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15" windowWidth="20730" windowHeight="9510"/>
  </bookViews>
  <sheets>
    <sheet name="Inputs" sheetId="1" r:id="rId1"/>
    <sheet name="Budget Inputs" sheetId="5" r:id="rId2"/>
    <sheet name="Levels" sheetId="2" r:id="rId3"/>
    <sheet name="2012-2013" sheetId="3" r:id="rId4"/>
    <sheet name="2013-2014" sheetId="9" r:id="rId5"/>
    <sheet name="2014-2015" sheetId="11" r:id="rId6"/>
    <sheet name="2015-2016" sheetId="12" r:id="rId7"/>
    <sheet name="Summary" sheetId="20" r:id="rId8"/>
  </sheets>
  <calcPr calcId="145621" calcOnSave="0"/>
</workbook>
</file>

<file path=xl/calcChain.xml><?xml version="1.0" encoding="utf-8"?>
<calcChain xmlns="http://schemas.openxmlformats.org/spreadsheetml/2006/main">
  <c r="T304" i="20" l="1"/>
  <c r="P304" i="20"/>
  <c r="O304" i="20"/>
  <c r="M304" i="20"/>
  <c r="K304" i="20"/>
  <c r="E304" i="20"/>
  <c r="N304" i="20" s="1"/>
  <c r="D304" i="20"/>
  <c r="R304" i="20" s="1"/>
  <c r="C304" i="20"/>
  <c r="L304" i="20" s="1"/>
  <c r="B304" i="20"/>
  <c r="A304" i="20"/>
  <c r="T303" i="20"/>
  <c r="Q303" i="20"/>
  <c r="P303" i="20"/>
  <c r="O303" i="20"/>
  <c r="M303" i="20"/>
  <c r="K303" i="20"/>
  <c r="E303" i="20"/>
  <c r="N303" i="20" s="1"/>
  <c r="D303" i="20"/>
  <c r="R303" i="20" s="1"/>
  <c r="C303" i="20"/>
  <c r="L303" i="20" s="1"/>
  <c r="B303" i="20"/>
  <c r="A303" i="20"/>
  <c r="T302" i="20"/>
  <c r="P302" i="20"/>
  <c r="O302" i="20"/>
  <c r="M302" i="20"/>
  <c r="K302" i="20"/>
  <c r="E302" i="20"/>
  <c r="N302" i="20" s="1"/>
  <c r="D302" i="20"/>
  <c r="R302" i="20" s="1"/>
  <c r="C302" i="20"/>
  <c r="L302" i="20" s="1"/>
  <c r="B302" i="20"/>
  <c r="A302" i="20"/>
  <c r="T301" i="20"/>
  <c r="S301" i="20"/>
  <c r="Q301" i="20"/>
  <c r="P301" i="20"/>
  <c r="O301" i="20"/>
  <c r="M301" i="20"/>
  <c r="K301" i="20"/>
  <c r="E301" i="20"/>
  <c r="N301" i="20" s="1"/>
  <c r="D301" i="20"/>
  <c r="R301" i="20" s="1"/>
  <c r="C301" i="20"/>
  <c r="L301" i="20" s="1"/>
  <c r="B301" i="20"/>
  <c r="A301" i="20"/>
  <c r="T300" i="20"/>
  <c r="P300" i="20"/>
  <c r="O300" i="20"/>
  <c r="M300" i="20"/>
  <c r="K300" i="20"/>
  <c r="E300" i="20"/>
  <c r="N300" i="20" s="1"/>
  <c r="D300" i="20"/>
  <c r="R300" i="20" s="1"/>
  <c r="C300" i="20"/>
  <c r="B300" i="20"/>
  <c r="A300" i="20"/>
  <c r="T299" i="20"/>
  <c r="S299" i="20"/>
  <c r="Q299" i="20"/>
  <c r="P299" i="20"/>
  <c r="O299" i="20"/>
  <c r="M299" i="20"/>
  <c r="K299" i="20"/>
  <c r="E299" i="20"/>
  <c r="N299" i="20" s="1"/>
  <c r="D299" i="20"/>
  <c r="R299" i="20" s="1"/>
  <c r="C299" i="20"/>
  <c r="L299" i="20" s="1"/>
  <c r="B299" i="20"/>
  <c r="A299" i="20"/>
  <c r="T298" i="20"/>
  <c r="P298" i="20"/>
  <c r="O298" i="20"/>
  <c r="M298" i="20"/>
  <c r="K298" i="20"/>
  <c r="E298" i="20"/>
  <c r="N298" i="20" s="1"/>
  <c r="D298" i="20"/>
  <c r="R298" i="20" s="1"/>
  <c r="C298" i="20"/>
  <c r="L298" i="20" s="1"/>
  <c r="B298" i="20"/>
  <c r="A298" i="20"/>
  <c r="T297" i="20"/>
  <c r="Q297" i="20"/>
  <c r="P297" i="20"/>
  <c r="O297" i="20"/>
  <c r="M297" i="20"/>
  <c r="K297" i="20"/>
  <c r="E297" i="20"/>
  <c r="D297" i="20"/>
  <c r="R297" i="20" s="1"/>
  <c r="C297" i="20"/>
  <c r="L297" i="20" s="1"/>
  <c r="B297" i="20"/>
  <c r="A297" i="20"/>
  <c r="T296" i="20"/>
  <c r="P296" i="20"/>
  <c r="O296" i="20"/>
  <c r="M296" i="20"/>
  <c r="K296" i="20"/>
  <c r="E296" i="20"/>
  <c r="N296" i="20" s="1"/>
  <c r="D296" i="20"/>
  <c r="R296" i="20" s="1"/>
  <c r="C296" i="20"/>
  <c r="L296" i="20" s="1"/>
  <c r="B296" i="20"/>
  <c r="A296" i="20"/>
  <c r="T295" i="20"/>
  <c r="Q295" i="20"/>
  <c r="P295" i="20"/>
  <c r="O295" i="20"/>
  <c r="M295" i="20"/>
  <c r="K295" i="20"/>
  <c r="E295" i="20"/>
  <c r="N295" i="20" s="1"/>
  <c r="D295" i="20"/>
  <c r="R295" i="20" s="1"/>
  <c r="C295" i="20"/>
  <c r="L295" i="20" s="1"/>
  <c r="B295" i="20"/>
  <c r="A295" i="20"/>
  <c r="T294" i="20"/>
  <c r="P294" i="20"/>
  <c r="O294" i="20"/>
  <c r="M294" i="20"/>
  <c r="K294" i="20"/>
  <c r="E294" i="20"/>
  <c r="N294" i="20" s="1"/>
  <c r="D294" i="20"/>
  <c r="R294" i="20" s="1"/>
  <c r="C294" i="20"/>
  <c r="L294" i="20" s="1"/>
  <c r="B294" i="20"/>
  <c r="A294" i="20"/>
  <c r="T293" i="20"/>
  <c r="S293" i="20"/>
  <c r="Q293" i="20"/>
  <c r="P293" i="20"/>
  <c r="O293" i="20"/>
  <c r="M293" i="20"/>
  <c r="K293" i="20"/>
  <c r="E293" i="20"/>
  <c r="N293" i="20" s="1"/>
  <c r="D293" i="20"/>
  <c r="R293" i="20" s="1"/>
  <c r="C293" i="20"/>
  <c r="L293" i="20" s="1"/>
  <c r="B293" i="20"/>
  <c r="A293" i="20"/>
  <c r="T292" i="20"/>
  <c r="P292" i="20"/>
  <c r="O292" i="20"/>
  <c r="M292" i="20"/>
  <c r="K292" i="20"/>
  <c r="E292" i="20"/>
  <c r="N292" i="20" s="1"/>
  <c r="D292" i="20"/>
  <c r="R292" i="20" s="1"/>
  <c r="C292" i="20"/>
  <c r="B292" i="20"/>
  <c r="A292" i="20"/>
  <c r="T291" i="20"/>
  <c r="S291" i="20"/>
  <c r="Q291" i="20"/>
  <c r="P291" i="20"/>
  <c r="O291" i="20"/>
  <c r="M291" i="20"/>
  <c r="K291" i="20"/>
  <c r="E291" i="20"/>
  <c r="N291" i="20" s="1"/>
  <c r="D291" i="20"/>
  <c r="R291" i="20" s="1"/>
  <c r="C291" i="20"/>
  <c r="L291" i="20" s="1"/>
  <c r="B291" i="20"/>
  <c r="A291" i="20"/>
  <c r="T290" i="20"/>
  <c r="P290" i="20"/>
  <c r="O290" i="20"/>
  <c r="M290" i="20"/>
  <c r="K290" i="20"/>
  <c r="E290" i="20"/>
  <c r="N290" i="20" s="1"/>
  <c r="D290" i="20"/>
  <c r="R290" i="20" s="1"/>
  <c r="C290" i="20"/>
  <c r="L290" i="20" s="1"/>
  <c r="B290" i="20"/>
  <c r="A290" i="20"/>
  <c r="T289" i="20"/>
  <c r="Q289" i="20"/>
  <c r="P289" i="20"/>
  <c r="O289" i="20"/>
  <c r="M289" i="20"/>
  <c r="K289" i="20"/>
  <c r="E289" i="20"/>
  <c r="D289" i="20"/>
  <c r="R289" i="20" s="1"/>
  <c r="C289" i="20"/>
  <c r="L289" i="20" s="1"/>
  <c r="B289" i="20"/>
  <c r="A289" i="20"/>
  <c r="T288" i="20"/>
  <c r="Q288" i="20"/>
  <c r="P288" i="20"/>
  <c r="O288" i="20"/>
  <c r="L288" i="20"/>
  <c r="K288" i="20"/>
  <c r="E288" i="20"/>
  <c r="D288" i="20"/>
  <c r="R288" i="20" s="1"/>
  <c r="C288" i="20"/>
  <c r="B288" i="20"/>
  <c r="A288" i="20"/>
  <c r="T287" i="20"/>
  <c r="Q287" i="20"/>
  <c r="P287" i="20"/>
  <c r="O287" i="20"/>
  <c r="L287" i="20"/>
  <c r="K287" i="20"/>
  <c r="E287" i="20"/>
  <c r="D287" i="20"/>
  <c r="R287" i="20" s="1"/>
  <c r="C287" i="20"/>
  <c r="B287" i="20"/>
  <c r="A287" i="20"/>
  <c r="T286" i="20"/>
  <c r="Q286" i="20"/>
  <c r="P286" i="20"/>
  <c r="O286" i="20"/>
  <c r="L286" i="20"/>
  <c r="K286" i="20"/>
  <c r="E286" i="20"/>
  <c r="D286" i="20"/>
  <c r="R286" i="20" s="1"/>
  <c r="C286" i="20"/>
  <c r="B286" i="20"/>
  <c r="A286" i="20"/>
  <c r="T285" i="20"/>
  <c r="Q285" i="20"/>
  <c r="P285" i="20"/>
  <c r="O285" i="20"/>
  <c r="L285" i="20"/>
  <c r="K285" i="20"/>
  <c r="E285" i="20"/>
  <c r="D285" i="20"/>
  <c r="R285" i="20" s="1"/>
  <c r="C285" i="20"/>
  <c r="B285" i="20"/>
  <c r="A285" i="20"/>
  <c r="T284" i="20"/>
  <c r="Q284" i="20"/>
  <c r="P284" i="20"/>
  <c r="O284" i="20"/>
  <c r="L284" i="20"/>
  <c r="K284" i="20"/>
  <c r="E284" i="20"/>
  <c r="D284" i="20"/>
  <c r="C284" i="20"/>
  <c r="B284" i="20"/>
  <c r="A284" i="20"/>
  <c r="T283" i="20"/>
  <c r="Q283" i="20"/>
  <c r="P283" i="20"/>
  <c r="O283" i="20"/>
  <c r="L283" i="20"/>
  <c r="K283" i="20"/>
  <c r="E283" i="20"/>
  <c r="D283" i="20"/>
  <c r="R283" i="20" s="1"/>
  <c r="C283" i="20"/>
  <c r="B283" i="20"/>
  <c r="A283" i="20"/>
  <c r="T282" i="20"/>
  <c r="Q282" i="20"/>
  <c r="P282" i="20"/>
  <c r="O282" i="20"/>
  <c r="L282" i="20"/>
  <c r="K282" i="20"/>
  <c r="E282" i="20"/>
  <c r="D282" i="20"/>
  <c r="R282" i="20" s="1"/>
  <c r="C282" i="20"/>
  <c r="B282" i="20"/>
  <c r="A282" i="20"/>
  <c r="T281" i="20"/>
  <c r="Q281" i="20"/>
  <c r="P281" i="20"/>
  <c r="O281" i="20"/>
  <c r="L281" i="20"/>
  <c r="K281" i="20"/>
  <c r="E281" i="20"/>
  <c r="D281" i="20"/>
  <c r="R281" i="20" s="1"/>
  <c r="C281" i="20"/>
  <c r="B281" i="20"/>
  <c r="A281" i="20"/>
  <c r="T280" i="20"/>
  <c r="Q280" i="20"/>
  <c r="P280" i="20"/>
  <c r="O280" i="20"/>
  <c r="L280" i="20"/>
  <c r="K280" i="20"/>
  <c r="E280" i="20"/>
  <c r="D280" i="20"/>
  <c r="R280" i="20" s="1"/>
  <c r="C280" i="20"/>
  <c r="B280" i="20"/>
  <c r="A280" i="20"/>
  <c r="T279" i="20"/>
  <c r="Q279" i="20"/>
  <c r="P279" i="20"/>
  <c r="O279" i="20"/>
  <c r="L279" i="20"/>
  <c r="K279" i="20"/>
  <c r="E279" i="20"/>
  <c r="D279" i="20"/>
  <c r="R279" i="20" s="1"/>
  <c r="C279" i="20"/>
  <c r="B279" i="20"/>
  <c r="A279" i="20"/>
  <c r="T278" i="20"/>
  <c r="Q278" i="20"/>
  <c r="P278" i="20"/>
  <c r="O278" i="20"/>
  <c r="L278" i="20"/>
  <c r="K278" i="20"/>
  <c r="E278" i="20"/>
  <c r="D278" i="20"/>
  <c r="R278" i="20" s="1"/>
  <c r="C278" i="20"/>
  <c r="B278" i="20"/>
  <c r="A278" i="20"/>
  <c r="T277" i="20"/>
  <c r="Q277" i="20"/>
  <c r="P277" i="20"/>
  <c r="O277" i="20"/>
  <c r="L277" i="20"/>
  <c r="K277" i="20"/>
  <c r="E277" i="20"/>
  <c r="D277" i="20"/>
  <c r="R277" i="20" s="1"/>
  <c r="C277" i="20"/>
  <c r="B277" i="20"/>
  <c r="A277" i="20"/>
  <c r="T276" i="20"/>
  <c r="Q276" i="20"/>
  <c r="P276" i="20"/>
  <c r="O276" i="20"/>
  <c r="L276" i="20"/>
  <c r="K276" i="20"/>
  <c r="E276" i="20"/>
  <c r="D276" i="20"/>
  <c r="R276" i="20" s="1"/>
  <c r="C276" i="20"/>
  <c r="B276" i="20"/>
  <c r="A276" i="20"/>
  <c r="T275" i="20"/>
  <c r="Q275" i="20"/>
  <c r="P275" i="20"/>
  <c r="O275" i="20"/>
  <c r="L275" i="20"/>
  <c r="K275" i="20"/>
  <c r="E275" i="20"/>
  <c r="D275" i="20"/>
  <c r="R275" i="20" s="1"/>
  <c r="C275" i="20"/>
  <c r="B275" i="20"/>
  <c r="A275" i="20"/>
  <c r="T274" i="20"/>
  <c r="Q274" i="20"/>
  <c r="P274" i="20"/>
  <c r="O274" i="20"/>
  <c r="L274" i="20"/>
  <c r="K274" i="20"/>
  <c r="E274" i="20"/>
  <c r="D274" i="20"/>
  <c r="R274" i="20" s="1"/>
  <c r="C274" i="20"/>
  <c r="B274" i="20"/>
  <c r="A274" i="20"/>
  <c r="T273" i="20"/>
  <c r="Q273" i="20"/>
  <c r="P273" i="20"/>
  <c r="O273" i="20"/>
  <c r="L273" i="20"/>
  <c r="K273" i="20"/>
  <c r="E273" i="20"/>
  <c r="D273" i="20"/>
  <c r="R273" i="20" s="1"/>
  <c r="C273" i="20"/>
  <c r="B273" i="20"/>
  <c r="A273" i="20"/>
  <c r="T272" i="20"/>
  <c r="Q272" i="20"/>
  <c r="P272" i="20"/>
  <c r="O272" i="20"/>
  <c r="L272" i="20"/>
  <c r="K272" i="20"/>
  <c r="E272" i="20"/>
  <c r="D272" i="20"/>
  <c r="R272" i="20" s="1"/>
  <c r="C272" i="20"/>
  <c r="B272" i="20"/>
  <c r="A272" i="20"/>
  <c r="T271" i="20"/>
  <c r="Q271" i="20"/>
  <c r="P271" i="20"/>
  <c r="O271" i="20"/>
  <c r="L271" i="20"/>
  <c r="K271" i="20"/>
  <c r="E271" i="20"/>
  <c r="D271" i="20"/>
  <c r="R271" i="20" s="1"/>
  <c r="C271" i="20"/>
  <c r="B271" i="20"/>
  <c r="A271" i="20"/>
  <c r="T270" i="20"/>
  <c r="P270" i="20"/>
  <c r="O270" i="20"/>
  <c r="K270" i="20"/>
  <c r="E270" i="20"/>
  <c r="N270" i="20" s="1"/>
  <c r="D270" i="20"/>
  <c r="C270" i="20"/>
  <c r="B270" i="20"/>
  <c r="A270" i="20"/>
  <c r="T269" i="20"/>
  <c r="S269" i="20"/>
  <c r="P269" i="20"/>
  <c r="O269" i="20"/>
  <c r="N269" i="20"/>
  <c r="L269" i="20"/>
  <c r="K269" i="20"/>
  <c r="E269" i="20"/>
  <c r="D269" i="20"/>
  <c r="C269" i="20"/>
  <c r="Q269" i="20" s="1"/>
  <c r="B269" i="20"/>
  <c r="A269" i="20"/>
  <c r="T268" i="20"/>
  <c r="S268" i="20"/>
  <c r="P268" i="20"/>
  <c r="O268" i="20"/>
  <c r="N268" i="20"/>
  <c r="K268" i="20"/>
  <c r="E268" i="20"/>
  <c r="D268" i="20"/>
  <c r="C268" i="20"/>
  <c r="B268" i="20"/>
  <c r="A268" i="20"/>
  <c r="T267" i="20"/>
  <c r="S267" i="20"/>
  <c r="P267" i="20"/>
  <c r="O267" i="20"/>
  <c r="N267" i="20"/>
  <c r="L267" i="20"/>
  <c r="K267" i="20"/>
  <c r="E267" i="20"/>
  <c r="D267" i="20"/>
  <c r="C267" i="20"/>
  <c r="Q267" i="20" s="1"/>
  <c r="B267" i="20"/>
  <c r="A267" i="20"/>
  <c r="T266" i="20"/>
  <c r="S266" i="20"/>
  <c r="P266" i="20"/>
  <c r="O266" i="20"/>
  <c r="N266" i="20"/>
  <c r="K266" i="20"/>
  <c r="E266" i="20"/>
  <c r="D266" i="20"/>
  <c r="C266" i="20"/>
  <c r="B266" i="20"/>
  <c r="A266" i="20"/>
  <c r="T265" i="20"/>
  <c r="S265" i="20"/>
  <c r="P265" i="20"/>
  <c r="O265" i="20"/>
  <c r="N265" i="20"/>
  <c r="L265" i="20"/>
  <c r="K265" i="20"/>
  <c r="E265" i="20"/>
  <c r="D265" i="20"/>
  <c r="C265" i="20"/>
  <c r="Q265" i="20" s="1"/>
  <c r="B265" i="20"/>
  <c r="A265" i="20"/>
  <c r="T264" i="20"/>
  <c r="S264" i="20"/>
  <c r="P264" i="20"/>
  <c r="O264" i="20"/>
  <c r="N264" i="20"/>
  <c r="K264" i="20"/>
  <c r="E264" i="20"/>
  <c r="D264" i="20"/>
  <c r="C264" i="20"/>
  <c r="B264" i="20"/>
  <c r="A264" i="20"/>
  <c r="T263" i="20"/>
  <c r="S263" i="20"/>
  <c r="P263" i="20"/>
  <c r="O263" i="20"/>
  <c r="N263" i="20"/>
  <c r="L263" i="20"/>
  <c r="K263" i="20"/>
  <c r="E263" i="20"/>
  <c r="D263" i="20"/>
  <c r="C263" i="20"/>
  <c r="Q263" i="20" s="1"/>
  <c r="B263" i="20"/>
  <c r="A263" i="20"/>
  <c r="T262" i="20"/>
  <c r="S262" i="20"/>
  <c r="P262" i="20"/>
  <c r="O262" i="20"/>
  <c r="N262" i="20"/>
  <c r="K262" i="20"/>
  <c r="E262" i="20"/>
  <c r="D262" i="20"/>
  <c r="C262" i="20"/>
  <c r="B262" i="20"/>
  <c r="A262" i="20"/>
  <c r="T261" i="20"/>
  <c r="S261" i="20"/>
  <c r="P261" i="20"/>
  <c r="O261" i="20"/>
  <c r="N261" i="20"/>
  <c r="L261" i="20"/>
  <c r="K261" i="20"/>
  <c r="E261" i="20"/>
  <c r="D261" i="20"/>
  <c r="C261" i="20"/>
  <c r="Q261" i="20" s="1"/>
  <c r="B261" i="20"/>
  <c r="A261" i="20"/>
  <c r="T260" i="20"/>
  <c r="S260" i="20"/>
  <c r="P260" i="20"/>
  <c r="O260" i="20"/>
  <c r="N260" i="20"/>
  <c r="K260" i="20"/>
  <c r="E260" i="20"/>
  <c r="D260" i="20"/>
  <c r="C260" i="20"/>
  <c r="B260" i="20"/>
  <c r="A260" i="20"/>
  <c r="T259" i="20"/>
  <c r="S259" i="20"/>
  <c r="P259" i="20"/>
  <c r="O259" i="20"/>
  <c r="N259" i="20"/>
  <c r="L259" i="20"/>
  <c r="K259" i="20"/>
  <c r="E259" i="20"/>
  <c r="D259" i="20"/>
  <c r="C259" i="20"/>
  <c r="Q259" i="20" s="1"/>
  <c r="B259" i="20"/>
  <c r="A259" i="20"/>
  <c r="T258" i="20"/>
  <c r="S258" i="20"/>
  <c r="P258" i="20"/>
  <c r="O258" i="20"/>
  <c r="N258" i="20"/>
  <c r="K258" i="20"/>
  <c r="E258" i="20"/>
  <c r="D258" i="20"/>
  <c r="C258" i="20"/>
  <c r="B258" i="20"/>
  <c r="A258" i="20"/>
  <c r="T257" i="20"/>
  <c r="S257" i="20"/>
  <c r="P257" i="20"/>
  <c r="O257" i="20"/>
  <c r="N257" i="20"/>
  <c r="L257" i="20"/>
  <c r="K257" i="20"/>
  <c r="E257" i="20"/>
  <c r="D257" i="20"/>
  <c r="C257" i="20"/>
  <c r="Q257" i="20" s="1"/>
  <c r="B257" i="20"/>
  <c r="A257" i="20"/>
  <c r="T256" i="20"/>
  <c r="S256" i="20"/>
  <c r="P256" i="20"/>
  <c r="O256" i="20"/>
  <c r="N256" i="20"/>
  <c r="K256" i="20"/>
  <c r="E256" i="20"/>
  <c r="D256" i="20"/>
  <c r="C256" i="20"/>
  <c r="B256" i="20"/>
  <c r="A256" i="20"/>
  <c r="T255" i="20"/>
  <c r="S255" i="20"/>
  <c r="P255" i="20"/>
  <c r="O255" i="20"/>
  <c r="N255" i="20"/>
  <c r="L255" i="20"/>
  <c r="K255" i="20"/>
  <c r="E255" i="20"/>
  <c r="D255" i="20"/>
  <c r="C255" i="20"/>
  <c r="Q255" i="20" s="1"/>
  <c r="B255" i="20"/>
  <c r="A255" i="20"/>
  <c r="T254" i="20"/>
  <c r="S254" i="20"/>
  <c r="P254" i="20"/>
  <c r="O254" i="20"/>
  <c r="N254" i="20"/>
  <c r="K254" i="20"/>
  <c r="E254" i="20"/>
  <c r="D254" i="20"/>
  <c r="C254" i="20"/>
  <c r="B254" i="20"/>
  <c r="A254" i="20"/>
  <c r="T253" i="20"/>
  <c r="S253" i="20"/>
  <c r="P253" i="20"/>
  <c r="O253" i="20"/>
  <c r="N253" i="20"/>
  <c r="L253" i="20"/>
  <c r="K253" i="20"/>
  <c r="E253" i="20"/>
  <c r="D253" i="20"/>
  <c r="C253" i="20"/>
  <c r="Q253" i="20" s="1"/>
  <c r="B253" i="20"/>
  <c r="A253" i="20"/>
  <c r="T252" i="20"/>
  <c r="S252" i="20"/>
  <c r="P252" i="20"/>
  <c r="O252" i="20"/>
  <c r="N252" i="20"/>
  <c r="K252" i="20"/>
  <c r="E252" i="20"/>
  <c r="D252" i="20"/>
  <c r="C252" i="20"/>
  <c r="B252" i="20"/>
  <c r="A252" i="20"/>
  <c r="T251" i="20"/>
  <c r="S251" i="20"/>
  <c r="P251" i="20"/>
  <c r="O251" i="20"/>
  <c r="N251" i="20"/>
  <c r="L251" i="20"/>
  <c r="K251" i="20"/>
  <c r="E251" i="20"/>
  <c r="D251" i="20"/>
  <c r="C251" i="20"/>
  <c r="Q251" i="20" s="1"/>
  <c r="B251" i="20"/>
  <c r="A251" i="20"/>
  <c r="T250" i="20"/>
  <c r="S250" i="20"/>
  <c r="P250" i="20"/>
  <c r="O250" i="20"/>
  <c r="N250" i="20"/>
  <c r="K250" i="20"/>
  <c r="E250" i="20"/>
  <c r="D250" i="20"/>
  <c r="C250" i="20"/>
  <c r="B250" i="20"/>
  <c r="A250" i="20"/>
  <c r="T249" i="20"/>
  <c r="S249" i="20"/>
  <c r="O249" i="20"/>
  <c r="N249" i="20"/>
  <c r="L249" i="20"/>
  <c r="E249" i="20"/>
  <c r="D249" i="20"/>
  <c r="C249" i="20"/>
  <c r="Q249" i="20" s="1"/>
  <c r="B249" i="20"/>
  <c r="A249" i="20"/>
  <c r="T248" i="20"/>
  <c r="S248" i="20"/>
  <c r="R248" i="20"/>
  <c r="O248" i="20"/>
  <c r="N248" i="20"/>
  <c r="E248" i="20"/>
  <c r="D248" i="20"/>
  <c r="M248" i="20" s="1"/>
  <c r="C248" i="20"/>
  <c r="B248" i="20"/>
  <c r="P248" i="20" s="1"/>
  <c r="A248" i="20"/>
  <c r="T247" i="20"/>
  <c r="S247" i="20"/>
  <c r="O247" i="20"/>
  <c r="N247" i="20"/>
  <c r="E247" i="20"/>
  <c r="D247" i="20"/>
  <c r="C247" i="20"/>
  <c r="Q247" i="20" s="1"/>
  <c r="B247" i="20"/>
  <c r="P247" i="20" s="1"/>
  <c r="A247" i="20"/>
  <c r="T246" i="20"/>
  <c r="S246" i="20"/>
  <c r="P246" i="20"/>
  <c r="O246" i="20"/>
  <c r="N246" i="20"/>
  <c r="E246" i="20"/>
  <c r="D246" i="20"/>
  <c r="M246" i="20" s="1"/>
  <c r="C246" i="20"/>
  <c r="Q246" i="20" s="1"/>
  <c r="B246" i="20"/>
  <c r="K246" i="20" s="1"/>
  <c r="A246" i="20"/>
  <c r="T245" i="20"/>
  <c r="S245" i="20"/>
  <c r="R245" i="20"/>
  <c r="O245" i="20"/>
  <c r="N245" i="20"/>
  <c r="L245" i="20"/>
  <c r="E245" i="20"/>
  <c r="D245" i="20"/>
  <c r="M245" i="20" s="1"/>
  <c r="C245" i="20"/>
  <c r="Q245" i="20" s="1"/>
  <c r="B245" i="20"/>
  <c r="A245" i="20"/>
  <c r="T244" i="20"/>
  <c r="S244" i="20"/>
  <c r="R244" i="20"/>
  <c r="O244" i="20"/>
  <c r="N244" i="20"/>
  <c r="E244" i="20"/>
  <c r="D244" i="20"/>
  <c r="M244" i="20" s="1"/>
  <c r="C244" i="20"/>
  <c r="B244" i="20"/>
  <c r="P244" i="20" s="1"/>
  <c r="A244" i="20"/>
  <c r="T243" i="20"/>
  <c r="S243" i="20"/>
  <c r="O243" i="20"/>
  <c r="N243" i="20"/>
  <c r="E243" i="20"/>
  <c r="D243" i="20"/>
  <c r="C243" i="20"/>
  <c r="Q243" i="20" s="1"/>
  <c r="B243" i="20"/>
  <c r="P243" i="20" s="1"/>
  <c r="A243" i="20"/>
  <c r="T242" i="20"/>
  <c r="S242" i="20"/>
  <c r="O242" i="20"/>
  <c r="N242" i="20"/>
  <c r="E242" i="20"/>
  <c r="D242" i="20"/>
  <c r="M242" i="20" s="1"/>
  <c r="C242" i="20"/>
  <c r="Q242" i="20" s="1"/>
  <c r="B242" i="20"/>
  <c r="K242" i="20" s="1"/>
  <c r="A242" i="20"/>
  <c r="T241" i="20"/>
  <c r="S241" i="20"/>
  <c r="R241" i="20"/>
  <c r="O241" i="20"/>
  <c r="N241" i="20"/>
  <c r="L241" i="20"/>
  <c r="E241" i="20"/>
  <c r="D241" i="20"/>
  <c r="M241" i="20" s="1"/>
  <c r="C241" i="20"/>
  <c r="Q241" i="20" s="1"/>
  <c r="B241" i="20"/>
  <c r="A241" i="20"/>
  <c r="T240" i="20"/>
  <c r="S240" i="20"/>
  <c r="R240" i="20"/>
  <c r="O240" i="20"/>
  <c r="N240" i="20"/>
  <c r="E240" i="20"/>
  <c r="D240" i="20"/>
  <c r="M240" i="20" s="1"/>
  <c r="C240" i="20"/>
  <c r="B240" i="20"/>
  <c r="P240" i="20" s="1"/>
  <c r="A240" i="20"/>
  <c r="T239" i="20"/>
  <c r="S239" i="20"/>
  <c r="O239" i="20"/>
  <c r="N239" i="20"/>
  <c r="E239" i="20"/>
  <c r="D239" i="20"/>
  <c r="C239" i="20"/>
  <c r="Q239" i="20" s="1"/>
  <c r="B239" i="20"/>
  <c r="P239" i="20" s="1"/>
  <c r="A239" i="20"/>
  <c r="T238" i="20"/>
  <c r="S238" i="20"/>
  <c r="O238" i="20"/>
  <c r="N238" i="20"/>
  <c r="E238" i="20"/>
  <c r="D238" i="20"/>
  <c r="M238" i="20" s="1"/>
  <c r="C238" i="20"/>
  <c r="Q238" i="20" s="1"/>
  <c r="B238" i="20"/>
  <c r="A238" i="20"/>
  <c r="T237" i="20"/>
  <c r="S237" i="20"/>
  <c r="R237" i="20"/>
  <c r="O237" i="20"/>
  <c r="N237" i="20"/>
  <c r="L237" i="20"/>
  <c r="E237" i="20"/>
  <c r="D237" i="20"/>
  <c r="M237" i="20" s="1"/>
  <c r="C237" i="20"/>
  <c r="Q237" i="20" s="1"/>
  <c r="B237" i="20"/>
  <c r="A237" i="20"/>
  <c r="T236" i="20"/>
  <c r="S236" i="20"/>
  <c r="R236" i="20"/>
  <c r="O236" i="20"/>
  <c r="N236" i="20"/>
  <c r="E236" i="20"/>
  <c r="D236" i="20"/>
  <c r="M236" i="20" s="1"/>
  <c r="C236" i="20"/>
  <c r="B236" i="20"/>
  <c r="P236" i="20" s="1"/>
  <c r="A236" i="20"/>
  <c r="T235" i="20"/>
  <c r="S235" i="20"/>
  <c r="O235" i="20"/>
  <c r="N235" i="20"/>
  <c r="E235" i="20"/>
  <c r="D235" i="20"/>
  <c r="C235" i="20"/>
  <c r="Q235" i="20" s="1"/>
  <c r="B235" i="20"/>
  <c r="P235" i="20" s="1"/>
  <c r="A235" i="20"/>
  <c r="T234" i="20"/>
  <c r="S234" i="20"/>
  <c r="O234" i="20"/>
  <c r="N234" i="20"/>
  <c r="E234" i="20"/>
  <c r="D234" i="20"/>
  <c r="M234" i="20" s="1"/>
  <c r="C234" i="20"/>
  <c r="Q234" i="20" s="1"/>
  <c r="B234" i="20"/>
  <c r="K234" i="20" s="1"/>
  <c r="A234" i="20"/>
  <c r="T233" i="20"/>
  <c r="S233" i="20"/>
  <c r="R233" i="20"/>
  <c r="O233" i="20"/>
  <c r="N233" i="20"/>
  <c r="L233" i="20"/>
  <c r="E233" i="20"/>
  <c r="D233" i="20"/>
  <c r="M233" i="20" s="1"/>
  <c r="C233" i="20"/>
  <c r="Q233" i="20" s="1"/>
  <c r="B233" i="20"/>
  <c r="A233" i="20"/>
  <c r="T232" i="20"/>
  <c r="S232" i="20"/>
  <c r="R232" i="20"/>
  <c r="O232" i="20"/>
  <c r="N232" i="20"/>
  <c r="E232" i="20"/>
  <c r="D232" i="20"/>
  <c r="M232" i="20" s="1"/>
  <c r="C232" i="20"/>
  <c r="B232" i="20"/>
  <c r="P232" i="20" s="1"/>
  <c r="A232" i="20"/>
  <c r="T231" i="20"/>
  <c r="O231" i="20"/>
  <c r="E231" i="20"/>
  <c r="D231" i="20"/>
  <c r="C231" i="20"/>
  <c r="Q231" i="20" s="1"/>
  <c r="B231" i="20"/>
  <c r="P231" i="20" s="1"/>
  <c r="A231" i="20"/>
  <c r="T230" i="20"/>
  <c r="Q230" i="20"/>
  <c r="P230" i="20"/>
  <c r="O230" i="20"/>
  <c r="L230" i="20"/>
  <c r="K230" i="20"/>
  <c r="E230" i="20"/>
  <c r="D230" i="20"/>
  <c r="C230" i="20"/>
  <c r="B230" i="20"/>
  <c r="A230" i="20"/>
  <c r="T229" i="20"/>
  <c r="Q229" i="20"/>
  <c r="P229" i="20"/>
  <c r="O229" i="20"/>
  <c r="M229" i="20"/>
  <c r="L229" i="20"/>
  <c r="K229" i="20"/>
  <c r="E229" i="20"/>
  <c r="D229" i="20"/>
  <c r="R229" i="20" s="1"/>
  <c r="C229" i="20"/>
  <c r="B229" i="20"/>
  <c r="A229" i="20"/>
  <c r="T228" i="20"/>
  <c r="Q228" i="20"/>
  <c r="P228" i="20"/>
  <c r="O228" i="20"/>
  <c r="L228" i="20"/>
  <c r="K228" i="20"/>
  <c r="E228" i="20"/>
  <c r="D228" i="20"/>
  <c r="C228" i="20"/>
  <c r="B228" i="20"/>
  <c r="A228" i="20"/>
  <c r="T227" i="20"/>
  <c r="Q227" i="20"/>
  <c r="P227" i="20"/>
  <c r="O227" i="20"/>
  <c r="M227" i="20"/>
  <c r="L227" i="20"/>
  <c r="K227" i="20"/>
  <c r="E227" i="20"/>
  <c r="D227" i="20"/>
  <c r="R227" i="20" s="1"/>
  <c r="C227" i="20"/>
  <c r="B227" i="20"/>
  <c r="A227" i="20"/>
  <c r="T226" i="20"/>
  <c r="Q226" i="20"/>
  <c r="P226" i="20"/>
  <c r="O226" i="20"/>
  <c r="L226" i="20"/>
  <c r="K226" i="20"/>
  <c r="E226" i="20"/>
  <c r="D226" i="20"/>
  <c r="C226" i="20"/>
  <c r="B226" i="20"/>
  <c r="A226" i="20"/>
  <c r="T225" i="20"/>
  <c r="Q225" i="20"/>
  <c r="P225" i="20"/>
  <c r="O225" i="20"/>
  <c r="M225" i="20"/>
  <c r="L225" i="20"/>
  <c r="K225" i="20"/>
  <c r="E225" i="20"/>
  <c r="D225" i="20"/>
  <c r="R225" i="20" s="1"/>
  <c r="C225" i="20"/>
  <c r="B225" i="20"/>
  <c r="A225" i="20"/>
  <c r="T224" i="20"/>
  <c r="Q224" i="20"/>
  <c r="P224" i="20"/>
  <c r="O224" i="20"/>
  <c r="L224" i="20"/>
  <c r="K224" i="20"/>
  <c r="E224" i="20"/>
  <c r="D224" i="20"/>
  <c r="C224" i="20"/>
  <c r="B224" i="20"/>
  <c r="A224" i="20"/>
  <c r="T223" i="20"/>
  <c r="Q223" i="20"/>
  <c r="P223" i="20"/>
  <c r="O223" i="20"/>
  <c r="M223" i="20"/>
  <c r="L223" i="20"/>
  <c r="K223" i="20"/>
  <c r="E223" i="20"/>
  <c r="D223" i="20"/>
  <c r="R223" i="20" s="1"/>
  <c r="C223" i="20"/>
  <c r="B223" i="20"/>
  <c r="A223" i="20"/>
  <c r="T222" i="20"/>
  <c r="S222" i="20"/>
  <c r="Q222" i="20"/>
  <c r="P222" i="20"/>
  <c r="O222" i="20"/>
  <c r="M222" i="20"/>
  <c r="L222" i="20"/>
  <c r="K222" i="20"/>
  <c r="E222" i="20"/>
  <c r="N222" i="20" s="1"/>
  <c r="D222" i="20"/>
  <c r="R222" i="20" s="1"/>
  <c r="C222" i="20"/>
  <c r="B222" i="20"/>
  <c r="A222" i="20"/>
  <c r="T221" i="20"/>
  <c r="S221" i="20"/>
  <c r="P221" i="20"/>
  <c r="O221" i="20"/>
  <c r="M221" i="20"/>
  <c r="K221" i="20"/>
  <c r="E221" i="20"/>
  <c r="N221" i="20" s="1"/>
  <c r="D221" i="20"/>
  <c r="R221" i="20" s="1"/>
  <c r="C221" i="20"/>
  <c r="B221" i="20"/>
  <c r="A221" i="20"/>
  <c r="T220" i="20"/>
  <c r="S220" i="20"/>
  <c r="P220" i="20"/>
  <c r="O220" i="20"/>
  <c r="M220" i="20"/>
  <c r="K220" i="20"/>
  <c r="E220" i="20"/>
  <c r="N220" i="20" s="1"/>
  <c r="D220" i="20"/>
  <c r="R220" i="20" s="1"/>
  <c r="C220" i="20"/>
  <c r="B220" i="20"/>
  <c r="A220" i="20"/>
  <c r="T219" i="20"/>
  <c r="S219" i="20"/>
  <c r="Q219" i="20"/>
  <c r="P219" i="20"/>
  <c r="O219" i="20"/>
  <c r="M219" i="20"/>
  <c r="L219" i="20"/>
  <c r="K219" i="20"/>
  <c r="E219" i="20"/>
  <c r="N219" i="20" s="1"/>
  <c r="D219" i="20"/>
  <c r="R219" i="20" s="1"/>
  <c r="C219" i="20"/>
  <c r="B219" i="20"/>
  <c r="A219" i="20"/>
  <c r="T218" i="20"/>
  <c r="S218" i="20"/>
  <c r="Q218" i="20"/>
  <c r="P218" i="20"/>
  <c r="O218" i="20"/>
  <c r="M218" i="20"/>
  <c r="L218" i="20"/>
  <c r="K218" i="20"/>
  <c r="E218" i="20"/>
  <c r="N218" i="20" s="1"/>
  <c r="D218" i="20"/>
  <c r="R218" i="20" s="1"/>
  <c r="C218" i="20"/>
  <c r="B218" i="20"/>
  <c r="A218" i="20"/>
  <c r="T217" i="20"/>
  <c r="S217" i="20"/>
  <c r="P217" i="20"/>
  <c r="O217" i="20"/>
  <c r="M217" i="20"/>
  <c r="K217" i="20"/>
  <c r="E217" i="20"/>
  <c r="N217" i="20" s="1"/>
  <c r="D217" i="20"/>
  <c r="R217" i="20" s="1"/>
  <c r="C217" i="20"/>
  <c r="B217" i="20"/>
  <c r="A217" i="20"/>
  <c r="T216" i="20"/>
  <c r="S216" i="20"/>
  <c r="P216" i="20"/>
  <c r="O216" i="20"/>
  <c r="M216" i="20"/>
  <c r="K216" i="20"/>
  <c r="E216" i="20"/>
  <c r="N216" i="20" s="1"/>
  <c r="D216" i="20"/>
  <c r="R216" i="20" s="1"/>
  <c r="C216" i="20"/>
  <c r="B216" i="20"/>
  <c r="A216" i="20"/>
  <c r="T215" i="20"/>
  <c r="S215" i="20"/>
  <c r="Q215" i="20"/>
  <c r="P215" i="20"/>
  <c r="O215" i="20"/>
  <c r="M215" i="20"/>
  <c r="L215" i="20"/>
  <c r="K215" i="20"/>
  <c r="E215" i="20"/>
  <c r="N215" i="20" s="1"/>
  <c r="D215" i="20"/>
  <c r="R215" i="20" s="1"/>
  <c r="C215" i="20"/>
  <c r="B215" i="20"/>
  <c r="A215" i="20"/>
  <c r="T214" i="20"/>
  <c r="S214" i="20"/>
  <c r="Q214" i="20"/>
  <c r="P214" i="20"/>
  <c r="O214" i="20"/>
  <c r="M214" i="20"/>
  <c r="L214" i="20"/>
  <c r="K214" i="20"/>
  <c r="E214" i="20"/>
  <c r="N214" i="20" s="1"/>
  <c r="D214" i="20"/>
  <c r="R214" i="20" s="1"/>
  <c r="C214" i="20"/>
  <c r="B214" i="20"/>
  <c r="A214" i="20"/>
  <c r="T213" i="20"/>
  <c r="S213" i="20"/>
  <c r="P213" i="20"/>
  <c r="O213" i="20"/>
  <c r="M213" i="20"/>
  <c r="K213" i="20"/>
  <c r="E213" i="20"/>
  <c r="N213" i="20" s="1"/>
  <c r="D213" i="20"/>
  <c r="R213" i="20" s="1"/>
  <c r="C213" i="20"/>
  <c r="B213" i="20"/>
  <c r="A213" i="20"/>
  <c r="T212" i="20"/>
  <c r="S212" i="20"/>
  <c r="P212" i="20"/>
  <c r="O212" i="20"/>
  <c r="M212" i="20"/>
  <c r="K212" i="20"/>
  <c r="E212" i="20"/>
  <c r="N212" i="20" s="1"/>
  <c r="D212" i="20"/>
  <c r="R212" i="20" s="1"/>
  <c r="C212" i="20"/>
  <c r="B212" i="20"/>
  <c r="A212" i="20"/>
  <c r="T211" i="20"/>
  <c r="S211" i="20"/>
  <c r="Q211" i="20"/>
  <c r="P211" i="20"/>
  <c r="O211" i="20"/>
  <c r="M211" i="20"/>
  <c r="L211" i="20"/>
  <c r="K211" i="20"/>
  <c r="E211" i="20"/>
  <c r="N211" i="20" s="1"/>
  <c r="D211" i="20"/>
  <c r="R211" i="20" s="1"/>
  <c r="C211" i="20"/>
  <c r="B211" i="20"/>
  <c r="A211" i="20"/>
  <c r="T210" i="20"/>
  <c r="S210" i="20"/>
  <c r="Q210" i="20"/>
  <c r="P210" i="20"/>
  <c r="O210" i="20"/>
  <c r="M210" i="20"/>
  <c r="L210" i="20"/>
  <c r="K210" i="20"/>
  <c r="E210" i="20"/>
  <c r="N210" i="20" s="1"/>
  <c r="D210" i="20"/>
  <c r="R210" i="20" s="1"/>
  <c r="C210" i="20"/>
  <c r="B210" i="20"/>
  <c r="A210" i="20"/>
  <c r="T209" i="20"/>
  <c r="S209" i="20"/>
  <c r="P209" i="20"/>
  <c r="O209" i="20"/>
  <c r="M209" i="20"/>
  <c r="K209" i="20"/>
  <c r="E209" i="20"/>
  <c r="N209" i="20" s="1"/>
  <c r="D209" i="20"/>
  <c r="R209" i="20" s="1"/>
  <c r="C209" i="20"/>
  <c r="B209" i="20"/>
  <c r="A209" i="20"/>
  <c r="T208" i="20"/>
  <c r="S208" i="20"/>
  <c r="P208" i="20"/>
  <c r="O208" i="20"/>
  <c r="M208" i="20"/>
  <c r="K208" i="20"/>
  <c r="E208" i="20"/>
  <c r="N208" i="20" s="1"/>
  <c r="D208" i="20"/>
  <c r="R208" i="20" s="1"/>
  <c r="C208" i="20"/>
  <c r="B208" i="20"/>
  <c r="A208" i="20"/>
  <c r="T207" i="20"/>
  <c r="S207" i="20"/>
  <c r="Q207" i="20"/>
  <c r="P207" i="20"/>
  <c r="O207" i="20"/>
  <c r="M207" i="20"/>
  <c r="L207" i="20"/>
  <c r="K207" i="20"/>
  <c r="E207" i="20"/>
  <c r="N207" i="20" s="1"/>
  <c r="D207" i="20"/>
  <c r="R207" i="20" s="1"/>
  <c r="C207" i="20"/>
  <c r="B207" i="20"/>
  <c r="A207" i="20"/>
  <c r="T206" i="20"/>
  <c r="S206" i="20"/>
  <c r="Q206" i="20"/>
  <c r="P206" i="20"/>
  <c r="O206" i="20"/>
  <c r="M206" i="20"/>
  <c r="L206" i="20"/>
  <c r="K206" i="20"/>
  <c r="E206" i="20"/>
  <c r="N206" i="20" s="1"/>
  <c r="D206" i="20"/>
  <c r="R206" i="20" s="1"/>
  <c r="C206" i="20"/>
  <c r="B206" i="20"/>
  <c r="A206" i="20"/>
  <c r="T205" i="20"/>
  <c r="S205" i="20"/>
  <c r="P205" i="20"/>
  <c r="O205" i="20"/>
  <c r="M205" i="20"/>
  <c r="K205" i="20"/>
  <c r="E205" i="20"/>
  <c r="N205" i="20" s="1"/>
  <c r="D205" i="20"/>
  <c r="R205" i="20" s="1"/>
  <c r="C205" i="20"/>
  <c r="B205" i="20"/>
  <c r="A205" i="20"/>
  <c r="T204" i="20"/>
  <c r="S204" i="20"/>
  <c r="Q204" i="20"/>
  <c r="P204" i="20"/>
  <c r="O204" i="20"/>
  <c r="M204" i="20"/>
  <c r="L204" i="20"/>
  <c r="K204" i="20"/>
  <c r="E204" i="20"/>
  <c r="N204" i="20" s="1"/>
  <c r="D204" i="20"/>
  <c r="R204" i="20" s="1"/>
  <c r="C204" i="20"/>
  <c r="B204" i="20"/>
  <c r="A204" i="20"/>
  <c r="T203" i="20"/>
  <c r="Q203" i="20"/>
  <c r="P203" i="20"/>
  <c r="O203" i="20"/>
  <c r="L203" i="20"/>
  <c r="K203" i="20"/>
  <c r="E203" i="20"/>
  <c r="D203" i="20"/>
  <c r="C203" i="20"/>
  <c r="B203" i="20"/>
  <c r="A203" i="20"/>
  <c r="T202" i="20"/>
  <c r="Q202" i="20"/>
  <c r="P202" i="20"/>
  <c r="O202" i="20"/>
  <c r="M202" i="20"/>
  <c r="L202" i="20"/>
  <c r="K202" i="20"/>
  <c r="E202" i="20"/>
  <c r="D202" i="20"/>
  <c r="R202" i="20" s="1"/>
  <c r="C202" i="20"/>
  <c r="B202" i="20"/>
  <c r="A202" i="20"/>
  <c r="T201" i="20"/>
  <c r="Q201" i="20"/>
  <c r="P201" i="20"/>
  <c r="O201" i="20"/>
  <c r="L201" i="20"/>
  <c r="K201" i="20"/>
  <c r="E201" i="20"/>
  <c r="D201" i="20"/>
  <c r="C201" i="20"/>
  <c r="B201" i="20"/>
  <c r="A201" i="20"/>
  <c r="T200" i="20"/>
  <c r="Q200" i="20"/>
  <c r="P200" i="20"/>
  <c r="O200" i="20"/>
  <c r="M200" i="20"/>
  <c r="L200" i="20"/>
  <c r="K200" i="20"/>
  <c r="E200" i="20"/>
  <c r="D200" i="20"/>
  <c r="R200" i="20" s="1"/>
  <c r="C200" i="20"/>
  <c r="B200" i="20"/>
  <c r="A200" i="20"/>
  <c r="T199" i="20"/>
  <c r="Q199" i="20"/>
  <c r="P199" i="20"/>
  <c r="O199" i="20"/>
  <c r="L199" i="20"/>
  <c r="K199" i="20"/>
  <c r="E199" i="20"/>
  <c r="D199" i="20"/>
  <c r="C199" i="20"/>
  <c r="B199" i="20"/>
  <c r="A199" i="20"/>
  <c r="T198" i="20"/>
  <c r="Q198" i="20"/>
  <c r="P198" i="20"/>
  <c r="O198" i="20"/>
  <c r="M198" i="20"/>
  <c r="L198" i="20"/>
  <c r="K198" i="20"/>
  <c r="E198" i="20"/>
  <c r="D198" i="20"/>
  <c r="R198" i="20" s="1"/>
  <c r="C198" i="20"/>
  <c r="B198" i="20"/>
  <c r="A198" i="20"/>
  <c r="T197" i="20"/>
  <c r="Q197" i="20"/>
  <c r="P197" i="20"/>
  <c r="O197" i="20"/>
  <c r="L197" i="20"/>
  <c r="K197" i="20"/>
  <c r="E197" i="20"/>
  <c r="D197" i="20"/>
  <c r="C197" i="20"/>
  <c r="B197" i="20"/>
  <c r="A197" i="20"/>
  <c r="T196" i="20"/>
  <c r="Q196" i="20"/>
  <c r="P196" i="20"/>
  <c r="O196" i="20"/>
  <c r="M196" i="20"/>
  <c r="L196" i="20"/>
  <c r="K196" i="20"/>
  <c r="E196" i="20"/>
  <c r="D196" i="20"/>
  <c r="R196" i="20" s="1"/>
  <c r="C196" i="20"/>
  <c r="B196" i="20"/>
  <c r="A196" i="20"/>
  <c r="T195" i="20"/>
  <c r="Q195" i="20"/>
  <c r="P195" i="20"/>
  <c r="O195" i="20"/>
  <c r="L195" i="20"/>
  <c r="K195" i="20"/>
  <c r="E195" i="20"/>
  <c r="D195" i="20"/>
  <c r="C195" i="20"/>
  <c r="B195" i="20"/>
  <c r="A195" i="20"/>
  <c r="T194" i="20"/>
  <c r="Q194" i="20"/>
  <c r="P194" i="20"/>
  <c r="O194" i="20"/>
  <c r="M194" i="20"/>
  <c r="L194" i="20"/>
  <c r="K194" i="20"/>
  <c r="E194" i="20"/>
  <c r="D194" i="20"/>
  <c r="R194" i="20" s="1"/>
  <c r="C194" i="20"/>
  <c r="B194" i="20"/>
  <c r="A194" i="20"/>
  <c r="T193" i="20"/>
  <c r="Q193" i="20"/>
  <c r="P193" i="20"/>
  <c r="O193" i="20"/>
  <c r="L193" i="20"/>
  <c r="K193" i="20"/>
  <c r="E193" i="20"/>
  <c r="D193" i="20"/>
  <c r="C193" i="20"/>
  <c r="B193" i="20"/>
  <c r="A193" i="20"/>
  <c r="T192" i="20"/>
  <c r="Q192" i="20"/>
  <c r="P192" i="20"/>
  <c r="O192" i="20"/>
  <c r="M192" i="20"/>
  <c r="L192" i="20"/>
  <c r="K192" i="20"/>
  <c r="E192" i="20"/>
  <c r="D192" i="20"/>
  <c r="R192" i="20" s="1"/>
  <c r="C192" i="20"/>
  <c r="B192" i="20"/>
  <c r="A192" i="20"/>
  <c r="T191" i="20"/>
  <c r="Q191" i="20"/>
  <c r="P191" i="20"/>
  <c r="O191" i="20"/>
  <c r="L191" i="20"/>
  <c r="K191" i="20"/>
  <c r="E191" i="20"/>
  <c r="D191" i="20"/>
  <c r="C191" i="20"/>
  <c r="B191" i="20"/>
  <c r="A191" i="20"/>
  <c r="T190" i="20"/>
  <c r="Q190" i="20"/>
  <c r="P190" i="20"/>
  <c r="O190" i="20"/>
  <c r="M190" i="20"/>
  <c r="L190" i="20"/>
  <c r="K190" i="20"/>
  <c r="E190" i="20"/>
  <c r="D190" i="20"/>
  <c r="R190" i="20" s="1"/>
  <c r="C190" i="20"/>
  <c r="B190" i="20"/>
  <c r="A190" i="20"/>
  <c r="T189" i="20"/>
  <c r="Q189" i="20"/>
  <c r="P189" i="20"/>
  <c r="O189" i="20"/>
  <c r="L189" i="20"/>
  <c r="K189" i="20"/>
  <c r="E189" i="20"/>
  <c r="D189" i="20"/>
  <c r="C189" i="20"/>
  <c r="B189" i="20"/>
  <c r="A189" i="20"/>
  <c r="T188" i="20"/>
  <c r="Q188" i="20"/>
  <c r="P188" i="20"/>
  <c r="O188" i="20"/>
  <c r="M188" i="20"/>
  <c r="L188" i="20"/>
  <c r="K188" i="20"/>
  <c r="E188" i="20"/>
  <c r="D188" i="20"/>
  <c r="R188" i="20" s="1"/>
  <c r="C188" i="20"/>
  <c r="B188" i="20"/>
  <c r="A188" i="20"/>
  <c r="T187" i="20"/>
  <c r="Q187" i="20"/>
  <c r="P187" i="20"/>
  <c r="O187" i="20"/>
  <c r="L187" i="20"/>
  <c r="K187" i="20"/>
  <c r="E187" i="20"/>
  <c r="D187" i="20"/>
  <c r="C187" i="20"/>
  <c r="B187" i="20"/>
  <c r="A187" i="20"/>
  <c r="T186" i="20"/>
  <c r="Q186" i="20"/>
  <c r="P186" i="20"/>
  <c r="O186" i="20"/>
  <c r="M186" i="20"/>
  <c r="L186" i="20"/>
  <c r="K186" i="20"/>
  <c r="E186" i="20"/>
  <c r="D186" i="20"/>
  <c r="R186" i="20" s="1"/>
  <c r="C186" i="20"/>
  <c r="B186" i="20"/>
  <c r="A186" i="20"/>
  <c r="T185" i="20"/>
  <c r="Q185" i="20"/>
  <c r="P185" i="20"/>
  <c r="O185" i="20"/>
  <c r="L185" i="20"/>
  <c r="K185" i="20"/>
  <c r="E185" i="20"/>
  <c r="D185" i="20"/>
  <c r="C185" i="20"/>
  <c r="B185" i="20"/>
  <c r="A185" i="20"/>
  <c r="T184" i="20"/>
  <c r="Q184" i="20"/>
  <c r="P184" i="20"/>
  <c r="O184" i="20"/>
  <c r="M184" i="20"/>
  <c r="L184" i="20"/>
  <c r="K184" i="20"/>
  <c r="E184" i="20"/>
  <c r="D184" i="20"/>
  <c r="R184" i="20" s="1"/>
  <c r="C184" i="20"/>
  <c r="B184" i="20"/>
  <c r="A184" i="20"/>
  <c r="T183" i="20"/>
  <c r="Q183" i="20"/>
  <c r="P183" i="20"/>
  <c r="O183" i="20"/>
  <c r="L183" i="20"/>
  <c r="K183" i="20"/>
  <c r="E183" i="20"/>
  <c r="D183" i="20"/>
  <c r="C183" i="20"/>
  <c r="B183" i="20"/>
  <c r="A183" i="20"/>
  <c r="T182" i="20"/>
  <c r="Q182" i="20"/>
  <c r="P182" i="20"/>
  <c r="O182" i="20"/>
  <c r="M182" i="20"/>
  <c r="L182" i="20"/>
  <c r="K182" i="20"/>
  <c r="E182" i="20"/>
  <c r="D182" i="20"/>
  <c r="R182" i="20" s="1"/>
  <c r="C182" i="20"/>
  <c r="B182" i="20"/>
  <c r="A182" i="20"/>
  <c r="T181" i="20"/>
  <c r="Q181" i="20"/>
  <c r="P181" i="20"/>
  <c r="O181" i="20"/>
  <c r="L181" i="20"/>
  <c r="K181" i="20"/>
  <c r="E181" i="20"/>
  <c r="D181" i="20"/>
  <c r="C181" i="20"/>
  <c r="B181" i="20"/>
  <c r="A181" i="20"/>
  <c r="T180" i="20"/>
  <c r="Q180" i="20"/>
  <c r="P180" i="20"/>
  <c r="O180" i="20"/>
  <c r="M180" i="20"/>
  <c r="L180" i="20"/>
  <c r="K180" i="20"/>
  <c r="E180" i="20"/>
  <c r="D180" i="20"/>
  <c r="R180" i="20" s="1"/>
  <c r="C180" i="20"/>
  <c r="B180" i="20"/>
  <c r="A180" i="20"/>
  <c r="T179" i="20"/>
  <c r="Q179" i="20"/>
  <c r="P179" i="20"/>
  <c r="O179" i="20"/>
  <c r="L179" i="20"/>
  <c r="K179" i="20"/>
  <c r="E179" i="20"/>
  <c r="D179" i="20"/>
  <c r="C179" i="20"/>
  <c r="B179" i="20"/>
  <c r="A179" i="20"/>
  <c r="T178" i="20"/>
  <c r="Q178" i="20"/>
  <c r="P178" i="20"/>
  <c r="O178" i="20"/>
  <c r="M178" i="20"/>
  <c r="L178" i="20"/>
  <c r="K178" i="20"/>
  <c r="E178" i="20"/>
  <c r="D178" i="20"/>
  <c r="R178" i="20" s="1"/>
  <c r="C178" i="20"/>
  <c r="B178" i="20"/>
  <c r="A178" i="20"/>
  <c r="T177" i="20"/>
  <c r="Q177" i="20"/>
  <c r="P177" i="20"/>
  <c r="O177" i="20"/>
  <c r="L177" i="20"/>
  <c r="K177" i="20"/>
  <c r="E177" i="20"/>
  <c r="D177" i="20"/>
  <c r="C177" i="20"/>
  <c r="B177" i="20"/>
  <c r="A177" i="20"/>
  <c r="T176" i="20"/>
  <c r="Q176" i="20"/>
  <c r="P176" i="20"/>
  <c r="O176" i="20"/>
  <c r="M176" i="20"/>
  <c r="L176" i="20"/>
  <c r="K176" i="20"/>
  <c r="E176" i="20"/>
  <c r="D176" i="20"/>
  <c r="R176" i="20" s="1"/>
  <c r="C176" i="20"/>
  <c r="B176" i="20"/>
  <c r="A176" i="20"/>
  <c r="T175" i="20"/>
  <c r="Q175" i="20"/>
  <c r="P175" i="20"/>
  <c r="O175" i="20"/>
  <c r="L175" i="20"/>
  <c r="K175" i="20"/>
  <c r="E175" i="20"/>
  <c r="D175" i="20"/>
  <c r="C175" i="20"/>
  <c r="B175" i="20"/>
  <c r="A175" i="20"/>
  <c r="T174" i="20"/>
  <c r="Q174" i="20"/>
  <c r="P174" i="20"/>
  <c r="O174" i="20"/>
  <c r="M174" i="20"/>
  <c r="L174" i="20"/>
  <c r="K174" i="20"/>
  <c r="E174" i="20"/>
  <c r="D174" i="20"/>
  <c r="R174" i="20" s="1"/>
  <c r="C174" i="20"/>
  <c r="B174" i="20"/>
  <c r="A174" i="20"/>
  <c r="T173" i="20"/>
  <c r="Q173" i="20"/>
  <c r="P173" i="20"/>
  <c r="O173" i="20"/>
  <c r="L173" i="20"/>
  <c r="K173" i="20"/>
  <c r="E173" i="20"/>
  <c r="D173" i="20"/>
  <c r="C173" i="20"/>
  <c r="B173" i="20"/>
  <c r="A173" i="20"/>
  <c r="T172" i="20"/>
  <c r="Q172" i="20"/>
  <c r="P172" i="20"/>
  <c r="O172" i="20"/>
  <c r="M172" i="20"/>
  <c r="L172" i="20"/>
  <c r="K172" i="20"/>
  <c r="E172" i="20"/>
  <c r="D172" i="20"/>
  <c r="R172" i="20" s="1"/>
  <c r="C172" i="20"/>
  <c r="B172" i="20"/>
  <c r="A172" i="20"/>
  <c r="T171" i="20"/>
  <c r="Q171" i="20"/>
  <c r="P171" i="20"/>
  <c r="O171" i="20"/>
  <c r="L171" i="20"/>
  <c r="K171" i="20"/>
  <c r="E171" i="20"/>
  <c r="D171" i="20"/>
  <c r="C171" i="20"/>
  <c r="B171" i="20"/>
  <c r="A171" i="20"/>
  <c r="T170" i="20"/>
  <c r="Q170" i="20"/>
  <c r="P170" i="20"/>
  <c r="O170" i="20"/>
  <c r="M170" i="20"/>
  <c r="L170" i="20"/>
  <c r="K170" i="20"/>
  <c r="E170" i="20"/>
  <c r="D170" i="20"/>
  <c r="R170" i="20" s="1"/>
  <c r="C170" i="20"/>
  <c r="B170" i="20"/>
  <c r="A170" i="20"/>
  <c r="T169" i="20"/>
  <c r="Q169" i="20"/>
  <c r="P169" i="20"/>
  <c r="O169" i="20"/>
  <c r="L169" i="20"/>
  <c r="K169" i="20"/>
  <c r="E169" i="20"/>
  <c r="D169" i="20"/>
  <c r="C169" i="20"/>
  <c r="B169" i="20"/>
  <c r="A169" i="20"/>
  <c r="T168" i="20"/>
  <c r="Q168" i="20"/>
  <c r="P168" i="20"/>
  <c r="O168" i="20"/>
  <c r="M168" i="20"/>
  <c r="L168" i="20"/>
  <c r="K168" i="20"/>
  <c r="E168" i="20"/>
  <c r="D168" i="20"/>
  <c r="R168" i="20" s="1"/>
  <c r="C168" i="20"/>
  <c r="B168" i="20"/>
  <c r="A168" i="20"/>
  <c r="T167" i="20"/>
  <c r="Q167" i="20"/>
  <c r="P167" i="20"/>
  <c r="O167" i="20"/>
  <c r="L167" i="20"/>
  <c r="K167" i="20"/>
  <c r="E167" i="20"/>
  <c r="D167" i="20"/>
  <c r="C167" i="20"/>
  <c r="B167" i="20"/>
  <c r="A167" i="20"/>
  <c r="T166" i="20"/>
  <c r="Q166" i="20"/>
  <c r="P166" i="20"/>
  <c r="O166" i="20"/>
  <c r="M166" i="20"/>
  <c r="L166" i="20"/>
  <c r="K166" i="20"/>
  <c r="E166" i="20"/>
  <c r="D166" i="20"/>
  <c r="R166" i="20" s="1"/>
  <c r="C166" i="20"/>
  <c r="B166" i="20"/>
  <c r="A166" i="20"/>
  <c r="T165" i="20"/>
  <c r="Q165" i="20"/>
  <c r="P165" i="20"/>
  <c r="O165" i="20"/>
  <c r="L165" i="20"/>
  <c r="K165" i="20"/>
  <c r="E165" i="20"/>
  <c r="D165" i="20"/>
  <c r="C165" i="20"/>
  <c r="B165" i="20"/>
  <c r="A165" i="20"/>
  <c r="T164" i="20"/>
  <c r="Q164" i="20"/>
  <c r="P164" i="20"/>
  <c r="O164" i="20"/>
  <c r="M164" i="20"/>
  <c r="L164" i="20"/>
  <c r="K164" i="20"/>
  <c r="E164" i="20"/>
  <c r="D164" i="20"/>
  <c r="R164" i="20" s="1"/>
  <c r="C164" i="20"/>
  <c r="B164" i="20"/>
  <c r="A164" i="20"/>
  <c r="T163" i="20"/>
  <c r="Q163" i="20"/>
  <c r="P163" i="20"/>
  <c r="O163" i="20"/>
  <c r="L163" i="20"/>
  <c r="K163" i="20"/>
  <c r="E163" i="20"/>
  <c r="D163" i="20"/>
  <c r="C163" i="20"/>
  <c r="B163" i="20"/>
  <c r="A163" i="20"/>
  <c r="T162" i="20"/>
  <c r="Q162" i="20"/>
  <c r="P162" i="20"/>
  <c r="O162" i="20"/>
  <c r="M162" i="20"/>
  <c r="L162" i="20"/>
  <c r="K162" i="20"/>
  <c r="E162" i="20"/>
  <c r="D162" i="20"/>
  <c r="R162" i="20" s="1"/>
  <c r="C162" i="20"/>
  <c r="B162" i="20"/>
  <c r="A162" i="20"/>
  <c r="T161" i="20"/>
  <c r="S161" i="20"/>
  <c r="P161" i="20"/>
  <c r="O161" i="20"/>
  <c r="M161" i="20"/>
  <c r="K161" i="20"/>
  <c r="E161" i="20"/>
  <c r="N161" i="20" s="1"/>
  <c r="D161" i="20"/>
  <c r="R161" i="20" s="1"/>
  <c r="C161" i="20"/>
  <c r="B161" i="20"/>
  <c r="A161" i="20"/>
  <c r="T160" i="20"/>
  <c r="S160" i="20"/>
  <c r="Q160" i="20"/>
  <c r="P160" i="20"/>
  <c r="O160" i="20"/>
  <c r="M160" i="20"/>
  <c r="L160" i="20"/>
  <c r="K160" i="20"/>
  <c r="E160" i="20"/>
  <c r="N160" i="20" s="1"/>
  <c r="D160" i="20"/>
  <c r="R160" i="20" s="1"/>
  <c r="C160" i="20"/>
  <c r="B160" i="20"/>
  <c r="A160" i="20"/>
  <c r="T159" i="20"/>
  <c r="S159" i="20"/>
  <c r="Q159" i="20"/>
  <c r="P159" i="20"/>
  <c r="O159" i="20"/>
  <c r="M159" i="20"/>
  <c r="L159" i="20"/>
  <c r="K159" i="20"/>
  <c r="E159" i="20"/>
  <c r="N159" i="20" s="1"/>
  <c r="D159" i="20"/>
  <c r="R159" i="20" s="1"/>
  <c r="C159" i="20"/>
  <c r="B159" i="20"/>
  <c r="A159" i="20"/>
  <c r="T158" i="20"/>
  <c r="S158" i="20"/>
  <c r="P158" i="20"/>
  <c r="O158" i="20"/>
  <c r="M158" i="20"/>
  <c r="K158" i="20"/>
  <c r="E158" i="20"/>
  <c r="N158" i="20" s="1"/>
  <c r="D158" i="20"/>
  <c r="R158" i="20" s="1"/>
  <c r="C158" i="20"/>
  <c r="B158" i="20"/>
  <c r="A158" i="20"/>
  <c r="T157" i="20"/>
  <c r="S157" i="20"/>
  <c r="P157" i="20"/>
  <c r="O157" i="20"/>
  <c r="M157" i="20"/>
  <c r="K157" i="20"/>
  <c r="E157" i="20"/>
  <c r="N157" i="20" s="1"/>
  <c r="D157" i="20"/>
  <c r="R157" i="20" s="1"/>
  <c r="C157" i="20"/>
  <c r="B157" i="20"/>
  <c r="A157" i="20"/>
  <c r="T156" i="20"/>
  <c r="S156" i="20"/>
  <c r="Q156" i="20"/>
  <c r="P156" i="20"/>
  <c r="O156" i="20"/>
  <c r="M156" i="20"/>
  <c r="L156" i="20"/>
  <c r="K156" i="20"/>
  <c r="E156" i="20"/>
  <c r="N156" i="20" s="1"/>
  <c r="D156" i="20"/>
  <c r="R156" i="20" s="1"/>
  <c r="C156" i="20"/>
  <c r="B156" i="20"/>
  <c r="A156" i="20"/>
  <c r="T155" i="20"/>
  <c r="S155" i="20"/>
  <c r="Q155" i="20"/>
  <c r="P155" i="20"/>
  <c r="O155" i="20"/>
  <c r="M155" i="20"/>
  <c r="L155" i="20"/>
  <c r="K155" i="20"/>
  <c r="E155" i="20"/>
  <c r="N155" i="20" s="1"/>
  <c r="D155" i="20"/>
  <c r="R155" i="20" s="1"/>
  <c r="C155" i="20"/>
  <c r="B155" i="20"/>
  <c r="A155" i="20"/>
  <c r="T154" i="20"/>
  <c r="S154" i="20"/>
  <c r="P154" i="20"/>
  <c r="O154" i="20"/>
  <c r="M154" i="20"/>
  <c r="K154" i="20"/>
  <c r="E154" i="20"/>
  <c r="N154" i="20" s="1"/>
  <c r="D154" i="20"/>
  <c r="R154" i="20" s="1"/>
  <c r="C154" i="20"/>
  <c r="B154" i="20"/>
  <c r="A154" i="20"/>
  <c r="T153" i="20"/>
  <c r="S153" i="20"/>
  <c r="P153" i="20"/>
  <c r="O153" i="20"/>
  <c r="M153" i="20"/>
  <c r="K153" i="20"/>
  <c r="E153" i="20"/>
  <c r="N153" i="20" s="1"/>
  <c r="D153" i="20"/>
  <c r="R153" i="20" s="1"/>
  <c r="C153" i="20"/>
  <c r="B153" i="20"/>
  <c r="A153" i="20"/>
  <c r="T152" i="20"/>
  <c r="S152" i="20"/>
  <c r="Q152" i="20"/>
  <c r="P152" i="20"/>
  <c r="O152" i="20"/>
  <c r="M152" i="20"/>
  <c r="L152" i="20"/>
  <c r="K152" i="20"/>
  <c r="E152" i="20"/>
  <c r="N152" i="20" s="1"/>
  <c r="D152" i="20"/>
  <c r="R152" i="20" s="1"/>
  <c r="C152" i="20"/>
  <c r="B152" i="20"/>
  <c r="A152" i="20"/>
  <c r="T151" i="20"/>
  <c r="S151" i="20"/>
  <c r="Q151" i="20"/>
  <c r="P151" i="20"/>
  <c r="O151" i="20"/>
  <c r="M151" i="20"/>
  <c r="L151" i="20"/>
  <c r="K151" i="20"/>
  <c r="E151" i="20"/>
  <c r="N151" i="20" s="1"/>
  <c r="D151" i="20"/>
  <c r="R151" i="20" s="1"/>
  <c r="C151" i="20"/>
  <c r="B151" i="20"/>
  <c r="A151" i="20"/>
  <c r="T150" i="20"/>
  <c r="S150" i="20"/>
  <c r="P150" i="20"/>
  <c r="O150" i="20"/>
  <c r="M150" i="20"/>
  <c r="K150" i="20"/>
  <c r="E150" i="20"/>
  <c r="N150" i="20" s="1"/>
  <c r="D150" i="20"/>
  <c r="R150" i="20" s="1"/>
  <c r="C150" i="20"/>
  <c r="B150" i="20"/>
  <c r="A150" i="20"/>
  <c r="T149" i="20"/>
  <c r="S149" i="20"/>
  <c r="P149" i="20"/>
  <c r="O149" i="20"/>
  <c r="M149" i="20"/>
  <c r="K149" i="20"/>
  <c r="E149" i="20"/>
  <c r="N149" i="20" s="1"/>
  <c r="D149" i="20"/>
  <c r="R149" i="20" s="1"/>
  <c r="C149" i="20"/>
  <c r="B149" i="20"/>
  <c r="A149" i="20"/>
  <c r="T148" i="20"/>
  <c r="S148" i="20"/>
  <c r="Q148" i="20"/>
  <c r="P148" i="20"/>
  <c r="O148" i="20"/>
  <c r="M148" i="20"/>
  <c r="L148" i="20"/>
  <c r="K148" i="20"/>
  <c r="E148" i="20"/>
  <c r="N148" i="20" s="1"/>
  <c r="D148" i="20"/>
  <c r="R148" i="20" s="1"/>
  <c r="C148" i="20"/>
  <c r="B148" i="20"/>
  <c r="A148" i="20"/>
  <c r="T147" i="20"/>
  <c r="S147" i="20"/>
  <c r="Q147" i="20"/>
  <c r="P147" i="20"/>
  <c r="O147" i="20"/>
  <c r="M147" i="20"/>
  <c r="L147" i="20"/>
  <c r="K147" i="20"/>
  <c r="E147" i="20"/>
  <c r="N147" i="20" s="1"/>
  <c r="D147" i="20"/>
  <c r="R147" i="20" s="1"/>
  <c r="C147" i="20"/>
  <c r="B147" i="20"/>
  <c r="A147" i="20"/>
  <c r="T146" i="20"/>
  <c r="S146" i="20"/>
  <c r="P146" i="20"/>
  <c r="O146" i="20"/>
  <c r="M146" i="20"/>
  <c r="K146" i="20"/>
  <c r="E146" i="20"/>
  <c r="N146" i="20" s="1"/>
  <c r="D146" i="20"/>
  <c r="R146" i="20" s="1"/>
  <c r="C146" i="20"/>
  <c r="B146" i="20"/>
  <c r="A146" i="20"/>
  <c r="T145" i="20"/>
  <c r="S145" i="20"/>
  <c r="P145" i="20"/>
  <c r="O145" i="20"/>
  <c r="M145" i="20"/>
  <c r="K145" i="20"/>
  <c r="E145" i="20"/>
  <c r="N145" i="20" s="1"/>
  <c r="D145" i="20"/>
  <c r="R145" i="20" s="1"/>
  <c r="C145" i="20"/>
  <c r="B145" i="20"/>
  <c r="A145" i="20"/>
  <c r="T144" i="20"/>
  <c r="S144" i="20"/>
  <c r="Q144" i="20"/>
  <c r="P144" i="20"/>
  <c r="O144" i="20"/>
  <c r="M144" i="20"/>
  <c r="L144" i="20"/>
  <c r="K144" i="20"/>
  <c r="E144" i="20"/>
  <c r="N144" i="20" s="1"/>
  <c r="D144" i="20"/>
  <c r="R144" i="20" s="1"/>
  <c r="C144" i="20"/>
  <c r="B144" i="20"/>
  <c r="A144" i="20"/>
  <c r="T143" i="20"/>
  <c r="S143" i="20"/>
  <c r="Q143" i="20"/>
  <c r="P143" i="20"/>
  <c r="O143" i="20"/>
  <c r="M143" i="20"/>
  <c r="L143" i="20"/>
  <c r="K143" i="20"/>
  <c r="E143" i="20"/>
  <c r="N143" i="20" s="1"/>
  <c r="D143" i="20"/>
  <c r="R143" i="20" s="1"/>
  <c r="C143" i="20"/>
  <c r="B143" i="20"/>
  <c r="A143" i="20"/>
  <c r="T142" i="20"/>
  <c r="S142" i="20"/>
  <c r="P142" i="20"/>
  <c r="O142" i="20"/>
  <c r="M142" i="20"/>
  <c r="K142" i="20"/>
  <c r="E142" i="20"/>
  <c r="N142" i="20" s="1"/>
  <c r="D142" i="20"/>
  <c r="R142" i="20" s="1"/>
  <c r="C142" i="20"/>
  <c r="B142" i="20"/>
  <c r="A142" i="20"/>
  <c r="T141" i="20"/>
  <c r="S141" i="20"/>
  <c r="P141" i="20"/>
  <c r="O141" i="20"/>
  <c r="M141" i="20"/>
  <c r="K141" i="20"/>
  <c r="E141" i="20"/>
  <c r="N141" i="20" s="1"/>
  <c r="D141" i="20"/>
  <c r="R141" i="20" s="1"/>
  <c r="C141" i="20"/>
  <c r="B141" i="20"/>
  <c r="A141" i="20"/>
  <c r="T140" i="20"/>
  <c r="S140" i="20"/>
  <c r="Q140" i="20"/>
  <c r="P140" i="20"/>
  <c r="O140" i="20"/>
  <c r="M140" i="20"/>
  <c r="L140" i="20"/>
  <c r="K140" i="20"/>
  <c r="E140" i="20"/>
  <c r="N140" i="20" s="1"/>
  <c r="D140" i="20"/>
  <c r="R140" i="20" s="1"/>
  <c r="C140" i="20"/>
  <c r="B140" i="20"/>
  <c r="A140" i="20"/>
  <c r="T139" i="20"/>
  <c r="S139" i="20"/>
  <c r="Q139" i="20"/>
  <c r="P139" i="20"/>
  <c r="O139" i="20"/>
  <c r="M139" i="20"/>
  <c r="L139" i="20"/>
  <c r="K139" i="20"/>
  <c r="E139" i="20"/>
  <c r="N139" i="20" s="1"/>
  <c r="D139" i="20"/>
  <c r="R139" i="20" s="1"/>
  <c r="C139" i="20"/>
  <c r="B139" i="20"/>
  <c r="A139" i="20"/>
  <c r="T138" i="20"/>
  <c r="S138" i="20"/>
  <c r="P138" i="20"/>
  <c r="O138" i="20"/>
  <c r="M138" i="20"/>
  <c r="K138" i="20"/>
  <c r="E138" i="20"/>
  <c r="N138" i="20" s="1"/>
  <c r="D138" i="20"/>
  <c r="R138" i="20" s="1"/>
  <c r="C138" i="20"/>
  <c r="B138" i="20"/>
  <c r="A138" i="20"/>
  <c r="T137" i="20"/>
  <c r="S137" i="20"/>
  <c r="P137" i="20"/>
  <c r="O137" i="20"/>
  <c r="M137" i="20"/>
  <c r="K137" i="20"/>
  <c r="E137" i="20"/>
  <c r="N137" i="20" s="1"/>
  <c r="D137" i="20"/>
  <c r="R137" i="20" s="1"/>
  <c r="C137" i="20"/>
  <c r="B137" i="20"/>
  <c r="A137" i="20"/>
  <c r="T136" i="20"/>
  <c r="S136" i="20"/>
  <c r="O136" i="20"/>
  <c r="M136" i="20"/>
  <c r="E136" i="20"/>
  <c r="N136" i="20" s="1"/>
  <c r="D136" i="20"/>
  <c r="R136" i="20" s="1"/>
  <c r="C136" i="20"/>
  <c r="L136" i="20" s="1"/>
  <c r="B136" i="20"/>
  <c r="A136" i="20"/>
  <c r="T135" i="20"/>
  <c r="S135" i="20"/>
  <c r="R135" i="20"/>
  <c r="O135" i="20"/>
  <c r="N135" i="20"/>
  <c r="M135" i="20"/>
  <c r="E135" i="20"/>
  <c r="D135" i="20"/>
  <c r="C135" i="20"/>
  <c r="B135" i="20"/>
  <c r="A135" i="20"/>
  <c r="T134" i="20"/>
  <c r="S134" i="20"/>
  <c r="R134" i="20"/>
  <c r="O134" i="20"/>
  <c r="N134" i="20"/>
  <c r="M134" i="20"/>
  <c r="E134" i="20"/>
  <c r="D134" i="20"/>
  <c r="C134" i="20"/>
  <c r="B134" i="20"/>
  <c r="A134" i="20"/>
  <c r="T133" i="20"/>
  <c r="S133" i="20"/>
  <c r="R133" i="20"/>
  <c r="O133" i="20"/>
  <c r="N133" i="20"/>
  <c r="M133" i="20"/>
  <c r="K133" i="20"/>
  <c r="E133" i="20"/>
  <c r="D133" i="20"/>
  <c r="C133" i="20"/>
  <c r="B133" i="20"/>
  <c r="P133" i="20" s="1"/>
  <c r="A133" i="20"/>
  <c r="T132" i="20"/>
  <c r="S132" i="20"/>
  <c r="R132" i="20"/>
  <c r="O132" i="20"/>
  <c r="N132" i="20"/>
  <c r="M132" i="20"/>
  <c r="E132" i="20"/>
  <c r="D132" i="20"/>
  <c r="C132" i="20"/>
  <c r="B132" i="20"/>
  <c r="P132" i="20" s="1"/>
  <c r="A132" i="20"/>
  <c r="T131" i="20"/>
  <c r="S131" i="20"/>
  <c r="R131" i="20"/>
  <c r="O131" i="20"/>
  <c r="N131" i="20"/>
  <c r="M131" i="20"/>
  <c r="E131" i="20"/>
  <c r="D131" i="20"/>
  <c r="C131" i="20"/>
  <c r="B131" i="20"/>
  <c r="A131" i="20"/>
  <c r="T130" i="20"/>
  <c r="S130" i="20"/>
  <c r="R130" i="20"/>
  <c r="O130" i="20"/>
  <c r="N130" i="20"/>
  <c r="M130" i="20"/>
  <c r="E130" i="20"/>
  <c r="D130" i="20"/>
  <c r="C130" i="20"/>
  <c r="B130" i="20"/>
  <c r="A130" i="20"/>
  <c r="T129" i="20"/>
  <c r="S129" i="20"/>
  <c r="R129" i="20"/>
  <c r="O129" i="20"/>
  <c r="N129" i="20"/>
  <c r="M129" i="20"/>
  <c r="K129" i="20"/>
  <c r="E129" i="20"/>
  <c r="D129" i="20"/>
  <c r="C129" i="20"/>
  <c r="B129" i="20"/>
  <c r="P129" i="20" s="1"/>
  <c r="A129" i="20"/>
  <c r="T128" i="20"/>
  <c r="S128" i="20"/>
  <c r="R128" i="20"/>
  <c r="O128" i="20"/>
  <c r="N128" i="20"/>
  <c r="M128" i="20"/>
  <c r="E128" i="20"/>
  <c r="D128" i="20"/>
  <c r="C128" i="20"/>
  <c r="B128" i="20"/>
  <c r="P128" i="20" s="1"/>
  <c r="A128" i="20"/>
  <c r="T127" i="20"/>
  <c r="S127" i="20"/>
  <c r="R127" i="20"/>
  <c r="O127" i="20"/>
  <c r="N127" i="20"/>
  <c r="M127" i="20"/>
  <c r="E127" i="20"/>
  <c r="D127" i="20"/>
  <c r="C127" i="20"/>
  <c r="B127" i="20"/>
  <c r="A127" i="20"/>
  <c r="T126" i="20"/>
  <c r="S126" i="20"/>
  <c r="R126" i="20"/>
  <c r="O126" i="20"/>
  <c r="N126" i="20"/>
  <c r="M126" i="20"/>
  <c r="E126" i="20"/>
  <c r="D126" i="20"/>
  <c r="C126" i="20"/>
  <c r="B126" i="20"/>
  <c r="A126" i="20"/>
  <c r="T125" i="20"/>
  <c r="S125" i="20"/>
  <c r="R125" i="20"/>
  <c r="O125" i="20"/>
  <c r="N125" i="20"/>
  <c r="M125" i="20"/>
  <c r="K125" i="20"/>
  <c r="E125" i="20"/>
  <c r="D125" i="20"/>
  <c r="C125" i="20"/>
  <c r="B125" i="20"/>
  <c r="P125" i="20" s="1"/>
  <c r="A125" i="20"/>
  <c r="T124" i="20"/>
  <c r="S124" i="20"/>
  <c r="R124" i="20"/>
  <c r="O124" i="20"/>
  <c r="N124" i="20"/>
  <c r="M124" i="20"/>
  <c r="E124" i="20"/>
  <c r="D124" i="20"/>
  <c r="C124" i="20"/>
  <c r="B124" i="20"/>
  <c r="P124" i="20" s="1"/>
  <c r="A124" i="20"/>
  <c r="T123" i="20"/>
  <c r="S123" i="20"/>
  <c r="R123" i="20"/>
  <c r="O123" i="20"/>
  <c r="N123" i="20"/>
  <c r="M123" i="20"/>
  <c r="E123" i="20"/>
  <c r="D123" i="20"/>
  <c r="C123" i="20"/>
  <c r="B123" i="20"/>
  <c r="A123" i="20"/>
  <c r="T122" i="20"/>
  <c r="S122" i="20"/>
  <c r="R122" i="20"/>
  <c r="O122" i="20"/>
  <c r="N122" i="20"/>
  <c r="M122" i="20"/>
  <c r="E122" i="20"/>
  <c r="D122" i="20"/>
  <c r="C122" i="20"/>
  <c r="B122" i="20"/>
  <c r="A122" i="20"/>
  <c r="T121" i="20"/>
  <c r="S121" i="20"/>
  <c r="R121" i="20"/>
  <c r="O121" i="20"/>
  <c r="N121" i="20"/>
  <c r="M121" i="20"/>
  <c r="K121" i="20"/>
  <c r="E121" i="20"/>
  <c r="D121" i="20"/>
  <c r="C121" i="20"/>
  <c r="B121" i="20"/>
  <c r="P121" i="20" s="1"/>
  <c r="A121" i="20"/>
  <c r="T120" i="20"/>
  <c r="S120" i="20"/>
  <c r="R120" i="20"/>
  <c r="O120" i="20"/>
  <c r="N120" i="20"/>
  <c r="M120" i="20"/>
  <c r="E120" i="20"/>
  <c r="D120" i="20"/>
  <c r="C120" i="20"/>
  <c r="B120" i="20"/>
  <c r="P120" i="20" s="1"/>
  <c r="A120" i="20"/>
  <c r="T119" i="20"/>
  <c r="S119" i="20"/>
  <c r="R119" i="20"/>
  <c r="O119" i="20"/>
  <c r="N119" i="20"/>
  <c r="M119" i="20"/>
  <c r="E119" i="20"/>
  <c r="D119" i="20"/>
  <c r="C119" i="20"/>
  <c r="B119" i="20"/>
  <c r="A119" i="20"/>
  <c r="T118" i="20"/>
  <c r="S118" i="20"/>
  <c r="R118" i="20"/>
  <c r="O118" i="20"/>
  <c r="N118" i="20"/>
  <c r="M118" i="20"/>
  <c r="E118" i="20"/>
  <c r="D118" i="20"/>
  <c r="C118" i="20"/>
  <c r="B118" i="20"/>
  <c r="A118" i="20"/>
  <c r="T117" i="20"/>
  <c r="S117" i="20"/>
  <c r="R117" i="20"/>
  <c r="O117" i="20"/>
  <c r="N117" i="20"/>
  <c r="M117" i="20"/>
  <c r="K117" i="20"/>
  <c r="E117" i="20"/>
  <c r="D117" i="20"/>
  <c r="C117" i="20"/>
  <c r="B117" i="20"/>
  <c r="P117" i="20" s="1"/>
  <c r="A117" i="20"/>
  <c r="T116" i="20"/>
  <c r="S116" i="20"/>
  <c r="R116" i="20"/>
  <c r="O116" i="20"/>
  <c r="N116" i="20"/>
  <c r="M116" i="20"/>
  <c r="E116" i="20"/>
  <c r="D116" i="20"/>
  <c r="C116" i="20"/>
  <c r="B116" i="20"/>
  <c r="P116" i="20" s="1"/>
  <c r="A116" i="20"/>
  <c r="T115" i="20"/>
  <c r="S115" i="20"/>
  <c r="R115" i="20"/>
  <c r="O115" i="20"/>
  <c r="N115" i="20"/>
  <c r="M115" i="20"/>
  <c r="E115" i="20"/>
  <c r="D115" i="20"/>
  <c r="C115" i="20"/>
  <c r="B115" i="20"/>
  <c r="A115" i="20"/>
  <c r="T114" i="20"/>
  <c r="S114" i="20"/>
  <c r="R114" i="20"/>
  <c r="O114" i="20"/>
  <c r="N114" i="20"/>
  <c r="M114" i="20"/>
  <c r="E114" i="20"/>
  <c r="D114" i="20"/>
  <c r="C114" i="20"/>
  <c r="B114" i="20"/>
  <c r="A114" i="20"/>
  <c r="T113" i="20"/>
  <c r="S113" i="20"/>
  <c r="R113" i="20"/>
  <c r="O113" i="20"/>
  <c r="N113" i="20"/>
  <c r="M113" i="20"/>
  <c r="K113" i="20"/>
  <c r="E113" i="20"/>
  <c r="D113" i="20"/>
  <c r="C113" i="20"/>
  <c r="B113" i="20"/>
  <c r="P113" i="20" s="1"/>
  <c r="A113" i="20"/>
  <c r="T112" i="20"/>
  <c r="S112" i="20"/>
  <c r="R112" i="20"/>
  <c r="O112" i="20"/>
  <c r="N112" i="20"/>
  <c r="M112" i="20"/>
  <c r="E112" i="20"/>
  <c r="D112" i="20"/>
  <c r="C112" i="20"/>
  <c r="B112" i="20"/>
  <c r="P112" i="20" s="1"/>
  <c r="A112" i="20"/>
  <c r="T111" i="20"/>
  <c r="S111" i="20"/>
  <c r="R111" i="20"/>
  <c r="O111" i="20"/>
  <c r="N111" i="20"/>
  <c r="M111" i="20"/>
  <c r="E111" i="20"/>
  <c r="D111" i="20"/>
  <c r="C111" i="20"/>
  <c r="B111" i="20"/>
  <c r="A111" i="20"/>
  <c r="T110" i="20"/>
  <c r="S110" i="20"/>
  <c r="R110" i="20"/>
  <c r="O110" i="20"/>
  <c r="N110" i="20"/>
  <c r="M110" i="20"/>
  <c r="E110" i="20"/>
  <c r="D110" i="20"/>
  <c r="C110" i="20"/>
  <c r="B110" i="20"/>
  <c r="A110" i="20"/>
  <c r="T109" i="20"/>
  <c r="S109" i="20"/>
  <c r="R109" i="20"/>
  <c r="O109" i="20"/>
  <c r="N109" i="20"/>
  <c r="M109" i="20"/>
  <c r="K109" i="20"/>
  <c r="E109" i="20"/>
  <c r="D109" i="20"/>
  <c r="C109" i="20"/>
  <c r="B109" i="20"/>
  <c r="P109" i="20" s="1"/>
  <c r="A109" i="20"/>
  <c r="T108" i="20"/>
  <c r="S108" i="20"/>
  <c r="R108" i="20"/>
  <c r="O108" i="20"/>
  <c r="N108" i="20"/>
  <c r="M108" i="20"/>
  <c r="E108" i="20"/>
  <c r="D108" i="20"/>
  <c r="C108" i="20"/>
  <c r="B108" i="20"/>
  <c r="P108" i="20" s="1"/>
  <c r="A108" i="20"/>
  <c r="T107" i="20"/>
  <c r="S107" i="20"/>
  <c r="R107" i="20"/>
  <c r="O107" i="20"/>
  <c r="N107" i="20"/>
  <c r="M107" i="20"/>
  <c r="E107" i="20"/>
  <c r="D107" i="20"/>
  <c r="C107" i="20"/>
  <c r="B107" i="20"/>
  <c r="A107" i="20"/>
  <c r="T106" i="20"/>
  <c r="S106" i="20"/>
  <c r="R106" i="20"/>
  <c r="O106" i="20"/>
  <c r="N106" i="20"/>
  <c r="M106" i="20"/>
  <c r="E106" i="20"/>
  <c r="D106" i="20"/>
  <c r="C106" i="20"/>
  <c r="B106" i="20"/>
  <c r="A106" i="20"/>
  <c r="T105" i="20"/>
  <c r="S105" i="20"/>
  <c r="R105" i="20"/>
  <c r="O105" i="20"/>
  <c r="N105" i="20"/>
  <c r="M105" i="20"/>
  <c r="K105" i="20"/>
  <c r="E105" i="20"/>
  <c r="D105" i="20"/>
  <c r="C105" i="20"/>
  <c r="B105" i="20"/>
  <c r="P105" i="20" s="1"/>
  <c r="A105" i="20"/>
  <c r="T104" i="20"/>
  <c r="S104" i="20"/>
  <c r="R104" i="20"/>
  <c r="O104" i="20"/>
  <c r="N104" i="20"/>
  <c r="M104" i="20"/>
  <c r="E104" i="20"/>
  <c r="D104" i="20"/>
  <c r="C104" i="20"/>
  <c r="B104" i="20"/>
  <c r="P104" i="20" s="1"/>
  <c r="A104" i="20"/>
  <c r="T103" i="20"/>
  <c r="S103" i="20"/>
  <c r="R103" i="20"/>
  <c r="O103" i="20"/>
  <c r="N103" i="20"/>
  <c r="M103" i="20"/>
  <c r="E103" i="20"/>
  <c r="D103" i="20"/>
  <c r="C103" i="20"/>
  <c r="B103" i="20"/>
  <c r="A103" i="20"/>
  <c r="T102" i="20"/>
  <c r="S102" i="20"/>
  <c r="R102" i="20"/>
  <c r="O102" i="20"/>
  <c r="N102" i="20"/>
  <c r="M102" i="20"/>
  <c r="E102" i="20"/>
  <c r="D102" i="20"/>
  <c r="C102" i="20"/>
  <c r="B102" i="20"/>
  <c r="A102" i="20"/>
  <c r="T101" i="20"/>
  <c r="S101" i="20"/>
  <c r="R101" i="20"/>
  <c r="O101" i="20"/>
  <c r="N101" i="20"/>
  <c r="M101" i="20"/>
  <c r="K101" i="20"/>
  <c r="E101" i="20"/>
  <c r="D101" i="20"/>
  <c r="C101" i="20"/>
  <c r="B101" i="20"/>
  <c r="P101" i="20" s="1"/>
  <c r="A101" i="20"/>
  <c r="T100" i="20"/>
  <c r="S100" i="20"/>
  <c r="R100" i="20"/>
  <c r="O100" i="20"/>
  <c r="N100" i="20"/>
  <c r="M100" i="20"/>
  <c r="E100" i="20"/>
  <c r="D100" i="20"/>
  <c r="C100" i="20"/>
  <c r="B100" i="20"/>
  <c r="P100" i="20" s="1"/>
  <c r="A100" i="20"/>
  <c r="T99" i="20"/>
  <c r="S99" i="20"/>
  <c r="R99" i="20"/>
  <c r="O99" i="20"/>
  <c r="N99" i="20"/>
  <c r="M99" i="20"/>
  <c r="E99" i="20"/>
  <c r="D99" i="20"/>
  <c r="C99" i="20"/>
  <c r="B99" i="20"/>
  <c r="A99" i="20"/>
  <c r="T98" i="20"/>
  <c r="S98" i="20"/>
  <c r="R98" i="20"/>
  <c r="O98" i="20"/>
  <c r="N98" i="20"/>
  <c r="M98" i="20"/>
  <c r="E98" i="20"/>
  <c r="D98" i="20"/>
  <c r="C98" i="20"/>
  <c r="B98" i="20"/>
  <c r="A98" i="20"/>
  <c r="T97" i="20"/>
  <c r="S97" i="20"/>
  <c r="R97" i="20"/>
  <c r="O97" i="20"/>
  <c r="N97" i="20"/>
  <c r="M97" i="20"/>
  <c r="K97" i="20"/>
  <c r="E97" i="20"/>
  <c r="D97" i="20"/>
  <c r="C97" i="20"/>
  <c r="B97" i="20"/>
  <c r="P97" i="20" s="1"/>
  <c r="A97" i="20"/>
  <c r="T96" i="20"/>
  <c r="S96" i="20"/>
  <c r="R96" i="20"/>
  <c r="O96" i="20"/>
  <c r="N96" i="20"/>
  <c r="M96" i="20"/>
  <c r="E96" i="20"/>
  <c r="D96" i="20"/>
  <c r="C96" i="20"/>
  <c r="B96" i="20"/>
  <c r="P96" i="20" s="1"/>
  <c r="A96" i="20"/>
  <c r="T95" i="20"/>
  <c r="S95" i="20"/>
  <c r="R95" i="20"/>
  <c r="O95" i="20"/>
  <c r="N95" i="20"/>
  <c r="M95" i="20"/>
  <c r="E95" i="20"/>
  <c r="D95" i="20"/>
  <c r="C95" i="20"/>
  <c r="B95" i="20"/>
  <c r="A95" i="20"/>
  <c r="T94" i="20"/>
  <c r="S94" i="20"/>
  <c r="R94" i="20"/>
  <c r="O94" i="20"/>
  <c r="N94" i="20"/>
  <c r="M94" i="20"/>
  <c r="E94" i="20"/>
  <c r="D94" i="20"/>
  <c r="C94" i="20"/>
  <c r="B94" i="20"/>
  <c r="A94" i="20"/>
  <c r="T93" i="20"/>
  <c r="S93" i="20"/>
  <c r="R93" i="20"/>
  <c r="O93" i="20"/>
  <c r="N93" i="20"/>
  <c r="M93" i="20"/>
  <c r="K93" i="20"/>
  <c r="E93" i="20"/>
  <c r="D93" i="20"/>
  <c r="C93" i="20"/>
  <c r="B93" i="20"/>
  <c r="P93" i="20" s="1"/>
  <c r="A93" i="20"/>
  <c r="T92" i="20"/>
  <c r="S92" i="20"/>
  <c r="R92" i="20"/>
  <c r="O92" i="20"/>
  <c r="N92" i="20"/>
  <c r="M92" i="20"/>
  <c r="E92" i="20"/>
  <c r="D92" i="20"/>
  <c r="C92" i="20"/>
  <c r="B92" i="20"/>
  <c r="P92" i="20" s="1"/>
  <c r="A92" i="20"/>
  <c r="T91" i="20"/>
  <c r="S91" i="20"/>
  <c r="R91" i="20"/>
  <c r="O91" i="20"/>
  <c r="N91" i="20"/>
  <c r="M91" i="20"/>
  <c r="E91" i="20"/>
  <c r="D91" i="20"/>
  <c r="C91" i="20"/>
  <c r="B91" i="20"/>
  <c r="A91" i="20"/>
  <c r="T90" i="20"/>
  <c r="S90" i="20"/>
  <c r="R90" i="20"/>
  <c r="O90" i="20"/>
  <c r="N90" i="20"/>
  <c r="M90" i="20"/>
  <c r="E90" i="20"/>
  <c r="D90" i="20"/>
  <c r="C90" i="20"/>
  <c r="B90" i="20"/>
  <c r="A90" i="20"/>
  <c r="T89" i="20"/>
  <c r="S89" i="20"/>
  <c r="R89" i="20"/>
  <c r="O89" i="20"/>
  <c r="N89" i="20"/>
  <c r="M89" i="20"/>
  <c r="K89" i="20"/>
  <c r="E89" i="20"/>
  <c r="D89" i="20"/>
  <c r="C89" i="20"/>
  <c r="B89" i="20"/>
  <c r="P89" i="20" s="1"/>
  <c r="A89" i="20"/>
  <c r="T88" i="20"/>
  <c r="S88" i="20"/>
  <c r="R88" i="20"/>
  <c r="O88" i="20"/>
  <c r="N88" i="20"/>
  <c r="M88" i="20"/>
  <c r="E88" i="20"/>
  <c r="D88" i="20"/>
  <c r="C88" i="20"/>
  <c r="B88" i="20"/>
  <c r="P88" i="20" s="1"/>
  <c r="A88" i="20"/>
  <c r="T87" i="20"/>
  <c r="S87" i="20"/>
  <c r="R87" i="20"/>
  <c r="O87" i="20"/>
  <c r="N87" i="20"/>
  <c r="M87" i="20"/>
  <c r="E87" i="20"/>
  <c r="D87" i="20"/>
  <c r="C87" i="20"/>
  <c r="B87" i="20"/>
  <c r="A87" i="20"/>
  <c r="T86" i="20"/>
  <c r="S86" i="20"/>
  <c r="R86" i="20"/>
  <c r="O86" i="20"/>
  <c r="N86" i="20"/>
  <c r="M86" i="20"/>
  <c r="E86" i="20"/>
  <c r="D86" i="20"/>
  <c r="C86" i="20"/>
  <c r="B86" i="20"/>
  <c r="A86" i="20"/>
  <c r="T85" i="20"/>
  <c r="S85" i="20"/>
  <c r="R85" i="20"/>
  <c r="O85" i="20"/>
  <c r="N85" i="20"/>
  <c r="M85" i="20"/>
  <c r="K85" i="20"/>
  <c r="E85" i="20"/>
  <c r="D85" i="20"/>
  <c r="C85" i="20"/>
  <c r="B85" i="20"/>
  <c r="P85" i="20" s="1"/>
  <c r="A85" i="20"/>
  <c r="T84" i="20"/>
  <c r="S84" i="20"/>
  <c r="R84" i="20"/>
  <c r="O84" i="20"/>
  <c r="N84" i="20"/>
  <c r="M84" i="20"/>
  <c r="E84" i="20"/>
  <c r="D84" i="20"/>
  <c r="C84" i="20"/>
  <c r="B84" i="20"/>
  <c r="P84" i="20" s="1"/>
  <c r="A84" i="20"/>
  <c r="T83" i="20"/>
  <c r="S83" i="20"/>
  <c r="R83" i="20"/>
  <c r="O83" i="20"/>
  <c r="N83" i="20"/>
  <c r="M83" i="20"/>
  <c r="E83" i="20"/>
  <c r="D83" i="20"/>
  <c r="C83" i="20"/>
  <c r="B83" i="20"/>
  <c r="A83" i="20"/>
  <c r="T82" i="20"/>
  <c r="S82" i="20"/>
  <c r="R82" i="20"/>
  <c r="O82" i="20"/>
  <c r="N82" i="20"/>
  <c r="M82" i="20"/>
  <c r="E82" i="20"/>
  <c r="D82" i="20"/>
  <c r="C82" i="20"/>
  <c r="B82" i="20"/>
  <c r="P82" i="20" s="1"/>
  <c r="A82" i="20"/>
  <c r="T81" i="20"/>
  <c r="S81" i="20"/>
  <c r="R81" i="20"/>
  <c r="O81" i="20"/>
  <c r="M81" i="20"/>
  <c r="E81" i="20"/>
  <c r="N81" i="20" s="1"/>
  <c r="D81" i="20"/>
  <c r="C81" i="20"/>
  <c r="L81" i="20" s="1"/>
  <c r="B81" i="20"/>
  <c r="P81" i="20" s="1"/>
  <c r="A81" i="20"/>
  <c r="T80" i="20"/>
  <c r="Q80" i="20"/>
  <c r="O80" i="20"/>
  <c r="E80" i="20"/>
  <c r="D80" i="20"/>
  <c r="R80" i="20" s="1"/>
  <c r="C80" i="20"/>
  <c r="L80" i="20" s="1"/>
  <c r="B80" i="20"/>
  <c r="A80" i="20"/>
  <c r="T79" i="20"/>
  <c r="R79" i="20"/>
  <c r="Q79" i="20"/>
  <c r="O79" i="20"/>
  <c r="M79" i="20"/>
  <c r="L79" i="20"/>
  <c r="E79" i="20"/>
  <c r="D79" i="20"/>
  <c r="C79" i="20"/>
  <c r="B79" i="20"/>
  <c r="A79" i="20"/>
  <c r="T78" i="20"/>
  <c r="R78" i="20"/>
  <c r="Q78" i="20"/>
  <c r="O78" i="20"/>
  <c r="M78" i="20"/>
  <c r="L78" i="20"/>
  <c r="E78" i="20"/>
  <c r="D78" i="20"/>
  <c r="C78" i="20"/>
  <c r="B78" i="20"/>
  <c r="A78" i="20"/>
  <c r="T77" i="20"/>
  <c r="R77" i="20"/>
  <c r="Q77" i="20"/>
  <c r="O77" i="20"/>
  <c r="N77" i="20"/>
  <c r="M77" i="20"/>
  <c r="L77" i="20"/>
  <c r="E77" i="20"/>
  <c r="S77" i="20" s="1"/>
  <c r="D77" i="20"/>
  <c r="C77" i="20"/>
  <c r="B77" i="20"/>
  <c r="A77" i="20"/>
  <c r="T76" i="20"/>
  <c r="R76" i="20"/>
  <c r="Q76" i="20"/>
  <c r="O76" i="20"/>
  <c r="N76" i="20"/>
  <c r="M76" i="20"/>
  <c r="L76" i="20"/>
  <c r="E76" i="20"/>
  <c r="S76" i="20" s="1"/>
  <c r="D76" i="20"/>
  <c r="C76" i="20"/>
  <c r="B76" i="20"/>
  <c r="A76" i="20"/>
  <c r="T75" i="20"/>
  <c r="R75" i="20"/>
  <c r="Q75" i="20"/>
  <c r="O75" i="20"/>
  <c r="M75" i="20"/>
  <c r="L75" i="20"/>
  <c r="E75" i="20"/>
  <c r="D75" i="20"/>
  <c r="C75" i="20"/>
  <c r="B75" i="20"/>
  <c r="A75" i="20"/>
  <c r="T74" i="20"/>
  <c r="R74" i="20"/>
  <c r="Q74" i="20"/>
  <c r="O74" i="20"/>
  <c r="M74" i="20"/>
  <c r="L74" i="20"/>
  <c r="E74" i="20"/>
  <c r="D74" i="20"/>
  <c r="C74" i="20"/>
  <c r="B74" i="20"/>
  <c r="A74" i="20"/>
  <c r="T73" i="20"/>
  <c r="R73" i="20"/>
  <c r="Q73" i="20"/>
  <c r="O73" i="20"/>
  <c r="N73" i="20"/>
  <c r="M73" i="20"/>
  <c r="L73" i="20"/>
  <c r="E73" i="20"/>
  <c r="S73" i="20" s="1"/>
  <c r="D73" i="20"/>
  <c r="C73" i="20"/>
  <c r="B73" i="20"/>
  <c r="A73" i="20"/>
  <c r="T72" i="20"/>
  <c r="R72" i="20"/>
  <c r="Q72" i="20"/>
  <c r="O72" i="20"/>
  <c r="N72" i="20"/>
  <c r="M72" i="20"/>
  <c r="L72" i="20"/>
  <c r="E72" i="20"/>
  <c r="S72" i="20" s="1"/>
  <c r="D72" i="20"/>
  <c r="C72" i="20"/>
  <c r="B72" i="20"/>
  <c r="A72" i="20"/>
  <c r="T71" i="20"/>
  <c r="R71" i="20"/>
  <c r="Q71" i="20"/>
  <c r="O71" i="20"/>
  <c r="M71" i="20"/>
  <c r="L71" i="20"/>
  <c r="E71" i="20"/>
  <c r="D71" i="20"/>
  <c r="C71" i="20"/>
  <c r="B71" i="20"/>
  <c r="A71" i="20"/>
  <c r="T70" i="20"/>
  <c r="R70" i="20"/>
  <c r="Q70" i="20"/>
  <c r="O70" i="20"/>
  <c r="M70" i="20"/>
  <c r="L70" i="20"/>
  <c r="E70" i="20"/>
  <c r="D70" i="20"/>
  <c r="C70" i="20"/>
  <c r="B70" i="20"/>
  <c r="A70" i="20"/>
  <c r="T69" i="20"/>
  <c r="R69" i="20"/>
  <c r="Q69" i="20"/>
  <c r="O69" i="20"/>
  <c r="N69" i="20"/>
  <c r="M69" i="20"/>
  <c r="L69" i="20"/>
  <c r="E69" i="20"/>
  <c r="S69" i="20" s="1"/>
  <c r="D69" i="20"/>
  <c r="C69" i="20"/>
  <c r="B69" i="20"/>
  <c r="A69" i="20"/>
  <c r="T68" i="20"/>
  <c r="R68" i="20"/>
  <c r="Q68" i="20"/>
  <c r="O68" i="20"/>
  <c r="N68" i="20"/>
  <c r="M68" i="20"/>
  <c r="L68" i="20"/>
  <c r="E68" i="20"/>
  <c r="S68" i="20" s="1"/>
  <c r="D68" i="20"/>
  <c r="C68" i="20"/>
  <c r="B68" i="20"/>
  <c r="A68" i="20"/>
  <c r="T67" i="20"/>
  <c r="R67" i="20"/>
  <c r="Q67" i="20"/>
  <c r="O67" i="20"/>
  <c r="M67" i="20"/>
  <c r="L67" i="20"/>
  <c r="E67" i="20"/>
  <c r="D67" i="20"/>
  <c r="C67" i="20"/>
  <c r="B67" i="20"/>
  <c r="A67" i="20"/>
  <c r="T66" i="20"/>
  <c r="R66" i="20"/>
  <c r="Q66" i="20"/>
  <c r="O66" i="20"/>
  <c r="M66" i="20"/>
  <c r="L66" i="20"/>
  <c r="E66" i="20"/>
  <c r="D66" i="20"/>
  <c r="C66" i="20"/>
  <c r="B66" i="20"/>
  <c r="A66" i="20"/>
  <c r="T65" i="20"/>
  <c r="R65" i="20"/>
  <c r="Q65" i="20"/>
  <c r="O65" i="20"/>
  <c r="N65" i="20"/>
  <c r="M65" i="20"/>
  <c r="L65" i="20"/>
  <c r="E65" i="20"/>
  <c r="S65" i="20" s="1"/>
  <c r="D65" i="20"/>
  <c r="C65" i="20"/>
  <c r="B65" i="20"/>
  <c r="A65" i="20"/>
  <c r="T64" i="20"/>
  <c r="R64" i="20"/>
  <c r="Q64" i="20"/>
  <c r="O64" i="20"/>
  <c r="N64" i="20"/>
  <c r="M64" i="20"/>
  <c r="L64" i="20"/>
  <c r="E64" i="20"/>
  <c r="S64" i="20" s="1"/>
  <c r="D64" i="20"/>
  <c r="C64" i="20"/>
  <c r="B64" i="20"/>
  <c r="A64" i="20"/>
  <c r="T63" i="20"/>
  <c r="R63" i="20"/>
  <c r="Q63" i="20"/>
  <c r="O63" i="20"/>
  <c r="M63" i="20"/>
  <c r="L63" i="20"/>
  <c r="E63" i="20"/>
  <c r="D63" i="20"/>
  <c r="C63" i="20"/>
  <c r="B63" i="20"/>
  <c r="A63" i="20"/>
  <c r="T62" i="20"/>
  <c r="R62" i="20"/>
  <c r="Q62" i="20"/>
  <c r="O62" i="20"/>
  <c r="M62" i="20"/>
  <c r="L62" i="20"/>
  <c r="E62" i="20"/>
  <c r="D62" i="20"/>
  <c r="C62" i="20"/>
  <c r="B62" i="20"/>
  <c r="A62" i="20"/>
  <c r="T61" i="20"/>
  <c r="R61" i="20"/>
  <c r="Q61" i="20"/>
  <c r="O61" i="20"/>
  <c r="N61" i="20"/>
  <c r="M61" i="20"/>
  <c r="L61" i="20"/>
  <c r="E61" i="20"/>
  <c r="S61" i="20" s="1"/>
  <c r="D61" i="20"/>
  <c r="C61" i="20"/>
  <c r="B61" i="20"/>
  <c r="A61" i="20"/>
  <c r="T60" i="20"/>
  <c r="R60" i="20"/>
  <c r="Q60" i="20"/>
  <c r="O60" i="20"/>
  <c r="N60" i="20"/>
  <c r="M60" i="20"/>
  <c r="L60" i="20"/>
  <c r="E60" i="20"/>
  <c r="S60" i="20" s="1"/>
  <c r="D60" i="20"/>
  <c r="C60" i="20"/>
  <c r="B60" i="20"/>
  <c r="A60" i="20"/>
  <c r="T59" i="20"/>
  <c r="R59" i="20"/>
  <c r="Q59" i="20"/>
  <c r="O59" i="20"/>
  <c r="M59" i="20"/>
  <c r="L59" i="20"/>
  <c r="E59" i="20"/>
  <c r="D59" i="20"/>
  <c r="C59" i="20"/>
  <c r="B59" i="20"/>
  <c r="A59" i="20"/>
  <c r="T58" i="20"/>
  <c r="R58" i="20"/>
  <c r="Q58" i="20"/>
  <c r="O58" i="20"/>
  <c r="M58" i="20"/>
  <c r="L58" i="20"/>
  <c r="E58" i="20"/>
  <c r="D58" i="20"/>
  <c r="C58" i="20"/>
  <c r="B58" i="20"/>
  <c r="A58" i="20"/>
  <c r="T57" i="20"/>
  <c r="R57" i="20"/>
  <c r="Q57" i="20"/>
  <c r="O57" i="20"/>
  <c r="N57" i="20"/>
  <c r="M57" i="20"/>
  <c r="L57" i="20"/>
  <c r="E57" i="20"/>
  <c r="S57" i="20" s="1"/>
  <c r="D57" i="20"/>
  <c r="C57" i="20"/>
  <c r="B57" i="20"/>
  <c r="A57" i="20"/>
  <c r="T56" i="20"/>
  <c r="R56" i="20"/>
  <c r="Q56" i="20"/>
  <c r="O56" i="20"/>
  <c r="N56" i="20"/>
  <c r="M56" i="20"/>
  <c r="L56" i="20"/>
  <c r="E56" i="20"/>
  <c r="S56" i="20" s="1"/>
  <c r="D56" i="20"/>
  <c r="C56" i="20"/>
  <c r="B56" i="20"/>
  <c r="A56" i="20"/>
  <c r="T55" i="20"/>
  <c r="R55" i="20"/>
  <c r="Q55" i="20"/>
  <c r="O55" i="20"/>
  <c r="M55" i="20"/>
  <c r="L55" i="20"/>
  <c r="E55" i="20"/>
  <c r="D55" i="20"/>
  <c r="C55" i="20"/>
  <c r="B55" i="20"/>
  <c r="A55" i="20"/>
  <c r="T54" i="20"/>
  <c r="R54" i="20"/>
  <c r="Q54" i="20"/>
  <c r="O54" i="20"/>
  <c r="M54" i="20"/>
  <c r="L54" i="20"/>
  <c r="E54" i="20"/>
  <c r="D54" i="20"/>
  <c r="C54" i="20"/>
  <c r="B54" i="20"/>
  <c r="A54" i="20"/>
  <c r="T53" i="20"/>
  <c r="R53" i="20"/>
  <c r="Q53" i="20"/>
  <c r="O53" i="20"/>
  <c r="N53" i="20"/>
  <c r="M53" i="20"/>
  <c r="L53" i="20"/>
  <c r="E53" i="20"/>
  <c r="S53" i="20" s="1"/>
  <c r="D53" i="20"/>
  <c r="C53" i="20"/>
  <c r="B53" i="20"/>
  <c r="A53" i="20"/>
  <c r="T52" i="20"/>
  <c r="R52" i="20"/>
  <c r="Q52" i="20"/>
  <c r="O52" i="20"/>
  <c r="N52" i="20"/>
  <c r="M52" i="20"/>
  <c r="L52" i="20"/>
  <c r="E52" i="20"/>
  <c r="S52" i="20" s="1"/>
  <c r="D52" i="20"/>
  <c r="C52" i="20"/>
  <c r="B52" i="20"/>
  <c r="A52" i="20"/>
  <c r="T51" i="20"/>
  <c r="R51" i="20"/>
  <c r="Q51" i="20"/>
  <c r="O51" i="20"/>
  <c r="M51" i="20"/>
  <c r="L51" i="20"/>
  <c r="E51" i="20"/>
  <c r="D51" i="20"/>
  <c r="C51" i="20"/>
  <c r="B51" i="20"/>
  <c r="A51" i="20"/>
  <c r="T50" i="20"/>
  <c r="R50" i="20"/>
  <c r="Q50" i="20"/>
  <c r="O50" i="20"/>
  <c r="M50" i="20"/>
  <c r="L50" i="20"/>
  <c r="E50" i="20"/>
  <c r="D50" i="20"/>
  <c r="C50" i="20"/>
  <c r="B50" i="20"/>
  <c r="A50" i="20"/>
  <c r="T49" i="20"/>
  <c r="R49" i="20"/>
  <c r="Q49" i="20"/>
  <c r="O49" i="20"/>
  <c r="N49" i="20"/>
  <c r="M49" i="20"/>
  <c r="L49" i="20"/>
  <c r="E49" i="20"/>
  <c r="S49" i="20" s="1"/>
  <c r="D49" i="20"/>
  <c r="C49" i="20"/>
  <c r="B49" i="20"/>
  <c r="A49" i="20"/>
  <c r="T48" i="20"/>
  <c r="R48" i="20"/>
  <c r="Q48" i="20"/>
  <c r="O48" i="20"/>
  <c r="N48" i="20"/>
  <c r="M48" i="20"/>
  <c r="L48" i="20"/>
  <c r="E48" i="20"/>
  <c r="S48" i="20" s="1"/>
  <c r="D48" i="20"/>
  <c r="C48" i="20"/>
  <c r="B48" i="20"/>
  <c r="A48" i="20"/>
  <c r="T47" i="20"/>
  <c r="R47" i="20"/>
  <c r="Q47" i="20"/>
  <c r="O47" i="20"/>
  <c r="M47" i="20"/>
  <c r="L47" i="20"/>
  <c r="E47" i="20"/>
  <c r="D47" i="20"/>
  <c r="C47" i="20"/>
  <c r="B47" i="20"/>
  <c r="A47" i="20"/>
  <c r="T46" i="20"/>
  <c r="R46" i="20"/>
  <c r="Q46" i="20"/>
  <c r="O46" i="20"/>
  <c r="M46" i="20"/>
  <c r="L46" i="20"/>
  <c r="E46" i="20"/>
  <c r="D46" i="20"/>
  <c r="C46" i="20"/>
  <c r="B46" i="20"/>
  <c r="A46" i="20"/>
  <c r="T45" i="20"/>
  <c r="R45" i="20"/>
  <c r="Q45" i="20"/>
  <c r="O45" i="20"/>
  <c r="N45" i="20"/>
  <c r="M45" i="20"/>
  <c r="L45" i="20"/>
  <c r="E45" i="20"/>
  <c r="S45" i="20" s="1"/>
  <c r="D45" i="20"/>
  <c r="C45" i="20"/>
  <c r="B45" i="20"/>
  <c r="A45" i="20"/>
  <c r="T44" i="20"/>
  <c r="R44" i="20"/>
  <c r="Q44" i="20"/>
  <c r="O44" i="20"/>
  <c r="N44" i="20"/>
  <c r="M44" i="20"/>
  <c r="L44" i="20"/>
  <c r="E44" i="20"/>
  <c r="S44" i="20" s="1"/>
  <c r="D44" i="20"/>
  <c r="C44" i="20"/>
  <c r="B44" i="20"/>
  <c r="A44" i="20"/>
  <c r="T43" i="20"/>
  <c r="R43" i="20"/>
  <c r="Q43" i="20"/>
  <c r="O43" i="20"/>
  <c r="M43" i="20"/>
  <c r="L43" i="20"/>
  <c r="E43" i="20"/>
  <c r="D43" i="20"/>
  <c r="C43" i="20"/>
  <c r="B43" i="20"/>
  <c r="A43" i="20"/>
  <c r="T42" i="20"/>
  <c r="R42" i="20"/>
  <c r="Q42" i="20"/>
  <c r="O42" i="20"/>
  <c r="M42" i="20"/>
  <c r="L42" i="20"/>
  <c r="E42" i="20"/>
  <c r="D42" i="20"/>
  <c r="C42" i="20"/>
  <c r="B42" i="20"/>
  <c r="A42" i="20"/>
  <c r="T41" i="20"/>
  <c r="R41" i="20"/>
  <c r="Q41" i="20"/>
  <c r="O41" i="20"/>
  <c r="N41" i="20"/>
  <c r="M41" i="20"/>
  <c r="L41" i="20"/>
  <c r="E41" i="20"/>
  <c r="S41" i="20" s="1"/>
  <c r="D41" i="20"/>
  <c r="C41" i="20"/>
  <c r="B41" i="20"/>
  <c r="A41" i="20"/>
  <c r="T40" i="20"/>
  <c r="R40" i="20"/>
  <c r="Q40" i="20"/>
  <c r="O40" i="20"/>
  <c r="N40" i="20"/>
  <c r="M40" i="20"/>
  <c r="L40" i="20"/>
  <c r="E40" i="20"/>
  <c r="S40" i="20" s="1"/>
  <c r="D40" i="20"/>
  <c r="C40" i="20"/>
  <c r="B40" i="20"/>
  <c r="A40" i="20"/>
  <c r="T39" i="20"/>
  <c r="R39" i="20"/>
  <c r="Q39" i="20"/>
  <c r="O39" i="20"/>
  <c r="M39" i="20"/>
  <c r="L39" i="20"/>
  <c r="E39" i="20"/>
  <c r="D39" i="20"/>
  <c r="C39" i="20"/>
  <c r="B39" i="20"/>
  <c r="A39" i="20"/>
  <c r="T38" i="20"/>
  <c r="R38" i="20"/>
  <c r="Q38" i="20"/>
  <c r="O38" i="20"/>
  <c r="M38" i="20"/>
  <c r="L38" i="20"/>
  <c r="E38" i="20"/>
  <c r="D38" i="20"/>
  <c r="C38" i="20"/>
  <c r="B38" i="20"/>
  <c r="A38" i="20"/>
  <c r="T37" i="20"/>
  <c r="R37" i="20"/>
  <c r="Q37" i="20"/>
  <c r="O37" i="20"/>
  <c r="N37" i="20"/>
  <c r="M37" i="20"/>
  <c r="L37" i="20"/>
  <c r="E37" i="20"/>
  <c r="S37" i="20" s="1"/>
  <c r="D37" i="20"/>
  <c r="C37" i="20"/>
  <c r="B37" i="20"/>
  <c r="A37" i="20"/>
  <c r="T36" i="20"/>
  <c r="R36" i="20"/>
  <c r="Q36" i="20"/>
  <c r="O36" i="20"/>
  <c r="N36" i="20"/>
  <c r="M36" i="20"/>
  <c r="L36" i="20"/>
  <c r="E36" i="20"/>
  <c r="S36" i="20" s="1"/>
  <c r="D36" i="20"/>
  <c r="C36" i="20"/>
  <c r="B36" i="20"/>
  <c r="A36" i="20"/>
  <c r="T35" i="20"/>
  <c r="R35" i="20"/>
  <c r="Q35" i="20"/>
  <c r="O35" i="20"/>
  <c r="M35" i="20"/>
  <c r="L35" i="20"/>
  <c r="E35" i="20"/>
  <c r="D35" i="20"/>
  <c r="C35" i="20"/>
  <c r="B35" i="20"/>
  <c r="A35" i="20"/>
  <c r="T34" i="20"/>
  <c r="R34" i="20"/>
  <c r="Q34" i="20"/>
  <c r="O34" i="20"/>
  <c r="M34" i="20"/>
  <c r="L34" i="20"/>
  <c r="E34" i="20"/>
  <c r="D34" i="20"/>
  <c r="C34" i="20"/>
  <c r="B34" i="20"/>
  <c r="A34" i="20"/>
  <c r="T33" i="20"/>
  <c r="R33" i="20"/>
  <c r="Q33" i="20"/>
  <c r="O33" i="20"/>
  <c r="N33" i="20"/>
  <c r="M33" i="20"/>
  <c r="L33" i="20"/>
  <c r="E33" i="20"/>
  <c r="S33" i="20" s="1"/>
  <c r="D33" i="20"/>
  <c r="C33" i="20"/>
  <c r="B33" i="20"/>
  <c r="A33" i="20"/>
  <c r="T32" i="20"/>
  <c r="R32" i="20"/>
  <c r="Q32" i="20"/>
  <c r="O32" i="20"/>
  <c r="N32" i="20"/>
  <c r="M32" i="20"/>
  <c r="L32" i="20"/>
  <c r="E32" i="20"/>
  <c r="S32" i="20" s="1"/>
  <c r="D32" i="20"/>
  <c r="C32" i="20"/>
  <c r="B32" i="20"/>
  <c r="A32" i="20"/>
  <c r="T31" i="20"/>
  <c r="R31" i="20"/>
  <c r="Q31" i="20"/>
  <c r="O31" i="20"/>
  <c r="M31" i="20"/>
  <c r="L31" i="20"/>
  <c r="E31" i="20"/>
  <c r="D31" i="20"/>
  <c r="C31" i="20"/>
  <c r="B31" i="20"/>
  <c r="A31" i="20"/>
  <c r="T30" i="20"/>
  <c r="R30" i="20"/>
  <c r="Q30" i="20"/>
  <c r="O30" i="20"/>
  <c r="M30" i="20"/>
  <c r="L30" i="20"/>
  <c r="E30" i="20"/>
  <c r="D30" i="20"/>
  <c r="C30" i="20"/>
  <c r="B30" i="20"/>
  <c r="A30" i="20"/>
  <c r="T29" i="20"/>
  <c r="R29" i="20"/>
  <c r="Q29" i="20"/>
  <c r="O29" i="20"/>
  <c r="N29" i="20"/>
  <c r="M29" i="20"/>
  <c r="L29" i="20"/>
  <c r="E29" i="20"/>
  <c r="S29" i="20" s="1"/>
  <c r="D29" i="20"/>
  <c r="C29" i="20"/>
  <c r="B29" i="20"/>
  <c r="A29" i="20"/>
  <c r="T28" i="20"/>
  <c r="R28" i="20"/>
  <c r="Q28" i="20"/>
  <c r="O28" i="20"/>
  <c r="N28" i="20"/>
  <c r="M28" i="20"/>
  <c r="L28" i="20"/>
  <c r="E28" i="20"/>
  <c r="S28" i="20" s="1"/>
  <c r="D28" i="20"/>
  <c r="C28" i="20"/>
  <c r="B28" i="20"/>
  <c r="A28" i="20"/>
  <c r="T27" i="20"/>
  <c r="R27" i="20"/>
  <c r="Q27" i="20"/>
  <c r="O27" i="20"/>
  <c r="M27" i="20"/>
  <c r="L27" i="20"/>
  <c r="E27" i="20"/>
  <c r="D27" i="20"/>
  <c r="C27" i="20"/>
  <c r="B27" i="20"/>
  <c r="A27" i="20"/>
  <c r="T26" i="20"/>
  <c r="R26" i="20"/>
  <c r="Q26" i="20"/>
  <c r="O26" i="20"/>
  <c r="M26" i="20"/>
  <c r="L26" i="20"/>
  <c r="E26" i="20"/>
  <c r="D26" i="20"/>
  <c r="C26" i="20"/>
  <c r="B26" i="20"/>
  <c r="A26" i="20"/>
  <c r="T25" i="20"/>
  <c r="R25" i="20"/>
  <c r="Q25" i="20"/>
  <c r="O25" i="20"/>
  <c r="N25" i="20"/>
  <c r="M25" i="20"/>
  <c r="L25" i="20"/>
  <c r="E25" i="20"/>
  <c r="S25" i="20" s="1"/>
  <c r="D25" i="20"/>
  <c r="C25" i="20"/>
  <c r="B25" i="20"/>
  <c r="A25" i="20"/>
  <c r="R24" i="20"/>
  <c r="Q24" i="20"/>
  <c r="M24" i="20"/>
  <c r="L24" i="20"/>
  <c r="E24" i="20"/>
  <c r="D24" i="20"/>
  <c r="C24" i="20"/>
  <c r="B24" i="20"/>
  <c r="A24" i="20"/>
  <c r="Q23" i="20"/>
  <c r="L23" i="20"/>
  <c r="E23" i="20"/>
  <c r="D23" i="20"/>
  <c r="C23" i="20"/>
  <c r="B23" i="20"/>
  <c r="A23" i="20"/>
  <c r="Q22" i="20"/>
  <c r="L22" i="20"/>
  <c r="E22" i="20"/>
  <c r="D22" i="20"/>
  <c r="C22" i="20"/>
  <c r="B22" i="20"/>
  <c r="A22" i="20"/>
  <c r="E21" i="20"/>
  <c r="D21" i="20"/>
  <c r="C21" i="20"/>
  <c r="B21" i="20"/>
  <c r="A21" i="20"/>
  <c r="E20" i="20"/>
  <c r="D20" i="20"/>
  <c r="C20" i="20"/>
  <c r="B20" i="20"/>
  <c r="A20" i="20"/>
  <c r="E19" i="20"/>
  <c r="D19" i="20"/>
  <c r="C19" i="20"/>
  <c r="B19" i="20"/>
  <c r="A19" i="20"/>
  <c r="E18" i="20"/>
  <c r="D18" i="20"/>
  <c r="C18" i="20"/>
  <c r="B18" i="20"/>
  <c r="A18" i="20"/>
  <c r="E17" i="20"/>
  <c r="D17" i="20"/>
  <c r="C17" i="20"/>
  <c r="B17" i="20"/>
  <c r="A17" i="20"/>
  <c r="E16" i="20"/>
  <c r="D16" i="20"/>
  <c r="C16" i="20"/>
  <c r="B16" i="20"/>
  <c r="A16" i="20"/>
  <c r="E15" i="20"/>
  <c r="D15" i="20"/>
  <c r="C15" i="20"/>
  <c r="B15" i="20"/>
  <c r="A15" i="20"/>
  <c r="E14" i="20"/>
  <c r="D14" i="20"/>
  <c r="C14" i="20"/>
  <c r="B14" i="20"/>
  <c r="A14" i="20"/>
  <c r="T13" i="20"/>
  <c r="O13" i="20"/>
  <c r="E13" i="20"/>
  <c r="D13" i="20"/>
  <c r="C13" i="20"/>
  <c r="B13" i="20"/>
  <c r="A13" i="20"/>
  <c r="E12" i="20"/>
  <c r="D12" i="20"/>
  <c r="C12" i="20"/>
  <c r="B12" i="20"/>
  <c r="A12" i="20"/>
  <c r="E11" i="20"/>
  <c r="D11" i="20"/>
  <c r="C11" i="20"/>
  <c r="B11" i="20"/>
  <c r="A11" i="20"/>
  <c r="E10" i="20"/>
  <c r="D10" i="20"/>
  <c r="C10" i="20"/>
  <c r="B10" i="20"/>
  <c r="A10" i="20"/>
  <c r="T9" i="20"/>
  <c r="R9" i="20"/>
  <c r="O9" i="20"/>
  <c r="N9" i="20"/>
  <c r="M9" i="20"/>
  <c r="E9" i="20"/>
  <c r="S9" i="20" s="1"/>
  <c r="D9" i="20"/>
  <c r="C9" i="20"/>
  <c r="B9" i="20"/>
  <c r="A9" i="20"/>
  <c r="T8" i="20"/>
  <c r="R8" i="20"/>
  <c r="O8" i="20"/>
  <c r="M8" i="20"/>
  <c r="E8" i="20"/>
  <c r="D8" i="20"/>
  <c r="C8" i="20"/>
  <c r="B8" i="20"/>
  <c r="A8" i="20"/>
  <c r="E7" i="20"/>
  <c r="D7" i="20"/>
  <c r="C7" i="20"/>
  <c r="B7" i="20"/>
  <c r="A7" i="20"/>
  <c r="E6" i="20"/>
  <c r="D6" i="20"/>
  <c r="C6" i="20"/>
  <c r="B6" i="20"/>
  <c r="A6" i="20"/>
  <c r="T5" i="20"/>
  <c r="R5" i="20"/>
  <c r="Q5" i="20"/>
  <c r="O5" i="20"/>
  <c r="N5" i="20"/>
  <c r="M5" i="20"/>
  <c r="L5" i="20"/>
  <c r="E5" i="20"/>
  <c r="S5" i="20" s="1"/>
  <c r="D5" i="20"/>
  <c r="C5" i="20"/>
  <c r="B5" i="20"/>
  <c r="A5" i="20"/>
  <c r="AV303" i="12"/>
  <c r="AX303" i="12" s="1"/>
  <c r="AU303" i="12"/>
  <c r="AW303" i="12" s="1"/>
  <c r="AR303" i="12"/>
  <c r="AT303" i="12" s="1"/>
  <c r="AQ303" i="12"/>
  <c r="AS303" i="12" s="1"/>
  <c r="AF303" i="12"/>
  <c r="AE303" i="12"/>
  <c r="AD303" i="12"/>
  <c r="AB303" i="12"/>
  <c r="AA303" i="12"/>
  <c r="Z303" i="12"/>
  <c r="X303" i="12"/>
  <c r="W303" i="12"/>
  <c r="V303" i="12"/>
  <c r="T303" i="12"/>
  <c r="S303" i="12"/>
  <c r="R303" i="12"/>
  <c r="P303" i="12"/>
  <c r="O303" i="12"/>
  <c r="N303" i="12"/>
  <c r="D303" i="12"/>
  <c r="AC303" i="12" s="1"/>
  <c r="B303" i="12"/>
  <c r="A303" i="12"/>
  <c r="AR302" i="12"/>
  <c r="AT302" i="12" s="1"/>
  <c r="AV302" i="12" s="1"/>
  <c r="AX302" i="12" s="1"/>
  <c r="AQ302" i="12"/>
  <c r="AC302" i="12"/>
  <c r="AB302" i="12"/>
  <c r="U302" i="12"/>
  <c r="T302" i="12"/>
  <c r="M302" i="12"/>
  <c r="D302" i="12"/>
  <c r="AS302" i="12" s="1"/>
  <c r="AU302" i="12" s="1"/>
  <c r="AW302" i="12" s="1"/>
  <c r="B302" i="12"/>
  <c r="A302" i="12"/>
  <c r="AR301" i="12"/>
  <c r="AQ301" i="12"/>
  <c r="Y301" i="12"/>
  <c r="R301" i="12"/>
  <c r="D301" i="12"/>
  <c r="AS301" i="12" s="1"/>
  <c r="AU301" i="12" s="1"/>
  <c r="AW301" i="12" s="1"/>
  <c r="B301" i="12"/>
  <c r="A301" i="12"/>
  <c r="AX300" i="12"/>
  <c r="AU300" i="12"/>
  <c r="AW300" i="12" s="1"/>
  <c r="AT300" i="12"/>
  <c r="AV300" i="12" s="1"/>
  <c r="AR300" i="12"/>
  <c r="AQ300" i="12"/>
  <c r="AS300" i="12" s="1"/>
  <c r="AE300" i="12"/>
  <c r="AD300" i="12"/>
  <c r="AA300" i="12"/>
  <c r="Z300" i="12"/>
  <c r="W300" i="12"/>
  <c r="V300" i="12"/>
  <c r="S300" i="12"/>
  <c r="R300" i="12"/>
  <c r="O300" i="12"/>
  <c r="N300" i="12"/>
  <c r="D300" i="12"/>
  <c r="AC300" i="12" s="1"/>
  <c r="B300" i="12"/>
  <c r="A300" i="12"/>
  <c r="AV299" i="12"/>
  <c r="AX299" i="12" s="1"/>
  <c r="AR299" i="12"/>
  <c r="AT299" i="12" s="1"/>
  <c r="AQ299" i="12"/>
  <c r="AS299" i="12" s="1"/>
  <c r="AU299" i="12" s="1"/>
  <c r="AW299" i="12" s="1"/>
  <c r="AF299" i="12"/>
  <c r="AE299" i="12"/>
  <c r="AD299" i="12"/>
  <c r="AB299" i="12"/>
  <c r="AA299" i="12"/>
  <c r="Z299" i="12"/>
  <c r="X299" i="12"/>
  <c r="W299" i="12"/>
  <c r="V299" i="12"/>
  <c r="T299" i="12"/>
  <c r="S299" i="12"/>
  <c r="R299" i="12"/>
  <c r="P299" i="12"/>
  <c r="O299" i="12"/>
  <c r="N299" i="12"/>
  <c r="D299" i="12"/>
  <c r="AC299" i="12" s="1"/>
  <c r="B299" i="12"/>
  <c r="A299" i="12"/>
  <c r="AR298" i="12"/>
  <c r="AQ298" i="12"/>
  <c r="AF298" i="12"/>
  <c r="T298" i="12"/>
  <c r="D298" i="12"/>
  <c r="U298" i="12" s="1"/>
  <c r="B298" i="12"/>
  <c r="A298" i="12"/>
  <c r="AX297" i="12"/>
  <c r="AT297" i="12"/>
  <c r="AV297" i="12" s="1"/>
  <c r="AR297" i="12"/>
  <c r="AQ297" i="12"/>
  <c r="AF297" i="12"/>
  <c r="Y297" i="12"/>
  <c r="U297" i="12"/>
  <c r="N297" i="12"/>
  <c r="D297" i="12"/>
  <c r="Z297" i="12" s="1"/>
  <c r="B297" i="12"/>
  <c r="A297" i="12"/>
  <c r="AX296" i="12"/>
  <c r="AT296" i="12"/>
  <c r="AV296" i="12" s="1"/>
  <c r="AR296" i="12"/>
  <c r="AQ296" i="12"/>
  <c r="AE296" i="12"/>
  <c r="Z296" i="12"/>
  <c r="Y296" i="12"/>
  <c r="U296" i="12"/>
  <c r="O296" i="12"/>
  <c r="N296" i="12"/>
  <c r="D296" i="12"/>
  <c r="B296" i="12"/>
  <c r="A296" i="12"/>
  <c r="AR295" i="12"/>
  <c r="AT295" i="12" s="1"/>
  <c r="AV295" i="12" s="1"/>
  <c r="AX295" i="12" s="1"/>
  <c r="AQ295" i="12"/>
  <c r="AS295" i="12" s="1"/>
  <c r="AU295" i="12" s="1"/>
  <c r="AW295" i="12" s="1"/>
  <c r="AF295" i="12"/>
  <c r="AE295" i="12"/>
  <c r="AD295" i="12"/>
  <c r="AB295" i="12"/>
  <c r="AA295" i="12"/>
  <c r="Z295" i="12"/>
  <c r="X295" i="12"/>
  <c r="W295" i="12"/>
  <c r="V295" i="12"/>
  <c r="T295" i="12"/>
  <c r="S295" i="12"/>
  <c r="R295" i="12"/>
  <c r="P295" i="12"/>
  <c r="O295" i="12"/>
  <c r="N295" i="12"/>
  <c r="D295" i="12"/>
  <c r="AC295" i="12" s="1"/>
  <c r="B295" i="12"/>
  <c r="A295" i="12"/>
  <c r="AR294" i="12"/>
  <c r="AQ294" i="12"/>
  <c r="AS294" i="12" s="1"/>
  <c r="AU294" i="12" s="1"/>
  <c r="AW294" i="12" s="1"/>
  <c r="AF294" i="12"/>
  <c r="Y294" i="12"/>
  <c r="U294" i="12"/>
  <c r="O294" i="12"/>
  <c r="D294" i="12"/>
  <c r="AA294" i="12" s="1"/>
  <c r="B294" i="12"/>
  <c r="A294" i="12"/>
  <c r="AX293" i="12"/>
  <c r="AT293" i="12"/>
  <c r="AV293" i="12" s="1"/>
  <c r="AR293" i="12"/>
  <c r="AQ293" i="12"/>
  <c r="AF293" i="12"/>
  <c r="Z293" i="12"/>
  <c r="Y293" i="12"/>
  <c r="U293" i="12"/>
  <c r="P293" i="12"/>
  <c r="N293" i="12"/>
  <c r="D293" i="12"/>
  <c r="B293" i="12"/>
  <c r="A293" i="12"/>
  <c r="AR292" i="12"/>
  <c r="AQ292" i="12"/>
  <c r="D292" i="12"/>
  <c r="B292" i="12"/>
  <c r="A292" i="12"/>
  <c r="AR291" i="12"/>
  <c r="AT291" i="12" s="1"/>
  <c r="AV291" i="12" s="1"/>
  <c r="AX291" i="12" s="1"/>
  <c r="AQ291" i="12"/>
  <c r="AS291" i="12" s="1"/>
  <c r="AU291" i="12" s="1"/>
  <c r="AW291" i="12" s="1"/>
  <c r="AF291" i="12"/>
  <c r="AE291" i="12"/>
  <c r="AB291" i="12"/>
  <c r="AA291" i="12"/>
  <c r="Z291" i="12"/>
  <c r="W291" i="12"/>
  <c r="V291" i="12"/>
  <c r="T291" i="12"/>
  <c r="R291" i="12"/>
  <c r="P291" i="12"/>
  <c r="O291" i="12"/>
  <c r="D291" i="12"/>
  <c r="B291" i="12"/>
  <c r="A291" i="12"/>
  <c r="AR290" i="12"/>
  <c r="AQ290" i="12"/>
  <c r="D290" i="12"/>
  <c r="B290" i="12"/>
  <c r="A290" i="12"/>
  <c r="AX289" i="12"/>
  <c r="AT289" i="12"/>
  <c r="AV289" i="12" s="1"/>
  <c r="AR289" i="12"/>
  <c r="AQ289" i="12"/>
  <c r="AD289" i="12"/>
  <c r="AC289" i="12"/>
  <c r="Z289" i="12"/>
  <c r="V289" i="12"/>
  <c r="U289" i="12"/>
  <c r="R289" i="12"/>
  <c r="N289" i="12"/>
  <c r="M289" i="12"/>
  <c r="D289" i="12"/>
  <c r="B289" i="12"/>
  <c r="A289" i="12"/>
  <c r="AT288" i="12"/>
  <c r="AV288" i="12" s="1"/>
  <c r="AX288" i="12" s="1"/>
  <c r="AR288" i="12"/>
  <c r="AQ288" i="12"/>
  <c r="AS288" i="12" s="1"/>
  <c r="AU288" i="12" s="1"/>
  <c r="AW288" i="12" s="1"/>
  <c r="AE288" i="12"/>
  <c r="AD288" i="12"/>
  <c r="AA288" i="12"/>
  <c r="Z288" i="12"/>
  <c r="W288" i="12"/>
  <c r="V288" i="12"/>
  <c r="S288" i="12"/>
  <c r="R288" i="12"/>
  <c r="O288" i="12"/>
  <c r="N288" i="12"/>
  <c r="D288" i="12"/>
  <c r="AC288" i="12" s="1"/>
  <c r="B288" i="12"/>
  <c r="A288" i="12"/>
  <c r="AU287" i="12"/>
  <c r="AW287" i="12" s="1"/>
  <c r="AR287" i="12"/>
  <c r="AT287" i="12" s="1"/>
  <c r="AV287" i="12" s="1"/>
  <c r="AX287" i="12" s="1"/>
  <c r="AQ287" i="12"/>
  <c r="AS287" i="12" s="1"/>
  <c r="AF287" i="12"/>
  <c r="AE287" i="12"/>
  <c r="AD287" i="12"/>
  <c r="AB287" i="12"/>
  <c r="AA287" i="12"/>
  <c r="Z287" i="12"/>
  <c r="X287" i="12"/>
  <c r="W287" i="12"/>
  <c r="V287" i="12"/>
  <c r="T287" i="12"/>
  <c r="S287" i="12"/>
  <c r="R287" i="12"/>
  <c r="P287" i="12"/>
  <c r="O287" i="12"/>
  <c r="N287" i="12"/>
  <c r="D287" i="12"/>
  <c r="AC287" i="12" s="1"/>
  <c r="B287" i="12"/>
  <c r="A287" i="12"/>
  <c r="AR286" i="12"/>
  <c r="AQ286" i="12"/>
  <c r="Y286" i="12"/>
  <c r="T286" i="12"/>
  <c r="D286" i="12"/>
  <c r="B286" i="12"/>
  <c r="A286" i="12"/>
  <c r="AS285" i="12"/>
  <c r="AU285" i="12" s="1"/>
  <c r="AW285" i="12" s="1"/>
  <c r="AR285" i="12"/>
  <c r="AQ285" i="12"/>
  <c r="AD285" i="12"/>
  <c r="V285" i="12"/>
  <c r="Q285" i="12"/>
  <c r="N285" i="12"/>
  <c r="D285" i="12"/>
  <c r="B285" i="12"/>
  <c r="A285" i="12"/>
  <c r="AU284" i="12"/>
  <c r="AW284" i="12" s="1"/>
  <c r="AT284" i="12"/>
  <c r="AV284" i="12" s="1"/>
  <c r="AX284" i="12" s="1"/>
  <c r="AR284" i="12"/>
  <c r="AQ284" i="12"/>
  <c r="AS284" i="12" s="1"/>
  <c r="AE284" i="12"/>
  <c r="AD284" i="12"/>
  <c r="AA284" i="12"/>
  <c r="Z284" i="12"/>
  <c r="W284" i="12"/>
  <c r="V284" i="12"/>
  <c r="S284" i="12"/>
  <c r="R284" i="12"/>
  <c r="O284" i="12"/>
  <c r="N284" i="12"/>
  <c r="D284" i="12"/>
  <c r="AC284" i="12" s="1"/>
  <c r="B284" i="12"/>
  <c r="A284" i="12"/>
  <c r="AV283" i="12"/>
  <c r="AX283" i="12" s="1"/>
  <c r="AU283" i="12"/>
  <c r="AW283" i="12" s="1"/>
  <c r="AR283" i="12"/>
  <c r="AT283" i="12" s="1"/>
  <c r="AQ283" i="12"/>
  <c r="AS283" i="12" s="1"/>
  <c r="AF283" i="12"/>
  <c r="AE283" i="12"/>
  <c r="AD283" i="12"/>
  <c r="AB283" i="12"/>
  <c r="AA283" i="12"/>
  <c r="Z283" i="12"/>
  <c r="X283" i="12"/>
  <c r="W283" i="12"/>
  <c r="V283" i="12"/>
  <c r="T283" i="12"/>
  <c r="S283" i="12"/>
  <c r="R283" i="12"/>
  <c r="P283" i="12"/>
  <c r="O283" i="12"/>
  <c r="N283" i="12"/>
  <c r="D283" i="12"/>
  <c r="AC283" i="12" s="1"/>
  <c r="B283" i="12"/>
  <c r="A283" i="12"/>
  <c r="AW282" i="12"/>
  <c r="AR282" i="12"/>
  <c r="AT282" i="12" s="1"/>
  <c r="AV282" i="12" s="1"/>
  <c r="AX282" i="12" s="1"/>
  <c r="AQ282" i="12"/>
  <c r="AC282" i="12"/>
  <c r="AB282" i="12"/>
  <c r="U282" i="12"/>
  <c r="T282" i="12"/>
  <c r="M282" i="12"/>
  <c r="D282" i="12"/>
  <c r="AS282" i="12" s="1"/>
  <c r="AU282" i="12" s="1"/>
  <c r="B282" i="12"/>
  <c r="A282" i="12"/>
  <c r="AT281" i="12"/>
  <c r="AV281" i="12" s="1"/>
  <c r="AX281" i="12" s="1"/>
  <c r="AR281" i="12"/>
  <c r="AQ281" i="12"/>
  <c r="Z281" i="12"/>
  <c r="R281" i="12"/>
  <c r="Q281" i="12"/>
  <c r="D281" i="12"/>
  <c r="B281" i="12"/>
  <c r="A281" i="12"/>
  <c r="AX280" i="12"/>
  <c r="AT280" i="12"/>
  <c r="AV280" i="12" s="1"/>
  <c r="AR280" i="12"/>
  <c r="AQ280" i="12"/>
  <c r="AS280" i="12" s="1"/>
  <c r="AU280" i="12" s="1"/>
  <c r="AW280" i="12" s="1"/>
  <c r="AE280" i="12"/>
  <c r="AD280" i="12"/>
  <c r="AA280" i="12"/>
  <c r="Z280" i="12"/>
  <c r="W280" i="12"/>
  <c r="V280" i="12"/>
  <c r="S280" i="12"/>
  <c r="R280" i="12"/>
  <c r="O280" i="12"/>
  <c r="N280" i="12"/>
  <c r="D280" i="12"/>
  <c r="AC280" i="12" s="1"/>
  <c r="B280" i="12"/>
  <c r="A280" i="12"/>
  <c r="AV279" i="12"/>
  <c r="AX279" i="12" s="1"/>
  <c r="AR279" i="12"/>
  <c r="AT279" i="12" s="1"/>
  <c r="AQ279" i="12"/>
  <c r="AS279" i="12" s="1"/>
  <c r="AU279" i="12" s="1"/>
  <c r="AW279" i="12" s="1"/>
  <c r="AF279" i="12"/>
  <c r="AE279" i="12"/>
  <c r="AD279" i="12"/>
  <c r="AB279" i="12"/>
  <c r="AA279" i="12"/>
  <c r="Z279" i="12"/>
  <c r="X279" i="12"/>
  <c r="W279" i="12"/>
  <c r="V279" i="12"/>
  <c r="T279" i="12"/>
  <c r="S279" i="12"/>
  <c r="R279" i="12"/>
  <c r="P279" i="12"/>
  <c r="O279" i="12"/>
  <c r="N279" i="12"/>
  <c r="D279" i="12"/>
  <c r="AC279" i="12" s="1"/>
  <c r="B279" i="12"/>
  <c r="A279" i="12"/>
  <c r="AS278" i="12"/>
  <c r="AU278" i="12" s="1"/>
  <c r="AW278" i="12" s="1"/>
  <c r="AR278" i="12"/>
  <c r="AT278" i="12" s="1"/>
  <c r="AV278" i="12" s="1"/>
  <c r="AX278" i="12" s="1"/>
  <c r="AQ278" i="12"/>
  <c r="AF278" i="12"/>
  <c r="AC278" i="12"/>
  <c r="AB278" i="12"/>
  <c r="X278" i="12"/>
  <c r="U278" i="12"/>
  <c r="T278" i="12"/>
  <c r="P278" i="12"/>
  <c r="M278" i="12"/>
  <c r="D278" i="12"/>
  <c r="B278" i="12"/>
  <c r="A278" i="12"/>
  <c r="AT277" i="12"/>
  <c r="AV277" i="12" s="1"/>
  <c r="AX277" i="12" s="1"/>
  <c r="AR277" i="12"/>
  <c r="AQ277" i="12"/>
  <c r="AC277" i="12"/>
  <c r="Z277" i="12"/>
  <c r="U277" i="12"/>
  <c r="R277" i="12"/>
  <c r="M277" i="12"/>
  <c r="D277" i="12"/>
  <c r="AD277" i="12" s="1"/>
  <c r="B277" i="12"/>
  <c r="A277" i="12"/>
  <c r="AX276" i="12"/>
  <c r="AT276" i="12"/>
  <c r="AV276" i="12" s="1"/>
  <c r="AR276" i="12"/>
  <c r="AQ276" i="12"/>
  <c r="AS276" i="12" s="1"/>
  <c r="AU276" i="12" s="1"/>
  <c r="AW276" i="12" s="1"/>
  <c r="AE276" i="12"/>
  <c r="AD276" i="12"/>
  <c r="AA276" i="12"/>
  <c r="Z276" i="12"/>
  <c r="W276" i="12"/>
  <c r="V276" i="12"/>
  <c r="S276" i="12"/>
  <c r="R276" i="12"/>
  <c r="O276" i="12"/>
  <c r="N276" i="12"/>
  <c r="D276" i="12"/>
  <c r="AC276" i="12" s="1"/>
  <c r="B276" i="12"/>
  <c r="A276" i="12"/>
  <c r="AR275" i="12"/>
  <c r="AT275" i="12" s="1"/>
  <c r="AV275" i="12" s="1"/>
  <c r="AX275" i="12" s="1"/>
  <c r="AQ275" i="12"/>
  <c r="AS275" i="12" s="1"/>
  <c r="AU275" i="12" s="1"/>
  <c r="AW275" i="12" s="1"/>
  <c r="AF275" i="12"/>
  <c r="AE275" i="12"/>
  <c r="AD275" i="12"/>
  <c r="AB275" i="12"/>
  <c r="AA275" i="12"/>
  <c r="Z275" i="12"/>
  <c r="X275" i="12"/>
  <c r="W275" i="12"/>
  <c r="V275" i="12"/>
  <c r="T275" i="12"/>
  <c r="S275" i="12"/>
  <c r="R275" i="12"/>
  <c r="P275" i="12"/>
  <c r="O275" i="12"/>
  <c r="N275" i="12"/>
  <c r="D275" i="12"/>
  <c r="AC275" i="12" s="1"/>
  <c r="C275" i="12"/>
  <c r="AK275" i="12" s="1"/>
  <c r="B275" i="12"/>
  <c r="A275" i="12"/>
  <c r="AS274" i="12"/>
  <c r="AU274" i="12" s="1"/>
  <c r="AW274" i="12" s="1"/>
  <c r="AR274" i="12"/>
  <c r="AQ274" i="12"/>
  <c r="AF274" i="12"/>
  <c r="X274" i="12"/>
  <c r="Q274" i="12"/>
  <c r="P274" i="12"/>
  <c r="D274" i="12"/>
  <c r="B274" i="12"/>
  <c r="A274" i="12"/>
  <c r="AX273" i="12"/>
  <c r="AT273" i="12"/>
  <c r="AV273" i="12" s="1"/>
  <c r="AR273" i="12"/>
  <c r="AQ273" i="12"/>
  <c r="AD273" i="12"/>
  <c r="AC273" i="12"/>
  <c r="Z273" i="12"/>
  <c r="V273" i="12"/>
  <c r="U273" i="12"/>
  <c r="R273" i="12"/>
  <c r="N273" i="12"/>
  <c r="M273" i="12"/>
  <c r="D273" i="12"/>
  <c r="B273" i="12"/>
  <c r="A273" i="12"/>
  <c r="AT272" i="12"/>
  <c r="AV272" i="12" s="1"/>
  <c r="AX272" i="12" s="1"/>
  <c r="AR272" i="12"/>
  <c r="AQ272" i="12"/>
  <c r="AS272" i="12" s="1"/>
  <c r="AU272" i="12" s="1"/>
  <c r="AW272" i="12" s="1"/>
  <c r="AE272" i="12"/>
  <c r="AD272" i="12"/>
  <c r="AA272" i="12"/>
  <c r="Z272" i="12"/>
  <c r="W272" i="12"/>
  <c r="V272" i="12"/>
  <c r="S272" i="12"/>
  <c r="R272" i="12"/>
  <c r="O272" i="12"/>
  <c r="N272" i="12"/>
  <c r="D272" i="12"/>
  <c r="AC272" i="12" s="1"/>
  <c r="B272" i="12"/>
  <c r="A272" i="12"/>
  <c r="AU271" i="12"/>
  <c r="AW271" i="12" s="1"/>
  <c r="AR271" i="12"/>
  <c r="AT271" i="12" s="1"/>
  <c r="AV271" i="12" s="1"/>
  <c r="AX271" i="12" s="1"/>
  <c r="AQ271" i="12"/>
  <c r="AS271" i="12" s="1"/>
  <c r="AF271" i="12"/>
  <c r="AE271" i="12"/>
  <c r="AD271" i="12"/>
  <c r="AB271" i="12"/>
  <c r="AA271" i="12"/>
  <c r="Z271" i="12"/>
  <c r="X271" i="12"/>
  <c r="W271" i="12"/>
  <c r="V271" i="12"/>
  <c r="T271" i="12"/>
  <c r="S271" i="12"/>
  <c r="R271" i="12"/>
  <c r="P271" i="12"/>
  <c r="O271" i="12"/>
  <c r="N271" i="12"/>
  <c r="D271" i="12"/>
  <c r="AC271" i="12" s="1"/>
  <c r="C271" i="12"/>
  <c r="AK271" i="12" s="1"/>
  <c r="B271" i="12"/>
  <c r="A271" i="12"/>
  <c r="AR270" i="12"/>
  <c r="AQ270" i="12"/>
  <c r="AB270" i="12"/>
  <c r="T270" i="12"/>
  <c r="Q270" i="12"/>
  <c r="D270" i="12"/>
  <c r="B270" i="12"/>
  <c r="A270" i="12"/>
  <c r="AR269" i="12"/>
  <c r="AQ269" i="12"/>
  <c r="AD269" i="12"/>
  <c r="Q269" i="12"/>
  <c r="N269" i="12"/>
  <c r="D269" i="12"/>
  <c r="AS269" i="12" s="1"/>
  <c r="AU269" i="12" s="1"/>
  <c r="AW269" i="12" s="1"/>
  <c r="B269" i="12"/>
  <c r="A269" i="12"/>
  <c r="AU268" i="12"/>
  <c r="AW268" i="12" s="1"/>
  <c r="AT268" i="12"/>
  <c r="AV268" i="12" s="1"/>
  <c r="AX268" i="12" s="1"/>
  <c r="AR268" i="12"/>
  <c r="AQ268" i="12"/>
  <c r="AS268" i="12" s="1"/>
  <c r="AE268" i="12"/>
  <c r="AD268" i="12"/>
  <c r="AA268" i="12"/>
  <c r="Z268" i="12"/>
  <c r="W268" i="12"/>
  <c r="V268" i="12"/>
  <c r="S268" i="12"/>
  <c r="R268" i="12"/>
  <c r="O268" i="12"/>
  <c r="N268" i="12"/>
  <c r="D268" i="12"/>
  <c r="AC268" i="12" s="1"/>
  <c r="B268" i="12"/>
  <c r="A268" i="12"/>
  <c r="AV267" i="12"/>
  <c r="AX267" i="12" s="1"/>
  <c r="AU267" i="12"/>
  <c r="AW267" i="12" s="1"/>
  <c r="AR267" i="12"/>
  <c r="AT267" i="12" s="1"/>
  <c r="AQ267" i="12"/>
  <c r="AS267" i="12" s="1"/>
  <c r="AF267" i="12"/>
  <c r="AE267" i="12"/>
  <c r="AD267" i="12"/>
  <c r="AB267" i="12"/>
  <c r="AA267" i="12"/>
  <c r="Z267" i="12"/>
  <c r="X267" i="12"/>
  <c r="W267" i="12"/>
  <c r="V267" i="12"/>
  <c r="T267" i="12"/>
  <c r="S267" i="12"/>
  <c r="R267" i="12"/>
  <c r="P267" i="12"/>
  <c r="O267" i="12"/>
  <c r="N267" i="12"/>
  <c r="D267" i="12"/>
  <c r="AC267" i="12" s="1"/>
  <c r="B267" i="12"/>
  <c r="A267" i="12"/>
  <c r="AW266" i="12"/>
  <c r="AS266" i="12"/>
  <c r="AU266" i="12" s="1"/>
  <c r="AR266" i="12"/>
  <c r="AT266" i="12" s="1"/>
  <c r="AV266" i="12" s="1"/>
  <c r="AX266" i="12" s="1"/>
  <c r="AQ266" i="12"/>
  <c r="AF266" i="12"/>
  <c r="AC266" i="12"/>
  <c r="AB266" i="12"/>
  <c r="AA266" i="12"/>
  <c r="X266" i="12"/>
  <c r="W266" i="12"/>
  <c r="U266" i="12"/>
  <c r="S266" i="12"/>
  <c r="Q266" i="12"/>
  <c r="P266" i="12"/>
  <c r="M266" i="12"/>
  <c r="D266" i="12"/>
  <c r="B266" i="12"/>
  <c r="A266" i="12"/>
  <c r="AV265" i="12"/>
  <c r="AX265" i="12" s="1"/>
  <c r="AR265" i="12"/>
  <c r="AT265" i="12" s="1"/>
  <c r="AQ265" i="12"/>
  <c r="AF265" i="12"/>
  <c r="AC265" i="12"/>
  <c r="AB265" i="12"/>
  <c r="Z265" i="12"/>
  <c r="X265" i="12"/>
  <c r="V265" i="12"/>
  <c r="U265" i="12"/>
  <c r="R265" i="12"/>
  <c r="Q265" i="12"/>
  <c r="P265" i="12"/>
  <c r="M265" i="12"/>
  <c r="D265" i="12"/>
  <c r="B265" i="12"/>
  <c r="A265" i="12"/>
  <c r="AW264" i="12"/>
  <c r="AT264" i="12"/>
  <c r="AV264" i="12" s="1"/>
  <c r="AX264" i="12" s="1"/>
  <c r="AR264" i="12"/>
  <c r="AQ264" i="12"/>
  <c r="AS264" i="12" s="1"/>
  <c r="AU264" i="12" s="1"/>
  <c r="AE264" i="12"/>
  <c r="AC264" i="12"/>
  <c r="AA264" i="12"/>
  <c r="Z264" i="12"/>
  <c r="W264" i="12"/>
  <c r="V264" i="12"/>
  <c r="U264" i="12"/>
  <c r="R264" i="12"/>
  <c r="Q264" i="12"/>
  <c r="O264" i="12"/>
  <c r="M264" i="12"/>
  <c r="D264" i="12"/>
  <c r="B264" i="12"/>
  <c r="A264" i="12"/>
  <c r="AU263" i="12"/>
  <c r="AW263" i="12" s="1"/>
  <c r="AT263" i="12"/>
  <c r="AV263" i="12" s="1"/>
  <c r="AX263" i="12" s="1"/>
  <c r="AR263" i="12"/>
  <c r="AQ263" i="12"/>
  <c r="AS263" i="12" s="1"/>
  <c r="AF263" i="12"/>
  <c r="AE263" i="12"/>
  <c r="AD263" i="12"/>
  <c r="AB263" i="12"/>
  <c r="AA263" i="12"/>
  <c r="Z263" i="12"/>
  <c r="X263" i="12"/>
  <c r="W263" i="12"/>
  <c r="V263" i="12"/>
  <c r="T263" i="12"/>
  <c r="S263" i="12"/>
  <c r="R263" i="12"/>
  <c r="P263" i="12"/>
  <c r="O263" i="12"/>
  <c r="N263" i="12"/>
  <c r="D263" i="12"/>
  <c r="AC263" i="12" s="1"/>
  <c r="B263" i="12"/>
  <c r="A263" i="12"/>
  <c r="AW262" i="12"/>
  <c r="AS262" i="12"/>
  <c r="AU262" i="12" s="1"/>
  <c r="AR262" i="12"/>
  <c r="AT262" i="12" s="1"/>
  <c r="AV262" i="12" s="1"/>
  <c r="AX262" i="12" s="1"/>
  <c r="AQ262" i="12"/>
  <c r="AF262" i="12"/>
  <c r="AC262" i="12"/>
  <c r="AB262" i="12"/>
  <c r="AA262" i="12"/>
  <c r="X262" i="12"/>
  <c r="W262" i="12"/>
  <c r="U262" i="12"/>
  <c r="S262" i="12"/>
  <c r="Q262" i="12"/>
  <c r="P262" i="12"/>
  <c r="M262" i="12"/>
  <c r="D262" i="12"/>
  <c r="B262" i="12"/>
  <c r="A262" i="12"/>
  <c r="AV261" i="12"/>
  <c r="AX261" i="12" s="1"/>
  <c r="AR261" i="12"/>
  <c r="AT261" i="12" s="1"/>
  <c r="AQ261" i="12"/>
  <c r="AF261" i="12"/>
  <c r="AC261" i="12"/>
  <c r="AB261" i="12"/>
  <c r="Z261" i="12"/>
  <c r="X261" i="12"/>
  <c r="V261" i="12"/>
  <c r="U261" i="12"/>
  <c r="R261" i="12"/>
  <c r="Q261" i="12"/>
  <c r="P261" i="12"/>
  <c r="M261" i="12"/>
  <c r="D261" i="12"/>
  <c r="B261" i="12"/>
  <c r="A261" i="12"/>
  <c r="AU260" i="12"/>
  <c r="AW260" i="12" s="1"/>
  <c r="AT260" i="12"/>
  <c r="AV260" i="12" s="1"/>
  <c r="AX260" i="12" s="1"/>
  <c r="AR260" i="12"/>
  <c r="AQ260" i="12"/>
  <c r="AS260" i="12" s="1"/>
  <c r="AE260" i="12"/>
  <c r="AC260" i="12"/>
  <c r="AA260" i="12"/>
  <c r="Z260" i="12"/>
  <c r="W260" i="12"/>
  <c r="V260" i="12"/>
  <c r="U260" i="12"/>
  <c r="R260" i="12"/>
  <c r="Q260" i="12"/>
  <c r="O260" i="12"/>
  <c r="M260" i="12"/>
  <c r="D260" i="12"/>
  <c r="B260" i="12"/>
  <c r="A260" i="12"/>
  <c r="AU259" i="12"/>
  <c r="AW259" i="12" s="1"/>
  <c r="AT259" i="12"/>
  <c r="AV259" i="12" s="1"/>
  <c r="AX259" i="12" s="1"/>
  <c r="AR259" i="12"/>
  <c r="AQ259" i="12"/>
  <c r="AS259" i="12" s="1"/>
  <c r="AF259" i="12"/>
  <c r="AE259" i="12"/>
  <c r="AD259" i="12"/>
  <c r="AB259" i="12"/>
  <c r="AA259" i="12"/>
  <c r="Z259" i="12"/>
  <c r="X259" i="12"/>
  <c r="W259" i="12"/>
  <c r="V259" i="12"/>
  <c r="T259" i="12"/>
  <c r="S259" i="12"/>
  <c r="R259" i="12"/>
  <c r="P259" i="12"/>
  <c r="O259" i="12"/>
  <c r="N259" i="12"/>
  <c r="D259" i="12"/>
  <c r="AC259" i="12" s="1"/>
  <c r="B259" i="12"/>
  <c r="A259" i="12"/>
  <c r="AS258" i="12"/>
  <c r="AU258" i="12" s="1"/>
  <c r="AW258" i="12" s="1"/>
  <c r="AR258" i="12"/>
  <c r="AT258" i="12" s="1"/>
  <c r="AV258" i="12" s="1"/>
  <c r="AX258" i="12" s="1"/>
  <c r="AQ258" i="12"/>
  <c r="AF258" i="12"/>
  <c r="AC258" i="12"/>
  <c r="AB258" i="12"/>
  <c r="AA258" i="12"/>
  <c r="X258" i="12"/>
  <c r="W258" i="12"/>
  <c r="U258" i="12"/>
  <c r="S258" i="12"/>
  <c r="Q258" i="12"/>
  <c r="P258" i="12"/>
  <c r="M258" i="12"/>
  <c r="D258" i="12"/>
  <c r="B258" i="12"/>
  <c r="A258" i="12"/>
  <c r="AV257" i="12"/>
  <c r="AX257" i="12" s="1"/>
  <c r="AR257" i="12"/>
  <c r="AT257" i="12" s="1"/>
  <c r="AQ257" i="12"/>
  <c r="AF257" i="12"/>
  <c r="AC257" i="12"/>
  <c r="AB257" i="12"/>
  <c r="Z257" i="12"/>
  <c r="X257" i="12"/>
  <c r="V257" i="12"/>
  <c r="U257" i="12"/>
  <c r="R257" i="12"/>
  <c r="Q257" i="12"/>
  <c r="P257" i="12"/>
  <c r="M257" i="12"/>
  <c r="D257" i="12"/>
  <c r="B257" i="12"/>
  <c r="A257" i="12"/>
  <c r="AU256" i="12"/>
  <c r="AW256" i="12" s="1"/>
  <c r="AT256" i="12"/>
  <c r="AV256" i="12" s="1"/>
  <c r="AX256" i="12" s="1"/>
  <c r="AR256" i="12"/>
  <c r="AQ256" i="12"/>
  <c r="AS256" i="12" s="1"/>
  <c r="AE256" i="12"/>
  <c r="AC256" i="12"/>
  <c r="AA256" i="12"/>
  <c r="Z256" i="12"/>
  <c r="W256" i="12"/>
  <c r="V256" i="12"/>
  <c r="U256" i="12"/>
  <c r="R256" i="12"/>
  <c r="Q256" i="12"/>
  <c r="O256" i="12"/>
  <c r="M256" i="12"/>
  <c r="D256" i="12"/>
  <c r="B256" i="12"/>
  <c r="A256" i="12"/>
  <c r="AU255" i="12"/>
  <c r="AW255" i="12" s="1"/>
  <c r="AT255" i="12"/>
  <c r="AV255" i="12" s="1"/>
  <c r="AX255" i="12" s="1"/>
  <c r="AR255" i="12"/>
  <c r="AQ255" i="12"/>
  <c r="AS255" i="12" s="1"/>
  <c r="AF255" i="12"/>
  <c r="AE255" i="12"/>
  <c r="AD255" i="12"/>
  <c r="AB255" i="12"/>
  <c r="AA255" i="12"/>
  <c r="Z255" i="12"/>
  <c r="X255" i="12"/>
  <c r="W255" i="12"/>
  <c r="V255" i="12"/>
  <c r="T255" i="12"/>
  <c r="S255" i="12"/>
  <c r="R255" i="12"/>
  <c r="P255" i="12"/>
  <c r="O255" i="12"/>
  <c r="N255" i="12"/>
  <c r="D255" i="12"/>
  <c r="AC255" i="12" s="1"/>
  <c r="B255" i="12"/>
  <c r="A255" i="12"/>
  <c r="AW254" i="12"/>
  <c r="AS254" i="12"/>
  <c r="AU254" i="12" s="1"/>
  <c r="AR254" i="12"/>
  <c r="AT254" i="12" s="1"/>
  <c r="AV254" i="12" s="1"/>
  <c r="AX254" i="12" s="1"/>
  <c r="AQ254" i="12"/>
  <c r="AF254" i="12"/>
  <c r="AC254" i="12"/>
  <c r="AB254" i="12"/>
  <c r="AA254" i="12"/>
  <c r="X254" i="12"/>
  <c r="W254" i="12"/>
  <c r="U254" i="12"/>
  <c r="S254" i="12"/>
  <c r="Q254" i="12"/>
  <c r="P254" i="12"/>
  <c r="M254" i="12"/>
  <c r="D254" i="12"/>
  <c r="B254" i="12"/>
  <c r="A254" i="12"/>
  <c r="AR253" i="12"/>
  <c r="AT253" i="12" s="1"/>
  <c r="AV253" i="12" s="1"/>
  <c r="AX253" i="12" s="1"/>
  <c r="AQ253" i="12"/>
  <c r="AF253" i="12"/>
  <c r="AC253" i="12"/>
  <c r="AB253" i="12"/>
  <c r="Z253" i="12"/>
  <c r="X253" i="12"/>
  <c r="V253" i="12"/>
  <c r="U253" i="12"/>
  <c r="R253" i="12"/>
  <c r="Q253" i="12"/>
  <c r="P253" i="12"/>
  <c r="M253" i="12"/>
  <c r="D253" i="12"/>
  <c r="B253" i="12"/>
  <c r="A253" i="12"/>
  <c r="AT252" i="12"/>
  <c r="AV252" i="12" s="1"/>
  <c r="AX252" i="12" s="1"/>
  <c r="AR252" i="12"/>
  <c r="AQ252" i="12"/>
  <c r="AS252" i="12" s="1"/>
  <c r="AU252" i="12" s="1"/>
  <c r="AW252" i="12" s="1"/>
  <c r="AE252" i="12"/>
  <c r="AC252" i="12"/>
  <c r="AA252" i="12"/>
  <c r="Z252" i="12"/>
  <c r="W252" i="12"/>
  <c r="V252" i="12"/>
  <c r="U252" i="12"/>
  <c r="R252" i="12"/>
  <c r="Q252" i="12"/>
  <c r="O252" i="12"/>
  <c r="M252" i="12"/>
  <c r="D252" i="12"/>
  <c r="B252" i="12"/>
  <c r="A252" i="12"/>
  <c r="AU251" i="12"/>
  <c r="AW251" i="12" s="1"/>
  <c r="AT251" i="12"/>
  <c r="AV251" i="12" s="1"/>
  <c r="AX251" i="12" s="1"/>
  <c r="AR251" i="12"/>
  <c r="AQ251" i="12"/>
  <c r="AS251" i="12" s="1"/>
  <c r="AF251" i="12"/>
  <c r="AE251" i="12"/>
  <c r="AD251" i="12"/>
  <c r="AB251" i="12"/>
  <c r="AA251" i="12"/>
  <c r="Z251" i="12"/>
  <c r="X251" i="12"/>
  <c r="W251" i="12"/>
  <c r="V251" i="12"/>
  <c r="T251" i="12"/>
  <c r="S251" i="12"/>
  <c r="R251" i="12"/>
  <c r="P251" i="12"/>
  <c r="O251" i="12"/>
  <c r="N251" i="12"/>
  <c r="D251" i="12"/>
  <c r="AC251" i="12" s="1"/>
  <c r="B251" i="12"/>
  <c r="A251" i="12"/>
  <c r="AW250" i="12"/>
  <c r="AS250" i="12"/>
  <c r="AU250" i="12" s="1"/>
  <c r="AR250" i="12"/>
  <c r="AT250" i="12" s="1"/>
  <c r="AV250" i="12" s="1"/>
  <c r="AX250" i="12" s="1"/>
  <c r="AQ250" i="12"/>
  <c r="AF250" i="12"/>
  <c r="AC250" i="12"/>
  <c r="AB250" i="12"/>
  <c r="AA250" i="12"/>
  <c r="X250" i="12"/>
  <c r="W250" i="12"/>
  <c r="U250" i="12"/>
  <c r="S250" i="12"/>
  <c r="Q250" i="12"/>
  <c r="P250" i="12"/>
  <c r="M250" i="12"/>
  <c r="D250" i="12"/>
  <c r="B250" i="12"/>
  <c r="A250" i="12"/>
  <c r="AV249" i="12"/>
  <c r="AX249" i="12" s="1"/>
  <c r="AR249" i="12"/>
  <c r="AT249" i="12" s="1"/>
  <c r="AQ249" i="12"/>
  <c r="AF249" i="12"/>
  <c r="AC249" i="12"/>
  <c r="AB249" i="12"/>
  <c r="Z249" i="12"/>
  <c r="X249" i="12"/>
  <c r="V249" i="12"/>
  <c r="U249" i="12"/>
  <c r="R249" i="12"/>
  <c r="Q249" i="12"/>
  <c r="P249" i="12"/>
  <c r="M249" i="12"/>
  <c r="D249" i="12"/>
  <c r="B249" i="12"/>
  <c r="A249" i="12"/>
  <c r="AW248" i="12"/>
  <c r="AT248" i="12"/>
  <c r="AV248" i="12" s="1"/>
  <c r="AX248" i="12" s="1"/>
  <c r="AR248" i="12"/>
  <c r="AQ248" i="12"/>
  <c r="AS248" i="12" s="1"/>
  <c r="AU248" i="12" s="1"/>
  <c r="AE248" i="12"/>
  <c r="AC248" i="12"/>
  <c r="AA248" i="12"/>
  <c r="Z248" i="12"/>
  <c r="W248" i="12"/>
  <c r="V248" i="12"/>
  <c r="U248" i="12"/>
  <c r="R248" i="12"/>
  <c r="Q248" i="12"/>
  <c r="O248" i="12"/>
  <c r="M248" i="12"/>
  <c r="D248" i="12"/>
  <c r="B248" i="12"/>
  <c r="A248" i="12"/>
  <c r="AU247" i="12"/>
  <c r="AW247" i="12" s="1"/>
  <c r="AT247" i="12"/>
  <c r="AV247" i="12" s="1"/>
  <c r="AX247" i="12" s="1"/>
  <c r="AR247" i="12"/>
  <c r="AQ247" i="12"/>
  <c r="AS247" i="12" s="1"/>
  <c r="AF247" i="12"/>
  <c r="AE247" i="12"/>
  <c r="AD247" i="12"/>
  <c r="AB247" i="12"/>
  <c r="AA247" i="12"/>
  <c r="Z247" i="12"/>
  <c r="X247" i="12"/>
  <c r="W247" i="12"/>
  <c r="V247" i="12"/>
  <c r="T247" i="12"/>
  <c r="S247" i="12"/>
  <c r="R247" i="12"/>
  <c r="P247" i="12"/>
  <c r="O247" i="12"/>
  <c r="N247" i="12"/>
  <c r="D247" i="12"/>
  <c r="AC247" i="12" s="1"/>
  <c r="B247" i="12"/>
  <c r="A247" i="12"/>
  <c r="AW246" i="12"/>
  <c r="AS246" i="12"/>
  <c r="AU246" i="12" s="1"/>
  <c r="AR246" i="12"/>
  <c r="AT246" i="12" s="1"/>
  <c r="AV246" i="12" s="1"/>
  <c r="AX246" i="12" s="1"/>
  <c r="AQ246" i="12"/>
  <c r="AF246" i="12"/>
  <c r="AC246" i="12"/>
  <c r="AB246" i="12"/>
  <c r="AA246" i="12"/>
  <c r="X246" i="12"/>
  <c r="W246" i="12"/>
  <c r="U246" i="12"/>
  <c r="S246" i="12"/>
  <c r="Q246" i="12"/>
  <c r="P246" i="12"/>
  <c r="M246" i="12"/>
  <c r="D246" i="12"/>
  <c r="B246" i="12"/>
  <c r="A246" i="12"/>
  <c r="AV245" i="12"/>
  <c r="AX245" i="12" s="1"/>
  <c r="AR245" i="12"/>
  <c r="AT245" i="12" s="1"/>
  <c r="AQ245" i="12"/>
  <c r="AF245" i="12"/>
  <c r="AC245" i="12"/>
  <c r="AB245" i="12"/>
  <c r="Z245" i="12"/>
  <c r="X245" i="12"/>
  <c r="V245" i="12"/>
  <c r="U245" i="12"/>
  <c r="R245" i="12"/>
  <c r="Q245" i="12"/>
  <c r="P245" i="12"/>
  <c r="M245" i="12"/>
  <c r="D245" i="12"/>
  <c r="B245" i="12"/>
  <c r="A245" i="12"/>
  <c r="AW244" i="12"/>
  <c r="AU244" i="12"/>
  <c r="AR244" i="12"/>
  <c r="AQ244" i="12"/>
  <c r="AS244" i="12" s="1"/>
  <c r="AE244" i="12"/>
  <c r="AD244" i="12"/>
  <c r="AA244" i="12"/>
  <c r="Z244" i="12"/>
  <c r="W244" i="12"/>
  <c r="V244" i="12"/>
  <c r="S244" i="12"/>
  <c r="R244" i="12"/>
  <c r="O244" i="12"/>
  <c r="N244" i="12"/>
  <c r="D244" i="12"/>
  <c r="AT244" i="12" s="1"/>
  <c r="AV244" i="12" s="1"/>
  <c r="AX244" i="12" s="1"/>
  <c r="B244" i="12"/>
  <c r="A244" i="12"/>
  <c r="AU243" i="12"/>
  <c r="AW243" i="12" s="1"/>
  <c r="AR243" i="12"/>
  <c r="AT243" i="12" s="1"/>
  <c r="AV243" i="12" s="1"/>
  <c r="AX243" i="12" s="1"/>
  <c r="AQ243" i="12"/>
  <c r="AS243" i="12" s="1"/>
  <c r="AF243" i="12"/>
  <c r="AE243" i="12"/>
  <c r="AD243" i="12"/>
  <c r="AB243" i="12"/>
  <c r="AA243" i="12"/>
  <c r="Z243" i="12"/>
  <c r="X243" i="12"/>
  <c r="W243" i="12"/>
  <c r="V243" i="12"/>
  <c r="T243" i="12"/>
  <c r="S243" i="12"/>
  <c r="R243" i="12"/>
  <c r="P243" i="12"/>
  <c r="O243" i="12"/>
  <c r="N243" i="12"/>
  <c r="D243" i="12"/>
  <c r="AC243" i="12" s="1"/>
  <c r="B243" i="12"/>
  <c r="A243" i="12"/>
  <c r="AR242" i="12"/>
  <c r="AQ242" i="12"/>
  <c r="AB242" i="12"/>
  <c r="T242" i="12"/>
  <c r="Q242" i="12"/>
  <c r="D242" i="12"/>
  <c r="B242" i="12"/>
  <c r="A242" i="12"/>
  <c r="AR241" i="12"/>
  <c r="AQ241" i="12"/>
  <c r="AD241" i="12"/>
  <c r="Q241" i="12"/>
  <c r="N241" i="12"/>
  <c r="D241" i="12"/>
  <c r="AS241" i="12" s="1"/>
  <c r="AU241" i="12" s="1"/>
  <c r="AW241" i="12" s="1"/>
  <c r="B241" i="12"/>
  <c r="A241" i="12"/>
  <c r="AU240" i="12"/>
  <c r="AW240" i="12" s="1"/>
  <c r="AT240" i="12"/>
  <c r="AV240" i="12" s="1"/>
  <c r="AX240" i="12" s="1"/>
  <c r="AR240" i="12"/>
  <c r="AQ240" i="12"/>
  <c r="AS240" i="12" s="1"/>
  <c r="AE240" i="12"/>
  <c r="AD240" i="12"/>
  <c r="AA240" i="12"/>
  <c r="Z240" i="12"/>
  <c r="W240" i="12"/>
  <c r="V240" i="12"/>
  <c r="S240" i="12"/>
  <c r="R240" i="12"/>
  <c r="O240" i="12"/>
  <c r="N240" i="12"/>
  <c r="D240" i="12"/>
  <c r="AC240" i="12" s="1"/>
  <c r="B240" i="12"/>
  <c r="A240" i="12"/>
  <c r="AV239" i="12"/>
  <c r="AX239" i="12" s="1"/>
  <c r="AU239" i="12"/>
  <c r="AW239" i="12" s="1"/>
  <c r="AR239" i="12"/>
  <c r="AT239" i="12" s="1"/>
  <c r="AQ239" i="12"/>
  <c r="AS239" i="12" s="1"/>
  <c r="AF239" i="12"/>
  <c r="AE239" i="12"/>
  <c r="AD239" i="12"/>
  <c r="AB239" i="12"/>
  <c r="AA239" i="12"/>
  <c r="Z239" i="12"/>
  <c r="X239" i="12"/>
  <c r="W239" i="12"/>
  <c r="V239" i="12"/>
  <c r="T239" i="12"/>
  <c r="S239" i="12"/>
  <c r="R239" i="12"/>
  <c r="P239" i="12"/>
  <c r="O239" i="12"/>
  <c r="N239" i="12"/>
  <c r="D239" i="12"/>
  <c r="AC239" i="12" s="1"/>
  <c r="B239" i="12"/>
  <c r="A239" i="12"/>
  <c r="AR238" i="12"/>
  <c r="AT238" i="12" s="1"/>
  <c r="AV238" i="12" s="1"/>
  <c r="AX238" i="12" s="1"/>
  <c r="AQ238" i="12"/>
  <c r="AC238" i="12"/>
  <c r="AB238" i="12"/>
  <c r="U238" i="12"/>
  <c r="T238" i="12"/>
  <c r="M238" i="12"/>
  <c r="D238" i="12"/>
  <c r="AS238" i="12" s="1"/>
  <c r="AU238" i="12" s="1"/>
  <c r="AW238" i="12" s="1"/>
  <c r="B238" i="12"/>
  <c r="A238" i="12"/>
  <c r="AT237" i="12"/>
  <c r="AV237" i="12" s="1"/>
  <c r="AX237" i="12" s="1"/>
  <c r="AR237" i="12"/>
  <c r="AQ237" i="12"/>
  <c r="Z237" i="12"/>
  <c r="Q237" i="12"/>
  <c r="D237" i="12"/>
  <c r="R237" i="12" s="1"/>
  <c r="B237" i="12"/>
  <c r="A237" i="12"/>
  <c r="AX236" i="12"/>
  <c r="AT236" i="12"/>
  <c r="AV236" i="12" s="1"/>
  <c r="AR236" i="12"/>
  <c r="AQ236" i="12"/>
  <c r="AS236" i="12" s="1"/>
  <c r="AU236" i="12" s="1"/>
  <c r="AW236" i="12" s="1"/>
  <c r="AE236" i="12"/>
  <c r="AD236" i="12"/>
  <c r="AA236" i="12"/>
  <c r="Z236" i="12"/>
  <c r="W236" i="12"/>
  <c r="V236" i="12"/>
  <c r="S236" i="12"/>
  <c r="R236" i="12"/>
  <c r="O236" i="12"/>
  <c r="N236" i="12"/>
  <c r="D236" i="12"/>
  <c r="AC236" i="12" s="1"/>
  <c r="B236" i="12"/>
  <c r="A236" i="12"/>
  <c r="AV235" i="12"/>
  <c r="AX235" i="12" s="1"/>
  <c r="AR235" i="12"/>
  <c r="AT235" i="12" s="1"/>
  <c r="AQ235" i="12"/>
  <c r="AS235" i="12" s="1"/>
  <c r="AU235" i="12" s="1"/>
  <c r="AW235" i="12" s="1"/>
  <c r="AF235" i="12"/>
  <c r="AE235" i="12"/>
  <c r="AD235" i="12"/>
  <c r="AB235" i="12"/>
  <c r="AA235" i="12"/>
  <c r="Z235" i="12"/>
  <c r="X235" i="12"/>
  <c r="W235" i="12"/>
  <c r="V235" i="12"/>
  <c r="T235" i="12"/>
  <c r="S235" i="12"/>
  <c r="R235" i="12"/>
  <c r="P235" i="12"/>
  <c r="O235" i="12"/>
  <c r="N235" i="12"/>
  <c r="D235" i="12"/>
  <c r="AC235" i="12" s="1"/>
  <c r="B235" i="12"/>
  <c r="A235" i="12"/>
  <c r="AS234" i="12"/>
  <c r="AU234" i="12" s="1"/>
  <c r="AW234" i="12" s="1"/>
  <c r="AR234" i="12"/>
  <c r="AT234" i="12" s="1"/>
  <c r="AV234" i="12" s="1"/>
  <c r="AX234" i="12" s="1"/>
  <c r="AQ234" i="12"/>
  <c r="AF234" i="12"/>
  <c r="AC234" i="12"/>
  <c r="AB234" i="12"/>
  <c r="X234" i="12"/>
  <c r="U234" i="12"/>
  <c r="T234" i="12"/>
  <c r="P234" i="12"/>
  <c r="M234" i="12"/>
  <c r="D234" i="12"/>
  <c r="B234" i="12"/>
  <c r="A234" i="12"/>
  <c r="AT233" i="12"/>
  <c r="AV233" i="12" s="1"/>
  <c r="AX233" i="12" s="1"/>
  <c r="AR233" i="12"/>
  <c r="AQ233" i="12"/>
  <c r="AC233" i="12"/>
  <c r="Z233" i="12"/>
  <c r="U233" i="12"/>
  <c r="R233" i="12"/>
  <c r="M233" i="12"/>
  <c r="D233" i="12"/>
  <c r="AD233" i="12" s="1"/>
  <c r="B233" i="12"/>
  <c r="A233" i="12"/>
  <c r="AX232" i="12"/>
  <c r="AT232" i="12"/>
  <c r="AV232" i="12" s="1"/>
  <c r="AR232" i="12"/>
  <c r="AQ232" i="12"/>
  <c r="AS232" i="12" s="1"/>
  <c r="AU232" i="12" s="1"/>
  <c r="AW232" i="12" s="1"/>
  <c r="AE232" i="12"/>
  <c r="AD232" i="12"/>
  <c r="AA232" i="12"/>
  <c r="Z232" i="12"/>
  <c r="W232" i="12"/>
  <c r="V232" i="12"/>
  <c r="S232" i="12"/>
  <c r="R232" i="12"/>
  <c r="O232" i="12"/>
  <c r="N232" i="12"/>
  <c r="D232" i="12"/>
  <c r="AC232" i="12" s="1"/>
  <c r="B232" i="12"/>
  <c r="A232" i="12"/>
  <c r="AR231" i="12"/>
  <c r="AT231" i="12" s="1"/>
  <c r="AV231" i="12" s="1"/>
  <c r="AX231" i="12" s="1"/>
  <c r="AQ231" i="12"/>
  <c r="AS231" i="12" s="1"/>
  <c r="AU231" i="12" s="1"/>
  <c r="AW231" i="12" s="1"/>
  <c r="AF231" i="12"/>
  <c r="AE231" i="12"/>
  <c r="AD231" i="12"/>
  <c r="AB231" i="12"/>
  <c r="AA231" i="12"/>
  <c r="Z231" i="12"/>
  <c r="X231" i="12"/>
  <c r="W231" i="12"/>
  <c r="V231" i="12"/>
  <c r="T231" i="12"/>
  <c r="S231" i="12"/>
  <c r="R231" i="12"/>
  <c r="P231" i="12"/>
  <c r="O231" i="12"/>
  <c r="N231" i="12"/>
  <c r="D231" i="12"/>
  <c r="AC231" i="12" s="1"/>
  <c r="B231" i="12"/>
  <c r="A231" i="12"/>
  <c r="AR230" i="12"/>
  <c r="AQ230" i="12"/>
  <c r="AF230" i="12"/>
  <c r="Q230" i="12"/>
  <c r="P230" i="12"/>
  <c r="D230" i="12"/>
  <c r="AS230" i="12" s="1"/>
  <c r="AU230" i="12" s="1"/>
  <c r="AW230" i="12" s="1"/>
  <c r="B230" i="12"/>
  <c r="A230" i="12"/>
  <c r="AX229" i="12"/>
  <c r="AT229" i="12"/>
  <c r="AV229" i="12" s="1"/>
  <c r="AR229" i="12"/>
  <c r="AQ229" i="12"/>
  <c r="AD229" i="12"/>
  <c r="AC229" i="12"/>
  <c r="Z229" i="12"/>
  <c r="V229" i="12"/>
  <c r="U229" i="12"/>
  <c r="R229" i="12"/>
  <c r="N229" i="12"/>
  <c r="M229" i="12"/>
  <c r="D229" i="12"/>
  <c r="B229" i="12"/>
  <c r="A229" i="12"/>
  <c r="AT228" i="12"/>
  <c r="AV228" i="12" s="1"/>
  <c r="AX228" i="12" s="1"/>
  <c r="AR228" i="12"/>
  <c r="AQ228" i="12"/>
  <c r="AS228" i="12" s="1"/>
  <c r="AU228" i="12" s="1"/>
  <c r="AW228" i="12" s="1"/>
  <c r="AE228" i="12"/>
  <c r="AD228" i="12"/>
  <c r="AA228" i="12"/>
  <c r="Z228" i="12"/>
  <c r="W228" i="12"/>
  <c r="V228" i="12"/>
  <c r="S228" i="12"/>
  <c r="R228" i="12"/>
  <c r="O228" i="12"/>
  <c r="N228" i="12"/>
  <c r="D228" i="12"/>
  <c r="AC228" i="12" s="1"/>
  <c r="B228" i="12"/>
  <c r="A228" i="12"/>
  <c r="AU227" i="12"/>
  <c r="AW227" i="12" s="1"/>
  <c r="AR227" i="12"/>
  <c r="AT227" i="12" s="1"/>
  <c r="AV227" i="12" s="1"/>
  <c r="AX227" i="12" s="1"/>
  <c r="AQ227" i="12"/>
  <c r="AS227" i="12" s="1"/>
  <c r="AF227" i="12"/>
  <c r="AE227" i="12"/>
  <c r="AD227" i="12"/>
  <c r="AB227" i="12"/>
  <c r="AA227" i="12"/>
  <c r="Z227" i="12"/>
  <c r="X227" i="12"/>
  <c r="W227" i="12"/>
  <c r="V227" i="12"/>
  <c r="T227" i="12"/>
  <c r="S227" i="12"/>
  <c r="R227" i="12"/>
  <c r="P227" i="12"/>
  <c r="O227" i="12"/>
  <c r="N227" i="12"/>
  <c r="D227" i="12"/>
  <c r="AC227" i="12" s="1"/>
  <c r="B227" i="12"/>
  <c r="A227" i="12"/>
  <c r="AR226" i="12"/>
  <c r="AQ226" i="12"/>
  <c r="AB226" i="12"/>
  <c r="Q226" i="12"/>
  <c r="D226" i="12"/>
  <c r="T226" i="12" s="1"/>
  <c r="B226" i="12"/>
  <c r="A226" i="12"/>
  <c r="AR225" i="12"/>
  <c r="AQ225" i="12"/>
  <c r="Y225" i="12"/>
  <c r="N225" i="12"/>
  <c r="D225" i="12"/>
  <c r="AD225" i="12" s="1"/>
  <c r="B225" i="12"/>
  <c r="A225" i="12"/>
  <c r="AU224" i="12"/>
  <c r="AW224" i="12" s="1"/>
  <c r="AT224" i="12"/>
  <c r="AV224" i="12" s="1"/>
  <c r="AX224" i="12" s="1"/>
  <c r="AR224" i="12"/>
  <c r="AQ224" i="12"/>
  <c r="AS224" i="12" s="1"/>
  <c r="AE224" i="12"/>
  <c r="AD224" i="12"/>
  <c r="AA224" i="12"/>
  <c r="Z224" i="12"/>
  <c r="W224" i="12"/>
  <c r="V224" i="12"/>
  <c r="S224" i="12"/>
  <c r="R224" i="12"/>
  <c r="O224" i="12"/>
  <c r="N224" i="12"/>
  <c r="D224" i="12"/>
  <c r="AC224" i="12" s="1"/>
  <c r="B224" i="12"/>
  <c r="A224" i="12"/>
  <c r="AV223" i="12"/>
  <c r="AX223" i="12" s="1"/>
  <c r="AU223" i="12"/>
  <c r="AW223" i="12" s="1"/>
  <c r="AR223" i="12"/>
  <c r="AT223" i="12" s="1"/>
  <c r="AQ223" i="12"/>
  <c r="AS223" i="12" s="1"/>
  <c r="AF223" i="12"/>
  <c r="AE223" i="12"/>
  <c r="AD223" i="12"/>
  <c r="AB223" i="12"/>
  <c r="AA223" i="12"/>
  <c r="Z223" i="12"/>
  <c r="X223" i="12"/>
  <c r="W223" i="12"/>
  <c r="V223" i="12"/>
  <c r="T223" i="12"/>
  <c r="S223" i="12"/>
  <c r="R223" i="12"/>
  <c r="P223" i="12"/>
  <c r="O223" i="12"/>
  <c r="N223" i="12"/>
  <c r="D223" i="12"/>
  <c r="AC223" i="12" s="1"/>
  <c r="B223" i="12"/>
  <c r="A223" i="12"/>
  <c r="AR222" i="12"/>
  <c r="AT222" i="12" s="1"/>
  <c r="AV222" i="12" s="1"/>
  <c r="AX222" i="12" s="1"/>
  <c r="AQ222" i="12"/>
  <c r="AC222" i="12"/>
  <c r="AB222" i="12"/>
  <c r="U222" i="12"/>
  <c r="T222" i="12"/>
  <c r="M222" i="12"/>
  <c r="D222" i="12"/>
  <c r="AS222" i="12" s="1"/>
  <c r="AU222" i="12" s="1"/>
  <c r="AW222" i="12" s="1"/>
  <c r="B222" i="12"/>
  <c r="A222" i="12"/>
  <c r="AS221" i="12"/>
  <c r="AU221" i="12" s="1"/>
  <c r="AW221" i="12" s="1"/>
  <c r="AR221" i="12"/>
  <c r="AQ221" i="12"/>
  <c r="D221" i="12"/>
  <c r="B221" i="12"/>
  <c r="A221" i="12"/>
  <c r="AX220" i="12"/>
  <c r="AU220" i="12"/>
  <c r="AW220" i="12" s="1"/>
  <c r="AT220" i="12"/>
  <c r="AV220" i="12" s="1"/>
  <c r="AR220" i="12"/>
  <c r="AQ220" i="12"/>
  <c r="AS220" i="12" s="1"/>
  <c r="AE220" i="12"/>
  <c r="AD220" i="12"/>
  <c r="AA220" i="12"/>
  <c r="Z220" i="12"/>
  <c r="W220" i="12"/>
  <c r="V220" i="12"/>
  <c r="S220" i="12"/>
  <c r="R220" i="12"/>
  <c r="O220" i="12"/>
  <c r="N220" i="12"/>
  <c r="D220" i="12"/>
  <c r="AC220" i="12" s="1"/>
  <c r="B220" i="12"/>
  <c r="A220" i="12"/>
  <c r="AV219" i="12"/>
  <c r="AX219" i="12" s="1"/>
  <c r="AR219" i="12"/>
  <c r="AT219" i="12" s="1"/>
  <c r="AQ219" i="12"/>
  <c r="AS219" i="12" s="1"/>
  <c r="AU219" i="12" s="1"/>
  <c r="AW219" i="12" s="1"/>
  <c r="AF219" i="12"/>
  <c r="AE219" i="12"/>
  <c r="AD219" i="12"/>
  <c r="AB219" i="12"/>
  <c r="AA219" i="12"/>
  <c r="Z219" i="12"/>
  <c r="X219" i="12"/>
  <c r="W219" i="12"/>
  <c r="V219" i="12"/>
  <c r="T219" i="12"/>
  <c r="S219" i="12"/>
  <c r="R219" i="12"/>
  <c r="P219" i="12"/>
  <c r="O219" i="12"/>
  <c r="N219" i="12"/>
  <c r="D219" i="12"/>
  <c r="AC219" i="12" s="1"/>
  <c r="B219" i="12"/>
  <c r="A219" i="12"/>
  <c r="AS218" i="12"/>
  <c r="AU218" i="12" s="1"/>
  <c r="AW218" i="12" s="1"/>
  <c r="AR218" i="12"/>
  <c r="AT218" i="12" s="1"/>
  <c r="AV218" i="12" s="1"/>
  <c r="AX218" i="12" s="1"/>
  <c r="AQ218" i="12"/>
  <c r="AF218" i="12"/>
  <c r="AC218" i="12"/>
  <c r="AB218" i="12"/>
  <c r="X218" i="12"/>
  <c r="U218" i="12"/>
  <c r="T218" i="12"/>
  <c r="P218" i="12"/>
  <c r="M218" i="12"/>
  <c r="D218" i="12"/>
  <c r="B218" i="12"/>
  <c r="A218" i="12"/>
  <c r="AT217" i="12"/>
  <c r="AV217" i="12" s="1"/>
  <c r="AX217" i="12" s="1"/>
  <c r="AR217" i="12"/>
  <c r="AQ217" i="12"/>
  <c r="AC217" i="12"/>
  <c r="Z217" i="12"/>
  <c r="U217" i="12"/>
  <c r="R217" i="12"/>
  <c r="M217" i="12"/>
  <c r="D217" i="12"/>
  <c r="AD217" i="12" s="1"/>
  <c r="B217" i="12"/>
  <c r="A217" i="12"/>
  <c r="AX216" i="12"/>
  <c r="AT216" i="12"/>
  <c r="AV216" i="12" s="1"/>
  <c r="AR216" i="12"/>
  <c r="AQ216" i="12"/>
  <c r="AS216" i="12" s="1"/>
  <c r="AU216" i="12" s="1"/>
  <c r="AW216" i="12" s="1"/>
  <c r="AE216" i="12"/>
  <c r="AD216" i="12"/>
  <c r="AA216" i="12"/>
  <c r="Z216" i="12"/>
  <c r="W216" i="12"/>
  <c r="V216" i="12"/>
  <c r="S216" i="12"/>
  <c r="R216" i="12"/>
  <c r="O216" i="12"/>
  <c r="N216" i="12"/>
  <c r="D216" i="12"/>
  <c r="AC216" i="12" s="1"/>
  <c r="B216" i="12"/>
  <c r="A216" i="12"/>
  <c r="AR215" i="12"/>
  <c r="AT215" i="12" s="1"/>
  <c r="AV215" i="12" s="1"/>
  <c r="AX215" i="12" s="1"/>
  <c r="AQ215" i="12"/>
  <c r="AS215" i="12" s="1"/>
  <c r="AU215" i="12" s="1"/>
  <c r="AW215" i="12" s="1"/>
  <c r="AF215" i="12"/>
  <c r="AE215" i="12"/>
  <c r="AD215" i="12"/>
  <c r="AB215" i="12"/>
  <c r="AA215" i="12"/>
  <c r="Z215" i="12"/>
  <c r="X215" i="12"/>
  <c r="W215" i="12"/>
  <c r="V215" i="12"/>
  <c r="T215" i="12"/>
  <c r="S215" i="12"/>
  <c r="R215" i="12"/>
  <c r="P215" i="12"/>
  <c r="O215" i="12"/>
  <c r="N215" i="12"/>
  <c r="D215" i="12"/>
  <c r="AC215" i="12" s="1"/>
  <c r="B215" i="12"/>
  <c r="A215" i="12"/>
  <c r="AR214" i="12"/>
  <c r="AQ214" i="12"/>
  <c r="Y214" i="12"/>
  <c r="P214" i="12"/>
  <c r="D214" i="12"/>
  <c r="AF214" i="12" s="1"/>
  <c r="B214" i="12"/>
  <c r="A214" i="12"/>
  <c r="AX213" i="12"/>
  <c r="AT213" i="12"/>
  <c r="AV213" i="12" s="1"/>
  <c r="AR213" i="12"/>
  <c r="AQ213" i="12"/>
  <c r="AD213" i="12"/>
  <c r="AC213" i="12"/>
  <c r="Z213" i="12"/>
  <c r="V213" i="12"/>
  <c r="U213" i="12"/>
  <c r="R213" i="12"/>
  <c r="N213" i="12"/>
  <c r="M213" i="12"/>
  <c r="D213" i="12"/>
  <c r="B213" i="12"/>
  <c r="A213" i="12"/>
  <c r="AT212" i="12"/>
  <c r="AV212" i="12" s="1"/>
  <c r="AX212" i="12" s="1"/>
  <c r="AR212" i="12"/>
  <c r="AQ212" i="12"/>
  <c r="AS212" i="12" s="1"/>
  <c r="AU212" i="12" s="1"/>
  <c r="AW212" i="12" s="1"/>
  <c r="AE212" i="12"/>
  <c r="AD212" i="12"/>
  <c r="AA212" i="12"/>
  <c r="Z212" i="12"/>
  <c r="W212" i="12"/>
  <c r="V212" i="12"/>
  <c r="S212" i="12"/>
  <c r="R212" i="12"/>
  <c r="O212" i="12"/>
  <c r="N212" i="12"/>
  <c r="D212" i="12"/>
  <c r="AC212" i="12" s="1"/>
  <c r="B212" i="12"/>
  <c r="A212" i="12"/>
  <c r="AU211" i="12"/>
  <c r="AW211" i="12" s="1"/>
  <c r="AR211" i="12"/>
  <c r="AT211" i="12" s="1"/>
  <c r="AV211" i="12" s="1"/>
  <c r="AX211" i="12" s="1"/>
  <c r="AQ211" i="12"/>
  <c r="AS211" i="12" s="1"/>
  <c r="AF211" i="12"/>
  <c r="AE211" i="12"/>
  <c r="AD211" i="12"/>
  <c r="AB211" i="12"/>
  <c r="AA211" i="12"/>
  <c r="Z211" i="12"/>
  <c r="X211" i="12"/>
  <c r="W211" i="12"/>
  <c r="V211" i="12"/>
  <c r="T211" i="12"/>
  <c r="S211" i="12"/>
  <c r="R211" i="12"/>
  <c r="P211" i="12"/>
  <c r="O211" i="12"/>
  <c r="N211" i="12"/>
  <c r="D211" i="12"/>
  <c r="AC211" i="12" s="1"/>
  <c r="B211" i="12"/>
  <c r="A211" i="12"/>
  <c r="AR210" i="12"/>
  <c r="AQ210" i="12"/>
  <c r="Y210" i="12"/>
  <c r="D210" i="12"/>
  <c r="AB210" i="12" s="1"/>
  <c r="B210" i="12"/>
  <c r="A210" i="12"/>
  <c r="AR209" i="12"/>
  <c r="AQ209" i="12"/>
  <c r="D209" i="12"/>
  <c r="B209" i="12"/>
  <c r="A209" i="12"/>
  <c r="AU208" i="12"/>
  <c r="AW208" i="12" s="1"/>
  <c r="AT208" i="12"/>
  <c r="AV208" i="12" s="1"/>
  <c r="AX208" i="12" s="1"/>
  <c r="AR208" i="12"/>
  <c r="AQ208" i="12"/>
  <c r="AS208" i="12" s="1"/>
  <c r="AE208" i="12"/>
  <c r="AD208" i="12"/>
  <c r="AA208" i="12"/>
  <c r="Z208" i="12"/>
  <c r="W208" i="12"/>
  <c r="V208" i="12"/>
  <c r="S208" i="12"/>
  <c r="R208" i="12"/>
  <c r="O208" i="12"/>
  <c r="N208" i="12"/>
  <c r="D208" i="12"/>
  <c r="AC208" i="12" s="1"/>
  <c r="B208" i="12"/>
  <c r="A208" i="12"/>
  <c r="AV207" i="12"/>
  <c r="AX207" i="12" s="1"/>
  <c r="AU207" i="12"/>
  <c r="AW207" i="12" s="1"/>
  <c r="AR207" i="12"/>
  <c r="AT207" i="12" s="1"/>
  <c r="AQ207" i="12"/>
  <c r="AS207" i="12" s="1"/>
  <c r="AF207" i="12"/>
  <c r="AE207" i="12"/>
  <c r="AD207" i="12"/>
  <c r="AB207" i="12"/>
  <c r="AA207" i="12"/>
  <c r="Z207" i="12"/>
  <c r="X207" i="12"/>
  <c r="W207" i="12"/>
  <c r="V207" i="12"/>
  <c r="T207" i="12"/>
  <c r="S207" i="12"/>
  <c r="R207" i="12"/>
  <c r="P207" i="12"/>
  <c r="O207" i="12"/>
  <c r="N207" i="12"/>
  <c r="D207" i="12"/>
  <c r="AC207" i="12" s="1"/>
  <c r="B207" i="12"/>
  <c r="A207" i="12"/>
  <c r="AW206" i="12"/>
  <c r="AR206" i="12"/>
  <c r="AT206" i="12" s="1"/>
  <c r="AV206" i="12" s="1"/>
  <c r="AX206" i="12" s="1"/>
  <c r="AQ206" i="12"/>
  <c r="AC206" i="12"/>
  <c r="AB206" i="12"/>
  <c r="U206" i="12"/>
  <c r="T206" i="12"/>
  <c r="M206" i="12"/>
  <c r="D206" i="12"/>
  <c r="AS206" i="12" s="1"/>
  <c r="AU206" i="12" s="1"/>
  <c r="B206" i="12"/>
  <c r="A206" i="12"/>
  <c r="AR205" i="12"/>
  <c r="AQ205" i="12"/>
  <c r="R205" i="12"/>
  <c r="D205" i="12"/>
  <c r="B205" i="12"/>
  <c r="A205" i="12"/>
  <c r="AX204" i="12"/>
  <c r="AU204" i="12"/>
  <c r="AW204" i="12" s="1"/>
  <c r="AT204" i="12"/>
  <c r="AV204" i="12" s="1"/>
  <c r="AR204" i="12"/>
  <c r="AQ204" i="12"/>
  <c r="AS204" i="12" s="1"/>
  <c r="AE204" i="12"/>
  <c r="AD204" i="12"/>
  <c r="AA204" i="12"/>
  <c r="Z204" i="12"/>
  <c r="W204" i="12"/>
  <c r="V204" i="12"/>
  <c r="S204" i="12"/>
  <c r="R204" i="12"/>
  <c r="O204" i="12"/>
  <c r="N204" i="12"/>
  <c r="D204" i="12"/>
  <c r="AC204" i="12" s="1"/>
  <c r="B204" i="12"/>
  <c r="A204" i="12"/>
  <c r="AV203" i="12"/>
  <c r="AX203" i="12" s="1"/>
  <c r="AR203" i="12"/>
  <c r="AT203" i="12" s="1"/>
  <c r="AQ203" i="12"/>
  <c r="AS203" i="12" s="1"/>
  <c r="AU203" i="12" s="1"/>
  <c r="AW203" i="12" s="1"/>
  <c r="AF203" i="12"/>
  <c r="AE203" i="12"/>
  <c r="AD203" i="12"/>
  <c r="AB203" i="12"/>
  <c r="AA203" i="12"/>
  <c r="Z203" i="12"/>
  <c r="X203" i="12"/>
  <c r="W203" i="12"/>
  <c r="V203" i="12"/>
  <c r="T203" i="12"/>
  <c r="S203" i="12"/>
  <c r="R203" i="12"/>
  <c r="P203" i="12"/>
  <c r="O203" i="12"/>
  <c r="N203" i="12"/>
  <c r="D203" i="12"/>
  <c r="AC203" i="12" s="1"/>
  <c r="B203" i="12"/>
  <c r="A203" i="12"/>
  <c r="AS202" i="12"/>
  <c r="AU202" i="12" s="1"/>
  <c r="AW202" i="12" s="1"/>
  <c r="AR202" i="12"/>
  <c r="AT202" i="12" s="1"/>
  <c r="AV202" i="12" s="1"/>
  <c r="AX202" i="12" s="1"/>
  <c r="AQ202" i="12"/>
  <c r="AF202" i="12"/>
  <c r="AC202" i="12"/>
  <c r="AB202" i="12"/>
  <c r="X202" i="12"/>
  <c r="U202" i="12"/>
  <c r="T202" i="12"/>
  <c r="P202" i="12"/>
  <c r="M202" i="12"/>
  <c r="D202" i="12"/>
  <c r="B202" i="12"/>
  <c r="A202" i="12"/>
  <c r="AT201" i="12"/>
  <c r="AV201" i="12" s="1"/>
  <c r="AX201" i="12" s="1"/>
  <c r="AR201" i="12"/>
  <c r="AQ201" i="12"/>
  <c r="AC201" i="12"/>
  <c r="Z201" i="12"/>
  <c r="U201" i="12"/>
  <c r="R201" i="12"/>
  <c r="M201" i="12"/>
  <c r="D201" i="12"/>
  <c r="AD201" i="12" s="1"/>
  <c r="B201" i="12"/>
  <c r="A201" i="12"/>
  <c r="AX200" i="12"/>
  <c r="AT200" i="12"/>
  <c r="AV200" i="12" s="1"/>
  <c r="AR200" i="12"/>
  <c r="AQ200" i="12"/>
  <c r="AS200" i="12" s="1"/>
  <c r="AU200" i="12" s="1"/>
  <c r="AW200" i="12" s="1"/>
  <c r="AE200" i="12"/>
  <c r="AD200" i="12"/>
  <c r="AA200" i="12"/>
  <c r="Z200" i="12"/>
  <c r="W200" i="12"/>
  <c r="V200" i="12"/>
  <c r="S200" i="12"/>
  <c r="R200" i="12"/>
  <c r="O200" i="12"/>
  <c r="N200" i="12"/>
  <c r="D200" i="12"/>
  <c r="AC200" i="12" s="1"/>
  <c r="B200" i="12"/>
  <c r="A200" i="12"/>
  <c r="AR199" i="12"/>
  <c r="AT199" i="12" s="1"/>
  <c r="AV199" i="12" s="1"/>
  <c r="AX199" i="12" s="1"/>
  <c r="AQ199" i="12"/>
  <c r="AS199" i="12" s="1"/>
  <c r="AU199" i="12" s="1"/>
  <c r="AW199" i="12" s="1"/>
  <c r="AF199" i="12"/>
  <c r="AE199" i="12"/>
  <c r="AD199" i="12"/>
  <c r="AB199" i="12"/>
  <c r="AA199" i="12"/>
  <c r="Z199" i="12"/>
  <c r="X199" i="12"/>
  <c r="W199" i="12"/>
  <c r="V199" i="12"/>
  <c r="T199" i="12"/>
  <c r="S199" i="12"/>
  <c r="R199" i="12"/>
  <c r="P199" i="12"/>
  <c r="O199" i="12"/>
  <c r="N199" i="12"/>
  <c r="D199" i="12"/>
  <c r="AC199" i="12" s="1"/>
  <c r="B199" i="12"/>
  <c r="A199" i="12"/>
  <c r="AS198" i="12"/>
  <c r="AU198" i="12" s="1"/>
  <c r="AW198" i="12" s="1"/>
  <c r="AR198" i="12"/>
  <c r="AQ198" i="12"/>
  <c r="AF198" i="12"/>
  <c r="Y198" i="12"/>
  <c r="X198" i="12"/>
  <c r="Q198" i="12"/>
  <c r="P198" i="12"/>
  <c r="D198" i="12"/>
  <c r="AB198" i="12" s="1"/>
  <c r="B198" i="12"/>
  <c r="A198" i="12"/>
  <c r="AV197" i="12"/>
  <c r="AX197" i="12" s="1"/>
  <c r="AT197" i="12"/>
  <c r="AR197" i="12"/>
  <c r="AQ197" i="12"/>
  <c r="AF197" i="12"/>
  <c r="AB197" i="12"/>
  <c r="Z197" i="12"/>
  <c r="V197" i="12"/>
  <c r="U197" i="12"/>
  <c r="Q197" i="12"/>
  <c r="P197" i="12"/>
  <c r="D197" i="12"/>
  <c r="AC197" i="12" s="1"/>
  <c r="B197" i="12"/>
  <c r="A197" i="12"/>
  <c r="AU196" i="12"/>
  <c r="AW196" i="12" s="1"/>
  <c r="AT196" i="12"/>
  <c r="AV196" i="12" s="1"/>
  <c r="AX196" i="12" s="1"/>
  <c r="AR196" i="12"/>
  <c r="AQ196" i="12"/>
  <c r="AS196" i="12" s="1"/>
  <c r="AE196" i="12"/>
  <c r="AA196" i="12"/>
  <c r="Z196" i="12"/>
  <c r="V196" i="12"/>
  <c r="U196" i="12"/>
  <c r="Q196" i="12"/>
  <c r="O196" i="12"/>
  <c r="D196" i="12"/>
  <c r="AC196" i="12" s="1"/>
  <c r="B196" i="12"/>
  <c r="A196" i="12"/>
  <c r="AX195" i="12"/>
  <c r="AT195" i="12"/>
  <c r="AV195" i="12" s="1"/>
  <c r="AR195" i="12"/>
  <c r="AQ195" i="12"/>
  <c r="AS195" i="12" s="1"/>
  <c r="AU195" i="12" s="1"/>
  <c r="AW195" i="12" s="1"/>
  <c r="AF195" i="12"/>
  <c r="AE195" i="12"/>
  <c r="AD195" i="12"/>
  <c r="AB195" i="12"/>
  <c r="AA195" i="12"/>
  <c r="Z195" i="12"/>
  <c r="X195" i="12"/>
  <c r="W195" i="12"/>
  <c r="V195" i="12"/>
  <c r="T195" i="12"/>
  <c r="S195" i="12"/>
  <c r="R195" i="12"/>
  <c r="P195" i="12"/>
  <c r="O195" i="12"/>
  <c r="N195" i="12"/>
  <c r="D195" i="12"/>
  <c r="AC195" i="12" s="1"/>
  <c r="B195" i="12"/>
  <c r="A195" i="12"/>
  <c r="AV194" i="12"/>
  <c r="AX194" i="12" s="1"/>
  <c r="AR194" i="12"/>
  <c r="AT194" i="12" s="1"/>
  <c r="AQ194" i="12"/>
  <c r="AS194" i="12" s="1"/>
  <c r="AU194" i="12" s="1"/>
  <c r="AW194" i="12" s="1"/>
  <c r="AF194" i="12"/>
  <c r="AB194" i="12"/>
  <c r="AA194" i="12"/>
  <c r="W194" i="12"/>
  <c r="U194" i="12"/>
  <c r="Q194" i="12"/>
  <c r="P194" i="12"/>
  <c r="D194" i="12"/>
  <c r="AC194" i="12" s="1"/>
  <c r="B194" i="12"/>
  <c r="A194" i="12"/>
  <c r="AT193" i="12"/>
  <c r="AV193" i="12" s="1"/>
  <c r="AX193" i="12" s="1"/>
  <c r="AR193" i="12"/>
  <c r="AQ193" i="12"/>
  <c r="AF193" i="12"/>
  <c r="AB193" i="12"/>
  <c r="Z193" i="12"/>
  <c r="V193" i="12"/>
  <c r="U193" i="12"/>
  <c r="Q193" i="12"/>
  <c r="P193" i="12"/>
  <c r="D193" i="12"/>
  <c r="AC193" i="12" s="1"/>
  <c r="B193" i="12"/>
  <c r="A193" i="12"/>
  <c r="AU192" i="12"/>
  <c r="AW192" i="12" s="1"/>
  <c r="AT192" i="12"/>
  <c r="AV192" i="12" s="1"/>
  <c r="AX192" i="12" s="1"/>
  <c r="AR192" i="12"/>
  <c r="AQ192" i="12"/>
  <c r="AS192" i="12" s="1"/>
  <c r="AE192" i="12"/>
  <c r="AA192" i="12"/>
  <c r="Z192" i="12"/>
  <c r="V192" i="12"/>
  <c r="U192" i="12"/>
  <c r="Q192" i="12"/>
  <c r="O192" i="12"/>
  <c r="D192" i="12"/>
  <c r="AC192" i="12" s="1"/>
  <c r="B192" i="12"/>
  <c r="A192" i="12"/>
  <c r="AX191" i="12"/>
  <c r="AT191" i="12"/>
  <c r="AV191" i="12" s="1"/>
  <c r="AR191" i="12"/>
  <c r="AQ191" i="12"/>
  <c r="AS191" i="12" s="1"/>
  <c r="AU191" i="12" s="1"/>
  <c r="AW191" i="12" s="1"/>
  <c r="AF191" i="12"/>
  <c r="AE191" i="12"/>
  <c r="AD191" i="12"/>
  <c r="AB191" i="12"/>
  <c r="AA191" i="12"/>
  <c r="Z191" i="12"/>
  <c r="X191" i="12"/>
  <c r="W191" i="12"/>
  <c r="V191" i="12"/>
  <c r="T191" i="12"/>
  <c r="S191" i="12"/>
  <c r="R191" i="12"/>
  <c r="P191" i="12"/>
  <c r="O191" i="12"/>
  <c r="N191" i="12"/>
  <c r="D191" i="12"/>
  <c r="AC191" i="12" s="1"/>
  <c r="B191" i="12"/>
  <c r="A191" i="12"/>
  <c r="AW190" i="12"/>
  <c r="AV190" i="12"/>
  <c r="AX190" i="12" s="1"/>
  <c r="AR190" i="12"/>
  <c r="AT190" i="12" s="1"/>
  <c r="AQ190" i="12"/>
  <c r="AS190" i="12" s="1"/>
  <c r="AU190" i="12" s="1"/>
  <c r="AF190" i="12"/>
  <c r="AB190" i="12"/>
  <c r="AA190" i="12"/>
  <c r="W190" i="12"/>
  <c r="U190" i="12"/>
  <c r="Q190" i="12"/>
  <c r="P190" i="12"/>
  <c r="D190" i="12"/>
  <c r="AC190" i="12" s="1"/>
  <c r="B190" i="12"/>
  <c r="A190" i="12"/>
  <c r="AT189" i="12"/>
  <c r="AV189" i="12" s="1"/>
  <c r="AX189" i="12" s="1"/>
  <c r="AR189" i="12"/>
  <c r="AQ189" i="12"/>
  <c r="AF189" i="12"/>
  <c r="AB189" i="12"/>
  <c r="Z189" i="12"/>
  <c r="V189" i="12"/>
  <c r="U189" i="12"/>
  <c r="Q189" i="12"/>
  <c r="P189" i="12"/>
  <c r="D189" i="12"/>
  <c r="AC189" i="12" s="1"/>
  <c r="B189" i="12"/>
  <c r="A189" i="12"/>
  <c r="AT188" i="12"/>
  <c r="AV188" i="12" s="1"/>
  <c r="AX188" i="12" s="1"/>
  <c r="AR188" i="12"/>
  <c r="AQ188" i="12"/>
  <c r="AS188" i="12" s="1"/>
  <c r="AU188" i="12" s="1"/>
  <c r="AW188" i="12" s="1"/>
  <c r="AE188" i="12"/>
  <c r="AA188" i="12"/>
  <c r="Z188" i="12"/>
  <c r="V188" i="12"/>
  <c r="U188" i="12"/>
  <c r="Q188" i="12"/>
  <c r="O188" i="12"/>
  <c r="D188" i="12"/>
  <c r="AC188" i="12" s="1"/>
  <c r="B188" i="12"/>
  <c r="A188" i="12"/>
  <c r="AT187" i="12"/>
  <c r="AV187" i="12" s="1"/>
  <c r="AX187" i="12" s="1"/>
  <c r="AR187" i="12"/>
  <c r="AQ187" i="12"/>
  <c r="AS187" i="12" s="1"/>
  <c r="AU187" i="12" s="1"/>
  <c r="AW187" i="12" s="1"/>
  <c r="AF187" i="12"/>
  <c r="AE187" i="12"/>
  <c r="AD187" i="12"/>
  <c r="AB187" i="12"/>
  <c r="AA187" i="12"/>
  <c r="Z187" i="12"/>
  <c r="X187" i="12"/>
  <c r="W187" i="12"/>
  <c r="V187" i="12"/>
  <c r="T187" i="12"/>
  <c r="S187" i="12"/>
  <c r="R187" i="12"/>
  <c r="P187" i="12"/>
  <c r="O187" i="12"/>
  <c r="N187" i="12"/>
  <c r="D187" i="12"/>
  <c r="AC187" i="12" s="1"/>
  <c r="B187" i="12"/>
  <c r="A187" i="12"/>
  <c r="AR186" i="12"/>
  <c r="AT186" i="12" s="1"/>
  <c r="AV186" i="12" s="1"/>
  <c r="AX186" i="12" s="1"/>
  <c r="AQ186" i="12"/>
  <c r="AS186" i="12" s="1"/>
  <c r="AU186" i="12" s="1"/>
  <c r="AW186" i="12" s="1"/>
  <c r="AF186" i="12"/>
  <c r="AB186" i="12"/>
  <c r="AA186" i="12"/>
  <c r="W186" i="12"/>
  <c r="U186" i="12"/>
  <c r="Q186" i="12"/>
  <c r="P186" i="12"/>
  <c r="D186" i="12"/>
  <c r="AC186" i="12" s="1"/>
  <c r="B186" i="12"/>
  <c r="A186" i="12"/>
  <c r="AV185" i="12"/>
  <c r="AX185" i="12" s="1"/>
  <c r="AT185" i="12"/>
  <c r="AR185" i="12"/>
  <c r="AQ185" i="12"/>
  <c r="AF185" i="12"/>
  <c r="AB185" i="12"/>
  <c r="Z185" i="12"/>
  <c r="V185" i="12"/>
  <c r="U185" i="12"/>
  <c r="Q185" i="12"/>
  <c r="P185" i="12"/>
  <c r="D185" i="12"/>
  <c r="AC185" i="12" s="1"/>
  <c r="B185" i="12"/>
  <c r="A185" i="12"/>
  <c r="AT184" i="12"/>
  <c r="AV184" i="12" s="1"/>
  <c r="AX184" i="12" s="1"/>
  <c r="AR184" i="12"/>
  <c r="AQ184" i="12"/>
  <c r="AS184" i="12" s="1"/>
  <c r="AU184" i="12" s="1"/>
  <c r="AW184" i="12" s="1"/>
  <c r="AE184" i="12"/>
  <c r="AA184" i="12"/>
  <c r="Z184" i="12"/>
  <c r="V184" i="12"/>
  <c r="U184" i="12"/>
  <c r="Q184" i="12"/>
  <c r="O184" i="12"/>
  <c r="D184" i="12"/>
  <c r="AC184" i="12" s="1"/>
  <c r="B184" i="12"/>
  <c r="A184" i="12"/>
  <c r="AR183" i="12"/>
  <c r="AT183" i="12" s="1"/>
  <c r="AV183" i="12" s="1"/>
  <c r="AX183" i="12" s="1"/>
  <c r="AQ183" i="12"/>
  <c r="AS183" i="12" s="1"/>
  <c r="AU183" i="12" s="1"/>
  <c r="AW183" i="12" s="1"/>
  <c r="AF183" i="12"/>
  <c r="AE183" i="12"/>
  <c r="AD183" i="12"/>
  <c r="AB183" i="12"/>
  <c r="AA183" i="12"/>
  <c r="Z183" i="12"/>
  <c r="X183" i="12"/>
  <c r="W183" i="12"/>
  <c r="V183" i="12"/>
  <c r="T183" i="12"/>
  <c r="S183" i="12"/>
  <c r="R183" i="12"/>
  <c r="P183" i="12"/>
  <c r="O183" i="12"/>
  <c r="N183" i="12"/>
  <c r="D183" i="12"/>
  <c r="AC183" i="12" s="1"/>
  <c r="B183" i="12"/>
  <c r="A183" i="12"/>
  <c r="AR182" i="12"/>
  <c r="AT182" i="12" s="1"/>
  <c r="AV182" i="12" s="1"/>
  <c r="AX182" i="12" s="1"/>
  <c r="AQ182" i="12"/>
  <c r="AS182" i="12" s="1"/>
  <c r="AU182" i="12" s="1"/>
  <c r="AW182" i="12" s="1"/>
  <c r="AF182" i="12"/>
  <c r="AB182" i="12"/>
  <c r="AA182" i="12"/>
  <c r="W182" i="12"/>
  <c r="U182" i="12"/>
  <c r="Q182" i="12"/>
  <c r="P182" i="12"/>
  <c r="D182" i="12"/>
  <c r="AC182" i="12" s="1"/>
  <c r="B182" i="12"/>
  <c r="A182" i="12"/>
  <c r="AV181" i="12"/>
  <c r="AX181" i="12" s="1"/>
  <c r="AT181" i="12"/>
  <c r="AR181" i="12"/>
  <c r="AQ181" i="12"/>
  <c r="AF181" i="12"/>
  <c r="AB181" i="12"/>
  <c r="Z181" i="12"/>
  <c r="V181" i="12"/>
  <c r="U181" i="12"/>
  <c r="Q181" i="12"/>
  <c r="P181" i="12"/>
  <c r="D181" i="12"/>
  <c r="AC181" i="12" s="1"/>
  <c r="B181" i="12"/>
  <c r="A181" i="12"/>
  <c r="AU180" i="12"/>
  <c r="AW180" i="12" s="1"/>
  <c r="AT180" i="12"/>
  <c r="AV180" i="12" s="1"/>
  <c r="AX180" i="12" s="1"/>
  <c r="AR180" i="12"/>
  <c r="AQ180" i="12"/>
  <c r="AS180" i="12" s="1"/>
  <c r="AE180" i="12"/>
  <c r="AA180" i="12"/>
  <c r="Z180" i="12"/>
  <c r="V180" i="12"/>
  <c r="U180" i="12"/>
  <c r="Q180" i="12"/>
  <c r="O180" i="12"/>
  <c r="D180" i="12"/>
  <c r="AC180" i="12" s="1"/>
  <c r="B180" i="12"/>
  <c r="A180" i="12"/>
  <c r="AX179" i="12"/>
  <c r="AT179" i="12"/>
  <c r="AV179" i="12" s="1"/>
  <c r="AR179" i="12"/>
  <c r="AQ179" i="12"/>
  <c r="AS179" i="12" s="1"/>
  <c r="AU179" i="12" s="1"/>
  <c r="AW179" i="12" s="1"/>
  <c r="AF179" i="12"/>
  <c r="AE179" i="12"/>
  <c r="AD179" i="12"/>
  <c r="AB179" i="12"/>
  <c r="AA179" i="12"/>
  <c r="Z179" i="12"/>
  <c r="X179" i="12"/>
  <c r="W179" i="12"/>
  <c r="V179" i="12"/>
  <c r="T179" i="12"/>
  <c r="S179" i="12"/>
  <c r="R179" i="12"/>
  <c r="P179" i="12"/>
  <c r="O179" i="12"/>
  <c r="N179" i="12"/>
  <c r="D179" i="12"/>
  <c r="AC179" i="12" s="1"/>
  <c r="B179" i="12"/>
  <c r="A179" i="12"/>
  <c r="AW178" i="12"/>
  <c r="AV178" i="12"/>
  <c r="AX178" i="12" s="1"/>
  <c r="AR178" i="12"/>
  <c r="AT178" i="12" s="1"/>
  <c r="AQ178" i="12"/>
  <c r="AS178" i="12" s="1"/>
  <c r="AU178" i="12" s="1"/>
  <c r="AF178" i="12"/>
  <c r="AB178" i="12"/>
  <c r="AA178" i="12"/>
  <c r="W178" i="12"/>
  <c r="U178" i="12"/>
  <c r="Q178" i="12"/>
  <c r="P178" i="12"/>
  <c r="D178" i="12"/>
  <c r="AC178" i="12" s="1"/>
  <c r="B178" i="12"/>
  <c r="A178" i="12"/>
  <c r="AT177" i="12"/>
  <c r="AV177" i="12" s="1"/>
  <c r="AX177" i="12" s="1"/>
  <c r="AR177" i="12"/>
  <c r="AQ177" i="12"/>
  <c r="AF177" i="12"/>
  <c r="AB177" i="12"/>
  <c r="Z177" i="12"/>
  <c r="V177" i="12"/>
  <c r="U177" i="12"/>
  <c r="Q177" i="12"/>
  <c r="P177" i="12"/>
  <c r="D177" i="12"/>
  <c r="AC177" i="12" s="1"/>
  <c r="B177" i="12"/>
  <c r="A177" i="12"/>
  <c r="AU176" i="12"/>
  <c r="AW176" i="12" s="1"/>
  <c r="AT176" i="12"/>
  <c r="AV176" i="12" s="1"/>
  <c r="AX176" i="12" s="1"/>
  <c r="AR176" i="12"/>
  <c r="AQ176" i="12"/>
  <c r="AS176" i="12" s="1"/>
  <c r="AE176" i="12"/>
  <c r="AA176" i="12"/>
  <c r="Z176" i="12"/>
  <c r="V176" i="12"/>
  <c r="U176" i="12"/>
  <c r="Q176" i="12"/>
  <c r="O176" i="12"/>
  <c r="D176" i="12"/>
  <c r="AC176" i="12" s="1"/>
  <c r="B176" i="12"/>
  <c r="A176" i="12"/>
  <c r="AX175" i="12"/>
  <c r="AT175" i="12"/>
  <c r="AV175" i="12" s="1"/>
  <c r="AR175" i="12"/>
  <c r="AQ175" i="12"/>
  <c r="AS175" i="12" s="1"/>
  <c r="AU175" i="12" s="1"/>
  <c r="AW175" i="12" s="1"/>
  <c r="AF175" i="12"/>
  <c r="AE175" i="12"/>
  <c r="AD175" i="12"/>
  <c r="AB175" i="12"/>
  <c r="AA175" i="12"/>
  <c r="Z175" i="12"/>
  <c r="X175" i="12"/>
  <c r="W175" i="12"/>
  <c r="V175" i="12"/>
  <c r="T175" i="12"/>
  <c r="S175" i="12"/>
  <c r="R175" i="12"/>
  <c r="P175" i="12"/>
  <c r="O175" i="12"/>
  <c r="N175" i="12"/>
  <c r="D175" i="12"/>
  <c r="AC175" i="12" s="1"/>
  <c r="B175" i="12"/>
  <c r="A175" i="12"/>
  <c r="AW174" i="12"/>
  <c r="AV174" i="12"/>
  <c r="AX174" i="12" s="1"/>
  <c r="AR174" i="12"/>
  <c r="AT174" i="12" s="1"/>
  <c r="AQ174" i="12"/>
  <c r="AS174" i="12" s="1"/>
  <c r="AU174" i="12" s="1"/>
  <c r="AF174" i="12"/>
  <c r="AB174" i="12"/>
  <c r="AA174" i="12"/>
  <c r="W174" i="12"/>
  <c r="U174" i="12"/>
  <c r="Q174" i="12"/>
  <c r="P174" i="12"/>
  <c r="D174" i="12"/>
  <c r="AC174" i="12" s="1"/>
  <c r="B174" i="12"/>
  <c r="A174" i="12"/>
  <c r="AT173" i="12"/>
  <c r="AV173" i="12" s="1"/>
  <c r="AX173" i="12" s="1"/>
  <c r="AR173" i="12"/>
  <c r="AQ173" i="12"/>
  <c r="AF173" i="12"/>
  <c r="AB173" i="12"/>
  <c r="Z173" i="12"/>
  <c r="V173" i="12"/>
  <c r="U173" i="12"/>
  <c r="Q173" i="12"/>
  <c r="P173" i="12"/>
  <c r="D173" i="12"/>
  <c r="AC173" i="12" s="1"/>
  <c r="B173" i="12"/>
  <c r="A173" i="12"/>
  <c r="AT172" i="12"/>
  <c r="AV172" i="12" s="1"/>
  <c r="AX172" i="12" s="1"/>
  <c r="AR172" i="12"/>
  <c r="AQ172" i="12"/>
  <c r="AS172" i="12" s="1"/>
  <c r="AU172" i="12" s="1"/>
  <c r="AW172" i="12" s="1"/>
  <c r="AE172" i="12"/>
  <c r="AA172" i="12"/>
  <c r="Z172" i="12"/>
  <c r="V172" i="12"/>
  <c r="U172" i="12"/>
  <c r="Q172" i="12"/>
  <c r="O172" i="12"/>
  <c r="D172" i="12"/>
  <c r="AC172" i="12" s="1"/>
  <c r="B172" i="12"/>
  <c r="A172" i="12"/>
  <c r="AT171" i="12"/>
  <c r="AV171" i="12" s="1"/>
  <c r="AX171" i="12" s="1"/>
  <c r="AR171" i="12"/>
  <c r="AQ171" i="12"/>
  <c r="AS171" i="12" s="1"/>
  <c r="AU171" i="12" s="1"/>
  <c r="AW171" i="12" s="1"/>
  <c r="AF171" i="12"/>
  <c r="AE171" i="12"/>
  <c r="AD171" i="12"/>
  <c r="AB171" i="12"/>
  <c r="AA171" i="12"/>
  <c r="Z171" i="12"/>
  <c r="X171" i="12"/>
  <c r="W171" i="12"/>
  <c r="V171" i="12"/>
  <c r="T171" i="12"/>
  <c r="S171" i="12"/>
  <c r="R171" i="12"/>
  <c r="P171" i="12"/>
  <c r="O171" i="12"/>
  <c r="N171" i="12"/>
  <c r="D171" i="12"/>
  <c r="AC171" i="12" s="1"/>
  <c r="B171" i="12"/>
  <c r="A171" i="12"/>
  <c r="AV170" i="12"/>
  <c r="AX170" i="12" s="1"/>
  <c r="AR170" i="12"/>
  <c r="AT170" i="12" s="1"/>
  <c r="AQ170" i="12"/>
  <c r="AS170" i="12" s="1"/>
  <c r="AU170" i="12" s="1"/>
  <c r="AW170" i="12" s="1"/>
  <c r="AF170" i="12"/>
  <c r="AB170" i="12"/>
  <c r="AA170" i="12"/>
  <c r="W170" i="12"/>
  <c r="U170" i="12"/>
  <c r="Q170" i="12"/>
  <c r="P170" i="12"/>
  <c r="D170" i="12"/>
  <c r="AC170" i="12" s="1"/>
  <c r="B170" i="12"/>
  <c r="A170" i="12"/>
  <c r="AV169" i="12"/>
  <c r="AX169" i="12" s="1"/>
  <c r="AT169" i="12"/>
  <c r="AR169" i="12"/>
  <c r="AQ169" i="12"/>
  <c r="AF169" i="12"/>
  <c r="AB169" i="12"/>
  <c r="Z169" i="12"/>
  <c r="V169" i="12"/>
  <c r="U169" i="12"/>
  <c r="Q169" i="12"/>
  <c r="P169" i="12"/>
  <c r="D169" i="12"/>
  <c r="AC169" i="12" s="1"/>
  <c r="B169" i="12"/>
  <c r="A169" i="12"/>
  <c r="AT168" i="12"/>
  <c r="AV168" i="12" s="1"/>
  <c r="AX168" i="12" s="1"/>
  <c r="AR168" i="12"/>
  <c r="AQ168" i="12"/>
  <c r="AS168" i="12" s="1"/>
  <c r="AU168" i="12" s="1"/>
  <c r="AW168" i="12" s="1"/>
  <c r="AE168" i="12"/>
  <c r="AA168" i="12"/>
  <c r="Z168" i="12"/>
  <c r="V168" i="12"/>
  <c r="U168" i="12"/>
  <c r="Q168" i="12"/>
  <c r="O168" i="12"/>
  <c r="D168" i="12"/>
  <c r="AC168" i="12" s="1"/>
  <c r="B168" i="12"/>
  <c r="A168" i="12"/>
  <c r="AR167" i="12"/>
  <c r="AT167" i="12" s="1"/>
  <c r="AV167" i="12" s="1"/>
  <c r="AX167" i="12" s="1"/>
  <c r="AQ167" i="12"/>
  <c r="AS167" i="12" s="1"/>
  <c r="AU167" i="12" s="1"/>
  <c r="AW167" i="12" s="1"/>
  <c r="AF167" i="12"/>
  <c r="AE167" i="12"/>
  <c r="AD167" i="12"/>
  <c r="AB167" i="12"/>
  <c r="AA167" i="12"/>
  <c r="Z167" i="12"/>
  <c r="X167" i="12"/>
  <c r="W167" i="12"/>
  <c r="V167" i="12"/>
  <c r="T167" i="12"/>
  <c r="S167" i="12"/>
  <c r="R167" i="12"/>
  <c r="P167" i="12"/>
  <c r="O167" i="12"/>
  <c r="N167" i="12"/>
  <c r="D167" i="12"/>
  <c r="AC167" i="12" s="1"/>
  <c r="B167" i="12"/>
  <c r="A167" i="12"/>
  <c r="AR166" i="12"/>
  <c r="AT166" i="12" s="1"/>
  <c r="AV166" i="12" s="1"/>
  <c r="AX166" i="12" s="1"/>
  <c r="AQ166" i="12"/>
  <c r="AS166" i="12" s="1"/>
  <c r="AU166" i="12" s="1"/>
  <c r="AW166" i="12" s="1"/>
  <c r="AF166" i="12"/>
  <c r="AB166" i="12"/>
  <c r="AA166" i="12"/>
  <c r="W166" i="12"/>
  <c r="U166" i="12"/>
  <c r="Q166" i="12"/>
  <c r="P166" i="12"/>
  <c r="D166" i="12"/>
  <c r="AC166" i="12" s="1"/>
  <c r="B166" i="12"/>
  <c r="A166" i="12"/>
  <c r="AV165" i="12"/>
  <c r="AX165" i="12" s="1"/>
  <c r="AT165" i="12"/>
  <c r="AR165" i="12"/>
  <c r="AQ165" i="12"/>
  <c r="AF165" i="12"/>
  <c r="AB165" i="12"/>
  <c r="Z165" i="12"/>
  <c r="V165" i="12"/>
  <c r="U165" i="12"/>
  <c r="Q165" i="12"/>
  <c r="P165" i="12"/>
  <c r="D165" i="12"/>
  <c r="AC165" i="12" s="1"/>
  <c r="B165" i="12"/>
  <c r="A165" i="12"/>
  <c r="AT164" i="12"/>
  <c r="AV164" i="12" s="1"/>
  <c r="AX164" i="12" s="1"/>
  <c r="AR164" i="12"/>
  <c r="AQ164" i="12"/>
  <c r="AS164" i="12" s="1"/>
  <c r="AU164" i="12" s="1"/>
  <c r="AW164" i="12" s="1"/>
  <c r="AE164" i="12"/>
  <c r="AA164" i="12"/>
  <c r="Z164" i="12"/>
  <c r="V164" i="12"/>
  <c r="U164" i="12"/>
  <c r="Q164" i="12"/>
  <c r="O164" i="12"/>
  <c r="D164" i="12"/>
  <c r="AC164" i="12" s="1"/>
  <c r="B164" i="12"/>
  <c r="A164" i="12"/>
  <c r="AX163" i="12"/>
  <c r="AT163" i="12"/>
  <c r="AV163" i="12" s="1"/>
  <c r="AR163" i="12"/>
  <c r="AQ163" i="12"/>
  <c r="AS163" i="12" s="1"/>
  <c r="AU163" i="12" s="1"/>
  <c r="AW163" i="12" s="1"/>
  <c r="AF163" i="12"/>
  <c r="AE163" i="12"/>
  <c r="AD163" i="12"/>
  <c r="AB163" i="12"/>
  <c r="AA163" i="12"/>
  <c r="Z163" i="12"/>
  <c r="X163" i="12"/>
  <c r="W163" i="12"/>
  <c r="V163" i="12"/>
  <c r="T163" i="12"/>
  <c r="S163" i="12"/>
  <c r="R163" i="12"/>
  <c r="P163" i="12"/>
  <c r="O163" i="12"/>
  <c r="N163" i="12"/>
  <c r="D163" i="12"/>
  <c r="AC163" i="12" s="1"/>
  <c r="B163" i="12"/>
  <c r="A163" i="12"/>
  <c r="AW162" i="12"/>
  <c r="AV162" i="12"/>
  <c r="AX162" i="12" s="1"/>
  <c r="AR162" i="12"/>
  <c r="AT162" i="12" s="1"/>
  <c r="AQ162" i="12"/>
  <c r="AS162" i="12" s="1"/>
  <c r="AU162" i="12" s="1"/>
  <c r="AF162" i="12"/>
  <c r="AB162" i="12"/>
  <c r="AA162" i="12"/>
  <c r="W162" i="12"/>
  <c r="U162" i="12"/>
  <c r="Q162" i="12"/>
  <c r="P162" i="12"/>
  <c r="D162" i="12"/>
  <c r="AC162" i="12" s="1"/>
  <c r="B162" i="12"/>
  <c r="A162" i="12"/>
  <c r="AV161" i="12"/>
  <c r="AX161" i="12" s="1"/>
  <c r="AT161" i="12"/>
  <c r="AR161" i="12"/>
  <c r="AQ161" i="12"/>
  <c r="AF161" i="12"/>
  <c r="AB161" i="12"/>
  <c r="Z161" i="12"/>
  <c r="V161" i="12"/>
  <c r="U161" i="12"/>
  <c r="Q161" i="12"/>
  <c r="P161" i="12"/>
  <c r="D161" i="12"/>
  <c r="AC161" i="12" s="1"/>
  <c r="B161" i="12"/>
  <c r="A161" i="12"/>
  <c r="AU160" i="12"/>
  <c r="AW160" i="12" s="1"/>
  <c r="AT160" i="12"/>
  <c r="AV160" i="12" s="1"/>
  <c r="AX160" i="12" s="1"/>
  <c r="AR160" i="12"/>
  <c r="AQ160" i="12"/>
  <c r="AS160" i="12" s="1"/>
  <c r="AE160" i="12"/>
  <c r="AA160" i="12"/>
  <c r="Z160" i="12"/>
  <c r="V160" i="12"/>
  <c r="U160" i="12"/>
  <c r="Q160" i="12"/>
  <c r="O160" i="12"/>
  <c r="D160" i="12"/>
  <c r="AC160" i="12" s="1"/>
  <c r="B160" i="12"/>
  <c r="A160" i="12"/>
  <c r="AT159" i="12"/>
  <c r="AV159" i="12" s="1"/>
  <c r="AX159" i="12" s="1"/>
  <c r="AR159" i="12"/>
  <c r="AQ159" i="12"/>
  <c r="AS159" i="12" s="1"/>
  <c r="AU159" i="12" s="1"/>
  <c r="AW159" i="12" s="1"/>
  <c r="AF159" i="12"/>
  <c r="AE159" i="12"/>
  <c r="AD159" i="12"/>
  <c r="AB159" i="12"/>
  <c r="AA159" i="12"/>
  <c r="Z159" i="12"/>
  <c r="X159" i="12"/>
  <c r="W159" i="12"/>
  <c r="V159" i="12"/>
  <c r="T159" i="12"/>
  <c r="S159" i="12"/>
  <c r="R159" i="12"/>
  <c r="P159" i="12"/>
  <c r="O159" i="12"/>
  <c r="N159" i="12"/>
  <c r="D159" i="12"/>
  <c r="AC159" i="12" s="1"/>
  <c r="B159" i="12"/>
  <c r="A159" i="12"/>
  <c r="AW158" i="12"/>
  <c r="AV158" i="12"/>
  <c r="AX158" i="12" s="1"/>
  <c r="AR158" i="12"/>
  <c r="AT158" i="12" s="1"/>
  <c r="AQ158" i="12"/>
  <c r="AS158" i="12" s="1"/>
  <c r="AU158" i="12" s="1"/>
  <c r="AF158" i="12"/>
  <c r="AB158" i="12"/>
  <c r="AA158" i="12"/>
  <c r="W158" i="12"/>
  <c r="U158" i="12"/>
  <c r="Q158" i="12"/>
  <c r="P158" i="12"/>
  <c r="D158" i="12"/>
  <c r="AC158" i="12" s="1"/>
  <c r="B158" i="12"/>
  <c r="A158" i="12"/>
  <c r="AT157" i="12"/>
  <c r="AV157" i="12" s="1"/>
  <c r="AX157" i="12" s="1"/>
  <c r="AR157" i="12"/>
  <c r="AQ157" i="12"/>
  <c r="AF157" i="12"/>
  <c r="AB157" i="12"/>
  <c r="Z157" i="12"/>
  <c r="V157" i="12"/>
  <c r="U157" i="12"/>
  <c r="Q157" i="12"/>
  <c r="P157" i="12"/>
  <c r="D157" i="12"/>
  <c r="AC157" i="12" s="1"/>
  <c r="B157" i="12"/>
  <c r="A157" i="12"/>
  <c r="AT156" i="12"/>
  <c r="AV156" i="12" s="1"/>
  <c r="AX156" i="12" s="1"/>
  <c r="AR156" i="12"/>
  <c r="AQ156" i="12"/>
  <c r="AS156" i="12" s="1"/>
  <c r="AU156" i="12" s="1"/>
  <c r="AW156" i="12" s="1"/>
  <c r="AE156" i="12"/>
  <c r="AA156" i="12"/>
  <c r="Z156" i="12"/>
  <c r="V156" i="12"/>
  <c r="U156" i="12"/>
  <c r="Q156" i="12"/>
  <c r="O156" i="12"/>
  <c r="D156" i="12"/>
  <c r="AC156" i="12" s="1"/>
  <c r="B156" i="12"/>
  <c r="A156" i="12"/>
  <c r="AT155" i="12"/>
  <c r="AV155" i="12" s="1"/>
  <c r="AX155" i="12" s="1"/>
  <c r="AR155" i="12"/>
  <c r="AQ155" i="12"/>
  <c r="AS155" i="12" s="1"/>
  <c r="AU155" i="12" s="1"/>
  <c r="AW155" i="12" s="1"/>
  <c r="AF155" i="12"/>
  <c r="AE155" i="12"/>
  <c r="AD155" i="12"/>
  <c r="AB155" i="12"/>
  <c r="AA155" i="12"/>
  <c r="Z155" i="12"/>
  <c r="X155" i="12"/>
  <c r="W155" i="12"/>
  <c r="V155" i="12"/>
  <c r="T155" i="12"/>
  <c r="S155" i="12"/>
  <c r="R155" i="12"/>
  <c r="P155" i="12"/>
  <c r="O155" i="12"/>
  <c r="N155" i="12"/>
  <c r="D155" i="12"/>
  <c r="AC155" i="12" s="1"/>
  <c r="B155" i="12"/>
  <c r="A155" i="12"/>
  <c r="AV154" i="12"/>
  <c r="AX154" i="12" s="1"/>
  <c r="AR154" i="12"/>
  <c r="AT154" i="12" s="1"/>
  <c r="AQ154" i="12"/>
  <c r="AS154" i="12" s="1"/>
  <c r="AU154" i="12" s="1"/>
  <c r="AW154" i="12" s="1"/>
  <c r="AF154" i="12"/>
  <c r="AB154" i="12"/>
  <c r="AA154" i="12"/>
  <c r="W154" i="12"/>
  <c r="U154" i="12"/>
  <c r="Q154" i="12"/>
  <c r="P154" i="12"/>
  <c r="D154" i="12"/>
  <c r="AC154" i="12" s="1"/>
  <c r="B154" i="12"/>
  <c r="A154" i="12"/>
  <c r="AV153" i="12"/>
  <c r="AX153" i="12" s="1"/>
  <c r="AT153" i="12"/>
  <c r="AR153" i="12"/>
  <c r="AQ153" i="12"/>
  <c r="AF153" i="12"/>
  <c r="AB153" i="12"/>
  <c r="Z153" i="12"/>
  <c r="V153" i="12"/>
  <c r="U153" i="12"/>
  <c r="Q153" i="12"/>
  <c r="P153" i="12"/>
  <c r="D153" i="12"/>
  <c r="AC153" i="12" s="1"/>
  <c r="B153" i="12"/>
  <c r="A153" i="12"/>
  <c r="AT152" i="12"/>
  <c r="AV152" i="12" s="1"/>
  <c r="AX152" i="12" s="1"/>
  <c r="AR152" i="12"/>
  <c r="AQ152" i="12"/>
  <c r="AS152" i="12" s="1"/>
  <c r="AU152" i="12" s="1"/>
  <c r="AW152" i="12" s="1"/>
  <c r="AE152" i="12"/>
  <c r="AA152" i="12"/>
  <c r="Z152" i="12"/>
  <c r="V152" i="12"/>
  <c r="U152" i="12"/>
  <c r="Q152" i="12"/>
  <c r="O152" i="12"/>
  <c r="D152" i="12"/>
  <c r="AC152" i="12" s="1"/>
  <c r="B152" i="12"/>
  <c r="A152" i="12"/>
  <c r="AR151" i="12"/>
  <c r="AT151" i="12" s="1"/>
  <c r="AV151" i="12" s="1"/>
  <c r="AX151" i="12" s="1"/>
  <c r="AQ151" i="12"/>
  <c r="AS151" i="12" s="1"/>
  <c r="AU151" i="12" s="1"/>
  <c r="AW151" i="12" s="1"/>
  <c r="AF151" i="12"/>
  <c r="AE151" i="12"/>
  <c r="AD151" i="12"/>
  <c r="AB151" i="12"/>
  <c r="AA151" i="12"/>
  <c r="Z151" i="12"/>
  <c r="X151" i="12"/>
  <c r="W151" i="12"/>
  <c r="V151" i="12"/>
  <c r="T151" i="12"/>
  <c r="S151" i="12"/>
  <c r="R151" i="12"/>
  <c r="P151" i="12"/>
  <c r="O151" i="12"/>
  <c r="N151" i="12"/>
  <c r="D151" i="12"/>
  <c r="AC151" i="12" s="1"/>
  <c r="B151" i="12"/>
  <c r="A151" i="12"/>
  <c r="AR150" i="12"/>
  <c r="AT150" i="12" s="1"/>
  <c r="AV150" i="12" s="1"/>
  <c r="AX150" i="12" s="1"/>
  <c r="AQ150" i="12"/>
  <c r="AS150" i="12" s="1"/>
  <c r="AU150" i="12" s="1"/>
  <c r="AW150" i="12" s="1"/>
  <c r="AF150" i="12"/>
  <c r="AB150" i="12"/>
  <c r="AA150" i="12"/>
  <c r="W150" i="12"/>
  <c r="U150" i="12"/>
  <c r="Q150" i="12"/>
  <c r="P150" i="12"/>
  <c r="D150" i="12"/>
  <c r="AC150" i="12" s="1"/>
  <c r="B150" i="12"/>
  <c r="A150" i="12"/>
  <c r="AV149" i="12"/>
  <c r="AX149" i="12" s="1"/>
  <c r="AT149" i="12"/>
  <c r="AR149" i="12"/>
  <c r="AQ149" i="12"/>
  <c r="AF149" i="12"/>
  <c r="AB149" i="12"/>
  <c r="Z149" i="12"/>
  <c r="V149" i="12"/>
  <c r="U149" i="12"/>
  <c r="Q149" i="12"/>
  <c r="P149" i="12"/>
  <c r="D149" i="12"/>
  <c r="AC149" i="12" s="1"/>
  <c r="B149" i="12"/>
  <c r="A149" i="12"/>
  <c r="AT148" i="12"/>
  <c r="AV148" i="12" s="1"/>
  <c r="AX148" i="12" s="1"/>
  <c r="AR148" i="12"/>
  <c r="AQ148" i="12"/>
  <c r="AS148" i="12" s="1"/>
  <c r="AU148" i="12" s="1"/>
  <c r="AW148" i="12" s="1"/>
  <c r="AE148" i="12"/>
  <c r="AA148" i="12"/>
  <c r="Z148" i="12"/>
  <c r="V148" i="12"/>
  <c r="U148" i="12"/>
  <c r="Q148" i="12"/>
  <c r="O148" i="12"/>
  <c r="D148" i="12"/>
  <c r="AC148" i="12" s="1"/>
  <c r="B148" i="12"/>
  <c r="A148" i="12"/>
  <c r="AX147" i="12"/>
  <c r="AT147" i="12"/>
  <c r="AV147" i="12" s="1"/>
  <c r="AR147" i="12"/>
  <c r="AQ147" i="12"/>
  <c r="AS147" i="12" s="1"/>
  <c r="AU147" i="12" s="1"/>
  <c r="AW147" i="12" s="1"/>
  <c r="AF147" i="12"/>
  <c r="AE147" i="12"/>
  <c r="AD147" i="12"/>
  <c r="AB147" i="12"/>
  <c r="AA147" i="12"/>
  <c r="Z147" i="12"/>
  <c r="X147" i="12"/>
  <c r="W147" i="12"/>
  <c r="V147" i="12"/>
  <c r="T147" i="12"/>
  <c r="S147" i="12"/>
  <c r="R147" i="12"/>
  <c r="P147" i="12"/>
  <c r="O147" i="12"/>
  <c r="N147" i="12"/>
  <c r="D147" i="12"/>
  <c r="AC147" i="12" s="1"/>
  <c r="B147" i="12"/>
  <c r="A147" i="12"/>
  <c r="AV146" i="12"/>
  <c r="AX146" i="12" s="1"/>
  <c r="AR146" i="12"/>
  <c r="AT146" i="12" s="1"/>
  <c r="AQ146" i="12"/>
  <c r="AS146" i="12" s="1"/>
  <c r="AU146" i="12" s="1"/>
  <c r="AW146" i="12" s="1"/>
  <c r="AF146" i="12"/>
  <c r="AB146" i="12"/>
  <c r="AA146" i="12"/>
  <c r="W146" i="12"/>
  <c r="U146" i="12"/>
  <c r="Q146" i="12"/>
  <c r="P146" i="12"/>
  <c r="D146" i="12"/>
  <c r="AC146" i="12" s="1"/>
  <c r="B146" i="12"/>
  <c r="A146" i="12"/>
  <c r="AV145" i="12"/>
  <c r="AX145" i="12" s="1"/>
  <c r="AT145" i="12"/>
  <c r="AR145" i="12"/>
  <c r="AQ145" i="12"/>
  <c r="AF145" i="12"/>
  <c r="AB145" i="12"/>
  <c r="Z145" i="12"/>
  <c r="V145" i="12"/>
  <c r="U145" i="12"/>
  <c r="Q145" i="12"/>
  <c r="P145" i="12"/>
  <c r="D145" i="12"/>
  <c r="AC145" i="12" s="1"/>
  <c r="B145" i="12"/>
  <c r="A145" i="12"/>
  <c r="AU144" i="12"/>
  <c r="AW144" i="12" s="1"/>
  <c r="AT144" i="12"/>
  <c r="AV144" i="12" s="1"/>
  <c r="AX144" i="12" s="1"/>
  <c r="AR144" i="12"/>
  <c r="AQ144" i="12"/>
  <c r="AS144" i="12" s="1"/>
  <c r="AE144" i="12"/>
  <c r="AA144" i="12"/>
  <c r="Z144" i="12"/>
  <c r="V144" i="12"/>
  <c r="U144" i="12"/>
  <c r="Q144" i="12"/>
  <c r="O144" i="12"/>
  <c r="D144" i="12"/>
  <c r="AC144" i="12" s="1"/>
  <c r="B144" i="12"/>
  <c r="A144" i="12"/>
  <c r="AT143" i="12"/>
  <c r="AV143" i="12" s="1"/>
  <c r="AX143" i="12" s="1"/>
  <c r="AR143" i="12"/>
  <c r="AQ143" i="12"/>
  <c r="AD143" i="12"/>
  <c r="AC143" i="12"/>
  <c r="Z143" i="12"/>
  <c r="V143" i="12"/>
  <c r="U143" i="12"/>
  <c r="R143" i="12"/>
  <c r="N143" i="12"/>
  <c r="M143" i="12"/>
  <c r="D143" i="12"/>
  <c r="B143" i="12"/>
  <c r="A143" i="12"/>
  <c r="AT142" i="12"/>
  <c r="AV142" i="12" s="1"/>
  <c r="AX142" i="12" s="1"/>
  <c r="AR142" i="12"/>
  <c r="AQ142" i="12"/>
  <c r="AS142" i="12" s="1"/>
  <c r="AU142" i="12" s="1"/>
  <c r="AW142" i="12" s="1"/>
  <c r="AE142" i="12"/>
  <c r="AD142" i="12"/>
  <c r="AA142" i="12"/>
  <c r="Z142" i="12"/>
  <c r="W142" i="12"/>
  <c r="V142" i="12"/>
  <c r="S142" i="12"/>
  <c r="R142" i="12"/>
  <c r="O142" i="12"/>
  <c r="N142" i="12"/>
  <c r="D142" i="12"/>
  <c r="AC142" i="12" s="1"/>
  <c r="B142" i="12"/>
  <c r="A142" i="12"/>
  <c r="AU141" i="12"/>
  <c r="AW141" i="12" s="1"/>
  <c r="AR141" i="12"/>
  <c r="AT141" i="12" s="1"/>
  <c r="AV141" i="12" s="1"/>
  <c r="AX141" i="12" s="1"/>
  <c r="AQ141" i="12"/>
  <c r="AS141" i="12" s="1"/>
  <c r="AF141" i="12"/>
  <c r="AE141" i="12"/>
  <c r="AD141" i="12"/>
  <c r="AB141" i="12"/>
  <c r="AA141" i="12"/>
  <c r="Z141" i="12"/>
  <c r="X141" i="12"/>
  <c r="W141" i="12"/>
  <c r="V141" i="12"/>
  <c r="T141" i="12"/>
  <c r="S141" i="12"/>
  <c r="R141" i="12"/>
  <c r="P141" i="12"/>
  <c r="O141" i="12"/>
  <c r="N141" i="12"/>
  <c r="D141" i="12"/>
  <c r="AC141" i="12" s="1"/>
  <c r="B141" i="12"/>
  <c r="A141" i="12"/>
  <c r="AW140" i="12"/>
  <c r="AS140" i="12"/>
  <c r="AU140" i="12" s="1"/>
  <c r="AR140" i="12"/>
  <c r="AQ140" i="12"/>
  <c r="AF140" i="12"/>
  <c r="AB140" i="12"/>
  <c r="Y140" i="12"/>
  <c r="X140" i="12"/>
  <c r="T140" i="12"/>
  <c r="Q140" i="12"/>
  <c r="P140" i="12"/>
  <c r="M140" i="12"/>
  <c r="D140" i="12"/>
  <c r="B140" i="12"/>
  <c r="A140" i="12"/>
  <c r="AV139" i="12"/>
  <c r="AX139" i="12" s="1"/>
  <c r="AR139" i="12"/>
  <c r="AT139" i="12" s="1"/>
  <c r="AQ139" i="12"/>
  <c r="AF139" i="12"/>
  <c r="AC139" i="12"/>
  <c r="AB139" i="12"/>
  <c r="Z139" i="12"/>
  <c r="X139" i="12"/>
  <c r="V139" i="12"/>
  <c r="U139" i="12"/>
  <c r="R139" i="12"/>
  <c r="Q139" i="12"/>
  <c r="P139" i="12"/>
  <c r="M139" i="12"/>
  <c r="D139" i="12"/>
  <c r="B139" i="12"/>
  <c r="A139" i="12"/>
  <c r="AT138" i="12"/>
  <c r="AV138" i="12" s="1"/>
  <c r="AX138" i="12" s="1"/>
  <c r="AR138" i="12"/>
  <c r="AQ138" i="12"/>
  <c r="AS138" i="12" s="1"/>
  <c r="AU138" i="12" s="1"/>
  <c r="AW138" i="12" s="1"/>
  <c r="AE138" i="12"/>
  <c r="AC138" i="12"/>
  <c r="AA138" i="12"/>
  <c r="Z138" i="12"/>
  <c r="W138" i="12"/>
  <c r="V138" i="12"/>
  <c r="U138" i="12"/>
  <c r="R138" i="12"/>
  <c r="Q138" i="12"/>
  <c r="O138" i="12"/>
  <c r="M138" i="12"/>
  <c r="D138" i="12"/>
  <c r="B138" i="12"/>
  <c r="A138" i="12"/>
  <c r="AU137" i="12"/>
  <c r="AW137" i="12" s="1"/>
  <c r="AT137" i="12"/>
  <c r="AV137" i="12" s="1"/>
  <c r="AX137" i="12" s="1"/>
  <c r="AR137" i="12"/>
  <c r="AQ137" i="12"/>
  <c r="AS137" i="12" s="1"/>
  <c r="AF137" i="12"/>
  <c r="AE137" i="12"/>
  <c r="AD137" i="12"/>
  <c r="AB137" i="12"/>
  <c r="AA137" i="12"/>
  <c r="Z137" i="12"/>
  <c r="X137" i="12"/>
  <c r="W137" i="12"/>
  <c r="V137" i="12"/>
  <c r="T137" i="12"/>
  <c r="S137" i="12"/>
  <c r="R137" i="12"/>
  <c r="P137" i="12"/>
  <c r="O137" i="12"/>
  <c r="N137" i="12"/>
  <c r="D137" i="12"/>
  <c r="AC137" i="12" s="1"/>
  <c r="B137" i="12"/>
  <c r="A137" i="12"/>
  <c r="AS136" i="12"/>
  <c r="AU136" i="12" s="1"/>
  <c r="AW136" i="12" s="1"/>
  <c r="AR136" i="12"/>
  <c r="AT136" i="12" s="1"/>
  <c r="AV136" i="12" s="1"/>
  <c r="AX136" i="12" s="1"/>
  <c r="AQ136" i="12"/>
  <c r="AF136" i="12"/>
  <c r="AC136" i="12"/>
  <c r="AB136" i="12"/>
  <c r="AA136" i="12"/>
  <c r="X136" i="12"/>
  <c r="W136" i="12"/>
  <c r="U136" i="12"/>
  <c r="S136" i="12"/>
  <c r="Q136" i="12"/>
  <c r="P136" i="12"/>
  <c r="M136" i="12"/>
  <c r="D136" i="12"/>
  <c r="B136" i="12"/>
  <c r="A136" i="12"/>
  <c r="AV135" i="12"/>
  <c r="AX135" i="12" s="1"/>
  <c r="AR135" i="12"/>
  <c r="AT135" i="12" s="1"/>
  <c r="AQ135" i="12"/>
  <c r="AF135" i="12"/>
  <c r="AC135" i="12"/>
  <c r="AB135" i="12"/>
  <c r="Z135" i="12"/>
  <c r="X135" i="12"/>
  <c r="V135" i="12"/>
  <c r="U135" i="12"/>
  <c r="R135" i="12"/>
  <c r="Q135" i="12"/>
  <c r="P135" i="12"/>
  <c r="M135" i="12"/>
  <c r="D135" i="12"/>
  <c r="B135" i="12"/>
  <c r="A135" i="12"/>
  <c r="AU134" i="12"/>
  <c r="AW134" i="12" s="1"/>
  <c r="AT134" i="12"/>
  <c r="AV134" i="12" s="1"/>
  <c r="AX134" i="12" s="1"/>
  <c r="AR134" i="12"/>
  <c r="AQ134" i="12"/>
  <c r="AS134" i="12" s="1"/>
  <c r="AE134" i="12"/>
  <c r="AC134" i="12"/>
  <c r="AA134" i="12"/>
  <c r="Z134" i="12"/>
  <c r="W134" i="12"/>
  <c r="V134" i="12"/>
  <c r="U134" i="12"/>
  <c r="R134" i="12"/>
  <c r="Q134" i="12"/>
  <c r="O134" i="12"/>
  <c r="M134" i="12"/>
  <c r="D134" i="12"/>
  <c r="B134" i="12"/>
  <c r="A134" i="12"/>
  <c r="AU133" i="12"/>
  <c r="AW133" i="12" s="1"/>
  <c r="AT133" i="12"/>
  <c r="AV133" i="12" s="1"/>
  <c r="AX133" i="12" s="1"/>
  <c r="AR133" i="12"/>
  <c r="AQ133" i="12"/>
  <c r="AS133" i="12" s="1"/>
  <c r="AF133" i="12"/>
  <c r="AE133" i="12"/>
  <c r="AD133" i="12"/>
  <c r="AB133" i="12"/>
  <c r="AA133" i="12"/>
  <c r="Z133" i="12"/>
  <c r="X133" i="12"/>
  <c r="W133" i="12"/>
  <c r="V133" i="12"/>
  <c r="T133" i="12"/>
  <c r="S133" i="12"/>
  <c r="R133" i="12"/>
  <c r="P133" i="12"/>
  <c r="O133" i="12"/>
  <c r="N133" i="12"/>
  <c r="D133" i="12"/>
  <c r="AC133" i="12" s="1"/>
  <c r="B133" i="12"/>
  <c r="A133" i="12"/>
  <c r="AW132" i="12"/>
  <c r="AS132" i="12"/>
  <c r="AU132" i="12" s="1"/>
  <c r="AR132" i="12"/>
  <c r="AT132" i="12" s="1"/>
  <c r="AV132" i="12" s="1"/>
  <c r="AX132" i="12" s="1"/>
  <c r="AQ132" i="12"/>
  <c r="AF132" i="12"/>
  <c r="AC132" i="12"/>
  <c r="AB132" i="12"/>
  <c r="AA132" i="12"/>
  <c r="X132" i="12"/>
  <c r="W132" i="12"/>
  <c r="U132" i="12"/>
  <c r="S132" i="12"/>
  <c r="Q132" i="12"/>
  <c r="P132" i="12"/>
  <c r="M132" i="12"/>
  <c r="D132" i="12"/>
  <c r="B132" i="12"/>
  <c r="A132" i="12"/>
  <c r="AR131" i="12"/>
  <c r="AT131" i="12" s="1"/>
  <c r="AV131" i="12" s="1"/>
  <c r="AX131" i="12" s="1"/>
  <c r="AQ131" i="12"/>
  <c r="AF131" i="12"/>
  <c r="AC131" i="12"/>
  <c r="AB131" i="12"/>
  <c r="Z131" i="12"/>
  <c r="X131" i="12"/>
  <c r="V131" i="12"/>
  <c r="U131" i="12"/>
  <c r="R131" i="12"/>
  <c r="Q131" i="12"/>
  <c r="P131" i="12"/>
  <c r="M131" i="12"/>
  <c r="D131" i="12"/>
  <c r="B131" i="12"/>
  <c r="A131" i="12"/>
  <c r="AT130" i="12"/>
  <c r="AV130" i="12" s="1"/>
  <c r="AX130" i="12" s="1"/>
  <c r="AR130" i="12"/>
  <c r="AQ130" i="12"/>
  <c r="AS130" i="12" s="1"/>
  <c r="AU130" i="12" s="1"/>
  <c r="AW130" i="12" s="1"/>
  <c r="AE130" i="12"/>
  <c r="AC130" i="12"/>
  <c r="AA130" i="12"/>
  <c r="Z130" i="12"/>
  <c r="W130" i="12"/>
  <c r="V130" i="12"/>
  <c r="U130" i="12"/>
  <c r="R130" i="12"/>
  <c r="Q130" i="12"/>
  <c r="O130" i="12"/>
  <c r="M130" i="12"/>
  <c r="D130" i="12"/>
  <c r="B130" i="12"/>
  <c r="A130" i="12"/>
  <c r="AU129" i="12"/>
  <c r="AW129" i="12" s="1"/>
  <c r="AT129" i="12"/>
  <c r="AV129" i="12" s="1"/>
  <c r="AX129" i="12" s="1"/>
  <c r="AR129" i="12"/>
  <c r="AQ129" i="12"/>
  <c r="AS129" i="12" s="1"/>
  <c r="AF129" i="12"/>
  <c r="AE129" i="12"/>
  <c r="AD129" i="12"/>
  <c r="AB129" i="12"/>
  <c r="AA129" i="12"/>
  <c r="Z129" i="12"/>
  <c r="X129" i="12"/>
  <c r="W129" i="12"/>
  <c r="V129" i="12"/>
  <c r="T129" i="12"/>
  <c r="S129" i="12"/>
  <c r="R129" i="12"/>
  <c r="P129" i="12"/>
  <c r="O129" i="12"/>
  <c r="N129" i="12"/>
  <c r="D129" i="12"/>
  <c r="AC129" i="12" s="1"/>
  <c r="B129" i="12"/>
  <c r="A129" i="12"/>
  <c r="AW128" i="12"/>
  <c r="AS128" i="12"/>
  <c r="AU128" i="12" s="1"/>
  <c r="AR128" i="12"/>
  <c r="AT128" i="12" s="1"/>
  <c r="AV128" i="12" s="1"/>
  <c r="AX128" i="12" s="1"/>
  <c r="AQ128" i="12"/>
  <c r="AF128" i="12"/>
  <c r="AC128" i="12"/>
  <c r="AB128" i="12"/>
  <c r="AA128" i="12"/>
  <c r="X128" i="12"/>
  <c r="W128" i="12"/>
  <c r="U128" i="12"/>
  <c r="S128" i="12"/>
  <c r="Q128" i="12"/>
  <c r="P128" i="12"/>
  <c r="M128" i="12"/>
  <c r="D128" i="12"/>
  <c r="B128" i="12"/>
  <c r="A128" i="12"/>
  <c r="AV127" i="12"/>
  <c r="AX127" i="12" s="1"/>
  <c r="AR127" i="12"/>
  <c r="AT127" i="12" s="1"/>
  <c r="AQ127" i="12"/>
  <c r="AF127" i="12"/>
  <c r="AC127" i="12"/>
  <c r="AB127" i="12"/>
  <c r="Z127" i="12"/>
  <c r="X127" i="12"/>
  <c r="V127" i="12"/>
  <c r="U127" i="12"/>
  <c r="R127" i="12"/>
  <c r="Q127" i="12"/>
  <c r="P127" i="12"/>
  <c r="M127" i="12"/>
  <c r="D127" i="12"/>
  <c r="B127" i="12"/>
  <c r="A127" i="12"/>
  <c r="AW126" i="12"/>
  <c r="AT126" i="12"/>
  <c r="AV126" i="12" s="1"/>
  <c r="AX126" i="12" s="1"/>
  <c r="AR126" i="12"/>
  <c r="AQ126" i="12"/>
  <c r="AS126" i="12" s="1"/>
  <c r="AU126" i="12" s="1"/>
  <c r="AE126" i="12"/>
  <c r="AC126" i="12"/>
  <c r="AA126" i="12"/>
  <c r="Z126" i="12"/>
  <c r="W126" i="12"/>
  <c r="V126" i="12"/>
  <c r="U126" i="12"/>
  <c r="R126" i="12"/>
  <c r="Q126" i="12"/>
  <c r="O126" i="12"/>
  <c r="M126" i="12"/>
  <c r="D126" i="12"/>
  <c r="B126" i="12"/>
  <c r="A126" i="12"/>
  <c r="AU125" i="12"/>
  <c r="AW125" i="12" s="1"/>
  <c r="AT125" i="12"/>
  <c r="AV125" i="12" s="1"/>
  <c r="AX125" i="12" s="1"/>
  <c r="AR125" i="12"/>
  <c r="AQ125" i="12"/>
  <c r="AS125" i="12" s="1"/>
  <c r="AF125" i="12"/>
  <c r="AE125" i="12"/>
  <c r="AD125" i="12"/>
  <c r="AB125" i="12"/>
  <c r="AA125" i="12"/>
  <c r="Z125" i="12"/>
  <c r="X125" i="12"/>
  <c r="W125" i="12"/>
  <c r="V125" i="12"/>
  <c r="T125" i="12"/>
  <c r="S125" i="12"/>
  <c r="R125" i="12"/>
  <c r="P125" i="12"/>
  <c r="O125" i="12"/>
  <c r="N125" i="12"/>
  <c r="D125" i="12"/>
  <c r="AC125" i="12" s="1"/>
  <c r="B125" i="12"/>
  <c r="A125" i="12"/>
  <c r="AW124" i="12"/>
  <c r="AS124" i="12"/>
  <c r="AU124" i="12" s="1"/>
  <c r="AR124" i="12"/>
  <c r="AT124" i="12" s="1"/>
  <c r="AV124" i="12" s="1"/>
  <c r="AX124" i="12" s="1"/>
  <c r="AQ124" i="12"/>
  <c r="AF124" i="12"/>
  <c r="AC124" i="12"/>
  <c r="AB124" i="12"/>
  <c r="AA124" i="12"/>
  <c r="X124" i="12"/>
  <c r="W124" i="12"/>
  <c r="U124" i="12"/>
  <c r="S124" i="12"/>
  <c r="Q124" i="12"/>
  <c r="P124" i="12"/>
  <c r="M124" i="12"/>
  <c r="D124" i="12"/>
  <c r="B124" i="12"/>
  <c r="A124" i="12"/>
  <c r="AV123" i="12"/>
  <c r="AX123" i="12" s="1"/>
  <c r="AR123" i="12"/>
  <c r="AT123" i="12" s="1"/>
  <c r="AQ123" i="12"/>
  <c r="AF123" i="12"/>
  <c r="AC123" i="12"/>
  <c r="AB123" i="12"/>
  <c r="Z123" i="12"/>
  <c r="X123" i="12"/>
  <c r="V123" i="12"/>
  <c r="U123" i="12"/>
  <c r="R123" i="12"/>
  <c r="Q123" i="12"/>
  <c r="P123" i="12"/>
  <c r="M123" i="12"/>
  <c r="D123" i="12"/>
  <c r="B123" i="12"/>
  <c r="A123" i="12"/>
  <c r="AW122" i="12"/>
  <c r="AT122" i="12"/>
  <c r="AV122" i="12" s="1"/>
  <c r="AX122" i="12" s="1"/>
  <c r="AR122" i="12"/>
  <c r="AQ122" i="12"/>
  <c r="AS122" i="12" s="1"/>
  <c r="AU122" i="12" s="1"/>
  <c r="AE122" i="12"/>
  <c r="AC122" i="12"/>
  <c r="AA122" i="12"/>
  <c r="Z122" i="12"/>
  <c r="W122" i="12"/>
  <c r="V122" i="12"/>
  <c r="U122" i="12"/>
  <c r="R122" i="12"/>
  <c r="Q122" i="12"/>
  <c r="O122" i="12"/>
  <c r="M122" i="12"/>
  <c r="D122" i="12"/>
  <c r="B122" i="12"/>
  <c r="A122" i="12"/>
  <c r="AU121" i="12"/>
  <c r="AW121" i="12" s="1"/>
  <c r="AT121" i="12"/>
  <c r="AV121" i="12" s="1"/>
  <c r="AX121" i="12" s="1"/>
  <c r="AR121" i="12"/>
  <c r="AQ121" i="12"/>
  <c r="AS121" i="12" s="1"/>
  <c r="AF121" i="12"/>
  <c r="AE121" i="12"/>
  <c r="AD121" i="12"/>
  <c r="AB121" i="12"/>
  <c r="AA121" i="12"/>
  <c r="Z121" i="12"/>
  <c r="X121" i="12"/>
  <c r="W121" i="12"/>
  <c r="V121" i="12"/>
  <c r="T121" i="12"/>
  <c r="S121" i="12"/>
  <c r="R121" i="12"/>
  <c r="P121" i="12"/>
  <c r="O121" i="12"/>
  <c r="N121" i="12"/>
  <c r="D121" i="12"/>
  <c r="AC121" i="12" s="1"/>
  <c r="B121" i="12"/>
  <c r="A121" i="12"/>
  <c r="AS120" i="12"/>
  <c r="AU120" i="12" s="1"/>
  <c r="AW120" i="12" s="1"/>
  <c r="AR120" i="12"/>
  <c r="AT120" i="12" s="1"/>
  <c r="AV120" i="12" s="1"/>
  <c r="AX120" i="12" s="1"/>
  <c r="AQ120" i="12"/>
  <c r="AF120" i="12"/>
  <c r="AC120" i="12"/>
  <c r="AB120" i="12"/>
  <c r="AA120" i="12"/>
  <c r="X120" i="12"/>
  <c r="W120" i="12"/>
  <c r="U120" i="12"/>
  <c r="S120" i="12"/>
  <c r="Q120" i="12"/>
  <c r="P120" i="12"/>
  <c r="M120" i="12"/>
  <c r="D120" i="12"/>
  <c r="B120" i="12"/>
  <c r="A120" i="12"/>
  <c r="AV119" i="12"/>
  <c r="AX119" i="12" s="1"/>
  <c r="AR119" i="12"/>
  <c r="AT119" i="12" s="1"/>
  <c r="AQ119" i="12"/>
  <c r="AF119" i="12"/>
  <c r="AC119" i="12"/>
  <c r="AB119" i="12"/>
  <c r="Z119" i="12"/>
  <c r="X119" i="12"/>
  <c r="V119" i="12"/>
  <c r="U119" i="12"/>
  <c r="R119" i="12"/>
  <c r="Q119" i="12"/>
  <c r="P119" i="12"/>
  <c r="M119" i="12"/>
  <c r="D119" i="12"/>
  <c r="B119" i="12"/>
  <c r="A119" i="12"/>
  <c r="AU118" i="12"/>
  <c r="AW118" i="12" s="1"/>
  <c r="AT118" i="12"/>
  <c r="AV118" i="12" s="1"/>
  <c r="AX118" i="12" s="1"/>
  <c r="AR118" i="12"/>
  <c r="AQ118" i="12"/>
  <c r="AS118" i="12" s="1"/>
  <c r="AE118" i="12"/>
  <c r="AC118" i="12"/>
  <c r="AA118" i="12"/>
  <c r="Z118" i="12"/>
  <c r="W118" i="12"/>
  <c r="V118" i="12"/>
  <c r="U118" i="12"/>
  <c r="R118" i="12"/>
  <c r="Q118" i="12"/>
  <c r="O118" i="12"/>
  <c r="M118" i="12"/>
  <c r="D118" i="12"/>
  <c r="B118" i="12"/>
  <c r="A118" i="12"/>
  <c r="AU117" i="12"/>
  <c r="AW117" i="12" s="1"/>
  <c r="AT117" i="12"/>
  <c r="AV117" i="12" s="1"/>
  <c r="AX117" i="12" s="1"/>
  <c r="AR117" i="12"/>
  <c r="AQ117" i="12"/>
  <c r="AS117" i="12" s="1"/>
  <c r="AF117" i="12"/>
  <c r="AE117" i="12"/>
  <c r="AD117" i="12"/>
  <c r="AB117" i="12"/>
  <c r="AA117" i="12"/>
  <c r="Z117" i="12"/>
  <c r="X117" i="12"/>
  <c r="W117" i="12"/>
  <c r="V117" i="12"/>
  <c r="T117" i="12"/>
  <c r="S117" i="12"/>
  <c r="R117" i="12"/>
  <c r="P117" i="12"/>
  <c r="O117" i="12"/>
  <c r="N117" i="12"/>
  <c r="D117" i="12"/>
  <c r="AC117" i="12" s="1"/>
  <c r="B117" i="12"/>
  <c r="A117" i="12"/>
  <c r="AW116" i="12"/>
  <c r="AS116" i="12"/>
  <c r="AU116" i="12" s="1"/>
  <c r="AR116" i="12"/>
  <c r="AT116" i="12" s="1"/>
  <c r="AV116" i="12" s="1"/>
  <c r="AX116" i="12" s="1"/>
  <c r="AQ116" i="12"/>
  <c r="AF116" i="12"/>
  <c r="AC116" i="12"/>
  <c r="AB116" i="12"/>
  <c r="AA116" i="12"/>
  <c r="X116" i="12"/>
  <c r="W116" i="12"/>
  <c r="U116" i="12"/>
  <c r="S116" i="12"/>
  <c r="Q116" i="12"/>
  <c r="P116" i="12"/>
  <c r="M116" i="12"/>
  <c r="D116" i="12"/>
  <c r="B116" i="12"/>
  <c r="A116" i="12"/>
  <c r="AR115" i="12"/>
  <c r="AT115" i="12" s="1"/>
  <c r="AV115" i="12" s="1"/>
  <c r="AX115" i="12" s="1"/>
  <c r="AQ115" i="12"/>
  <c r="AF115" i="12"/>
  <c r="AC115" i="12"/>
  <c r="AB115" i="12"/>
  <c r="Z115" i="12"/>
  <c r="X115" i="12"/>
  <c r="V115" i="12"/>
  <c r="U115" i="12"/>
  <c r="R115" i="12"/>
  <c r="Q115" i="12"/>
  <c r="P115" i="12"/>
  <c r="M115" i="12"/>
  <c r="D115" i="12"/>
  <c r="B115" i="12"/>
  <c r="A115" i="12"/>
  <c r="AT114" i="12"/>
  <c r="AV114" i="12" s="1"/>
  <c r="AX114" i="12" s="1"/>
  <c r="AR114" i="12"/>
  <c r="AQ114" i="12"/>
  <c r="AS114" i="12" s="1"/>
  <c r="AU114" i="12" s="1"/>
  <c r="AW114" i="12" s="1"/>
  <c r="AE114" i="12"/>
  <c r="AC114" i="12"/>
  <c r="AA114" i="12"/>
  <c r="Z114" i="12"/>
  <c r="W114" i="12"/>
  <c r="V114" i="12"/>
  <c r="U114" i="12"/>
  <c r="R114" i="12"/>
  <c r="Q114" i="12"/>
  <c r="O114" i="12"/>
  <c r="M114" i="12"/>
  <c r="D114" i="12"/>
  <c r="B114" i="12"/>
  <c r="A114" i="12"/>
  <c r="AU113" i="12"/>
  <c r="AW113" i="12" s="1"/>
  <c r="AT113" i="12"/>
  <c r="AV113" i="12" s="1"/>
  <c r="AX113" i="12" s="1"/>
  <c r="AR113" i="12"/>
  <c r="AQ113" i="12"/>
  <c r="AS113" i="12" s="1"/>
  <c r="AF113" i="12"/>
  <c r="AE113" i="12"/>
  <c r="AD113" i="12"/>
  <c r="AB113" i="12"/>
  <c r="AA113" i="12"/>
  <c r="Z113" i="12"/>
  <c r="X113" i="12"/>
  <c r="W113" i="12"/>
  <c r="V113" i="12"/>
  <c r="T113" i="12"/>
  <c r="S113" i="12"/>
  <c r="R113" i="12"/>
  <c r="P113" i="12"/>
  <c r="O113" i="12"/>
  <c r="N113" i="12"/>
  <c r="D113" i="12"/>
  <c r="AC113" i="12" s="1"/>
  <c r="B113" i="12"/>
  <c r="A113" i="12"/>
  <c r="AW112" i="12"/>
  <c r="AS112" i="12"/>
  <c r="AU112" i="12" s="1"/>
  <c r="AR112" i="12"/>
  <c r="AT112" i="12" s="1"/>
  <c r="AV112" i="12" s="1"/>
  <c r="AX112" i="12" s="1"/>
  <c r="AQ112" i="12"/>
  <c r="AF112" i="12"/>
  <c r="AE112" i="12"/>
  <c r="AD112" i="12"/>
  <c r="AB112" i="12"/>
  <c r="AA112" i="12"/>
  <c r="Z112" i="12"/>
  <c r="X112" i="12"/>
  <c r="W112" i="12"/>
  <c r="V112" i="12"/>
  <c r="T112" i="12"/>
  <c r="S112" i="12"/>
  <c r="R112" i="12"/>
  <c r="P112" i="12"/>
  <c r="O112" i="12"/>
  <c r="N112" i="12"/>
  <c r="D112" i="12"/>
  <c r="AC112" i="12" s="1"/>
  <c r="B112" i="12"/>
  <c r="A112" i="12"/>
  <c r="AS111" i="12"/>
  <c r="AU111" i="12" s="1"/>
  <c r="AW111" i="12" s="1"/>
  <c r="AR111" i="12"/>
  <c r="AT111" i="12" s="1"/>
  <c r="AV111" i="12" s="1"/>
  <c r="AX111" i="12" s="1"/>
  <c r="AQ111" i="12"/>
  <c r="AF111" i="12"/>
  <c r="AC111" i="12"/>
  <c r="AB111" i="12"/>
  <c r="X111" i="12"/>
  <c r="U111" i="12"/>
  <c r="T111" i="12"/>
  <c r="P111" i="12"/>
  <c r="M111" i="12"/>
  <c r="D111" i="12"/>
  <c r="B111" i="12"/>
  <c r="A111" i="12"/>
  <c r="AT110" i="12"/>
  <c r="AV110" i="12" s="1"/>
  <c r="AX110" i="12" s="1"/>
  <c r="AR110" i="12"/>
  <c r="AQ110" i="12"/>
  <c r="AC110" i="12"/>
  <c r="Z110" i="12"/>
  <c r="U110" i="12"/>
  <c r="R110" i="12"/>
  <c r="M110" i="12"/>
  <c r="D110" i="12"/>
  <c r="AD110" i="12" s="1"/>
  <c r="B110" i="12"/>
  <c r="A110" i="12"/>
  <c r="AX109" i="12"/>
  <c r="AT109" i="12"/>
  <c r="AV109" i="12" s="1"/>
  <c r="AR109" i="12"/>
  <c r="AQ109" i="12"/>
  <c r="AS109" i="12" s="1"/>
  <c r="AU109" i="12" s="1"/>
  <c r="AW109" i="12" s="1"/>
  <c r="AE109" i="12"/>
  <c r="AD109" i="12"/>
  <c r="AA109" i="12"/>
  <c r="Z109" i="12"/>
  <c r="W109" i="12"/>
  <c r="V109" i="12"/>
  <c r="S109" i="12"/>
  <c r="R109" i="12"/>
  <c r="O109" i="12"/>
  <c r="N109" i="12"/>
  <c r="D109" i="12"/>
  <c r="AC109" i="12" s="1"/>
  <c r="B109" i="12"/>
  <c r="A109" i="12"/>
  <c r="AR108" i="12"/>
  <c r="AT108" i="12" s="1"/>
  <c r="AV108" i="12" s="1"/>
  <c r="AX108" i="12" s="1"/>
  <c r="AQ108" i="12"/>
  <c r="AS108" i="12" s="1"/>
  <c r="AU108" i="12" s="1"/>
  <c r="AW108" i="12" s="1"/>
  <c r="AF108" i="12"/>
  <c r="AE108" i="12"/>
  <c r="AD108" i="12"/>
  <c r="AB108" i="12"/>
  <c r="AA108" i="12"/>
  <c r="Z108" i="12"/>
  <c r="X108" i="12"/>
  <c r="W108" i="12"/>
  <c r="V108" i="12"/>
  <c r="T108" i="12"/>
  <c r="S108" i="12"/>
  <c r="R108" i="12"/>
  <c r="P108" i="12"/>
  <c r="O108" i="12"/>
  <c r="N108" i="12"/>
  <c r="D108" i="12"/>
  <c r="AC108" i="12" s="1"/>
  <c r="B108" i="12"/>
  <c r="A108" i="12"/>
  <c r="AS107" i="12"/>
  <c r="AU107" i="12" s="1"/>
  <c r="AW107" i="12" s="1"/>
  <c r="AR107" i="12"/>
  <c r="AQ107" i="12"/>
  <c r="AF107" i="12"/>
  <c r="X107" i="12"/>
  <c r="P107" i="12"/>
  <c r="D107" i="12"/>
  <c r="Q107" i="12" s="1"/>
  <c r="B107" i="12"/>
  <c r="A107" i="12"/>
  <c r="AX106" i="12"/>
  <c r="AT106" i="12"/>
  <c r="AV106" i="12" s="1"/>
  <c r="AR106" i="12"/>
  <c r="AQ106" i="12"/>
  <c r="AD106" i="12"/>
  <c r="AC106" i="12"/>
  <c r="Z106" i="12"/>
  <c r="V106" i="12"/>
  <c r="U106" i="12"/>
  <c r="R106" i="12"/>
  <c r="N106" i="12"/>
  <c r="M106" i="12"/>
  <c r="D106" i="12"/>
  <c r="B106" i="12"/>
  <c r="A106" i="12"/>
  <c r="AT105" i="12"/>
  <c r="AV105" i="12" s="1"/>
  <c r="AX105" i="12" s="1"/>
  <c r="AR105" i="12"/>
  <c r="AQ105" i="12"/>
  <c r="AS105" i="12" s="1"/>
  <c r="AU105" i="12" s="1"/>
  <c r="AW105" i="12" s="1"/>
  <c r="AE105" i="12"/>
  <c r="AD105" i="12"/>
  <c r="AA105" i="12"/>
  <c r="Z105" i="12"/>
  <c r="W105" i="12"/>
  <c r="V105" i="12"/>
  <c r="S105" i="12"/>
  <c r="R105" i="12"/>
  <c r="O105" i="12"/>
  <c r="N105" i="12"/>
  <c r="D105" i="12"/>
  <c r="AC105" i="12" s="1"/>
  <c r="B105" i="12"/>
  <c r="A105" i="12"/>
  <c r="AU104" i="12"/>
  <c r="AW104" i="12" s="1"/>
  <c r="AR104" i="12"/>
  <c r="AT104" i="12" s="1"/>
  <c r="AV104" i="12" s="1"/>
  <c r="AX104" i="12" s="1"/>
  <c r="AQ104" i="12"/>
  <c r="AS104" i="12" s="1"/>
  <c r="AF104" i="12"/>
  <c r="AE104" i="12"/>
  <c r="AD104" i="12"/>
  <c r="AB104" i="12"/>
  <c r="AA104" i="12"/>
  <c r="Z104" i="12"/>
  <c r="X104" i="12"/>
  <c r="W104" i="12"/>
  <c r="V104" i="12"/>
  <c r="T104" i="12"/>
  <c r="S104" i="12"/>
  <c r="R104" i="12"/>
  <c r="P104" i="12"/>
  <c r="O104" i="12"/>
  <c r="N104" i="12"/>
  <c r="D104" i="12"/>
  <c r="AC104" i="12" s="1"/>
  <c r="B104" i="12"/>
  <c r="A104" i="12"/>
  <c r="AR103" i="12"/>
  <c r="AQ103" i="12"/>
  <c r="AB103" i="12"/>
  <c r="T103" i="12"/>
  <c r="D103" i="12"/>
  <c r="Q103" i="12" s="1"/>
  <c r="B103" i="12"/>
  <c r="A103" i="12"/>
  <c r="AR102" i="12"/>
  <c r="AQ102" i="12"/>
  <c r="Y102" i="12"/>
  <c r="D102" i="12"/>
  <c r="B102" i="12"/>
  <c r="A102" i="12"/>
  <c r="AU101" i="12"/>
  <c r="AW101" i="12" s="1"/>
  <c r="AT101" i="12"/>
  <c r="AV101" i="12" s="1"/>
  <c r="AX101" i="12" s="1"/>
  <c r="AR101" i="12"/>
  <c r="AQ101" i="12"/>
  <c r="AS101" i="12" s="1"/>
  <c r="AE101" i="12"/>
  <c r="AD101" i="12"/>
  <c r="AA101" i="12"/>
  <c r="Z101" i="12"/>
  <c r="W101" i="12"/>
  <c r="V101" i="12"/>
  <c r="S101" i="12"/>
  <c r="R101" i="12"/>
  <c r="O101" i="12"/>
  <c r="N101" i="12"/>
  <c r="D101" i="12"/>
  <c r="AC101" i="12" s="1"/>
  <c r="B101" i="12"/>
  <c r="A101" i="12"/>
  <c r="AV100" i="12"/>
  <c r="AX100" i="12" s="1"/>
  <c r="AU100" i="12"/>
  <c r="AW100" i="12" s="1"/>
  <c r="AR100" i="12"/>
  <c r="AT100" i="12" s="1"/>
  <c r="AQ100" i="12"/>
  <c r="AS100" i="12" s="1"/>
  <c r="AF100" i="12"/>
  <c r="AE100" i="12"/>
  <c r="AD100" i="12"/>
  <c r="AB100" i="12"/>
  <c r="AA100" i="12"/>
  <c r="Z100" i="12"/>
  <c r="X100" i="12"/>
  <c r="W100" i="12"/>
  <c r="V100" i="12"/>
  <c r="T100" i="12"/>
  <c r="S100" i="12"/>
  <c r="R100" i="12"/>
  <c r="P100" i="12"/>
  <c r="O100" i="12"/>
  <c r="N100" i="12"/>
  <c r="D100" i="12"/>
  <c r="AC100" i="12" s="1"/>
  <c r="B100" i="12"/>
  <c r="A100" i="12"/>
  <c r="AR99" i="12"/>
  <c r="AT99" i="12" s="1"/>
  <c r="AV99" i="12" s="1"/>
  <c r="AX99" i="12" s="1"/>
  <c r="AQ99" i="12"/>
  <c r="AC99" i="12"/>
  <c r="AB99" i="12"/>
  <c r="U99" i="12"/>
  <c r="T99" i="12"/>
  <c r="M99" i="12"/>
  <c r="D99" i="12"/>
  <c r="AS99" i="12" s="1"/>
  <c r="AU99" i="12" s="1"/>
  <c r="AW99" i="12" s="1"/>
  <c r="B99" i="12"/>
  <c r="A99" i="12"/>
  <c r="AS98" i="12"/>
  <c r="AU98" i="12" s="1"/>
  <c r="AW98" i="12" s="1"/>
  <c r="AR98" i="12"/>
  <c r="AQ98" i="12"/>
  <c r="Q98" i="12"/>
  <c r="D98" i="12"/>
  <c r="Y98" i="12" s="1"/>
  <c r="B98" i="12"/>
  <c r="A98" i="12"/>
  <c r="AX97" i="12"/>
  <c r="AU97" i="12"/>
  <c r="AW97" i="12" s="1"/>
  <c r="AT97" i="12"/>
  <c r="AV97" i="12" s="1"/>
  <c r="AR97" i="12"/>
  <c r="AQ97" i="12"/>
  <c r="AS97" i="12" s="1"/>
  <c r="AE97" i="12"/>
  <c r="AD97" i="12"/>
  <c r="AA97" i="12"/>
  <c r="Z97" i="12"/>
  <c r="W97" i="12"/>
  <c r="V97" i="12"/>
  <c r="S97" i="12"/>
  <c r="R97" i="12"/>
  <c r="O97" i="12"/>
  <c r="N97" i="12"/>
  <c r="D97" i="12"/>
  <c r="AC97" i="12" s="1"/>
  <c r="B97" i="12"/>
  <c r="A97" i="12"/>
  <c r="AV96" i="12"/>
  <c r="AX96" i="12" s="1"/>
  <c r="AR96" i="12"/>
  <c r="AT96" i="12" s="1"/>
  <c r="AQ96" i="12"/>
  <c r="AS96" i="12" s="1"/>
  <c r="AU96" i="12" s="1"/>
  <c r="AW96" i="12" s="1"/>
  <c r="AF96" i="12"/>
  <c r="AE96" i="12"/>
  <c r="AD96" i="12"/>
  <c r="AB96" i="12"/>
  <c r="AA96" i="12"/>
  <c r="Z96" i="12"/>
  <c r="X96" i="12"/>
  <c r="W96" i="12"/>
  <c r="V96" i="12"/>
  <c r="T96" i="12"/>
  <c r="S96" i="12"/>
  <c r="R96" i="12"/>
  <c r="P96" i="12"/>
  <c r="O96" i="12"/>
  <c r="N96" i="12"/>
  <c r="D96" i="12"/>
  <c r="AC96" i="12" s="1"/>
  <c r="B96" i="12"/>
  <c r="A96" i="12"/>
  <c r="AS95" i="12"/>
  <c r="AU95" i="12" s="1"/>
  <c r="AW95" i="12" s="1"/>
  <c r="AR95" i="12"/>
  <c r="AT95" i="12" s="1"/>
  <c r="AV95" i="12" s="1"/>
  <c r="AX95" i="12" s="1"/>
  <c r="AQ95" i="12"/>
  <c r="AF95" i="12"/>
  <c r="AC95" i="12"/>
  <c r="AB95" i="12"/>
  <c r="X95" i="12"/>
  <c r="U95" i="12"/>
  <c r="T95" i="12"/>
  <c r="P95" i="12"/>
  <c r="M95" i="12"/>
  <c r="D95" i="12"/>
  <c r="B95" i="12"/>
  <c r="A95" i="12"/>
  <c r="AT94" i="12"/>
  <c r="AV94" i="12" s="1"/>
  <c r="AX94" i="12" s="1"/>
  <c r="AR94" i="12"/>
  <c r="AQ94" i="12"/>
  <c r="AC94" i="12"/>
  <c r="Z94" i="12"/>
  <c r="U94" i="12"/>
  <c r="R94" i="12"/>
  <c r="M94" i="12"/>
  <c r="D94" i="12"/>
  <c r="AD94" i="12" s="1"/>
  <c r="B94" i="12"/>
  <c r="A94" i="12"/>
  <c r="AX93" i="12"/>
  <c r="AT93" i="12"/>
  <c r="AV93" i="12" s="1"/>
  <c r="AR93" i="12"/>
  <c r="AQ93" i="12"/>
  <c r="AS93" i="12" s="1"/>
  <c r="AU93" i="12" s="1"/>
  <c r="AW93" i="12" s="1"/>
  <c r="AE93" i="12"/>
  <c r="AD93" i="12"/>
  <c r="AA93" i="12"/>
  <c r="Z93" i="12"/>
  <c r="W93" i="12"/>
  <c r="V93" i="12"/>
  <c r="S93" i="12"/>
  <c r="R93" i="12"/>
  <c r="O93" i="12"/>
  <c r="N93" i="12"/>
  <c r="D93" i="12"/>
  <c r="AC93" i="12" s="1"/>
  <c r="B93" i="12"/>
  <c r="A93" i="12"/>
  <c r="AR92" i="12"/>
  <c r="AT92" i="12" s="1"/>
  <c r="AV92" i="12" s="1"/>
  <c r="AX92" i="12" s="1"/>
  <c r="AQ92" i="12"/>
  <c r="AS92" i="12" s="1"/>
  <c r="AU92" i="12" s="1"/>
  <c r="AW92" i="12" s="1"/>
  <c r="AF92" i="12"/>
  <c r="AE92" i="12"/>
  <c r="AD92" i="12"/>
  <c r="AB92" i="12"/>
  <c r="AA92" i="12"/>
  <c r="Z92" i="12"/>
  <c r="X92" i="12"/>
  <c r="W92" i="12"/>
  <c r="V92" i="12"/>
  <c r="T92" i="12"/>
  <c r="S92" i="12"/>
  <c r="R92" i="12"/>
  <c r="P92" i="12"/>
  <c r="O92" i="12"/>
  <c r="N92" i="12"/>
  <c r="D92" i="12"/>
  <c r="AC92" i="12" s="1"/>
  <c r="B92" i="12"/>
  <c r="A92" i="12"/>
  <c r="AR91" i="12"/>
  <c r="AQ91" i="12"/>
  <c r="Q91" i="12"/>
  <c r="D91" i="12"/>
  <c r="Y91" i="12" s="1"/>
  <c r="B91" i="12"/>
  <c r="A91" i="12"/>
  <c r="AX90" i="12"/>
  <c r="AT90" i="12"/>
  <c r="AV90" i="12" s="1"/>
  <c r="AR90" i="12"/>
  <c r="AQ90" i="12"/>
  <c r="AD90" i="12"/>
  <c r="AC90" i="12"/>
  <c r="Z90" i="12"/>
  <c r="V90" i="12"/>
  <c r="U90" i="12"/>
  <c r="R90" i="12"/>
  <c r="N90" i="12"/>
  <c r="M90" i="12"/>
  <c r="D90" i="12"/>
  <c r="B90" i="12"/>
  <c r="A90" i="12"/>
  <c r="AT89" i="12"/>
  <c r="AV89" i="12" s="1"/>
  <c r="AX89" i="12" s="1"/>
  <c r="AR89" i="12"/>
  <c r="AQ89" i="12"/>
  <c r="AS89" i="12" s="1"/>
  <c r="AU89" i="12" s="1"/>
  <c r="AW89" i="12" s="1"/>
  <c r="AE89" i="12"/>
  <c r="AD89" i="12"/>
  <c r="AA89" i="12"/>
  <c r="Z89" i="12"/>
  <c r="W89" i="12"/>
  <c r="V89" i="12"/>
  <c r="S89" i="12"/>
  <c r="R89" i="12"/>
  <c r="O89" i="12"/>
  <c r="N89" i="12"/>
  <c r="D89" i="12"/>
  <c r="AC89" i="12" s="1"/>
  <c r="B89" i="12"/>
  <c r="A89" i="12"/>
  <c r="AU88" i="12"/>
  <c r="AW88" i="12" s="1"/>
  <c r="AR88" i="12"/>
  <c r="AT88" i="12" s="1"/>
  <c r="AV88" i="12" s="1"/>
  <c r="AX88" i="12" s="1"/>
  <c r="AQ88" i="12"/>
  <c r="AS88" i="12" s="1"/>
  <c r="AF88" i="12"/>
  <c r="AE88" i="12"/>
  <c r="AD88" i="12"/>
  <c r="AB88" i="12"/>
  <c r="AA88" i="12"/>
  <c r="Z88" i="12"/>
  <c r="X88" i="12"/>
  <c r="W88" i="12"/>
  <c r="V88" i="12"/>
  <c r="T88" i="12"/>
  <c r="S88" i="12"/>
  <c r="R88" i="12"/>
  <c r="P88" i="12"/>
  <c r="O88" i="12"/>
  <c r="N88" i="12"/>
  <c r="D88" i="12"/>
  <c r="AC88" i="12" s="1"/>
  <c r="B88" i="12"/>
  <c r="A88" i="12"/>
  <c r="AR87" i="12"/>
  <c r="AQ87" i="12"/>
  <c r="D87" i="12"/>
  <c r="B87" i="12"/>
  <c r="A87" i="12"/>
  <c r="AS86" i="12"/>
  <c r="AU86" i="12" s="1"/>
  <c r="AW86" i="12" s="1"/>
  <c r="AR86" i="12"/>
  <c r="AQ86" i="12"/>
  <c r="AD86" i="12"/>
  <c r="V86" i="12"/>
  <c r="Q86" i="12"/>
  <c r="N86" i="12"/>
  <c r="D86" i="12"/>
  <c r="B86" i="12"/>
  <c r="A86" i="12"/>
  <c r="AU85" i="12"/>
  <c r="AW85" i="12" s="1"/>
  <c r="AT85" i="12"/>
  <c r="AV85" i="12" s="1"/>
  <c r="AX85" i="12" s="1"/>
  <c r="AR85" i="12"/>
  <c r="AQ85" i="12"/>
  <c r="AS85" i="12" s="1"/>
  <c r="AE85" i="12"/>
  <c r="AD85" i="12"/>
  <c r="AA85" i="12"/>
  <c r="Z85" i="12"/>
  <c r="W85" i="12"/>
  <c r="V85" i="12"/>
  <c r="S85" i="12"/>
  <c r="R85" i="12"/>
  <c r="O85" i="12"/>
  <c r="N85" i="12"/>
  <c r="D85" i="12"/>
  <c r="AC85" i="12" s="1"/>
  <c r="B85" i="12"/>
  <c r="A85" i="12"/>
  <c r="AV84" i="12"/>
  <c r="AX84" i="12" s="1"/>
  <c r="AU84" i="12"/>
  <c r="AW84" i="12" s="1"/>
  <c r="AR84" i="12"/>
  <c r="AT84" i="12" s="1"/>
  <c r="AQ84" i="12"/>
  <c r="AS84" i="12" s="1"/>
  <c r="AF84" i="12"/>
  <c r="AE84" i="12"/>
  <c r="AD84" i="12"/>
  <c r="AB84" i="12"/>
  <c r="AA84" i="12"/>
  <c r="Z84" i="12"/>
  <c r="X84" i="12"/>
  <c r="W84" i="12"/>
  <c r="V84" i="12"/>
  <c r="T84" i="12"/>
  <c r="S84" i="12"/>
  <c r="R84" i="12"/>
  <c r="P84" i="12"/>
  <c r="O84" i="12"/>
  <c r="N84" i="12"/>
  <c r="D84" i="12"/>
  <c r="AC84" i="12" s="1"/>
  <c r="B84" i="12"/>
  <c r="A84" i="12"/>
  <c r="AW83" i="12"/>
  <c r="AR83" i="12"/>
  <c r="AT83" i="12" s="1"/>
  <c r="AV83" i="12" s="1"/>
  <c r="AX83" i="12" s="1"/>
  <c r="AQ83" i="12"/>
  <c r="AC83" i="12"/>
  <c r="AB83" i="12"/>
  <c r="U83" i="12"/>
  <c r="T83" i="12"/>
  <c r="M83" i="12"/>
  <c r="D83" i="12"/>
  <c r="AS83" i="12" s="1"/>
  <c r="AU83" i="12" s="1"/>
  <c r="B83" i="12"/>
  <c r="A83" i="12"/>
  <c r="AT82" i="12"/>
  <c r="AV82" i="12" s="1"/>
  <c r="AX82" i="12" s="1"/>
  <c r="AR82" i="12"/>
  <c r="AQ82" i="12"/>
  <c r="Z82" i="12"/>
  <c r="R82" i="12"/>
  <c r="Q82" i="12"/>
  <c r="D82" i="12"/>
  <c r="B82" i="12"/>
  <c r="A82" i="12"/>
  <c r="AX81" i="12"/>
  <c r="AT81" i="12"/>
  <c r="AV81" i="12" s="1"/>
  <c r="AR81" i="12"/>
  <c r="AQ81" i="12"/>
  <c r="AS81" i="12" s="1"/>
  <c r="AU81" i="12" s="1"/>
  <c r="AW81" i="12" s="1"/>
  <c r="AE81" i="12"/>
  <c r="AD81" i="12"/>
  <c r="AA81" i="12"/>
  <c r="Z81" i="12"/>
  <c r="W81" i="12"/>
  <c r="V81" i="12"/>
  <c r="S81" i="12"/>
  <c r="R81" i="12"/>
  <c r="O81" i="12"/>
  <c r="N81" i="12"/>
  <c r="D81" i="12"/>
  <c r="AC81" i="12" s="1"/>
  <c r="B81" i="12"/>
  <c r="A81" i="12"/>
  <c r="AV80" i="12"/>
  <c r="AX80" i="12" s="1"/>
  <c r="AR80" i="12"/>
  <c r="AT80" i="12" s="1"/>
  <c r="AQ80" i="12"/>
  <c r="AS80" i="12" s="1"/>
  <c r="AU80" i="12" s="1"/>
  <c r="AW80" i="12" s="1"/>
  <c r="AF80" i="12"/>
  <c r="AE80" i="12"/>
  <c r="AD80" i="12"/>
  <c r="AB80" i="12"/>
  <c r="AA80" i="12"/>
  <c r="Z80" i="12"/>
  <c r="X80" i="12"/>
  <c r="W80" i="12"/>
  <c r="V80" i="12"/>
  <c r="T80" i="12"/>
  <c r="S80" i="12"/>
  <c r="R80" i="12"/>
  <c r="P80" i="12"/>
  <c r="O80" i="12"/>
  <c r="N80" i="12"/>
  <c r="D80" i="12"/>
  <c r="AC80" i="12" s="1"/>
  <c r="B80" i="12"/>
  <c r="A80" i="12"/>
  <c r="AS79" i="12"/>
  <c r="AU79" i="12" s="1"/>
  <c r="AW79" i="12" s="1"/>
  <c r="AR79" i="12"/>
  <c r="AT79" i="12" s="1"/>
  <c r="AV79" i="12" s="1"/>
  <c r="AX79" i="12" s="1"/>
  <c r="AQ79" i="12"/>
  <c r="AF79" i="12"/>
  <c r="AC79" i="12"/>
  <c r="AB79" i="12"/>
  <c r="X79" i="12"/>
  <c r="U79" i="12"/>
  <c r="T79" i="12"/>
  <c r="P79" i="12"/>
  <c r="M79" i="12"/>
  <c r="D79" i="12"/>
  <c r="B79" i="12"/>
  <c r="A79" i="12"/>
  <c r="AT78" i="12"/>
  <c r="AV78" i="12" s="1"/>
  <c r="AX78" i="12" s="1"/>
  <c r="AR78" i="12"/>
  <c r="AQ78" i="12"/>
  <c r="AC78" i="12"/>
  <c r="Z78" i="12"/>
  <c r="U78" i="12"/>
  <c r="R78" i="12"/>
  <c r="M78" i="12"/>
  <c r="D78" i="12"/>
  <c r="AD78" i="12" s="1"/>
  <c r="B78" i="12"/>
  <c r="A78" i="12"/>
  <c r="AX77" i="12"/>
  <c r="AT77" i="12"/>
  <c r="AV77" i="12" s="1"/>
  <c r="AR77" i="12"/>
  <c r="AQ77" i="12"/>
  <c r="AS77" i="12" s="1"/>
  <c r="AU77" i="12" s="1"/>
  <c r="AW77" i="12" s="1"/>
  <c r="AE77" i="12"/>
  <c r="AD77" i="12"/>
  <c r="AA77" i="12"/>
  <c r="Z77" i="12"/>
  <c r="W77" i="12"/>
  <c r="V77" i="12"/>
  <c r="S77" i="12"/>
  <c r="R77" i="12"/>
  <c r="O77" i="12"/>
  <c r="N77" i="12"/>
  <c r="D77" i="12"/>
  <c r="AC77" i="12" s="1"/>
  <c r="B77" i="12"/>
  <c r="A77" i="12"/>
  <c r="AR76" i="12"/>
  <c r="AT76" i="12" s="1"/>
  <c r="AV76" i="12" s="1"/>
  <c r="AX76" i="12" s="1"/>
  <c r="AQ76" i="12"/>
  <c r="AS76" i="12" s="1"/>
  <c r="AU76" i="12" s="1"/>
  <c r="AW76" i="12" s="1"/>
  <c r="AF76" i="12"/>
  <c r="AE76" i="12"/>
  <c r="AD76" i="12"/>
  <c r="AB76" i="12"/>
  <c r="AA76" i="12"/>
  <c r="Z76" i="12"/>
  <c r="X76" i="12"/>
  <c r="W76" i="12"/>
  <c r="V76" i="12"/>
  <c r="T76" i="12"/>
  <c r="S76" i="12"/>
  <c r="R76" i="12"/>
  <c r="P76" i="12"/>
  <c r="O76" i="12"/>
  <c r="N76" i="12"/>
  <c r="D76" i="12"/>
  <c r="AC76" i="12" s="1"/>
  <c r="B76" i="12"/>
  <c r="A76" i="12"/>
  <c r="AS75" i="12"/>
  <c r="AU75" i="12" s="1"/>
  <c r="AW75" i="12" s="1"/>
  <c r="AR75" i="12"/>
  <c r="AQ75" i="12"/>
  <c r="AF75" i="12"/>
  <c r="X75" i="12"/>
  <c r="Q75" i="12"/>
  <c r="P75" i="12"/>
  <c r="D75" i="12"/>
  <c r="B75" i="12"/>
  <c r="A75" i="12"/>
  <c r="AX74" i="12"/>
  <c r="AT74" i="12"/>
  <c r="AV74" i="12" s="1"/>
  <c r="AR74" i="12"/>
  <c r="AQ74" i="12"/>
  <c r="AD74" i="12"/>
  <c r="AC74" i="12"/>
  <c r="Z74" i="12"/>
  <c r="V74" i="12"/>
  <c r="U74" i="12"/>
  <c r="R74" i="12"/>
  <c r="N74" i="12"/>
  <c r="M74" i="12"/>
  <c r="D74" i="12"/>
  <c r="B74" i="12"/>
  <c r="A74" i="12"/>
  <c r="AT73" i="12"/>
  <c r="AV73" i="12" s="1"/>
  <c r="AX73" i="12" s="1"/>
  <c r="AR73" i="12"/>
  <c r="AQ73" i="12"/>
  <c r="AS73" i="12" s="1"/>
  <c r="AU73" i="12" s="1"/>
  <c r="AW73" i="12" s="1"/>
  <c r="AE73" i="12"/>
  <c r="AD73" i="12"/>
  <c r="AA73" i="12"/>
  <c r="Z73" i="12"/>
  <c r="W73" i="12"/>
  <c r="V73" i="12"/>
  <c r="S73" i="12"/>
  <c r="R73" i="12"/>
  <c r="O73" i="12"/>
  <c r="N73" i="12"/>
  <c r="D73" i="12"/>
  <c r="AC73" i="12" s="1"/>
  <c r="B73" i="12"/>
  <c r="A73" i="12"/>
  <c r="AU72" i="12"/>
  <c r="AW72" i="12" s="1"/>
  <c r="AR72" i="12"/>
  <c r="AT72" i="12" s="1"/>
  <c r="AV72" i="12" s="1"/>
  <c r="AX72" i="12" s="1"/>
  <c r="AQ72" i="12"/>
  <c r="AS72" i="12" s="1"/>
  <c r="AF72" i="12"/>
  <c r="AE72" i="12"/>
  <c r="AD72" i="12"/>
  <c r="AB72" i="12"/>
  <c r="AA72" i="12"/>
  <c r="Z72" i="12"/>
  <c r="X72" i="12"/>
  <c r="W72" i="12"/>
  <c r="V72" i="12"/>
  <c r="T72" i="12"/>
  <c r="S72" i="12"/>
  <c r="R72" i="12"/>
  <c r="P72" i="12"/>
  <c r="O72" i="12"/>
  <c r="N72" i="12"/>
  <c r="D72" i="12"/>
  <c r="AC72" i="12" s="1"/>
  <c r="B72" i="12"/>
  <c r="A72" i="12"/>
  <c r="AR71" i="12"/>
  <c r="AQ71" i="12"/>
  <c r="AB71" i="12"/>
  <c r="T71" i="12"/>
  <c r="Q71" i="12"/>
  <c r="D71" i="12"/>
  <c r="B71" i="12"/>
  <c r="A71" i="12"/>
  <c r="AR70" i="12"/>
  <c r="AQ70" i="12"/>
  <c r="Y70" i="12"/>
  <c r="D70" i="12"/>
  <c r="B70" i="12"/>
  <c r="A70" i="12"/>
  <c r="AU69" i="12"/>
  <c r="AW69" i="12" s="1"/>
  <c r="AT69" i="12"/>
  <c r="AV69" i="12" s="1"/>
  <c r="AX69" i="12" s="1"/>
  <c r="AR69" i="12"/>
  <c r="AQ69" i="12"/>
  <c r="AS69" i="12" s="1"/>
  <c r="AE69" i="12"/>
  <c r="AD69" i="12"/>
  <c r="AA69" i="12"/>
  <c r="Z69" i="12"/>
  <c r="W69" i="12"/>
  <c r="V69" i="12"/>
  <c r="S69" i="12"/>
  <c r="R69" i="12"/>
  <c r="O69" i="12"/>
  <c r="N69" i="12"/>
  <c r="D69" i="12"/>
  <c r="AC69" i="12" s="1"/>
  <c r="B69" i="12"/>
  <c r="A69" i="12"/>
  <c r="AV68" i="12"/>
  <c r="AX68" i="12" s="1"/>
  <c r="AU68" i="12"/>
  <c r="AW68" i="12" s="1"/>
  <c r="AR68" i="12"/>
  <c r="AT68" i="12" s="1"/>
  <c r="AQ68" i="12"/>
  <c r="AS68" i="12" s="1"/>
  <c r="AF68" i="12"/>
  <c r="AE68" i="12"/>
  <c r="AD68" i="12"/>
  <c r="AB68" i="12"/>
  <c r="AA68" i="12"/>
  <c r="Z68" i="12"/>
  <c r="X68" i="12"/>
  <c r="W68" i="12"/>
  <c r="V68" i="12"/>
  <c r="T68" i="12"/>
  <c r="S68" i="12"/>
  <c r="R68" i="12"/>
  <c r="P68" i="12"/>
  <c r="O68" i="12"/>
  <c r="N68" i="12"/>
  <c r="D68" i="12"/>
  <c r="AC68" i="12" s="1"/>
  <c r="B68" i="12"/>
  <c r="A68" i="12"/>
  <c r="AR67" i="12"/>
  <c r="AT67" i="12" s="1"/>
  <c r="AV67" i="12" s="1"/>
  <c r="AX67" i="12" s="1"/>
  <c r="AQ67" i="12"/>
  <c r="AC67" i="12"/>
  <c r="AB67" i="12"/>
  <c r="U67" i="12"/>
  <c r="T67" i="12"/>
  <c r="M67" i="12"/>
  <c r="D67" i="12"/>
  <c r="AS67" i="12" s="1"/>
  <c r="AU67" i="12" s="1"/>
  <c r="AW67" i="12" s="1"/>
  <c r="B67" i="12"/>
  <c r="A67" i="12"/>
  <c r="AS66" i="12"/>
  <c r="AU66" i="12" s="1"/>
  <c r="AW66" i="12" s="1"/>
  <c r="AR66" i="12"/>
  <c r="AQ66" i="12"/>
  <c r="Q66" i="12"/>
  <c r="D66" i="12"/>
  <c r="Y66" i="12" s="1"/>
  <c r="B66" i="12"/>
  <c r="A66" i="12"/>
  <c r="AX65" i="12"/>
  <c r="AU65" i="12"/>
  <c r="AW65" i="12" s="1"/>
  <c r="AT65" i="12"/>
  <c r="AV65" i="12" s="1"/>
  <c r="AR65" i="12"/>
  <c r="AQ65" i="12"/>
  <c r="AS65" i="12" s="1"/>
  <c r="AE65" i="12"/>
  <c r="AD65" i="12"/>
  <c r="AA65" i="12"/>
  <c r="Z65" i="12"/>
  <c r="W65" i="12"/>
  <c r="V65" i="12"/>
  <c r="S65" i="12"/>
  <c r="R65" i="12"/>
  <c r="O65" i="12"/>
  <c r="N65" i="12"/>
  <c r="D65" i="12"/>
  <c r="AC65" i="12" s="1"/>
  <c r="B65" i="12"/>
  <c r="A65" i="12"/>
  <c r="AV64" i="12"/>
  <c r="AX64" i="12" s="1"/>
  <c r="AR64" i="12"/>
  <c r="AT64" i="12" s="1"/>
  <c r="AQ64" i="12"/>
  <c r="AS64" i="12" s="1"/>
  <c r="AU64" i="12" s="1"/>
  <c r="AW64" i="12" s="1"/>
  <c r="AF64" i="12"/>
  <c r="AE64" i="12"/>
  <c r="AD64" i="12"/>
  <c r="AB64" i="12"/>
  <c r="AA64" i="12"/>
  <c r="Z64" i="12"/>
  <c r="X64" i="12"/>
  <c r="W64" i="12"/>
  <c r="V64" i="12"/>
  <c r="T64" i="12"/>
  <c r="S64" i="12"/>
  <c r="R64" i="12"/>
  <c r="P64" i="12"/>
  <c r="O64" i="12"/>
  <c r="N64" i="12"/>
  <c r="D64" i="12"/>
  <c r="AC64" i="12" s="1"/>
  <c r="B64" i="12"/>
  <c r="A64" i="12"/>
  <c r="AS63" i="12"/>
  <c r="AU63" i="12" s="1"/>
  <c r="AW63" i="12" s="1"/>
  <c r="AR63" i="12"/>
  <c r="AT63" i="12" s="1"/>
  <c r="AV63" i="12" s="1"/>
  <c r="AX63" i="12" s="1"/>
  <c r="AQ63" i="12"/>
  <c r="AF63" i="12"/>
  <c r="AC63" i="12"/>
  <c r="AB63" i="12"/>
  <c r="X63" i="12"/>
  <c r="U63" i="12"/>
  <c r="T63" i="12"/>
  <c r="P63" i="12"/>
  <c r="M63" i="12"/>
  <c r="D63" i="12"/>
  <c r="B63" i="12"/>
  <c r="A63" i="12"/>
  <c r="AT62" i="12"/>
  <c r="AV62" i="12" s="1"/>
  <c r="AX62" i="12" s="1"/>
  <c r="AR62" i="12"/>
  <c r="AQ62" i="12"/>
  <c r="AC62" i="12"/>
  <c r="Z62" i="12"/>
  <c r="U62" i="12"/>
  <c r="R62" i="12"/>
  <c r="M62" i="12"/>
  <c r="D62" i="12"/>
  <c r="AD62" i="12" s="1"/>
  <c r="B62" i="12"/>
  <c r="A62" i="12"/>
  <c r="AX61" i="12"/>
  <c r="AT61" i="12"/>
  <c r="AV61" i="12" s="1"/>
  <c r="AR61" i="12"/>
  <c r="AQ61" i="12"/>
  <c r="AS61" i="12" s="1"/>
  <c r="AU61" i="12" s="1"/>
  <c r="AW61" i="12" s="1"/>
  <c r="AE61" i="12"/>
  <c r="AD61" i="12"/>
  <c r="AA61" i="12"/>
  <c r="Z61" i="12"/>
  <c r="W61" i="12"/>
  <c r="V61" i="12"/>
  <c r="S61" i="12"/>
  <c r="R61" i="12"/>
  <c r="O61" i="12"/>
  <c r="N61" i="12"/>
  <c r="D61" i="12"/>
  <c r="AC61" i="12" s="1"/>
  <c r="B61" i="12"/>
  <c r="A61" i="12"/>
  <c r="AR60" i="12"/>
  <c r="AT60" i="12" s="1"/>
  <c r="AV60" i="12" s="1"/>
  <c r="AX60" i="12" s="1"/>
  <c r="AQ60" i="12"/>
  <c r="AS60" i="12" s="1"/>
  <c r="AU60" i="12" s="1"/>
  <c r="AW60" i="12" s="1"/>
  <c r="AF60" i="12"/>
  <c r="AE60" i="12"/>
  <c r="AD60" i="12"/>
  <c r="AB60" i="12"/>
  <c r="AA60" i="12"/>
  <c r="Z60" i="12"/>
  <c r="X60" i="12"/>
  <c r="W60" i="12"/>
  <c r="V60" i="12"/>
  <c r="T60" i="12"/>
  <c r="S60" i="12"/>
  <c r="R60" i="12"/>
  <c r="P60" i="12"/>
  <c r="O60" i="12"/>
  <c r="N60" i="12"/>
  <c r="D60" i="12"/>
  <c r="AC60" i="12" s="1"/>
  <c r="B60" i="12"/>
  <c r="A60" i="12"/>
  <c r="AR59" i="12"/>
  <c r="AQ59" i="12"/>
  <c r="Q59" i="12"/>
  <c r="D59" i="12"/>
  <c r="Y59" i="12" s="1"/>
  <c r="B59" i="12"/>
  <c r="A59" i="12"/>
  <c r="AX58" i="12"/>
  <c r="AT58" i="12"/>
  <c r="AV58" i="12" s="1"/>
  <c r="AR58" i="12"/>
  <c r="AQ58" i="12"/>
  <c r="AD58" i="12"/>
  <c r="AC58" i="12"/>
  <c r="Z58" i="12"/>
  <c r="V58" i="12"/>
  <c r="U58" i="12"/>
  <c r="R58" i="12"/>
  <c r="N58" i="12"/>
  <c r="M58" i="12"/>
  <c r="D58" i="12"/>
  <c r="B58" i="12"/>
  <c r="A58" i="12"/>
  <c r="AT57" i="12"/>
  <c r="AV57" i="12" s="1"/>
  <c r="AX57" i="12" s="1"/>
  <c r="AR57" i="12"/>
  <c r="AQ57" i="12"/>
  <c r="AS57" i="12" s="1"/>
  <c r="AU57" i="12" s="1"/>
  <c r="AW57" i="12" s="1"/>
  <c r="AE57" i="12"/>
  <c r="AD57" i="12"/>
  <c r="AA57" i="12"/>
  <c r="Z57" i="12"/>
  <c r="W57" i="12"/>
  <c r="V57" i="12"/>
  <c r="S57" i="12"/>
  <c r="R57" i="12"/>
  <c r="O57" i="12"/>
  <c r="N57" i="12"/>
  <c r="D57" i="12"/>
  <c r="AC57" i="12" s="1"/>
  <c r="B57" i="12"/>
  <c r="A57" i="12"/>
  <c r="AU56" i="12"/>
  <c r="AW56" i="12" s="1"/>
  <c r="AR56" i="12"/>
  <c r="AT56" i="12" s="1"/>
  <c r="AV56" i="12" s="1"/>
  <c r="AX56" i="12" s="1"/>
  <c r="AQ56" i="12"/>
  <c r="AS56" i="12" s="1"/>
  <c r="AF56" i="12"/>
  <c r="AE56" i="12"/>
  <c r="AD56" i="12"/>
  <c r="AB56" i="12"/>
  <c r="AA56" i="12"/>
  <c r="Z56" i="12"/>
  <c r="X56" i="12"/>
  <c r="W56" i="12"/>
  <c r="V56" i="12"/>
  <c r="T56" i="12"/>
  <c r="S56" i="12"/>
  <c r="R56" i="12"/>
  <c r="P56" i="12"/>
  <c r="O56" i="12"/>
  <c r="N56" i="12"/>
  <c r="D56" i="12"/>
  <c r="AC56" i="12" s="1"/>
  <c r="B56" i="12"/>
  <c r="A56" i="12"/>
  <c r="AR55" i="12"/>
  <c r="AQ55" i="12"/>
  <c r="Y55" i="12"/>
  <c r="D55" i="12"/>
  <c r="Q55" i="12" s="1"/>
  <c r="B55" i="12"/>
  <c r="A55" i="12"/>
  <c r="AR54" i="12"/>
  <c r="AQ54" i="12"/>
  <c r="V54" i="12"/>
  <c r="D54" i="12"/>
  <c r="B54" i="12"/>
  <c r="A54" i="12"/>
  <c r="AU53" i="12"/>
  <c r="AW53" i="12" s="1"/>
  <c r="AT53" i="12"/>
  <c r="AV53" i="12" s="1"/>
  <c r="AX53" i="12" s="1"/>
  <c r="AR53" i="12"/>
  <c r="AQ53" i="12"/>
  <c r="AS53" i="12" s="1"/>
  <c r="AE53" i="12"/>
  <c r="AD53" i="12"/>
  <c r="AA53" i="12"/>
  <c r="Z53" i="12"/>
  <c r="W53" i="12"/>
  <c r="V53" i="12"/>
  <c r="S53" i="12"/>
  <c r="R53" i="12"/>
  <c r="O53" i="12"/>
  <c r="N53" i="12"/>
  <c r="D53" i="12"/>
  <c r="AC53" i="12" s="1"/>
  <c r="B53" i="12"/>
  <c r="A53" i="12"/>
  <c r="AV52" i="12"/>
  <c r="AX52" i="12" s="1"/>
  <c r="AU52" i="12"/>
  <c r="AW52" i="12" s="1"/>
  <c r="AR52" i="12"/>
  <c r="AT52" i="12" s="1"/>
  <c r="AQ52" i="12"/>
  <c r="AS52" i="12" s="1"/>
  <c r="AF52" i="12"/>
  <c r="AE52" i="12"/>
  <c r="AD52" i="12"/>
  <c r="AB52" i="12"/>
  <c r="AA52" i="12"/>
  <c r="Z52" i="12"/>
  <c r="X52" i="12"/>
  <c r="W52" i="12"/>
  <c r="V52" i="12"/>
  <c r="T52" i="12"/>
  <c r="S52" i="12"/>
  <c r="R52" i="12"/>
  <c r="P52" i="12"/>
  <c r="O52" i="12"/>
  <c r="N52" i="12"/>
  <c r="D52" i="12"/>
  <c r="AC52" i="12" s="1"/>
  <c r="B52" i="12"/>
  <c r="A52" i="12"/>
  <c r="AR51" i="12"/>
  <c r="AT51" i="12" s="1"/>
  <c r="AV51" i="12" s="1"/>
  <c r="AX51" i="12" s="1"/>
  <c r="AQ51" i="12"/>
  <c r="AC51" i="12"/>
  <c r="AB51" i="12"/>
  <c r="U51" i="12"/>
  <c r="T51" i="12"/>
  <c r="M51" i="12"/>
  <c r="D51" i="12"/>
  <c r="AS51" i="12" s="1"/>
  <c r="AU51" i="12" s="1"/>
  <c r="AW51" i="12" s="1"/>
  <c r="B51" i="12"/>
  <c r="A51" i="12"/>
  <c r="AS50" i="12"/>
  <c r="AU50" i="12" s="1"/>
  <c r="AW50" i="12" s="1"/>
  <c r="AR50" i="12"/>
  <c r="AQ50" i="12"/>
  <c r="Z50" i="12"/>
  <c r="R50" i="12"/>
  <c r="D50" i="12"/>
  <c r="B50" i="12"/>
  <c r="A50" i="12"/>
  <c r="AX49" i="12"/>
  <c r="AU49" i="12"/>
  <c r="AW49" i="12" s="1"/>
  <c r="AT49" i="12"/>
  <c r="AV49" i="12" s="1"/>
  <c r="AR49" i="12"/>
  <c r="AQ49" i="12"/>
  <c r="AS49" i="12" s="1"/>
  <c r="AE49" i="12"/>
  <c r="AD49" i="12"/>
  <c r="AA49" i="12"/>
  <c r="Z49" i="12"/>
  <c r="W49" i="12"/>
  <c r="V49" i="12"/>
  <c r="S49" i="12"/>
  <c r="R49" i="12"/>
  <c r="O49" i="12"/>
  <c r="N49" i="12"/>
  <c r="D49" i="12"/>
  <c r="AC49" i="12" s="1"/>
  <c r="B49" i="12"/>
  <c r="A49" i="12"/>
  <c r="AV48" i="12"/>
  <c r="AX48" i="12" s="1"/>
  <c r="AR48" i="12"/>
  <c r="AT48" i="12" s="1"/>
  <c r="AQ48" i="12"/>
  <c r="AS48" i="12" s="1"/>
  <c r="AU48" i="12" s="1"/>
  <c r="AW48" i="12" s="1"/>
  <c r="AF48" i="12"/>
  <c r="AE48" i="12"/>
  <c r="AD48" i="12"/>
  <c r="AB48" i="12"/>
  <c r="AA48" i="12"/>
  <c r="Z48" i="12"/>
  <c r="X48" i="12"/>
  <c r="W48" i="12"/>
  <c r="V48" i="12"/>
  <c r="T48" i="12"/>
  <c r="S48" i="12"/>
  <c r="R48" i="12"/>
  <c r="P48" i="12"/>
  <c r="O48" i="12"/>
  <c r="N48" i="12"/>
  <c r="D48" i="12"/>
  <c r="AC48" i="12" s="1"/>
  <c r="B48" i="12"/>
  <c r="A48" i="12"/>
  <c r="AS47" i="12"/>
  <c r="AU47" i="12" s="1"/>
  <c r="AW47" i="12" s="1"/>
  <c r="AR47" i="12"/>
  <c r="AT47" i="12" s="1"/>
  <c r="AV47" i="12" s="1"/>
  <c r="AX47" i="12" s="1"/>
  <c r="AQ47" i="12"/>
  <c r="AF47" i="12"/>
  <c r="AC47" i="12"/>
  <c r="AB47" i="12"/>
  <c r="X47" i="12"/>
  <c r="U47" i="12"/>
  <c r="T47" i="12"/>
  <c r="P47" i="12"/>
  <c r="M47" i="12"/>
  <c r="D47" i="12"/>
  <c r="B47" i="12"/>
  <c r="A47" i="12"/>
  <c r="AT46" i="12"/>
  <c r="AV46" i="12" s="1"/>
  <c r="AX46" i="12" s="1"/>
  <c r="AR46" i="12"/>
  <c r="AQ46" i="12"/>
  <c r="AC46" i="12"/>
  <c r="Z46" i="12"/>
  <c r="U46" i="12"/>
  <c r="R46" i="12"/>
  <c r="M46" i="12"/>
  <c r="D46" i="12"/>
  <c r="AD46" i="12" s="1"/>
  <c r="B46" i="12"/>
  <c r="A46" i="12"/>
  <c r="AX45" i="12"/>
  <c r="AT45" i="12"/>
  <c r="AV45" i="12" s="1"/>
  <c r="AR45" i="12"/>
  <c r="AQ45" i="12"/>
  <c r="AS45" i="12" s="1"/>
  <c r="AU45" i="12" s="1"/>
  <c r="AW45" i="12" s="1"/>
  <c r="AE45" i="12"/>
  <c r="AD45" i="12"/>
  <c r="AA45" i="12"/>
  <c r="Z45" i="12"/>
  <c r="W45" i="12"/>
  <c r="V45" i="12"/>
  <c r="S45" i="12"/>
  <c r="R45" i="12"/>
  <c r="O45" i="12"/>
  <c r="N45" i="12"/>
  <c r="D45" i="12"/>
  <c r="AC45" i="12" s="1"/>
  <c r="B45" i="12"/>
  <c r="A45" i="12"/>
  <c r="AR44" i="12"/>
  <c r="AT44" i="12" s="1"/>
  <c r="AV44" i="12" s="1"/>
  <c r="AX44" i="12" s="1"/>
  <c r="AQ44" i="12"/>
  <c r="AS44" i="12" s="1"/>
  <c r="AU44" i="12" s="1"/>
  <c r="AW44" i="12" s="1"/>
  <c r="AF44" i="12"/>
  <c r="AE44" i="12"/>
  <c r="AD44" i="12"/>
  <c r="AB44" i="12"/>
  <c r="AA44" i="12"/>
  <c r="Z44" i="12"/>
  <c r="X44" i="12"/>
  <c r="W44" i="12"/>
  <c r="V44" i="12"/>
  <c r="T44" i="12"/>
  <c r="S44" i="12"/>
  <c r="R44" i="12"/>
  <c r="P44" i="12"/>
  <c r="O44" i="12"/>
  <c r="N44" i="12"/>
  <c r="D44" i="12"/>
  <c r="AC44" i="12" s="1"/>
  <c r="B44" i="12"/>
  <c r="A44" i="12"/>
  <c r="AS43" i="12"/>
  <c r="AU43" i="12" s="1"/>
  <c r="AW43" i="12" s="1"/>
  <c r="AR43" i="12"/>
  <c r="AQ43" i="12"/>
  <c r="AF43" i="12"/>
  <c r="X43" i="12"/>
  <c r="Q43" i="12"/>
  <c r="P43" i="12"/>
  <c r="D43" i="12"/>
  <c r="B43" i="12"/>
  <c r="A43" i="12"/>
  <c r="AX42" i="12"/>
  <c r="AT42" i="12"/>
  <c r="AV42" i="12" s="1"/>
  <c r="AR42" i="12"/>
  <c r="AQ42" i="12"/>
  <c r="AD42" i="12"/>
  <c r="AC42" i="12"/>
  <c r="Z42" i="12"/>
  <c r="V42" i="12"/>
  <c r="U42" i="12"/>
  <c r="R42" i="12"/>
  <c r="N42" i="12"/>
  <c r="M42" i="12"/>
  <c r="D42" i="12"/>
  <c r="B42" i="12"/>
  <c r="A42" i="12"/>
  <c r="AT41" i="12"/>
  <c r="AV41" i="12" s="1"/>
  <c r="AX41" i="12" s="1"/>
  <c r="AR41" i="12"/>
  <c r="AQ41" i="12"/>
  <c r="AS41" i="12" s="1"/>
  <c r="AU41" i="12" s="1"/>
  <c r="AW41" i="12" s="1"/>
  <c r="AE41" i="12"/>
  <c r="AD41" i="12"/>
  <c r="AA41" i="12"/>
  <c r="Z41" i="12"/>
  <c r="W41" i="12"/>
  <c r="V41" i="12"/>
  <c r="S41" i="12"/>
  <c r="R41" i="12"/>
  <c r="O41" i="12"/>
  <c r="N41" i="12"/>
  <c r="D41" i="12"/>
  <c r="AC41" i="12" s="1"/>
  <c r="B41" i="12"/>
  <c r="A41" i="12"/>
  <c r="AU40" i="12"/>
  <c r="AW40" i="12" s="1"/>
  <c r="AR40" i="12"/>
  <c r="AT40" i="12" s="1"/>
  <c r="AV40" i="12" s="1"/>
  <c r="AX40" i="12" s="1"/>
  <c r="AQ40" i="12"/>
  <c r="AS40" i="12" s="1"/>
  <c r="AF40" i="12"/>
  <c r="AE40" i="12"/>
  <c r="AD40" i="12"/>
  <c r="AB40" i="12"/>
  <c r="AA40" i="12"/>
  <c r="Z40" i="12"/>
  <c r="X40" i="12"/>
  <c r="W40" i="12"/>
  <c r="V40" i="12"/>
  <c r="T40" i="12"/>
  <c r="S40" i="12"/>
  <c r="R40" i="12"/>
  <c r="P40" i="12"/>
  <c r="O40" i="12"/>
  <c r="N40" i="12"/>
  <c r="D40" i="12"/>
  <c r="AC40" i="12" s="1"/>
  <c r="B40" i="12"/>
  <c r="A40" i="12"/>
  <c r="AR39" i="12"/>
  <c r="AQ39" i="12"/>
  <c r="AB39" i="12"/>
  <c r="T39" i="12"/>
  <c r="Q39" i="12"/>
  <c r="D39" i="12"/>
  <c r="B39" i="12"/>
  <c r="A39" i="12"/>
  <c r="AR38" i="12"/>
  <c r="AQ38" i="12"/>
  <c r="Y38" i="12"/>
  <c r="Q38" i="12"/>
  <c r="D38" i="12"/>
  <c r="B38" i="12"/>
  <c r="A38" i="12"/>
  <c r="AU37" i="12"/>
  <c r="AW37" i="12" s="1"/>
  <c r="AT37" i="12"/>
  <c r="AV37" i="12" s="1"/>
  <c r="AX37" i="12" s="1"/>
  <c r="AR37" i="12"/>
  <c r="AQ37" i="12"/>
  <c r="AS37" i="12" s="1"/>
  <c r="AE37" i="12"/>
  <c r="AD37" i="12"/>
  <c r="AA37" i="12"/>
  <c r="Z37" i="12"/>
  <c r="W37" i="12"/>
  <c r="V37" i="12"/>
  <c r="S37" i="12"/>
  <c r="R37" i="12"/>
  <c r="O37" i="12"/>
  <c r="N37" i="12"/>
  <c r="D37" i="12"/>
  <c r="AC37" i="12" s="1"/>
  <c r="B37" i="12"/>
  <c r="A37" i="12"/>
  <c r="AV36" i="12"/>
  <c r="AX36" i="12" s="1"/>
  <c r="AU36" i="12"/>
  <c r="AW36" i="12" s="1"/>
  <c r="AR36" i="12"/>
  <c r="AT36" i="12" s="1"/>
  <c r="AQ36" i="12"/>
  <c r="AS36" i="12" s="1"/>
  <c r="AF36" i="12"/>
  <c r="AE36" i="12"/>
  <c r="AD36" i="12"/>
  <c r="AB36" i="12"/>
  <c r="AA36" i="12"/>
  <c r="Z36" i="12"/>
  <c r="X36" i="12"/>
  <c r="W36" i="12"/>
  <c r="V36" i="12"/>
  <c r="T36" i="12"/>
  <c r="S36" i="12"/>
  <c r="R36" i="12"/>
  <c r="P36" i="12"/>
  <c r="O36" i="12"/>
  <c r="N36" i="12"/>
  <c r="D36" i="12"/>
  <c r="AC36" i="12" s="1"/>
  <c r="B36" i="12"/>
  <c r="A36" i="12"/>
  <c r="AW35" i="12"/>
  <c r="AS35" i="12"/>
  <c r="AU35" i="12" s="1"/>
  <c r="AR35" i="12"/>
  <c r="AT35" i="12" s="1"/>
  <c r="AV35" i="12" s="1"/>
  <c r="AX35" i="12" s="1"/>
  <c r="AQ35" i="12"/>
  <c r="AF35" i="12"/>
  <c r="AC35" i="12"/>
  <c r="AB35" i="12"/>
  <c r="X35" i="12"/>
  <c r="U35" i="12"/>
  <c r="T35" i="12"/>
  <c r="P35" i="12"/>
  <c r="M35" i="12"/>
  <c r="D35" i="12"/>
  <c r="B35" i="12"/>
  <c r="A35" i="12"/>
  <c r="AS34" i="12"/>
  <c r="AU34" i="12" s="1"/>
  <c r="AW34" i="12" s="1"/>
  <c r="AR34" i="12"/>
  <c r="AQ34" i="12"/>
  <c r="Y34" i="12"/>
  <c r="Q34" i="12"/>
  <c r="D34" i="12"/>
  <c r="B34" i="12"/>
  <c r="A34" i="12"/>
  <c r="AX33" i="12"/>
  <c r="AU33" i="12"/>
  <c r="AW33" i="12" s="1"/>
  <c r="AT33" i="12"/>
  <c r="AV33" i="12" s="1"/>
  <c r="AR33" i="12"/>
  <c r="AQ33" i="12"/>
  <c r="AS33" i="12" s="1"/>
  <c r="AE33" i="12"/>
  <c r="AD33" i="12"/>
  <c r="AA33" i="12"/>
  <c r="Z33" i="12"/>
  <c r="W33" i="12"/>
  <c r="V33" i="12"/>
  <c r="S33" i="12"/>
  <c r="R33" i="12"/>
  <c r="O33" i="12"/>
  <c r="N33" i="12"/>
  <c r="D33" i="12"/>
  <c r="AC33" i="12" s="1"/>
  <c r="B33" i="12"/>
  <c r="A33" i="12"/>
  <c r="AV32" i="12"/>
  <c r="AX32" i="12" s="1"/>
  <c r="AR32" i="12"/>
  <c r="AT32" i="12" s="1"/>
  <c r="AQ32" i="12"/>
  <c r="AS32" i="12" s="1"/>
  <c r="AU32" i="12" s="1"/>
  <c r="AW32" i="12" s="1"/>
  <c r="AF32" i="12"/>
  <c r="AE32" i="12"/>
  <c r="AD32" i="12"/>
  <c r="AB32" i="12"/>
  <c r="AA32" i="12"/>
  <c r="Z32" i="12"/>
  <c r="X32" i="12"/>
  <c r="W32" i="12"/>
  <c r="V32" i="12"/>
  <c r="T32" i="12"/>
  <c r="S32" i="12"/>
  <c r="R32" i="12"/>
  <c r="P32" i="12"/>
  <c r="O32" i="12"/>
  <c r="N32" i="12"/>
  <c r="D32" i="12"/>
  <c r="AC32" i="12" s="1"/>
  <c r="B32" i="12"/>
  <c r="A32" i="12"/>
  <c r="AS31" i="12"/>
  <c r="AU31" i="12" s="1"/>
  <c r="AW31" i="12" s="1"/>
  <c r="AR31" i="12"/>
  <c r="AT31" i="12" s="1"/>
  <c r="AV31" i="12" s="1"/>
  <c r="AX31" i="12" s="1"/>
  <c r="AQ31" i="12"/>
  <c r="AF31" i="12"/>
  <c r="AC31" i="12"/>
  <c r="X31" i="12"/>
  <c r="U31" i="12"/>
  <c r="P31" i="12"/>
  <c r="M31" i="12"/>
  <c r="D31" i="12"/>
  <c r="B31" i="12"/>
  <c r="A31" i="12"/>
  <c r="AT30" i="12"/>
  <c r="AV30" i="12" s="1"/>
  <c r="AX30" i="12" s="1"/>
  <c r="AR30" i="12"/>
  <c r="AQ30" i="12"/>
  <c r="AD30" i="12"/>
  <c r="AC30" i="12"/>
  <c r="Z30" i="12"/>
  <c r="V30" i="12"/>
  <c r="U30" i="12"/>
  <c r="R30" i="12"/>
  <c r="N30" i="12"/>
  <c r="M30" i="12"/>
  <c r="D30" i="12"/>
  <c r="B30" i="12"/>
  <c r="A30" i="12"/>
  <c r="AX29" i="12"/>
  <c r="AT29" i="12"/>
  <c r="AV29" i="12" s="1"/>
  <c r="AR29" i="12"/>
  <c r="AQ29" i="12"/>
  <c r="AS29" i="12" s="1"/>
  <c r="AU29" i="12" s="1"/>
  <c r="AW29" i="12" s="1"/>
  <c r="AE29" i="12"/>
  <c r="AD29" i="12"/>
  <c r="AA29" i="12"/>
  <c r="Z29" i="12"/>
  <c r="W29" i="12"/>
  <c r="V29" i="12"/>
  <c r="S29" i="12"/>
  <c r="R29" i="12"/>
  <c r="O29" i="12"/>
  <c r="N29" i="12"/>
  <c r="D29" i="12"/>
  <c r="AC29" i="12" s="1"/>
  <c r="B29" i="12"/>
  <c r="A29" i="12"/>
  <c r="AR28" i="12"/>
  <c r="AT28" i="12" s="1"/>
  <c r="AV28" i="12" s="1"/>
  <c r="AX28" i="12" s="1"/>
  <c r="AQ28" i="12"/>
  <c r="AS28" i="12" s="1"/>
  <c r="AU28" i="12" s="1"/>
  <c r="AW28" i="12" s="1"/>
  <c r="AF28" i="12"/>
  <c r="AE28" i="12"/>
  <c r="AD28" i="12"/>
  <c r="AB28" i="12"/>
  <c r="AA28" i="12"/>
  <c r="Z28" i="12"/>
  <c r="X28" i="12"/>
  <c r="W28" i="12"/>
  <c r="V28" i="12"/>
  <c r="T28" i="12"/>
  <c r="S28" i="12"/>
  <c r="R28" i="12"/>
  <c r="P28" i="12"/>
  <c r="O28" i="12"/>
  <c r="N28" i="12"/>
  <c r="D28" i="12"/>
  <c r="AC28" i="12" s="1"/>
  <c r="B28" i="12"/>
  <c r="A28" i="12"/>
  <c r="AS27" i="12"/>
  <c r="AU27" i="12" s="1"/>
  <c r="AW27" i="12" s="1"/>
  <c r="AR27" i="12"/>
  <c r="AQ27" i="12"/>
  <c r="AF27" i="12"/>
  <c r="X27" i="12"/>
  <c r="Q27" i="12"/>
  <c r="P27" i="12"/>
  <c r="D27" i="12"/>
  <c r="B27" i="12"/>
  <c r="A27" i="12"/>
  <c r="AR26" i="12"/>
  <c r="AQ26" i="12"/>
  <c r="AD26" i="12"/>
  <c r="AC26" i="12"/>
  <c r="V26" i="12"/>
  <c r="U26" i="12"/>
  <c r="N26" i="12"/>
  <c r="M26" i="12"/>
  <c r="D26" i="12"/>
  <c r="B26" i="12"/>
  <c r="A26" i="12"/>
  <c r="AU25" i="12"/>
  <c r="AW25" i="12" s="1"/>
  <c r="AT25" i="12"/>
  <c r="AV25" i="12" s="1"/>
  <c r="AX25" i="12" s="1"/>
  <c r="AR25" i="12"/>
  <c r="AQ25" i="12"/>
  <c r="AS25" i="12" s="1"/>
  <c r="AE25" i="12"/>
  <c r="AD25" i="12"/>
  <c r="AA25" i="12"/>
  <c r="Z25" i="12"/>
  <c r="W25" i="12"/>
  <c r="V25" i="12"/>
  <c r="S25" i="12"/>
  <c r="R25" i="12"/>
  <c r="O25" i="12"/>
  <c r="N25" i="12"/>
  <c r="D25" i="12"/>
  <c r="AC25" i="12" s="1"/>
  <c r="B25" i="12"/>
  <c r="A25" i="12"/>
  <c r="AU24" i="12"/>
  <c r="AW24" i="12" s="1"/>
  <c r="AR24" i="12"/>
  <c r="AT24" i="12" s="1"/>
  <c r="AV24" i="12" s="1"/>
  <c r="AX24" i="12" s="1"/>
  <c r="AQ24" i="12"/>
  <c r="AS24" i="12" s="1"/>
  <c r="AF24" i="12"/>
  <c r="AE24" i="12"/>
  <c r="AD24" i="12"/>
  <c r="AB24" i="12"/>
  <c r="AA24" i="12"/>
  <c r="Z24" i="12"/>
  <c r="X24" i="12"/>
  <c r="W24" i="12"/>
  <c r="V24" i="12"/>
  <c r="T24" i="12"/>
  <c r="S24" i="12"/>
  <c r="R24" i="12"/>
  <c r="P24" i="12"/>
  <c r="O24" i="12"/>
  <c r="N24" i="12"/>
  <c r="D24" i="12"/>
  <c r="AC24" i="12" s="1"/>
  <c r="B24" i="12"/>
  <c r="A24" i="12"/>
  <c r="AF23" i="12"/>
  <c r="Q23" i="12"/>
  <c r="D23" i="12"/>
  <c r="B23" i="12"/>
  <c r="A23" i="12"/>
  <c r="D22" i="12"/>
  <c r="B22" i="12"/>
  <c r="A22" i="12"/>
  <c r="AE21" i="12"/>
  <c r="AD21" i="12"/>
  <c r="V21" i="12"/>
  <c r="S21" i="12"/>
  <c r="D21" i="12"/>
  <c r="AC21" i="12" s="1"/>
  <c r="B21" i="12"/>
  <c r="A21" i="12"/>
  <c r="AF20" i="12"/>
  <c r="AE20" i="12"/>
  <c r="AD20" i="12"/>
  <c r="AB20" i="12"/>
  <c r="AA20" i="12"/>
  <c r="V20" i="12"/>
  <c r="T20" i="12"/>
  <c r="S20" i="12"/>
  <c r="R20" i="12"/>
  <c r="D20" i="12"/>
  <c r="AC20" i="12" s="1"/>
  <c r="B20" i="12"/>
  <c r="A20" i="12"/>
  <c r="AF19" i="12"/>
  <c r="AC19" i="12"/>
  <c r="U19" i="12"/>
  <c r="D19" i="12"/>
  <c r="B19" i="12"/>
  <c r="A19" i="12"/>
  <c r="Q18" i="12"/>
  <c r="D18" i="12"/>
  <c r="B18" i="12"/>
  <c r="A18" i="12"/>
  <c r="AE17" i="12"/>
  <c r="AD17" i="12"/>
  <c r="V17" i="12"/>
  <c r="S17" i="12"/>
  <c r="D17" i="12"/>
  <c r="AC17" i="12" s="1"/>
  <c r="B17" i="12"/>
  <c r="A17" i="12"/>
  <c r="AF16" i="12"/>
  <c r="AE16" i="12"/>
  <c r="AD16" i="12"/>
  <c r="AB16" i="12"/>
  <c r="AA16" i="12"/>
  <c r="V16" i="12"/>
  <c r="T16" i="12"/>
  <c r="S16" i="12"/>
  <c r="R16" i="12"/>
  <c r="D16" i="12"/>
  <c r="AC16" i="12" s="1"/>
  <c r="B16" i="12"/>
  <c r="A16" i="12"/>
  <c r="AF15" i="12"/>
  <c r="AC15" i="12"/>
  <c r="AB15" i="12"/>
  <c r="U15" i="12"/>
  <c r="T15" i="12"/>
  <c r="D15" i="12"/>
  <c r="B15" i="12"/>
  <c r="A15" i="12"/>
  <c r="AD14" i="12"/>
  <c r="AC14" i="12"/>
  <c r="V14" i="12"/>
  <c r="U14" i="12"/>
  <c r="D14" i="12"/>
  <c r="B14" i="12"/>
  <c r="A14" i="12"/>
  <c r="AE13" i="12"/>
  <c r="AD13" i="12"/>
  <c r="AA13" i="12"/>
  <c r="V13" i="12"/>
  <c r="S13" i="12"/>
  <c r="R13" i="12"/>
  <c r="D13" i="12"/>
  <c r="AC13" i="12" s="1"/>
  <c r="B13" i="12"/>
  <c r="A13" i="12"/>
  <c r="AR12" i="12"/>
  <c r="AT12" i="12" s="1"/>
  <c r="AV12" i="12" s="1"/>
  <c r="AX12" i="12" s="1"/>
  <c r="AQ12" i="12"/>
  <c r="AS12" i="12" s="1"/>
  <c r="AU12" i="12" s="1"/>
  <c r="AW12" i="12" s="1"/>
  <c r="AF12" i="12"/>
  <c r="AE12" i="12"/>
  <c r="AD12" i="12"/>
  <c r="AB12" i="12"/>
  <c r="AA12" i="12"/>
  <c r="Z12" i="12"/>
  <c r="X12" i="12"/>
  <c r="W12" i="12"/>
  <c r="V12" i="12"/>
  <c r="T12" i="12"/>
  <c r="S12" i="12"/>
  <c r="R12" i="12"/>
  <c r="P12" i="12"/>
  <c r="O12" i="12"/>
  <c r="N12" i="12"/>
  <c r="D12" i="12"/>
  <c r="AC12" i="12" s="1"/>
  <c r="B12" i="12"/>
  <c r="A12" i="12"/>
  <c r="AF11" i="12"/>
  <c r="AC11" i="12"/>
  <c r="U11" i="12"/>
  <c r="D11" i="12"/>
  <c r="B11" i="12"/>
  <c r="A11" i="12"/>
  <c r="AD10" i="12"/>
  <c r="V10" i="12"/>
  <c r="D10" i="12"/>
  <c r="Q10" i="12" s="1"/>
  <c r="B10" i="12"/>
  <c r="A10" i="12"/>
  <c r="AE9" i="12"/>
  <c r="AD9" i="12"/>
  <c r="V9" i="12"/>
  <c r="S9" i="12"/>
  <c r="D9" i="12"/>
  <c r="AC9" i="12" s="1"/>
  <c r="B9" i="12"/>
  <c r="A9" i="12"/>
  <c r="AU8" i="12"/>
  <c r="AW8" i="12" s="1"/>
  <c r="AR8" i="12"/>
  <c r="AT8" i="12" s="1"/>
  <c r="AV8" i="12" s="1"/>
  <c r="AX8" i="12" s="1"/>
  <c r="AQ8" i="12"/>
  <c r="AS8" i="12" s="1"/>
  <c r="AF8" i="12"/>
  <c r="AE8" i="12"/>
  <c r="AD8" i="12"/>
  <c r="AB8" i="12"/>
  <c r="AA8" i="12"/>
  <c r="Z8" i="12"/>
  <c r="X8" i="12"/>
  <c r="W8" i="12"/>
  <c r="V8" i="12"/>
  <c r="T8" i="12"/>
  <c r="S8" i="12"/>
  <c r="R8" i="12"/>
  <c r="P8" i="12"/>
  <c r="O8" i="12"/>
  <c r="N8" i="12"/>
  <c r="D8" i="12"/>
  <c r="AC8" i="12" s="1"/>
  <c r="B8" i="12"/>
  <c r="A8" i="12"/>
  <c r="AR7" i="12"/>
  <c r="AQ7" i="12"/>
  <c r="Y7" i="12"/>
  <c r="D7" i="12"/>
  <c r="B7" i="12"/>
  <c r="A7" i="12"/>
  <c r="AE6" i="12"/>
  <c r="AD6" i="12"/>
  <c r="V6" i="12"/>
  <c r="S6" i="12"/>
  <c r="D6" i="12"/>
  <c r="AC6" i="12" s="1"/>
  <c r="B6" i="12"/>
  <c r="A6" i="12"/>
  <c r="AF5" i="12"/>
  <c r="AC5" i="12"/>
  <c r="AB5" i="12"/>
  <c r="U5" i="12"/>
  <c r="T5" i="12"/>
  <c r="D5" i="12"/>
  <c r="B5" i="12"/>
  <c r="A5" i="12"/>
  <c r="AU4" i="12"/>
  <c r="AW4" i="12" s="1"/>
  <c r="AT4" i="12"/>
  <c r="AV4" i="12" s="1"/>
  <c r="AX4" i="12" s="1"/>
  <c r="AR4" i="12"/>
  <c r="AQ4" i="12"/>
  <c r="AS4" i="12" s="1"/>
  <c r="AE4" i="12"/>
  <c r="AD4" i="12"/>
  <c r="AA4" i="12"/>
  <c r="Z4" i="12"/>
  <c r="W4" i="12"/>
  <c r="V4" i="12"/>
  <c r="S4" i="12"/>
  <c r="R4" i="12"/>
  <c r="O4" i="12"/>
  <c r="N4" i="12"/>
  <c r="D4" i="12"/>
  <c r="AC4" i="12" s="1"/>
  <c r="B4" i="12"/>
  <c r="A4" i="12"/>
  <c r="AV303" i="11"/>
  <c r="AX303" i="11" s="1"/>
  <c r="AU303" i="11"/>
  <c r="AW303" i="11" s="1"/>
  <c r="C303" i="12" s="1"/>
  <c r="AK303" i="12" s="1"/>
  <c r="AR303" i="11"/>
  <c r="AT303" i="11" s="1"/>
  <c r="AQ303" i="11"/>
  <c r="AS303" i="11" s="1"/>
  <c r="AF303" i="11"/>
  <c r="AE303" i="11"/>
  <c r="AD303" i="11"/>
  <c r="AB303" i="11"/>
  <c r="AA303" i="11"/>
  <c r="Z303" i="11"/>
  <c r="X303" i="11"/>
  <c r="W303" i="11"/>
  <c r="V303" i="11"/>
  <c r="T303" i="11"/>
  <c r="S303" i="11"/>
  <c r="R303" i="11"/>
  <c r="P303" i="11"/>
  <c r="O303" i="11"/>
  <c r="N303" i="11"/>
  <c r="D303" i="11"/>
  <c r="AC303" i="11" s="1"/>
  <c r="B303" i="11"/>
  <c r="A303" i="11"/>
  <c r="AW302" i="11"/>
  <c r="C302" i="12" s="1"/>
  <c r="AK302" i="12" s="1"/>
  <c r="AS302" i="11"/>
  <c r="AU302" i="11" s="1"/>
  <c r="AR302" i="11"/>
  <c r="AT302" i="11" s="1"/>
  <c r="AV302" i="11" s="1"/>
  <c r="AX302" i="11" s="1"/>
  <c r="AQ302" i="11"/>
  <c r="AF302" i="11"/>
  <c r="AC302" i="11"/>
  <c r="AB302" i="11"/>
  <c r="X302" i="11"/>
  <c r="U302" i="11"/>
  <c r="T302" i="11"/>
  <c r="P302" i="11"/>
  <c r="M302" i="11"/>
  <c r="D302" i="11"/>
  <c r="B302" i="11"/>
  <c r="A302" i="11"/>
  <c r="AT301" i="11"/>
  <c r="AV301" i="11" s="1"/>
  <c r="AX301" i="11" s="1"/>
  <c r="AR301" i="11"/>
  <c r="AQ301" i="11"/>
  <c r="Z301" i="11"/>
  <c r="R301" i="11"/>
  <c r="Q301" i="11"/>
  <c r="D301" i="11"/>
  <c r="B301" i="11"/>
  <c r="A301" i="11"/>
  <c r="AX300" i="11"/>
  <c r="AT300" i="11"/>
  <c r="AV300" i="11" s="1"/>
  <c r="AR300" i="11"/>
  <c r="AQ300" i="11"/>
  <c r="AS300" i="11" s="1"/>
  <c r="AU300" i="11" s="1"/>
  <c r="AW300" i="11" s="1"/>
  <c r="C300" i="12" s="1"/>
  <c r="AK300" i="12" s="1"/>
  <c r="AE300" i="11"/>
  <c r="AD300" i="11"/>
  <c r="AA300" i="11"/>
  <c r="Z300" i="11"/>
  <c r="W300" i="11"/>
  <c r="V300" i="11"/>
  <c r="S300" i="11"/>
  <c r="R300" i="11"/>
  <c r="O300" i="11"/>
  <c r="N300" i="11"/>
  <c r="D300" i="11"/>
  <c r="AC300" i="11" s="1"/>
  <c r="B300" i="11"/>
  <c r="A300" i="11"/>
  <c r="AV299" i="11"/>
  <c r="AX299" i="11" s="1"/>
  <c r="AR299" i="11"/>
  <c r="AT299" i="11" s="1"/>
  <c r="AQ299" i="11"/>
  <c r="AS299" i="11" s="1"/>
  <c r="AU299" i="11" s="1"/>
  <c r="AW299" i="11" s="1"/>
  <c r="C299" i="12" s="1"/>
  <c r="AK299" i="12" s="1"/>
  <c r="AF299" i="11"/>
  <c r="AE299" i="11"/>
  <c r="AD299" i="11"/>
  <c r="AB299" i="11"/>
  <c r="AA299" i="11"/>
  <c r="Z299" i="11"/>
  <c r="X299" i="11"/>
  <c r="W299" i="11"/>
  <c r="V299" i="11"/>
  <c r="T299" i="11"/>
  <c r="S299" i="11"/>
  <c r="R299" i="11"/>
  <c r="P299" i="11"/>
  <c r="O299" i="11"/>
  <c r="N299" i="11"/>
  <c r="D299" i="11"/>
  <c r="AC299" i="11" s="1"/>
  <c r="B299" i="11"/>
  <c r="A299" i="11"/>
  <c r="AS298" i="11"/>
  <c r="AU298" i="11" s="1"/>
  <c r="AW298" i="11" s="1"/>
  <c r="C298" i="12" s="1"/>
  <c r="AK298" i="12" s="1"/>
  <c r="AR298" i="11"/>
  <c r="AT298" i="11" s="1"/>
  <c r="AV298" i="11" s="1"/>
  <c r="AX298" i="11" s="1"/>
  <c r="AQ298" i="11"/>
  <c r="AF298" i="11"/>
  <c r="AC298" i="11"/>
  <c r="X298" i="11"/>
  <c r="U298" i="11"/>
  <c r="P298" i="11"/>
  <c r="M298" i="11"/>
  <c r="D298" i="11"/>
  <c r="B298" i="11"/>
  <c r="A298" i="11"/>
  <c r="AT297" i="11"/>
  <c r="AV297" i="11" s="1"/>
  <c r="AX297" i="11" s="1"/>
  <c r="AR297" i="11"/>
  <c r="AQ297" i="11"/>
  <c r="AD297" i="11"/>
  <c r="AC297" i="11"/>
  <c r="Z297" i="11"/>
  <c r="V297" i="11"/>
  <c r="U297" i="11"/>
  <c r="R297" i="11"/>
  <c r="N297" i="11"/>
  <c r="M297" i="11"/>
  <c r="D297" i="11"/>
  <c r="B297" i="11"/>
  <c r="A297" i="11"/>
  <c r="AX296" i="11"/>
  <c r="AT296" i="11"/>
  <c r="AV296" i="11" s="1"/>
  <c r="AR296" i="11"/>
  <c r="AQ296" i="11"/>
  <c r="AS296" i="11" s="1"/>
  <c r="AU296" i="11" s="1"/>
  <c r="AW296" i="11" s="1"/>
  <c r="C296" i="12" s="1"/>
  <c r="AK296" i="12" s="1"/>
  <c r="AE296" i="11"/>
  <c r="AD296" i="11"/>
  <c r="AA296" i="11"/>
  <c r="Z296" i="11"/>
  <c r="W296" i="11"/>
  <c r="V296" i="11"/>
  <c r="S296" i="11"/>
  <c r="R296" i="11"/>
  <c r="O296" i="11"/>
  <c r="N296" i="11"/>
  <c r="D296" i="11"/>
  <c r="AC296" i="11" s="1"/>
  <c r="B296" i="11"/>
  <c r="A296" i="11"/>
  <c r="AR295" i="11"/>
  <c r="AT295" i="11" s="1"/>
  <c r="AV295" i="11" s="1"/>
  <c r="AX295" i="11" s="1"/>
  <c r="AQ295" i="11"/>
  <c r="AS295" i="11" s="1"/>
  <c r="AU295" i="11" s="1"/>
  <c r="AW295" i="11" s="1"/>
  <c r="C295" i="12" s="1"/>
  <c r="AK295" i="12" s="1"/>
  <c r="AF295" i="11"/>
  <c r="AE295" i="11"/>
  <c r="AD295" i="11"/>
  <c r="AB295" i="11"/>
  <c r="AA295" i="11"/>
  <c r="Z295" i="11"/>
  <c r="X295" i="11"/>
  <c r="W295" i="11"/>
  <c r="V295" i="11"/>
  <c r="T295" i="11"/>
  <c r="S295" i="11"/>
  <c r="R295" i="11"/>
  <c r="P295" i="11"/>
  <c r="O295" i="11"/>
  <c r="N295" i="11"/>
  <c r="D295" i="11"/>
  <c r="AC295" i="11" s="1"/>
  <c r="B295" i="11"/>
  <c r="A295" i="11"/>
  <c r="AW294" i="11"/>
  <c r="C294" i="12" s="1"/>
  <c r="AK294" i="12" s="1"/>
  <c r="AR294" i="11"/>
  <c r="AT294" i="11" s="1"/>
  <c r="AV294" i="11" s="1"/>
  <c r="AX294" i="11" s="1"/>
  <c r="AQ294" i="11"/>
  <c r="AS294" i="11" s="1"/>
  <c r="AU294" i="11" s="1"/>
  <c r="AF294" i="11"/>
  <c r="AC294" i="11"/>
  <c r="AB294" i="11"/>
  <c r="AA294" i="11"/>
  <c r="X294" i="11"/>
  <c r="W294" i="11"/>
  <c r="U294" i="11"/>
  <c r="S294" i="11"/>
  <c r="Q294" i="11"/>
  <c r="P294" i="11"/>
  <c r="M294" i="11"/>
  <c r="D294" i="11"/>
  <c r="B294" i="11"/>
  <c r="A294" i="11"/>
  <c r="AT293" i="11"/>
  <c r="AV293" i="11" s="1"/>
  <c r="AX293" i="11" s="1"/>
  <c r="AR293" i="11"/>
  <c r="AQ293" i="11"/>
  <c r="AF293" i="11"/>
  <c r="AC293" i="11"/>
  <c r="AB293" i="11"/>
  <c r="Z293" i="11"/>
  <c r="X293" i="11"/>
  <c r="V293" i="11"/>
  <c r="U293" i="11"/>
  <c r="R293" i="11"/>
  <c r="Q293" i="11"/>
  <c r="P293" i="11"/>
  <c r="M293" i="11"/>
  <c r="D293" i="11"/>
  <c r="B293" i="11"/>
  <c r="A293" i="11"/>
  <c r="AT292" i="11"/>
  <c r="AV292" i="11" s="1"/>
  <c r="AX292" i="11" s="1"/>
  <c r="AR292" i="11"/>
  <c r="AQ292" i="11"/>
  <c r="AS292" i="11" s="1"/>
  <c r="AU292" i="11" s="1"/>
  <c r="AW292" i="11" s="1"/>
  <c r="C292" i="12" s="1"/>
  <c r="AK292" i="12" s="1"/>
  <c r="AE292" i="11"/>
  <c r="AC292" i="11"/>
  <c r="AA292" i="11"/>
  <c r="Z292" i="11"/>
  <c r="W292" i="11"/>
  <c r="V292" i="11"/>
  <c r="U292" i="11"/>
  <c r="R292" i="11"/>
  <c r="Q292" i="11"/>
  <c r="O292" i="11"/>
  <c r="M292" i="11"/>
  <c r="D292" i="11"/>
  <c r="B292" i="11"/>
  <c r="A292" i="11"/>
  <c r="AU291" i="11"/>
  <c r="AW291" i="11" s="1"/>
  <c r="C291" i="12" s="1"/>
  <c r="AK291" i="12" s="1"/>
  <c r="AR291" i="11"/>
  <c r="AT291" i="11" s="1"/>
  <c r="AV291" i="11" s="1"/>
  <c r="AX291" i="11" s="1"/>
  <c r="AQ291" i="11"/>
  <c r="AS291" i="11" s="1"/>
  <c r="AF291" i="11"/>
  <c r="AE291" i="11"/>
  <c r="AD291" i="11"/>
  <c r="AB291" i="11"/>
  <c r="AA291" i="11"/>
  <c r="Z291" i="11"/>
  <c r="X291" i="11"/>
  <c r="W291" i="11"/>
  <c r="V291" i="11"/>
  <c r="T291" i="11"/>
  <c r="S291" i="11"/>
  <c r="R291" i="11"/>
  <c r="P291" i="11"/>
  <c r="O291" i="11"/>
  <c r="N291" i="11"/>
  <c r="D291" i="11"/>
  <c r="AC291" i="11" s="1"/>
  <c r="B291" i="11"/>
  <c r="A291" i="11"/>
  <c r="AW290" i="11"/>
  <c r="C290" i="12" s="1"/>
  <c r="AK290" i="12" s="1"/>
  <c r="AR290" i="11"/>
  <c r="AT290" i="11" s="1"/>
  <c r="AV290" i="11" s="1"/>
  <c r="AX290" i="11" s="1"/>
  <c r="AQ290" i="11"/>
  <c r="AS290" i="11" s="1"/>
  <c r="AU290" i="11" s="1"/>
  <c r="AF290" i="11"/>
  <c r="AC290" i="11"/>
  <c r="AB290" i="11"/>
  <c r="AA290" i="11"/>
  <c r="X290" i="11"/>
  <c r="W290" i="11"/>
  <c r="U290" i="11"/>
  <c r="S290" i="11"/>
  <c r="Q290" i="11"/>
  <c r="P290" i="11"/>
  <c r="M290" i="11"/>
  <c r="D290" i="11"/>
  <c r="B290" i="11"/>
  <c r="A290" i="11"/>
  <c r="AT289" i="11"/>
  <c r="AV289" i="11" s="1"/>
  <c r="AX289" i="11" s="1"/>
  <c r="AR289" i="11"/>
  <c r="AQ289" i="11"/>
  <c r="AF289" i="11"/>
  <c r="AC289" i="11"/>
  <c r="AB289" i="11"/>
  <c r="Z289" i="11"/>
  <c r="X289" i="11"/>
  <c r="V289" i="11"/>
  <c r="U289" i="11"/>
  <c r="R289" i="11"/>
  <c r="Q289" i="11"/>
  <c r="P289" i="11"/>
  <c r="M289" i="11"/>
  <c r="D289" i="11"/>
  <c r="B289" i="11"/>
  <c r="A289" i="11"/>
  <c r="AT288" i="11"/>
  <c r="AV288" i="11" s="1"/>
  <c r="AX288" i="11" s="1"/>
  <c r="AR288" i="11"/>
  <c r="AQ288" i="11"/>
  <c r="AS288" i="11" s="1"/>
  <c r="AU288" i="11" s="1"/>
  <c r="AW288" i="11" s="1"/>
  <c r="C288" i="12" s="1"/>
  <c r="AK288" i="12" s="1"/>
  <c r="AE288" i="11"/>
  <c r="AC288" i="11"/>
  <c r="AA288" i="11"/>
  <c r="Z288" i="11"/>
  <c r="W288" i="11"/>
  <c r="V288" i="11"/>
  <c r="U288" i="11"/>
  <c r="R288" i="11"/>
  <c r="Q288" i="11"/>
  <c r="O288" i="11"/>
  <c r="M288" i="11"/>
  <c r="D288" i="11"/>
  <c r="B288" i="11"/>
  <c r="A288" i="11"/>
  <c r="AU287" i="11"/>
  <c r="AW287" i="11" s="1"/>
  <c r="C287" i="12" s="1"/>
  <c r="AK287" i="12" s="1"/>
  <c r="AR287" i="11"/>
  <c r="AT287" i="11" s="1"/>
  <c r="AV287" i="11" s="1"/>
  <c r="AX287" i="11" s="1"/>
  <c r="AQ287" i="11"/>
  <c r="AS287" i="11" s="1"/>
  <c r="AF287" i="11"/>
  <c r="AE287" i="11"/>
  <c r="AD287" i="11"/>
  <c r="AB287" i="11"/>
  <c r="AA287" i="11"/>
  <c r="Z287" i="11"/>
  <c r="X287" i="11"/>
  <c r="W287" i="11"/>
  <c r="V287" i="11"/>
  <c r="T287" i="11"/>
  <c r="S287" i="11"/>
  <c r="R287" i="11"/>
  <c r="P287" i="11"/>
  <c r="O287" i="11"/>
  <c r="N287" i="11"/>
  <c r="D287" i="11"/>
  <c r="AC287" i="11" s="1"/>
  <c r="B287" i="11"/>
  <c r="A287" i="11"/>
  <c r="AW286" i="11"/>
  <c r="C286" i="12" s="1"/>
  <c r="AK286" i="12" s="1"/>
  <c r="AR286" i="11"/>
  <c r="AT286" i="11" s="1"/>
  <c r="AV286" i="11" s="1"/>
  <c r="AX286" i="11" s="1"/>
  <c r="AQ286" i="11"/>
  <c r="AS286" i="11" s="1"/>
  <c r="AU286" i="11" s="1"/>
  <c r="AF286" i="11"/>
  <c r="AC286" i="11"/>
  <c r="AB286" i="11"/>
  <c r="AA286" i="11"/>
  <c r="X286" i="11"/>
  <c r="W286" i="11"/>
  <c r="U286" i="11"/>
  <c r="S286" i="11"/>
  <c r="Q286" i="11"/>
  <c r="P286" i="11"/>
  <c r="M286" i="11"/>
  <c r="D286" i="11"/>
  <c r="B286" i="11"/>
  <c r="A286" i="11"/>
  <c r="AT285" i="11"/>
  <c r="AV285" i="11" s="1"/>
  <c r="AX285" i="11" s="1"/>
  <c r="AR285" i="11"/>
  <c r="AQ285" i="11"/>
  <c r="AF285" i="11"/>
  <c r="AC285" i="11"/>
  <c r="AB285" i="11"/>
  <c r="Z285" i="11"/>
  <c r="X285" i="11"/>
  <c r="V285" i="11"/>
  <c r="U285" i="11"/>
  <c r="R285" i="11"/>
  <c r="Q285" i="11"/>
  <c r="P285" i="11"/>
  <c r="M285" i="11"/>
  <c r="D285" i="11"/>
  <c r="B285" i="11"/>
  <c r="A285" i="11"/>
  <c r="AT284" i="11"/>
  <c r="AV284" i="11" s="1"/>
  <c r="AX284" i="11" s="1"/>
  <c r="AR284" i="11"/>
  <c r="AQ284" i="11"/>
  <c r="AS284" i="11" s="1"/>
  <c r="AU284" i="11" s="1"/>
  <c r="AW284" i="11" s="1"/>
  <c r="C284" i="12" s="1"/>
  <c r="AK284" i="12" s="1"/>
  <c r="AE284" i="11"/>
  <c r="AC284" i="11"/>
  <c r="AA284" i="11"/>
  <c r="Z284" i="11"/>
  <c r="W284" i="11"/>
  <c r="V284" i="11"/>
  <c r="U284" i="11"/>
  <c r="R284" i="11"/>
  <c r="Q284" i="11"/>
  <c r="O284" i="11"/>
  <c r="M284" i="11"/>
  <c r="D284" i="11"/>
  <c r="B284" i="11"/>
  <c r="A284" i="11"/>
  <c r="AU283" i="11"/>
  <c r="AW283" i="11" s="1"/>
  <c r="C283" i="12" s="1"/>
  <c r="AK283" i="12" s="1"/>
  <c r="AR283" i="11"/>
  <c r="AT283" i="11" s="1"/>
  <c r="AV283" i="11" s="1"/>
  <c r="AX283" i="11" s="1"/>
  <c r="AQ283" i="11"/>
  <c r="AS283" i="11" s="1"/>
  <c r="AF283" i="11"/>
  <c r="AE283" i="11"/>
  <c r="AD283" i="11"/>
  <c r="AB283" i="11"/>
  <c r="AA283" i="11"/>
  <c r="Z283" i="11"/>
  <c r="X283" i="11"/>
  <c r="W283" i="11"/>
  <c r="V283" i="11"/>
  <c r="T283" i="11"/>
  <c r="S283" i="11"/>
  <c r="R283" i="11"/>
  <c r="P283" i="11"/>
  <c r="O283" i="11"/>
  <c r="N283" i="11"/>
  <c r="D283" i="11"/>
  <c r="AC283" i="11" s="1"/>
  <c r="B283" i="11"/>
  <c r="A283" i="11"/>
  <c r="AW282" i="11"/>
  <c r="C282" i="12" s="1"/>
  <c r="AK282" i="12" s="1"/>
  <c r="AR282" i="11"/>
  <c r="AT282" i="11" s="1"/>
  <c r="AV282" i="11" s="1"/>
  <c r="AX282" i="11" s="1"/>
  <c r="AQ282" i="11"/>
  <c r="AS282" i="11" s="1"/>
  <c r="AU282" i="11" s="1"/>
  <c r="AF282" i="11"/>
  <c r="AC282" i="11"/>
  <c r="AB282" i="11"/>
  <c r="AA282" i="11"/>
  <c r="X282" i="11"/>
  <c r="W282" i="11"/>
  <c r="U282" i="11"/>
  <c r="S282" i="11"/>
  <c r="Q282" i="11"/>
  <c r="P282" i="11"/>
  <c r="M282" i="11"/>
  <c r="D282" i="11"/>
  <c r="B282" i="11"/>
  <c r="A282" i="11"/>
  <c r="AT281" i="11"/>
  <c r="AV281" i="11" s="1"/>
  <c r="AX281" i="11" s="1"/>
  <c r="AR281" i="11"/>
  <c r="AQ281" i="11"/>
  <c r="AF281" i="11"/>
  <c r="AC281" i="11"/>
  <c r="AB281" i="11"/>
  <c r="Z281" i="11"/>
  <c r="X281" i="11"/>
  <c r="V281" i="11"/>
  <c r="U281" i="11"/>
  <c r="R281" i="11"/>
  <c r="Q281" i="11"/>
  <c r="P281" i="11"/>
  <c r="M281" i="11"/>
  <c r="D281" i="11"/>
  <c r="B281" i="11"/>
  <c r="A281" i="11"/>
  <c r="AT280" i="11"/>
  <c r="AV280" i="11" s="1"/>
  <c r="AX280" i="11" s="1"/>
  <c r="AR280" i="11"/>
  <c r="AQ280" i="11"/>
  <c r="AS280" i="11" s="1"/>
  <c r="AU280" i="11" s="1"/>
  <c r="AW280" i="11" s="1"/>
  <c r="C280" i="12" s="1"/>
  <c r="AK280" i="12" s="1"/>
  <c r="AE280" i="11"/>
  <c r="AC280" i="11"/>
  <c r="AA280" i="11"/>
  <c r="Z280" i="11"/>
  <c r="W280" i="11"/>
  <c r="V280" i="11"/>
  <c r="U280" i="11"/>
  <c r="R280" i="11"/>
  <c r="Q280" i="11"/>
  <c r="O280" i="11"/>
  <c r="M280" i="11"/>
  <c r="D280" i="11"/>
  <c r="B280" i="11"/>
  <c r="A280" i="11"/>
  <c r="AU279" i="11"/>
  <c r="AW279" i="11" s="1"/>
  <c r="C279" i="12" s="1"/>
  <c r="AK279" i="12" s="1"/>
  <c r="AR279" i="11"/>
  <c r="AT279" i="11" s="1"/>
  <c r="AV279" i="11" s="1"/>
  <c r="AX279" i="11" s="1"/>
  <c r="AQ279" i="11"/>
  <c r="AS279" i="11" s="1"/>
  <c r="AF279" i="11"/>
  <c r="AE279" i="11"/>
  <c r="AD279" i="11"/>
  <c r="AB279" i="11"/>
  <c r="AA279" i="11"/>
  <c r="Z279" i="11"/>
  <c r="X279" i="11"/>
  <c r="W279" i="11"/>
  <c r="V279" i="11"/>
  <c r="T279" i="11"/>
  <c r="S279" i="11"/>
  <c r="R279" i="11"/>
  <c r="P279" i="11"/>
  <c r="O279" i="11"/>
  <c r="N279" i="11"/>
  <c r="D279" i="11"/>
  <c r="AC279" i="11" s="1"/>
  <c r="B279" i="11"/>
  <c r="A279" i="11"/>
  <c r="AW278" i="11"/>
  <c r="C278" i="12" s="1"/>
  <c r="AK278" i="12" s="1"/>
  <c r="AR278" i="11"/>
  <c r="AT278" i="11" s="1"/>
  <c r="AV278" i="11" s="1"/>
  <c r="AX278" i="11" s="1"/>
  <c r="AQ278" i="11"/>
  <c r="AS278" i="11" s="1"/>
  <c r="AU278" i="11" s="1"/>
  <c r="AF278" i="11"/>
  <c r="AC278" i="11"/>
  <c r="AB278" i="11"/>
  <c r="AA278" i="11"/>
  <c r="X278" i="11"/>
  <c r="W278" i="11"/>
  <c r="U278" i="11"/>
  <c r="S278" i="11"/>
  <c r="Q278" i="11"/>
  <c r="P278" i="11"/>
  <c r="M278" i="11"/>
  <c r="D278" i="11"/>
  <c r="B278" i="11"/>
  <c r="A278" i="11"/>
  <c r="AT277" i="11"/>
  <c r="AV277" i="11" s="1"/>
  <c r="AX277" i="11" s="1"/>
  <c r="AR277" i="11"/>
  <c r="AQ277" i="11"/>
  <c r="AF277" i="11"/>
  <c r="AC277" i="11"/>
  <c r="AB277" i="11"/>
  <c r="Z277" i="11"/>
  <c r="X277" i="11"/>
  <c r="V277" i="11"/>
  <c r="U277" i="11"/>
  <c r="R277" i="11"/>
  <c r="Q277" i="11"/>
  <c r="P277" i="11"/>
  <c r="M277" i="11"/>
  <c r="D277" i="11"/>
  <c r="B277" i="11"/>
  <c r="A277" i="11"/>
  <c r="AT276" i="11"/>
  <c r="AV276" i="11" s="1"/>
  <c r="AX276" i="11" s="1"/>
  <c r="AR276" i="11"/>
  <c r="AQ276" i="11"/>
  <c r="AS276" i="11" s="1"/>
  <c r="AU276" i="11" s="1"/>
  <c r="AW276" i="11" s="1"/>
  <c r="C276" i="12" s="1"/>
  <c r="AK276" i="12" s="1"/>
  <c r="AE276" i="11"/>
  <c r="AC276" i="11"/>
  <c r="AA276" i="11"/>
  <c r="Z276" i="11"/>
  <c r="W276" i="11"/>
  <c r="V276" i="11"/>
  <c r="U276" i="11"/>
  <c r="R276" i="11"/>
  <c r="Q276" i="11"/>
  <c r="O276" i="11"/>
  <c r="M276" i="11"/>
  <c r="D276" i="11"/>
  <c r="B276" i="11"/>
  <c r="A276" i="11"/>
  <c r="AU275" i="11"/>
  <c r="AW275" i="11" s="1"/>
  <c r="AR275" i="11"/>
  <c r="AT275" i="11" s="1"/>
  <c r="AV275" i="11" s="1"/>
  <c r="AX275" i="11" s="1"/>
  <c r="AQ275" i="11"/>
  <c r="AS275" i="11" s="1"/>
  <c r="AF275" i="11"/>
  <c r="AE275" i="11"/>
  <c r="AD275" i="11"/>
  <c r="AB275" i="11"/>
  <c r="AA275" i="11"/>
  <c r="Z275" i="11"/>
  <c r="X275" i="11"/>
  <c r="W275" i="11"/>
  <c r="V275" i="11"/>
  <c r="T275" i="11"/>
  <c r="S275" i="11"/>
  <c r="R275" i="11"/>
  <c r="P275" i="11"/>
  <c r="O275" i="11"/>
  <c r="N275" i="11"/>
  <c r="D275" i="11"/>
  <c r="AC275" i="11" s="1"/>
  <c r="B275" i="11"/>
  <c r="A275" i="11"/>
  <c r="AW274" i="11"/>
  <c r="C274" i="12" s="1"/>
  <c r="AK274" i="12" s="1"/>
  <c r="AR274" i="11"/>
  <c r="AT274" i="11" s="1"/>
  <c r="AV274" i="11" s="1"/>
  <c r="AX274" i="11" s="1"/>
  <c r="AQ274" i="11"/>
  <c r="AS274" i="11" s="1"/>
  <c r="AU274" i="11" s="1"/>
  <c r="AF274" i="11"/>
  <c r="AC274" i="11"/>
  <c r="AB274" i="11"/>
  <c r="AA274" i="11"/>
  <c r="X274" i="11"/>
  <c r="W274" i="11"/>
  <c r="U274" i="11"/>
  <c r="S274" i="11"/>
  <c r="Q274" i="11"/>
  <c r="P274" i="11"/>
  <c r="M274" i="11"/>
  <c r="D274" i="11"/>
  <c r="B274" i="11"/>
  <c r="A274" i="11"/>
  <c r="AT273" i="11"/>
  <c r="AV273" i="11" s="1"/>
  <c r="AX273" i="11" s="1"/>
  <c r="AR273" i="11"/>
  <c r="AQ273" i="11"/>
  <c r="AF273" i="11"/>
  <c r="AC273" i="11"/>
  <c r="AB273" i="11"/>
  <c r="Z273" i="11"/>
  <c r="X273" i="11"/>
  <c r="V273" i="11"/>
  <c r="U273" i="11"/>
  <c r="R273" i="11"/>
  <c r="Q273" i="11"/>
  <c r="P273" i="11"/>
  <c r="M273" i="11"/>
  <c r="D273" i="11"/>
  <c r="B273" i="11"/>
  <c r="A273" i="11"/>
  <c r="AT272" i="11"/>
  <c r="AV272" i="11" s="1"/>
  <c r="AX272" i="11" s="1"/>
  <c r="AR272" i="11"/>
  <c r="AQ272" i="11"/>
  <c r="AS272" i="11" s="1"/>
  <c r="AU272" i="11" s="1"/>
  <c r="AW272" i="11" s="1"/>
  <c r="C272" i="12" s="1"/>
  <c r="AK272" i="12" s="1"/>
  <c r="AE272" i="11"/>
  <c r="AC272" i="11"/>
  <c r="AA272" i="11"/>
  <c r="Z272" i="11"/>
  <c r="W272" i="11"/>
  <c r="V272" i="11"/>
  <c r="U272" i="11"/>
  <c r="R272" i="11"/>
  <c r="Q272" i="11"/>
  <c r="O272" i="11"/>
  <c r="M272" i="11"/>
  <c r="D272" i="11"/>
  <c r="B272" i="11"/>
  <c r="A272" i="11"/>
  <c r="AU271" i="11"/>
  <c r="AW271" i="11" s="1"/>
  <c r="AR271" i="11"/>
  <c r="AT271" i="11" s="1"/>
  <c r="AV271" i="11" s="1"/>
  <c r="AX271" i="11" s="1"/>
  <c r="AQ271" i="11"/>
  <c r="AS271" i="11" s="1"/>
  <c r="AF271" i="11"/>
  <c r="AE271" i="11"/>
  <c r="AD271" i="11"/>
  <c r="AB271" i="11"/>
  <c r="AA271" i="11"/>
  <c r="Z271" i="11"/>
  <c r="X271" i="11"/>
  <c r="W271" i="11"/>
  <c r="V271" i="11"/>
  <c r="T271" i="11"/>
  <c r="S271" i="11"/>
  <c r="R271" i="11"/>
  <c r="P271" i="11"/>
  <c r="O271" i="11"/>
  <c r="N271" i="11"/>
  <c r="D271" i="11"/>
  <c r="AC271" i="11" s="1"/>
  <c r="B271" i="11"/>
  <c r="A271" i="11"/>
  <c r="AW270" i="11"/>
  <c r="C270" i="12" s="1"/>
  <c r="AK270" i="12" s="1"/>
  <c r="AR270" i="11"/>
  <c r="AT270" i="11" s="1"/>
  <c r="AV270" i="11" s="1"/>
  <c r="AX270" i="11" s="1"/>
  <c r="AQ270" i="11"/>
  <c r="AS270" i="11" s="1"/>
  <c r="AU270" i="11" s="1"/>
  <c r="AF270" i="11"/>
  <c r="AC270" i="11"/>
  <c r="AB270" i="11"/>
  <c r="AA270" i="11"/>
  <c r="X270" i="11"/>
  <c r="W270" i="11"/>
  <c r="U270" i="11"/>
  <c r="S270" i="11"/>
  <c r="Q270" i="11"/>
  <c r="P270" i="11"/>
  <c r="M270" i="11"/>
  <c r="D270" i="11"/>
  <c r="B270" i="11"/>
  <c r="A270" i="11"/>
  <c r="AT269" i="11"/>
  <c r="AV269" i="11" s="1"/>
  <c r="AX269" i="11" s="1"/>
  <c r="AR269" i="11"/>
  <c r="AQ269" i="11"/>
  <c r="AF269" i="11"/>
  <c r="AC269" i="11"/>
  <c r="AB269" i="11"/>
  <c r="Z269" i="11"/>
  <c r="X269" i="11"/>
  <c r="V269" i="11"/>
  <c r="U269" i="11"/>
  <c r="R269" i="11"/>
  <c r="Q269" i="11"/>
  <c r="P269" i="11"/>
  <c r="M269" i="11"/>
  <c r="D269" i="11"/>
  <c r="B269" i="11"/>
  <c r="A269" i="11"/>
  <c r="AT268" i="11"/>
  <c r="AV268" i="11" s="1"/>
  <c r="AX268" i="11" s="1"/>
  <c r="AR268" i="11"/>
  <c r="AQ268" i="11"/>
  <c r="AS268" i="11" s="1"/>
  <c r="AU268" i="11" s="1"/>
  <c r="AW268" i="11" s="1"/>
  <c r="C268" i="12" s="1"/>
  <c r="AK268" i="12" s="1"/>
  <c r="AE268" i="11"/>
  <c r="AC268" i="11"/>
  <c r="AA268" i="11"/>
  <c r="Z268" i="11"/>
  <c r="W268" i="11"/>
  <c r="V268" i="11"/>
  <c r="U268" i="11"/>
  <c r="R268" i="11"/>
  <c r="Q268" i="11"/>
  <c r="O268" i="11"/>
  <c r="M268" i="11"/>
  <c r="D268" i="11"/>
  <c r="B268" i="11"/>
  <c r="A268" i="11"/>
  <c r="AU267" i="11"/>
  <c r="AW267" i="11" s="1"/>
  <c r="C267" i="12" s="1"/>
  <c r="AK267" i="12" s="1"/>
  <c r="AR267" i="11"/>
  <c r="AT267" i="11" s="1"/>
  <c r="AV267" i="11" s="1"/>
  <c r="AX267" i="11" s="1"/>
  <c r="AQ267" i="11"/>
  <c r="AS267" i="11" s="1"/>
  <c r="AF267" i="11"/>
  <c r="AE267" i="11"/>
  <c r="AD267" i="11"/>
  <c r="AB267" i="11"/>
  <c r="AA267" i="11"/>
  <c r="Z267" i="11"/>
  <c r="X267" i="11"/>
  <c r="W267" i="11"/>
  <c r="V267" i="11"/>
  <c r="T267" i="11"/>
  <c r="S267" i="11"/>
  <c r="R267" i="11"/>
  <c r="P267" i="11"/>
  <c r="O267" i="11"/>
  <c r="N267" i="11"/>
  <c r="D267" i="11"/>
  <c r="AC267" i="11" s="1"/>
  <c r="B267" i="11"/>
  <c r="A267" i="11"/>
  <c r="AW266" i="11"/>
  <c r="C266" i="12" s="1"/>
  <c r="AK266" i="12" s="1"/>
  <c r="AR266" i="11"/>
  <c r="AT266" i="11" s="1"/>
  <c r="AV266" i="11" s="1"/>
  <c r="AX266" i="11" s="1"/>
  <c r="AQ266" i="11"/>
  <c r="AS266" i="11" s="1"/>
  <c r="AU266" i="11" s="1"/>
  <c r="AF266" i="11"/>
  <c r="AC266" i="11"/>
  <c r="AB266" i="11"/>
  <c r="AA266" i="11"/>
  <c r="X266" i="11"/>
  <c r="W266" i="11"/>
  <c r="U266" i="11"/>
  <c r="S266" i="11"/>
  <c r="Q266" i="11"/>
  <c r="P266" i="11"/>
  <c r="M266" i="11"/>
  <c r="D266" i="11"/>
  <c r="B266" i="11"/>
  <c r="A266" i="11"/>
  <c r="AT265" i="11"/>
  <c r="AV265" i="11" s="1"/>
  <c r="AX265" i="11" s="1"/>
  <c r="AR265" i="11"/>
  <c r="AQ265" i="11"/>
  <c r="AF265" i="11"/>
  <c r="AC265" i="11"/>
  <c r="AB265" i="11"/>
  <c r="Z265" i="11"/>
  <c r="X265" i="11"/>
  <c r="V265" i="11"/>
  <c r="U265" i="11"/>
  <c r="R265" i="11"/>
  <c r="Q265" i="11"/>
  <c r="P265" i="11"/>
  <c r="M265" i="11"/>
  <c r="D265" i="11"/>
  <c r="B265" i="11"/>
  <c r="A265" i="11"/>
  <c r="AT264" i="11"/>
  <c r="AV264" i="11" s="1"/>
  <c r="AX264" i="11" s="1"/>
  <c r="AR264" i="11"/>
  <c r="AQ264" i="11"/>
  <c r="AS264" i="11" s="1"/>
  <c r="AU264" i="11" s="1"/>
  <c r="AW264" i="11" s="1"/>
  <c r="C264" i="12" s="1"/>
  <c r="AK264" i="12" s="1"/>
  <c r="AE264" i="11"/>
  <c r="AC264" i="11"/>
  <c r="AA264" i="11"/>
  <c r="Z264" i="11"/>
  <c r="W264" i="11"/>
  <c r="V264" i="11"/>
  <c r="U264" i="11"/>
  <c r="R264" i="11"/>
  <c r="Q264" i="11"/>
  <c r="O264" i="11"/>
  <c r="M264" i="11"/>
  <c r="D264" i="11"/>
  <c r="B264" i="11"/>
  <c r="A264" i="11"/>
  <c r="AU263" i="11"/>
  <c r="AW263" i="11" s="1"/>
  <c r="C263" i="12" s="1"/>
  <c r="AK263" i="12" s="1"/>
  <c r="AR263" i="11"/>
  <c r="AT263" i="11" s="1"/>
  <c r="AV263" i="11" s="1"/>
  <c r="AX263" i="11" s="1"/>
  <c r="AQ263" i="11"/>
  <c r="AS263" i="11" s="1"/>
  <c r="AF263" i="11"/>
  <c r="AE263" i="11"/>
  <c r="AD263" i="11"/>
  <c r="AB263" i="11"/>
  <c r="AA263" i="11"/>
  <c r="Z263" i="11"/>
  <c r="X263" i="11"/>
  <c r="W263" i="11"/>
  <c r="V263" i="11"/>
  <c r="T263" i="11"/>
  <c r="S263" i="11"/>
  <c r="R263" i="11"/>
  <c r="P263" i="11"/>
  <c r="O263" i="11"/>
  <c r="N263" i="11"/>
  <c r="D263" i="11"/>
  <c r="AC263" i="11" s="1"/>
  <c r="B263" i="11"/>
  <c r="A263" i="11"/>
  <c r="AW262" i="11"/>
  <c r="C262" i="12" s="1"/>
  <c r="AK262" i="12" s="1"/>
  <c r="AR262" i="11"/>
  <c r="AT262" i="11" s="1"/>
  <c r="AV262" i="11" s="1"/>
  <c r="AX262" i="11" s="1"/>
  <c r="AQ262" i="11"/>
  <c r="AS262" i="11" s="1"/>
  <c r="AU262" i="11" s="1"/>
  <c r="AF262" i="11"/>
  <c r="AC262" i="11"/>
  <c r="AB262" i="11"/>
  <c r="AA262" i="11"/>
  <c r="X262" i="11"/>
  <c r="W262" i="11"/>
  <c r="U262" i="11"/>
  <c r="S262" i="11"/>
  <c r="Q262" i="11"/>
  <c r="P262" i="11"/>
  <c r="M262" i="11"/>
  <c r="D262" i="11"/>
  <c r="B262" i="11"/>
  <c r="A262" i="11"/>
  <c r="AT261" i="11"/>
  <c r="AV261" i="11" s="1"/>
  <c r="AX261" i="11" s="1"/>
  <c r="AR261" i="11"/>
  <c r="AQ261" i="11"/>
  <c r="AF261" i="11"/>
  <c r="AC261" i="11"/>
  <c r="AB261" i="11"/>
  <c r="Z261" i="11"/>
  <c r="X261" i="11"/>
  <c r="V261" i="11"/>
  <c r="U261" i="11"/>
  <c r="R261" i="11"/>
  <c r="Q261" i="11"/>
  <c r="P261" i="11"/>
  <c r="M261" i="11"/>
  <c r="D261" i="11"/>
  <c r="B261" i="11"/>
  <c r="A261" i="11"/>
  <c r="AT260" i="11"/>
  <c r="AV260" i="11" s="1"/>
  <c r="AX260" i="11" s="1"/>
  <c r="AR260" i="11"/>
  <c r="AQ260" i="11"/>
  <c r="AS260" i="11" s="1"/>
  <c r="AU260" i="11" s="1"/>
  <c r="AW260" i="11" s="1"/>
  <c r="C260" i="12" s="1"/>
  <c r="AK260" i="12" s="1"/>
  <c r="AE260" i="11"/>
  <c r="AC260" i="11"/>
  <c r="AA260" i="11"/>
  <c r="Z260" i="11"/>
  <c r="W260" i="11"/>
  <c r="V260" i="11"/>
  <c r="U260" i="11"/>
  <c r="R260" i="11"/>
  <c r="Q260" i="11"/>
  <c r="O260" i="11"/>
  <c r="M260" i="11"/>
  <c r="D260" i="11"/>
  <c r="B260" i="11"/>
  <c r="A260" i="11"/>
  <c r="AU259" i="11"/>
  <c r="AW259" i="11" s="1"/>
  <c r="C259" i="12" s="1"/>
  <c r="AK259" i="12" s="1"/>
  <c r="AR259" i="11"/>
  <c r="AT259" i="11" s="1"/>
  <c r="AV259" i="11" s="1"/>
  <c r="AX259" i="11" s="1"/>
  <c r="AQ259" i="11"/>
  <c r="AS259" i="11" s="1"/>
  <c r="AF259" i="11"/>
  <c r="AE259" i="11"/>
  <c r="AD259" i="11"/>
  <c r="AB259" i="11"/>
  <c r="AA259" i="11"/>
  <c r="Z259" i="11"/>
  <c r="X259" i="11"/>
  <c r="W259" i="11"/>
  <c r="V259" i="11"/>
  <c r="T259" i="11"/>
  <c r="S259" i="11"/>
  <c r="R259" i="11"/>
  <c r="P259" i="11"/>
  <c r="O259" i="11"/>
  <c r="N259" i="11"/>
  <c r="D259" i="11"/>
  <c r="AC259" i="11" s="1"/>
  <c r="B259" i="11"/>
  <c r="A259" i="11"/>
  <c r="AW258" i="11"/>
  <c r="C258" i="12" s="1"/>
  <c r="AK258" i="12" s="1"/>
  <c r="AR258" i="11"/>
  <c r="AT258" i="11" s="1"/>
  <c r="AV258" i="11" s="1"/>
  <c r="AX258" i="11" s="1"/>
  <c r="AQ258" i="11"/>
  <c r="AS258" i="11" s="1"/>
  <c r="AU258" i="11" s="1"/>
  <c r="AF258" i="11"/>
  <c r="AC258" i="11"/>
  <c r="AB258" i="11"/>
  <c r="AA258" i="11"/>
  <c r="X258" i="11"/>
  <c r="W258" i="11"/>
  <c r="U258" i="11"/>
  <c r="S258" i="11"/>
  <c r="Q258" i="11"/>
  <c r="P258" i="11"/>
  <c r="M258" i="11"/>
  <c r="D258" i="11"/>
  <c r="B258" i="11"/>
  <c r="A258" i="11"/>
  <c r="AT257" i="11"/>
  <c r="AV257" i="11" s="1"/>
  <c r="AX257" i="11" s="1"/>
  <c r="AR257" i="11"/>
  <c r="AQ257" i="11"/>
  <c r="AF257" i="11"/>
  <c r="AC257" i="11"/>
  <c r="AB257" i="11"/>
  <c r="Z257" i="11"/>
  <c r="X257" i="11"/>
  <c r="V257" i="11"/>
  <c r="U257" i="11"/>
  <c r="R257" i="11"/>
  <c r="Q257" i="11"/>
  <c r="P257" i="11"/>
  <c r="M257" i="11"/>
  <c r="D257" i="11"/>
  <c r="B257" i="11"/>
  <c r="A257" i="11"/>
  <c r="AT256" i="11"/>
  <c r="AV256" i="11" s="1"/>
  <c r="AX256" i="11" s="1"/>
  <c r="AR256" i="11"/>
  <c r="AQ256" i="11"/>
  <c r="AS256" i="11" s="1"/>
  <c r="AU256" i="11" s="1"/>
  <c r="AW256" i="11" s="1"/>
  <c r="C256" i="12" s="1"/>
  <c r="AK256" i="12" s="1"/>
  <c r="AE256" i="11"/>
  <c r="AC256" i="11"/>
  <c r="AA256" i="11"/>
  <c r="Z256" i="11"/>
  <c r="W256" i="11"/>
  <c r="V256" i="11"/>
  <c r="U256" i="11"/>
  <c r="R256" i="11"/>
  <c r="Q256" i="11"/>
  <c r="O256" i="11"/>
  <c r="M256" i="11"/>
  <c r="D256" i="11"/>
  <c r="B256" i="11"/>
  <c r="A256" i="11"/>
  <c r="AU255" i="11"/>
  <c r="AW255" i="11" s="1"/>
  <c r="C255" i="12" s="1"/>
  <c r="AK255" i="12" s="1"/>
  <c r="AR255" i="11"/>
  <c r="AT255" i="11" s="1"/>
  <c r="AV255" i="11" s="1"/>
  <c r="AX255" i="11" s="1"/>
  <c r="AQ255" i="11"/>
  <c r="AS255" i="11" s="1"/>
  <c r="AF255" i="11"/>
  <c r="AE255" i="11"/>
  <c r="AD255" i="11"/>
  <c r="AB255" i="11"/>
  <c r="AA255" i="11"/>
  <c r="Z255" i="11"/>
  <c r="X255" i="11"/>
  <c r="W255" i="11"/>
  <c r="V255" i="11"/>
  <c r="T255" i="11"/>
  <c r="S255" i="11"/>
  <c r="R255" i="11"/>
  <c r="P255" i="11"/>
  <c r="O255" i="11"/>
  <c r="N255" i="11"/>
  <c r="D255" i="11"/>
  <c r="AC255" i="11" s="1"/>
  <c r="B255" i="11"/>
  <c r="A255" i="11"/>
  <c r="AW254" i="11"/>
  <c r="C254" i="12" s="1"/>
  <c r="AK254" i="12" s="1"/>
  <c r="AR254" i="11"/>
  <c r="AT254" i="11" s="1"/>
  <c r="AV254" i="11" s="1"/>
  <c r="AX254" i="11" s="1"/>
  <c r="AQ254" i="11"/>
  <c r="AS254" i="11" s="1"/>
  <c r="AU254" i="11" s="1"/>
  <c r="AF254" i="11"/>
  <c r="AC254" i="11"/>
  <c r="AB254" i="11"/>
  <c r="AA254" i="11"/>
  <c r="X254" i="11"/>
  <c r="W254" i="11"/>
  <c r="U254" i="11"/>
  <c r="S254" i="11"/>
  <c r="Q254" i="11"/>
  <c r="P254" i="11"/>
  <c r="M254" i="11"/>
  <c r="D254" i="11"/>
  <c r="B254" i="11"/>
  <c r="A254" i="11"/>
  <c r="AT253" i="11"/>
  <c r="AV253" i="11" s="1"/>
  <c r="AX253" i="11" s="1"/>
  <c r="AR253" i="11"/>
  <c r="AQ253" i="11"/>
  <c r="AF253" i="11"/>
  <c r="AC253" i="11"/>
  <c r="AB253" i="11"/>
  <c r="Z253" i="11"/>
  <c r="X253" i="11"/>
  <c r="V253" i="11"/>
  <c r="U253" i="11"/>
  <c r="R253" i="11"/>
  <c r="Q253" i="11"/>
  <c r="P253" i="11"/>
  <c r="M253" i="11"/>
  <c r="D253" i="11"/>
  <c r="B253" i="11"/>
  <c r="A253" i="11"/>
  <c r="AT252" i="11"/>
  <c r="AV252" i="11" s="1"/>
  <c r="AX252" i="11" s="1"/>
  <c r="AR252" i="11"/>
  <c r="AQ252" i="11"/>
  <c r="AS252" i="11" s="1"/>
  <c r="AU252" i="11" s="1"/>
  <c r="AW252" i="11" s="1"/>
  <c r="C252" i="12" s="1"/>
  <c r="AK252" i="12" s="1"/>
  <c r="AE252" i="11"/>
  <c r="AC252" i="11"/>
  <c r="AA252" i="11"/>
  <c r="Z252" i="11"/>
  <c r="W252" i="11"/>
  <c r="V252" i="11"/>
  <c r="U252" i="11"/>
  <c r="R252" i="11"/>
  <c r="Q252" i="11"/>
  <c r="O252" i="11"/>
  <c r="M252" i="11"/>
  <c r="D252" i="11"/>
  <c r="B252" i="11"/>
  <c r="A252" i="11"/>
  <c r="AU251" i="11"/>
  <c r="AW251" i="11" s="1"/>
  <c r="C251" i="12" s="1"/>
  <c r="AK251" i="12" s="1"/>
  <c r="AR251" i="11"/>
  <c r="AT251" i="11" s="1"/>
  <c r="AV251" i="11" s="1"/>
  <c r="AX251" i="11" s="1"/>
  <c r="AQ251" i="11"/>
  <c r="AS251" i="11" s="1"/>
  <c r="AF251" i="11"/>
  <c r="AE251" i="11"/>
  <c r="AD251" i="11"/>
  <c r="AB251" i="11"/>
  <c r="AA251" i="11"/>
  <c r="Z251" i="11"/>
  <c r="X251" i="11"/>
  <c r="W251" i="11"/>
  <c r="V251" i="11"/>
  <c r="T251" i="11"/>
  <c r="S251" i="11"/>
  <c r="R251" i="11"/>
  <c r="P251" i="11"/>
  <c r="O251" i="11"/>
  <c r="N251" i="11"/>
  <c r="D251" i="11"/>
  <c r="AC251" i="11" s="1"/>
  <c r="B251" i="11"/>
  <c r="A251" i="11"/>
  <c r="AW250" i="11"/>
  <c r="C250" i="12" s="1"/>
  <c r="AK250" i="12" s="1"/>
  <c r="AR250" i="11"/>
  <c r="AT250" i="11" s="1"/>
  <c r="AV250" i="11" s="1"/>
  <c r="AX250" i="11" s="1"/>
  <c r="AQ250" i="11"/>
  <c r="AS250" i="11" s="1"/>
  <c r="AU250" i="11" s="1"/>
  <c r="AF250" i="11"/>
  <c r="AC250" i="11"/>
  <c r="AB250" i="11"/>
  <c r="AA250" i="11"/>
  <c r="X250" i="11"/>
  <c r="W250" i="11"/>
  <c r="U250" i="11"/>
  <c r="S250" i="11"/>
  <c r="Q250" i="11"/>
  <c r="P250" i="11"/>
  <c r="M250" i="11"/>
  <c r="D250" i="11"/>
  <c r="B250" i="11"/>
  <c r="A250" i="11"/>
  <c r="AT249" i="11"/>
  <c r="AV249" i="11" s="1"/>
  <c r="AX249" i="11" s="1"/>
  <c r="AR249" i="11"/>
  <c r="AQ249" i="11"/>
  <c r="AF249" i="11"/>
  <c r="AC249" i="11"/>
  <c r="AB249" i="11"/>
  <c r="Z249" i="11"/>
  <c r="X249" i="11"/>
  <c r="V249" i="11"/>
  <c r="U249" i="11"/>
  <c r="R249" i="11"/>
  <c r="Q249" i="11"/>
  <c r="P249" i="11"/>
  <c r="M249" i="11"/>
  <c r="D249" i="11"/>
  <c r="B249" i="11"/>
  <c r="A249" i="11"/>
  <c r="AT248" i="11"/>
  <c r="AV248" i="11" s="1"/>
  <c r="AX248" i="11" s="1"/>
  <c r="AR248" i="11"/>
  <c r="AQ248" i="11"/>
  <c r="AS248" i="11" s="1"/>
  <c r="AU248" i="11" s="1"/>
  <c r="AW248" i="11" s="1"/>
  <c r="C248" i="12" s="1"/>
  <c r="AK248" i="12" s="1"/>
  <c r="AE248" i="11"/>
  <c r="AC248" i="11"/>
  <c r="AA248" i="11"/>
  <c r="Z248" i="11"/>
  <c r="W248" i="11"/>
  <c r="V248" i="11"/>
  <c r="U248" i="11"/>
  <c r="R248" i="11"/>
  <c r="Q248" i="11"/>
  <c r="O248" i="11"/>
  <c r="M248" i="11"/>
  <c r="D248" i="11"/>
  <c r="B248" i="11"/>
  <c r="A248" i="11"/>
  <c r="AU247" i="11"/>
  <c r="AW247" i="11" s="1"/>
  <c r="C247" i="12" s="1"/>
  <c r="AK247" i="12" s="1"/>
  <c r="AR247" i="11"/>
  <c r="AT247" i="11" s="1"/>
  <c r="AV247" i="11" s="1"/>
  <c r="AX247" i="11" s="1"/>
  <c r="AQ247" i="11"/>
  <c r="AS247" i="11" s="1"/>
  <c r="AF247" i="11"/>
  <c r="AE247" i="11"/>
  <c r="AD247" i="11"/>
  <c r="AB247" i="11"/>
  <c r="AA247" i="11"/>
  <c r="Z247" i="11"/>
  <c r="X247" i="11"/>
  <c r="W247" i="11"/>
  <c r="V247" i="11"/>
  <c r="T247" i="11"/>
  <c r="S247" i="11"/>
  <c r="R247" i="11"/>
  <c r="P247" i="11"/>
  <c r="O247" i="11"/>
  <c r="N247" i="11"/>
  <c r="D247" i="11"/>
  <c r="AC247" i="11" s="1"/>
  <c r="B247" i="11"/>
  <c r="A247" i="11"/>
  <c r="AW246" i="11"/>
  <c r="C246" i="12" s="1"/>
  <c r="AK246" i="12" s="1"/>
  <c r="AR246" i="11"/>
  <c r="AT246" i="11" s="1"/>
  <c r="AV246" i="11" s="1"/>
  <c r="AX246" i="11" s="1"/>
  <c r="AQ246" i="11"/>
  <c r="AS246" i="11" s="1"/>
  <c r="AU246" i="11" s="1"/>
  <c r="AF246" i="11"/>
  <c r="AC246" i="11"/>
  <c r="AB246" i="11"/>
  <c r="AA246" i="11"/>
  <c r="X246" i="11"/>
  <c r="W246" i="11"/>
  <c r="U246" i="11"/>
  <c r="S246" i="11"/>
  <c r="Q246" i="11"/>
  <c r="P246" i="11"/>
  <c r="M246" i="11"/>
  <c r="D246" i="11"/>
  <c r="B246" i="11"/>
  <c r="A246" i="11"/>
  <c r="AT245" i="11"/>
  <c r="AV245" i="11" s="1"/>
  <c r="AX245" i="11" s="1"/>
  <c r="AR245" i="11"/>
  <c r="AQ245" i="11"/>
  <c r="AF245" i="11"/>
  <c r="AC245" i="11"/>
  <c r="AB245" i="11"/>
  <c r="Z245" i="11"/>
  <c r="X245" i="11"/>
  <c r="V245" i="11"/>
  <c r="U245" i="11"/>
  <c r="R245" i="11"/>
  <c r="Q245" i="11"/>
  <c r="P245" i="11"/>
  <c r="M245" i="11"/>
  <c r="D245" i="11"/>
  <c r="B245" i="11"/>
  <c r="A245" i="11"/>
  <c r="AT244" i="11"/>
  <c r="AV244" i="11" s="1"/>
  <c r="AX244" i="11" s="1"/>
  <c r="AR244" i="11"/>
  <c r="AQ244" i="11"/>
  <c r="AS244" i="11" s="1"/>
  <c r="AU244" i="11" s="1"/>
  <c r="AW244" i="11" s="1"/>
  <c r="C244" i="12" s="1"/>
  <c r="AK244" i="12" s="1"/>
  <c r="AE244" i="11"/>
  <c r="AC244" i="11"/>
  <c r="AA244" i="11"/>
  <c r="Z244" i="11"/>
  <c r="W244" i="11"/>
  <c r="V244" i="11"/>
  <c r="U244" i="11"/>
  <c r="R244" i="11"/>
  <c r="Q244" i="11"/>
  <c r="O244" i="11"/>
  <c r="M244" i="11"/>
  <c r="D244" i="11"/>
  <c r="B244" i="11"/>
  <c r="A244" i="11"/>
  <c r="AU243" i="11"/>
  <c r="AW243" i="11" s="1"/>
  <c r="C243" i="12" s="1"/>
  <c r="AK243" i="12" s="1"/>
  <c r="AR243" i="11"/>
  <c r="AT243" i="11" s="1"/>
  <c r="AV243" i="11" s="1"/>
  <c r="AX243" i="11" s="1"/>
  <c r="AQ243" i="11"/>
  <c r="AS243" i="11" s="1"/>
  <c r="AF243" i="11"/>
  <c r="AE243" i="11"/>
  <c r="AD243" i="11"/>
  <c r="AB243" i="11"/>
  <c r="AA243" i="11"/>
  <c r="Z243" i="11"/>
  <c r="X243" i="11"/>
  <c r="W243" i="11"/>
  <c r="V243" i="11"/>
  <c r="T243" i="11"/>
  <c r="S243" i="11"/>
  <c r="R243" i="11"/>
  <c r="P243" i="11"/>
  <c r="O243" i="11"/>
  <c r="N243" i="11"/>
  <c r="D243" i="11"/>
  <c r="AC243" i="11" s="1"/>
  <c r="B243" i="11"/>
  <c r="A243" i="11"/>
  <c r="AW242" i="11"/>
  <c r="C242" i="12" s="1"/>
  <c r="AK242" i="12" s="1"/>
  <c r="AR242" i="11"/>
  <c r="AT242" i="11" s="1"/>
  <c r="AV242" i="11" s="1"/>
  <c r="AX242" i="11" s="1"/>
  <c r="AQ242" i="11"/>
  <c r="AS242" i="11" s="1"/>
  <c r="AU242" i="11" s="1"/>
  <c r="AF242" i="11"/>
  <c r="AC242" i="11"/>
  <c r="AB242" i="11"/>
  <c r="AA242" i="11"/>
  <c r="X242" i="11"/>
  <c r="W242" i="11"/>
  <c r="U242" i="11"/>
  <c r="S242" i="11"/>
  <c r="Q242" i="11"/>
  <c r="P242" i="11"/>
  <c r="M242" i="11"/>
  <c r="D242" i="11"/>
  <c r="B242" i="11"/>
  <c r="A242" i="11"/>
  <c r="AT241" i="11"/>
  <c r="AV241" i="11" s="1"/>
  <c r="AX241" i="11" s="1"/>
  <c r="AR241" i="11"/>
  <c r="AQ241" i="11"/>
  <c r="AF241" i="11"/>
  <c r="AC241" i="11"/>
  <c r="AB241" i="11"/>
  <c r="Z241" i="11"/>
  <c r="X241" i="11"/>
  <c r="V241" i="11"/>
  <c r="U241" i="11"/>
  <c r="R241" i="11"/>
  <c r="Q241" i="11"/>
  <c r="P241" i="11"/>
  <c r="M241" i="11"/>
  <c r="D241" i="11"/>
  <c r="B241" i="11"/>
  <c r="A241" i="11"/>
  <c r="AT240" i="11"/>
  <c r="AV240" i="11" s="1"/>
  <c r="AX240" i="11" s="1"/>
  <c r="AR240" i="11"/>
  <c r="AQ240" i="11"/>
  <c r="AS240" i="11" s="1"/>
  <c r="AU240" i="11" s="1"/>
  <c r="AW240" i="11" s="1"/>
  <c r="C240" i="12" s="1"/>
  <c r="AK240" i="12" s="1"/>
  <c r="AE240" i="11"/>
  <c r="AC240" i="11"/>
  <c r="AA240" i="11"/>
  <c r="Z240" i="11"/>
  <c r="W240" i="11"/>
  <c r="V240" i="11"/>
  <c r="U240" i="11"/>
  <c r="R240" i="11"/>
  <c r="Q240" i="11"/>
  <c r="O240" i="11"/>
  <c r="M240" i="11"/>
  <c r="D240" i="11"/>
  <c r="B240" i="11"/>
  <c r="A240" i="11"/>
  <c r="AU239" i="11"/>
  <c r="AW239" i="11" s="1"/>
  <c r="C239" i="12" s="1"/>
  <c r="AK239" i="12" s="1"/>
  <c r="AR239" i="11"/>
  <c r="AT239" i="11" s="1"/>
  <c r="AV239" i="11" s="1"/>
  <c r="AX239" i="11" s="1"/>
  <c r="AQ239" i="11"/>
  <c r="AS239" i="11" s="1"/>
  <c r="AF239" i="11"/>
  <c r="AE239" i="11"/>
  <c r="AD239" i="11"/>
  <c r="AB239" i="11"/>
  <c r="AA239" i="11"/>
  <c r="Z239" i="11"/>
  <c r="X239" i="11"/>
  <c r="W239" i="11"/>
  <c r="V239" i="11"/>
  <c r="T239" i="11"/>
  <c r="S239" i="11"/>
  <c r="R239" i="11"/>
  <c r="P239" i="11"/>
  <c r="O239" i="11"/>
  <c r="N239" i="11"/>
  <c r="D239" i="11"/>
  <c r="AC239" i="11" s="1"/>
  <c r="B239" i="11"/>
  <c r="A239" i="11"/>
  <c r="AW238" i="11"/>
  <c r="C238" i="12" s="1"/>
  <c r="AK238" i="12" s="1"/>
  <c r="AR238" i="11"/>
  <c r="AT238" i="11" s="1"/>
  <c r="AV238" i="11" s="1"/>
  <c r="AX238" i="11" s="1"/>
  <c r="AQ238" i="11"/>
  <c r="AS238" i="11" s="1"/>
  <c r="AU238" i="11" s="1"/>
  <c r="AF238" i="11"/>
  <c r="AC238" i="11"/>
  <c r="AB238" i="11"/>
  <c r="AA238" i="11"/>
  <c r="X238" i="11"/>
  <c r="W238" i="11"/>
  <c r="U238" i="11"/>
  <c r="S238" i="11"/>
  <c r="Q238" i="11"/>
  <c r="P238" i="11"/>
  <c r="M238" i="11"/>
  <c r="D238" i="11"/>
  <c r="B238" i="11"/>
  <c r="A238" i="11"/>
  <c r="AT237" i="11"/>
  <c r="AV237" i="11" s="1"/>
  <c r="AX237" i="11" s="1"/>
  <c r="AR237" i="11"/>
  <c r="AQ237" i="11"/>
  <c r="AF237" i="11"/>
  <c r="AC237" i="11"/>
  <c r="AB237" i="11"/>
  <c r="Z237" i="11"/>
  <c r="X237" i="11"/>
  <c r="V237" i="11"/>
  <c r="U237" i="11"/>
  <c r="R237" i="11"/>
  <c r="Q237" i="11"/>
  <c r="P237" i="11"/>
  <c r="M237" i="11"/>
  <c r="D237" i="11"/>
  <c r="B237" i="11"/>
  <c r="A237" i="11"/>
  <c r="AT236" i="11"/>
  <c r="AV236" i="11" s="1"/>
  <c r="AX236" i="11" s="1"/>
  <c r="AR236" i="11"/>
  <c r="AQ236" i="11"/>
  <c r="AS236" i="11" s="1"/>
  <c r="AU236" i="11" s="1"/>
  <c r="AW236" i="11" s="1"/>
  <c r="C236" i="12" s="1"/>
  <c r="AK236" i="12" s="1"/>
  <c r="AE236" i="11"/>
  <c r="AC236" i="11"/>
  <c r="AA236" i="11"/>
  <c r="Z236" i="11"/>
  <c r="W236" i="11"/>
  <c r="V236" i="11"/>
  <c r="U236" i="11"/>
  <c r="R236" i="11"/>
  <c r="Q236" i="11"/>
  <c r="O236" i="11"/>
  <c r="M236" i="11"/>
  <c r="D236" i="11"/>
  <c r="B236" i="11"/>
  <c r="A236" i="11"/>
  <c r="AU235" i="11"/>
  <c r="AW235" i="11" s="1"/>
  <c r="C235" i="12" s="1"/>
  <c r="AK235" i="12" s="1"/>
  <c r="AR235" i="11"/>
  <c r="AT235" i="11" s="1"/>
  <c r="AV235" i="11" s="1"/>
  <c r="AX235" i="11" s="1"/>
  <c r="AQ235" i="11"/>
  <c r="AS235" i="11" s="1"/>
  <c r="AF235" i="11"/>
  <c r="AE235" i="11"/>
  <c r="AD235" i="11"/>
  <c r="AB235" i="11"/>
  <c r="AA235" i="11"/>
  <c r="Z235" i="11"/>
  <c r="X235" i="11"/>
  <c r="W235" i="11"/>
  <c r="V235" i="11"/>
  <c r="T235" i="11"/>
  <c r="S235" i="11"/>
  <c r="R235" i="11"/>
  <c r="P235" i="11"/>
  <c r="O235" i="11"/>
  <c r="N235" i="11"/>
  <c r="D235" i="11"/>
  <c r="AC235" i="11" s="1"/>
  <c r="B235" i="11"/>
  <c r="A235" i="11"/>
  <c r="AW234" i="11"/>
  <c r="C234" i="12" s="1"/>
  <c r="AK234" i="12" s="1"/>
  <c r="AR234" i="11"/>
  <c r="AT234" i="11" s="1"/>
  <c r="AV234" i="11" s="1"/>
  <c r="AX234" i="11" s="1"/>
  <c r="AQ234" i="11"/>
  <c r="AS234" i="11" s="1"/>
  <c r="AU234" i="11" s="1"/>
  <c r="AF234" i="11"/>
  <c r="AC234" i="11"/>
  <c r="AB234" i="11"/>
  <c r="AA234" i="11"/>
  <c r="X234" i="11"/>
  <c r="W234" i="11"/>
  <c r="U234" i="11"/>
  <c r="S234" i="11"/>
  <c r="Q234" i="11"/>
  <c r="P234" i="11"/>
  <c r="M234" i="11"/>
  <c r="D234" i="11"/>
  <c r="B234" i="11"/>
  <c r="A234" i="11"/>
  <c r="AT233" i="11"/>
  <c r="AV233" i="11" s="1"/>
  <c r="AX233" i="11" s="1"/>
  <c r="AR233" i="11"/>
  <c r="AQ233" i="11"/>
  <c r="AF233" i="11"/>
  <c r="AC233" i="11"/>
  <c r="AB233" i="11"/>
  <c r="Z233" i="11"/>
  <c r="X233" i="11"/>
  <c r="V233" i="11"/>
  <c r="U233" i="11"/>
  <c r="R233" i="11"/>
  <c r="Q233" i="11"/>
  <c r="P233" i="11"/>
  <c r="M233" i="11"/>
  <c r="D233" i="11"/>
  <c r="B233" i="11"/>
  <c r="A233" i="11"/>
  <c r="AT232" i="11"/>
  <c r="AV232" i="11" s="1"/>
  <c r="AX232" i="11" s="1"/>
  <c r="AR232" i="11"/>
  <c r="AQ232" i="11"/>
  <c r="AS232" i="11" s="1"/>
  <c r="AU232" i="11" s="1"/>
  <c r="AW232" i="11" s="1"/>
  <c r="C232" i="12" s="1"/>
  <c r="AK232" i="12" s="1"/>
  <c r="AE232" i="11"/>
  <c r="AC232" i="11"/>
  <c r="AA232" i="11"/>
  <c r="Z232" i="11"/>
  <c r="W232" i="11"/>
  <c r="V232" i="11"/>
  <c r="U232" i="11"/>
  <c r="R232" i="11"/>
  <c r="Q232" i="11"/>
  <c r="O232" i="11"/>
  <c r="M232" i="11"/>
  <c r="D232" i="11"/>
  <c r="B232" i="11"/>
  <c r="A232" i="11"/>
  <c r="AU231" i="11"/>
  <c r="AW231" i="11" s="1"/>
  <c r="C231" i="12" s="1"/>
  <c r="AK231" i="12" s="1"/>
  <c r="AR231" i="11"/>
  <c r="AT231" i="11" s="1"/>
  <c r="AV231" i="11" s="1"/>
  <c r="AX231" i="11" s="1"/>
  <c r="AQ231" i="11"/>
  <c r="AS231" i="11" s="1"/>
  <c r="AF231" i="11"/>
  <c r="AE231" i="11"/>
  <c r="AD231" i="11"/>
  <c r="AB231" i="11"/>
  <c r="AA231" i="11"/>
  <c r="Z231" i="11"/>
  <c r="X231" i="11"/>
  <c r="W231" i="11"/>
  <c r="V231" i="11"/>
  <c r="T231" i="11"/>
  <c r="S231" i="11"/>
  <c r="R231" i="11"/>
  <c r="P231" i="11"/>
  <c r="O231" i="11"/>
  <c r="N231" i="11"/>
  <c r="D231" i="11"/>
  <c r="AC231" i="11" s="1"/>
  <c r="B231" i="11"/>
  <c r="A231" i="11"/>
  <c r="AW230" i="11"/>
  <c r="C230" i="12" s="1"/>
  <c r="AK230" i="12" s="1"/>
  <c r="AR230" i="11"/>
  <c r="AT230" i="11" s="1"/>
  <c r="AV230" i="11" s="1"/>
  <c r="AX230" i="11" s="1"/>
  <c r="AQ230" i="11"/>
  <c r="AS230" i="11" s="1"/>
  <c r="AU230" i="11" s="1"/>
  <c r="AF230" i="11"/>
  <c r="AC230" i="11"/>
  <c r="AB230" i="11"/>
  <c r="AA230" i="11"/>
  <c r="X230" i="11"/>
  <c r="W230" i="11"/>
  <c r="U230" i="11"/>
  <c r="S230" i="11"/>
  <c r="Q230" i="11"/>
  <c r="P230" i="11"/>
  <c r="M230" i="11"/>
  <c r="D230" i="11"/>
  <c r="B230" i="11"/>
  <c r="A230" i="11"/>
  <c r="AT229" i="11"/>
  <c r="AV229" i="11" s="1"/>
  <c r="AX229" i="11" s="1"/>
  <c r="AR229" i="11"/>
  <c r="AQ229" i="11"/>
  <c r="AF229" i="11"/>
  <c r="AC229" i="11"/>
  <c r="AB229" i="11"/>
  <c r="Z229" i="11"/>
  <c r="X229" i="11"/>
  <c r="V229" i="11"/>
  <c r="U229" i="11"/>
  <c r="R229" i="11"/>
  <c r="Q229" i="11"/>
  <c r="P229" i="11"/>
  <c r="M229" i="11"/>
  <c r="D229" i="11"/>
  <c r="B229" i="11"/>
  <c r="A229" i="11"/>
  <c r="AT228" i="11"/>
  <c r="AV228" i="11" s="1"/>
  <c r="AX228" i="11" s="1"/>
  <c r="AR228" i="11"/>
  <c r="AQ228" i="11"/>
  <c r="AS228" i="11" s="1"/>
  <c r="AU228" i="11" s="1"/>
  <c r="AW228" i="11" s="1"/>
  <c r="C228" i="12" s="1"/>
  <c r="AK228" i="12" s="1"/>
  <c r="AE228" i="11"/>
  <c r="AC228" i="11"/>
  <c r="AA228" i="11"/>
  <c r="Z228" i="11"/>
  <c r="W228" i="11"/>
  <c r="V228" i="11"/>
  <c r="U228" i="11"/>
  <c r="R228" i="11"/>
  <c r="Q228" i="11"/>
  <c r="O228" i="11"/>
  <c r="M228" i="11"/>
  <c r="D228" i="11"/>
  <c r="B228" i="11"/>
  <c r="A228" i="11"/>
  <c r="AU227" i="11"/>
  <c r="AW227" i="11" s="1"/>
  <c r="C227" i="12" s="1"/>
  <c r="AK227" i="12" s="1"/>
  <c r="AR227" i="11"/>
  <c r="AT227" i="11" s="1"/>
  <c r="AV227" i="11" s="1"/>
  <c r="AX227" i="11" s="1"/>
  <c r="AQ227" i="11"/>
  <c r="AS227" i="11" s="1"/>
  <c r="AF227" i="11"/>
  <c r="AE227" i="11"/>
  <c r="AD227" i="11"/>
  <c r="AB227" i="11"/>
  <c r="AA227" i="11"/>
  <c r="Z227" i="11"/>
  <c r="X227" i="11"/>
  <c r="W227" i="11"/>
  <c r="V227" i="11"/>
  <c r="T227" i="11"/>
  <c r="S227" i="11"/>
  <c r="R227" i="11"/>
  <c r="P227" i="11"/>
  <c r="O227" i="11"/>
  <c r="N227" i="11"/>
  <c r="D227" i="11"/>
  <c r="AC227" i="11" s="1"/>
  <c r="B227" i="11"/>
  <c r="A227" i="11"/>
  <c r="AW226" i="11"/>
  <c r="C226" i="12" s="1"/>
  <c r="AK226" i="12" s="1"/>
  <c r="AR226" i="11"/>
  <c r="AT226" i="11" s="1"/>
  <c r="AV226" i="11" s="1"/>
  <c r="AX226" i="11" s="1"/>
  <c r="AQ226" i="11"/>
  <c r="AS226" i="11" s="1"/>
  <c r="AU226" i="11" s="1"/>
  <c r="AF226" i="11"/>
  <c r="AC226" i="11"/>
  <c r="AB226" i="11"/>
  <c r="AA226" i="11"/>
  <c r="X226" i="11"/>
  <c r="W226" i="11"/>
  <c r="U226" i="11"/>
  <c r="S226" i="11"/>
  <c r="Q226" i="11"/>
  <c r="P226" i="11"/>
  <c r="M226" i="11"/>
  <c r="D226" i="11"/>
  <c r="B226" i="11"/>
  <c r="A226" i="11"/>
  <c r="AT225" i="11"/>
  <c r="AV225" i="11" s="1"/>
  <c r="AX225" i="11" s="1"/>
  <c r="AR225" i="11"/>
  <c r="AQ225" i="11"/>
  <c r="AF225" i="11"/>
  <c r="AC225" i="11"/>
  <c r="AB225" i="11"/>
  <c r="Z225" i="11"/>
  <c r="X225" i="11"/>
  <c r="V225" i="11"/>
  <c r="U225" i="11"/>
  <c r="R225" i="11"/>
  <c r="Q225" i="11"/>
  <c r="P225" i="11"/>
  <c r="M225" i="11"/>
  <c r="D225" i="11"/>
  <c r="B225" i="11"/>
  <c r="A225" i="11"/>
  <c r="AT224" i="11"/>
  <c r="AV224" i="11" s="1"/>
  <c r="AX224" i="11" s="1"/>
  <c r="AR224" i="11"/>
  <c r="AQ224" i="11"/>
  <c r="AS224" i="11" s="1"/>
  <c r="AU224" i="11" s="1"/>
  <c r="AW224" i="11" s="1"/>
  <c r="C224" i="12" s="1"/>
  <c r="AK224" i="12" s="1"/>
  <c r="AE224" i="11"/>
  <c r="AC224" i="11"/>
  <c r="AA224" i="11"/>
  <c r="Z224" i="11"/>
  <c r="W224" i="11"/>
  <c r="V224" i="11"/>
  <c r="U224" i="11"/>
  <c r="R224" i="11"/>
  <c r="Q224" i="11"/>
  <c r="O224" i="11"/>
  <c r="M224" i="11"/>
  <c r="D224" i="11"/>
  <c r="B224" i="11"/>
  <c r="A224" i="11"/>
  <c r="AX223" i="11"/>
  <c r="AU223" i="11"/>
  <c r="AW223" i="11" s="1"/>
  <c r="C223" i="12" s="1"/>
  <c r="AK223" i="12" s="1"/>
  <c r="AT223" i="11"/>
  <c r="AV223" i="11" s="1"/>
  <c r="AR223" i="11"/>
  <c r="AQ223" i="11"/>
  <c r="AS223" i="11" s="1"/>
  <c r="AF223" i="11"/>
  <c r="AE223" i="11"/>
  <c r="AD223" i="11"/>
  <c r="AB223" i="11"/>
  <c r="AA223" i="11"/>
  <c r="Z223" i="11"/>
  <c r="X223" i="11"/>
  <c r="W223" i="11"/>
  <c r="V223" i="11"/>
  <c r="T223" i="11"/>
  <c r="S223" i="11"/>
  <c r="R223" i="11"/>
  <c r="P223" i="11"/>
  <c r="O223" i="11"/>
  <c r="N223" i="11"/>
  <c r="D223" i="11"/>
  <c r="AC223" i="11" s="1"/>
  <c r="B223" i="11"/>
  <c r="A223" i="11"/>
  <c r="AR222" i="11"/>
  <c r="AT222" i="11" s="1"/>
  <c r="AV222" i="11" s="1"/>
  <c r="AX222" i="11" s="1"/>
  <c r="AQ222" i="11"/>
  <c r="AS222" i="11" s="1"/>
  <c r="AU222" i="11" s="1"/>
  <c r="AW222" i="11" s="1"/>
  <c r="C222" i="12" s="1"/>
  <c r="AK222" i="12" s="1"/>
  <c r="AF222" i="11"/>
  <c r="AE222" i="11"/>
  <c r="AB222" i="11"/>
  <c r="AA222" i="11"/>
  <c r="X222" i="11"/>
  <c r="W222" i="11"/>
  <c r="T222" i="11"/>
  <c r="S222" i="11"/>
  <c r="P222" i="11"/>
  <c r="O222" i="11"/>
  <c r="D222" i="11"/>
  <c r="AD222" i="11" s="1"/>
  <c r="B222" i="11"/>
  <c r="A222" i="11"/>
  <c r="AR221" i="11"/>
  <c r="AQ221" i="11"/>
  <c r="D221" i="11"/>
  <c r="B221" i="11"/>
  <c r="A221" i="11"/>
  <c r="AT220" i="11"/>
  <c r="AV220" i="11" s="1"/>
  <c r="AX220" i="11" s="1"/>
  <c r="AR220" i="11"/>
  <c r="AQ220" i="11"/>
  <c r="AD220" i="11"/>
  <c r="AC220" i="11"/>
  <c r="Z220" i="11"/>
  <c r="V220" i="11"/>
  <c r="U220" i="11"/>
  <c r="R220" i="11"/>
  <c r="N220" i="11"/>
  <c r="M220" i="11"/>
  <c r="D220" i="11"/>
  <c r="B220" i="11"/>
  <c r="A220" i="11"/>
  <c r="AT219" i="11"/>
  <c r="AV219" i="11" s="1"/>
  <c r="AX219" i="11" s="1"/>
  <c r="AR219" i="11"/>
  <c r="AQ219" i="11"/>
  <c r="AS219" i="11" s="1"/>
  <c r="AU219" i="11" s="1"/>
  <c r="AW219" i="11" s="1"/>
  <c r="C219" i="12" s="1"/>
  <c r="AK219" i="12" s="1"/>
  <c r="AF219" i="11"/>
  <c r="AE219" i="11"/>
  <c r="AD219" i="11"/>
  <c r="AB219" i="11"/>
  <c r="AA219" i="11"/>
  <c r="Z219" i="11"/>
  <c r="X219" i="11"/>
  <c r="W219" i="11"/>
  <c r="V219" i="11"/>
  <c r="T219" i="11"/>
  <c r="S219" i="11"/>
  <c r="R219" i="11"/>
  <c r="P219" i="11"/>
  <c r="O219" i="11"/>
  <c r="N219" i="11"/>
  <c r="D219" i="11"/>
  <c r="AC219" i="11" s="1"/>
  <c r="B219" i="11"/>
  <c r="A219" i="11"/>
  <c r="AU218" i="11"/>
  <c r="AW218" i="11" s="1"/>
  <c r="C218" i="12" s="1"/>
  <c r="AK218" i="12" s="1"/>
  <c r="AR218" i="11"/>
  <c r="AT218" i="11" s="1"/>
  <c r="AV218" i="11" s="1"/>
  <c r="AX218" i="11" s="1"/>
  <c r="AQ218" i="11"/>
  <c r="AS218" i="11" s="1"/>
  <c r="AF218" i="11"/>
  <c r="AE218" i="11"/>
  <c r="AB218" i="11"/>
  <c r="AA218" i="11"/>
  <c r="X218" i="11"/>
  <c r="W218" i="11"/>
  <c r="T218" i="11"/>
  <c r="S218" i="11"/>
  <c r="P218" i="11"/>
  <c r="O218" i="11"/>
  <c r="D218" i="11"/>
  <c r="AD218" i="11" s="1"/>
  <c r="B218" i="11"/>
  <c r="A218" i="11"/>
  <c r="AR217" i="11"/>
  <c r="AQ217" i="11"/>
  <c r="D217" i="11"/>
  <c r="B217" i="11"/>
  <c r="A217" i="11"/>
  <c r="AS216" i="11"/>
  <c r="AU216" i="11" s="1"/>
  <c r="AW216" i="11" s="1"/>
  <c r="C216" i="12" s="1"/>
  <c r="AK216" i="12" s="1"/>
  <c r="AR216" i="11"/>
  <c r="AQ216" i="11"/>
  <c r="AC216" i="11"/>
  <c r="Y216" i="11"/>
  <c r="V216" i="11"/>
  <c r="Q216" i="11"/>
  <c r="N216" i="11"/>
  <c r="M216" i="11"/>
  <c r="D216" i="11"/>
  <c r="B216" i="11"/>
  <c r="A216" i="11"/>
  <c r="AU215" i="11"/>
  <c r="AW215" i="11" s="1"/>
  <c r="C215" i="12" s="1"/>
  <c r="AK215" i="12" s="1"/>
  <c r="AT215" i="11"/>
  <c r="AV215" i="11" s="1"/>
  <c r="AX215" i="11" s="1"/>
  <c r="AR215" i="11"/>
  <c r="AQ215" i="11"/>
  <c r="AS215" i="11" s="1"/>
  <c r="AF215" i="11"/>
  <c r="AE215" i="11"/>
  <c r="AD215" i="11"/>
  <c r="AB215" i="11"/>
  <c r="AA215" i="11"/>
  <c r="Z215" i="11"/>
  <c r="X215" i="11"/>
  <c r="W215" i="11"/>
  <c r="V215" i="11"/>
  <c r="T215" i="11"/>
  <c r="S215" i="11"/>
  <c r="R215" i="11"/>
  <c r="P215" i="11"/>
  <c r="O215" i="11"/>
  <c r="N215" i="11"/>
  <c r="D215" i="11"/>
  <c r="AC215" i="11" s="1"/>
  <c r="B215" i="11"/>
  <c r="A215" i="11"/>
  <c r="AV214" i="11"/>
  <c r="AX214" i="11" s="1"/>
  <c r="AR214" i="11"/>
  <c r="AT214" i="11" s="1"/>
  <c r="AQ214" i="11"/>
  <c r="AS214" i="11" s="1"/>
  <c r="AU214" i="11" s="1"/>
  <c r="AW214" i="11" s="1"/>
  <c r="C214" i="12" s="1"/>
  <c r="AK214" i="12" s="1"/>
  <c r="AF214" i="11"/>
  <c r="AE214" i="11"/>
  <c r="AB214" i="11"/>
  <c r="AA214" i="11"/>
  <c r="X214" i="11"/>
  <c r="W214" i="11"/>
  <c r="T214" i="11"/>
  <c r="S214" i="11"/>
  <c r="P214" i="11"/>
  <c r="O214" i="11"/>
  <c r="D214" i="11"/>
  <c r="AD214" i="11" s="1"/>
  <c r="B214" i="11"/>
  <c r="A214" i="11"/>
  <c r="AW213" i="11"/>
  <c r="C213" i="12" s="1"/>
  <c r="AK213" i="12" s="1"/>
  <c r="AS213" i="11"/>
  <c r="AU213" i="11" s="1"/>
  <c r="AR213" i="11"/>
  <c r="AQ213" i="11"/>
  <c r="AF213" i="11"/>
  <c r="AB213" i="11"/>
  <c r="X213" i="11"/>
  <c r="T213" i="11"/>
  <c r="P213" i="11"/>
  <c r="D213" i="11"/>
  <c r="AC213" i="11" s="1"/>
  <c r="B213" i="11"/>
  <c r="A213" i="11"/>
  <c r="AR212" i="11"/>
  <c r="AQ212" i="11"/>
  <c r="AC212" i="11"/>
  <c r="Q212" i="11"/>
  <c r="M212" i="11"/>
  <c r="D212" i="11"/>
  <c r="AS212" i="11" s="1"/>
  <c r="AU212" i="11" s="1"/>
  <c r="AW212" i="11" s="1"/>
  <c r="C212" i="12" s="1"/>
  <c r="AK212" i="12" s="1"/>
  <c r="B212" i="11"/>
  <c r="A212" i="11"/>
  <c r="AU211" i="11"/>
  <c r="AW211" i="11" s="1"/>
  <c r="C211" i="12" s="1"/>
  <c r="AK211" i="12" s="1"/>
  <c r="AT211" i="11"/>
  <c r="AV211" i="11" s="1"/>
  <c r="AX211" i="11" s="1"/>
  <c r="AR211" i="11"/>
  <c r="AQ211" i="11"/>
  <c r="AS211" i="11" s="1"/>
  <c r="AF211" i="11"/>
  <c r="AE211" i="11"/>
  <c r="AD211" i="11"/>
  <c r="AB211" i="11"/>
  <c r="AA211" i="11"/>
  <c r="Z211" i="11"/>
  <c r="X211" i="11"/>
  <c r="W211" i="11"/>
  <c r="V211" i="11"/>
  <c r="T211" i="11"/>
  <c r="S211" i="11"/>
  <c r="R211" i="11"/>
  <c r="P211" i="11"/>
  <c r="O211" i="11"/>
  <c r="N211" i="11"/>
  <c r="D211" i="11"/>
  <c r="AC211" i="11" s="1"/>
  <c r="B211" i="11"/>
  <c r="A211" i="11"/>
  <c r="AV210" i="11"/>
  <c r="AX210" i="11" s="1"/>
  <c r="AU210" i="11"/>
  <c r="AW210" i="11" s="1"/>
  <c r="C210" i="12" s="1"/>
  <c r="AK210" i="12" s="1"/>
  <c r="AR210" i="11"/>
  <c r="AT210" i="11" s="1"/>
  <c r="AQ210" i="11"/>
  <c r="AS210" i="11" s="1"/>
  <c r="AF210" i="11"/>
  <c r="AE210" i="11"/>
  <c r="AB210" i="11"/>
  <c r="AA210" i="11"/>
  <c r="X210" i="11"/>
  <c r="W210" i="11"/>
  <c r="T210" i="11"/>
  <c r="S210" i="11"/>
  <c r="P210" i="11"/>
  <c r="O210" i="11"/>
  <c r="D210" i="11"/>
  <c r="AD210" i="11" s="1"/>
  <c r="C210" i="11"/>
  <c r="AK210" i="11" s="1"/>
  <c r="B210" i="11"/>
  <c r="A210" i="11"/>
  <c r="AR209" i="11"/>
  <c r="AT209" i="11" s="1"/>
  <c r="AV209" i="11" s="1"/>
  <c r="AX209" i="11" s="1"/>
  <c r="AQ209" i="11"/>
  <c r="AC209" i="11"/>
  <c r="U209" i="11"/>
  <c r="Q209" i="11"/>
  <c r="M209" i="11"/>
  <c r="D209" i="11"/>
  <c r="B209" i="11"/>
  <c r="A209" i="11"/>
  <c r="AX208" i="11"/>
  <c r="AT208" i="11"/>
  <c r="AV208" i="11" s="1"/>
  <c r="AR208" i="11"/>
  <c r="AQ208" i="11"/>
  <c r="AD208" i="11"/>
  <c r="Z208" i="11"/>
  <c r="V208" i="11"/>
  <c r="R208" i="11"/>
  <c r="N208" i="11"/>
  <c r="D208" i="11"/>
  <c r="AC208" i="11" s="1"/>
  <c r="B208" i="11"/>
  <c r="A208" i="11"/>
  <c r="AX207" i="11"/>
  <c r="AT207" i="11"/>
  <c r="AV207" i="11" s="1"/>
  <c r="AR207" i="11"/>
  <c r="AQ207" i="11"/>
  <c r="AS207" i="11" s="1"/>
  <c r="AU207" i="11" s="1"/>
  <c r="AW207" i="11" s="1"/>
  <c r="C207" i="12" s="1"/>
  <c r="AK207" i="12" s="1"/>
  <c r="AF207" i="11"/>
  <c r="AE207" i="11"/>
  <c r="AD207" i="11"/>
  <c r="AB207" i="11"/>
  <c r="AA207" i="11"/>
  <c r="Z207" i="11"/>
  <c r="X207" i="11"/>
  <c r="W207" i="11"/>
  <c r="V207" i="11"/>
  <c r="T207" i="11"/>
  <c r="S207" i="11"/>
  <c r="R207" i="11"/>
  <c r="P207" i="11"/>
  <c r="O207" i="11"/>
  <c r="N207" i="11"/>
  <c r="D207" i="11"/>
  <c r="AC207" i="11" s="1"/>
  <c r="B207" i="11"/>
  <c r="A207" i="11"/>
  <c r="AR206" i="11"/>
  <c r="AT206" i="11" s="1"/>
  <c r="AV206" i="11" s="1"/>
  <c r="AX206" i="11" s="1"/>
  <c r="AQ206" i="11"/>
  <c r="AS206" i="11" s="1"/>
  <c r="AU206" i="11" s="1"/>
  <c r="AW206" i="11" s="1"/>
  <c r="C206" i="12" s="1"/>
  <c r="AK206" i="12" s="1"/>
  <c r="AF206" i="11"/>
  <c r="AE206" i="11"/>
  <c r="AB206" i="11"/>
  <c r="AA206" i="11"/>
  <c r="X206" i="11"/>
  <c r="W206" i="11"/>
  <c r="T206" i="11"/>
  <c r="S206" i="11"/>
  <c r="P206" i="11"/>
  <c r="O206" i="11"/>
  <c r="D206" i="11"/>
  <c r="AD206" i="11" s="1"/>
  <c r="B206" i="11"/>
  <c r="A206" i="11"/>
  <c r="AW205" i="11"/>
  <c r="C205" i="12" s="1"/>
  <c r="AK205" i="12" s="1"/>
  <c r="AS205" i="11"/>
  <c r="AU205" i="11" s="1"/>
  <c r="AR205" i="11"/>
  <c r="AT205" i="11" s="1"/>
  <c r="AV205" i="11" s="1"/>
  <c r="AX205" i="11" s="1"/>
  <c r="AQ205" i="11"/>
  <c r="AF205" i="11"/>
  <c r="AC205" i="11"/>
  <c r="AB205" i="11"/>
  <c r="X205" i="11"/>
  <c r="U205" i="11"/>
  <c r="T205" i="11"/>
  <c r="P205" i="11"/>
  <c r="M205" i="11"/>
  <c r="D205" i="11"/>
  <c r="B205" i="11"/>
  <c r="A205" i="11"/>
  <c r="AR204" i="11"/>
  <c r="AQ204" i="11"/>
  <c r="Y204" i="11"/>
  <c r="D204" i="11"/>
  <c r="B204" i="11"/>
  <c r="A204" i="11"/>
  <c r="AX203" i="11"/>
  <c r="AU203" i="11"/>
  <c r="AW203" i="11" s="1"/>
  <c r="C203" i="12" s="1"/>
  <c r="AK203" i="12" s="1"/>
  <c r="AT203" i="11"/>
  <c r="AV203" i="11" s="1"/>
  <c r="AR203" i="11"/>
  <c r="AQ203" i="11"/>
  <c r="AS203" i="11" s="1"/>
  <c r="AF203" i="11"/>
  <c r="AE203" i="11"/>
  <c r="AD203" i="11"/>
  <c r="AB203" i="11"/>
  <c r="AA203" i="11"/>
  <c r="Z203" i="11"/>
  <c r="X203" i="11"/>
  <c r="W203" i="11"/>
  <c r="V203" i="11"/>
  <c r="T203" i="11"/>
  <c r="S203" i="11"/>
  <c r="R203" i="11"/>
  <c r="P203" i="11"/>
  <c r="O203" i="11"/>
  <c r="N203" i="11"/>
  <c r="D203" i="11"/>
  <c r="AC203" i="11" s="1"/>
  <c r="B203" i="11"/>
  <c r="A203" i="11"/>
  <c r="AR202" i="11"/>
  <c r="AT202" i="11" s="1"/>
  <c r="AV202" i="11" s="1"/>
  <c r="AX202" i="11" s="1"/>
  <c r="AQ202" i="11"/>
  <c r="AS202" i="11" s="1"/>
  <c r="AU202" i="11" s="1"/>
  <c r="AW202" i="11" s="1"/>
  <c r="C202" i="12" s="1"/>
  <c r="AK202" i="12" s="1"/>
  <c r="AF202" i="11"/>
  <c r="AE202" i="11"/>
  <c r="AB202" i="11"/>
  <c r="AA202" i="11"/>
  <c r="X202" i="11"/>
  <c r="W202" i="11"/>
  <c r="T202" i="11"/>
  <c r="S202" i="11"/>
  <c r="P202" i="11"/>
  <c r="O202" i="11"/>
  <c r="D202" i="11"/>
  <c r="AD202" i="11" s="1"/>
  <c r="B202" i="11"/>
  <c r="A202" i="11"/>
  <c r="AR201" i="11"/>
  <c r="AT201" i="11" s="1"/>
  <c r="AV201" i="11" s="1"/>
  <c r="AX201" i="11" s="1"/>
  <c r="AQ201" i="11"/>
  <c r="AC201" i="11"/>
  <c r="Q201" i="11"/>
  <c r="M201" i="11"/>
  <c r="D201" i="11"/>
  <c r="U201" i="11" s="1"/>
  <c r="B201" i="11"/>
  <c r="A201" i="11"/>
  <c r="AX200" i="11"/>
  <c r="AT200" i="11"/>
  <c r="AV200" i="11" s="1"/>
  <c r="AR200" i="11"/>
  <c r="AQ200" i="11"/>
  <c r="AD200" i="11"/>
  <c r="AC200" i="11"/>
  <c r="Z200" i="11"/>
  <c r="V200" i="11"/>
  <c r="U200" i="11"/>
  <c r="R200" i="11"/>
  <c r="N200" i="11"/>
  <c r="M200" i="11"/>
  <c r="D200" i="11"/>
  <c r="B200" i="11"/>
  <c r="A200" i="11"/>
  <c r="AT199" i="11"/>
  <c r="AV199" i="11" s="1"/>
  <c r="AX199" i="11" s="1"/>
  <c r="AR199" i="11"/>
  <c r="AQ199" i="11"/>
  <c r="AS199" i="11" s="1"/>
  <c r="AU199" i="11" s="1"/>
  <c r="AW199" i="11" s="1"/>
  <c r="C199" i="12" s="1"/>
  <c r="AK199" i="12" s="1"/>
  <c r="AF199" i="11"/>
  <c r="AE199" i="11"/>
  <c r="AD199" i="11"/>
  <c r="AB199" i="11"/>
  <c r="AA199" i="11"/>
  <c r="Z199" i="11"/>
  <c r="X199" i="11"/>
  <c r="W199" i="11"/>
  <c r="V199" i="11"/>
  <c r="T199" i="11"/>
  <c r="S199" i="11"/>
  <c r="R199" i="11"/>
  <c r="P199" i="11"/>
  <c r="O199" i="11"/>
  <c r="N199" i="11"/>
  <c r="D199" i="11"/>
  <c r="AC199" i="11" s="1"/>
  <c r="B199" i="11"/>
  <c r="A199" i="11"/>
  <c r="AV198" i="11"/>
  <c r="AX198" i="11" s="1"/>
  <c r="AU198" i="11"/>
  <c r="AW198" i="11" s="1"/>
  <c r="C198" i="12" s="1"/>
  <c r="AK198" i="12" s="1"/>
  <c r="AR198" i="11"/>
  <c r="AT198" i="11" s="1"/>
  <c r="AQ198" i="11"/>
  <c r="AS198" i="11" s="1"/>
  <c r="AF198" i="11"/>
  <c r="AE198" i="11"/>
  <c r="AB198" i="11"/>
  <c r="AA198" i="11"/>
  <c r="X198" i="11"/>
  <c r="W198" i="11"/>
  <c r="T198" i="11"/>
  <c r="S198" i="11"/>
  <c r="P198" i="11"/>
  <c r="O198" i="11"/>
  <c r="D198" i="11"/>
  <c r="AD198" i="11" s="1"/>
  <c r="B198" i="11"/>
  <c r="A198" i="11"/>
  <c r="AW197" i="11"/>
  <c r="C197" i="12" s="1"/>
  <c r="AK197" i="12" s="1"/>
  <c r="AS197" i="11"/>
  <c r="AU197" i="11" s="1"/>
  <c r="AR197" i="11"/>
  <c r="AQ197" i="11"/>
  <c r="AF197" i="11"/>
  <c r="AB197" i="11"/>
  <c r="X197" i="11"/>
  <c r="T197" i="11"/>
  <c r="P197" i="11"/>
  <c r="D197" i="11"/>
  <c r="AC197" i="11" s="1"/>
  <c r="B197" i="11"/>
  <c r="A197" i="11"/>
  <c r="AR196" i="11"/>
  <c r="AQ196" i="11"/>
  <c r="Y196" i="11"/>
  <c r="D196" i="11"/>
  <c r="B196" i="11"/>
  <c r="A196" i="11"/>
  <c r="AU195" i="11"/>
  <c r="AW195" i="11" s="1"/>
  <c r="C195" i="12" s="1"/>
  <c r="AK195" i="12" s="1"/>
  <c r="AT195" i="11"/>
  <c r="AV195" i="11" s="1"/>
  <c r="AX195" i="11" s="1"/>
  <c r="AR195" i="11"/>
  <c r="AQ195" i="11"/>
  <c r="AS195" i="11" s="1"/>
  <c r="AF195" i="11"/>
  <c r="AE195" i="11"/>
  <c r="AD195" i="11"/>
  <c r="AB195" i="11"/>
  <c r="AA195" i="11"/>
  <c r="Z195" i="11"/>
  <c r="X195" i="11"/>
  <c r="W195" i="11"/>
  <c r="V195" i="11"/>
  <c r="T195" i="11"/>
  <c r="S195" i="11"/>
  <c r="R195" i="11"/>
  <c r="P195" i="11"/>
  <c r="O195" i="11"/>
  <c r="N195" i="11"/>
  <c r="D195" i="11"/>
  <c r="AC195" i="11" s="1"/>
  <c r="B195" i="11"/>
  <c r="A195" i="11"/>
  <c r="AV194" i="11"/>
  <c r="AX194" i="11" s="1"/>
  <c r="AR194" i="11"/>
  <c r="AT194" i="11" s="1"/>
  <c r="AQ194" i="11"/>
  <c r="AS194" i="11" s="1"/>
  <c r="AU194" i="11" s="1"/>
  <c r="AW194" i="11" s="1"/>
  <c r="C194" i="12" s="1"/>
  <c r="AK194" i="12" s="1"/>
  <c r="AF194" i="11"/>
  <c r="AE194" i="11"/>
  <c r="AB194" i="11"/>
  <c r="AA194" i="11"/>
  <c r="X194" i="11"/>
  <c r="W194" i="11"/>
  <c r="T194" i="11"/>
  <c r="S194" i="11"/>
  <c r="P194" i="11"/>
  <c r="O194" i="11"/>
  <c r="D194" i="11"/>
  <c r="AD194" i="11" s="1"/>
  <c r="B194" i="11"/>
  <c r="A194" i="11"/>
  <c r="AR193" i="11"/>
  <c r="AT193" i="11" s="1"/>
  <c r="AV193" i="11" s="1"/>
  <c r="AX193" i="11" s="1"/>
  <c r="AQ193" i="11"/>
  <c r="AC193" i="11"/>
  <c r="Q193" i="11"/>
  <c r="M193" i="11"/>
  <c r="D193" i="11"/>
  <c r="U193" i="11" s="1"/>
  <c r="B193" i="11"/>
  <c r="A193" i="11"/>
  <c r="AX192" i="11"/>
  <c r="AT192" i="11"/>
  <c r="AV192" i="11" s="1"/>
  <c r="AR192" i="11"/>
  <c r="AQ192" i="11"/>
  <c r="AD192" i="11"/>
  <c r="Z192" i="11"/>
  <c r="V192" i="11"/>
  <c r="R192" i="11"/>
  <c r="N192" i="11"/>
  <c r="D192" i="11"/>
  <c r="AC192" i="11" s="1"/>
  <c r="B192" i="11"/>
  <c r="A192" i="11"/>
  <c r="AX191" i="11"/>
  <c r="AT191" i="11"/>
  <c r="AV191" i="11" s="1"/>
  <c r="AR191" i="11"/>
  <c r="AQ191" i="11"/>
  <c r="AS191" i="11" s="1"/>
  <c r="AU191" i="11" s="1"/>
  <c r="AW191" i="11" s="1"/>
  <c r="C191" i="12" s="1"/>
  <c r="AK191" i="12" s="1"/>
  <c r="AF191" i="11"/>
  <c r="AE191" i="11"/>
  <c r="AD191" i="11"/>
  <c r="AB191" i="11"/>
  <c r="AA191" i="11"/>
  <c r="Z191" i="11"/>
  <c r="X191" i="11"/>
  <c r="W191" i="11"/>
  <c r="V191" i="11"/>
  <c r="T191" i="11"/>
  <c r="S191" i="11"/>
  <c r="R191" i="11"/>
  <c r="P191" i="11"/>
  <c r="O191" i="11"/>
  <c r="N191" i="11"/>
  <c r="D191" i="11"/>
  <c r="AC191" i="11" s="1"/>
  <c r="B191" i="11"/>
  <c r="A191" i="11"/>
  <c r="AV190" i="11"/>
  <c r="AX190" i="11" s="1"/>
  <c r="AR190" i="11"/>
  <c r="AT190" i="11" s="1"/>
  <c r="AQ190" i="11"/>
  <c r="AS190" i="11" s="1"/>
  <c r="AU190" i="11" s="1"/>
  <c r="AW190" i="11" s="1"/>
  <c r="C190" i="12" s="1"/>
  <c r="AK190" i="12" s="1"/>
  <c r="AF190" i="11"/>
  <c r="AE190" i="11"/>
  <c r="AB190" i="11"/>
  <c r="AA190" i="11"/>
  <c r="X190" i="11"/>
  <c r="W190" i="11"/>
  <c r="T190" i="11"/>
  <c r="S190" i="11"/>
  <c r="P190" i="11"/>
  <c r="O190" i="11"/>
  <c r="D190" i="11"/>
  <c r="AD190" i="11" s="1"/>
  <c r="B190" i="11"/>
  <c r="A190" i="11"/>
  <c r="AW189" i="11"/>
  <c r="C189" i="12" s="1"/>
  <c r="AK189" i="12" s="1"/>
  <c r="AS189" i="11"/>
  <c r="AU189" i="11" s="1"/>
  <c r="AR189" i="11"/>
  <c r="AT189" i="11" s="1"/>
  <c r="AV189" i="11" s="1"/>
  <c r="AX189" i="11" s="1"/>
  <c r="AQ189" i="11"/>
  <c r="AF189" i="11"/>
  <c r="AC189" i="11"/>
  <c r="AB189" i="11"/>
  <c r="X189" i="11"/>
  <c r="U189" i="11"/>
  <c r="T189" i="11"/>
  <c r="P189" i="11"/>
  <c r="M189" i="11"/>
  <c r="D189" i="11"/>
  <c r="B189" i="11"/>
  <c r="A189" i="11"/>
  <c r="AS188" i="11"/>
  <c r="AU188" i="11" s="1"/>
  <c r="AW188" i="11" s="1"/>
  <c r="C188" i="12" s="1"/>
  <c r="AK188" i="12" s="1"/>
  <c r="AR188" i="11"/>
  <c r="AQ188" i="11"/>
  <c r="Y188" i="11"/>
  <c r="U188" i="11"/>
  <c r="D188" i="11"/>
  <c r="B188" i="11"/>
  <c r="A188" i="11"/>
  <c r="AX187" i="11"/>
  <c r="AU187" i="11"/>
  <c r="AW187" i="11" s="1"/>
  <c r="C187" i="12" s="1"/>
  <c r="AK187" i="12" s="1"/>
  <c r="AT187" i="11"/>
  <c r="AV187" i="11" s="1"/>
  <c r="AR187" i="11"/>
  <c r="AQ187" i="11"/>
  <c r="AS187" i="11" s="1"/>
  <c r="AF187" i="11"/>
  <c r="AE187" i="11"/>
  <c r="AD187" i="11"/>
  <c r="AB187" i="11"/>
  <c r="AA187" i="11"/>
  <c r="Z187" i="11"/>
  <c r="X187" i="11"/>
  <c r="W187" i="11"/>
  <c r="V187" i="11"/>
  <c r="T187" i="11"/>
  <c r="S187" i="11"/>
  <c r="R187" i="11"/>
  <c r="P187" i="11"/>
  <c r="O187" i="11"/>
  <c r="N187" i="11"/>
  <c r="D187" i="11"/>
  <c r="AC187" i="11" s="1"/>
  <c r="B187" i="11"/>
  <c r="A187" i="11"/>
  <c r="AR186" i="11"/>
  <c r="AT186" i="11" s="1"/>
  <c r="AV186" i="11" s="1"/>
  <c r="AX186" i="11" s="1"/>
  <c r="AQ186" i="11"/>
  <c r="AS186" i="11" s="1"/>
  <c r="AU186" i="11" s="1"/>
  <c r="AW186" i="11" s="1"/>
  <c r="C186" i="12" s="1"/>
  <c r="AK186" i="12" s="1"/>
  <c r="AF186" i="11"/>
  <c r="AE186" i="11"/>
  <c r="AB186" i="11"/>
  <c r="AA186" i="11"/>
  <c r="X186" i="11"/>
  <c r="W186" i="11"/>
  <c r="T186" i="11"/>
  <c r="S186" i="11"/>
  <c r="P186" i="11"/>
  <c r="O186" i="11"/>
  <c r="D186" i="11"/>
  <c r="AD186" i="11" s="1"/>
  <c r="B186" i="11"/>
  <c r="A186" i="11"/>
  <c r="AR185" i="11"/>
  <c r="AQ185" i="11"/>
  <c r="Y185" i="11"/>
  <c r="D185" i="11"/>
  <c r="B185" i="11"/>
  <c r="A185" i="11"/>
  <c r="AT184" i="11"/>
  <c r="AV184" i="11" s="1"/>
  <c r="AX184" i="11" s="1"/>
  <c r="AR184" i="11"/>
  <c r="AQ184" i="11"/>
  <c r="AD184" i="11"/>
  <c r="AC184" i="11"/>
  <c r="Z184" i="11"/>
  <c r="V184" i="11"/>
  <c r="U184" i="11"/>
  <c r="R184" i="11"/>
  <c r="N184" i="11"/>
  <c r="M184" i="11"/>
  <c r="D184" i="11"/>
  <c r="B184" i="11"/>
  <c r="A184" i="11"/>
  <c r="AT183" i="11"/>
  <c r="AV183" i="11" s="1"/>
  <c r="AX183" i="11" s="1"/>
  <c r="AR183" i="11"/>
  <c r="AQ183" i="11"/>
  <c r="AS183" i="11" s="1"/>
  <c r="AU183" i="11" s="1"/>
  <c r="AW183" i="11" s="1"/>
  <c r="C183" i="12" s="1"/>
  <c r="AK183" i="12" s="1"/>
  <c r="AF183" i="11"/>
  <c r="AE183" i="11"/>
  <c r="AD183" i="11"/>
  <c r="AB183" i="11"/>
  <c r="AA183" i="11"/>
  <c r="Z183" i="11"/>
  <c r="X183" i="11"/>
  <c r="W183" i="11"/>
  <c r="V183" i="11"/>
  <c r="T183" i="11"/>
  <c r="S183" i="11"/>
  <c r="R183" i="11"/>
  <c r="P183" i="11"/>
  <c r="O183" i="11"/>
  <c r="N183" i="11"/>
  <c r="D183" i="11"/>
  <c r="AC183" i="11" s="1"/>
  <c r="B183" i="11"/>
  <c r="A183" i="11"/>
  <c r="AV182" i="11"/>
  <c r="AX182" i="11" s="1"/>
  <c r="AU182" i="11"/>
  <c r="AW182" i="11" s="1"/>
  <c r="C182" i="12" s="1"/>
  <c r="AK182" i="12" s="1"/>
  <c r="AR182" i="11"/>
  <c r="AT182" i="11" s="1"/>
  <c r="AQ182" i="11"/>
  <c r="AS182" i="11" s="1"/>
  <c r="AF182" i="11"/>
  <c r="AE182" i="11"/>
  <c r="AB182" i="11"/>
  <c r="AA182" i="11"/>
  <c r="X182" i="11"/>
  <c r="W182" i="11"/>
  <c r="T182" i="11"/>
  <c r="S182" i="11"/>
  <c r="P182" i="11"/>
  <c r="O182" i="11"/>
  <c r="D182" i="11"/>
  <c r="AD182" i="11" s="1"/>
  <c r="B182" i="11"/>
  <c r="A182" i="11"/>
  <c r="AS181" i="11"/>
  <c r="AU181" i="11" s="1"/>
  <c r="AW181" i="11" s="1"/>
  <c r="C181" i="12" s="1"/>
  <c r="AK181" i="12" s="1"/>
  <c r="AR181" i="11"/>
  <c r="AQ181" i="11"/>
  <c r="AF181" i="11"/>
  <c r="AB181" i="11"/>
  <c r="X181" i="11"/>
  <c r="T181" i="11"/>
  <c r="P181" i="11"/>
  <c r="D181" i="11"/>
  <c r="AC181" i="11" s="1"/>
  <c r="B181" i="11"/>
  <c r="A181" i="11"/>
  <c r="AR180" i="11"/>
  <c r="AQ180" i="11"/>
  <c r="Y180" i="11"/>
  <c r="D180" i="11"/>
  <c r="B180" i="11"/>
  <c r="A180" i="11"/>
  <c r="AU179" i="11"/>
  <c r="AW179" i="11" s="1"/>
  <c r="C179" i="12" s="1"/>
  <c r="AK179" i="12" s="1"/>
  <c r="AT179" i="11"/>
  <c r="AV179" i="11" s="1"/>
  <c r="AX179" i="11" s="1"/>
  <c r="AR179" i="11"/>
  <c r="AQ179" i="11"/>
  <c r="AS179" i="11" s="1"/>
  <c r="AF179" i="11"/>
  <c r="AE179" i="11"/>
  <c r="AD179" i="11"/>
  <c r="AB179" i="11"/>
  <c r="AA179" i="11"/>
  <c r="Z179" i="11"/>
  <c r="X179" i="11"/>
  <c r="W179" i="11"/>
  <c r="V179" i="11"/>
  <c r="T179" i="11"/>
  <c r="S179" i="11"/>
  <c r="R179" i="11"/>
  <c r="P179" i="11"/>
  <c r="O179" i="11"/>
  <c r="N179" i="11"/>
  <c r="D179" i="11"/>
  <c r="AC179" i="11" s="1"/>
  <c r="B179" i="11"/>
  <c r="A179" i="11"/>
  <c r="AV178" i="11"/>
  <c r="AX178" i="11" s="1"/>
  <c r="AR178" i="11"/>
  <c r="AT178" i="11" s="1"/>
  <c r="AQ178" i="11"/>
  <c r="AS178" i="11" s="1"/>
  <c r="AU178" i="11" s="1"/>
  <c r="AW178" i="11" s="1"/>
  <c r="C178" i="12" s="1"/>
  <c r="AK178" i="12" s="1"/>
  <c r="AF178" i="11"/>
  <c r="AE178" i="11"/>
  <c r="AB178" i="11"/>
  <c r="AA178" i="11"/>
  <c r="X178" i="11"/>
  <c r="W178" i="11"/>
  <c r="T178" i="11"/>
  <c r="S178" i="11"/>
  <c r="P178" i="11"/>
  <c r="O178" i="11"/>
  <c r="D178" i="11"/>
  <c r="AD178" i="11" s="1"/>
  <c r="B178" i="11"/>
  <c r="A178" i="11"/>
  <c r="AR177" i="11"/>
  <c r="AQ177" i="11"/>
  <c r="Y177" i="11"/>
  <c r="D177" i="11"/>
  <c r="B177" i="11"/>
  <c r="A177" i="11"/>
  <c r="AT176" i="11"/>
  <c r="AV176" i="11" s="1"/>
  <c r="AX176" i="11" s="1"/>
  <c r="AR176" i="11"/>
  <c r="AQ176" i="11"/>
  <c r="AD176" i="11"/>
  <c r="Z176" i="11"/>
  <c r="V176" i="11"/>
  <c r="R176" i="11"/>
  <c r="N176" i="11"/>
  <c r="D176" i="11"/>
  <c r="AC176" i="11" s="1"/>
  <c r="B176" i="11"/>
  <c r="A176" i="11"/>
  <c r="AX175" i="11"/>
  <c r="AT175" i="11"/>
  <c r="AV175" i="11" s="1"/>
  <c r="AR175" i="11"/>
  <c r="AQ175" i="11"/>
  <c r="AS175" i="11" s="1"/>
  <c r="AU175" i="11" s="1"/>
  <c r="AW175" i="11" s="1"/>
  <c r="C175" i="12" s="1"/>
  <c r="AK175" i="12" s="1"/>
  <c r="AF175" i="11"/>
  <c r="AE175" i="11"/>
  <c r="AD175" i="11"/>
  <c r="AB175" i="11"/>
  <c r="AA175" i="11"/>
  <c r="Z175" i="11"/>
  <c r="X175" i="11"/>
  <c r="W175" i="11"/>
  <c r="V175" i="11"/>
  <c r="T175" i="11"/>
  <c r="S175" i="11"/>
  <c r="R175" i="11"/>
  <c r="P175" i="11"/>
  <c r="O175" i="11"/>
  <c r="N175" i="11"/>
  <c r="D175" i="11"/>
  <c r="AC175" i="11" s="1"/>
  <c r="B175" i="11"/>
  <c r="A175" i="11"/>
  <c r="AV174" i="11"/>
  <c r="AX174" i="11" s="1"/>
  <c r="AR174" i="11"/>
  <c r="AT174" i="11" s="1"/>
  <c r="AQ174" i="11"/>
  <c r="AS174" i="11" s="1"/>
  <c r="AU174" i="11" s="1"/>
  <c r="AW174" i="11" s="1"/>
  <c r="C174" i="12" s="1"/>
  <c r="AK174" i="12" s="1"/>
  <c r="AF174" i="11"/>
  <c r="AE174" i="11"/>
  <c r="AB174" i="11"/>
  <c r="AA174" i="11"/>
  <c r="X174" i="11"/>
  <c r="W174" i="11"/>
  <c r="T174" i="11"/>
  <c r="S174" i="11"/>
  <c r="P174" i="11"/>
  <c r="O174" i="11"/>
  <c r="D174" i="11"/>
  <c r="AD174" i="11" s="1"/>
  <c r="B174" i="11"/>
  <c r="A174" i="11"/>
  <c r="AW173" i="11"/>
  <c r="C173" i="12" s="1"/>
  <c r="AK173" i="12" s="1"/>
  <c r="AS173" i="11"/>
  <c r="AU173" i="11" s="1"/>
  <c r="AR173" i="11"/>
  <c r="AT173" i="11" s="1"/>
  <c r="AV173" i="11" s="1"/>
  <c r="AX173" i="11" s="1"/>
  <c r="AQ173" i="11"/>
  <c r="AF173" i="11"/>
  <c r="AC173" i="11"/>
  <c r="AB173" i="11"/>
  <c r="X173" i="11"/>
  <c r="U173" i="11"/>
  <c r="T173" i="11"/>
  <c r="P173" i="11"/>
  <c r="M173" i="11"/>
  <c r="D173" i="11"/>
  <c r="B173" i="11"/>
  <c r="A173" i="11"/>
  <c r="AS172" i="11"/>
  <c r="AU172" i="11" s="1"/>
  <c r="AW172" i="11" s="1"/>
  <c r="C172" i="12" s="1"/>
  <c r="AK172" i="12" s="1"/>
  <c r="AR172" i="11"/>
  <c r="AQ172" i="11"/>
  <c r="AC172" i="11"/>
  <c r="U172" i="11"/>
  <c r="Q172" i="11"/>
  <c r="M172" i="11"/>
  <c r="D172" i="11"/>
  <c r="B172" i="11"/>
  <c r="A172" i="11"/>
  <c r="AX171" i="11"/>
  <c r="AU171" i="11"/>
  <c r="AW171" i="11" s="1"/>
  <c r="C171" i="12" s="1"/>
  <c r="AK171" i="12" s="1"/>
  <c r="AT171" i="11"/>
  <c r="AV171" i="11" s="1"/>
  <c r="AR171" i="11"/>
  <c r="AQ171" i="11"/>
  <c r="AS171" i="11" s="1"/>
  <c r="AF171" i="11"/>
  <c r="AE171" i="11"/>
  <c r="AD171" i="11"/>
  <c r="AB171" i="11"/>
  <c r="AA171" i="11"/>
  <c r="Z171" i="11"/>
  <c r="X171" i="11"/>
  <c r="W171" i="11"/>
  <c r="V171" i="11"/>
  <c r="T171" i="11"/>
  <c r="S171" i="11"/>
  <c r="R171" i="11"/>
  <c r="P171" i="11"/>
  <c r="O171" i="11"/>
  <c r="N171" i="11"/>
  <c r="D171" i="11"/>
  <c r="AC171" i="11" s="1"/>
  <c r="B171" i="11"/>
  <c r="A171" i="11"/>
  <c r="AV170" i="11"/>
  <c r="AX170" i="11" s="1"/>
  <c r="AS170" i="11"/>
  <c r="AU170" i="11" s="1"/>
  <c r="AW170" i="11" s="1"/>
  <c r="C170" i="12" s="1"/>
  <c r="AK170" i="12" s="1"/>
  <c r="AR170" i="11"/>
  <c r="AT170" i="11" s="1"/>
  <c r="AQ170" i="11"/>
  <c r="AF170" i="11"/>
  <c r="AC170" i="11"/>
  <c r="AB170" i="11"/>
  <c r="AA170" i="11"/>
  <c r="X170" i="11"/>
  <c r="W170" i="11"/>
  <c r="U170" i="11"/>
  <c r="S170" i="11"/>
  <c r="Q170" i="11"/>
  <c r="P170" i="11"/>
  <c r="M170" i="11"/>
  <c r="D170" i="11"/>
  <c r="B170" i="11"/>
  <c r="A170" i="11"/>
  <c r="AR169" i="11"/>
  <c r="AT169" i="11" s="1"/>
  <c r="AV169" i="11" s="1"/>
  <c r="AX169" i="11" s="1"/>
  <c r="AQ169" i="11"/>
  <c r="AF169" i="11"/>
  <c r="AC169" i="11"/>
  <c r="AB169" i="11"/>
  <c r="Z169" i="11"/>
  <c r="X169" i="11"/>
  <c r="V169" i="11"/>
  <c r="U169" i="11"/>
  <c r="R169" i="11"/>
  <c r="Q169" i="11"/>
  <c r="P169" i="11"/>
  <c r="M169" i="11"/>
  <c r="D169" i="11"/>
  <c r="B169" i="11"/>
  <c r="A169" i="11"/>
  <c r="AT168" i="11"/>
  <c r="AV168" i="11" s="1"/>
  <c r="AX168" i="11" s="1"/>
  <c r="AR168" i="11"/>
  <c r="AQ168" i="11"/>
  <c r="AS168" i="11" s="1"/>
  <c r="AU168" i="11" s="1"/>
  <c r="AW168" i="11" s="1"/>
  <c r="C168" i="12" s="1"/>
  <c r="AK168" i="12" s="1"/>
  <c r="AE168" i="11"/>
  <c r="AC168" i="11"/>
  <c r="AA168" i="11"/>
  <c r="Z168" i="11"/>
  <c r="W168" i="11"/>
  <c r="V168" i="11"/>
  <c r="U168" i="11"/>
  <c r="R168" i="11"/>
  <c r="Q168" i="11"/>
  <c r="O168" i="11"/>
  <c r="M168" i="11"/>
  <c r="D168" i="11"/>
  <c r="B168" i="11"/>
  <c r="A168" i="11"/>
  <c r="AX167" i="11"/>
  <c r="AU167" i="11"/>
  <c r="AW167" i="11" s="1"/>
  <c r="C167" i="12" s="1"/>
  <c r="AK167" i="12" s="1"/>
  <c r="AR167" i="11"/>
  <c r="AT167" i="11" s="1"/>
  <c r="AV167" i="11" s="1"/>
  <c r="AQ167" i="11"/>
  <c r="AS167" i="11" s="1"/>
  <c r="AF167" i="11"/>
  <c r="AE167" i="11"/>
  <c r="AD167" i="11"/>
  <c r="AB167" i="11"/>
  <c r="AA167" i="11"/>
  <c r="Z167" i="11"/>
  <c r="X167" i="11"/>
  <c r="W167" i="11"/>
  <c r="V167" i="11"/>
  <c r="T167" i="11"/>
  <c r="S167" i="11"/>
  <c r="R167" i="11"/>
  <c r="P167" i="11"/>
  <c r="O167" i="11"/>
  <c r="N167" i="11"/>
  <c r="D167" i="11"/>
  <c r="AC167" i="11" s="1"/>
  <c r="B167" i="11"/>
  <c r="A167" i="11"/>
  <c r="AV166" i="11"/>
  <c r="AX166" i="11" s="1"/>
  <c r="AR166" i="11"/>
  <c r="AT166" i="11" s="1"/>
  <c r="AQ166" i="11"/>
  <c r="AS166" i="11" s="1"/>
  <c r="AU166" i="11" s="1"/>
  <c r="AW166" i="11" s="1"/>
  <c r="C166" i="12" s="1"/>
  <c r="AK166" i="12" s="1"/>
  <c r="AF166" i="11"/>
  <c r="AC166" i="11"/>
  <c r="AB166" i="11"/>
  <c r="AA166" i="11"/>
  <c r="X166" i="11"/>
  <c r="W166" i="11"/>
  <c r="U166" i="11"/>
  <c r="S166" i="11"/>
  <c r="Q166" i="11"/>
  <c r="P166" i="11"/>
  <c r="M166" i="11"/>
  <c r="D166" i="11"/>
  <c r="B166" i="11"/>
  <c r="A166" i="11"/>
  <c r="AT165" i="11"/>
  <c r="AV165" i="11" s="1"/>
  <c r="AX165" i="11" s="1"/>
  <c r="AR165" i="11"/>
  <c r="AQ165" i="11"/>
  <c r="AF165" i="11"/>
  <c r="AC165" i="11"/>
  <c r="AB165" i="11"/>
  <c r="Z165" i="11"/>
  <c r="X165" i="11"/>
  <c r="V165" i="11"/>
  <c r="U165" i="11"/>
  <c r="R165" i="11"/>
  <c r="Q165" i="11"/>
  <c r="P165" i="11"/>
  <c r="M165" i="11"/>
  <c r="D165" i="11"/>
  <c r="B165" i="11"/>
  <c r="A165" i="11"/>
  <c r="AT164" i="11"/>
  <c r="AV164" i="11" s="1"/>
  <c r="AX164" i="11" s="1"/>
  <c r="AR164" i="11"/>
  <c r="AQ164" i="11"/>
  <c r="AS164" i="11" s="1"/>
  <c r="AU164" i="11" s="1"/>
  <c r="AW164" i="11" s="1"/>
  <c r="C164" i="12" s="1"/>
  <c r="AK164" i="12" s="1"/>
  <c r="AE164" i="11"/>
  <c r="AC164" i="11"/>
  <c r="AA164" i="11"/>
  <c r="Z164" i="11"/>
  <c r="W164" i="11"/>
  <c r="V164" i="11"/>
  <c r="U164" i="11"/>
  <c r="R164" i="11"/>
  <c r="Q164" i="11"/>
  <c r="O164" i="11"/>
  <c r="M164" i="11"/>
  <c r="D164" i="11"/>
  <c r="B164" i="11"/>
  <c r="A164" i="11"/>
  <c r="AX163" i="11"/>
  <c r="AU163" i="11"/>
  <c r="AW163" i="11" s="1"/>
  <c r="C163" i="12" s="1"/>
  <c r="AK163" i="12" s="1"/>
  <c r="AR163" i="11"/>
  <c r="AT163" i="11" s="1"/>
  <c r="AV163" i="11" s="1"/>
  <c r="AQ163" i="11"/>
  <c r="AS163" i="11" s="1"/>
  <c r="AF163" i="11"/>
  <c r="AE163" i="11"/>
  <c r="AD163" i="11"/>
  <c r="AB163" i="11"/>
  <c r="AA163" i="11"/>
  <c r="Z163" i="11"/>
  <c r="X163" i="11"/>
  <c r="W163" i="11"/>
  <c r="V163" i="11"/>
  <c r="T163" i="11"/>
  <c r="S163" i="11"/>
  <c r="R163" i="11"/>
  <c r="P163" i="11"/>
  <c r="O163" i="11"/>
  <c r="N163" i="11"/>
  <c r="D163" i="11"/>
  <c r="AC163" i="11" s="1"/>
  <c r="B163" i="11"/>
  <c r="A163" i="11"/>
  <c r="AV162" i="11"/>
  <c r="AX162" i="11" s="1"/>
  <c r="AR162" i="11"/>
  <c r="AT162" i="11" s="1"/>
  <c r="AQ162" i="11"/>
  <c r="AS162" i="11" s="1"/>
  <c r="AU162" i="11" s="1"/>
  <c r="AW162" i="11" s="1"/>
  <c r="C162" i="12" s="1"/>
  <c r="AK162" i="12" s="1"/>
  <c r="AF162" i="11"/>
  <c r="AC162" i="11"/>
  <c r="AB162" i="11"/>
  <c r="AA162" i="11"/>
  <c r="X162" i="11"/>
  <c r="W162" i="11"/>
  <c r="U162" i="11"/>
  <c r="S162" i="11"/>
  <c r="Q162" i="11"/>
  <c r="P162" i="11"/>
  <c r="M162" i="11"/>
  <c r="D162" i="11"/>
  <c r="B162" i="11"/>
  <c r="A162" i="11"/>
  <c r="AT161" i="11"/>
  <c r="AV161" i="11" s="1"/>
  <c r="AX161" i="11" s="1"/>
  <c r="AR161" i="11"/>
  <c r="AQ161" i="11"/>
  <c r="AF161" i="11"/>
  <c r="AC161" i="11"/>
  <c r="AB161" i="11"/>
  <c r="Z161" i="11"/>
  <c r="X161" i="11"/>
  <c r="V161" i="11"/>
  <c r="U161" i="11"/>
  <c r="R161" i="11"/>
  <c r="Q161" i="11"/>
  <c r="P161" i="11"/>
  <c r="M161" i="11"/>
  <c r="D161" i="11"/>
  <c r="B161" i="11"/>
  <c r="A161" i="11"/>
  <c r="AW160" i="11"/>
  <c r="C160" i="12" s="1"/>
  <c r="AK160" i="12" s="1"/>
  <c r="AT160" i="11"/>
  <c r="AV160" i="11" s="1"/>
  <c r="AX160" i="11" s="1"/>
  <c r="AR160" i="11"/>
  <c r="AQ160" i="11"/>
  <c r="AS160" i="11" s="1"/>
  <c r="AU160" i="11" s="1"/>
  <c r="AE160" i="11"/>
  <c r="AC160" i="11"/>
  <c r="AA160" i="11"/>
  <c r="Z160" i="11"/>
  <c r="W160" i="11"/>
  <c r="V160" i="11"/>
  <c r="U160" i="11"/>
  <c r="R160" i="11"/>
  <c r="Q160" i="11"/>
  <c r="O160" i="11"/>
  <c r="M160" i="11"/>
  <c r="D160" i="11"/>
  <c r="B160" i="11"/>
  <c r="A160" i="11"/>
  <c r="AU159" i="11"/>
  <c r="AW159" i="11" s="1"/>
  <c r="C159" i="12" s="1"/>
  <c r="AK159" i="12" s="1"/>
  <c r="AR159" i="11"/>
  <c r="AT159" i="11" s="1"/>
  <c r="AV159" i="11" s="1"/>
  <c r="AX159" i="11" s="1"/>
  <c r="AQ159" i="11"/>
  <c r="AS159" i="11" s="1"/>
  <c r="AF159" i="11"/>
  <c r="AE159" i="11"/>
  <c r="AD159" i="11"/>
  <c r="AB159" i="11"/>
  <c r="AA159" i="11"/>
  <c r="Z159" i="11"/>
  <c r="X159" i="11"/>
  <c r="W159" i="11"/>
  <c r="V159" i="11"/>
  <c r="T159" i="11"/>
  <c r="S159" i="11"/>
  <c r="R159" i="11"/>
  <c r="P159" i="11"/>
  <c r="O159" i="11"/>
  <c r="N159" i="11"/>
  <c r="D159" i="11"/>
  <c r="AC159" i="11" s="1"/>
  <c r="B159" i="11"/>
  <c r="A159" i="11"/>
  <c r="AV158" i="11"/>
  <c r="AX158" i="11" s="1"/>
  <c r="AS158" i="11"/>
  <c r="AU158" i="11" s="1"/>
  <c r="AW158" i="11" s="1"/>
  <c r="C158" i="12" s="1"/>
  <c r="AK158" i="12" s="1"/>
  <c r="AR158" i="11"/>
  <c r="AT158" i="11" s="1"/>
  <c r="AQ158" i="11"/>
  <c r="AF158" i="11"/>
  <c r="AC158" i="11"/>
  <c r="AB158" i="11"/>
  <c r="AA158" i="11"/>
  <c r="X158" i="11"/>
  <c r="W158" i="11"/>
  <c r="U158" i="11"/>
  <c r="S158" i="11"/>
  <c r="Q158" i="11"/>
  <c r="P158" i="11"/>
  <c r="M158" i="11"/>
  <c r="D158" i="11"/>
  <c r="B158" i="11"/>
  <c r="A158" i="11"/>
  <c r="AT157" i="11"/>
  <c r="AV157" i="11" s="1"/>
  <c r="AX157" i="11" s="1"/>
  <c r="AR157" i="11"/>
  <c r="AQ157" i="11"/>
  <c r="AF157" i="11"/>
  <c r="AC157" i="11"/>
  <c r="AB157" i="11"/>
  <c r="Z157" i="11"/>
  <c r="X157" i="11"/>
  <c r="V157" i="11"/>
  <c r="U157" i="11"/>
  <c r="R157" i="11"/>
  <c r="Q157" i="11"/>
  <c r="P157" i="11"/>
  <c r="M157" i="11"/>
  <c r="D157" i="11"/>
  <c r="B157" i="11"/>
  <c r="A157" i="11"/>
  <c r="AT156" i="11"/>
  <c r="AV156" i="11" s="1"/>
  <c r="AX156" i="11" s="1"/>
  <c r="AR156" i="11"/>
  <c r="AQ156" i="11"/>
  <c r="AS156" i="11" s="1"/>
  <c r="AU156" i="11" s="1"/>
  <c r="AW156" i="11" s="1"/>
  <c r="C156" i="12" s="1"/>
  <c r="AK156" i="12" s="1"/>
  <c r="AE156" i="11"/>
  <c r="AC156" i="11"/>
  <c r="AA156" i="11"/>
  <c r="Z156" i="11"/>
  <c r="W156" i="11"/>
  <c r="V156" i="11"/>
  <c r="U156" i="11"/>
  <c r="R156" i="11"/>
  <c r="Q156" i="11"/>
  <c r="O156" i="11"/>
  <c r="M156" i="11"/>
  <c r="D156" i="11"/>
  <c r="B156" i="11"/>
  <c r="A156" i="11"/>
  <c r="AU155" i="11"/>
  <c r="AW155" i="11" s="1"/>
  <c r="C155" i="12" s="1"/>
  <c r="AK155" i="12" s="1"/>
  <c r="AR155" i="11"/>
  <c r="AT155" i="11" s="1"/>
  <c r="AV155" i="11" s="1"/>
  <c r="AX155" i="11" s="1"/>
  <c r="AQ155" i="11"/>
  <c r="AS155" i="11" s="1"/>
  <c r="AF155" i="11"/>
  <c r="AE155" i="11"/>
  <c r="AD155" i="11"/>
  <c r="AB155" i="11"/>
  <c r="AA155" i="11"/>
  <c r="Z155" i="11"/>
  <c r="X155" i="11"/>
  <c r="W155" i="11"/>
  <c r="V155" i="11"/>
  <c r="T155" i="11"/>
  <c r="S155" i="11"/>
  <c r="R155" i="11"/>
  <c r="P155" i="11"/>
  <c r="O155" i="11"/>
  <c r="N155" i="11"/>
  <c r="D155" i="11"/>
  <c r="AC155" i="11" s="1"/>
  <c r="B155" i="11"/>
  <c r="A155" i="11"/>
  <c r="AV154" i="11"/>
  <c r="AX154" i="11" s="1"/>
  <c r="AS154" i="11"/>
  <c r="AU154" i="11" s="1"/>
  <c r="AW154" i="11" s="1"/>
  <c r="C154" i="12" s="1"/>
  <c r="AK154" i="12" s="1"/>
  <c r="AR154" i="11"/>
  <c r="AT154" i="11" s="1"/>
  <c r="AQ154" i="11"/>
  <c r="AF154" i="11"/>
  <c r="AC154" i="11"/>
  <c r="AB154" i="11"/>
  <c r="AA154" i="11"/>
  <c r="X154" i="11"/>
  <c r="W154" i="11"/>
  <c r="U154" i="11"/>
  <c r="S154" i="11"/>
  <c r="Q154" i="11"/>
  <c r="P154" i="11"/>
  <c r="M154" i="11"/>
  <c r="D154" i="11"/>
  <c r="B154" i="11"/>
  <c r="A154" i="11"/>
  <c r="AR153" i="11"/>
  <c r="AT153" i="11" s="1"/>
  <c r="AV153" i="11" s="1"/>
  <c r="AX153" i="11" s="1"/>
  <c r="AQ153" i="11"/>
  <c r="AF153" i="11"/>
  <c r="AC153" i="11"/>
  <c r="AB153" i="11"/>
  <c r="Z153" i="11"/>
  <c r="X153" i="11"/>
  <c r="V153" i="11"/>
  <c r="U153" i="11"/>
  <c r="R153" i="11"/>
  <c r="Q153" i="11"/>
  <c r="P153" i="11"/>
  <c r="M153" i="11"/>
  <c r="D153" i="11"/>
  <c r="B153" i="11"/>
  <c r="A153" i="11"/>
  <c r="AT152" i="11"/>
  <c r="AV152" i="11" s="1"/>
  <c r="AX152" i="11" s="1"/>
  <c r="AR152" i="11"/>
  <c r="AQ152" i="11"/>
  <c r="AS152" i="11" s="1"/>
  <c r="AU152" i="11" s="1"/>
  <c r="AW152" i="11" s="1"/>
  <c r="C152" i="12" s="1"/>
  <c r="AK152" i="12" s="1"/>
  <c r="AE152" i="11"/>
  <c r="AC152" i="11"/>
  <c r="AA152" i="11"/>
  <c r="Z152" i="11"/>
  <c r="W152" i="11"/>
  <c r="V152" i="11"/>
  <c r="U152" i="11"/>
  <c r="R152" i="11"/>
  <c r="Q152" i="11"/>
  <c r="O152" i="11"/>
  <c r="M152" i="11"/>
  <c r="D152" i="11"/>
  <c r="B152" i="11"/>
  <c r="A152" i="11"/>
  <c r="AX151" i="11"/>
  <c r="AU151" i="11"/>
  <c r="AW151" i="11" s="1"/>
  <c r="C151" i="12" s="1"/>
  <c r="AK151" i="12" s="1"/>
  <c r="AR151" i="11"/>
  <c r="AT151" i="11" s="1"/>
  <c r="AV151" i="11" s="1"/>
  <c r="AQ151" i="11"/>
  <c r="AS151" i="11" s="1"/>
  <c r="AF151" i="11"/>
  <c r="AE151" i="11"/>
  <c r="AD151" i="11"/>
  <c r="AB151" i="11"/>
  <c r="AA151" i="11"/>
  <c r="Z151" i="11"/>
  <c r="X151" i="11"/>
  <c r="W151" i="11"/>
  <c r="V151" i="11"/>
  <c r="T151" i="11"/>
  <c r="S151" i="11"/>
  <c r="R151" i="11"/>
  <c r="P151" i="11"/>
  <c r="O151" i="11"/>
  <c r="N151" i="11"/>
  <c r="D151" i="11"/>
  <c r="AC151" i="11" s="1"/>
  <c r="B151" i="11"/>
  <c r="A151" i="11"/>
  <c r="AV150" i="11"/>
  <c r="AX150" i="11" s="1"/>
  <c r="AR150" i="11"/>
  <c r="AT150" i="11" s="1"/>
  <c r="AQ150" i="11"/>
  <c r="AS150" i="11" s="1"/>
  <c r="AU150" i="11" s="1"/>
  <c r="AW150" i="11" s="1"/>
  <c r="C150" i="12" s="1"/>
  <c r="AK150" i="12" s="1"/>
  <c r="AF150" i="11"/>
  <c r="AC150" i="11"/>
  <c r="AB150" i="11"/>
  <c r="AA150" i="11"/>
  <c r="X150" i="11"/>
  <c r="W150" i="11"/>
  <c r="U150" i="11"/>
  <c r="S150" i="11"/>
  <c r="Q150" i="11"/>
  <c r="P150" i="11"/>
  <c r="M150" i="11"/>
  <c r="D150" i="11"/>
  <c r="B150" i="11"/>
  <c r="A150" i="11"/>
  <c r="AT149" i="11"/>
  <c r="AV149" i="11" s="1"/>
  <c r="AX149" i="11" s="1"/>
  <c r="AR149" i="11"/>
  <c r="AQ149" i="11"/>
  <c r="AF149" i="11"/>
  <c r="AC149" i="11"/>
  <c r="AB149" i="11"/>
  <c r="Z149" i="11"/>
  <c r="X149" i="11"/>
  <c r="V149" i="11"/>
  <c r="U149" i="11"/>
  <c r="R149" i="11"/>
  <c r="Q149" i="11"/>
  <c r="P149" i="11"/>
  <c r="M149" i="11"/>
  <c r="D149" i="11"/>
  <c r="B149" i="11"/>
  <c r="A149" i="11"/>
  <c r="AW148" i="11"/>
  <c r="C148" i="12" s="1"/>
  <c r="AK148" i="12" s="1"/>
  <c r="AT148" i="11"/>
  <c r="AV148" i="11" s="1"/>
  <c r="AX148" i="11" s="1"/>
  <c r="AR148" i="11"/>
  <c r="AQ148" i="11"/>
  <c r="AS148" i="11" s="1"/>
  <c r="AU148" i="11" s="1"/>
  <c r="AE148" i="11"/>
  <c r="AC148" i="11"/>
  <c r="AA148" i="11"/>
  <c r="Z148" i="11"/>
  <c r="W148" i="11"/>
  <c r="V148" i="11"/>
  <c r="U148" i="11"/>
  <c r="R148" i="11"/>
  <c r="Q148" i="11"/>
  <c r="O148" i="11"/>
  <c r="M148" i="11"/>
  <c r="D148" i="11"/>
  <c r="B148" i="11"/>
  <c r="A148" i="11"/>
  <c r="AX147" i="11"/>
  <c r="AU147" i="11"/>
  <c r="AW147" i="11" s="1"/>
  <c r="C147" i="12" s="1"/>
  <c r="AK147" i="12" s="1"/>
  <c r="AR147" i="11"/>
  <c r="AT147" i="11" s="1"/>
  <c r="AV147" i="11" s="1"/>
  <c r="AQ147" i="11"/>
  <c r="AS147" i="11" s="1"/>
  <c r="AF147" i="11"/>
  <c r="AE147" i="11"/>
  <c r="AD147" i="11"/>
  <c r="AB147" i="11"/>
  <c r="AA147" i="11"/>
  <c r="Z147" i="11"/>
  <c r="X147" i="11"/>
  <c r="W147" i="11"/>
  <c r="V147" i="11"/>
  <c r="T147" i="11"/>
  <c r="S147" i="11"/>
  <c r="R147" i="11"/>
  <c r="P147" i="11"/>
  <c r="O147" i="11"/>
  <c r="N147" i="11"/>
  <c r="D147" i="11"/>
  <c r="AC147" i="11" s="1"/>
  <c r="B147" i="11"/>
  <c r="A147" i="11"/>
  <c r="AV146" i="11"/>
  <c r="AX146" i="11" s="1"/>
  <c r="AR146" i="11"/>
  <c r="AT146" i="11" s="1"/>
  <c r="AQ146" i="11"/>
  <c r="AS146" i="11" s="1"/>
  <c r="AU146" i="11" s="1"/>
  <c r="AW146" i="11" s="1"/>
  <c r="C146" i="12" s="1"/>
  <c r="AK146" i="12" s="1"/>
  <c r="AF146" i="11"/>
  <c r="AC146" i="11"/>
  <c r="AB146" i="11"/>
  <c r="AA146" i="11"/>
  <c r="X146" i="11"/>
  <c r="W146" i="11"/>
  <c r="U146" i="11"/>
  <c r="S146" i="11"/>
  <c r="Q146" i="11"/>
  <c r="P146" i="11"/>
  <c r="M146" i="11"/>
  <c r="D146" i="11"/>
  <c r="B146" i="11"/>
  <c r="A146" i="11"/>
  <c r="AT145" i="11"/>
  <c r="AV145" i="11" s="1"/>
  <c r="AX145" i="11" s="1"/>
  <c r="AR145" i="11"/>
  <c r="AQ145" i="11"/>
  <c r="AF145" i="11"/>
  <c r="AC145" i="11"/>
  <c r="AB145" i="11"/>
  <c r="Z145" i="11"/>
  <c r="X145" i="11"/>
  <c r="V145" i="11"/>
  <c r="U145" i="11"/>
  <c r="R145" i="11"/>
  <c r="Q145" i="11"/>
  <c r="P145" i="11"/>
  <c r="M145" i="11"/>
  <c r="D145" i="11"/>
  <c r="B145" i="11"/>
  <c r="A145" i="11"/>
  <c r="AW144" i="11"/>
  <c r="C144" i="12" s="1"/>
  <c r="AK144" i="12" s="1"/>
  <c r="AT144" i="11"/>
  <c r="AV144" i="11" s="1"/>
  <c r="AX144" i="11" s="1"/>
  <c r="AR144" i="11"/>
  <c r="AQ144" i="11"/>
  <c r="AS144" i="11" s="1"/>
  <c r="AU144" i="11" s="1"/>
  <c r="AE144" i="11"/>
  <c r="AC144" i="11"/>
  <c r="AA144" i="11"/>
  <c r="Z144" i="11"/>
  <c r="W144" i="11"/>
  <c r="V144" i="11"/>
  <c r="U144" i="11"/>
  <c r="R144" i="11"/>
  <c r="Q144" i="11"/>
  <c r="O144" i="11"/>
  <c r="M144" i="11"/>
  <c r="D144" i="11"/>
  <c r="B144" i="11"/>
  <c r="A144" i="11"/>
  <c r="AU143" i="11"/>
  <c r="AW143" i="11" s="1"/>
  <c r="C143" i="12" s="1"/>
  <c r="AK143" i="12" s="1"/>
  <c r="AR143" i="11"/>
  <c r="AT143" i="11" s="1"/>
  <c r="AV143" i="11" s="1"/>
  <c r="AX143" i="11" s="1"/>
  <c r="AQ143" i="11"/>
  <c r="AS143" i="11" s="1"/>
  <c r="AF143" i="11"/>
  <c r="AE143" i="11"/>
  <c r="AD143" i="11"/>
  <c r="AB143" i="11"/>
  <c r="AA143" i="11"/>
  <c r="Z143" i="11"/>
  <c r="X143" i="11"/>
  <c r="W143" i="11"/>
  <c r="V143" i="11"/>
  <c r="T143" i="11"/>
  <c r="S143" i="11"/>
  <c r="R143" i="11"/>
  <c r="P143" i="11"/>
  <c r="O143" i="11"/>
  <c r="N143" i="11"/>
  <c r="D143" i="11"/>
  <c r="AC143" i="11" s="1"/>
  <c r="B143" i="11"/>
  <c r="A143" i="11"/>
  <c r="AW142" i="11"/>
  <c r="C142" i="12" s="1"/>
  <c r="AK142" i="12" s="1"/>
  <c r="AV142" i="11"/>
  <c r="AX142" i="11" s="1"/>
  <c r="AR142" i="11"/>
  <c r="AT142" i="11" s="1"/>
  <c r="AQ142" i="11"/>
  <c r="AS142" i="11" s="1"/>
  <c r="AU142" i="11" s="1"/>
  <c r="AF142" i="11"/>
  <c r="AC142" i="11"/>
  <c r="AB142" i="11"/>
  <c r="AA142" i="11"/>
  <c r="X142" i="11"/>
  <c r="W142" i="11"/>
  <c r="U142" i="11"/>
  <c r="S142" i="11"/>
  <c r="Q142" i="11"/>
  <c r="P142" i="11"/>
  <c r="M142" i="11"/>
  <c r="D142" i="11"/>
  <c r="B142" i="11"/>
  <c r="A142" i="11"/>
  <c r="AT141" i="11"/>
  <c r="AV141" i="11" s="1"/>
  <c r="AX141" i="11" s="1"/>
  <c r="AR141" i="11"/>
  <c r="AQ141" i="11"/>
  <c r="AF141" i="11"/>
  <c r="AC141" i="11"/>
  <c r="AB141" i="11"/>
  <c r="Z141" i="11"/>
  <c r="X141" i="11"/>
  <c r="V141" i="11"/>
  <c r="U141" i="11"/>
  <c r="R141" i="11"/>
  <c r="Q141" i="11"/>
  <c r="P141" i="11"/>
  <c r="M141" i="11"/>
  <c r="D141" i="11"/>
  <c r="B141" i="11"/>
  <c r="A141" i="11"/>
  <c r="AU140" i="11"/>
  <c r="AW140" i="11" s="1"/>
  <c r="C140" i="12" s="1"/>
  <c r="AK140" i="12" s="1"/>
  <c r="AT140" i="11"/>
  <c r="AV140" i="11" s="1"/>
  <c r="AX140" i="11" s="1"/>
  <c r="AR140" i="11"/>
  <c r="AQ140" i="11"/>
  <c r="AS140" i="11" s="1"/>
  <c r="AE140" i="11"/>
  <c r="AC140" i="11"/>
  <c r="AA140" i="11"/>
  <c r="Z140" i="11"/>
  <c r="W140" i="11"/>
  <c r="V140" i="11"/>
  <c r="U140" i="11"/>
  <c r="R140" i="11"/>
  <c r="Q140" i="11"/>
  <c r="O140" i="11"/>
  <c r="M140" i="11"/>
  <c r="D140" i="11"/>
  <c r="B140" i="11"/>
  <c r="A140" i="11"/>
  <c r="AU139" i="11"/>
  <c r="AW139" i="11" s="1"/>
  <c r="C139" i="12" s="1"/>
  <c r="AK139" i="12" s="1"/>
  <c r="AR139" i="11"/>
  <c r="AT139" i="11" s="1"/>
  <c r="AV139" i="11" s="1"/>
  <c r="AX139" i="11" s="1"/>
  <c r="AQ139" i="11"/>
  <c r="AS139" i="11" s="1"/>
  <c r="AF139" i="11"/>
  <c r="AE139" i="11"/>
  <c r="AD139" i="11"/>
  <c r="AB139" i="11"/>
  <c r="AA139" i="11"/>
  <c r="Z139" i="11"/>
  <c r="X139" i="11"/>
  <c r="W139" i="11"/>
  <c r="V139" i="11"/>
  <c r="T139" i="11"/>
  <c r="S139" i="11"/>
  <c r="R139" i="11"/>
  <c r="P139" i="11"/>
  <c r="O139" i="11"/>
  <c r="N139" i="11"/>
  <c r="D139" i="11"/>
  <c r="AC139" i="11" s="1"/>
  <c r="B139" i="11"/>
  <c r="A139" i="11"/>
  <c r="AS138" i="11"/>
  <c r="AU138" i="11" s="1"/>
  <c r="AW138" i="11" s="1"/>
  <c r="C138" i="12" s="1"/>
  <c r="AK138" i="12" s="1"/>
  <c r="AR138" i="11"/>
  <c r="AT138" i="11" s="1"/>
  <c r="AV138" i="11" s="1"/>
  <c r="AX138" i="11" s="1"/>
  <c r="AQ138" i="11"/>
  <c r="AF138" i="11"/>
  <c r="AC138" i="11"/>
  <c r="AB138" i="11"/>
  <c r="AA138" i="11"/>
  <c r="X138" i="11"/>
  <c r="W138" i="11"/>
  <c r="U138" i="11"/>
  <c r="S138" i="11"/>
  <c r="Q138" i="11"/>
  <c r="P138" i="11"/>
  <c r="M138" i="11"/>
  <c r="D138" i="11"/>
  <c r="B138" i="11"/>
  <c r="A138" i="11"/>
  <c r="AR137" i="11"/>
  <c r="AT137" i="11" s="1"/>
  <c r="AV137" i="11" s="1"/>
  <c r="AX137" i="11" s="1"/>
  <c r="AQ137" i="11"/>
  <c r="AF137" i="11"/>
  <c r="AC137" i="11"/>
  <c r="AB137" i="11"/>
  <c r="Z137" i="11"/>
  <c r="X137" i="11"/>
  <c r="V137" i="11"/>
  <c r="U137" i="11"/>
  <c r="R137" i="11"/>
  <c r="Q137" i="11"/>
  <c r="P137" i="11"/>
  <c r="M137" i="11"/>
  <c r="D137" i="11"/>
  <c r="B137" i="11"/>
  <c r="A137" i="11"/>
  <c r="AT136" i="11"/>
  <c r="AV136" i="11" s="1"/>
  <c r="AX136" i="11" s="1"/>
  <c r="AR136" i="11"/>
  <c r="AQ136" i="11"/>
  <c r="AS136" i="11" s="1"/>
  <c r="AU136" i="11" s="1"/>
  <c r="AW136" i="11" s="1"/>
  <c r="C136" i="12" s="1"/>
  <c r="AK136" i="12" s="1"/>
  <c r="AE136" i="11"/>
  <c r="AC136" i="11"/>
  <c r="AA136" i="11"/>
  <c r="Z136" i="11"/>
  <c r="W136" i="11"/>
  <c r="V136" i="11"/>
  <c r="U136" i="11"/>
  <c r="R136" i="11"/>
  <c r="Q136" i="11"/>
  <c r="O136" i="11"/>
  <c r="M136" i="11"/>
  <c r="D136" i="11"/>
  <c r="B136" i="11"/>
  <c r="A136" i="11"/>
  <c r="AX135" i="11"/>
  <c r="AU135" i="11"/>
  <c r="AW135" i="11" s="1"/>
  <c r="C135" i="12" s="1"/>
  <c r="AK135" i="12" s="1"/>
  <c r="AT135" i="11"/>
  <c r="AV135" i="11" s="1"/>
  <c r="AR135" i="11"/>
  <c r="AQ135" i="11"/>
  <c r="AS135" i="11" s="1"/>
  <c r="AF135" i="11"/>
  <c r="AE135" i="11"/>
  <c r="AD135" i="11"/>
  <c r="AB135" i="11"/>
  <c r="AA135" i="11"/>
  <c r="Z135" i="11"/>
  <c r="X135" i="11"/>
  <c r="W135" i="11"/>
  <c r="V135" i="11"/>
  <c r="T135" i="11"/>
  <c r="S135" i="11"/>
  <c r="R135" i="11"/>
  <c r="P135" i="11"/>
  <c r="O135" i="11"/>
  <c r="N135" i="11"/>
  <c r="D135" i="11"/>
  <c r="AC135" i="11" s="1"/>
  <c r="B135" i="11"/>
  <c r="A135" i="11"/>
  <c r="AV134" i="11"/>
  <c r="AX134" i="11" s="1"/>
  <c r="AR134" i="11"/>
  <c r="AT134" i="11" s="1"/>
  <c r="AQ134" i="11"/>
  <c r="AS134" i="11" s="1"/>
  <c r="AU134" i="11" s="1"/>
  <c r="AW134" i="11" s="1"/>
  <c r="C134" i="12" s="1"/>
  <c r="AK134" i="12" s="1"/>
  <c r="AF134" i="11"/>
  <c r="AC134" i="11"/>
  <c r="AB134" i="11"/>
  <c r="AA134" i="11"/>
  <c r="X134" i="11"/>
  <c r="W134" i="11"/>
  <c r="U134" i="11"/>
  <c r="S134" i="11"/>
  <c r="Q134" i="11"/>
  <c r="P134" i="11"/>
  <c r="M134" i="11"/>
  <c r="D134" i="11"/>
  <c r="B134" i="11"/>
  <c r="A134" i="11"/>
  <c r="AV133" i="11"/>
  <c r="AX133" i="11" s="1"/>
  <c r="AT133" i="11"/>
  <c r="AR133" i="11"/>
  <c r="AQ133" i="11"/>
  <c r="AF133" i="11"/>
  <c r="AC133" i="11"/>
  <c r="AB133" i="11"/>
  <c r="Z133" i="11"/>
  <c r="X133" i="11"/>
  <c r="V133" i="11"/>
  <c r="U133" i="11"/>
  <c r="R133" i="11"/>
  <c r="Q133" i="11"/>
  <c r="P133" i="11"/>
  <c r="M133" i="11"/>
  <c r="D133" i="11"/>
  <c r="B133" i="11"/>
  <c r="A133" i="11"/>
  <c r="AU132" i="11"/>
  <c r="AW132" i="11" s="1"/>
  <c r="C132" i="12" s="1"/>
  <c r="AK132" i="12" s="1"/>
  <c r="AT132" i="11"/>
  <c r="AV132" i="11" s="1"/>
  <c r="AX132" i="11" s="1"/>
  <c r="AR132" i="11"/>
  <c r="AQ132" i="11"/>
  <c r="AS132" i="11" s="1"/>
  <c r="AE132" i="11"/>
  <c r="AC132" i="11"/>
  <c r="AA132" i="11"/>
  <c r="Z132" i="11"/>
  <c r="W132" i="11"/>
  <c r="V132" i="11"/>
  <c r="U132" i="11"/>
  <c r="R132" i="11"/>
  <c r="Q132" i="11"/>
  <c r="O132" i="11"/>
  <c r="M132" i="11"/>
  <c r="D132" i="11"/>
  <c r="B132" i="11"/>
  <c r="A132" i="11"/>
  <c r="AU131" i="11"/>
  <c r="AW131" i="11" s="1"/>
  <c r="C131" i="12" s="1"/>
  <c r="AK131" i="12" s="1"/>
  <c r="AT131" i="11"/>
  <c r="AV131" i="11" s="1"/>
  <c r="AX131" i="11" s="1"/>
  <c r="AR131" i="11"/>
  <c r="AQ131" i="11"/>
  <c r="AS131" i="11" s="1"/>
  <c r="AF131" i="11"/>
  <c r="AE131" i="11"/>
  <c r="AD131" i="11"/>
  <c r="AB131" i="11"/>
  <c r="AA131" i="11"/>
  <c r="Z131" i="11"/>
  <c r="X131" i="11"/>
  <c r="W131" i="11"/>
  <c r="V131" i="11"/>
  <c r="T131" i="11"/>
  <c r="S131" i="11"/>
  <c r="R131" i="11"/>
  <c r="P131" i="11"/>
  <c r="O131" i="11"/>
  <c r="N131" i="11"/>
  <c r="D131" i="11"/>
  <c r="AC131" i="11" s="1"/>
  <c r="B131" i="11"/>
  <c r="A131" i="11"/>
  <c r="AS130" i="11"/>
  <c r="AU130" i="11" s="1"/>
  <c r="AW130" i="11" s="1"/>
  <c r="C130" i="12" s="1"/>
  <c r="AK130" i="12" s="1"/>
  <c r="AR130" i="11"/>
  <c r="AT130" i="11" s="1"/>
  <c r="AV130" i="11" s="1"/>
  <c r="AX130" i="11" s="1"/>
  <c r="AQ130" i="11"/>
  <c r="AF130" i="11"/>
  <c r="AC130" i="11"/>
  <c r="AB130" i="11"/>
  <c r="AA130" i="11"/>
  <c r="X130" i="11"/>
  <c r="W130" i="11"/>
  <c r="U130" i="11"/>
  <c r="S130" i="11"/>
  <c r="Q130" i="11"/>
  <c r="P130" i="11"/>
  <c r="M130" i="11"/>
  <c r="D130" i="11"/>
  <c r="B130" i="11"/>
  <c r="A130" i="11"/>
  <c r="AR129" i="11"/>
  <c r="AT129" i="11" s="1"/>
  <c r="AV129" i="11" s="1"/>
  <c r="AX129" i="11" s="1"/>
  <c r="AQ129" i="11"/>
  <c r="AF129" i="11"/>
  <c r="AC129" i="11"/>
  <c r="AB129" i="11"/>
  <c r="Z129" i="11"/>
  <c r="X129" i="11"/>
  <c r="V129" i="11"/>
  <c r="U129" i="11"/>
  <c r="R129" i="11"/>
  <c r="Q129" i="11"/>
  <c r="P129" i="11"/>
  <c r="M129" i="11"/>
  <c r="D129" i="11"/>
  <c r="B129" i="11"/>
  <c r="A129" i="11"/>
  <c r="AW128" i="11"/>
  <c r="C128" i="12" s="1"/>
  <c r="AK128" i="12" s="1"/>
  <c r="AT128" i="11"/>
  <c r="AV128" i="11" s="1"/>
  <c r="AX128" i="11" s="1"/>
  <c r="AR128" i="11"/>
  <c r="AQ128" i="11"/>
  <c r="AS128" i="11" s="1"/>
  <c r="AU128" i="11" s="1"/>
  <c r="AE128" i="11"/>
  <c r="AC128" i="11"/>
  <c r="AA128" i="11"/>
  <c r="Z128" i="11"/>
  <c r="W128" i="11"/>
  <c r="V128" i="11"/>
  <c r="U128" i="11"/>
  <c r="R128" i="11"/>
  <c r="Q128" i="11"/>
  <c r="O128" i="11"/>
  <c r="M128" i="11"/>
  <c r="D128" i="11"/>
  <c r="B128" i="11"/>
  <c r="A128" i="11"/>
  <c r="AX127" i="11"/>
  <c r="AU127" i="11"/>
  <c r="AW127" i="11" s="1"/>
  <c r="C127" i="12" s="1"/>
  <c r="AK127" i="12" s="1"/>
  <c r="AT127" i="11"/>
  <c r="AV127" i="11" s="1"/>
  <c r="AR127" i="11"/>
  <c r="AQ127" i="11"/>
  <c r="AS127" i="11" s="1"/>
  <c r="AF127" i="11"/>
  <c r="AE127" i="11"/>
  <c r="AD127" i="11"/>
  <c r="AB127" i="11"/>
  <c r="AA127" i="11"/>
  <c r="Z127" i="11"/>
  <c r="X127" i="11"/>
  <c r="W127" i="11"/>
  <c r="V127" i="11"/>
  <c r="T127" i="11"/>
  <c r="S127" i="11"/>
  <c r="R127" i="11"/>
  <c r="P127" i="11"/>
  <c r="O127" i="11"/>
  <c r="N127" i="11"/>
  <c r="D127" i="11"/>
  <c r="AC127" i="11" s="1"/>
  <c r="B127" i="11"/>
  <c r="A127" i="11"/>
  <c r="AW126" i="11"/>
  <c r="C126" i="12" s="1"/>
  <c r="AK126" i="12" s="1"/>
  <c r="AV126" i="11"/>
  <c r="AX126" i="11" s="1"/>
  <c r="AR126" i="11"/>
  <c r="AT126" i="11" s="1"/>
  <c r="AQ126" i="11"/>
  <c r="AS126" i="11" s="1"/>
  <c r="AU126" i="11" s="1"/>
  <c r="AF126" i="11"/>
  <c r="AC126" i="11"/>
  <c r="AB126" i="11"/>
  <c r="AA126" i="11"/>
  <c r="X126" i="11"/>
  <c r="W126" i="11"/>
  <c r="U126" i="11"/>
  <c r="S126" i="11"/>
  <c r="Q126" i="11"/>
  <c r="P126" i="11"/>
  <c r="M126" i="11"/>
  <c r="D126" i="11"/>
  <c r="B126" i="11"/>
  <c r="A126" i="11"/>
  <c r="AT125" i="11"/>
  <c r="AV125" i="11" s="1"/>
  <c r="AX125" i="11" s="1"/>
  <c r="AR125" i="11"/>
  <c r="AQ125" i="11"/>
  <c r="AF125" i="11"/>
  <c r="AC125" i="11"/>
  <c r="AB125" i="11"/>
  <c r="Z125" i="11"/>
  <c r="X125" i="11"/>
  <c r="V125" i="11"/>
  <c r="U125" i="11"/>
  <c r="R125" i="11"/>
  <c r="Q125" i="11"/>
  <c r="P125" i="11"/>
  <c r="M125" i="11"/>
  <c r="D125" i="11"/>
  <c r="B125" i="11"/>
  <c r="A125" i="11"/>
  <c r="AU124" i="11"/>
  <c r="AW124" i="11" s="1"/>
  <c r="C124" i="12" s="1"/>
  <c r="AK124" i="12" s="1"/>
  <c r="AT124" i="11"/>
  <c r="AV124" i="11" s="1"/>
  <c r="AX124" i="11" s="1"/>
  <c r="AR124" i="11"/>
  <c r="AQ124" i="11"/>
  <c r="AS124" i="11" s="1"/>
  <c r="AE124" i="11"/>
  <c r="AC124" i="11"/>
  <c r="AA124" i="11"/>
  <c r="Z124" i="11"/>
  <c r="W124" i="11"/>
  <c r="V124" i="11"/>
  <c r="U124" i="11"/>
  <c r="R124" i="11"/>
  <c r="Q124" i="11"/>
  <c r="O124" i="11"/>
  <c r="M124" i="11"/>
  <c r="D124" i="11"/>
  <c r="B124" i="11"/>
  <c r="A124" i="11"/>
  <c r="AU123" i="11"/>
  <c r="AW123" i="11" s="1"/>
  <c r="C123" i="12" s="1"/>
  <c r="AK123" i="12" s="1"/>
  <c r="AR123" i="11"/>
  <c r="AT123" i="11" s="1"/>
  <c r="AV123" i="11" s="1"/>
  <c r="AX123" i="11" s="1"/>
  <c r="AQ123" i="11"/>
  <c r="AS123" i="11" s="1"/>
  <c r="AF123" i="11"/>
  <c r="AE123" i="11"/>
  <c r="AD123" i="11"/>
  <c r="AB123" i="11"/>
  <c r="AA123" i="11"/>
  <c r="Z123" i="11"/>
  <c r="X123" i="11"/>
  <c r="W123" i="11"/>
  <c r="V123" i="11"/>
  <c r="T123" i="11"/>
  <c r="S123" i="11"/>
  <c r="R123" i="11"/>
  <c r="P123" i="11"/>
  <c r="O123" i="11"/>
  <c r="N123" i="11"/>
  <c r="D123" i="11"/>
  <c r="AC123" i="11" s="1"/>
  <c r="B123" i="11"/>
  <c r="A123" i="11"/>
  <c r="AS122" i="11"/>
  <c r="AU122" i="11" s="1"/>
  <c r="AW122" i="11" s="1"/>
  <c r="C122" i="12" s="1"/>
  <c r="AK122" i="12" s="1"/>
  <c r="AR122" i="11"/>
  <c r="AT122" i="11" s="1"/>
  <c r="AV122" i="11" s="1"/>
  <c r="AX122" i="11" s="1"/>
  <c r="AQ122" i="11"/>
  <c r="AF122" i="11"/>
  <c r="AC122" i="11"/>
  <c r="AB122" i="11"/>
  <c r="AA122" i="11"/>
  <c r="X122" i="11"/>
  <c r="W122" i="11"/>
  <c r="U122" i="11"/>
  <c r="S122" i="11"/>
  <c r="Q122" i="11"/>
  <c r="P122" i="11"/>
  <c r="M122" i="11"/>
  <c r="D122" i="11"/>
  <c r="B122" i="11"/>
  <c r="A122" i="11"/>
  <c r="AR121" i="11"/>
  <c r="AT121" i="11" s="1"/>
  <c r="AV121" i="11" s="1"/>
  <c r="AX121" i="11" s="1"/>
  <c r="AQ121" i="11"/>
  <c r="AF121" i="11"/>
  <c r="AC121" i="11"/>
  <c r="AB121" i="11"/>
  <c r="Z121" i="11"/>
  <c r="X121" i="11"/>
  <c r="V121" i="11"/>
  <c r="U121" i="11"/>
  <c r="R121" i="11"/>
  <c r="Q121" i="11"/>
  <c r="P121" i="11"/>
  <c r="M121" i="11"/>
  <c r="D121" i="11"/>
  <c r="B121" i="11"/>
  <c r="A121" i="11"/>
  <c r="AT120" i="11"/>
  <c r="AV120" i="11" s="1"/>
  <c r="AX120" i="11" s="1"/>
  <c r="AR120" i="11"/>
  <c r="AQ120" i="11"/>
  <c r="AS120" i="11" s="1"/>
  <c r="AU120" i="11" s="1"/>
  <c r="AW120" i="11" s="1"/>
  <c r="C120" i="12" s="1"/>
  <c r="AK120" i="12" s="1"/>
  <c r="AE120" i="11"/>
  <c r="AC120" i="11"/>
  <c r="AA120" i="11"/>
  <c r="Z120" i="11"/>
  <c r="W120" i="11"/>
  <c r="V120" i="11"/>
  <c r="U120" i="11"/>
  <c r="R120" i="11"/>
  <c r="Q120" i="11"/>
  <c r="O120" i="11"/>
  <c r="M120" i="11"/>
  <c r="D120" i="11"/>
  <c r="B120" i="11"/>
  <c r="A120" i="11"/>
  <c r="AX119" i="11"/>
  <c r="AU119" i="11"/>
  <c r="AW119" i="11" s="1"/>
  <c r="C119" i="12" s="1"/>
  <c r="AK119" i="12" s="1"/>
  <c r="AT119" i="11"/>
  <c r="AV119" i="11" s="1"/>
  <c r="AR119" i="11"/>
  <c r="AQ119" i="11"/>
  <c r="AS119" i="11" s="1"/>
  <c r="AF119" i="11"/>
  <c r="AE119" i="11"/>
  <c r="AD119" i="11"/>
  <c r="AB119" i="11"/>
  <c r="AA119" i="11"/>
  <c r="Z119" i="11"/>
  <c r="X119" i="11"/>
  <c r="W119" i="11"/>
  <c r="V119" i="11"/>
  <c r="T119" i="11"/>
  <c r="S119" i="11"/>
  <c r="R119" i="11"/>
  <c r="P119" i="11"/>
  <c r="O119" i="11"/>
  <c r="N119" i="11"/>
  <c r="D119" i="11"/>
  <c r="AC119" i="11" s="1"/>
  <c r="B119" i="11"/>
  <c r="A119" i="11"/>
  <c r="AV118" i="11"/>
  <c r="AX118" i="11" s="1"/>
  <c r="AR118" i="11"/>
  <c r="AT118" i="11" s="1"/>
  <c r="AQ118" i="11"/>
  <c r="AS118" i="11" s="1"/>
  <c r="AU118" i="11" s="1"/>
  <c r="AW118" i="11" s="1"/>
  <c r="C118" i="12" s="1"/>
  <c r="AK118" i="12" s="1"/>
  <c r="AF118" i="11"/>
  <c r="AC118" i="11"/>
  <c r="AB118" i="11"/>
  <c r="AA118" i="11"/>
  <c r="X118" i="11"/>
  <c r="W118" i="11"/>
  <c r="U118" i="11"/>
  <c r="S118" i="11"/>
  <c r="Q118" i="11"/>
  <c r="P118" i="11"/>
  <c r="M118" i="11"/>
  <c r="D118" i="11"/>
  <c r="B118" i="11"/>
  <c r="A118" i="11"/>
  <c r="AV117" i="11"/>
  <c r="AX117" i="11" s="1"/>
  <c r="AT117" i="11"/>
  <c r="AR117" i="11"/>
  <c r="AQ117" i="11"/>
  <c r="AF117" i="11"/>
  <c r="AC117" i="11"/>
  <c r="AB117" i="11"/>
  <c r="Z117" i="11"/>
  <c r="X117" i="11"/>
  <c r="V117" i="11"/>
  <c r="U117" i="11"/>
  <c r="R117" i="11"/>
  <c r="Q117" i="11"/>
  <c r="P117" i="11"/>
  <c r="M117" i="11"/>
  <c r="D117" i="11"/>
  <c r="B117" i="11"/>
  <c r="A117" i="11"/>
  <c r="AU116" i="11"/>
  <c r="AW116" i="11" s="1"/>
  <c r="C116" i="12" s="1"/>
  <c r="AK116" i="12" s="1"/>
  <c r="AT116" i="11"/>
  <c r="AV116" i="11" s="1"/>
  <c r="AX116" i="11" s="1"/>
  <c r="AR116" i="11"/>
  <c r="AQ116" i="11"/>
  <c r="AS116" i="11" s="1"/>
  <c r="AE116" i="11"/>
  <c r="AC116" i="11"/>
  <c r="AA116" i="11"/>
  <c r="Z116" i="11"/>
  <c r="W116" i="11"/>
  <c r="V116" i="11"/>
  <c r="U116" i="11"/>
  <c r="R116" i="11"/>
  <c r="Q116" i="11"/>
  <c r="O116" i="11"/>
  <c r="M116" i="11"/>
  <c r="D116" i="11"/>
  <c r="B116" i="11"/>
  <c r="A116" i="11"/>
  <c r="AU115" i="11"/>
  <c r="AW115" i="11" s="1"/>
  <c r="C115" i="12" s="1"/>
  <c r="AK115" i="12" s="1"/>
  <c r="AT115" i="11"/>
  <c r="AV115" i="11" s="1"/>
  <c r="AX115" i="11" s="1"/>
  <c r="AR115" i="11"/>
  <c r="AQ115" i="11"/>
  <c r="AS115" i="11" s="1"/>
  <c r="AF115" i="11"/>
  <c r="AE115" i="11"/>
  <c r="AD115" i="11"/>
  <c r="AB115" i="11"/>
  <c r="AA115" i="11"/>
  <c r="Z115" i="11"/>
  <c r="X115" i="11"/>
  <c r="W115" i="11"/>
  <c r="V115" i="11"/>
  <c r="T115" i="11"/>
  <c r="S115" i="11"/>
  <c r="R115" i="11"/>
  <c r="P115" i="11"/>
  <c r="O115" i="11"/>
  <c r="N115" i="11"/>
  <c r="D115" i="11"/>
  <c r="AC115" i="11" s="1"/>
  <c r="B115" i="11"/>
  <c r="A115" i="11"/>
  <c r="AS114" i="11"/>
  <c r="AU114" i="11" s="1"/>
  <c r="AW114" i="11" s="1"/>
  <c r="C114" i="12" s="1"/>
  <c r="AK114" i="12" s="1"/>
  <c r="AR114" i="11"/>
  <c r="AT114" i="11" s="1"/>
  <c r="AV114" i="11" s="1"/>
  <c r="AX114" i="11" s="1"/>
  <c r="AQ114" i="11"/>
  <c r="AF114" i="11"/>
  <c r="AC114" i="11"/>
  <c r="AB114" i="11"/>
  <c r="AA114" i="11"/>
  <c r="X114" i="11"/>
  <c r="W114" i="11"/>
  <c r="U114" i="11"/>
  <c r="S114" i="11"/>
  <c r="Q114" i="11"/>
  <c r="P114" i="11"/>
  <c r="M114" i="11"/>
  <c r="D114" i="11"/>
  <c r="B114" i="11"/>
  <c r="A114" i="11"/>
  <c r="AR113" i="11"/>
  <c r="AT113" i="11" s="1"/>
  <c r="AV113" i="11" s="1"/>
  <c r="AX113" i="11" s="1"/>
  <c r="AQ113" i="11"/>
  <c r="AF113" i="11"/>
  <c r="AC113" i="11"/>
  <c r="AB113" i="11"/>
  <c r="Z113" i="11"/>
  <c r="X113" i="11"/>
  <c r="V113" i="11"/>
  <c r="U113" i="11"/>
  <c r="R113" i="11"/>
  <c r="Q113" i="11"/>
  <c r="P113" i="11"/>
  <c r="M113" i="11"/>
  <c r="D113" i="11"/>
  <c r="B113" i="11"/>
  <c r="A113" i="11"/>
  <c r="AR112" i="11"/>
  <c r="AQ112" i="11"/>
  <c r="AS112" i="11" s="1"/>
  <c r="AU112" i="11" s="1"/>
  <c r="AW112" i="11" s="1"/>
  <c r="C112" i="12" s="1"/>
  <c r="AK112" i="12" s="1"/>
  <c r="AE112" i="11"/>
  <c r="AA112" i="11"/>
  <c r="Z112" i="11"/>
  <c r="V112" i="11"/>
  <c r="U112" i="11"/>
  <c r="Q112" i="11"/>
  <c r="O112" i="11"/>
  <c r="D112" i="11"/>
  <c r="AT112" i="11" s="1"/>
  <c r="AV112" i="11" s="1"/>
  <c r="AX112" i="11" s="1"/>
  <c r="B112" i="11"/>
  <c r="A112" i="11"/>
  <c r="AX111" i="11"/>
  <c r="AR111" i="11"/>
  <c r="AT111" i="11" s="1"/>
  <c r="AV111" i="11" s="1"/>
  <c r="AQ111" i="11"/>
  <c r="AS111" i="11" s="1"/>
  <c r="AU111" i="11" s="1"/>
  <c r="AW111" i="11" s="1"/>
  <c r="C111" i="12" s="1"/>
  <c r="AK111" i="12" s="1"/>
  <c r="AF111" i="11"/>
  <c r="AE111" i="11"/>
  <c r="AD111" i="11"/>
  <c r="AB111" i="11"/>
  <c r="AA111" i="11"/>
  <c r="Z111" i="11"/>
  <c r="X111" i="11"/>
  <c r="W111" i="11"/>
  <c r="V111" i="11"/>
  <c r="T111" i="11"/>
  <c r="S111" i="11"/>
  <c r="R111" i="11"/>
  <c r="P111" i="11"/>
  <c r="O111" i="11"/>
  <c r="N111" i="11"/>
  <c r="D111" i="11"/>
  <c r="AC111" i="11" s="1"/>
  <c r="B111" i="11"/>
  <c r="A111" i="11"/>
  <c r="AW110" i="11"/>
  <c r="C110" i="12" s="1"/>
  <c r="AK110" i="12" s="1"/>
  <c r="AR110" i="11"/>
  <c r="AT110" i="11" s="1"/>
  <c r="AV110" i="11" s="1"/>
  <c r="AX110" i="11" s="1"/>
  <c r="AQ110" i="11"/>
  <c r="AS110" i="11" s="1"/>
  <c r="AU110" i="11" s="1"/>
  <c r="AF110" i="11"/>
  <c r="AB110" i="11"/>
  <c r="AA110" i="11"/>
  <c r="W110" i="11"/>
  <c r="U110" i="11"/>
  <c r="Q110" i="11"/>
  <c r="P110" i="11"/>
  <c r="D110" i="11"/>
  <c r="AC110" i="11" s="1"/>
  <c r="B110" i="11"/>
  <c r="A110" i="11"/>
  <c r="AT109" i="11"/>
  <c r="AV109" i="11" s="1"/>
  <c r="AX109" i="11" s="1"/>
  <c r="AR109" i="11"/>
  <c r="AQ109" i="11"/>
  <c r="AF109" i="11"/>
  <c r="AB109" i="11"/>
  <c r="Z109" i="11"/>
  <c r="V109" i="11"/>
  <c r="U109" i="11"/>
  <c r="Q109" i="11"/>
  <c r="P109" i="11"/>
  <c r="D109" i="11"/>
  <c r="AC109" i="11" s="1"/>
  <c r="B109" i="11"/>
  <c r="A109" i="11"/>
  <c r="AT108" i="11"/>
  <c r="AV108" i="11" s="1"/>
  <c r="AX108" i="11" s="1"/>
  <c r="AR108" i="11"/>
  <c r="AQ108" i="11"/>
  <c r="AS108" i="11" s="1"/>
  <c r="AU108" i="11" s="1"/>
  <c r="AW108" i="11" s="1"/>
  <c r="C108" i="12" s="1"/>
  <c r="AK108" i="12" s="1"/>
  <c r="AE108" i="11"/>
  <c r="AA108" i="11"/>
  <c r="Z108" i="11"/>
  <c r="V108" i="11"/>
  <c r="U108" i="11"/>
  <c r="Q108" i="11"/>
  <c r="O108" i="11"/>
  <c r="D108" i="11"/>
  <c r="AC108" i="11" s="1"/>
  <c r="B108" i="11"/>
  <c r="A108" i="11"/>
  <c r="AT107" i="11"/>
  <c r="AV107" i="11" s="1"/>
  <c r="AX107" i="11" s="1"/>
  <c r="AR107" i="11"/>
  <c r="AQ107" i="11"/>
  <c r="AS107" i="11" s="1"/>
  <c r="AU107" i="11" s="1"/>
  <c r="AW107" i="11" s="1"/>
  <c r="C107" i="12" s="1"/>
  <c r="AK107" i="12" s="1"/>
  <c r="AF107" i="11"/>
  <c r="AE107" i="11"/>
  <c r="AD107" i="11"/>
  <c r="AB107" i="11"/>
  <c r="AA107" i="11"/>
  <c r="Z107" i="11"/>
  <c r="X107" i="11"/>
  <c r="W107" i="11"/>
  <c r="V107" i="11"/>
  <c r="T107" i="11"/>
  <c r="S107" i="11"/>
  <c r="R107" i="11"/>
  <c r="P107" i="11"/>
  <c r="O107" i="11"/>
  <c r="N107" i="11"/>
  <c r="D107" i="11"/>
  <c r="AC107" i="11" s="1"/>
  <c r="B107" i="11"/>
  <c r="A107" i="11"/>
  <c r="AV106" i="11"/>
  <c r="AX106" i="11" s="1"/>
  <c r="AR106" i="11"/>
  <c r="AT106" i="11" s="1"/>
  <c r="AQ106" i="11"/>
  <c r="AS106" i="11" s="1"/>
  <c r="AU106" i="11" s="1"/>
  <c r="AW106" i="11" s="1"/>
  <c r="C106" i="12" s="1"/>
  <c r="AK106" i="12" s="1"/>
  <c r="AF106" i="11"/>
  <c r="AB106" i="11"/>
  <c r="AA106" i="11"/>
  <c r="W106" i="11"/>
  <c r="U106" i="11"/>
  <c r="Q106" i="11"/>
  <c r="P106" i="11"/>
  <c r="D106" i="11"/>
  <c r="AC106" i="11" s="1"/>
  <c r="B106" i="11"/>
  <c r="A106" i="11"/>
  <c r="AV105" i="11"/>
  <c r="AX105" i="11" s="1"/>
  <c r="AT105" i="11"/>
  <c r="AR105" i="11"/>
  <c r="AQ105" i="11"/>
  <c r="AF105" i="11"/>
  <c r="AB105" i="11"/>
  <c r="Z105" i="11"/>
  <c r="V105" i="11"/>
  <c r="U105" i="11"/>
  <c r="Q105" i="11"/>
  <c r="P105" i="11"/>
  <c r="D105" i="11"/>
  <c r="AC105" i="11" s="1"/>
  <c r="B105" i="11"/>
  <c r="A105" i="11"/>
  <c r="AU104" i="11"/>
  <c r="AW104" i="11" s="1"/>
  <c r="C104" i="12" s="1"/>
  <c r="AK104" i="12" s="1"/>
  <c r="AT104" i="11"/>
  <c r="AV104" i="11" s="1"/>
  <c r="AX104" i="11" s="1"/>
  <c r="AR104" i="11"/>
  <c r="AQ104" i="11"/>
  <c r="AS104" i="11" s="1"/>
  <c r="AE104" i="11"/>
  <c r="AA104" i="11"/>
  <c r="Z104" i="11"/>
  <c r="V104" i="11"/>
  <c r="U104" i="11"/>
  <c r="Q104" i="11"/>
  <c r="O104" i="11"/>
  <c r="D104" i="11"/>
  <c r="AC104" i="11" s="1"/>
  <c r="B104" i="11"/>
  <c r="A104" i="11"/>
  <c r="AR103" i="11"/>
  <c r="AT103" i="11" s="1"/>
  <c r="AV103" i="11" s="1"/>
  <c r="AX103" i="11" s="1"/>
  <c r="AQ103" i="11"/>
  <c r="AS103" i="11" s="1"/>
  <c r="AU103" i="11" s="1"/>
  <c r="AW103" i="11" s="1"/>
  <c r="C103" i="12" s="1"/>
  <c r="AK103" i="12" s="1"/>
  <c r="AF103" i="11"/>
  <c r="AE103" i="11"/>
  <c r="AD103" i="11"/>
  <c r="AB103" i="11"/>
  <c r="AA103" i="11"/>
  <c r="Z103" i="11"/>
  <c r="X103" i="11"/>
  <c r="W103" i="11"/>
  <c r="V103" i="11"/>
  <c r="T103" i="11"/>
  <c r="S103" i="11"/>
  <c r="R103" i="11"/>
  <c r="P103" i="11"/>
  <c r="O103" i="11"/>
  <c r="N103" i="11"/>
  <c r="D103" i="11"/>
  <c r="AC103" i="11" s="1"/>
  <c r="B103" i="11"/>
  <c r="A103" i="11"/>
  <c r="AW102" i="11"/>
  <c r="C102" i="12" s="1"/>
  <c r="AK102" i="12" s="1"/>
  <c r="AR102" i="11"/>
  <c r="AT102" i="11" s="1"/>
  <c r="AV102" i="11" s="1"/>
  <c r="AX102" i="11" s="1"/>
  <c r="AQ102" i="11"/>
  <c r="AS102" i="11" s="1"/>
  <c r="AU102" i="11" s="1"/>
  <c r="AF102" i="11"/>
  <c r="AB102" i="11"/>
  <c r="AA102" i="11"/>
  <c r="W102" i="11"/>
  <c r="U102" i="11"/>
  <c r="Q102" i="11"/>
  <c r="P102" i="11"/>
  <c r="D102" i="11"/>
  <c r="AC102" i="11" s="1"/>
  <c r="B102" i="11"/>
  <c r="A102" i="11"/>
  <c r="AT101" i="11"/>
  <c r="AV101" i="11" s="1"/>
  <c r="AX101" i="11" s="1"/>
  <c r="AR101" i="11"/>
  <c r="AQ101" i="11"/>
  <c r="AF101" i="11"/>
  <c r="AB101" i="11"/>
  <c r="Z101" i="11"/>
  <c r="V101" i="11"/>
  <c r="U101" i="11"/>
  <c r="Q101" i="11"/>
  <c r="P101" i="11"/>
  <c r="D101" i="11"/>
  <c r="AC101" i="11" s="1"/>
  <c r="B101" i="11"/>
  <c r="A101" i="11"/>
  <c r="AT100" i="11"/>
  <c r="AV100" i="11" s="1"/>
  <c r="AX100" i="11" s="1"/>
  <c r="AR100" i="11"/>
  <c r="AQ100" i="11"/>
  <c r="AS100" i="11" s="1"/>
  <c r="AU100" i="11" s="1"/>
  <c r="AW100" i="11" s="1"/>
  <c r="C100" i="12" s="1"/>
  <c r="AK100" i="12" s="1"/>
  <c r="AE100" i="11"/>
  <c r="AA100" i="11"/>
  <c r="Z100" i="11"/>
  <c r="V100" i="11"/>
  <c r="U100" i="11"/>
  <c r="Q100" i="11"/>
  <c r="O100" i="11"/>
  <c r="D100" i="11"/>
  <c r="AC100" i="11" s="1"/>
  <c r="B100" i="11"/>
  <c r="A100" i="11"/>
  <c r="AT99" i="11"/>
  <c r="AV99" i="11" s="1"/>
  <c r="AX99" i="11" s="1"/>
  <c r="AR99" i="11"/>
  <c r="AQ99" i="11"/>
  <c r="AS99" i="11" s="1"/>
  <c r="AU99" i="11" s="1"/>
  <c r="AW99" i="11" s="1"/>
  <c r="C99" i="12" s="1"/>
  <c r="AK99" i="12" s="1"/>
  <c r="AF99" i="11"/>
  <c r="AE99" i="11"/>
  <c r="AD99" i="11"/>
  <c r="AB99" i="11"/>
  <c r="AA99" i="11"/>
  <c r="Z99" i="11"/>
  <c r="X99" i="11"/>
  <c r="W99" i="11"/>
  <c r="V99" i="11"/>
  <c r="T99" i="11"/>
  <c r="S99" i="11"/>
  <c r="R99" i="11"/>
  <c r="P99" i="11"/>
  <c r="O99" i="11"/>
  <c r="N99" i="11"/>
  <c r="D99" i="11"/>
  <c r="AC99" i="11" s="1"/>
  <c r="B99" i="11"/>
  <c r="A99" i="11"/>
  <c r="AV98" i="11"/>
  <c r="AX98" i="11" s="1"/>
  <c r="AR98" i="11"/>
  <c r="AT98" i="11" s="1"/>
  <c r="AQ98" i="11"/>
  <c r="AS98" i="11" s="1"/>
  <c r="AU98" i="11" s="1"/>
  <c r="AW98" i="11" s="1"/>
  <c r="C98" i="12" s="1"/>
  <c r="AK98" i="12" s="1"/>
  <c r="AF98" i="11"/>
  <c r="AB98" i="11"/>
  <c r="AA98" i="11"/>
  <c r="W98" i="11"/>
  <c r="U98" i="11"/>
  <c r="Q98" i="11"/>
  <c r="P98" i="11"/>
  <c r="D98" i="11"/>
  <c r="AC98" i="11" s="1"/>
  <c r="B98" i="11"/>
  <c r="A98" i="11"/>
  <c r="AV97" i="11"/>
  <c r="AX97" i="11" s="1"/>
  <c r="AT97" i="11"/>
  <c r="AR97" i="11"/>
  <c r="AQ97" i="11"/>
  <c r="AF97" i="11"/>
  <c r="AB97" i="11"/>
  <c r="Z97" i="11"/>
  <c r="V97" i="11"/>
  <c r="U97" i="11"/>
  <c r="Q97" i="11"/>
  <c r="P97" i="11"/>
  <c r="D97" i="11"/>
  <c r="AC97" i="11" s="1"/>
  <c r="B97" i="11"/>
  <c r="A97" i="11"/>
  <c r="AU96" i="11"/>
  <c r="AW96" i="11" s="1"/>
  <c r="C96" i="12" s="1"/>
  <c r="AK96" i="12" s="1"/>
  <c r="AT96" i="11"/>
  <c r="AV96" i="11" s="1"/>
  <c r="AX96" i="11" s="1"/>
  <c r="AR96" i="11"/>
  <c r="AQ96" i="11"/>
  <c r="AS96" i="11" s="1"/>
  <c r="AE96" i="11"/>
  <c r="AA96" i="11"/>
  <c r="Z96" i="11"/>
  <c r="V96" i="11"/>
  <c r="U96" i="11"/>
  <c r="Q96" i="11"/>
  <c r="O96" i="11"/>
  <c r="D96" i="11"/>
  <c r="AC96" i="11" s="1"/>
  <c r="B96" i="11"/>
  <c r="A96" i="11"/>
  <c r="AX95" i="11"/>
  <c r="AR95" i="11"/>
  <c r="AT95" i="11" s="1"/>
  <c r="AV95" i="11" s="1"/>
  <c r="AQ95" i="11"/>
  <c r="AS95" i="11" s="1"/>
  <c r="AU95" i="11" s="1"/>
  <c r="AW95" i="11" s="1"/>
  <c r="C95" i="12" s="1"/>
  <c r="AK95" i="12" s="1"/>
  <c r="AF95" i="11"/>
  <c r="AE95" i="11"/>
  <c r="AD95" i="11"/>
  <c r="AB95" i="11"/>
  <c r="AA95" i="11"/>
  <c r="Z95" i="11"/>
  <c r="X95" i="11"/>
  <c r="W95" i="11"/>
  <c r="V95" i="11"/>
  <c r="T95" i="11"/>
  <c r="S95" i="11"/>
  <c r="R95" i="11"/>
  <c r="P95" i="11"/>
  <c r="O95" i="11"/>
  <c r="N95" i="11"/>
  <c r="D95" i="11"/>
  <c r="AC95" i="11" s="1"/>
  <c r="B95" i="11"/>
  <c r="A95" i="11"/>
  <c r="AW94" i="11"/>
  <c r="C94" i="12" s="1"/>
  <c r="AK94" i="12" s="1"/>
  <c r="AR94" i="11"/>
  <c r="AT94" i="11" s="1"/>
  <c r="AV94" i="11" s="1"/>
  <c r="AX94" i="11" s="1"/>
  <c r="AQ94" i="11"/>
  <c r="AS94" i="11" s="1"/>
  <c r="AU94" i="11" s="1"/>
  <c r="AF94" i="11"/>
  <c r="AB94" i="11"/>
  <c r="AA94" i="11"/>
  <c r="W94" i="11"/>
  <c r="U94" i="11"/>
  <c r="Q94" i="11"/>
  <c r="P94" i="11"/>
  <c r="D94" i="11"/>
  <c r="AC94" i="11" s="1"/>
  <c r="B94" i="11"/>
  <c r="A94" i="11"/>
  <c r="AT93" i="11"/>
  <c r="AV93" i="11" s="1"/>
  <c r="AX93" i="11" s="1"/>
  <c r="AR93" i="11"/>
  <c r="AQ93" i="11"/>
  <c r="AF93" i="11"/>
  <c r="AB93" i="11"/>
  <c r="Z93" i="11"/>
  <c r="V93" i="11"/>
  <c r="U93" i="11"/>
  <c r="Q93" i="11"/>
  <c r="P93" i="11"/>
  <c r="D93" i="11"/>
  <c r="AC93" i="11" s="1"/>
  <c r="B93" i="11"/>
  <c r="A93" i="11"/>
  <c r="AT92" i="11"/>
  <c r="AV92" i="11" s="1"/>
  <c r="AX92" i="11" s="1"/>
  <c r="AR92" i="11"/>
  <c r="AQ92" i="11"/>
  <c r="AS92" i="11" s="1"/>
  <c r="AU92" i="11" s="1"/>
  <c r="AW92" i="11" s="1"/>
  <c r="C92" i="12" s="1"/>
  <c r="AK92" i="12" s="1"/>
  <c r="AE92" i="11"/>
  <c r="AA92" i="11"/>
  <c r="Z92" i="11"/>
  <c r="V92" i="11"/>
  <c r="U92" i="11"/>
  <c r="Q92" i="11"/>
  <c r="O92" i="11"/>
  <c r="D92" i="11"/>
  <c r="AC92" i="11" s="1"/>
  <c r="B92" i="11"/>
  <c r="A92" i="11"/>
  <c r="AT91" i="11"/>
  <c r="AV91" i="11" s="1"/>
  <c r="AX91" i="11" s="1"/>
  <c r="AR91" i="11"/>
  <c r="AQ91" i="11"/>
  <c r="AS91" i="11" s="1"/>
  <c r="AU91" i="11" s="1"/>
  <c r="AW91" i="11" s="1"/>
  <c r="C91" i="12" s="1"/>
  <c r="AK91" i="12" s="1"/>
  <c r="AF91" i="11"/>
  <c r="AE91" i="11"/>
  <c r="AD91" i="11"/>
  <c r="AB91" i="11"/>
  <c r="AA91" i="11"/>
  <c r="Z91" i="11"/>
  <c r="X91" i="11"/>
  <c r="W91" i="11"/>
  <c r="V91" i="11"/>
  <c r="T91" i="11"/>
  <c r="S91" i="11"/>
  <c r="R91" i="11"/>
  <c r="P91" i="11"/>
  <c r="O91" i="11"/>
  <c r="N91" i="11"/>
  <c r="D91" i="11"/>
  <c r="AC91" i="11" s="1"/>
  <c r="B91" i="11"/>
  <c r="A91" i="11"/>
  <c r="AV90" i="11"/>
  <c r="AX90" i="11" s="1"/>
  <c r="AR90" i="11"/>
  <c r="AT90" i="11" s="1"/>
  <c r="AQ90" i="11"/>
  <c r="AS90" i="11" s="1"/>
  <c r="AU90" i="11" s="1"/>
  <c r="AW90" i="11" s="1"/>
  <c r="C90" i="12" s="1"/>
  <c r="AK90" i="12" s="1"/>
  <c r="AF90" i="11"/>
  <c r="AB90" i="11"/>
  <c r="AA90" i="11"/>
  <c r="W90" i="11"/>
  <c r="U90" i="11"/>
  <c r="Q90" i="11"/>
  <c r="P90" i="11"/>
  <c r="D90" i="11"/>
  <c r="AC90" i="11" s="1"/>
  <c r="B90" i="11"/>
  <c r="A90" i="11"/>
  <c r="AV89" i="11"/>
  <c r="AX89" i="11" s="1"/>
  <c r="AT89" i="11"/>
  <c r="AR89" i="11"/>
  <c r="AQ89" i="11"/>
  <c r="AF89" i="11"/>
  <c r="AB89" i="11"/>
  <c r="Z89" i="11"/>
  <c r="V89" i="11"/>
  <c r="U89" i="11"/>
  <c r="Q89" i="11"/>
  <c r="P89" i="11"/>
  <c r="D89" i="11"/>
  <c r="AC89" i="11" s="1"/>
  <c r="B89" i="11"/>
  <c r="A89" i="11"/>
  <c r="AU88" i="11"/>
  <c r="AW88" i="11" s="1"/>
  <c r="C88" i="12" s="1"/>
  <c r="AK88" i="12" s="1"/>
  <c r="AT88" i="11"/>
  <c r="AV88" i="11" s="1"/>
  <c r="AX88" i="11" s="1"/>
  <c r="AR88" i="11"/>
  <c r="AQ88" i="11"/>
  <c r="AS88" i="11" s="1"/>
  <c r="AE88" i="11"/>
  <c r="AA88" i="11"/>
  <c r="Z88" i="11"/>
  <c r="V88" i="11"/>
  <c r="U88" i="11"/>
  <c r="Q88" i="11"/>
  <c r="O88" i="11"/>
  <c r="D88" i="11"/>
  <c r="AC88" i="11" s="1"/>
  <c r="B88" i="11"/>
  <c r="A88" i="11"/>
  <c r="AR87" i="11"/>
  <c r="AT87" i="11" s="1"/>
  <c r="AV87" i="11" s="1"/>
  <c r="AX87" i="11" s="1"/>
  <c r="AQ87" i="11"/>
  <c r="AS87" i="11" s="1"/>
  <c r="AU87" i="11" s="1"/>
  <c r="AW87" i="11" s="1"/>
  <c r="C87" i="12" s="1"/>
  <c r="AK87" i="12" s="1"/>
  <c r="AF87" i="11"/>
  <c r="AE87" i="11"/>
  <c r="AD87" i="11"/>
  <c r="AB87" i="11"/>
  <c r="AA87" i="11"/>
  <c r="Z87" i="11"/>
  <c r="X87" i="11"/>
  <c r="W87" i="11"/>
  <c r="V87" i="11"/>
  <c r="T87" i="11"/>
  <c r="S87" i="11"/>
  <c r="R87" i="11"/>
  <c r="P87" i="11"/>
  <c r="O87" i="11"/>
  <c r="N87" i="11"/>
  <c r="D87" i="11"/>
  <c r="AC87" i="11" s="1"/>
  <c r="B87" i="11"/>
  <c r="A87" i="11"/>
  <c r="AW86" i="11"/>
  <c r="C86" i="12" s="1"/>
  <c r="AK86" i="12" s="1"/>
  <c r="AR86" i="11"/>
  <c r="AT86" i="11" s="1"/>
  <c r="AV86" i="11" s="1"/>
  <c r="AX86" i="11" s="1"/>
  <c r="AQ86" i="11"/>
  <c r="AS86" i="11" s="1"/>
  <c r="AU86" i="11" s="1"/>
  <c r="AF86" i="11"/>
  <c r="AB86" i="11"/>
  <c r="AA86" i="11"/>
  <c r="W86" i="11"/>
  <c r="U86" i="11"/>
  <c r="Q86" i="11"/>
  <c r="P86" i="11"/>
  <c r="D86" i="11"/>
  <c r="AC86" i="11" s="1"/>
  <c r="B86" i="11"/>
  <c r="A86" i="11"/>
  <c r="AT85" i="11"/>
  <c r="AV85" i="11" s="1"/>
  <c r="AX85" i="11" s="1"/>
  <c r="AR85" i="11"/>
  <c r="AQ85" i="11"/>
  <c r="AF85" i="11"/>
  <c r="AB85" i="11"/>
  <c r="Z85" i="11"/>
  <c r="V85" i="11"/>
  <c r="U85" i="11"/>
  <c r="Q85" i="11"/>
  <c r="P85" i="11"/>
  <c r="D85" i="11"/>
  <c r="AC85" i="11" s="1"/>
  <c r="B85" i="11"/>
  <c r="A85" i="11"/>
  <c r="AT84" i="11"/>
  <c r="AV84" i="11" s="1"/>
  <c r="AX84" i="11" s="1"/>
  <c r="AR84" i="11"/>
  <c r="AQ84" i="11"/>
  <c r="AS84" i="11" s="1"/>
  <c r="AU84" i="11" s="1"/>
  <c r="AW84" i="11" s="1"/>
  <c r="C84" i="12" s="1"/>
  <c r="AK84" i="12" s="1"/>
  <c r="AE84" i="11"/>
  <c r="AA84" i="11"/>
  <c r="Z84" i="11"/>
  <c r="V84" i="11"/>
  <c r="U84" i="11"/>
  <c r="Q84" i="11"/>
  <c r="O84" i="11"/>
  <c r="D84" i="11"/>
  <c r="AC84" i="11" s="1"/>
  <c r="B84" i="11"/>
  <c r="A84" i="11"/>
  <c r="AT83" i="11"/>
  <c r="AV83" i="11" s="1"/>
  <c r="AX83" i="11" s="1"/>
  <c r="AR83" i="11"/>
  <c r="AQ83" i="11"/>
  <c r="AS83" i="11" s="1"/>
  <c r="AU83" i="11" s="1"/>
  <c r="AW83" i="11" s="1"/>
  <c r="C83" i="12" s="1"/>
  <c r="AK83" i="12" s="1"/>
  <c r="AF83" i="11"/>
  <c r="AE83" i="11"/>
  <c r="AD83" i="11"/>
  <c r="AB83" i="11"/>
  <c r="AA83" i="11"/>
  <c r="Z83" i="11"/>
  <c r="X83" i="11"/>
  <c r="W83" i="11"/>
  <c r="V83" i="11"/>
  <c r="T83" i="11"/>
  <c r="S83" i="11"/>
  <c r="R83" i="11"/>
  <c r="P83" i="11"/>
  <c r="O83" i="11"/>
  <c r="N83" i="11"/>
  <c r="D83" i="11"/>
  <c r="AC83" i="11" s="1"/>
  <c r="B83" i="11"/>
  <c r="A83" i="11"/>
  <c r="AV82" i="11"/>
  <c r="AX82" i="11" s="1"/>
  <c r="AR82" i="11"/>
  <c r="AT82" i="11" s="1"/>
  <c r="AQ82" i="11"/>
  <c r="AS82" i="11" s="1"/>
  <c r="AU82" i="11" s="1"/>
  <c r="AW82" i="11" s="1"/>
  <c r="C82" i="12" s="1"/>
  <c r="AK82" i="12" s="1"/>
  <c r="AF82" i="11"/>
  <c r="AB82" i="11"/>
  <c r="AA82" i="11"/>
  <c r="W82" i="11"/>
  <c r="U82" i="11"/>
  <c r="Q82" i="11"/>
  <c r="P82" i="11"/>
  <c r="D82" i="11"/>
  <c r="AC82" i="11" s="1"/>
  <c r="B82" i="11"/>
  <c r="A82" i="11"/>
  <c r="AV81" i="11"/>
  <c r="AX81" i="11" s="1"/>
  <c r="AT81" i="11"/>
  <c r="AR81" i="11"/>
  <c r="AQ81" i="11"/>
  <c r="AF81" i="11"/>
  <c r="AB81" i="11"/>
  <c r="Z81" i="11"/>
  <c r="V81" i="11"/>
  <c r="U81" i="11"/>
  <c r="Q81" i="11"/>
  <c r="P81" i="11"/>
  <c r="D81" i="11"/>
  <c r="AC81" i="11" s="1"/>
  <c r="B81" i="11"/>
  <c r="A81" i="11"/>
  <c r="AU80" i="11"/>
  <c r="AW80" i="11" s="1"/>
  <c r="C80" i="12" s="1"/>
  <c r="AK80" i="12" s="1"/>
  <c r="AT80" i="11"/>
  <c r="AV80" i="11" s="1"/>
  <c r="AX80" i="11" s="1"/>
  <c r="AR80" i="11"/>
  <c r="AQ80" i="11"/>
  <c r="AS80" i="11" s="1"/>
  <c r="AE80" i="11"/>
  <c r="AA80" i="11"/>
  <c r="Z80" i="11"/>
  <c r="V80" i="11"/>
  <c r="U80" i="11"/>
  <c r="Q80" i="11"/>
  <c r="O80" i="11"/>
  <c r="D80" i="11"/>
  <c r="AC80" i="11" s="1"/>
  <c r="B80" i="11"/>
  <c r="A80" i="11"/>
  <c r="AX79" i="11"/>
  <c r="AR79" i="11"/>
  <c r="AT79" i="11" s="1"/>
  <c r="AV79" i="11" s="1"/>
  <c r="AQ79" i="11"/>
  <c r="AS79" i="11" s="1"/>
  <c r="AU79" i="11" s="1"/>
  <c r="AW79" i="11" s="1"/>
  <c r="C79" i="12" s="1"/>
  <c r="AK79" i="12" s="1"/>
  <c r="AF79" i="11"/>
  <c r="AE79" i="11"/>
  <c r="AD79" i="11"/>
  <c r="AB79" i="11"/>
  <c r="AA79" i="11"/>
  <c r="Z79" i="11"/>
  <c r="X79" i="11"/>
  <c r="W79" i="11"/>
  <c r="V79" i="11"/>
  <c r="T79" i="11"/>
  <c r="S79" i="11"/>
  <c r="R79" i="11"/>
  <c r="P79" i="11"/>
  <c r="O79" i="11"/>
  <c r="N79" i="11"/>
  <c r="D79" i="11"/>
  <c r="AC79" i="11" s="1"/>
  <c r="B79" i="11"/>
  <c r="A79" i="11"/>
  <c r="AW78" i="11"/>
  <c r="C78" i="12" s="1"/>
  <c r="AK78" i="12" s="1"/>
  <c r="AR78" i="11"/>
  <c r="AT78" i="11" s="1"/>
  <c r="AV78" i="11" s="1"/>
  <c r="AX78" i="11" s="1"/>
  <c r="AQ78" i="11"/>
  <c r="AS78" i="11" s="1"/>
  <c r="AU78" i="11" s="1"/>
  <c r="AF78" i="11"/>
  <c r="AB78" i="11"/>
  <c r="AA78" i="11"/>
  <c r="W78" i="11"/>
  <c r="U78" i="11"/>
  <c r="Q78" i="11"/>
  <c r="P78" i="11"/>
  <c r="D78" i="11"/>
  <c r="AC78" i="11" s="1"/>
  <c r="B78" i="11"/>
  <c r="A78" i="11"/>
  <c r="AT77" i="11"/>
  <c r="AV77" i="11" s="1"/>
  <c r="AX77" i="11" s="1"/>
  <c r="AR77" i="11"/>
  <c r="AQ77" i="11"/>
  <c r="AF77" i="11"/>
  <c r="AB77" i="11"/>
  <c r="Z77" i="11"/>
  <c r="V77" i="11"/>
  <c r="U77" i="11"/>
  <c r="Q77" i="11"/>
  <c r="P77" i="11"/>
  <c r="D77" i="11"/>
  <c r="AC77" i="11" s="1"/>
  <c r="B77" i="11"/>
  <c r="A77" i="11"/>
  <c r="AT76" i="11"/>
  <c r="AV76" i="11" s="1"/>
  <c r="AX76" i="11" s="1"/>
  <c r="AR76" i="11"/>
  <c r="AQ76" i="11"/>
  <c r="AS76" i="11" s="1"/>
  <c r="AU76" i="11" s="1"/>
  <c r="AW76" i="11" s="1"/>
  <c r="C76" i="12" s="1"/>
  <c r="AK76" i="12" s="1"/>
  <c r="AE76" i="11"/>
  <c r="AA76" i="11"/>
  <c r="Z76" i="11"/>
  <c r="V76" i="11"/>
  <c r="U76" i="11"/>
  <c r="Q76" i="11"/>
  <c r="O76" i="11"/>
  <c r="D76" i="11"/>
  <c r="AC76" i="11" s="1"/>
  <c r="B76" i="11"/>
  <c r="A76" i="11"/>
  <c r="AT75" i="11"/>
  <c r="AV75" i="11" s="1"/>
  <c r="AX75" i="11" s="1"/>
  <c r="AR75" i="11"/>
  <c r="AQ75" i="11"/>
  <c r="AS75" i="11" s="1"/>
  <c r="AU75" i="11" s="1"/>
  <c r="AW75" i="11" s="1"/>
  <c r="C75" i="12" s="1"/>
  <c r="AK75" i="12" s="1"/>
  <c r="AF75" i="11"/>
  <c r="AE75" i="11"/>
  <c r="AD75" i="11"/>
  <c r="AB75" i="11"/>
  <c r="AA75" i="11"/>
  <c r="Z75" i="11"/>
  <c r="X75" i="11"/>
  <c r="W75" i="11"/>
  <c r="V75" i="11"/>
  <c r="T75" i="11"/>
  <c r="S75" i="11"/>
  <c r="R75" i="11"/>
  <c r="P75" i="11"/>
  <c r="O75" i="11"/>
  <c r="N75" i="11"/>
  <c r="D75" i="11"/>
  <c r="AC75" i="11" s="1"/>
  <c r="B75" i="11"/>
  <c r="A75" i="11"/>
  <c r="AV74" i="11"/>
  <c r="AX74" i="11" s="1"/>
  <c r="AR74" i="11"/>
  <c r="AT74" i="11" s="1"/>
  <c r="AQ74" i="11"/>
  <c r="AS74" i="11" s="1"/>
  <c r="AU74" i="11" s="1"/>
  <c r="AW74" i="11" s="1"/>
  <c r="C74" i="12" s="1"/>
  <c r="AK74" i="12" s="1"/>
  <c r="AF74" i="11"/>
  <c r="AB74" i="11"/>
  <c r="AA74" i="11"/>
  <c r="W74" i="11"/>
  <c r="U74" i="11"/>
  <c r="Q74" i="11"/>
  <c r="P74" i="11"/>
  <c r="D74" i="11"/>
  <c r="AC74" i="11" s="1"/>
  <c r="B74" i="11"/>
  <c r="A74" i="11"/>
  <c r="AV73" i="11"/>
  <c r="AX73" i="11" s="1"/>
  <c r="AT73" i="11"/>
  <c r="AR73" i="11"/>
  <c r="AQ73" i="11"/>
  <c r="AF73" i="11"/>
  <c r="AB73" i="11"/>
  <c r="Z73" i="11"/>
  <c r="V73" i="11"/>
  <c r="U73" i="11"/>
  <c r="Q73" i="11"/>
  <c r="P73" i="11"/>
  <c r="D73" i="11"/>
  <c r="AC73" i="11" s="1"/>
  <c r="B73" i="11"/>
  <c r="A73" i="11"/>
  <c r="AU72" i="11"/>
  <c r="AW72" i="11" s="1"/>
  <c r="C72" i="12" s="1"/>
  <c r="AK72" i="12" s="1"/>
  <c r="AT72" i="11"/>
  <c r="AV72" i="11" s="1"/>
  <c r="AX72" i="11" s="1"/>
  <c r="AR72" i="11"/>
  <c r="AQ72" i="11"/>
  <c r="AS72" i="11" s="1"/>
  <c r="AE72" i="11"/>
  <c r="AA72" i="11"/>
  <c r="Z72" i="11"/>
  <c r="V72" i="11"/>
  <c r="U72" i="11"/>
  <c r="Q72" i="11"/>
  <c r="O72" i="11"/>
  <c r="D72" i="11"/>
  <c r="AC72" i="11" s="1"/>
  <c r="B72" i="11"/>
  <c r="A72" i="11"/>
  <c r="AR71" i="11"/>
  <c r="AT71" i="11" s="1"/>
  <c r="AV71" i="11" s="1"/>
  <c r="AX71" i="11" s="1"/>
  <c r="AQ71" i="11"/>
  <c r="AS71" i="11" s="1"/>
  <c r="AU71" i="11" s="1"/>
  <c r="AW71" i="11" s="1"/>
  <c r="C71" i="12" s="1"/>
  <c r="AK71" i="12" s="1"/>
  <c r="AF71" i="11"/>
  <c r="AE71" i="11"/>
  <c r="AD71" i="11"/>
  <c r="AB71" i="11"/>
  <c r="AA71" i="11"/>
  <c r="Z71" i="11"/>
  <c r="X71" i="11"/>
  <c r="W71" i="11"/>
  <c r="V71" i="11"/>
  <c r="T71" i="11"/>
  <c r="S71" i="11"/>
  <c r="R71" i="11"/>
  <c r="P71" i="11"/>
  <c r="O71" i="11"/>
  <c r="N71" i="11"/>
  <c r="D71" i="11"/>
  <c r="AC71" i="11" s="1"/>
  <c r="B71" i="11"/>
  <c r="A71" i="11"/>
  <c r="AW70" i="11"/>
  <c r="C70" i="12" s="1"/>
  <c r="AK70" i="12" s="1"/>
  <c r="AR70" i="11"/>
  <c r="AT70" i="11" s="1"/>
  <c r="AV70" i="11" s="1"/>
  <c r="AX70" i="11" s="1"/>
  <c r="AQ70" i="11"/>
  <c r="AS70" i="11" s="1"/>
  <c r="AU70" i="11" s="1"/>
  <c r="AF70" i="11"/>
  <c r="AB70" i="11"/>
  <c r="AA70" i="11"/>
  <c r="W70" i="11"/>
  <c r="U70" i="11"/>
  <c r="Q70" i="11"/>
  <c r="P70" i="11"/>
  <c r="D70" i="11"/>
  <c r="AC70" i="11" s="1"/>
  <c r="B70" i="11"/>
  <c r="A70" i="11"/>
  <c r="AT69" i="11"/>
  <c r="AV69" i="11" s="1"/>
  <c r="AX69" i="11" s="1"/>
  <c r="AR69" i="11"/>
  <c r="AQ69" i="11"/>
  <c r="AF69" i="11"/>
  <c r="AB69" i="11"/>
  <c r="Z69" i="11"/>
  <c r="V69" i="11"/>
  <c r="U69" i="11"/>
  <c r="Q69" i="11"/>
  <c r="P69" i="11"/>
  <c r="D69" i="11"/>
  <c r="AC69" i="11" s="1"/>
  <c r="B69" i="11"/>
  <c r="A69" i="11"/>
  <c r="AT68" i="11"/>
  <c r="AV68" i="11" s="1"/>
  <c r="AX68" i="11" s="1"/>
  <c r="AR68" i="11"/>
  <c r="AQ68" i="11"/>
  <c r="AS68" i="11" s="1"/>
  <c r="AU68" i="11" s="1"/>
  <c r="AW68" i="11" s="1"/>
  <c r="C68" i="12" s="1"/>
  <c r="AK68" i="12" s="1"/>
  <c r="AE68" i="11"/>
  <c r="AA68" i="11"/>
  <c r="Z68" i="11"/>
  <c r="V68" i="11"/>
  <c r="U68" i="11"/>
  <c r="Q68" i="11"/>
  <c r="O68" i="11"/>
  <c r="D68" i="11"/>
  <c r="AC68" i="11" s="1"/>
  <c r="B68" i="11"/>
  <c r="A68" i="11"/>
  <c r="AT67" i="11"/>
  <c r="AV67" i="11" s="1"/>
  <c r="AX67" i="11" s="1"/>
  <c r="AR67" i="11"/>
  <c r="AQ67" i="11"/>
  <c r="AS67" i="11" s="1"/>
  <c r="AU67" i="11" s="1"/>
  <c r="AW67" i="11" s="1"/>
  <c r="C67" i="12" s="1"/>
  <c r="AK67" i="12" s="1"/>
  <c r="AF67" i="11"/>
  <c r="AE67" i="11"/>
  <c r="AD67" i="11"/>
  <c r="AB67" i="11"/>
  <c r="AA67" i="11"/>
  <c r="Z67" i="11"/>
  <c r="X67" i="11"/>
  <c r="W67" i="11"/>
  <c r="V67" i="11"/>
  <c r="T67" i="11"/>
  <c r="S67" i="11"/>
  <c r="R67" i="11"/>
  <c r="P67" i="11"/>
  <c r="O67" i="11"/>
  <c r="N67" i="11"/>
  <c r="D67" i="11"/>
  <c r="AC67" i="11" s="1"/>
  <c r="B67" i="11"/>
  <c r="A67" i="11"/>
  <c r="AV66" i="11"/>
  <c r="AX66" i="11" s="1"/>
  <c r="AR66" i="11"/>
  <c r="AT66" i="11" s="1"/>
  <c r="AQ66" i="11"/>
  <c r="AS66" i="11" s="1"/>
  <c r="AU66" i="11" s="1"/>
  <c r="AW66" i="11" s="1"/>
  <c r="C66" i="12" s="1"/>
  <c r="AK66" i="12" s="1"/>
  <c r="AF66" i="11"/>
  <c r="AB66" i="11"/>
  <c r="AA66" i="11"/>
  <c r="W66" i="11"/>
  <c r="U66" i="11"/>
  <c r="Q66" i="11"/>
  <c r="P66" i="11"/>
  <c r="D66" i="11"/>
  <c r="AC66" i="11" s="1"/>
  <c r="B66" i="11"/>
  <c r="A66" i="11"/>
  <c r="AV65" i="11"/>
  <c r="AX65" i="11" s="1"/>
  <c r="AT65" i="11"/>
  <c r="AR65" i="11"/>
  <c r="AQ65" i="11"/>
  <c r="AF65" i="11"/>
  <c r="AB65" i="11"/>
  <c r="Z65" i="11"/>
  <c r="V65" i="11"/>
  <c r="U65" i="11"/>
  <c r="Q65" i="11"/>
  <c r="P65" i="11"/>
  <c r="D65" i="11"/>
  <c r="AC65" i="11" s="1"/>
  <c r="B65" i="11"/>
  <c r="A65" i="11"/>
  <c r="AU64" i="11"/>
  <c r="AW64" i="11" s="1"/>
  <c r="C64" i="12" s="1"/>
  <c r="AK64" i="12" s="1"/>
  <c r="AT64" i="11"/>
  <c r="AV64" i="11" s="1"/>
  <c r="AX64" i="11" s="1"/>
  <c r="AR64" i="11"/>
  <c r="AQ64" i="11"/>
  <c r="AS64" i="11" s="1"/>
  <c r="AE64" i="11"/>
  <c r="AA64" i="11"/>
  <c r="Z64" i="11"/>
  <c r="V64" i="11"/>
  <c r="U64" i="11"/>
  <c r="Q64" i="11"/>
  <c r="O64" i="11"/>
  <c r="D64" i="11"/>
  <c r="AC64" i="11" s="1"/>
  <c r="B64" i="11"/>
  <c r="A64" i="11"/>
  <c r="AX63" i="11"/>
  <c r="AR63" i="11"/>
  <c r="AT63" i="11" s="1"/>
  <c r="AV63" i="11" s="1"/>
  <c r="AQ63" i="11"/>
  <c r="AS63" i="11" s="1"/>
  <c r="AU63" i="11" s="1"/>
  <c r="AW63" i="11" s="1"/>
  <c r="C63" i="12" s="1"/>
  <c r="AK63" i="12" s="1"/>
  <c r="AF63" i="11"/>
  <c r="AE63" i="11"/>
  <c r="AD63" i="11"/>
  <c r="AB63" i="11"/>
  <c r="AA63" i="11"/>
  <c r="Z63" i="11"/>
  <c r="X63" i="11"/>
  <c r="W63" i="11"/>
  <c r="V63" i="11"/>
  <c r="T63" i="11"/>
  <c r="S63" i="11"/>
  <c r="R63" i="11"/>
  <c r="P63" i="11"/>
  <c r="O63" i="11"/>
  <c r="N63" i="11"/>
  <c r="D63" i="11"/>
  <c r="AC63" i="11" s="1"/>
  <c r="B63" i="11"/>
  <c r="A63" i="11"/>
  <c r="AW62" i="11"/>
  <c r="C62" i="12" s="1"/>
  <c r="AK62" i="12" s="1"/>
  <c r="AR62" i="11"/>
  <c r="AT62" i="11" s="1"/>
  <c r="AV62" i="11" s="1"/>
  <c r="AX62" i="11" s="1"/>
  <c r="AQ62" i="11"/>
  <c r="AS62" i="11" s="1"/>
  <c r="AU62" i="11" s="1"/>
  <c r="AF62" i="11"/>
  <c r="AB62" i="11"/>
  <c r="AA62" i="11"/>
  <c r="W62" i="11"/>
  <c r="U62" i="11"/>
  <c r="Q62" i="11"/>
  <c r="P62" i="11"/>
  <c r="D62" i="11"/>
  <c r="AC62" i="11" s="1"/>
  <c r="B62" i="11"/>
  <c r="A62" i="11"/>
  <c r="AT61" i="11"/>
  <c r="AV61" i="11" s="1"/>
  <c r="AX61" i="11" s="1"/>
  <c r="AR61" i="11"/>
  <c r="AQ61" i="11"/>
  <c r="AF61" i="11"/>
  <c r="AB61" i="11"/>
  <c r="Z61" i="11"/>
  <c r="V61" i="11"/>
  <c r="U61" i="11"/>
  <c r="Q61" i="11"/>
  <c r="P61" i="11"/>
  <c r="D61" i="11"/>
  <c r="AC61" i="11" s="1"/>
  <c r="B61" i="11"/>
  <c r="A61" i="11"/>
  <c r="AT60" i="11"/>
  <c r="AV60" i="11" s="1"/>
  <c r="AX60" i="11" s="1"/>
  <c r="AR60" i="11"/>
  <c r="AQ60" i="11"/>
  <c r="AS60" i="11" s="1"/>
  <c r="AU60" i="11" s="1"/>
  <c r="AW60" i="11" s="1"/>
  <c r="C60" i="12" s="1"/>
  <c r="AK60" i="12" s="1"/>
  <c r="AE60" i="11"/>
  <c r="AA60" i="11"/>
  <c r="Z60" i="11"/>
  <c r="V60" i="11"/>
  <c r="U60" i="11"/>
  <c r="Q60" i="11"/>
  <c r="O60" i="11"/>
  <c r="D60" i="11"/>
  <c r="AC60" i="11" s="1"/>
  <c r="B60" i="11"/>
  <c r="A60" i="11"/>
  <c r="AT59" i="11"/>
  <c r="AV59" i="11" s="1"/>
  <c r="AX59" i="11" s="1"/>
  <c r="AR59" i="11"/>
  <c r="AQ59" i="11"/>
  <c r="AS59" i="11" s="1"/>
  <c r="AU59" i="11" s="1"/>
  <c r="AW59" i="11" s="1"/>
  <c r="C59" i="12" s="1"/>
  <c r="AK59" i="12" s="1"/>
  <c r="AF59" i="11"/>
  <c r="AE59" i="11"/>
  <c r="AD59" i="11"/>
  <c r="AB59" i="11"/>
  <c r="AA59" i="11"/>
  <c r="Z59" i="11"/>
  <c r="X59" i="11"/>
  <c r="W59" i="11"/>
  <c r="V59" i="11"/>
  <c r="T59" i="11"/>
  <c r="S59" i="11"/>
  <c r="R59" i="11"/>
  <c r="P59" i="11"/>
  <c r="O59" i="11"/>
  <c r="N59" i="11"/>
  <c r="D59" i="11"/>
  <c r="AC59" i="11" s="1"/>
  <c r="B59" i="11"/>
  <c r="A59" i="11"/>
  <c r="AV58" i="11"/>
  <c r="AX58" i="11" s="1"/>
  <c r="AR58" i="11"/>
  <c r="AT58" i="11" s="1"/>
  <c r="AQ58" i="11"/>
  <c r="AS58" i="11" s="1"/>
  <c r="AU58" i="11" s="1"/>
  <c r="AW58" i="11" s="1"/>
  <c r="C58" i="12" s="1"/>
  <c r="AK58" i="12" s="1"/>
  <c r="AF58" i="11"/>
  <c r="AB58" i="11"/>
  <c r="AA58" i="11"/>
  <c r="W58" i="11"/>
  <c r="U58" i="11"/>
  <c r="Q58" i="11"/>
  <c r="P58" i="11"/>
  <c r="D58" i="11"/>
  <c r="AC58" i="11" s="1"/>
  <c r="B58" i="11"/>
  <c r="A58" i="11"/>
  <c r="AV57" i="11"/>
  <c r="AX57" i="11" s="1"/>
  <c r="AT57" i="11"/>
  <c r="AR57" i="11"/>
  <c r="AQ57" i="11"/>
  <c r="AF57" i="11"/>
  <c r="AB57" i="11"/>
  <c r="Z57" i="11"/>
  <c r="V57" i="11"/>
  <c r="U57" i="11"/>
  <c r="Q57" i="11"/>
  <c r="P57" i="11"/>
  <c r="D57" i="11"/>
  <c r="AC57" i="11" s="1"/>
  <c r="B57" i="11"/>
  <c r="A57" i="11"/>
  <c r="AR56" i="11"/>
  <c r="AQ56" i="11"/>
  <c r="Q56" i="11"/>
  <c r="D56" i="11"/>
  <c r="Z56" i="11" s="1"/>
  <c r="B56" i="11"/>
  <c r="A56" i="11"/>
  <c r="AX55" i="11"/>
  <c r="AU55" i="11"/>
  <c r="AW55" i="11" s="1"/>
  <c r="C55" i="12" s="1"/>
  <c r="AK55" i="12" s="1"/>
  <c r="AT55" i="11"/>
  <c r="AV55" i="11" s="1"/>
  <c r="AR55" i="11"/>
  <c r="AQ55" i="11"/>
  <c r="AS55" i="11" s="1"/>
  <c r="AE55" i="11"/>
  <c r="AD55" i="11"/>
  <c r="AA55" i="11"/>
  <c r="Z55" i="11"/>
  <c r="W55" i="11"/>
  <c r="V55" i="11"/>
  <c r="S55" i="11"/>
  <c r="R55" i="11"/>
  <c r="O55" i="11"/>
  <c r="N55" i="11"/>
  <c r="D55" i="11"/>
  <c r="AC55" i="11" s="1"/>
  <c r="B55" i="11"/>
  <c r="A55" i="11"/>
  <c r="AR54" i="11"/>
  <c r="AT54" i="11" s="1"/>
  <c r="AV54" i="11" s="1"/>
  <c r="AX54" i="11" s="1"/>
  <c r="AQ54" i="11"/>
  <c r="AS54" i="11" s="1"/>
  <c r="AU54" i="11" s="1"/>
  <c r="AW54" i="11" s="1"/>
  <c r="C54" i="12" s="1"/>
  <c r="AK54" i="12" s="1"/>
  <c r="AF54" i="11"/>
  <c r="AE54" i="11"/>
  <c r="AD54" i="11"/>
  <c r="AB54" i="11"/>
  <c r="AA54" i="11"/>
  <c r="Z54" i="11"/>
  <c r="X54" i="11"/>
  <c r="W54" i="11"/>
  <c r="V54" i="11"/>
  <c r="T54" i="11"/>
  <c r="S54" i="11"/>
  <c r="R54" i="11"/>
  <c r="P54" i="11"/>
  <c r="O54" i="11"/>
  <c r="N54" i="11"/>
  <c r="D54" i="11"/>
  <c r="AC54" i="11" s="1"/>
  <c r="B54" i="11"/>
  <c r="A54" i="11"/>
  <c r="AV53" i="11"/>
  <c r="AX53" i="11" s="1"/>
  <c r="AR53" i="11"/>
  <c r="AT53" i="11" s="1"/>
  <c r="AQ53" i="11"/>
  <c r="AC53" i="11"/>
  <c r="U53" i="11"/>
  <c r="Q53" i="11"/>
  <c r="M53" i="11"/>
  <c r="D53" i="11"/>
  <c r="B53" i="11"/>
  <c r="A53" i="11"/>
  <c r="AX52" i="11"/>
  <c r="AT52" i="11"/>
  <c r="AV52" i="11" s="1"/>
  <c r="AR52" i="11"/>
  <c r="AQ52" i="11"/>
  <c r="AD52" i="11"/>
  <c r="AC52" i="11"/>
  <c r="Z52" i="11"/>
  <c r="V52" i="11"/>
  <c r="U52" i="11"/>
  <c r="R52" i="11"/>
  <c r="N52" i="11"/>
  <c r="M52" i="11"/>
  <c r="D52" i="11"/>
  <c r="B52" i="11"/>
  <c r="A52" i="11"/>
  <c r="AT51" i="11"/>
  <c r="AV51" i="11" s="1"/>
  <c r="AX51" i="11" s="1"/>
  <c r="AR51" i="11"/>
  <c r="AQ51" i="11"/>
  <c r="AS51" i="11" s="1"/>
  <c r="AU51" i="11" s="1"/>
  <c r="AW51" i="11" s="1"/>
  <c r="C51" i="12" s="1"/>
  <c r="AK51" i="12" s="1"/>
  <c r="AE51" i="11"/>
  <c r="AD51" i="11"/>
  <c r="AA51" i="11"/>
  <c r="Z51" i="11"/>
  <c r="W51" i="11"/>
  <c r="V51" i="11"/>
  <c r="S51" i="11"/>
  <c r="R51" i="11"/>
  <c r="O51" i="11"/>
  <c r="N51" i="11"/>
  <c r="D51" i="11"/>
  <c r="AC51" i="11" s="1"/>
  <c r="B51" i="11"/>
  <c r="A51" i="11"/>
  <c r="AU50" i="11"/>
  <c r="AW50" i="11" s="1"/>
  <c r="C50" i="12" s="1"/>
  <c r="AK50" i="12" s="1"/>
  <c r="AR50" i="11"/>
  <c r="AT50" i="11" s="1"/>
  <c r="AV50" i="11" s="1"/>
  <c r="AX50" i="11" s="1"/>
  <c r="AQ50" i="11"/>
  <c r="AS50" i="11" s="1"/>
  <c r="AF50" i="11"/>
  <c r="AE50" i="11"/>
  <c r="AD50" i="11"/>
  <c r="AB50" i="11"/>
  <c r="AA50" i="11"/>
  <c r="Z50" i="11"/>
  <c r="X50" i="11"/>
  <c r="W50" i="11"/>
  <c r="V50" i="11"/>
  <c r="T50" i="11"/>
  <c r="S50" i="11"/>
  <c r="R50" i="11"/>
  <c r="P50" i="11"/>
  <c r="O50" i="11"/>
  <c r="N50" i="11"/>
  <c r="D50" i="11"/>
  <c r="AC50" i="11" s="1"/>
  <c r="B50" i="11"/>
  <c r="A50" i="11"/>
  <c r="AS49" i="11"/>
  <c r="AU49" i="11" s="1"/>
  <c r="AW49" i="11" s="1"/>
  <c r="C49" i="12" s="1"/>
  <c r="AK49" i="12" s="1"/>
  <c r="AR49" i="11"/>
  <c r="AQ49" i="11"/>
  <c r="AF49" i="11"/>
  <c r="AB49" i="11"/>
  <c r="X49" i="11"/>
  <c r="T49" i="11"/>
  <c r="P49" i="11"/>
  <c r="D49" i="11"/>
  <c r="AC49" i="11" s="1"/>
  <c r="B49" i="11"/>
  <c r="A49" i="11"/>
  <c r="AS48" i="11"/>
  <c r="AU48" i="11" s="1"/>
  <c r="AW48" i="11" s="1"/>
  <c r="C48" i="12" s="1"/>
  <c r="AK48" i="12" s="1"/>
  <c r="AR48" i="11"/>
  <c r="AQ48" i="11"/>
  <c r="AC48" i="11"/>
  <c r="U48" i="11"/>
  <c r="M48" i="11"/>
  <c r="D48" i="11"/>
  <c r="B48" i="11"/>
  <c r="A48" i="11"/>
  <c r="AU47" i="11"/>
  <c r="AW47" i="11" s="1"/>
  <c r="C47" i="12" s="1"/>
  <c r="AK47" i="12" s="1"/>
  <c r="AT47" i="11"/>
  <c r="AV47" i="11" s="1"/>
  <c r="AX47" i="11" s="1"/>
  <c r="AR47" i="11"/>
  <c r="AQ47" i="11"/>
  <c r="AS47" i="11" s="1"/>
  <c r="AE47" i="11"/>
  <c r="AD47" i="11"/>
  <c r="AA47" i="11"/>
  <c r="Z47" i="11"/>
  <c r="W47" i="11"/>
  <c r="V47" i="11"/>
  <c r="S47" i="11"/>
  <c r="R47" i="11"/>
  <c r="O47" i="11"/>
  <c r="N47" i="11"/>
  <c r="D47" i="11"/>
  <c r="AC47" i="11" s="1"/>
  <c r="B47" i="11"/>
  <c r="A47" i="11"/>
  <c r="AV46" i="11"/>
  <c r="AX46" i="11" s="1"/>
  <c r="AU46" i="11"/>
  <c r="AW46" i="11" s="1"/>
  <c r="C46" i="12" s="1"/>
  <c r="AK46" i="12" s="1"/>
  <c r="AR46" i="11"/>
  <c r="AT46" i="11" s="1"/>
  <c r="AQ46" i="11"/>
  <c r="AS46" i="11" s="1"/>
  <c r="AF46" i="11"/>
  <c r="AE46" i="11"/>
  <c r="AD46" i="11"/>
  <c r="AB46" i="11"/>
  <c r="AA46" i="11"/>
  <c r="Z46" i="11"/>
  <c r="X46" i="11"/>
  <c r="W46" i="11"/>
  <c r="V46" i="11"/>
  <c r="T46" i="11"/>
  <c r="S46" i="11"/>
  <c r="R46" i="11"/>
  <c r="P46" i="11"/>
  <c r="O46" i="11"/>
  <c r="N46" i="11"/>
  <c r="D46" i="11"/>
  <c r="AC46" i="11" s="1"/>
  <c r="B46" i="11"/>
  <c r="A46" i="11"/>
  <c r="AR45" i="11"/>
  <c r="AT45" i="11" s="1"/>
  <c r="AV45" i="11" s="1"/>
  <c r="AX45" i="11" s="1"/>
  <c r="AQ45" i="11"/>
  <c r="Y45" i="11"/>
  <c r="D45" i="11"/>
  <c r="B45" i="11"/>
  <c r="A45" i="11"/>
  <c r="AT44" i="11"/>
  <c r="AV44" i="11" s="1"/>
  <c r="AX44" i="11" s="1"/>
  <c r="AR44" i="11"/>
  <c r="AQ44" i="11"/>
  <c r="AD44" i="11"/>
  <c r="Z44" i="11"/>
  <c r="V44" i="11"/>
  <c r="R44" i="11"/>
  <c r="N44" i="11"/>
  <c r="D44" i="11"/>
  <c r="AC44" i="11" s="1"/>
  <c r="B44" i="11"/>
  <c r="A44" i="11"/>
  <c r="AT43" i="11"/>
  <c r="AV43" i="11" s="1"/>
  <c r="AX43" i="11" s="1"/>
  <c r="AR43" i="11"/>
  <c r="AQ43" i="11"/>
  <c r="AS43" i="11" s="1"/>
  <c r="AU43" i="11" s="1"/>
  <c r="AW43" i="11" s="1"/>
  <c r="C43" i="12" s="1"/>
  <c r="AK43" i="12" s="1"/>
  <c r="AE43" i="11"/>
  <c r="AD43" i="11"/>
  <c r="AA43" i="11"/>
  <c r="Z43" i="11"/>
  <c r="W43" i="11"/>
  <c r="V43" i="11"/>
  <c r="S43" i="11"/>
  <c r="R43" i="11"/>
  <c r="O43" i="11"/>
  <c r="N43" i="11"/>
  <c r="D43" i="11"/>
  <c r="AC43" i="11" s="1"/>
  <c r="B43" i="11"/>
  <c r="A43" i="11"/>
  <c r="AV42" i="11"/>
  <c r="AX42" i="11" s="1"/>
  <c r="AR42" i="11"/>
  <c r="AT42" i="11" s="1"/>
  <c r="AQ42" i="11"/>
  <c r="AS42" i="11" s="1"/>
  <c r="AU42" i="11" s="1"/>
  <c r="AW42" i="11" s="1"/>
  <c r="C42" i="12" s="1"/>
  <c r="AK42" i="12" s="1"/>
  <c r="AF42" i="11"/>
  <c r="AE42" i="11"/>
  <c r="AD42" i="11"/>
  <c r="AB42" i="11"/>
  <c r="AA42" i="11"/>
  <c r="Z42" i="11"/>
  <c r="X42" i="11"/>
  <c r="W42" i="11"/>
  <c r="V42" i="11"/>
  <c r="T42" i="11"/>
  <c r="S42" i="11"/>
  <c r="R42" i="11"/>
  <c r="P42" i="11"/>
  <c r="O42" i="11"/>
  <c r="N42" i="11"/>
  <c r="D42" i="11"/>
  <c r="AC42" i="11" s="1"/>
  <c r="B42" i="11"/>
  <c r="A42" i="11"/>
  <c r="AW41" i="11"/>
  <c r="C41" i="12" s="1"/>
  <c r="AK41" i="12" s="1"/>
  <c r="AS41" i="11"/>
  <c r="AU41" i="11" s="1"/>
  <c r="AR41" i="11"/>
  <c r="AT41" i="11" s="1"/>
  <c r="AV41" i="11" s="1"/>
  <c r="AX41" i="11" s="1"/>
  <c r="AQ41" i="11"/>
  <c r="AF41" i="11"/>
  <c r="AC41" i="11"/>
  <c r="AB41" i="11"/>
  <c r="X41" i="11"/>
  <c r="U41" i="11"/>
  <c r="T41" i="11"/>
  <c r="P41" i="11"/>
  <c r="M41" i="11"/>
  <c r="D41" i="11"/>
  <c r="B41" i="11"/>
  <c r="A41" i="11"/>
  <c r="AS40" i="11"/>
  <c r="AU40" i="11" s="1"/>
  <c r="AW40" i="11" s="1"/>
  <c r="C40" i="12" s="1"/>
  <c r="AK40" i="12" s="1"/>
  <c r="AR40" i="11"/>
  <c r="AQ40" i="11"/>
  <c r="AC40" i="11"/>
  <c r="U40" i="11"/>
  <c r="M40" i="11"/>
  <c r="D40" i="11"/>
  <c r="B40" i="11"/>
  <c r="A40" i="11"/>
  <c r="AX39" i="11"/>
  <c r="AU39" i="11"/>
  <c r="AW39" i="11" s="1"/>
  <c r="C39" i="12" s="1"/>
  <c r="AK39" i="12" s="1"/>
  <c r="AT39" i="11"/>
  <c r="AV39" i="11" s="1"/>
  <c r="AR39" i="11"/>
  <c r="AQ39" i="11"/>
  <c r="AS39" i="11" s="1"/>
  <c r="AE39" i="11"/>
  <c r="AD39" i="11"/>
  <c r="AA39" i="11"/>
  <c r="Z39" i="11"/>
  <c r="W39" i="11"/>
  <c r="V39" i="11"/>
  <c r="S39" i="11"/>
  <c r="R39" i="11"/>
  <c r="O39" i="11"/>
  <c r="N39" i="11"/>
  <c r="D39" i="11"/>
  <c r="AC39" i="11" s="1"/>
  <c r="B39" i="11"/>
  <c r="A39" i="11"/>
  <c r="AV38" i="11"/>
  <c r="AX38" i="11" s="1"/>
  <c r="AR38" i="11"/>
  <c r="AT38" i="11" s="1"/>
  <c r="AQ38" i="11"/>
  <c r="AS38" i="11" s="1"/>
  <c r="AU38" i="11" s="1"/>
  <c r="AW38" i="11" s="1"/>
  <c r="C38" i="12" s="1"/>
  <c r="AK38" i="12" s="1"/>
  <c r="AF38" i="11"/>
  <c r="AE38" i="11"/>
  <c r="AD38" i="11"/>
  <c r="AB38" i="11"/>
  <c r="AA38" i="11"/>
  <c r="Z38" i="11"/>
  <c r="X38" i="11"/>
  <c r="W38" i="11"/>
  <c r="V38" i="11"/>
  <c r="T38" i="11"/>
  <c r="S38" i="11"/>
  <c r="R38" i="11"/>
  <c r="P38" i="11"/>
  <c r="O38" i="11"/>
  <c r="N38" i="11"/>
  <c r="D38" i="11"/>
  <c r="AC38" i="11" s="1"/>
  <c r="B38" i="11"/>
  <c r="A38" i="11"/>
  <c r="AR37" i="11"/>
  <c r="AQ37" i="11"/>
  <c r="D37" i="11"/>
  <c r="B37" i="11"/>
  <c r="A37" i="11"/>
  <c r="AT36" i="11"/>
  <c r="AV36" i="11" s="1"/>
  <c r="AX36" i="11" s="1"/>
  <c r="AR36" i="11"/>
  <c r="AQ36" i="11"/>
  <c r="AD36" i="11"/>
  <c r="AC36" i="11"/>
  <c r="Z36" i="11"/>
  <c r="V36" i="11"/>
  <c r="U36" i="11"/>
  <c r="R36" i="11"/>
  <c r="N36" i="11"/>
  <c r="M36" i="11"/>
  <c r="D36" i="11"/>
  <c r="B36" i="11"/>
  <c r="A36" i="11"/>
  <c r="AX35" i="11"/>
  <c r="AT35" i="11"/>
  <c r="AV35" i="11" s="1"/>
  <c r="AR35" i="11"/>
  <c r="AQ35" i="11"/>
  <c r="AS35" i="11" s="1"/>
  <c r="AU35" i="11" s="1"/>
  <c r="AW35" i="11" s="1"/>
  <c r="C35" i="12" s="1"/>
  <c r="AK35" i="12" s="1"/>
  <c r="AE35" i="11"/>
  <c r="AD35" i="11"/>
  <c r="AA35" i="11"/>
  <c r="Z35" i="11"/>
  <c r="W35" i="11"/>
  <c r="V35" i="11"/>
  <c r="S35" i="11"/>
  <c r="R35" i="11"/>
  <c r="O35" i="11"/>
  <c r="N35" i="11"/>
  <c r="D35" i="11"/>
  <c r="AC35" i="11" s="1"/>
  <c r="B35" i="11"/>
  <c r="A35" i="11"/>
  <c r="AR34" i="11"/>
  <c r="AT34" i="11" s="1"/>
  <c r="AV34" i="11" s="1"/>
  <c r="AX34" i="11" s="1"/>
  <c r="AQ34" i="11"/>
  <c r="AS34" i="11" s="1"/>
  <c r="AU34" i="11" s="1"/>
  <c r="AW34" i="11" s="1"/>
  <c r="C34" i="12" s="1"/>
  <c r="AK34" i="12" s="1"/>
  <c r="AF34" i="11"/>
  <c r="AE34" i="11"/>
  <c r="AD34" i="11"/>
  <c r="AB34" i="11"/>
  <c r="AA34" i="11"/>
  <c r="Z34" i="11"/>
  <c r="X34" i="11"/>
  <c r="W34" i="11"/>
  <c r="V34" i="11"/>
  <c r="T34" i="11"/>
  <c r="S34" i="11"/>
  <c r="R34" i="11"/>
  <c r="P34" i="11"/>
  <c r="O34" i="11"/>
  <c r="N34" i="11"/>
  <c r="D34" i="11"/>
  <c r="AC34" i="11" s="1"/>
  <c r="B34" i="11"/>
  <c r="A34" i="11"/>
  <c r="AW33" i="11"/>
  <c r="C33" i="12" s="1"/>
  <c r="AK33" i="12" s="1"/>
  <c r="AS33" i="11"/>
  <c r="AU33" i="11" s="1"/>
  <c r="AR33" i="11"/>
  <c r="AQ33" i="11"/>
  <c r="AF33" i="11"/>
  <c r="AB33" i="11"/>
  <c r="X33" i="11"/>
  <c r="T33" i="11"/>
  <c r="P33" i="11"/>
  <c r="D33" i="11"/>
  <c r="AC33" i="11" s="1"/>
  <c r="B33" i="11"/>
  <c r="A33" i="11"/>
  <c r="AR32" i="11"/>
  <c r="AQ32" i="11"/>
  <c r="Y32" i="11"/>
  <c r="Q32" i="11"/>
  <c r="D32" i="11"/>
  <c r="B32" i="11"/>
  <c r="A32" i="11"/>
  <c r="AU31" i="11"/>
  <c r="AW31" i="11" s="1"/>
  <c r="C31" i="12" s="1"/>
  <c r="AK31" i="12" s="1"/>
  <c r="AT31" i="11"/>
  <c r="AV31" i="11" s="1"/>
  <c r="AX31" i="11" s="1"/>
  <c r="AR31" i="11"/>
  <c r="AQ31" i="11"/>
  <c r="AS31" i="11" s="1"/>
  <c r="AE31" i="11"/>
  <c r="AD31" i="11"/>
  <c r="AA31" i="11"/>
  <c r="Z31" i="11"/>
  <c r="W31" i="11"/>
  <c r="V31" i="11"/>
  <c r="S31" i="11"/>
  <c r="R31" i="11"/>
  <c r="O31" i="11"/>
  <c r="N31" i="11"/>
  <c r="D31" i="11"/>
  <c r="AC31" i="11" s="1"/>
  <c r="B31" i="11"/>
  <c r="A31" i="11"/>
  <c r="AV30" i="11"/>
  <c r="AX30" i="11" s="1"/>
  <c r="AU30" i="11"/>
  <c r="AW30" i="11" s="1"/>
  <c r="C30" i="12" s="1"/>
  <c r="AK30" i="12" s="1"/>
  <c r="AR30" i="11"/>
  <c r="AT30" i="11" s="1"/>
  <c r="AQ30" i="11"/>
  <c r="AS30" i="11" s="1"/>
  <c r="AF30" i="11"/>
  <c r="AE30" i="11"/>
  <c r="AD30" i="11"/>
  <c r="AB30" i="11"/>
  <c r="AA30" i="11"/>
  <c r="Z30" i="11"/>
  <c r="X30" i="11"/>
  <c r="W30" i="11"/>
  <c r="V30" i="11"/>
  <c r="T30" i="11"/>
  <c r="S30" i="11"/>
  <c r="R30" i="11"/>
  <c r="P30" i="11"/>
  <c r="O30" i="11"/>
  <c r="N30" i="11"/>
  <c r="D30" i="11"/>
  <c r="AC30" i="11" s="1"/>
  <c r="B30" i="11"/>
  <c r="A30" i="11"/>
  <c r="AR29" i="11"/>
  <c r="AQ29" i="11"/>
  <c r="AC29" i="11"/>
  <c r="U29" i="11"/>
  <c r="M29" i="11"/>
  <c r="D29" i="11"/>
  <c r="B29" i="11"/>
  <c r="A29" i="11"/>
  <c r="AX28" i="11"/>
  <c r="AT28" i="11"/>
  <c r="AV28" i="11" s="1"/>
  <c r="AR28" i="11"/>
  <c r="AQ28" i="11"/>
  <c r="AD28" i="11"/>
  <c r="Z28" i="11"/>
  <c r="V28" i="11"/>
  <c r="R28" i="11"/>
  <c r="N28" i="11"/>
  <c r="D28" i="11"/>
  <c r="AC28" i="11" s="1"/>
  <c r="B28" i="11"/>
  <c r="A28" i="11"/>
  <c r="AX27" i="11"/>
  <c r="AT27" i="11"/>
  <c r="AV27" i="11" s="1"/>
  <c r="AR27" i="11"/>
  <c r="AQ27" i="11"/>
  <c r="AS27" i="11" s="1"/>
  <c r="AU27" i="11" s="1"/>
  <c r="AW27" i="11" s="1"/>
  <c r="C27" i="12" s="1"/>
  <c r="AK27" i="12" s="1"/>
  <c r="AE27" i="11"/>
  <c r="AD27" i="11"/>
  <c r="AA27" i="11"/>
  <c r="Z27" i="11"/>
  <c r="W27" i="11"/>
  <c r="V27" i="11"/>
  <c r="S27" i="11"/>
  <c r="R27" i="11"/>
  <c r="O27" i="11"/>
  <c r="N27" i="11"/>
  <c r="D27" i="11"/>
  <c r="AC27" i="11" s="1"/>
  <c r="B27" i="11"/>
  <c r="A27" i="11"/>
  <c r="AV26" i="11"/>
  <c r="AX26" i="11" s="1"/>
  <c r="AU26" i="11"/>
  <c r="AW26" i="11" s="1"/>
  <c r="C26" i="12" s="1"/>
  <c r="AK26" i="12" s="1"/>
  <c r="AR26" i="11"/>
  <c r="AT26" i="11" s="1"/>
  <c r="AQ26" i="11"/>
  <c r="AS26" i="11" s="1"/>
  <c r="AF26" i="11"/>
  <c r="AE26" i="11"/>
  <c r="AD26" i="11"/>
  <c r="AB26" i="11"/>
  <c r="AA26" i="11"/>
  <c r="Z26" i="11"/>
  <c r="X26" i="11"/>
  <c r="W26" i="11"/>
  <c r="V26" i="11"/>
  <c r="T26" i="11"/>
  <c r="S26" i="11"/>
  <c r="R26" i="11"/>
  <c r="P26" i="11"/>
  <c r="O26" i="11"/>
  <c r="N26" i="11"/>
  <c r="D26" i="11"/>
  <c r="AC26" i="11" s="1"/>
  <c r="B26" i="11"/>
  <c r="A26" i="11"/>
  <c r="AS25" i="11"/>
  <c r="AU25" i="11" s="1"/>
  <c r="AW25" i="11" s="1"/>
  <c r="C25" i="12" s="1"/>
  <c r="AK25" i="12" s="1"/>
  <c r="AR25" i="11"/>
  <c r="AT25" i="11" s="1"/>
  <c r="AV25" i="11" s="1"/>
  <c r="AX25" i="11" s="1"/>
  <c r="AQ25" i="11"/>
  <c r="AF25" i="11"/>
  <c r="AC25" i="11"/>
  <c r="AB25" i="11"/>
  <c r="X25" i="11"/>
  <c r="U25" i="11"/>
  <c r="T25" i="11"/>
  <c r="P25" i="11"/>
  <c r="M25" i="11"/>
  <c r="D25" i="11"/>
  <c r="B25" i="11"/>
  <c r="A25" i="11"/>
  <c r="AR24" i="11"/>
  <c r="AQ24" i="11"/>
  <c r="Q24" i="11"/>
  <c r="D24" i="11"/>
  <c r="B24" i="11"/>
  <c r="A24" i="11"/>
  <c r="AK23" i="11"/>
  <c r="AE23" i="11"/>
  <c r="AD23" i="11"/>
  <c r="AA23" i="11"/>
  <c r="Z23" i="11"/>
  <c r="W23" i="11"/>
  <c r="V23" i="11"/>
  <c r="S23" i="11"/>
  <c r="R23" i="11"/>
  <c r="O23" i="11"/>
  <c r="N23" i="11"/>
  <c r="D23" i="11"/>
  <c r="AC23" i="11" s="1"/>
  <c r="C23" i="11"/>
  <c r="B23" i="11"/>
  <c r="A23" i="11"/>
  <c r="AF22" i="11"/>
  <c r="AE22" i="11"/>
  <c r="AD22" i="11"/>
  <c r="AB22" i="11"/>
  <c r="AA22" i="11"/>
  <c r="V22" i="11"/>
  <c r="T22" i="11"/>
  <c r="S22" i="11"/>
  <c r="R22" i="11"/>
  <c r="D22" i="11"/>
  <c r="AC22" i="11" s="1"/>
  <c r="B22" i="11"/>
  <c r="A22" i="11"/>
  <c r="D21" i="11"/>
  <c r="B21" i="11"/>
  <c r="A21" i="11"/>
  <c r="AD20" i="11"/>
  <c r="AC20" i="11"/>
  <c r="V20" i="11"/>
  <c r="U20" i="11"/>
  <c r="R20" i="11"/>
  <c r="D20" i="11"/>
  <c r="B20" i="11"/>
  <c r="A20" i="11"/>
  <c r="AE19" i="11"/>
  <c r="AD19" i="11"/>
  <c r="AA19" i="11"/>
  <c r="V19" i="11"/>
  <c r="S19" i="11"/>
  <c r="R19" i="11"/>
  <c r="D19" i="11"/>
  <c r="AC19" i="11" s="1"/>
  <c r="B19" i="11"/>
  <c r="A19" i="11"/>
  <c r="AF18" i="11"/>
  <c r="AE18" i="11"/>
  <c r="AD18" i="11"/>
  <c r="AB18" i="11"/>
  <c r="AA18" i="11"/>
  <c r="V18" i="11"/>
  <c r="T18" i="11"/>
  <c r="S18" i="11"/>
  <c r="R18" i="11"/>
  <c r="D18" i="11"/>
  <c r="AC18" i="11" s="1"/>
  <c r="B18" i="11"/>
  <c r="A18" i="11"/>
  <c r="AF17" i="11"/>
  <c r="T17" i="11"/>
  <c r="D17" i="11"/>
  <c r="AC17" i="11" s="1"/>
  <c r="B17" i="11"/>
  <c r="A17" i="11"/>
  <c r="D16" i="11"/>
  <c r="B16" i="11"/>
  <c r="A16" i="11"/>
  <c r="AE15" i="11"/>
  <c r="AD15" i="11"/>
  <c r="AA15" i="11"/>
  <c r="W15" i="11"/>
  <c r="V15" i="11"/>
  <c r="S15" i="11"/>
  <c r="R15" i="11"/>
  <c r="D15" i="11"/>
  <c r="AC15" i="11" s="1"/>
  <c r="B15" i="11"/>
  <c r="A15" i="11"/>
  <c r="AF14" i="11"/>
  <c r="AE14" i="11"/>
  <c r="AD14" i="11"/>
  <c r="AB14" i="11"/>
  <c r="AA14" i="11"/>
  <c r="V14" i="11"/>
  <c r="T14" i="11"/>
  <c r="S14" i="11"/>
  <c r="R14" i="11"/>
  <c r="D14" i="11"/>
  <c r="AC14" i="11" s="1"/>
  <c r="B14" i="11"/>
  <c r="A14" i="11"/>
  <c r="Q13" i="11"/>
  <c r="D13" i="11"/>
  <c r="B13" i="11"/>
  <c r="A13" i="11"/>
  <c r="AT12" i="11"/>
  <c r="AV12" i="11" s="1"/>
  <c r="AX12" i="11" s="1"/>
  <c r="AR12" i="11"/>
  <c r="AQ12" i="11"/>
  <c r="AD12" i="11"/>
  <c r="AC12" i="11"/>
  <c r="Z12" i="11"/>
  <c r="V12" i="11"/>
  <c r="U12" i="11"/>
  <c r="D12" i="11"/>
  <c r="B12" i="11"/>
  <c r="A12" i="11"/>
  <c r="AE11" i="11"/>
  <c r="AD11" i="11"/>
  <c r="AA11" i="11"/>
  <c r="V11" i="11"/>
  <c r="S11" i="11"/>
  <c r="R11" i="11"/>
  <c r="D11" i="11"/>
  <c r="AC11" i="11" s="1"/>
  <c r="B11" i="11"/>
  <c r="A11" i="11"/>
  <c r="AF10" i="11"/>
  <c r="AE10" i="11"/>
  <c r="AD10" i="11"/>
  <c r="AB10" i="11"/>
  <c r="AA10" i="11"/>
  <c r="V10" i="11"/>
  <c r="T10" i="11"/>
  <c r="S10" i="11"/>
  <c r="R10" i="11"/>
  <c r="D10" i="11"/>
  <c r="AC10" i="11" s="1"/>
  <c r="B10" i="11"/>
  <c r="A10" i="11"/>
  <c r="AF9" i="11"/>
  <c r="T9" i="11"/>
  <c r="D9" i="11"/>
  <c r="AC9" i="11" s="1"/>
  <c r="B9" i="11"/>
  <c r="A9" i="11"/>
  <c r="AR8" i="11"/>
  <c r="AQ8" i="11"/>
  <c r="D8" i="11"/>
  <c r="B8" i="11"/>
  <c r="A8" i="11"/>
  <c r="AU7" i="11"/>
  <c r="AW7" i="11" s="1"/>
  <c r="C7" i="12" s="1"/>
  <c r="AK7" i="12" s="1"/>
  <c r="AT7" i="11"/>
  <c r="AV7" i="11" s="1"/>
  <c r="AX7" i="11" s="1"/>
  <c r="AR7" i="11"/>
  <c r="AQ7" i="11"/>
  <c r="AS7" i="11" s="1"/>
  <c r="AE7" i="11"/>
  <c r="AD7" i="11"/>
  <c r="AA7" i="11"/>
  <c r="Z7" i="11"/>
  <c r="W7" i="11"/>
  <c r="V7" i="11"/>
  <c r="S7" i="11"/>
  <c r="R7" i="11"/>
  <c r="O7" i="11"/>
  <c r="N7" i="11"/>
  <c r="D7" i="11"/>
  <c r="AC7" i="11" s="1"/>
  <c r="B7" i="11"/>
  <c r="A7" i="11"/>
  <c r="Q6" i="11"/>
  <c r="D6" i="11"/>
  <c r="B6" i="11"/>
  <c r="A6" i="11"/>
  <c r="AE5" i="11"/>
  <c r="AD5" i="11"/>
  <c r="AA5" i="11"/>
  <c r="V5" i="11"/>
  <c r="S5" i="11"/>
  <c r="R5" i="11"/>
  <c r="D5" i="11"/>
  <c r="AC5" i="11" s="1"/>
  <c r="B5" i="11"/>
  <c r="A5" i="11"/>
  <c r="AR4" i="11"/>
  <c r="AQ4" i="11"/>
  <c r="AC4" i="11"/>
  <c r="U4" i="11"/>
  <c r="M4" i="11"/>
  <c r="D4" i="11"/>
  <c r="B4" i="11"/>
  <c r="A4" i="11"/>
  <c r="AX303" i="9"/>
  <c r="AT303" i="9"/>
  <c r="AV303" i="9" s="1"/>
  <c r="AR303" i="9"/>
  <c r="AQ303" i="9"/>
  <c r="AD303" i="9"/>
  <c r="Z303" i="9"/>
  <c r="V303" i="9"/>
  <c r="R303" i="9"/>
  <c r="N303" i="9"/>
  <c r="D303" i="9"/>
  <c r="AC303" i="9" s="1"/>
  <c r="B303" i="9"/>
  <c r="A303" i="9"/>
  <c r="AX302" i="9"/>
  <c r="AT302" i="9"/>
  <c r="AV302" i="9" s="1"/>
  <c r="AR302" i="9"/>
  <c r="AQ302" i="9"/>
  <c r="AS302" i="9" s="1"/>
  <c r="AU302" i="9" s="1"/>
  <c r="AE302" i="9"/>
  <c r="AD302" i="9"/>
  <c r="AA302" i="9"/>
  <c r="Z302" i="9"/>
  <c r="W302" i="9"/>
  <c r="V302" i="9"/>
  <c r="S302" i="9"/>
  <c r="R302" i="9"/>
  <c r="O302" i="9"/>
  <c r="N302" i="9"/>
  <c r="D302" i="9"/>
  <c r="AC302" i="9" s="1"/>
  <c r="B302" i="9"/>
  <c r="A302" i="9"/>
  <c r="AV301" i="9"/>
  <c r="AX301" i="9" s="1"/>
  <c r="AU301" i="9"/>
  <c r="AR301" i="9"/>
  <c r="AT301" i="9" s="1"/>
  <c r="AQ301" i="9"/>
  <c r="AS301" i="9" s="1"/>
  <c r="AF301" i="9"/>
  <c r="AE301" i="9"/>
  <c r="AD301" i="9"/>
  <c r="AB301" i="9"/>
  <c r="AA301" i="9"/>
  <c r="Z301" i="9"/>
  <c r="X301" i="9"/>
  <c r="W301" i="9"/>
  <c r="V301" i="9"/>
  <c r="T301" i="9"/>
  <c r="S301" i="9"/>
  <c r="R301" i="9"/>
  <c r="P301" i="9"/>
  <c r="O301" i="9"/>
  <c r="N301" i="9"/>
  <c r="D301" i="9"/>
  <c r="AC301" i="9" s="1"/>
  <c r="B301" i="9"/>
  <c r="A301" i="9"/>
  <c r="AS300" i="9"/>
  <c r="AU300" i="9" s="1"/>
  <c r="AR300" i="9"/>
  <c r="AT300" i="9" s="1"/>
  <c r="AV300" i="9" s="1"/>
  <c r="AX300" i="9" s="1"/>
  <c r="AQ300" i="9"/>
  <c r="AF300" i="9"/>
  <c r="AC300" i="9"/>
  <c r="AB300" i="9"/>
  <c r="X300" i="9"/>
  <c r="U300" i="9"/>
  <c r="T300" i="9"/>
  <c r="P300" i="9"/>
  <c r="M300" i="9"/>
  <c r="D300" i="9"/>
  <c r="B300" i="9"/>
  <c r="A300" i="9"/>
  <c r="AR299" i="9"/>
  <c r="AQ299" i="9"/>
  <c r="Q299" i="9"/>
  <c r="D299" i="9"/>
  <c r="B299" i="9"/>
  <c r="A299" i="9"/>
  <c r="AX298" i="9"/>
  <c r="AU298" i="9"/>
  <c r="AT298" i="9"/>
  <c r="AV298" i="9" s="1"/>
  <c r="AR298" i="9"/>
  <c r="AQ298" i="9"/>
  <c r="AS298" i="9" s="1"/>
  <c r="AE298" i="9"/>
  <c r="AD298" i="9"/>
  <c r="AA298" i="9"/>
  <c r="Z298" i="9"/>
  <c r="W298" i="9"/>
  <c r="V298" i="9"/>
  <c r="S298" i="9"/>
  <c r="R298" i="9"/>
  <c r="O298" i="9"/>
  <c r="N298" i="9"/>
  <c r="D298" i="9"/>
  <c r="AC298" i="9" s="1"/>
  <c r="B298" i="9"/>
  <c r="A298" i="9"/>
  <c r="AR297" i="9"/>
  <c r="AT297" i="9" s="1"/>
  <c r="AV297" i="9" s="1"/>
  <c r="AX297" i="9" s="1"/>
  <c r="AQ297" i="9"/>
  <c r="AS297" i="9" s="1"/>
  <c r="AU297" i="9" s="1"/>
  <c r="AF297" i="9"/>
  <c r="AE297" i="9"/>
  <c r="AD297" i="9"/>
  <c r="AB297" i="9"/>
  <c r="AA297" i="9"/>
  <c r="Z297" i="9"/>
  <c r="X297" i="9"/>
  <c r="W297" i="9"/>
  <c r="V297" i="9"/>
  <c r="T297" i="9"/>
  <c r="S297" i="9"/>
  <c r="R297" i="9"/>
  <c r="P297" i="9"/>
  <c r="O297" i="9"/>
  <c r="N297" i="9"/>
  <c r="D297" i="9"/>
  <c r="AC297" i="9" s="1"/>
  <c r="B297" i="9"/>
  <c r="A297" i="9"/>
  <c r="AR296" i="9"/>
  <c r="AQ296" i="9"/>
  <c r="AC296" i="9"/>
  <c r="U296" i="9"/>
  <c r="M296" i="9"/>
  <c r="D296" i="9"/>
  <c r="B296" i="9"/>
  <c r="A296" i="9"/>
  <c r="AX295" i="9"/>
  <c r="AT295" i="9"/>
  <c r="AV295" i="9" s="1"/>
  <c r="AR295" i="9"/>
  <c r="AQ295" i="9"/>
  <c r="AD295" i="9"/>
  <c r="AC295" i="9"/>
  <c r="Z295" i="9"/>
  <c r="V295" i="9"/>
  <c r="U295" i="9"/>
  <c r="R295" i="9"/>
  <c r="N295" i="9"/>
  <c r="M295" i="9"/>
  <c r="D295" i="9"/>
  <c r="B295" i="9"/>
  <c r="A295" i="9"/>
  <c r="AT294" i="9"/>
  <c r="AV294" i="9" s="1"/>
  <c r="AX294" i="9" s="1"/>
  <c r="AR294" i="9"/>
  <c r="AQ294" i="9"/>
  <c r="AS294" i="9" s="1"/>
  <c r="AU294" i="9" s="1"/>
  <c r="AE294" i="9"/>
  <c r="AD294" i="9"/>
  <c r="AA294" i="9"/>
  <c r="Z294" i="9"/>
  <c r="W294" i="9"/>
  <c r="V294" i="9"/>
  <c r="S294" i="9"/>
  <c r="R294" i="9"/>
  <c r="O294" i="9"/>
  <c r="N294" i="9"/>
  <c r="D294" i="9"/>
  <c r="AC294" i="9" s="1"/>
  <c r="B294" i="9"/>
  <c r="A294" i="9"/>
  <c r="AR293" i="9"/>
  <c r="AT293" i="9" s="1"/>
  <c r="AV293" i="9" s="1"/>
  <c r="AX293" i="9" s="1"/>
  <c r="AQ293" i="9"/>
  <c r="AS293" i="9" s="1"/>
  <c r="AU293" i="9" s="1"/>
  <c r="AF293" i="9"/>
  <c r="AE293" i="9"/>
  <c r="AD293" i="9"/>
  <c r="AB293" i="9"/>
  <c r="AA293" i="9"/>
  <c r="Z293" i="9"/>
  <c r="X293" i="9"/>
  <c r="W293" i="9"/>
  <c r="V293" i="9"/>
  <c r="T293" i="9"/>
  <c r="S293" i="9"/>
  <c r="R293" i="9"/>
  <c r="P293" i="9"/>
  <c r="O293" i="9"/>
  <c r="N293" i="9"/>
  <c r="D293" i="9"/>
  <c r="AC293" i="9" s="1"/>
  <c r="B293" i="9"/>
  <c r="A293" i="9"/>
  <c r="AS292" i="9"/>
  <c r="AU292" i="9" s="1"/>
  <c r="AR292" i="9"/>
  <c r="AQ292" i="9"/>
  <c r="AF292" i="9"/>
  <c r="AB292" i="9"/>
  <c r="X292" i="9"/>
  <c r="T292" i="9"/>
  <c r="P292" i="9"/>
  <c r="D292" i="9"/>
  <c r="AC292" i="9" s="1"/>
  <c r="B292" i="9"/>
  <c r="A292" i="9"/>
  <c r="AS291" i="9"/>
  <c r="AU291" i="9" s="1"/>
  <c r="AR291" i="9"/>
  <c r="AQ291" i="9"/>
  <c r="AC291" i="9"/>
  <c r="U291" i="9"/>
  <c r="Q291" i="9"/>
  <c r="M291" i="9"/>
  <c r="D291" i="9"/>
  <c r="B291" i="9"/>
  <c r="A291" i="9"/>
  <c r="AU290" i="9"/>
  <c r="AT290" i="9"/>
  <c r="AV290" i="9" s="1"/>
  <c r="AX290" i="9" s="1"/>
  <c r="AR290" i="9"/>
  <c r="AQ290" i="9"/>
  <c r="AS290" i="9" s="1"/>
  <c r="AE290" i="9"/>
  <c r="AD290" i="9"/>
  <c r="AA290" i="9"/>
  <c r="Z290" i="9"/>
  <c r="W290" i="9"/>
  <c r="V290" i="9"/>
  <c r="S290" i="9"/>
  <c r="R290" i="9"/>
  <c r="O290" i="9"/>
  <c r="N290" i="9"/>
  <c r="D290" i="9"/>
  <c r="AC290" i="9" s="1"/>
  <c r="B290" i="9"/>
  <c r="A290" i="9"/>
  <c r="AU289" i="9"/>
  <c r="AR289" i="9"/>
  <c r="AT289" i="9" s="1"/>
  <c r="AV289" i="9" s="1"/>
  <c r="AX289" i="9" s="1"/>
  <c r="AQ289" i="9"/>
  <c r="AS289" i="9" s="1"/>
  <c r="AF289" i="9"/>
  <c r="AE289" i="9"/>
  <c r="AD289" i="9"/>
  <c r="AB289" i="9"/>
  <c r="AA289" i="9"/>
  <c r="Z289" i="9"/>
  <c r="X289" i="9"/>
  <c r="W289" i="9"/>
  <c r="V289" i="9"/>
  <c r="T289" i="9"/>
  <c r="S289" i="9"/>
  <c r="R289" i="9"/>
  <c r="P289" i="9"/>
  <c r="O289" i="9"/>
  <c r="N289" i="9"/>
  <c r="D289" i="9"/>
  <c r="AC289" i="9" s="1"/>
  <c r="B289" i="9"/>
  <c r="A289" i="9"/>
  <c r="AR288" i="9"/>
  <c r="AT288" i="9" s="1"/>
  <c r="AV288" i="9" s="1"/>
  <c r="AX288" i="9" s="1"/>
  <c r="AQ288" i="9"/>
  <c r="Y288" i="9"/>
  <c r="D288" i="9"/>
  <c r="B288" i="9"/>
  <c r="A288" i="9"/>
  <c r="AT287" i="9"/>
  <c r="AV287" i="9" s="1"/>
  <c r="AX287" i="9" s="1"/>
  <c r="AR287" i="9"/>
  <c r="AQ287" i="9"/>
  <c r="AD287" i="9"/>
  <c r="Z287" i="9"/>
  <c r="V287" i="9"/>
  <c r="R287" i="9"/>
  <c r="N287" i="9"/>
  <c r="D287" i="9"/>
  <c r="AC287" i="9" s="1"/>
  <c r="B287" i="9"/>
  <c r="A287" i="9"/>
  <c r="AT286" i="9"/>
  <c r="AV286" i="9" s="1"/>
  <c r="AX286" i="9" s="1"/>
  <c r="AR286" i="9"/>
  <c r="AQ286" i="9"/>
  <c r="AS286" i="9" s="1"/>
  <c r="AU286" i="9" s="1"/>
  <c r="AE286" i="9"/>
  <c r="AD286" i="9"/>
  <c r="AA286" i="9"/>
  <c r="Z286" i="9"/>
  <c r="W286" i="9"/>
  <c r="V286" i="9"/>
  <c r="S286" i="9"/>
  <c r="R286" i="9"/>
  <c r="O286" i="9"/>
  <c r="N286" i="9"/>
  <c r="D286" i="9"/>
  <c r="AC286" i="9" s="1"/>
  <c r="B286" i="9"/>
  <c r="A286" i="9"/>
  <c r="AV285" i="9"/>
  <c r="AX285" i="9" s="1"/>
  <c r="AU285" i="9"/>
  <c r="AR285" i="9"/>
  <c r="AT285" i="9" s="1"/>
  <c r="AQ285" i="9"/>
  <c r="AS285" i="9" s="1"/>
  <c r="AF285" i="9"/>
  <c r="AE285" i="9"/>
  <c r="AD285" i="9"/>
  <c r="AB285" i="9"/>
  <c r="AA285" i="9"/>
  <c r="Z285" i="9"/>
  <c r="X285" i="9"/>
  <c r="W285" i="9"/>
  <c r="V285" i="9"/>
  <c r="T285" i="9"/>
  <c r="S285" i="9"/>
  <c r="R285" i="9"/>
  <c r="P285" i="9"/>
  <c r="O285" i="9"/>
  <c r="N285" i="9"/>
  <c r="D285" i="9"/>
  <c r="AC285" i="9" s="1"/>
  <c r="B285" i="9"/>
  <c r="A285" i="9"/>
  <c r="AW284" i="9"/>
  <c r="AS284" i="9"/>
  <c r="AU284" i="9" s="1"/>
  <c r="C284" i="11" s="1"/>
  <c r="AK284" i="11" s="1"/>
  <c r="AR284" i="9"/>
  <c r="AT284" i="9" s="1"/>
  <c r="AV284" i="9" s="1"/>
  <c r="AX284" i="9" s="1"/>
  <c r="AQ284" i="9"/>
  <c r="AF284" i="9"/>
  <c r="AC284" i="9"/>
  <c r="AB284" i="9"/>
  <c r="X284" i="9"/>
  <c r="U284" i="9"/>
  <c r="T284" i="9"/>
  <c r="P284" i="9"/>
  <c r="M284" i="9"/>
  <c r="D284" i="9"/>
  <c r="B284" i="9"/>
  <c r="A284" i="9"/>
  <c r="AS283" i="9"/>
  <c r="AU283" i="9" s="1"/>
  <c r="AR283" i="9"/>
  <c r="AQ283" i="9"/>
  <c r="AC283" i="9"/>
  <c r="U283" i="9"/>
  <c r="Q283" i="9"/>
  <c r="M283" i="9"/>
  <c r="D283" i="9"/>
  <c r="B283" i="9"/>
  <c r="A283" i="9"/>
  <c r="AX282" i="9"/>
  <c r="AU282" i="9"/>
  <c r="AT282" i="9"/>
  <c r="AV282" i="9" s="1"/>
  <c r="AR282" i="9"/>
  <c r="AQ282" i="9"/>
  <c r="AS282" i="9" s="1"/>
  <c r="AE282" i="9"/>
  <c r="AD282" i="9"/>
  <c r="AA282" i="9"/>
  <c r="Z282" i="9"/>
  <c r="W282" i="9"/>
  <c r="V282" i="9"/>
  <c r="S282" i="9"/>
  <c r="R282" i="9"/>
  <c r="O282" i="9"/>
  <c r="N282" i="9"/>
  <c r="D282" i="9"/>
  <c r="AC282" i="9" s="1"/>
  <c r="B282" i="9"/>
  <c r="A282" i="9"/>
  <c r="AV281" i="9"/>
  <c r="AX281" i="9" s="1"/>
  <c r="AR281" i="9"/>
  <c r="AT281" i="9" s="1"/>
  <c r="AQ281" i="9"/>
  <c r="AS281" i="9" s="1"/>
  <c r="AU281" i="9" s="1"/>
  <c r="AF281" i="9"/>
  <c r="AE281" i="9"/>
  <c r="AD281" i="9"/>
  <c r="AB281" i="9"/>
  <c r="AA281" i="9"/>
  <c r="Z281" i="9"/>
  <c r="X281" i="9"/>
  <c r="W281" i="9"/>
  <c r="V281" i="9"/>
  <c r="T281" i="9"/>
  <c r="S281" i="9"/>
  <c r="R281" i="9"/>
  <c r="P281" i="9"/>
  <c r="O281" i="9"/>
  <c r="N281" i="9"/>
  <c r="D281" i="9"/>
  <c r="AC281" i="9" s="1"/>
  <c r="B281" i="9"/>
  <c r="A281" i="9"/>
  <c r="AR280" i="9"/>
  <c r="AT280" i="9" s="1"/>
  <c r="AV280" i="9" s="1"/>
  <c r="AX280" i="9" s="1"/>
  <c r="AQ280" i="9"/>
  <c r="Y280" i="9"/>
  <c r="Q280" i="9"/>
  <c r="D280" i="9"/>
  <c r="B280" i="9"/>
  <c r="A280" i="9"/>
  <c r="AT279" i="9"/>
  <c r="AV279" i="9" s="1"/>
  <c r="AX279" i="9" s="1"/>
  <c r="AR279" i="9"/>
  <c r="AQ279" i="9"/>
  <c r="AD279" i="9"/>
  <c r="AC279" i="9"/>
  <c r="Z279" i="9"/>
  <c r="V279" i="9"/>
  <c r="U279" i="9"/>
  <c r="R279" i="9"/>
  <c r="N279" i="9"/>
  <c r="M279" i="9"/>
  <c r="D279" i="9"/>
  <c r="B279" i="9"/>
  <c r="A279" i="9"/>
  <c r="AX278" i="9"/>
  <c r="AT278" i="9"/>
  <c r="AV278" i="9" s="1"/>
  <c r="AR278" i="9"/>
  <c r="AQ278" i="9"/>
  <c r="AS278" i="9" s="1"/>
  <c r="AU278" i="9" s="1"/>
  <c r="AE278" i="9"/>
  <c r="AD278" i="9"/>
  <c r="AA278" i="9"/>
  <c r="Z278" i="9"/>
  <c r="W278" i="9"/>
  <c r="V278" i="9"/>
  <c r="S278" i="9"/>
  <c r="R278" i="9"/>
  <c r="O278" i="9"/>
  <c r="N278" i="9"/>
  <c r="D278" i="9"/>
  <c r="AC278" i="9" s="1"/>
  <c r="B278" i="9"/>
  <c r="A278" i="9"/>
  <c r="AU277" i="9"/>
  <c r="AR277" i="9"/>
  <c r="AT277" i="9" s="1"/>
  <c r="AV277" i="9" s="1"/>
  <c r="AX277" i="9" s="1"/>
  <c r="AQ277" i="9"/>
  <c r="AS277" i="9" s="1"/>
  <c r="AF277" i="9"/>
  <c r="AE277" i="9"/>
  <c r="AD277" i="9"/>
  <c r="AB277" i="9"/>
  <c r="AA277" i="9"/>
  <c r="Z277" i="9"/>
  <c r="X277" i="9"/>
  <c r="W277" i="9"/>
  <c r="V277" i="9"/>
  <c r="T277" i="9"/>
  <c r="S277" i="9"/>
  <c r="R277" i="9"/>
  <c r="P277" i="9"/>
  <c r="O277" i="9"/>
  <c r="N277" i="9"/>
  <c r="D277" i="9"/>
  <c r="AC277" i="9" s="1"/>
  <c r="B277" i="9"/>
  <c r="A277" i="9"/>
  <c r="AW276" i="9"/>
  <c r="AS276" i="9"/>
  <c r="AU276" i="9" s="1"/>
  <c r="C276" i="11" s="1"/>
  <c r="AK276" i="11" s="1"/>
  <c r="AR276" i="9"/>
  <c r="AQ276" i="9"/>
  <c r="AF276" i="9"/>
  <c r="AB276" i="9"/>
  <c r="X276" i="9"/>
  <c r="T276" i="9"/>
  <c r="P276" i="9"/>
  <c r="D276" i="9"/>
  <c r="AC276" i="9" s="1"/>
  <c r="B276" i="9"/>
  <c r="A276" i="9"/>
  <c r="AR275" i="9"/>
  <c r="AQ275" i="9"/>
  <c r="Y275" i="9"/>
  <c r="D275" i="9"/>
  <c r="B275" i="9"/>
  <c r="A275" i="9"/>
  <c r="AU274" i="9"/>
  <c r="AT274" i="9"/>
  <c r="AV274" i="9" s="1"/>
  <c r="AX274" i="9" s="1"/>
  <c r="AR274" i="9"/>
  <c r="AQ274" i="9"/>
  <c r="AS274" i="9" s="1"/>
  <c r="AE274" i="9"/>
  <c r="AD274" i="9"/>
  <c r="AA274" i="9"/>
  <c r="Z274" i="9"/>
  <c r="W274" i="9"/>
  <c r="V274" i="9"/>
  <c r="S274" i="9"/>
  <c r="R274" i="9"/>
  <c r="O274" i="9"/>
  <c r="N274" i="9"/>
  <c r="D274" i="9"/>
  <c r="AC274" i="9" s="1"/>
  <c r="B274" i="9"/>
  <c r="A274" i="9"/>
  <c r="AV273" i="9"/>
  <c r="AX273" i="9" s="1"/>
  <c r="AU273" i="9"/>
  <c r="AR273" i="9"/>
  <c r="AT273" i="9" s="1"/>
  <c r="AQ273" i="9"/>
  <c r="AS273" i="9" s="1"/>
  <c r="AF273" i="9"/>
  <c r="AE273" i="9"/>
  <c r="AD273" i="9"/>
  <c r="AB273" i="9"/>
  <c r="AA273" i="9"/>
  <c r="Z273" i="9"/>
  <c r="X273" i="9"/>
  <c r="W273" i="9"/>
  <c r="V273" i="9"/>
  <c r="T273" i="9"/>
  <c r="S273" i="9"/>
  <c r="R273" i="9"/>
  <c r="P273" i="9"/>
  <c r="O273" i="9"/>
  <c r="N273" i="9"/>
  <c r="D273" i="9"/>
  <c r="AC273" i="9" s="1"/>
  <c r="B273" i="9"/>
  <c r="A273" i="9"/>
  <c r="AV272" i="9"/>
  <c r="AX272" i="9" s="1"/>
  <c r="AR272" i="9"/>
  <c r="AT272" i="9" s="1"/>
  <c r="AQ272" i="9"/>
  <c r="AC272" i="9"/>
  <c r="U272" i="9"/>
  <c r="Q272" i="9"/>
  <c r="M272" i="9"/>
  <c r="D272" i="9"/>
  <c r="B272" i="9"/>
  <c r="A272" i="9"/>
  <c r="AX271" i="9"/>
  <c r="AT271" i="9"/>
  <c r="AV271" i="9" s="1"/>
  <c r="AR271" i="9"/>
  <c r="AQ271" i="9"/>
  <c r="AD271" i="9"/>
  <c r="Z271" i="9"/>
  <c r="V271" i="9"/>
  <c r="R271" i="9"/>
  <c r="N271" i="9"/>
  <c r="D271" i="9"/>
  <c r="AC271" i="9" s="1"/>
  <c r="B271" i="9"/>
  <c r="A271" i="9"/>
  <c r="AX270" i="9"/>
  <c r="AT270" i="9"/>
  <c r="AV270" i="9" s="1"/>
  <c r="AR270" i="9"/>
  <c r="AQ270" i="9"/>
  <c r="AS270" i="9" s="1"/>
  <c r="AU270" i="9" s="1"/>
  <c r="AE270" i="9"/>
  <c r="AD270" i="9"/>
  <c r="AA270" i="9"/>
  <c r="Z270" i="9"/>
  <c r="W270" i="9"/>
  <c r="V270" i="9"/>
  <c r="S270" i="9"/>
  <c r="R270" i="9"/>
  <c r="O270" i="9"/>
  <c r="N270" i="9"/>
  <c r="D270" i="9"/>
  <c r="AC270" i="9" s="1"/>
  <c r="B270" i="9"/>
  <c r="A270" i="9"/>
  <c r="AV269" i="9"/>
  <c r="AX269" i="9" s="1"/>
  <c r="AR269" i="9"/>
  <c r="AT269" i="9" s="1"/>
  <c r="AQ269" i="9"/>
  <c r="AS269" i="9" s="1"/>
  <c r="AU269" i="9" s="1"/>
  <c r="AF269" i="9"/>
  <c r="AE269" i="9"/>
  <c r="AD269" i="9"/>
  <c r="AB269" i="9"/>
  <c r="AA269" i="9"/>
  <c r="Z269" i="9"/>
  <c r="X269" i="9"/>
  <c r="W269" i="9"/>
  <c r="V269" i="9"/>
  <c r="T269" i="9"/>
  <c r="S269" i="9"/>
  <c r="R269" i="9"/>
  <c r="P269" i="9"/>
  <c r="O269" i="9"/>
  <c r="N269" i="9"/>
  <c r="D269" i="9"/>
  <c r="AC269" i="9" s="1"/>
  <c r="B269" i="9"/>
  <c r="A269" i="9"/>
  <c r="AS268" i="9"/>
  <c r="AU268" i="9" s="1"/>
  <c r="AR268" i="9"/>
  <c r="AT268" i="9" s="1"/>
  <c r="AV268" i="9" s="1"/>
  <c r="AX268" i="9" s="1"/>
  <c r="AQ268" i="9"/>
  <c r="AF268" i="9"/>
  <c r="AC268" i="9"/>
  <c r="AB268" i="9"/>
  <c r="X268" i="9"/>
  <c r="U268" i="9"/>
  <c r="T268" i="9"/>
  <c r="P268" i="9"/>
  <c r="M268" i="9"/>
  <c r="D268" i="9"/>
  <c r="B268" i="9"/>
  <c r="A268" i="9"/>
  <c r="AR267" i="9"/>
  <c r="AQ267" i="9"/>
  <c r="D267" i="9"/>
  <c r="B267" i="9"/>
  <c r="A267" i="9"/>
  <c r="AX266" i="9"/>
  <c r="AU266" i="9"/>
  <c r="AT266" i="9"/>
  <c r="AV266" i="9" s="1"/>
  <c r="AR266" i="9"/>
  <c r="AQ266" i="9"/>
  <c r="AS266" i="9" s="1"/>
  <c r="AE266" i="9"/>
  <c r="AD266" i="9"/>
  <c r="AA266" i="9"/>
  <c r="Z266" i="9"/>
  <c r="W266" i="9"/>
  <c r="V266" i="9"/>
  <c r="S266" i="9"/>
  <c r="R266" i="9"/>
  <c r="O266" i="9"/>
  <c r="N266" i="9"/>
  <c r="D266" i="9"/>
  <c r="AC266" i="9" s="1"/>
  <c r="B266" i="9"/>
  <c r="A266" i="9"/>
  <c r="AR265" i="9"/>
  <c r="AT265" i="9" s="1"/>
  <c r="AV265" i="9" s="1"/>
  <c r="AX265" i="9" s="1"/>
  <c r="AQ265" i="9"/>
  <c r="AS265" i="9" s="1"/>
  <c r="AU265" i="9" s="1"/>
  <c r="AF265" i="9"/>
  <c r="AE265" i="9"/>
  <c r="AD265" i="9"/>
  <c r="AB265" i="9"/>
  <c r="AA265" i="9"/>
  <c r="Z265" i="9"/>
  <c r="X265" i="9"/>
  <c r="W265" i="9"/>
  <c r="V265" i="9"/>
  <c r="T265" i="9"/>
  <c r="S265" i="9"/>
  <c r="R265" i="9"/>
  <c r="P265" i="9"/>
  <c r="O265" i="9"/>
  <c r="N265" i="9"/>
  <c r="D265" i="9"/>
  <c r="AC265" i="9" s="1"/>
  <c r="B265" i="9"/>
  <c r="A265" i="9"/>
  <c r="AV264" i="9"/>
  <c r="AX264" i="9" s="1"/>
  <c r="AR264" i="9"/>
  <c r="AT264" i="9" s="1"/>
  <c r="AQ264" i="9"/>
  <c r="AC264" i="9"/>
  <c r="U264" i="9"/>
  <c r="Q264" i="9"/>
  <c r="M264" i="9"/>
  <c r="D264" i="9"/>
  <c r="B264" i="9"/>
  <c r="A264" i="9"/>
  <c r="AX263" i="9"/>
  <c r="AT263" i="9"/>
  <c r="AV263" i="9" s="1"/>
  <c r="AR263" i="9"/>
  <c r="AQ263" i="9"/>
  <c r="AD263" i="9"/>
  <c r="AC263" i="9"/>
  <c r="Z263" i="9"/>
  <c r="V263" i="9"/>
  <c r="U263" i="9"/>
  <c r="R263" i="9"/>
  <c r="N263" i="9"/>
  <c r="M263" i="9"/>
  <c r="D263" i="9"/>
  <c r="B263" i="9"/>
  <c r="A263" i="9"/>
  <c r="AT262" i="9"/>
  <c r="AV262" i="9" s="1"/>
  <c r="AX262" i="9" s="1"/>
  <c r="AR262" i="9"/>
  <c r="AQ262" i="9"/>
  <c r="AS262" i="9" s="1"/>
  <c r="AU262" i="9" s="1"/>
  <c r="AE262" i="9"/>
  <c r="AD262" i="9"/>
  <c r="AA262" i="9"/>
  <c r="Z262" i="9"/>
  <c r="W262" i="9"/>
  <c r="V262" i="9"/>
  <c r="S262" i="9"/>
  <c r="R262" i="9"/>
  <c r="O262" i="9"/>
  <c r="N262" i="9"/>
  <c r="D262" i="9"/>
  <c r="AC262" i="9" s="1"/>
  <c r="B262" i="9"/>
  <c r="A262" i="9"/>
  <c r="AU261" i="9"/>
  <c r="AR261" i="9"/>
  <c r="AT261" i="9" s="1"/>
  <c r="AV261" i="9" s="1"/>
  <c r="AX261" i="9" s="1"/>
  <c r="AQ261" i="9"/>
  <c r="AS261" i="9" s="1"/>
  <c r="AF261" i="9"/>
  <c r="AE261" i="9"/>
  <c r="AD261" i="9"/>
  <c r="AB261" i="9"/>
  <c r="AA261" i="9"/>
  <c r="Z261" i="9"/>
  <c r="X261" i="9"/>
  <c r="W261" i="9"/>
  <c r="V261" i="9"/>
  <c r="T261" i="9"/>
  <c r="S261" i="9"/>
  <c r="R261" i="9"/>
  <c r="P261" i="9"/>
  <c r="O261" i="9"/>
  <c r="N261" i="9"/>
  <c r="D261" i="9"/>
  <c r="AC261" i="9" s="1"/>
  <c r="B261" i="9"/>
  <c r="A261" i="9"/>
  <c r="AS260" i="9"/>
  <c r="AU260" i="9" s="1"/>
  <c r="AR260" i="9"/>
  <c r="AQ260" i="9"/>
  <c r="AF260" i="9"/>
  <c r="AB260" i="9"/>
  <c r="X260" i="9"/>
  <c r="T260" i="9"/>
  <c r="P260" i="9"/>
  <c r="D260" i="9"/>
  <c r="AC260" i="9" s="1"/>
  <c r="B260" i="9"/>
  <c r="A260" i="9"/>
  <c r="AS259" i="9"/>
  <c r="AU259" i="9" s="1"/>
  <c r="AR259" i="9"/>
  <c r="AQ259" i="9"/>
  <c r="AC259" i="9"/>
  <c r="U259" i="9"/>
  <c r="M259" i="9"/>
  <c r="D259" i="9"/>
  <c r="B259" i="9"/>
  <c r="A259" i="9"/>
  <c r="AU258" i="9"/>
  <c r="AT258" i="9"/>
  <c r="AV258" i="9" s="1"/>
  <c r="AX258" i="9" s="1"/>
  <c r="AR258" i="9"/>
  <c r="AQ258" i="9"/>
  <c r="AS258" i="9" s="1"/>
  <c r="AE258" i="9"/>
  <c r="AD258" i="9"/>
  <c r="AA258" i="9"/>
  <c r="Z258" i="9"/>
  <c r="W258" i="9"/>
  <c r="V258" i="9"/>
  <c r="S258" i="9"/>
  <c r="R258" i="9"/>
  <c r="O258" i="9"/>
  <c r="N258" i="9"/>
  <c r="D258" i="9"/>
  <c r="AC258" i="9" s="1"/>
  <c r="B258" i="9"/>
  <c r="A258" i="9"/>
  <c r="AV257" i="9"/>
  <c r="AX257" i="9" s="1"/>
  <c r="AU257" i="9"/>
  <c r="AR257" i="9"/>
  <c r="AT257" i="9" s="1"/>
  <c r="AQ257" i="9"/>
  <c r="AS257" i="9" s="1"/>
  <c r="AF257" i="9"/>
  <c r="AE257" i="9"/>
  <c r="AD257" i="9"/>
  <c r="AB257" i="9"/>
  <c r="AA257" i="9"/>
  <c r="Z257" i="9"/>
  <c r="X257" i="9"/>
  <c r="W257" i="9"/>
  <c r="V257" i="9"/>
  <c r="T257" i="9"/>
  <c r="S257" i="9"/>
  <c r="R257" i="9"/>
  <c r="P257" i="9"/>
  <c r="O257" i="9"/>
  <c r="N257" i="9"/>
  <c r="D257" i="9"/>
  <c r="AC257" i="9" s="1"/>
  <c r="B257" i="9"/>
  <c r="A257" i="9"/>
  <c r="AR256" i="9"/>
  <c r="AT256" i="9" s="1"/>
  <c r="AV256" i="9" s="1"/>
  <c r="AX256" i="9" s="1"/>
  <c r="AQ256" i="9"/>
  <c r="Y256" i="9"/>
  <c r="Q256" i="9"/>
  <c r="D256" i="9"/>
  <c r="B256" i="9"/>
  <c r="A256" i="9"/>
  <c r="AT255" i="9"/>
  <c r="AV255" i="9" s="1"/>
  <c r="AX255" i="9" s="1"/>
  <c r="AR255" i="9"/>
  <c r="AQ255" i="9"/>
  <c r="AD255" i="9"/>
  <c r="Z255" i="9"/>
  <c r="V255" i="9"/>
  <c r="R255" i="9"/>
  <c r="N255" i="9"/>
  <c r="D255" i="9"/>
  <c r="AC255" i="9" s="1"/>
  <c r="B255" i="9"/>
  <c r="A255" i="9"/>
  <c r="AT254" i="9"/>
  <c r="AV254" i="9" s="1"/>
  <c r="AX254" i="9" s="1"/>
  <c r="AR254" i="9"/>
  <c r="AQ254" i="9"/>
  <c r="AS254" i="9" s="1"/>
  <c r="AU254" i="9" s="1"/>
  <c r="AE254" i="9"/>
  <c r="AD254" i="9"/>
  <c r="AA254" i="9"/>
  <c r="Z254" i="9"/>
  <c r="W254" i="9"/>
  <c r="V254" i="9"/>
  <c r="S254" i="9"/>
  <c r="R254" i="9"/>
  <c r="O254" i="9"/>
  <c r="N254" i="9"/>
  <c r="D254" i="9"/>
  <c r="AC254" i="9" s="1"/>
  <c r="B254" i="9"/>
  <c r="A254" i="9"/>
  <c r="AV253" i="9"/>
  <c r="AX253" i="9" s="1"/>
  <c r="AR253" i="9"/>
  <c r="AT253" i="9" s="1"/>
  <c r="AQ253" i="9"/>
  <c r="AS253" i="9" s="1"/>
  <c r="AU253" i="9" s="1"/>
  <c r="AF253" i="9"/>
  <c r="AE253" i="9"/>
  <c r="AD253" i="9"/>
  <c r="AB253" i="9"/>
  <c r="AA253" i="9"/>
  <c r="Z253" i="9"/>
  <c r="X253" i="9"/>
  <c r="W253" i="9"/>
  <c r="V253" i="9"/>
  <c r="T253" i="9"/>
  <c r="S253" i="9"/>
  <c r="R253" i="9"/>
  <c r="P253" i="9"/>
  <c r="O253" i="9"/>
  <c r="N253" i="9"/>
  <c r="D253" i="9"/>
  <c r="AC253" i="9" s="1"/>
  <c r="B253" i="9"/>
  <c r="A253" i="9"/>
  <c r="AW252" i="9"/>
  <c r="AS252" i="9"/>
  <c r="AU252" i="9" s="1"/>
  <c r="C252" i="11" s="1"/>
  <c r="AK252" i="11" s="1"/>
  <c r="AR252" i="9"/>
  <c r="AT252" i="9" s="1"/>
  <c r="AV252" i="9" s="1"/>
  <c r="AX252" i="9" s="1"/>
  <c r="AQ252" i="9"/>
  <c r="AF252" i="9"/>
  <c r="AC252" i="9"/>
  <c r="AB252" i="9"/>
  <c r="X252" i="9"/>
  <c r="U252" i="9"/>
  <c r="T252" i="9"/>
  <c r="P252" i="9"/>
  <c r="M252" i="9"/>
  <c r="D252" i="9"/>
  <c r="B252" i="9"/>
  <c r="A252" i="9"/>
  <c r="AS251" i="9"/>
  <c r="AU251" i="9" s="1"/>
  <c r="AR251" i="9"/>
  <c r="AQ251" i="9"/>
  <c r="AC251" i="9"/>
  <c r="U251" i="9"/>
  <c r="M251" i="9"/>
  <c r="D251" i="9"/>
  <c r="B251" i="9"/>
  <c r="A251" i="9"/>
  <c r="AX250" i="9"/>
  <c r="AU250" i="9"/>
  <c r="AT250" i="9"/>
  <c r="AV250" i="9" s="1"/>
  <c r="AR250" i="9"/>
  <c r="AQ250" i="9"/>
  <c r="AS250" i="9" s="1"/>
  <c r="AE250" i="9"/>
  <c r="AD250" i="9"/>
  <c r="AA250" i="9"/>
  <c r="Z250" i="9"/>
  <c r="W250" i="9"/>
  <c r="V250" i="9"/>
  <c r="S250" i="9"/>
  <c r="R250" i="9"/>
  <c r="O250" i="9"/>
  <c r="N250" i="9"/>
  <c r="D250" i="9"/>
  <c r="AC250" i="9" s="1"/>
  <c r="B250" i="9"/>
  <c r="A250" i="9"/>
  <c r="AV249" i="9"/>
  <c r="AX249" i="9" s="1"/>
  <c r="AR249" i="9"/>
  <c r="AT249" i="9" s="1"/>
  <c r="AQ249" i="9"/>
  <c r="AS249" i="9" s="1"/>
  <c r="AU249" i="9" s="1"/>
  <c r="AF249" i="9"/>
  <c r="AE249" i="9"/>
  <c r="AD249" i="9"/>
  <c r="AB249" i="9"/>
  <c r="AA249" i="9"/>
  <c r="Z249" i="9"/>
  <c r="X249" i="9"/>
  <c r="W249" i="9"/>
  <c r="V249" i="9"/>
  <c r="T249" i="9"/>
  <c r="S249" i="9"/>
  <c r="R249" i="9"/>
  <c r="P249" i="9"/>
  <c r="O249" i="9"/>
  <c r="N249" i="9"/>
  <c r="D249" i="9"/>
  <c r="AC249" i="9" s="1"/>
  <c r="B249" i="9"/>
  <c r="A249" i="9"/>
  <c r="AR248" i="9"/>
  <c r="AQ248" i="9"/>
  <c r="Q248" i="9"/>
  <c r="D248" i="9"/>
  <c r="B248" i="9"/>
  <c r="A248" i="9"/>
  <c r="AT247" i="9"/>
  <c r="AV247" i="9" s="1"/>
  <c r="AX247" i="9" s="1"/>
  <c r="AR247" i="9"/>
  <c r="AQ247" i="9"/>
  <c r="AD247" i="9"/>
  <c r="AC247" i="9"/>
  <c r="Z247" i="9"/>
  <c r="V247" i="9"/>
  <c r="U247" i="9"/>
  <c r="R247" i="9"/>
  <c r="N247" i="9"/>
  <c r="M247" i="9"/>
  <c r="D247" i="9"/>
  <c r="B247" i="9"/>
  <c r="A247" i="9"/>
  <c r="AX246" i="9"/>
  <c r="AT246" i="9"/>
  <c r="AV246" i="9" s="1"/>
  <c r="AR246" i="9"/>
  <c r="AQ246" i="9"/>
  <c r="AS246" i="9" s="1"/>
  <c r="AU246" i="9" s="1"/>
  <c r="AE246" i="9"/>
  <c r="AD246" i="9"/>
  <c r="AA246" i="9"/>
  <c r="Z246" i="9"/>
  <c r="W246" i="9"/>
  <c r="V246" i="9"/>
  <c r="S246" i="9"/>
  <c r="R246" i="9"/>
  <c r="O246" i="9"/>
  <c r="N246" i="9"/>
  <c r="D246" i="9"/>
  <c r="AC246" i="9" s="1"/>
  <c r="B246" i="9"/>
  <c r="A246" i="9"/>
  <c r="AR245" i="9"/>
  <c r="AT245" i="9" s="1"/>
  <c r="AV245" i="9" s="1"/>
  <c r="AX245" i="9" s="1"/>
  <c r="AQ245" i="9"/>
  <c r="AS245" i="9" s="1"/>
  <c r="AU245" i="9" s="1"/>
  <c r="AF245" i="9"/>
  <c r="AE245" i="9"/>
  <c r="AD245" i="9"/>
  <c r="AB245" i="9"/>
  <c r="AA245" i="9"/>
  <c r="Z245" i="9"/>
  <c r="X245" i="9"/>
  <c r="W245" i="9"/>
  <c r="V245" i="9"/>
  <c r="T245" i="9"/>
  <c r="S245" i="9"/>
  <c r="R245" i="9"/>
  <c r="P245" i="9"/>
  <c r="O245" i="9"/>
  <c r="N245" i="9"/>
  <c r="D245" i="9"/>
  <c r="AC245" i="9" s="1"/>
  <c r="B245" i="9"/>
  <c r="A245" i="9"/>
  <c r="AW244" i="9"/>
  <c r="AS244" i="9"/>
  <c r="AU244" i="9" s="1"/>
  <c r="C244" i="11" s="1"/>
  <c r="AK244" i="11" s="1"/>
  <c r="AR244" i="9"/>
  <c r="AQ244" i="9"/>
  <c r="AF244" i="9"/>
  <c r="AB244" i="9"/>
  <c r="X244" i="9"/>
  <c r="T244" i="9"/>
  <c r="P244" i="9"/>
  <c r="D244" i="9"/>
  <c r="AC244" i="9" s="1"/>
  <c r="B244" i="9"/>
  <c r="A244" i="9"/>
  <c r="AR243" i="9"/>
  <c r="AQ243" i="9"/>
  <c r="D243" i="9"/>
  <c r="B243" i="9"/>
  <c r="A243" i="9"/>
  <c r="AU242" i="9"/>
  <c r="AT242" i="9"/>
  <c r="AV242" i="9" s="1"/>
  <c r="AX242" i="9" s="1"/>
  <c r="AR242" i="9"/>
  <c r="AQ242" i="9"/>
  <c r="AS242" i="9" s="1"/>
  <c r="AE242" i="9"/>
  <c r="AD242" i="9"/>
  <c r="AA242" i="9"/>
  <c r="Z242" i="9"/>
  <c r="W242" i="9"/>
  <c r="V242" i="9"/>
  <c r="S242" i="9"/>
  <c r="R242" i="9"/>
  <c r="O242" i="9"/>
  <c r="N242" i="9"/>
  <c r="D242" i="9"/>
  <c r="AC242" i="9" s="1"/>
  <c r="B242" i="9"/>
  <c r="A242" i="9"/>
  <c r="AU241" i="9"/>
  <c r="AR241" i="9"/>
  <c r="AT241" i="9" s="1"/>
  <c r="AV241" i="9" s="1"/>
  <c r="AX241" i="9" s="1"/>
  <c r="AQ241" i="9"/>
  <c r="AS241" i="9" s="1"/>
  <c r="AF241" i="9"/>
  <c r="AE241" i="9"/>
  <c r="AD241" i="9"/>
  <c r="AB241" i="9"/>
  <c r="AA241" i="9"/>
  <c r="Z241" i="9"/>
  <c r="X241" i="9"/>
  <c r="W241" i="9"/>
  <c r="V241" i="9"/>
  <c r="T241" i="9"/>
  <c r="S241" i="9"/>
  <c r="R241" i="9"/>
  <c r="P241" i="9"/>
  <c r="O241" i="9"/>
  <c r="N241" i="9"/>
  <c r="D241" i="9"/>
  <c r="AC241" i="9" s="1"/>
  <c r="B241" i="9"/>
  <c r="A241" i="9"/>
  <c r="AR240" i="9"/>
  <c r="AQ240" i="9"/>
  <c r="AC240" i="9"/>
  <c r="U240" i="9"/>
  <c r="M240" i="9"/>
  <c r="D240" i="9"/>
  <c r="B240" i="9"/>
  <c r="A240" i="9"/>
  <c r="AX239" i="9"/>
  <c r="AT239" i="9"/>
  <c r="AV239" i="9" s="1"/>
  <c r="AR239" i="9"/>
  <c r="AQ239" i="9"/>
  <c r="AD239" i="9"/>
  <c r="Z239" i="9"/>
  <c r="V239" i="9"/>
  <c r="R239" i="9"/>
  <c r="N239" i="9"/>
  <c r="D239" i="9"/>
  <c r="AC239" i="9" s="1"/>
  <c r="B239" i="9"/>
  <c r="A239" i="9"/>
  <c r="AX238" i="9"/>
  <c r="AT238" i="9"/>
  <c r="AV238" i="9" s="1"/>
  <c r="AR238" i="9"/>
  <c r="AQ238" i="9"/>
  <c r="AS238" i="9" s="1"/>
  <c r="AU238" i="9" s="1"/>
  <c r="AE238" i="9"/>
  <c r="AD238" i="9"/>
  <c r="AA238" i="9"/>
  <c r="Z238" i="9"/>
  <c r="W238" i="9"/>
  <c r="V238" i="9"/>
  <c r="S238" i="9"/>
  <c r="R238" i="9"/>
  <c r="O238" i="9"/>
  <c r="N238" i="9"/>
  <c r="D238" i="9"/>
  <c r="AC238" i="9" s="1"/>
  <c r="B238" i="9"/>
  <c r="A238" i="9"/>
  <c r="AV237" i="9"/>
  <c r="AX237" i="9" s="1"/>
  <c r="AU237" i="9"/>
  <c r="AR237" i="9"/>
  <c r="AT237" i="9" s="1"/>
  <c r="AQ237" i="9"/>
  <c r="AS237" i="9" s="1"/>
  <c r="AF237" i="9"/>
  <c r="AE237" i="9"/>
  <c r="AD237" i="9"/>
  <c r="AB237" i="9"/>
  <c r="AA237" i="9"/>
  <c r="Z237" i="9"/>
  <c r="X237" i="9"/>
  <c r="W237" i="9"/>
  <c r="V237" i="9"/>
  <c r="T237" i="9"/>
  <c r="S237" i="9"/>
  <c r="R237" i="9"/>
  <c r="P237" i="9"/>
  <c r="O237" i="9"/>
  <c r="N237" i="9"/>
  <c r="D237" i="9"/>
  <c r="AC237" i="9" s="1"/>
  <c r="B237" i="9"/>
  <c r="A237" i="9"/>
  <c r="AS236" i="9"/>
  <c r="AU236" i="9" s="1"/>
  <c r="AR236" i="9"/>
  <c r="AT236" i="9" s="1"/>
  <c r="AV236" i="9" s="1"/>
  <c r="AX236" i="9" s="1"/>
  <c r="AQ236" i="9"/>
  <c r="AF236" i="9"/>
  <c r="AC236" i="9"/>
  <c r="AB236" i="9"/>
  <c r="X236" i="9"/>
  <c r="U236" i="9"/>
  <c r="T236" i="9"/>
  <c r="P236" i="9"/>
  <c r="M236" i="9"/>
  <c r="D236" i="9"/>
  <c r="B236" i="9"/>
  <c r="A236" i="9"/>
  <c r="AR235" i="9"/>
  <c r="AQ235" i="9"/>
  <c r="Y235" i="9"/>
  <c r="D235" i="9"/>
  <c r="B235" i="9"/>
  <c r="A235" i="9"/>
  <c r="AX234" i="9"/>
  <c r="AU234" i="9"/>
  <c r="AT234" i="9"/>
  <c r="AV234" i="9" s="1"/>
  <c r="AR234" i="9"/>
  <c r="AQ234" i="9"/>
  <c r="AS234" i="9" s="1"/>
  <c r="AE234" i="9"/>
  <c r="AD234" i="9"/>
  <c r="AA234" i="9"/>
  <c r="Z234" i="9"/>
  <c r="W234" i="9"/>
  <c r="V234" i="9"/>
  <c r="S234" i="9"/>
  <c r="R234" i="9"/>
  <c r="O234" i="9"/>
  <c r="N234" i="9"/>
  <c r="D234" i="9"/>
  <c r="AC234" i="9" s="1"/>
  <c r="B234" i="9"/>
  <c r="A234" i="9"/>
  <c r="AR233" i="9"/>
  <c r="AT233" i="9" s="1"/>
  <c r="AV233" i="9" s="1"/>
  <c r="AX233" i="9" s="1"/>
  <c r="AQ233" i="9"/>
  <c r="AS233" i="9" s="1"/>
  <c r="AU233" i="9" s="1"/>
  <c r="AF233" i="9"/>
  <c r="AE233" i="9"/>
  <c r="AD233" i="9"/>
  <c r="AB233" i="9"/>
  <c r="AA233" i="9"/>
  <c r="Z233" i="9"/>
  <c r="X233" i="9"/>
  <c r="W233" i="9"/>
  <c r="V233" i="9"/>
  <c r="T233" i="9"/>
  <c r="S233" i="9"/>
  <c r="R233" i="9"/>
  <c r="P233" i="9"/>
  <c r="O233" i="9"/>
  <c r="N233" i="9"/>
  <c r="D233" i="9"/>
  <c r="AC233" i="9" s="1"/>
  <c r="B233" i="9"/>
  <c r="A233" i="9"/>
  <c r="AR232" i="9"/>
  <c r="AQ232" i="9"/>
  <c r="AC232" i="9"/>
  <c r="U232" i="9"/>
  <c r="M232" i="9"/>
  <c r="D232" i="9"/>
  <c r="B232" i="9"/>
  <c r="A232" i="9"/>
  <c r="AX231" i="9"/>
  <c r="AT231" i="9"/>
  <c r="AV231" i="9" s="1"/>
  <c r="AR231" i="9"/>
  <c r="AQ231" i="9"/>
  <c r="AD231" i="9"/>
  <c r="AC231" i="9"/>
  <c r="Z231" i="9"/>
  <c r="V231" i="9"/>
  <c r="U231" i="9"/>
  <c r="R231" i="9"/>
  <c r="N231" i="9"/>
  <c r="M231" i="9"/>
  <c r="D231" i="9"/>
  <c r="B231" i="9"/>
  <c r="A231" i="9"/>
  <c r="AT230" i="9"/>
  <c r="AV230" i="9" s="1"/>
  <c r="AX230" i="9" s="1"/>
  <c r="AR230" i="9"/>
  <c r="AQ230" i="9"/>
  <c r="AS230" i="9" s="1"/>
  <c r="AU230" i="9" s="1"/>
  <c r="AE230" i="9"/>
  <c r="AD230" i="9"/>
  <c r="AA230" i="9"/>
  <c r="Z230" i="9"/>
  <c r="W230" i="9"/>
  <c r="V230" i="9"/>
  <c r="S230" i="9"/>
  <c r="R230" i="9"/>
  <c r="O230" i="9"/>
  <c r="N230" i="9"/>
  <c r="D230" i="9"/>
  <c r="AC230" i="9" s="1"/>
  <c r="B230" i="9"/>
  <c r="A230" i="9"/>
  <c r="AR229" i="9"/>
  <c r="AT229" i="9" s="1"/>
  <c r="AV229" i="9" s="1"/>
  <c r="AX229" i="9" s="1"/>
  <c r="AQ229" i="9"/>
  <c r="AS229" i="9" s="1"/>
  <c r="AU229" i="9" s="1"/>
  <c r="AF229" i="9"/>
  <c r="AE229" i="9"/>
  <c r="AD229" i="9"/>
  <c r="AB229" i="9"/>
  <c r="AA229" i="9"/>
  <c r="Z229" i="9"/>
  <c r="X229" i="9"/>
  <c r="W229" i="9"/>
  <c r="V229" i="9"/>
  <c r="T229" i="9"/>
  <c r="S229" i="9"/>
  <c r="R229" i="9"/>
  <c r="P229" i="9"/>
  <c r="O229" i="9"/>
  <c r="N229" i="9"/>
  <c r="D229" i="9"/>
  <c r="AC229" i="9" s="1"/>
  <c r="B229" i="9"/>
  <c r="A229" i="9"/>
  <c r="AS228" i="9"/>
  <c r="AU228" i="9" s="1"/>
  <c r="AR228" i="9"/>
  <c r="AQ228" i="9"/>
  <c r="AF228" i="9"/>
  <c r="AB228" i="9"/>
  <c r="X228" i="9"/>
  <c r="T228" i="9"/>
  <c r="P228" i="9"/>
  <c r="D228" i="9"/>
  <c r="AC228" i="9" s="1"/>
  <c r="B228" i="9"/>
  <c r="A228" i="9"/>
  <c r="AS227" i="9"/>
  <c r="AU227" i="9" s="1"/>
  <c r="AR227" i="9"/>
  <c r="AQ227" i="9"/>
  <c r="AC227" i="9"/>
  <c r="U227" i="9"/>
  <c r="Q227" i="9"/>
  <c r="M227" i="9"/>
  <c r="D227" i="9"/>
  <c r="B227" i="9"/>
  <c r="A227" i="9"/>
  <c r="AU226" i="9"/>
  <c r="AT226" i="9"/>
  <c r="AV226" i="9" s="1"/>
  <c r="AX226" i="9" s="1"/>
  <c r="AR226" i="9"/>
  <c r="AQ226" i="9"/>
  <c r="AS226" i="9" s="1"/>
  <c r="AE226" i="9"/>
  <c r="AD226" i="9"/>
  <c r="AA226" i="9"/>
  <c r="Z226" i="9"/>
  <c r="W226" i="9"/>
  <c r="V226" i="9"/>
  <c r="S226" i="9"/>
  <c r="R226" i="9"/>
  <c r="O226" i="9"/>
  <c r="N226" i="9"/>
  <c r="D226" i="9"/>
  <c r="AC226" i="9" s="1"/>
  <c r="B226" i="9"/>
  <c r="A226" i="9"/>
  <c r="AU225" i="9"/>
  <c r="AR225" i="9"/>
  <c r="AT225" i="9" s="1"/>
  <c r="AV225" i="9" s="1"/>
  <c r="AX225" i="9" s="1"/>
  <c r="AQ225" i="9"/>
  <c r="AS225" i="9" s="1"/>
  <c r="AF225" i="9"/>
  <c r="AE225" i="9"/>
  <c r="AD225" i="9"/>
  <c r="AB225" i="9"/>
  <c r="AA225" i="9"/>
  <c r="Z225" i="9"/>
  <c r="X225" i="9"/>
  <c r="W225" i="9"/>
  <c r="V225" i="9"/>
  <c r="T225" i="9"/>
  <c r="S225" i="9"/>
  <c r="R225" i="9"/>
  <c r="P225" i="9"/>
  <c r="O225" i="9"/>
  <c r="N225" i="9"/>
  <c r="D225" i="9"/>
  <c r="AC225" i="9" s="1"/>
  <c r="B225" i="9"/>
  <c r="A225" i="9"/>
  <c r="AR224" i="9"/>
  <c r="AT224" i="9" s="1"/>
  <c r="AV224" i="9" s="1"/>
  <c r="AX224" i="9" s="1"/>
  <c r="AQ224" i="9"/>
  <c r="Y224" i="9"/>
  <c r="Q224" i="9"/>
  <c r="D224" i="9"/>
  <c r="B224" i="9"/>
  <c r="A224" i="9"/>
  <c r="AT223" i="9"/>
  <c r="AV223" i="9" s="1"/>
  <c r="AX223" i="9" s="1"/>
  <c r="AR223" i="9"/>
  <c r="AQ223" i="9"/>
  <c r="AD223" i="9"/>
  <c r="Z223" i="9"/>
  <c r="V223" i="9"/>
  <c r="R223" i="9"/>
  <c r="N223" i="9"/>
  <c r="D223" i="9"/>
  <c r="AC223" i="9" s="1"/>
  <c r="B223" i="9"/>
  <c r="A223" i="9"/>
  <c r="AT222" i="9"/>
  <c r="AV222" i="9" s="1"/>
  <c r="AX222" i="9" s="1"/>
  <c r="AR222" i="9"/>
  <c r="AQ222" i="9"/>
  <c r="AS222" i="9" s="1"/>
  <c r="AU222" i="9" s="1"/>
  <c r="AE222" i="9"/>
  <c r="AD222" i="9"/>
  <c r="AA222" i="9"/>
  <c r="Z222" i="9"/>
  <c r="W222" i="9"/>
  <c r="V222" i="9"/>
  <c r="S222" i="9"/>
  <c r="R222" i="9"/>
  <c r="O222" i="9"/>
  <c r="N222" i="9"/>
  <c r="D222" i="9"/>
  <c r="AC222" i="9" s="1"/>
  <c r="B222" i="9"/>
  <c r="A222" i="9"/>
  <c r="AV221" i="9"/>
  <c r="AX221" i="9" s="1"/>
  <c r="AR221" i="9"/>
  <c r="AT221" i="9" s="1"/>
  <c r="AQ221" i="9"/>
  <c r="AS221" i="9" s="1"/>
  <c r="AU221" i="9" s="1"/>
  <c r="AF221" i="9"/>
  <c r="AE221" i="9"/>
  <c r="AD221" i="9"/>
  <c r="AB221" i="9"/>
  <c r="AA221" i="9"/>
  <c r="Z221" i="9"/>
  <c r="X221" i="9"/>
  <c r="W221" i="9"/>
  <c r="V221" i="9"/>
  <c r="T221" i="9"/>
  <c r="S221" i="9"/>
  <c r="R221" i="9"/>
  <c r="P221" i="9"/>
  <c r="O221" i="9"/>
  <c r="N221" i="9"/>
  <c r="D221" i="9"/>
  <c r="AC221" i="9" s="1"/>
  <c r="B221" i="9"/>
  <c r="A221" i="9"/>
  <c r="AW220" i="9"/>
  <c r="AS220" i="9"/>
  <c r="AU220" i="9" s="1"/>
  <c r="C220" i="11" s="1"/>
  <c r="AK220" i="11" s="1"/>
  <c r="AR220" i="9"/>
  <c r="AT220" i="9" s="1"/>
  <c r="AV220" i="9" s="1"/>
  <c r="AX220" i="9" s="1"/>
  <c r="AQ220" i="9"/>
  <c r="AF220" i="9"/>
  <c r="AC220" i="9"/>
  <c r="AB220" i="9"/>
  <c r="X220" i="9"/>
  <c r="U220" i="9"/>
  <c r="T220" i="9"/>
  <c r="P220" i="9"/>
  <c r="M220" i="9"/>
  <c r="D220" i="9"/>
  <c r="B220" i="9"/>
  <c r="A220" i="9"/>
  <c r="AS219" i="9"/>
  <c r="AU219" i="9" s="1"/>
  <c r="AR219" i="9"/>
  <c r="AQ219" i="9"/>
  <c r="AC219" i="9"/>
  <c r="U219" i="9"/>
  <c r="Q219" i="9"/>
  <c r="M219" i="9"/>
  <c r="D219" i="9"/>
  <c r="B219" i="9"/>
  <c r="A219" i="9"/>
  <c r="AX218" i="9"/>
  <c r="AU218" i="9"/>
  <c r="AT218" i="9"/>
  <c r="AV218" i="9" s="1"/>
  <c r="AR218" i="9"/>
  <c r="AQ218" i="9"/>
  <c r="AS218" i="9" s="1"/>
  <c r="AE218" i="9"/>
  <c r="AD218" i="9"/>
  <c r="AA218" i="9"/>
  <c r="Z218" i="9"/>
  <c r="W218" i="9"/>
  <c r="V218" i="9"/>
  <c r="S218" i="9"/>
  <c r="R218" i="9"/>
  <c r="O218" i="9"/>
  <c r="N218" i="9"/>
  <c r="D218" i="9"/>
  <c r="AC218" i="9" s="1"/>
  <c r="B218" i="9"/>
  <c r="A218" i="9"/>
  <c r="AV217" i="9"/>
  <c r="AX217" i="9" s="1"/>
  <c r="AR217" i="9"/>
  <c r="AT217" i="9" s="1"/>
  <c r="AQ217" i="9"/>
  <c r="AS217" i="9" s="1"/>
  <c r="AU217" i="9" s="1"/>
  <c r="AF217" i="9"/>
  <c r="AE217" i="9"/>
  <c r="AD217" i="9"/>
  <c r="AB217" i="9"/>
  <c r="AA217" i="9"/>
  <c r="Z217" i="9"/>
  <c r="X217" i="9"/>
  <c r="W217" i="9"/>
  <c r="V217" i="9"/>
  <c r="T217" i="9"/>
  <c r="S217" i="9"/>
  <c r="R217" i="9"/>
  <c r="P217" i="9"/>
  <c r="O217" i="9"/>
  <c r="N217" i="9"/>
  <c r="D217" i="9"/>
  <c r="AC217" i="9" s="1"/>
  <c r="B217" i="9"/>
  <c r="A217" i="9"/>
  <c r="AR216" i="9"/>
  <c r="AQ216" i="9"/>
  <c r="D216" i="9"/>
  <c r="B216" i="9"/>
  <c r="A216" i="9"/>
  <c r="AT215" i="9"/>
  <c r="AV215" i="9" s="1"/>
  <c r="AX215" i="9" s="1"/>
  <c r="AR215" i="9"/>
  <c r="AQ215" i="9"/>
  <c r="AD215" i="9"/>
  <c r="AC215" i="9"/>
  <c r="Z215" i="9"/>
  <c r="V215" i="9"/>
  <c r="U215" i="9"/>
  <c r="R215" i="9"/>
  <c r="N215" i="9"/>
  <c r="M215" i="9"/>
  <c r="D215" i="9"/>
  <c r="B215" i="9"/>
  <c r="A215" i="9"/>
  <c r="AX214" i="9"/>
  <c r="AT214" i="9"/>
  <c r="AV214" i="9" s="1"/>
  <c r="AR214" i="9"/>
  <c r="AQ214" i="9"/>
  <c r="AS214" i="9" s="1"/>
  <c r="AU214" i="9" s="1"/>
  <c r="AE214" i="9"/>
  <c r="AD214" i="9"/>
  <c r="AA214" i="9"/>
  <c r="Z214" i="9"/>
  <c r="W214" i="9"/>
  <c r="V214" i="9"/>
  <c r="S214" i="9"/>
  <c r="R214" i="9"/>
  <c r="O214" i="9"/>
  <c r="N214" i="9"/>
  <c r="D214" i="9"/>
  <c r="AC214" i="9" s="1"/>
  <c r="B214" i="9"/>
  <c r="A214" i="9"/>
  <c r="AR213" i="9"/>
  <c r="AT213" i="9" s="1"/>
  <c r="AV213" i="9" s="1"/>
  <c r="AX213" i="9" s="1"/>
  <c r="AQ213" i="9"/>
  <c r="AS213" i="9" s="1"/>
  <c r="AU213" i="9" s="1"/>
  <c r="AF213" i="9"/>
  <c r="AE213" i="9"/>
  <c r="AD213" i="9"/>
  <c r="AB213" i="9"/>
  <c r="AA213" i="9"/>
  <c r="Z213" i="9"/>
  <c r="X213" i="9"/>
  <c r="W213" i="9"/>
  <c r="V213" i="9"/>
  <c r="T213" i="9"/>
  <c r="S213" i="9"/>
  <c r="R213" i="9"/>
  <c r="P213" i="9"/>
  <c r="O213" i="9"/>
  <c r="N213" i="9"/>
  <c r="D213" i="9"/>
  <c r="AC213" i="9" s="1"/>
  <c r="B213" i="9"/>
  <c r="A213" i="9"/>
  <c r="AW212" i="9"/>
  <c r="AS212" i="9"/>
  <c r="AU212" i="9" s="1"/>
  <c r="C212" i="11" s="1"/>
  <c r="AK212" i="11" s="1"/>
  <c r="AR212" i="9"/>
  <c r="AQ212" i="9"/>
  <c r="AF212" i="9"/>
  <c r="AB212" i="9"/>
  <c r="X212" i="9"/>
  <c r="T212" i="9"/>
  <c r="P212" i="9"/>
  <c r="D212" i="9"/>
  <c r="AC212" i="9" s="1"/>
  <c r="B212" i="9"/>
  <c r="A212" i="9"/>
  <c r="AR211" i="9"/>
  <c r="AQ211" i="9"/>
  <c r="Y211" i="9"/>
  <c r="Q211" i="9"/>
  <c r="D211" i="9"/>
  <c r="B211" i="9"/>
  <c r="A211" i="9"/>
  <c r="AU210" i="9"/>
  <c r="AW210" i="9" s="1"/>
  <c r="AT210" i="9"/>
  <c r="AV210" i="9" s="1"/>
  <c r="AX210" i="9" s="1"/>
  <c r="AR210" i="9"/>
  <c r="AQ210" i="9"/>
  <c r="AS210" i="9" s="1"/>
  <c r="AE210" i="9"/>
  <c r="AD210" i="9"/>
  <c r="AA210" i="9"/>
  <c r="Z210" i="9"/>
  <c r="W210" i="9"/>
  <c r="V210" i="9"/>
  <c r="S210" i="9"/>
  <c r="R210" i="9"/>
  <c r="O210" i="9"/>
  <c r="N210" i="9"/>
  <c r="D210" i="9"/>
  <c r="AC210" i="9" s="1"/>
  <c r="B210" i="9"/>
  <c r="A210" i="9"/>
  <c r="AV209" i="9"/>
  <c r="AX209" i="9" s="1"/>
  <c r="AU209" i="9"/>
  <c r="AR209" i="9"/>
  <c r="AT209" i="9" s="1"/>
  <c r="AQ209" i="9"/>
  <c r="AS209" i="9" s="1"/>
  <c r="AF209" i="9"/>
  <c r="AE209" i="9"/>
  <c r="AD209" i="9"/>
  <c r="AB209" i="9"/>
  <c r="AA209" i="9"/>
  <c r="Z209" i="9"/>
  <c r="X209" i="9"/>
  <c r="W209" i="9"/>
  <c r="V209" i="9"/>
  <c r="T209" i="9"/>
  <c r="S209" i="9"/>
  <c r="R209" i="9"/>
  <c r="P209" i="9"/>
  <c r="O209" i="9"/>
  <c r="N209" i="9"/>
  <c r="D209" i="9"/>
  <c r="AC209" i="9" s="1"/>
  <c r="B209" i="9"/>
  <c r="A209" i="9"/>
  <c r="AV208" i="9"/>
  <c r="AX208" i="9" s="1"/>
  <c r="AR208" i="9"/>
  <c r="AT208" i="9" s="1"/>
  <c r="AQ208" i="9"/>
  <c r="AC208" i="9"/>
  <c r="U208" i="9"/>
  <c r="Q208" i="9"/>
  <c r="M208" i="9"/>
  <c r="D208" i="9"/>
  <c r="B208" i="9"/>
  <c r="A208" i="9"/>
  <c r="AX207" i="9"/>
  <c r="AT207" i="9"/>
  <c r="AV207" i="9" s="1"/>
  <c r="AR207" i="9"/>
  <c r="AQ207" i="9"/>
  <c r="AD207" i="9"/>
  <c r="Z207" i="9"/>
  <c r="V207" i="9"/>
  <c r="R207" i="9"/>
  <c r="N207" i="9"/>
  <c r="D207" i="9"/>
  <c r="AC207" i="9" s="1"/>
  <c r="B207" i="9"/>
  <c r="A207" i="9"/>
  <c r="AX206" i="9"/>
  <c r="AT206" i="9"/>
  <c r="AV206" i="9" s="1"/>
  <c r="AR206" i="9"/>
  <c r="AQ206" i="9"/>
  <c r="AS206" i="9" s="1"/>
  <c r="AU206" i="9" s="1"/>
  <c r="AE206" i="9"/>
  <c r="AD206" i="9"/>
  <c r="AA206" i="9"/>
  <c r="Z206" i="9"/>
  <c r="W206" i="9"/>
  <c r="V206" i="9"/>
  <c r="S206" i="9"/>
  <c r="R206" i="9"/>
  <c r="O206" i="9"/>
  <c r="N206" i="9"/>
  <c r="D206" i="9"/>
  <c r="AC206" i="9" s="1"/>
  <c r="B206" i="9"/>
  <c r="A206" i="9"/>
  <c r="AV205" i="9"/>
  <c r="AX205" i="9" s="1"/>
  <c r="AR205" i="9"/>
  <c r="AT205" i="9" s="1"/>
  <c r="AQ205" i="9"/>
  <c r="AS205" i="9" s="1"/>
  <c r="AU205" i="9" s="1"/>
  <c r="AF205" i="9"/>
  <c r="AE205" i="9"/>
  <c r="AD205" i="9"/>
  <c r="AB205" i="9"/>
  <c r="AA205" i="9"/>
  <c r="Z205" i="9"/>
  <c r="X205" i="9"/>
  <c r="W205" i="9"/>
  <c r="V205" i="9"/>
  <c r="T205" i="9"/>
  <c r="S205" i="9"/>
  <c r="R205" i="9"/>
  <c r="P205" i="9"/>
  <c r="O205" i="9"/>
  <c r="N205" i="9"/>
  <c r="D205" i="9"/>
  <c r="AC205" i="9" s="1"/>
  <c r="B205" i="9"/>
  <c r="A205" i="9"/>
  <c r="AS204" i="9"/>
  <c r="AU204" i="9" s="1"/>
  <c r="AR204" i="9"/>
  <c r="AT204" i="9" s="1"/>
  <c r="AV204" i="9" s="1"/>
  <c r="AX204" i="9" s="1"/>
  <c r="AQ204" i="9"/>
  <c r="AF204" i="9"/>
  <c r="AC204" i="9"/>
  <c r="AB204" i="9"/>
  <c r="X204" i="9"/>
  <c r="U204" i="9"/>
  <c r="T204" i="9"/>
  <c r="P204" i="9"/>
  <c r="M204" i="9"/>
  <c r="D204" i="9"/>
  <c r="B204" i="9"/>
  <c r="A204" i="9"/>
  <c r="AR203" i="9"/>
  <c r="AQ203" i="9"/>
  <c r="Q203" i="9"/>
  <c r="D203" i="9"/>
  <c r="B203" i="9"/>
  <c r="A203" i="9"/>
  <c r="AX202" i="9"/>
  <c r="AU202" i="9"/>
  <c r="AT202" i="9"/>
  <c r="AV202" i="9" s="1"/>
  <c r="AR202" i="9"/>
  <c r="AQ202" i="9"/>
  <c r="AS202" i="9" s="1"/>
  <c r="AE202" i="9"/>
  <c r="AD202" i="9"/>
  <c r="AA202" i="9"/>
  <c r="Z202" i="9"/>
  <c r="W202" i="9"/>
  <c r="V202" i="9"/>
  <c r="S202" i="9"/>
  <c r="R202" i="9"/>
  <c r="O202" i="9"/>
  <c r="N202" i="9"/>
  <c r="D202" i="9"/>
  <c r="AC202" i="9" s="1"/>
  <c r="B202" i="9"/>
  <c r="A202" i="9"/>
  <c r="AR201" i="9"/>
  <c r="AT201" i="9" s="1"/>
  <c r="AV201" i="9" s="1"/>
  <c r="AX201" i="9" s="1"/>
  <c r="AQ201" i="9"/>
  <c r="AS201" i="9" s="1"/>
  <c r="AU201" i="9" s="1"/>
  <c r="AF201" i="9"/>
  <c r="AE201" i="9"/>
  <c r="AD201" i="9"/>
  <c r="AB201" i="9"/>
  <c r="AA201" i="9"/>
  <c r="Z201" i="9"/>
  <c r="X201" i="9"/>
  <c r="W201" i="9"/>
  <c r="V201" i="9"/>
  <c r="T201" i="9"/>
  <c r="S201" i="9"/>
  <c r="R201" i="9"/>
  <c r="P201" i="9"/>
  <c r="O201" i="9"/>
  <c r="N201" i="9"/>
  <c r="D201" i="9"/>
  <c r="AC201" i="9" s="1"/>
  <c r="B201" i="9"/>
  <c r="A201" i="9"/>
  <c r="AV200" i="9"/>
  <c r="AX200" i="9" s="1"/>
  <c r="AR200" i="9"/>
  <c r="AT200" i="9" s="1"/>
  <c r="AQ200" i="9"/>
  <c r="AC200" i="9"/>
  <c r="U200" i="9"/>
  <c r="Q200" i="9"/>
  <c r="M200" i="9"/>
  <c r="D200" i="9"/>
  <c r="B200" i="9"/>
  <c r="A200" i="9"/>
  <c r="AX199" i="9"/>
  <c r="AT199" i="9"/>
  <c r="AV199" i="9" s="1"/>
  <c r="AR199" i="9"/>
  <c r="AQ199" i="9"/>
  <c r="AD199" i="9"/>
  <c r="AC199" i="9"/>
  <c r="Z199" i="9"/>
  <c r="V199" i="9"/>
  <c r="U199" i="9"/>
  <c r="R199" i="9"/>
  <c r="N199" i="9"/>
  <c r="M199" i="9"/>
  <c r="D199" i="9"/>
  <c r="B199" i="9"/>
  <c r="A199" i="9"/>
  <c r="AT198" i="9"/>
  <c r="AV198" i="9" s="1"/>
  <c r="AX198" i="9" s="1"/>
  <c r="AR198" i="9"/>
  <c r="AQ198" i="9"/>
  <c r="AS198" i="9" s="1"/>
  <c r="AU198" i="9" s="1"/>
  <c r="AE198" i="9"/>
  <c r="AD198" i="9"/>
  <c r="AA198" i="9"/>
  <c r="Z198" i="9"/>
  <c r="W198" i="9"/>
  <c r="V198" i="9"/>
  <c r="S198" i="9"/>
  <c r="R198" i="9"/>
  <c r="O198" i="9"/>
  <c r="N198" i="9"/>
  <c r="D198" i="9"/>
  <c r="AC198" i="9" s="1"/>
  <c r="B198" i="9"/>
  <c r="A198" i="9"/>
  <c r="AU197" i="9"/>
  <c r="AR197" i="9"/>
  <c r="AT197" i="9" s="1"/>
  <c r="AV197" i="9" s="1"/>
  <c r="AX197" i="9" s="1"/>
  <c r="AQ197" i="9"/>
  <c r="AS197" i="9" s="1"/>
  <c r="AF197" i="9"/>
  <c r="AE197" i="9"/>
  <c r="AD197" i="9"/>
  <c r="AB197" i="9"/>
  <c r="AA197" i="9"/>
  <c r="Z197" i="9"/>
  <c r="X197" i="9"/>
  <c r="W197" i="9"/>
  <c r="V197" i="9"/>
  <c r="T197" i="9"/>
  <c r="S197" i="9"/>
  <c r="R197" i="9"/>
  <c r="P197" i="9"/>
  <c r="O197" i="9"/>
  <c r="N197" i="9"/>
  <c r="D197" i="9"/>
  <c r="AC197" i="9" s="1"/>
  <c r="B197" i="9"/>
  <c r="A197" i="9"/>
  <c r="AS196" i="9"/>
  <c r="AU196" i="9" s="1"/>
  <c r="AR196" i="9"/>
  <c r="AQ196" i="9"/>
  <c r="AF196" i="9"/>
  <c r="AC196" i="9"/>
  <c r="AA196" i="9"/>
  <c r="X196" i="9"/>
  <c r="U196" i="9"/>
  <c r="S196" i="9"/>
  <c r="P196" i="9"/>
  <c r="M196" i="9"/>
  <c r="D196" i="9"/>
  <c r="AB196" i="9" s="1"/>
  <c r="B196" i="9"/>
  <c r="A196" i="9"/>
  <c r="AT195" i="9"/>
  <c r="AV195" i="9" s="1"/>
  <c r="AX195" i="9" s="1"/>
  <c r="AR195" i="9"/>
  <c r="AQ195" i="9"/>
  <c r="AF195" i="9"/>
  <c r="AC195" i="9"/>
  <c r="Z195" i="9"/>
  <c r="X195" i="9"/>
  <c r="U195" i="9"/>
  <c r="R195" i="9"/>
  <c r="P195" i="9"/>
  <c r="M195" i="9"/>
  <c r="D195" i="9"/>
  <c r="AB195" i="9" s="1"/>
  <c r="B195" i="9"/>
  <c r="A195" i="9"/>
  <c r="AT194" i="9"/>
  <c r="AV194" i="9" s="1"/>
  <c r="AX194" i="9" s="1"/>
  <c r="AR194" i="9"/>
  <c r="AQ194" i="9"/>
  <c r="AE194" i="9"/>
  <c r="AC194" i="9"/>
  <c r="Z194" i="9"/>
  <c r="W194" i="9"/>
  <c r="U194" i="9"/>
  <c r="R194" i="9"/>
  <c r="O194" i="9"/>
  <c r="M194" i="9"/>
  <c r="D194" i="9"/>
  <c r="AA194" i="9" s="1"/>
  <c r="B194" i="9"/>
  <c r="A194" i="9"/>
  <c r="AU193" i="9"/>
  <c r="AR193" i="9"/>
  <c r="AT193" i="9" s="1"/>
  <c r="AV193" i="9" s="1"/>
  <c r="AX193" i="9" s="1"/>
  <c r="AQ193" i="9"/>
  <c r="AS193" i="9" s="1"/>
  <c r="AF193" i="9"/>
  <c r="AE193" i="9"/>
  <c r="AD193" i="9"/>
  <c r="AB193" i="9"/>
  <c r="AA193" i="9"/>
  <c r="Z193" i="9"/>
  <c r="X193" i="9"/>
  <c r="W193" i="9"/>
  <c r="V193" i="9"/>
  <c r="T193" i="9"/>
  <c r="S193" i="9"/>
  <c r="R193" i="9"/>
  <c r="P193" i="9"/>
  <c r="O193" i="9"/>
  <c r="N193" i="9"/>
  <c r="D193" i="9"/>
  <c r="AC193" i="9" s="1"/>
  <c r="B193" i="9"/>
  <c r="A193" i="9"/>
  <c r="AS192" i="9"/>
  <c r="AU192" i="9" s="1"/>
  <c r="AR192" i="9"/>
  <c r="AQ192" i="9"/>
  <c r="AF192" i="9"/>
  <c r="AC192" i="9"/>
  <c r="AA192" i="9"/>
  <c r="X192" i="9"/>
  <c r="U192" i="9"/>
  <c r="S192" i="9"/>
  <c r="P192" i="9"/>
  <c r="M192" i="9"/>
  <c r="D192" i="9"/>
  <c r="AB192" i="9" s="1"/>
  <c r="B192" i="9"/>
  <c r="A192" i="9"/>
  <c r="AT191" i="9"/>
  <c r="AV191" i="9" s="1"/>
  <c r="AX191" i="9" s="1"/>
  <c r="AR191" i="9"/>
  <c r="AQ191" i="9"/>
  <c r="AF191" i="9"/>
  <c r="AC191" i="9"/>
  <c r="Z191" i="9"/>
  <c r="X191" i="9"/>
  <c r="U191" i="9"/>
  <c r="R191" i="9"/>
  <c r="P191" i="9"/>
  <c r="M191" i="9"/>
  <c r="D191" i="9"/>
  <c r="AB191" i="9" s="1"/>
  <c r="B191" i="9"/>
  <c r="A191" i="9"/>
  <c r="AT190" i="9"/>
  <c r="AV190" i="9" s="1"/>
  <c r="AX190" i="9" s="1"/>
  <c r="AR190" i="9"/>
  <c r="AQ190" i="9"/>
  <c r="AE190" i="9"/>
  <c r="AC190" i="9"/>
  <c r="Z190" i="9"/>
  <c r="W190" i="9"/>
  <c r="U190" i="9"/>
  <c r="R190" i="9"/>
  <c r="O190" i="9"/>
  <c r="M190" i="9"/>
  <c r="D190" i="9"/>
  <c r="AA190" i="9" s="1"/>
  <c r="B190" i="9"/>
  <c r="A190" i="9"/>
  <c r="AU189" i="9"/>
  <c r="AW189" i="9" s="1"/>
  <c r="AR189" i="9"/>
  <c r="AT189" i="9" s="1"/>
  <c r="AV189" i="9" s="1"/>
  <c r="AX189" i="9" s="1"/>
  <c r="AQ189" i="9"/>
  <c r="AS189" i="9" s="1"/>
  <c r="AF189" i="9"/>
  <c r="AE189" i="9"/>
  <c r="AD189" i="9"/>
  <c r="AB189" i="9"/>
  <c r="AA189" i="9"/>
  <c r="Z189" i="9"/>
  <c r="X189" i="9"/>
  <c r="W189" i="9"/>
  <c r="V189" i="9"/>
  <c r="T189" i="9"/>
  <c r="S189" i="9"/>
  <c r="R189" i="9"/>
  <c r="P189" i="9"/>
  <c r="O189" i="9"/>
  <c r="N189" i="9"/>
  <c r="D189" i="9"/>
  <c r="AC189" i="9" s="1"/>
  <c r="B189" i="9"/>
  <c r="A189" i="9"/>
  <c r="AS188" i="9"/>
  <c r="AU188" i="9" s="1"/>
  <c r="AR188" i="9"/>
  <c r="AQ188" i="9"/>
  <c r="AF188" i="9"/>
  <c r="AC188" i="9"/>
  <c r="AA188" i="9"/>
  <c r="X188" i="9"/>
  <c r="U188" i="9"/>
  <c r="S188" i="9"/>
  <c r="P188" i="9"/>
  <c r="M188" i="9"/>
  <c r="D188" i="9"/>
  <c r="AB188" i="9" s="1"/>
  <c r="B188" i="9"/>
  <c r="A188" i="9"/>
  <c r="AT187" i="9"/>
  <c r="AV187" i="9" s="1"/>
  <c r="AX187" i="9" s="1"/>
  <c r="AR187" i="9"/>
  <c r="AQ187" i="9"/>
  <c r="AF187" i="9"/>
  <c r="AC187" i="9"/>
  <c r="Z187" i="9"/>
  <c r="X187" i="9"/>
  <c r="U187" i="9"/>
  <c r="R187" i="9"/>
  <c r="P187" i="9"/>
  <c r="M187" i="9"/>
  <c r="D187" i="9"/>
  <c r="AB187" i="9" s="1"/>
  <c r="B187" i="9"/>
  <c r="A187" i="9"/>
  <c r="AT186" i="9"/>
  <c r="AV186" i="9" s="1"/>
  <c r="AX186" i="9" s="1"/>
  <c r="AR186" i="9"/>
  <c r="AQ186" i="9"/>
  <c r="AE186" i="9"/>
  <c r="AC186" i="9"/>
  <c r="Z186" i="9"/>
  <c r="W186" i="9"/>
  <c r="U186" i="9"/>
  <c r="R186" i="9"/>
  <c r="O186" i="9"/>
  <c r="M186" i="9"/>
  <c r="D186" i="9"/>
  <c r="AA186" i="9" s="1"/>
  <c r="B186" i="9"/>
  <c r="A186" i="9"/>
  <c r="AX185" i="9"/>
  <c r="AU185" i="9"/>
  <c r="AR185" i="9"/>
  <c r="AT185" i="9" s="1"/>
  <c r="AV185" i="9" s="1"/>
  <c r="AQ185" i="9"/>
  <c r="AS185" i="9" s="1"/>
  <c r="AF185" i="9"/>
  <c r="AE185" i="9"/>
  <c r="AD185" i="9"/>
  <c r="AB185" i="9"/>
  <c r="AA185" i="9"/>
  <c r="Z185" i="9"/>
  <c r="X185" i="9"/>
  <c r="W185" i="9"/>
  <c r="V185" i="9"/>
  <c r="T185" i="9"/>
  <c r="S185" i="9"/>
  <c r="R185" i="9"/>
  <c r="P185" i="9"/>
  <c r="O185" i="9"/>
  <c r="N185" i="9"/>
  <c r="D185" i="9"/>
  <c r="AC185" i="9" s="1"/>
  <c r="B185" i="9"/>
  <c r="A185" i="9"/>
  <c r="AR184" i="9"/>
  <c r="AQ184" i="9"/>
  <c r="AS184" i="9" s="1"/>
  <c r="AU184" i="9" s="1"/>
  <c r="AF184" i="9"/>
  <c r="AC184" i="9"/>
  <c r="AA184" i="9"/>
  <c r="X184" i="9"/>
  <c r="U184" i="9"/>
  <c r="S184" i="9"/>
  <c r="P184" i="9"/>
  <c r="M184" i="9"/>
  <c r="D184" i="9"/>
  <c r="AB184" i="9" s="1"/>
  <c r="B184" i="9"/>
  <c r="A184" i="9"/>
  <c r="AT183" i="9"/>
  <c r="AV183" i="9" s="1"/>
  <c r="AX183" i="9" s="1"/>
  <c r="AR183" i="9"/>
  <c r="AQ183" i="9"/>
  <c r="AF183" i="9"/>
  <c r="AC183" i="9"/>
  <c r="Z183" i="9"/>
  <c r="X183" i="9"/>
  <c r="U183" i="9"/>
  <c r="R183" i="9"/>
  <c r="P183" i="9"/>
  <c r="M183" i="9"/>
  <c r="D183" i="9"/>
  <c r="AB183" i="9" s="1"/>
  <c r="B183" i="9"/>
  <c r="A183" i="9"/>
  <c r="AT182" i="9"/>
  <c r="AV182" i="9" s="1"/>
  <c r="AX182" i="9" s="1"/>
  <c r="AR182" i="9"/>
  <c r="AQ182" i="9"/>
  <c r="AE182" i="9"/>
  <c r="AC182" i="9"/>
  <c r="Z182" i="9"/>
  <c r="W182" i="9"/>
  <c r="U182" i="9"/>
  <c r="R182" i="9"/>
  <c r="O182" i="9"/>
  <c r="M182" i="9"/>
  <c r="D182" i="9"/>
  <c r="AA182" i="9" s="1"/>
  <c r="B182" i="9"/>
  <c r="A182" i="9"/>
  <c r="AX181" i="9"/>
  <c r="AU181" i="9"/>
  <c r="AR181" i="9"/>
  <c r="AT181" i="9" s="1"/>
  <c r="AV181" i="9" s="1"/>
  <c r="AQ181" i="9"/>
  <c r="AS181" i="9" s="1"/>
  <c r="AF181" i="9"/>
  <c r="AE181" i="9"/>
  <c r="AD181" i="9"/>
  <c r="AB181" i="9"/>
  <c r="AA181" i="9"/>
  <c r="Z181" i="9"/>
  <c r="X181" i="9"/>
  <c r="W181" i="9"/>
  <c r="V181" i="9"/>
  <c r="T181" i="9"/>
  <c r="S181" i="9"/>
  <c r="R181" i="9"/>
  <c r="P181" i="9"/>
  <c r="O181" i="9"/>
  <c r="N181" i="9"/>
  <c r="D181" i="9"/>
  <c r="AC181" i="9" s="1"/>
  <c r="B181" i="9"/>
  <c r="A181" i="9"/>
  <c r="AR180" i="9"/>
  <c r="AQ180" i="9"/>
  <c r="AS180" i="9" s="1"/>
  <c r="AU180" i="9" s="1"/>
  <c r="AF180" i="9"/>
  <c r="AC180" i="9"/>
  <c r="AA180" i="9"/>
  <c r="X180" i="9"/>
  <c r="U180" i="9"/>
  <c r="S180" i="9"/>
  <c r="P180" i="9"/>
  <c r="M180" i="9"/>
  <c r="D180" i="9"/>
  <c r="AB180" i="9" s="1"/>
  <c r="B180" i="9"/>
  <c r="A180" i="9"/>
  <c r="AT179" i="9"/>
  <c r="AV179" i="9" s="1"/>
  <c r="AX179" i="9" s="1"/>
  <c r="AR179" i="9"/>
  <c r="AQ179" i="9"/>
  <c r="AF179" i="9"/>
  <c r="AC179" i="9"/>
  <c r="Z179" i="9"/>
  <c r="X179" i="9"/>
  <c r="U179" i="9"/>
  <c r="R179" i="9"/>
  <c r="P179" i="9"/>
  <c r="M179" i="9"/>
  <c r="D179" i="9"/>
  <c r="AB179" i="9" s="1"/>
  <c r="B179" i="9"/>
  <c r="A179" i="9"/>
  <c r="AT178" i="9"/>
  <c r="AV178" i="9" s="1"/>
  <c r="AX178" i="9" s="1"/>
  <c r="AR178" i="9"/>
  <c r="AQ178" i="9"/>
  <c r="AE178" i="9"/>
  <c r="AC178" i="9"/>
  <c r="Z178" i="9"/>
  <c r="W178" i="9"/>
  <c r="U178" i="9"/>
  <c r="R178" i="9"/>
  <c r="O178" i="9"/>
  <c r="M178" i="9"/>
  <c r="D178" i="9"/>
  <c r="AA178" i="9" s="1"/>
  <c r="B178" i="9"/>
  <c r="A178" i="9"/>
  <c r="AU177" i="9"/>
  <c r="AR177" i="9"/>
  <c r="AT177" i="9" s="1"/>
  <c r="AV177" i="9" s="1"/>
  <c r="AX177" i="9" s="1"/>
  <c r="AQ177" i="9"/>
  <c r="AS177" i="9" s="1"/>
  <c r="AF177" i="9"/>
  <c r="AE177" i="9"/>
  <c r="AD177" i="9"/>
  <c r="AB177" i="9"/>
  <c r="AA177" i="9"/>
  <c r="Z177" i="9"/>
  <c r="X177" i="9"/>
  <c r="W177" i="9"/>
  <c r="V177" i="9"/>
  <c r="T177" i="9"/>
  <c r="S177" i="9"/>
  <c r="R177" i="9"/>
  <c r="P177" i="9"/>
  <c r="O177" i="9"/>
  <c r="N177" i="9"/>
  <c r="D177" i="9"/>
  <c r="AC177" i="9" s="1"/>
  <c r="B177" i="9"/>
  <c r="A177" i="9"/>
  <c r="AS176" i="9"/>
  <c r="AU176" i="9" s="1"/>
  <c r="AR176" i="9"/>
  <c r="AQ176" i="9"/>
  <c r="AF176" i="9"/>
  <c r="AC176" i="9"/>
  <c r="AA176" i="9"/>
  <c r="X176" i="9"/>
  <c r="U176" i="9"/>
  <c r="S176" i="9"/>
  <c r="P176" i="9"/>
  <c r="M176" i="9"/>
  <c r="D176" i="9"/>
  <c r="AB176" i="9" s="1"/>
  <c r="B176" i="9"/>
  <c r="A176" i="9"/>
  <c r="AT175" i="9"/>
  <c r="AV175" i="9" s="1"/>
  <c r="AX175" i="9" s="1"/>
  <c r="AR175" i="9"/>
  <c r="AQ175" i="9"/>
  <c r="AF175" i="9"/>
  <c r="AC175" i="9"/>
  <c r="Z175" i="9"/>
  <c r="X175" i="9"/>
  <c r="U175" i="9"/>
  <c r="R175" i="9"/>
  <c r="P175" i="9"/>
  <c r="M175" i="9"/>
  <c r="D175" i="9"/>
  <c r="AB175" i="9" s="1"/>
  <c r="B175" i="9"/>
  <c r="A175" i="9"/>
  <c r="AT174" i="9"/>
  <c r="AV174" i="9" s="1"/>
  <c r="AX174" i="9" s="1"/>
  <c r="AR174" i="9"/>
  <c r="AQ174" i="9"/>
  <c r="AE174" i="9"/>
  <c r="AC174" i="9"/>
  <c r="Z174" i="9"/>
  <c r="W174" i="9"/>
  <c r="U174" i="9"/>
  <c r="R174" i="9"/>
  <c r="O174" i="9"/>
  <c r="M174" i="9"/>
  <c r="D174" i="9"/>
  <c r="AA174" i="9" s="1"/>
  <c r="B174" i="9"/>
  <c r="A174" i="9"/>
  <c r="AU173" i="9"/>
  <c r="AR173" i="9"/>
  <c r="AT173" i="9" s="1"/>
  <c r="AV173" i="9" s="1"/>
  <c r="AX173" i="9" s="1"/>
  <c r="AQ173" i="9"/>
  <c r="AS173" i="9" s="1"/>
  <c r="AF173" i="9"/>
  <c r="AE173" i="9"/>
  <c r="AD173" i="9"/>
  <c r="AB173" i="9"/>
  <c r="AA173" i="9"/>
  <c r="Z173" i="9"/>
  <c r="X173" i="9"/>
  <c r="W173" i="9"/>
  <c r="V173" i="9"/>
  <c r="T173" i="9"/>
  <c r="S173" i="9"/>
  <c r="R173" i="9"/>
  <c r="P173" i="9"/>
  <c r="O173" i="9"/>
  <c r="N173" i="9"/>
  <c r="D173" i="9"/>
  <c r="AC173" i="9" s="1"/>
  <c r="B173" i="9"/>
  <c r="A173" i="9"/>
  <c r="AS172" i="9"/>
  <c r="AU172" i="9" s="1"/>
  <c r="AR172" i="9"/>
  <c r="AQ172" i="9"/>
  <c r="AF172" i="9"/>
  <c r="AC172" i="9"/>
  <c r="AA172" i="9"/>
  <c r="X172" i="9"/>
  <c r="U172" i="9"/>
  <c r="S172" i="9"/>
  <c r="P172" i="9"/>
  <c r="M172" i="9"/>
  <c r="D172" i="9"/>
  <c r="AB172" i="9" s="1"/>
  <c r="B172" i="9"/>
  <c r="A172" i="9"/>
  <c r="AT171" i="9"/>
  <c r="AV171" i="9" s="1"/>
  <c r="AX171" i="9" s="1"/>
  <c r="AR171" i="9"/>
  <c r="AQ171" i="9"/>
  <c r="AF171" i="9"/>
  <c r="AC171" i="9"/>
  <c r="Z171" i="9"/>
  <c r="X171" i="9"/>
  <c r="U171" i="9"/>
  <c r="R171" i="9"/>
  <c r="P171" i="9"/>
  <c r="M171" i="9"/>
  <c r="D171" i="9"/>
  <c r="AB171" i="9" s="1"/>
  <c r="B171" i="9"/>
  <c r="A171" i="9"/>
  <c r="AT170" i="9"/>
  <c r="AV170" i="9" s="1"/>
  <c r="AX170" i="9" s="1"/>
  <c r="AR170" i="9"/>
  <c r="AQ170" i="9"/>
  <c r="AE170" i="9"/>
  <c r="AC170" i="9"/>
  <c r="Z170" i="9"/>
  <c r="W170" i="9"/>
  <c r="U170" i="9"/>
  <c r="R170" i="9"/>
  <c r="O170" i="9"/>
  <c r="M170" i="9"/>
  <c r="D170" i="9"/>
  <c r="AA170" i="9" s="1"/>
  <c r="B170" i="9"/>
  <c r="A170" i="9"/>
  <c r="AX169" i="9"/>
  <c r="AU169" i="9"/>
  <c r="AR169" i="9"/>
  <c r="AT169" i="9" s="1"/>
  <c r="AV169" i="9" s="1"/>
  <c r="AQ169" i="9"/>
  <c r="AS169" i="9" s="1"/>
  <c r="AF169" i="9"/>
  <c r="AE169" i="9"/>
  <c r="AD169" i="9"/>
  <c r="AB169" i="9"/>
  <c r="AA169" i="9"/>
  <c r="Z169" i="9"/>
  <c r="X169" i="9"/>
  <c r="W169" i="9"/>
  <c r="V169" i="9"/>
  <c r="T169" i="9"/>
  <c r="S169" i="9"/>
  <c r="R169" i="9"/>
  <c r="P169" i="9"/>
  <c r="O169" i="9"/>
  <c r="N169" i="9"/>
  <c r="D169" i="9"/>
  <c r="AC169" i="9" s="1"/>
  <c r="B169" i="9"/>
  <c r="A169" i="9"/>
  <c r="AR168" i="9"/>
  <c r="AQ168" i="9"/>
  <c r="AS168" i="9" s="1"/>
  <c r="AU168" i="9" s="1"/>
  <c r="AF168" i="9"/>
  <c r="AC168" i="9"/>
  <c r="AA168" i="9"/>
  <c r="X168" i="9"/>
  <c r="U168" i="9"/>
  <c r="S168" i="9"/>
  <c r="P168" i="9"/>
  <c r="M168" i="9"/>
  <c r="D168" i="9"/>
  <c r="AB168" i="9" s="1"/>
  <c r="B168" i="9"/>
  <c r="A168" i="9"/>
  <c r="AT167" i="9"/>
  <c r="AV167" i="9" s="1"/>
  <c r="AX167" i="9" s="1"/>
  <c r="AR167" i="9"/>
  <c r="AQ167" i="9"/>
  <c r="AF167" i="9"/>
  <c r="AC167" i="9"/>
  <c r="Z167" i="9"/>
  <c r="X167" i="9"/>
  <c r="U167" i="9"/>
  <c r="R167" i="9"/>
  <c r="P167" i="9"/>
  <c r="M167" i="9"/>
  <c r="D167" i="9"/>
  <c r="AB167" i="9" s="1"/>
  <c r="B167" i="9"/>
  <c r="A167" i="9"/>
  <c r="AT166" i="9"/>
  <c r="AV166" i="9" s="1"/>
  <c r="AX166" i="9" s="1"/>
  <c r="AR166" i="9"/>
  <c r="AQ166" i="9"/>
  <c r="AE166" i="9"/>
  <c r="AC166" i="9"/>
  <c r="Z166" i="9"/>
  <c r="W166" i="9"/>
  <c r="U166" i="9"/>
  <c r="R166" i="9"/>
  <c r="O166" i="9"/>
  <c r="M166" i="9"/>
  <c r="D166" i="9"/>
  <c r="AA166" i="9" s="1"/>
  <c r="B166" i="9"/>
  <c r="A166" i="9"/>
  <c r="AX165" i="9"/>
  <c r="AU165" i="9"/>
  <c r="AR165" i="9"/>
  <c r="AT165" i="9" s="1"/>
  <c r="AV165" i="9" s="1"/>
  <c r="AQ165" i="9"/>
  <c r="AS165" i="9" s="1"/>
  <c r="AF165" i="9"/>
  <c r="AE165" i="9"/>
  <c r="AD165" i="9"/>
  <c r="AB165" i="9"/>
  <c r="AA165" i="9"/>
  <c r="Z165" i="9"/>
  <c r="X165" i="9"/>
  <c r="W165" i="9"/>
  <c r="V165" i="9"/>
  <c r="T165" i="9"/>
  <c r="S165" i="9"/>
  <c r="R165" i="9"/>
  <c r="P165" i="9"/>
  <c r="O165" i="9"/>
  <c r="N165" i="9"/>
  <c r="D165" i="9"/>
  <c r="AC165" i="9" s="1"/>
  <c r="B165" i="9"/>
  <c r="A165" i="9"/>
  <c r="AR164" i="9"/>
  <c r="AQ164" i="9"/>
  <c r="AS164" i="9" s="1"/>
  <c r="AU164" i="9" s="1"/>
  <c r="AF164" i="9"/>
  <c r="AC164" i="9"/>
  <c r="AA164" i="9"/>
  <c r="X164" i="9"/>
  <c r="U164" i="9"/>
  <c r="S164" i="9"/>
  <c r="P164" i="9"/>
  <c r="M164" i="9"/>
  <c r="D164" i="9"/>
  <c r="AB164" i="9" s="1"/>
  <c r="B164" i="9"/>
  <c r="A164" i="9"/>
  <c r="AT163" i="9"/>
  <c r="AV163" i="9" s="1"/>
  <c r="AX163" i="9" s="1"/>
  <c r="AR163" i="9"/>
  <c r="AQ163" i="9"/>
  <c r="AF163" i="9"/>
  <c r="AC163" i="9"/>
  <c r="Z163" i="9"/>
  <c r="X163" i="9"/>
  <c r="U163" i="9"/>
  <c r="R163" i="9"/>
  <c r="P163" i="9"/>
  <c r="M163" i="9"/>
  <c r="D163" i="9"/>
  <c r="AB163" i="9" s="1"/>
  <c r="B163" i="9"/>
  <c r="A163" i="9"/>
  <c r="AT162" i="9"/>
  <c r="AV162" i="9" s="1"/>
  <c r="AX162" i="9" s="1"/>
  <c r="AR162" i="9"/>
  <c r="AQ162" i="9"/>
  <c r="AE162" i="9"/>
  <c r="AC162" i="9"/>
  <c r="Z162" i="9"/>
  <c r="W162" i="9"/>
  <c r="U162" i="9"/>
  <c r="R162" i="9"/>
  <c r="O162" i="9"/>
  <c r="M162" i="9"/>
  <c r="D162" i="9"/>
  <c r="AA162" i="9" s="1"/>
  <c r="B162" i="9"/>
  <c r="A162" i="9"/>
  <c r="AU161" i="9"/>
  <c r="AW161" i="9" s="1"/>
  <c r="AR161" i="9"/>
  <c r="AT161" i="9" s="1"/>
  <c r="AV161" i="9" s="1"/>
  <c r="AX161" i="9" s="1"/>
  <c r="AQ161" i="9"/>
  <c r="AS161" i="9" s="1"/>
  <c r="AF161" i="9"/>
  <c r="AE161" i="9"/>
  <c r="AD161" i="9"/>
  <c r="AB161" i="9"/>
  <c r="AA161" i="9"/>
  <c r="Z161" i="9"/>
  <c r="X161" i="9"/>
  <c r="W161" i="9"/>
  <c r="V161" i="9"/>
  <c r="T161" i="9"/>
  <c r="S161" i="9"/>
  <c r="R161" i="9"/>
  <c r="P161" i="9"/>
  <c r="O161" i="9"/>
  <c r="N161" i="9"/>
  <c r="D161" i="9"/>
  <c r="AC161" i="9" s="1"/>
  <c r="B161" i="9"/>
  <c r="A161" i="9"/>
  <c r="AS160" i="9"/>
  <c r="AU160" i="9" s="1"/>
  <c r="AR160" i="9"/>
  <c r="AQ160" i="9"/>
  <c r="AF160" i="9"/>
  <c r="AC160" i="9"/>
  <c r="AA160" i="9"/>
  <c r="X160" i="9"/>
  <c r="U160" i="9"/>
  <c r="S160" i="9"/>
  <c r="P160" i="9"/>
  <c r="M160" i="9"/>
  <c r="D160" i="9"/>
  <c r="AB160" i="9" s="1"/>
  <c r="B160" i="9"/>
  <c r="A160" i="9"/>
  <c r="AT159" i="9"/>
  <c r="AV159" i="9" s="1"/>
  <c r="AX159" i="9" s="1"/>
  <c r="AR159" i="9"/>
  <c r="AQ159" i="9"/>
  <c r="AF159" i="9"/>
  <c r="AC159" i="9"/>
  <c r="Z159" i="9"/>
  <c r="X159" i="9"/>
  <c r="U159" i="9"/>
  <c r="R159" i="9"/>
  <c r="P159" i="9"/>
  <c r="M159" i="9"/>
  <c r="D159" i="9"/>
  <c r="AB159" i="9" s="1"/>
  <c r="B159" i="9"/>
  <c r="A159" i="9"/>
  <c r="AT158" i="9"/>
  <c r="AV158" i="9" s="1"/>
  <c r="AX158" i="9" s="1"/>
  <c r="AR158" i="9"/>
  <c r="AQ158" i="9"/>
  <c r="AE158" i="9"/>
  <c r="AC158" i="9"/>
  <c r="Z158" i="9"/>
  <c r="W158" i="9"/>
  <c r="U158" i="9"/>
  <c r="R158" i="9"/>
  <c r="O158" i="9"/>
  <c r="M158" i="9"/>
  <c r="D158" i="9"/>
  <c r="AA158" i="9" s="1"/>
  <c r="B158" i="9"/>
  <c r="A158" i="9"/>
  <c r="AU157" i="9"/>
  <c r="AR157" i="9"/>
  <c r="AT157" i="9" s="1"/>
  <c r="AV157" i="9" s="1"/>
  <c r="AX157" i="9" s="1"/>
  <c r="AQ157" i="9"/>
  <c r="AS157" i="9" s="1"/>
  <c r="AF157" i="9"/>
  <c r="AE157" i="9"/>
  <c r="AD157" i="9"/>
  <c r="AB157" i="9"/>
  <c r="AA157" i="9"/>
  <c r="Z157" i="9"/>
  <c r="X157" i="9"/>
  <c r="W157" i="9"/>
  <c r="V157" i="9"/>
  <c r="T157" i="9"/>
  <c r="S157" i="9"/>
  <c r="R157" i="9"/>
  <c r="P157" i="9"/>
  <c r="O157" i="9"/>
  <c r="N157" i="9"/>
  <c r="D157" i="9"/>
  <c r="AC157" i="9" s="1"/>
  <c r="B157" i="9"/>
  <c r="A157" i="9"/>
  <c r="AS156" i="9"/>
  <c r="AU156" i="9" s="1"/>
  <c r="AR156" i="9"/>
  <c r="AQ156" i="9"/>
  <c r="AF156" i="9"/>
  <c r="AC156" i="9"/>
  <c r="AA156" i="9"/>
  <c r="X156" i="9"/>
  <c r="U156" i="9"/>
  <c r="S156" i="9"/>
  <c r="P156" i="9"/>
  <c r="M156" i="9"/>
  <c r="D156" i="9"/>
  <c r="AB156" i="9" s="1"/>
  <c r="B156" i="9"/>
  <c r="A156" i="9"/>
  <c r="AT155" i="9"/>
  <c r="AV155" i="9" s="1"/>
  <c r="AX155" i="9" s="1"/>
  <c r="AR155" i="9"/>
  <c r="AQ155" i="9"/>
  <c r="AF155" i="9"/>
  <c r="AC155" i="9"/>
  <c r="Z155" i="9"/>
  <c r="X155" i="9"/>
  <c r="U155" i="9"/>
  <c r="R155" i="9"/>
  <c r="P155" i="9"/>
  <c r="M155" i="9"/>
  <c r="D155" i="9"/>
  <c r="AB155" i="9" s="1"/>
  <c r="B155" i="9"/>
  <c r="A155" i="9"/>
  <c r="AT154" i="9"/>
  <c r="AV154" i="9" s="1"/>
  <c r="AX154" i="9" s="1"/>
  <c r="AR154" i="9"/>
  <c r="AQ154" i="9"/>
  <c r="AE154" i="9"/>
  <c r="AC154" i="9"/>
  <c r="Z154" i="9"/>
  <c r="W154" i="9"/>
  <c r="U154" i="9"/>
  <c r="R154" i="9"/>
  <c r="O154" i="9"/>
  <c r="M154" i="9"/>
  <c r="D154" i="9"/>
  <c r="AA154" i="9" s="1"/>
  <c r="B154" i="9"/>
  <c r="A154" i="9"/>
  <c r="AX153" i="9"/>
  <c r="AU153" i="9"/>
  <c r="AR153" i="9"/>
  <c r="AT153" i="9" s="1"/>
  <c r="AV153" i="9" s="1"/>
  <c r="AQ153" i="9"/>
  <c r="AS153" i="9" s="1"/>
  <c r="AF153" i="9"/>
  <c r="AE153" i="9"/>
  <c r="AD153" i="9"/>
  <c r="AB153" i="9"/>
  <c r="AA153" i="9"/>
  <c r="Z153" i="9"/>
  <c r="X153" i="9"/>
  <c r="W153" i="9"/>
  <c r="V153" i="9"/>
  <c r="T153" i="9"/>
  <c r="S153" i="9"/>
  <c r="R153" i="9"/>
  <c r="P153" i="9"/>
  <c r="O153" i="9"/>
  <c r="N153" i="9"/>
  <c r="D153" i="9"/>
  <c r="AC153" i="9" s="1"/>
  <c r="B153" i="9"/>
  <c r="A153" i="9"/>
  <c r="AR152" i="9"/>
  <c r="AQ152" i="9"/>
  <c r="AS152" i="9" s="1"/>
  <c r="AU152" i="9" s="1"/>
  <c r="AF152" i="9"/>
  <c r="AC152" i="9"/>
  <c r="AA152" i="9"/>
  <c r="X152" i="9"/>
  <c r="U152" i="9"/>
  <c r="S152" i="9"/>
  <c r="P152" i="9"/>
  <c r="M152" i="9"/>
  <c r="D152" i="9"/>
  <c r="AB152" i="9" s="1"/>
  <c r="B152" i="9"/>
  <c r="A152" i="9"/>
  <c r="AT151" i="9"/>
  <c r="AV151" i="9" s="1"/>
  <c r="AX151" i="9" s="1"/>
  <c r="AR151" i="9"/>
  <c r="AQ151" i="9"/>
  <c r="AF151" i="9"/>
  <c r="AC151" i="9"/>
  <c r="Z151" i="9"/>
  <c r="X151" i="9"/>
  <c r="U151" i="9"/>
  <c r="R151" i="9"/>
  <c r="P151" i="9"/>
  <c r="M151" i="9"/>
  <c r="D151" i="9"/>
  <c r="AB151" i="9" s="1"/>
  <c r="B151" i="9"/>
  <c r="A151" i="9"/>
  <c r="AT150" i="9"/>
  <c r="AV150" i="9" s="1"/>
  <c r="AX150" i="9" s="1"/>
  <c r="AR150" i="9"/>
  <c r="AQ150" i="9"/>
  <c r="AE150" i="9"/>
  <c r="AC150" i="9"/>
  <c r="Z150" i="9"/>
  <c r="W150" i="9"/>
  <c r="U150" i="9"/>
  <c r="R150" i="9"/>
  <c r="O150" i="9"/>
  <c r="M150" i="9"/>
  <c r="D150" i="9"/>
  <c r="AA150" i="9" s="1"/>
  <c r="B150" i="9"/>
  <c r="A150" i="9"/>
  <c r="AX149" i="9"/>
  <c r="AU149" i="9"/>
  <c r="AR149" i="9"/>
  <c r="AT149" i="9" s="1"/>
  <c r="AV149" i="9" s="1"/>
  <c r="AQ149" i="9"/>
  <c r="AS149" i="9" s="1"/>
  <c r="AF149" i="9"/>
  <c r="AE149" i="9"/>
  <c r="AD149" i="9"/>
  <c r="AB149" i="9"/>
  <c r="AA149" i="9"/>
  <c r="Z149" i="9"/>
  <c r="X149" i="9"/>
  <c r="W149" i="9"/>
  <c r="V149" i="9"/>
  <c r="T149" i="9"/>
  <c r="S149" i="9"/>
  <c r="R149" i="9"/>
  <c r="P149" i="9"/>
  <c r="O149" i="9"/>
  <c r="N149" i="9"/>
  <c r="D149" i="9"/>
  <c r="AC149" i="9" s="1"/>
  <c r="B149" i="9"/>
  <c r="A149" i="9"/>
  <c r="AR148" i="9"/>
  <c r="AQ148" i="9"/>
  <c r="AS148" i="9" s="1"/>
  <c r="AU148" i="9" s="1"/>
  <c r="AF148" i="9"/>
  <c r="AE148" i="9"/>
  <c r="AC148" i="9"/>
  <c r="AA148" i="9"/>
  <c r="Y148" i="9"/>
  <c r="X148" i="9"/>
  <c r="U148" i="9"/>
  <c r="T148" i="9"/>
  <c r="S148" i="9"/>
  <c r="P148" i="9"/>
  <c r="O148" i="9"/>
  <c r="N148" i="9"/>
  <c r="D148" i="9"/>
  <c r="B148" i="9"/>
  <c r="A148" i="9"/>
  <c r="AR147" i="9"/>
  <c r="AQ147" i="9"/>
  <c r="AS147" i="9" s="1"/>
  <c r="AU147" i="9" s="1"/>
  <c r="AF147" i="9"/>
  <c r="AC147" i="9"/>
  <c r="AA147" i="9"/>
  <c r="X147" i="9"/>
  <c r="U147" i="9"/>
  <c r="S147" i="9"/>
  <c r="P147" i="9"/>
  <c r="M147" i="9"/>
  <c r="D147" i="9"/>
  <c r="B147" i="9"/>
  <c r="A147" i="9"/>
  <c r="AR146" i="9"/>
  <c r="AT146" i="9" s="1"/>
  <c r="AV146" i="9" s="1"/>
  <c r="AX146" i="9" s="1"/>
  <c r="AQ146" i="9"/>
  <c r="AF146" i="9"/>
  <c r="AC146" i="9"/>
  <c r="Z146" i="9"/>
  <c r="X146" i="9"/>
  <c r="U146" i="9"/>
  <c r="R146" i="9"/>
  <c r="P146" i="9"/>
  <c r="M146" i="9"/>
  <c r="D146" i="9"/>
  <c r="B146" i="9"/>
  <c r="A146" i="9"/>
  <c r="AT145" i="9"/>
  <c r="AV145" i="9" s="1"/>
  <c r="AX145" i="9" s="1"/>
  <c r="AR145" i="9"/>
  <c r="AQ145" i="9"/>
  <c r="AE145" i="9"/>
  <c r="AC145" i="9"/>
  <c r="Z145" i="9"/>
  <c r="W145" i="9"/>
  <c r="U145" i="9"/>
  <c r="R145" i="9"/>
  <c r="O145" i="9"/>
  <c r="M145" i="9"/>
  <c r="D145" i="9"/>
  <c r="B145" i="9"/>
  <c r="A145" i="9"/>
  <c r="AU144" i="9"/>
  <c r="AR144" i="9"/>
  <c r="AT144" i="9" s="1"/>
  <c r="AV144" i="9" s="1"/>
  <c r="AX144" i="9" s="1"/>
  <c r="AQ144" i="9"/>
  <c r="AS144" i="9" s="1"/>
  <c r="AF144" i="9"/>
  <c r="AE144" i="9"/>
  <c r="AD144" i="9"/>
  <c r="AB144" i="9"/>
  <c r="AA144" i="9"/>
  <c r="Z144" i="9"/>
  <c r="X144" i="9"/>
  <c r="W144" i="9"/>
  <c r="V144" i="9"/>
  <c r="T144" i="9"/>
  <c r="S144" i="9"/>
  <c r="R144" i="9"/>
  <c r="P144" i="9"/>
  <c r="O144" i="9"/>
  <c r="N144" i="9"/>
  <c r="D144" i="9"/>
  <c r="AC144" i="9" s="1"/>
  <c r="B144" i="9"/>
  <c r="A144" i="9"/>
  <c r="AS143" i="9"/>
  <c r="AU143" i="9" s="1"/>
  <c r="AR143" i="9"/>
  <c r="AQ143" i="9"/>
  <c r="AF143" i="9"/>
  <c r="AC143" i="9"/>
  <c r="AA143" i="9"/>
  <c r="X143" i="9"/>
  <c r="U143" i="9"/>
  <c r="S143" i="9"/>
  <c r="P143" i="9"/>
  <c r="M143" i="9"/>
  <c r="D143" i="9"/>
  <c r="B143" i="9"/>
  <c r="A143" i="9"/>
  <c r="AR142" i="9"/>
  <c r="AT142" i="9" s="1"/>
  <c r="AV142" i="9" s="1"/>
  <c r="AX142" i="9" s="1"/>
  <c r="AQ142" i="9"/>
  <c r="AF142" i="9"/>
  <c r="AC142" i="9"/>
  <c r="Z142" i="9"/>
  <c r="X142" i="9"/>
  <c r="U142" i="9"/>
  <c r="R142" i="9"/>
  <c r="P142" i="9"/>
  <c r="M142" i="9"/>
  <c r="D142" i="9"/>
  <c r="B142" i="9"/>
  <c r="A142" i="9"/>
  <c r="AT141" i="9"/>
  <c r="AV141" i="9" s="1"/>
  <c r="AX141" i="9" s="1"/>
  <c r="AR141" i="9"/>
  <c r="AQ141" i="9"/>
  <c r="AE141" i="9"/>
  <c r="AC141" i="9"/>
  <c r="Z141" i="9"/>
  <c r="W141" i="9"/>
  <c r="U141" i="9"/>
  <c r="R141" i="9"/>
  <c r="O141" i="9"/>
  <c r="M141" i="9"/>
  <c r="D141" i="9"/>
  <c r="B141" i="9"/>
  <c r="A141" i="9"/>
  <c r="AX140" i="9"/>
  <c r="AU140" i="9"/>
  <c r="AR140" i="9"/>
  <c r="AT140" i="9" s="1"/>
  <c r="AV140" i="9" s="1"/>
  <c r="AQ140" i="9"/>
  <c r="AS140" i="9" s="1"/>
  <c r="AF140" i="9"/>
  <c r="AE140" i="9"/>
  <c r="AD140" i="9"/>
  <c r="AB140" i="9"/>
  <c r="AA140" i="9"/>
  <c r="Z140" i="9"/>
  <c r="X140" i="9"/>
  <c r="W140" i="9"/>
  <c r="V140" i="9"/>
  <c r="T140" i="9"/>
  <c r="S140" i="9"/>
  <c r="R140" i="9"/>
  <c r="P140" i="9"/>
  <c r="O140" i="9"/>
  <c r="N140" i="9"/>
  <c r="D140" i="9"/>
  <c r="AC140" i="9" s="1"/>
  <c r="B140" i="9"/>
  <c r="A140" i="9"/>
  <c r="AR139" i="9"/>
  <c r="AQ139" i="9"/>
  <c r="AS139" i="9" s="1"/>
  <c r="AU139" i="9" s="1"/>
  <c r="AF139" i="9"/>
  <c r="AC139" i="9"/>
  <c r="AA139" i="9"/>
  <c r="X139" i="9"/>
  <c r="U139" i="9"/>
  <c r="S139" i="9"/>
  <c r="P139" i="9"/>
  <c r="M139" i="9"/>
  <c r="D139" i="9"/>
  <c r="B139" i="9"/>
  <c r="A139" i="9"/>
  <c r="AR138" i="9"/>
  <c r="AT138" i="9" s="1"/>
  <c r="AV138" i="9" s="1"/>
  <c r="AX138" i="9" s="1"/>
  <c r="AQ138" i="9"/>
  <c r="AF138" i="9"/>
  <c r="AC138" i="9"/>
  <c r="Z138" i="9"/>
  <c r="X138" i="9"/>
  <c r="U138" i="9"/>
  <c r="R138" i="9"/>
  <c r="P138" i="9"/>
  <c r="M138" i="9"/>
  <c r="D138" i="9"/>
  <c r="B138" i="9"/>
  <c r="A138" i="9"/>
  <c r="AT137" i="9"/>
  <c r="AV137" i="9" s="1"/>
  <c r="AX137" i="9" s="1"/>
  <c r="AR137" i="9"/>
  <c r="AQ137" i="9"/>
  <c r="AE137" i="9"/>
  <c r="AC137" i="9"/>
  <c r="Z137" i="9"/>
  <c r="W137" i="9"/>
  <c r="U137" i="9"/>
  <c r="R137" i="9"/>
  <c r="O137" i="9"/>
  <c r="M137" i="9"/>
  <c r="D137" i="9"/>
  <c r="B137" i="9"/>
  <c r="A137" i="9"/>
  <c r="AU136" i="9"/>
  <c r="AR136" i="9"/>
  <c r="AT136" i="9" s="1"/>
  <c r="AV136" i="9" s="1"/>
  <c r="AX136" i="9" s="1"/>
  <c r="AQ136" i="9"/>
  <c r="AS136" i="9" s="1"/>
  <c r="AF136" i="9"/>
  <c r="AE136" i="9"/>
  <c r="AD136" i="9"/>
  <c r="AB136" i="9"/>
  <c r="AA136" i="9"/>
  <c r="Z136" i="9"/>
  <c r="X136" i="9"/>
  <c r="W136" i="9"/>
  <c r="V136" i="9"/>
  <c r="T136" i="9"/>
  <c r="S136" i="9"/>
  <c r="R136" i="9"/>
  <c r="P136" i="9"/>
  <c r="O136" i="9"/>
  <c r="N136" i="9"/>
  <c r="D136" i="9"/>
  <c r="AC136" i="9" s="1"/>
  <c r="B136" i="9"/>
  <c r="A136" i="9"/>
  <c r="AS135" i="9"/>
  <c r="AU135" i="9" s="1"/>
  <c r="AR135" i="9"/>
  <c r="AQ135" i="9"/>
  <c r="AF135" i="9"/>
  <c r="AC135" i="9"/>
  <c r="AA135" i="9"/>
  <c r="X135" i="9"/>
  <c r="U135" i="9"/>
  <c r="S135" i="9"/>
  <c r="P135" i="9"/>
  <c r="M135" i="9"/>
  <c r="D135" i="9"/>
  <c r="B135" i="9"/>
  <c r="A135" i="9"/>
  <c r="AR134" i="9"/>
  <c r="AT134" i="9" s="1"/>
  <c r="AV134" i="9" s="1"/>
  <c r="AX134" i="9" s="1"/>
  <c r="AQ134" i="9"/>
  <c r="AF134" i="9"/>
  <c r="AC134" i="9"/>
  <c r="Z134" i="9"/>
  <c r="X134" i="9"/>
  <c r="U134" i="9"/>
  <c r="R134" i="9"/>
  <c r="P134" i="9"/>
  <c r="M134" i="9"/>
  <c r="D134" i="9"/>
  <c r="B134" i="9"/>
  <c r="A134" i="9"/>
  <c r="AT133" i="9"/>
  <c r="AV133" i="9" s="1"/>
  <c r="AX133" i="9" s="1"/>
  <c r="AR133" i="9"/>
  <c r="AQ133" i="9"/>
  <c r="AE133" i="9"/>
  <c r="AC133" i="9"/>
  <c r="Z133" i="9"/>
  <c r="W133" i="9"/>
  <c r="U133" i="9"/>
  <c r="R133" i="9"/>
  <c r="O133" i="9"/>
  <c r="M133" i="9"/>
  <c r="D133" i="9"/>
  <c r="B133" i="9"/>
  <c r="A133" i="9"/>
  <c r="AX132" i="9"/>
  <c r="AU132" i="9"/>
  <c r="AR132" i="9"/>
  <c r="AT132" i="9" s="1"/>
  <c r="AV132" i="9" s="1"/>
  <c r="AQ132" i="9"/>
  <c r="AS132" i="9" s="1"/>
  <c r="AF132" i="9"/>
  <c r="AE132" i="9"/>
  <c r="AD132" i="9"/>
  <c r="AB132" i="9"/>
  <c r="AA132" i="9"/>
  <c r="Z132" i="9"/>
  <c r="X132" i="9"/>
  <c r="W132" i="9"/>
  <c r="V132" i="9"/>
  <c r="T132" i="9"/>
  <c r="S132" i="9"/>
  <c r="R132" i="9"/>
  <c r="P132" i="9"/>
  <c r="O132" i="9"/>
  <c r="N132" i="9"/>
  <c r="D132" i="9"/>
  <c r="AC132" i="9" s="1"/>
  <c r="B132" i="9"/>
  <c r="A132" i="9"/>
  <c r="AR131" i="9"/>
  <c r="AQ131" i="9"/>
  <c r="AS131" i="9" s="1"/>
  <c r="AU131" i="9" s="1"/>
  <c r="AF131" i="9"/>
  <c r="AC131" i="9"/>
  <c r="AA131" i="9"/>
  <c r="X131" i="9"/>
  <c r="U131" i="9"/>
  <c r="S131" i="9"/>
  <c r="P131" i="9"/>
  <c r="M131" i="9"/>
  <c r="D131" i="9"/>
  <c r="B131" i="9"/>
  <c r="A131" i="9"/>
  <c r="AR130" i="9"/>
  <c r="AT130" i="9" s="1"/>
  <c r="AV130" i="9" s="1"/>
  <c r="AX130" i="9" s="1"/>
  <c r="AQ130" i="9"/>
  <c r="AF130" i="9"/>
  <c r="AC130" i="9"/>
  <c r="Z130" i="9"/>
  <c r="X130" i="9"/>
  <c r="U130" i="9"/>
  <c r="R130" i="9"/>
  <c r="P130" i="9"/>
  <c r="M130" i="9"/>
  <c r="D130" i="9"/>
  <c r="B130" i="9"/>
  <c r="A130" i="9"/>
  <c r="AT129" i="9"/>
  <c r="AV129" i="9" s="1"/>
  <c r="AX129" i="9" s="1"/>
  <c r="AR129" i="9"/>
  <c r="AQ129" i="9"/>
  <c r="AE129" i="9"/>
  <c r="AC129" i="9"/>
  <c r="Z129" i="9"/>
  <c r="W129" i="9"/>
  <c r="U129" i="9"/>
  <c r="R129" i="9"/>
  <c r="O129" i="9"/>
  <c r="M129" i="9"/>
  <c r="D129" i="9"/>
  <c r="B129" i="9"/>
  <c r="A129" i="9"/>
  <c r="AU128" i="9"/>
  <c r="AR128" i="9"/>
  <c r="AT128" i="9" s="1"/>
  <c r="AV128" i="9" s="1"/>
  <c r="AX128" i="9" s="1"/>
  <c r="AQ128" i="9"/>
  <c r="AS128" i="9" s="1"/>
  <c r="AF128" i="9"/>
  <c r="AE128" i="9"/>
  <c r="AD128" i="9"/>
  <c r="AB128" i="9"/>
  <c r="AA128" i="9"/>
  <c r="Z128" i="9"/>
  <c r="X128" i="9"/>
  <c r="W128" i="9"/>
  <c r="V128" i="9"/>
  <c r="T128" i="9"/>
  <c r="S128" i="9"/>
  <c r="R128" i="9"/>
  <c r="P128" i="9"/>
  <c r="O128" i="9"/>
  <c r="N128" i="9"/>
  <c r="D128" i="9"/>
  <c r="AC128" i="9" s="1"/>
  <c r="B128" i="9"/>
  <c r="A128" i="9"/>
  <c r="AR127" i="9"/>
  <c r="AQ127" i="9"/>
  <c r="X127" i="9"/>
  <c r="M127" i="9"/>
  <c r="D127" i="9"/>
  <c r="AS127" i="9" s="1"/>
  <c r="AU127" i="9" s="1"/>
  <c r="B127" i="9"/>
  <c r="A127" i="9"/>
  <c r="AR126" i="9"/>
  <c r="AT126" i="9" s="1"/>
  <c r="AV126" i="9" s="1"/>
  <c r="AX126" i="9" s="1"/>
  <c r="AQ126" i="9"/>
  <c r="AS126" i="9" s="1"/>
  <c r="AU126" i="9" s="1"/>
  <c r="AF126" i="9"/>
  <c r="AE126" i="9"/>
  <c r="AD126" i="9"/>
  <c r="AB126" i="9"/>
  <c r="AA126" i="9"/>
  <c r="Z126" i="9"/>
  <c r="X126" i="9"/>
  <c r="W126" i="9"/>
  <c r="V126" i="9"/>
  <c r="T126" i="9"/>
  <c r="S126" i="9"/>
  <c r="R126" i="9"/>
  <c r="P126" i="9"/>
  <c r="O126" i="9"/>
  <c r="N126" i="9"/>
  <c r="D126" i="9"/>
  <c r="AC126" i="9" s="1"/>
  <c r="B126" i="9"/>
  <c r="A126" i="9"/>
  <c r="AR125" i="9"/>
  <c r="AT125" i="9" s="1"/>
  <c r="AV125" i="9" s="1"/>
  <c r="AX125" i="9" s="1"/>
  <c r="AQ125" i="9"/>
  <c r="AS125" i="9" s="1"/>
  <c r="AU125" i="9" s="1"/>
  <c r="AE125" i="9"/>
  <c r="AC125" i="9"/>
  <c r="AA125" i="9"/>
  <c r="W125" i="9"/>
  <c r="U125" i="9"/>
  <c r="S125" i="9"/>
  <c r="O125" i="9"/>
  <c r="M125" i="9"/>
  <c r="D125" i="9"/>
  <c r="B125" i="9"/>
  <c r="A125" i="9"/>
  <c r="AT124" i="9"/>
  <c r="AV124" i="9" s="1"/>
  <c r="AX124" i="9" s="1"/>
  <c r="AR124" i="9"/>
  <c r="AQ124" i="9"/>
  <c r="AF124" i="9"/>
  <c r="AD124" i="9"/>
  <c r="AB124" i="9"/>
  <c r="Z124" i="9"/>
  <c r="X124" i="9"/>
  <c r="V124" i="9"/>
  <c r="T124" i="9"/>
  <c r="R124" i="9"/>
  <c r="P124" i="9"/>
  <c r="N124" i="9"/>
  <c r="D124" i="9"/>
  <c r="AE124" i="9" s="1"/>
  <c r="B124" i="9"/>
  <c r="A124" i="9"/>
  <c r="AS123" i="9"/>
  <c r="AU123" i="9" s="1"/>
  <c r="AR123" i="9"/>
  <c r="AQ123" i="9"/>
  <c r="AE123" i="9"/>
  <c r="AA123" i="9"/>
  <c r="W123" i="9"/>
  <c r="S123" i="9"/>
  <c r="O123" i="9"/>
  <c r="D123" i="9"/>
  <c r="B123" i="9"/>
  <c r="A123" i="9"/>
  <c r="AT122" i="9"/>
  <c r="AV122" i="9" s="1"/>
  <c r="AX122" i="9" s="1"/>
  <c r="AR122" i="9"/>
  <c r="AQ122" i="9"/>
  <c r="AS122" i="9" s="1"/>
  <c r="AU122" i="9" s="1"/>
  <c r="AF122" i="9"/>
  <c r="AE122" i="9"/>
  <c r="AD122" i="9"/>
  <c r="AB122" i="9"/>
  <c r="AA122" i="9"/>
  <c r="Z122" i="9"/>
  <c r="X122" i="9"/>
  <c r="W122" i="9"/>
  <c r="V122" i="9"/>
  <c r="T122" i="9"/>
  <c r="S122" i="9"/>
  <c r="R122" i="9"/>
  <c r="P122" i="9"/>
  <c r="O122" i="9"/>
  <c r="N122" i="9"/>
  <c r="D122" i="9"/>
  <c r="AC122" i="9" s="1"/>
  <c r="B122" i="9"/>
  <c r="A122" i="9"/>
  <c r="AR121" i="9"/>
  <c r="AT121" i="9" s="1"/>
  <c r="AV121" i="9" s="1"/>
  <c r="AX121" i="9" s="1"/>
  <c r="AQ121" i="9"/>
  <c r="AC121" i="9"/>
  <c r="U121" i="9"/>
  <c r="M121" i="9"/>
  <c r="D121" i="9"/>
  <c r="AS121" i="9" s="1"/>
  <c r="AU121" i="9" s="1"/>
  <c r="B121" i="9"/>
  <c r="A121" i="9"/>
  <c r="AR120" i="9"/>
  <c r="AT120" i="9" s="1"/>
  <c r="AV120" i="9" s="1"/>
  <c r="AX120" i="9" s="1"/>
  <c r="AQ120" i="9"/>
  <c r="AF120" i="9"/>
  <c r="AD120" i="9"/>
  <c r="AB120" i="9"/>
  <c r="Z120" i="9"/>
  <c r="X120" i="9"/>
  <c r="V120" i="9"/>
  <c r="T120" i="9"/>
  <c r="R120" i="9"/>
  <c r="P120" i="9"/>
  <c r="N120" i="9"/>
  <c r="D120" i="9"/>
  <c r="AE120" i="9" s="1"/>
  <c r="B120" i="9"/>
  <c r="A120" i="9"/>
  <c r="AR119" i="9"/>
  <c r="AQ119" i="9"/>
  <c r="AS119" i="9" s="1"/>
  <c r="AU119" i="9" s="1"/>
  <c r="D119" i="9"/>
  <c r="B119" i="9"/>
  <c r="A119" i="9"/>
  <c r="AR118" i="9"/>
  <c r="AT118" i="9" s="1"/>
  <c r="AV118" i="9" s="1"/>
  <c r="AX118" i="9" s="1"/>
  <c r="AQ118" i="9"/>
  <c r="AS118" i="9" s="1"/>
  <c r="AU118" i="9" s="1"/>
  <c r="AF118" i="9"/>
  <c r="AE118" i="9"/>
  <c r="AD118" i="9"/>
  <c r="AB118" i="9"/>
  <c r="AA118" i="9"/>
  <c r="Z118" i="9"/>
  <c r="X118" i="9"/>
  <c r="W118" i="9"/>
  <c r="V118" i="9"/>
  <c r="T118" i="9"/>
  <c r="S118" i="9"/>
  <c r="R118" i="9"/>
  <c r="P118" i="9"/>
  <c r="O118" i="9"/>
  <c r="N118" i="9"/>
  <c r="D118" i="9"/>
  <c r="AC118" i="9" s="1"/>
  <c r="B118" i="9"/>
  <c r="A118" i="9"/>
  <c r="AS117" i="9"/>
  <c r="AU117" i="9" s="1"/>
  <c r="AR117" i="9"/>
  <c r="AQ117" i="9"/>
  <c r="AE117" i="9"/>
  <c r="AA117" i="9"/>
  <c r="W117" i="9"/>
  <c r="S117" i="9"/>
  <c r="O117" i="9"/>
  <c r="D117" i="9"/>
  <c r="B117" i="9"/>
  <c r="A117" i="9"/>
  <c r="AT116" i="9"/>
  <c r="AV116" i="9" s="1"/>
  <c r="AX116" i="9" s="1"/>
  <c r="AR116" i="9"/>
  <c r="AQ116" i="9"/>
  <c r="AF116" i="9"/>
  <c r="AD116" i="9"/>
  <c r="AB116" i="9"/>
  <c r="Z116" i="9"/>
  <c r="X116" i="9"/>
  <c r="V116" i="9"/>
  <c r="T116" i="9"/>
  <c r="R116" i="9"/>
  <c r="P116" i="9"/>
  <c r="N116" i="9"/>
  <c r="D116" i="9"/>
  <c r="AE116" i="9" s="1"/>
  <c r="B116" i="9"/>
  <c r="A116" i="9"/>
  <c r="AR115" i="9"/>
  <c r="AQ115" i="9"/>
  <c r="AS115" i="9" s="1"/>
  <c r="AU115" i="9" s="1"/>
  <c r="AE115" i="9"/>
  <c r="AC115" i="9"/>
  <c r="AA115" i="9"/>
  <c r="W115" i="9"/>
  <c r="U115" i="9"/>
  <c r="S115" i="9"/>
  <c r="O115" i="9"/>
  <c r="M115" i="9"/>
  <c r="D115" i="9"/>
  <c r="B115" i="9"/>
  <c r="A115" i="9"/>
  <c r="AT114" i="9"/>
  <c r="AV114" i="9" s="1"/>
  <c r="AX114" i="9" s="1"/>
  <c r="AR114" i="9"/>
  <c r="AQ114" i="9"/>
  <c r="AS114" i="9" s="1"/>
  <c r="AU114" i="9" s="1"/>
  <c r="AF114" i="9"/>
  <c r="AE114" i="9"/>
  <c r="AD114" i="9"/>
  <c r="AB114" i="9"/>
  <c r="AA114" i="9"/>
  <c r="Z114" i="9"/>
  <c r="X114" i="9"/>
  <c r="W114" i="9"/>
  <c r="V114" i="9"/>
  <c r="T114" i="9"/>
  <c r="S114" i="9"/>
  <c r="R114" i="9"/>
  <c r="P114" i="9"/>
  <c r="O114" i="9"/>
  <c r="N114" i="9"/>
  <c r="D114" i="9"/>
  <c r="AC114" i="9" s="1"/>
  <c r="B114" i="9"/>
  <c r="A114" i="9"/>
  <c r="AR113" i="9"/>
  <c r="AQ113" i="9"/>
  <c r="AS113" i="9" s="1"/>
  <c r="AU113" i="9" s="1"/>
  <c r="D113" i="9"/>
  <c r="B113" i="9"/>
  <c r="A113" i="9"/>
  <c r="AR112" i="9"/>
  <c r="AT112" i="9" s="1"/>
  <c r="AV112" i="9" s="1"/>
  <c r="AX112" i="9" s="1"/>
  <c r="AQ112" i="9"/>
  <c r="AF112" i="9"/>
  <c r="AD112" i="9"/>
  <c r="AB112" i="9"/>
  <c r="Z112" i="9"/>
  <c r="X112" i="9"/>
  <c r="V112" i="9"/>
  <c r="T112" i="9"/>
  <c r="R112" i="9"/>
  <c r="P112" i="9"/>
  <c r="N112" i="9"/>
  <c r="D112" i="9"/>
  <c r="AE112" i="9" s="1"/>
  <c r="B112" i="9"/>
  <c r="A112" i="9"/>
  <c r="AR111" i="9"/>
  <c r="AQ111" i="9"/>
  <c r="AC111" i="9"/>
  <c r="U111" i="9"/>
  <c r="M111" i="9"/>
  <c r="D111" i="9"/>
  <c r="AS111" i="9" s="1"/>
  <c r="AU111" i="9" s="1"/>
  <c r="B111" i="9"/>
  <c r="A111" i="9"/>
  <c r="AR110" i="9"/>
  <c r="AT110" i="9" s="1"/>
  <c r="AV110" i="9" s="1"/>
  <c r="AX110" i="9" s="1"/>
  <c r="AQ110" i="9"/>
  <c r="AS110" i="9" s="1"/>
  <c r="AU110" i="9" s="1"/>
  <c r="AF110" i="9"/>
  <c r="AE110" i="9"/>
  <c r="AD110" i="9"/>
  <c r="AB110" i="9"/>
  <c r="AA110" i="9"/>
  <c r="Z110" i="9"/>
  <c r="X110" i="9"/>
  <c r="W110" i="9"/>
  <c r="V110" i="9"/>
  <c r="T110" i="9"/>
  <c r="S110" i="9"/>
  <c r="R110" i="9"/>
  <c r="P110" i="9"/>
  <c r="O110" i="9"/>
  <c r="N110" i="9"/>
  <c r="D110" i="9"/>
  <c r="AC110" i="9" s="1"/>
  <c r="B110" i="9"/>
  <c r="A110" i="9"/>
  <c r="AR109" i="9"/>
  <c r="AT109" i="9" s="1"/>
  <c r="AV109" i="9" s="1"/>
  <c r="AX109" i="9" s="1"/>
  <c r="AQ109" i="9"/>
  <c r="AS109" i="9" s="1"/>
  <c r="AU109" i="9" s="1"/>
  <c r="AE109" i="9"/>
  <c r="AC109" i="9"/>
  <c r="AA109" i="9"/>
  <c r="W109" i="9"/>
  <c r="U109" i="9"/>
  <c r="S109" i="9"/>
  <c r="O109" i="9"/>
  <c r="M109" i="9"/>
  <c r="D109" i="9"/>
  <c r="B109" i="9"/>
  <c r="A109" i="9"/>
  <c r="AT108" i="9"/>
  <c r="AV108" i="9" s="1"/>
  <c r="AX108" i="9" s="1"/>
  <c r="AR108" i="9"/>
  <c r="AQ108" i="9"/>
  <c r="AF108" i="9"/>
  <c r="AD108" i="9"/>
  <c r="AB108" i="9"/>
  <c r="Z108" i="9"/>
  <c r="X108" i="9"/>
  <c r="V108" i="9"/>
  <c r="T108" i="9"/>
  <c r="R108" i="9"/>
  <c r="P108" i="9"/>
  <c r="N108" i="9"/>
  <c r="D108" i="9"/>
  <c r="AE108" i="9" s="1"/>
  <c r="B108" i="9"/>
  <c r="A108" i="9"/>
  <c r="AS107" i="9"/>
  <c r="AU107" i="9" s="1"/>
  <c r="AR107" i="9"/>
  <c r="AQ107" i="9"/>
  <c r="AE107" i="9"/>
  <c r="AA107" i="9"/>
  <c r="W107" i="9"/>
  <c r="S107" i="9"/>
  <c r="O107" i="9"/>
  <c r="D107" i="9"/>
  <c r="B107" i="9"/>
  <c r="A107" i="9"/>
  <c r="AT106" i="9"/>
  <c r="AV106" i="9" s="1"/>
  <c r="AX106" i="9" s="1"/>
  <c r="AR106" i="9"/>
  <c r="AQ106" i="9"/>
  <c r="AS106" i="9" s="1"/>
  <c r="AU106" i="9" s="1"/>
  <c r="AF106" i="9"/>
  <c r="AE106" i="9"/>
  <c r="AD106" i="9"/>
  <c r="AB106" i="9"/>
  <c r="AA106" i="9"/>
  <c r="Z106" i="9"/>
  <c r="X106" i="9"/>
  <c r="W106" i="9"/>
  <c r="V106" i="9"/>
  <c r="T106" i="9"/>
  <c r="S106" i="9"/>
  <c r="R106" i="9"/>
  <c r="P106" i="9"/>
  <c r="O106" i="9"/>
  <c r="N106" i="9"/>
  <c r="D106" i="9"/>
  <c r="AC106" i="9" s="1"/>
  <c r="B106" i="9"/>
  <c r="A106" i="9"/>
  <c r="AR105" i="9"/>
  <c r="AT105" i="9" s="1"/>
  <c r="AV105" i="9" s="1"/>
  <c r="AX105" i="9" s="1"/>
  <c r="AQ105" i="9"/>
  <c r="AC105" i="9"/>
  <c r="U105" i="9"/>
  <c r="M105" i="9"/>
  <c r="D105" i="9"/>
  <c r="AS105" i="9" s="1"/>
  <c r="AU105" i="9" s="1"/>
  <c r="B105" i="9"/>
  <c r="A105" i="9"/>
  <c r="AR104" i="9"/>
  <c r="AT104" i="9" s="1"/>
  <c r="AV104" i="9" s="1"/>
  <c r="AX104" i="9" s="1"/>
  <c r="AQ104" i="9"/>
  <c r="AF104" i="9"/>
  <c r="AD104" i="9"/>
  <c r="AB104" i="9"/>
  <c r="Z104" i="9"/>
  <c r="X104" i="9"/>
  <c r="V104" i="9"/>
  <c r="T104" i="9"/>
  <c r="R104" i="9"/>
  <c r="P104" i="9"/>
  <c r="N104" i="9"/>
  <c r="D104" i="9"/>
  <c r="AE104" i="9" s="1"/>
  <c r="B104" i="9"/>
  <c r="A104" i="9"/>
  <c r="AR103" i="9"/>
  <c r="AQ103" i="9"/>
  <c r="AS103" i="9" s="1"/>
  <c r="AU103" i="9" s="1"/>
  <c r="D103" i="9"/>
  <c r="B103" i="9"/>
  <c r="A103" i="9"/>
  <c r="AR102" i="9"/>
  <c r="AT102" i="9" s="1"/>
  <c r="AV102" i="9" s="1"/>
  <c r="AX102" i="9" s="1"/>
  <c r="AQ102" i="9"/>
  <c r="AS102" i="9" s="1"/>
  <c r="AU102" i="9" s="1"/>
  <c r="AF102" i="9"/>
  <c r="AE102" i="9"/>
  <c r="AD102" i="9"/>
  <c r="AB102" i="9"/>
  <c r="AA102" i="9"/>
  <c r="Z102" i="9"/>
  <c r="X102" i="9"/>
  <c r="W102" i="9"/>
  <c r="V102" i="9"/>
  <c r="T102" i="9"/>
  <c r="S102" i="9"/>
  <c r="R102" i="9"/>
  <c r="P102" i="9"/>
  <c r="O102" i="9"/>
  <c r="N102" i="9"/>
  <c r="D102" i="9"/>
  <c r="AC102" i="9" s="1"/>
  <c r="B102" i="9"/>
  <c r="A102" i="9"/>
  <c r="AS101" i="9"/>
  <c r="AU101" i="9" s="1"/>
  <c r="AR101" i="9"/>
  <c r="AQ101" i="9"/>
  <c r="AE101" i="9"/>
  <c r="AA101" i="9"/>
  <c r="W101" i="9"/>
  <c r="S101" i="9"/>
  <c r="O101" i="9"/>
  <c r="D101" i="9"/>
  <c r="B101" i="9"/>
  <c r="A101" i="9"/>
  <c r="AT100" i="9"/>
  <c r="AV100" i="9" s="1"/>
  <c r="AX100" i="9" s="1"/>
  <c r="AR100" i="9"/>
  <c r="AQ100" i="9"/>
  <c r="AF100" i="9"/>
  <c r="AD100" i="9"/>
  <c r="AB100" i="9"/>
  <c r="Z100" i="9"/>
  <c r="X100" i="9"/>
  <c r="V100" i="9"/>
  <c r="T100" i="9"/>
  <c r="R100" i="9"/>
  <c r="P100" i="9"/>
  <c r="N100" i="9"/>
  <c r="D100" i="9"/>
  <c r="AE100" i="9" s="1"/>
  <c r="B100" i="9"/>
  <c r="A100" i="9"/>
  <c r="AR99" i="9"/>
  <c r="AQ99" i="9"/>
  <c r="AS99" i="9" s="1"/>
  <c r="AU99" i="9" s="1"/>
  <c r="AE99" i="9"/>
  <c r="AC99" i="9"/>
  <c r="AA99" i="9"/>
  <c r="W99" i="9"/>
  <c r="U99" i="9"/>
  <c r="S99" i="9"/>
  <c r="O99" i="9"/>
  <c r="M99" i="9"/>
  <c r="D99" i="9"/>
  <c r="B99" i="9"/>
  <c r="A99" i="9"/>
  <c r="AT98" i="9"/>
  <c r="AV98" i="9" s="1"/>
  <c r="AX98" i="9" s="1"/>
  <c r="AR98" i="9"/>
  <c r="AQ98" i="9"/>
  <c r="AS98" i="9" s="1"/>
  <c r="AU98" i="9" s="1"/>
  <c r="AF98" i="9"/>
  <c r="AE98" i="9"/>
  <c r="AD98" i="9"/>
  <c r="AB98" i="9"/>
  <c r="AA98" i="9"/>
  <c r="Z98" i="9"/>
  <c r="X98" i="9"/>
  <c r="W98" i="9"/>
  <c r="V98" i="9"/>
  <c r="T98" i="9"/>
  <c r="S98" i="9"/>
  <c r="R98" i="9"/>
  <c r="P98" i="9"/>
  <c r="O98" i="9"/>
  <c r="N98" i="9"/>
  <c r="D98" i="9"/>
  <c r="AC98" i="9" s="1"/>
  <c r="B98" i="9"/>
  <c r="A98" i="9"/>
  <c r="AR97" i="9"/>
  <c r="AQ97" i="9"/>
  <c r="AS97" i="9" s="1"/>
  <c r="AU97" i="9" s="1"/>
  <c r="D97" i="9"/>
  <c r="B97" i="9"/>
  <c r="A97" i="9"/>
  <c r="AR96" i="9"/>
  <c r="AT96" i="9" s="1"/>
  <c r="AV96" i="9" s="1"/>
  <c r="AX96" i="9" s="1"/>
  <c r="AQ96" i="9"/>
  <c r="AF96" i="9"/>
  <c r="AD96" i="9"/>
  <c r="AB96" i="9"/>
  <c r="Z96" i="9"/>
  <c r="X96" i="9"/>
  <c r="V96" i="9"/>
  <c r="T96" i="9"/>
  <c r="R96" i="9"/>
  <c r="P96" i="9"/>
  <c r="N96" i="9"/>
  <c r="D96" i="9"/>
  <c r="AE96" i="9" s="1"/>
  <c r="B96" i="9"/>
  <c r="A96" i="9"/>
  <c r="AR95" i="9"/>
  <c r="AQ95" i="9"/>
  <c r="AC95" i="9"/>
  <c r="U95" i="9"/>
  <c r="M95" i="9"/>
  <c r="D95" i="9"/>
  <c r="AS95" i="9" s="1"/>
  <c r="AU95" i="9" s="1"/>
  <c r="B95" i="9"/>
  <c r="A95" i="9"/>
  <c r="AR94" i="9"/>
  <c r="AT94" i="9" s="1"/>
  <c r="AV94" i="9" s="1"/>
  <c r="AX94" i="9" s="1"/>
  <c r="AQ94" i="9"/>
  <c r="AS94" i="9" s="1"/>
  <c r="AU94" i="9" s="1"/>
  <c r="AF94" i="9"/>
  <c r="AE94" i="9"/>
  <c r="AD94" i="9"/>
  <c r="AB94" i="9"/>
  <c r="AA94" i="9"/>
  <c r="Z94" i="9"/>
  <c r="X94" i="9"/>
  <c r="W94" i="9"/>
  <c r="V94" i="9"/>
  <c r="T94" i="9"/>
  <c r="S94" i="9"/>
  <c r="R94" i="9"/>
  <c r="P94" i="9"/>
  <c r="O94" i="9"/>
  <c r="N94" i="9"/>
  <c r="D94" i="9"/>
  <c r="AC94" i="9" s="1"/>
  <c r="B94" i="9"/>
  <c r="A94" i="9"/>
  <c r="AR93" i="9"/>
  <c r="AT93" i="9" s="1"/>
  <c r="AV93" i="9" s="1"/>
  <c r="AX93" i="9" s="1"/>
  <c r="AQ93" i="9"/>
  <c r="AS93" i="9" s="1"/>
  <c r="AU93" i="9" s="1"/>
  <c r="AE93" i="9"/>
  <c r="AC93" i="9"/>
  <c r="AA93" i="9"/>
  <c r="W93" i="9"/>
  <c r="U93" i="9"/>
  <c r="S93" i="9"/>
  <c r="O93" i="9"/>
  <c r="M93" i="9"/>
  <c r="D93" i="9"/>
  <c r="B93" i="9"/>
  <c r="A93" i="9"/>
  <c r="AT92" i="9"/>
  <c r="AV92" i="9" s="1"/>
  <c r="AX92" i="9" s="1"/>
  <c r="AR92" i="9"/>
  <c r="AQ92" i="9"/>
  <c r="AF92" i="9"/>
  <c r="AD92" i="9"/>
  <c r="AB92" i="9"/>
  <c r="Z92" i="9"/>
  <c r="X92" i="9"/>
  <c r="V92" i="9"/>
  <c r="T92" i="9"/>
  <c r="R92" i="9"/>
  <c r="P92" i="9"/>
  <c r="N92" i="9"/>
  <c r="D92" i="9"/>
  <c r="AE92" i="9" s="1"/>
  <c r="B92" i="9"/>
  <c r="A92" i="9"/>
  <c r="AS91" i="9"/>
  <c r="AU91" i="9" s="1"/>
  <c r="AR91" i="9"/>
  <c r="AQ91" i="9"/>
  <c r="AE91" i="9"/>
  <c r="AA91" i="9"/>
  <c r="W91" i="9"/>
  <c r="S91" i="9"/>
  <c r="O91" i="9"/>
  <c r="D91" i="9"/>
  <c r="B91" i="9"/>
  <c r="A91" i="9"/>
  <c r="AT90" i="9"/>
  <c r="AV90" i="9" s="1"/>
  <c r="AX90" i="9" s="1"/>
  <c r="AR90" i="9"/>
  <c r="AQ90" i="9"/>
  <c r="AS90" i="9" s="1"/>
  <c r="AU90" i="9" s="1"/>
  <c r="AF90" i="9"/>
  <c r="AE90" i="9"/>
  <c r="AD90" i="9"/>
  <c r="AB90" i="9"/>
  <c r="AA90" i="9"/>
  <c r="Z90" i="9"/>
  <c r="X90" i="9"/>
  <c r="W90" i="9"/>
  <c r="V90" i="9"/>
  <c r="T90" i="9"/>
  <c r="S90" i="9"/>
  <c r="R90" i="9"/>
  <c r="P90" i="9"/>
  <c r="O90" i="9"/>
  <c r="N90" i="9"/>
  <c r="D90" i="9"/>
  <c r="AC90" i="9" s="1"/>
  <c r="B90" i="9"/>
  <c r="A90" i="9"/>
  <c r="AR89" i="9"/>
  <c r="AT89" i="9" s="1"/>
  <c r="AV89" i="9" s="1"/>
  <c r="AX89" i="9" s="1"/>
  <c r="AQ89" i="9"/>
  <c r="AC89" i="9"/>
  <c r="U89" i="9"/>
  <c r="M89" i="9"/>
  <c r="D89" i="9"/>
  <c r="AS89" i="9" s="1"/>
  <c r="AU89" i="9" s="1"/>
  <c r="B89" i="9"/>
  <c r="A89" i="9"/>
  <c r="AR88" i="9"/>
  <c r="AT88" i="9" s="1"/>
  <c r="AV88" i="9" s="1"/>
  <c r="AX88" i="9" s="1"/>
  <c r="AQ88" i="9"/>
  <c r="AF88" i="9"/>
  <c r="AD88" i="9"/>
  <c r="AB88" i="9"/>
  <c r="Z88" i="9"/>
  <c r="X88" i="9"/>
  <c r="V88" i="9"/>
  <c r="T88" i="9"/>
  <c r="R88" i="9"/>
  <c r="P88" i="9"/>
  <c r="N88" i="9"/>
  <c r="D88" i="9"/>
  <c r="AE88" i="9" s="1"/>
  <c r="B88" i="9"/>
  <c r="A88" i="9"/>
  <c r="AR87" i="9"/>
  <c r="AQ87" i="9"/>
  <c r="AS87" i="9" s="1"/>
  <c r="AU87" i="9" s="1"/>
  <c r="D87" i="9"/>
  <c r="B87" i="9"/>
  <c r="A87" i="9"/>
  <c r="AR86" i="9"/>
  <c r="AT86" i="9" s="1"/>
  <c r="AV86" i="9" s="1"/>
  <c r="AX86" i="9" s="1"/>
  <c r="AQ86" i="9"/>
  <c r="AS86" i="9" s="1"/>
  <c r="AU86" i="9" s="1"/>
  <c r="AF86" i="9"/>
  <c r="AE86" i="9"/>
  <c r="AD86" i="9"/>
  <c r="AB86" i="9"/>
  <c r="AA86" i="9"/>
  <c r="Z86" i="9"/>
  <c r="X86" i="9"/>
  <c r="W86" i="9"/>
  <c r="V86" i="9"/>
  <c r="T86" i="9"/>
  <c r="S86" i="9"/>
  <c r="R86" i="9"/>
  <c r="P86" i="9"/>
  <c r="O86" i="9"/>
  <c r="N86" i="9"/>
  <c r="D86" i="9"/>
  <c r="AC86" i="9" s="1"/>
  <c r="B86" i="9"/>
  <c r="A86" i="9"/>
  <c r="AS85" i="9"/>
  <c r="AU85" i="9" s="1"/>
  <c r="AR85" i="9"/>
  <c r="AQ85" i="9"/>
  <c r="AE85" i="9"/>
  <c r="AA85" i="9"/>
  <c r="W85" i="9"/>
  <c r="S85" i="9"/>
  <c r="O85" i="9"/>
  <c r="D85" i="9"/>
  <c r="B85" i="9"/>
  <c r="A85" i="9"/>
  <c r="AT84" i="9"/>
  <c r="AV84" i="9" s="1"/>
  <c r="AX84" i="9" s="1"/>
  <c r="AR84" i="9"/>
  <c r="AQ84" i="9"/>
  <c r="AF84" i="9"/>
  <c r="AD84" i="9"/>
  <c r="AB84" i="9"/>
  <c r="Z84" i="9"/>
  <c r="X84" i="9"/>
  <c r="V84" i="9"/>
  <c r="T84" i="9"/>
  <c r="R84" i="9"/>
  <c r="P84" i="9"/>
  <c r="N84" i="9"/>
  <c r="D84" i="9"/>
  <c r="AE84" i="9" s="1"/>
  <c r="B84" i="9"/>
  <c r="A84" i="9"/>
  <c r="AR83" i="9"/>
  <c r="AQ83" i="9"/>
  <c r="AS83" i="9" s="1"/>
  <c r="AU83" i="9" s="1"/>
  <c r="AE83" i="9"/>
  <c r="AC83" i="9"/>
  <c r="AA83" i="9"/>
  <c r="W83" i="9"/>
  <c r="U83" i="9"/>
  <c r="S83" i="9"/>
  <c r="O83" i="9"/>
  <c r="M83" i="9"/>
  <c r="D83" i="9"/>
  <c r="B83" i="9"/>
  <c r="A83" i="9"/>
  <c r="AT82" i="9"/>
  <c r="AV82" i="9" s="1"/>
  <c r="AX82" i="9" s="1"/>
  <c r="AR82" i="9"/>
  <c r="AQ82" i="9"/>
  <c r="AS82" i="9" s="1"/>
  <c r="AU82" i="9" s="1"/>
  <c r="AF82" i="9"/>
  <c r="AE82" i="9"/>
  <c r="AD82" i="9"/>
  <c r="AB82" i="9"/>
  <c r="AA82" i="9"/>
  <c r="Z82" i="9"/>
  <c r="X82" i="9"/>
  <c r="W82" i="9"/>
  <c r="V82" i="9"/>
  <c r="T82" i="9"/>
  <c r="S82" i="9"/>
  <c r="R82" i="9"/>
  <c r="P82" i="9"/>
  <c r="O82" i="9"/>
  <c r="N82" i="9"/>
  <c r="D82" i="9"/>
  <c r="AC82" i="9" s="1"/>
  <c r="B82" i="9"/>
  <c r="A82" i="9"/>
  <c r="AR81" i="9"/>
  <c r="AQ81" i="9"/>
  <c r="AS81" i="9" s="1"/>
  <c r="AU81" i="9" s="1"/>
  <c r="D81" i="9"/>
  <c r="B81" i="9"/>
  <c r="A81" i="9"/>
  <c r="AR80" i="9"/>
  <c r="AT80" i="9" s="1"/>
  <c r="AV80" i="9" s="1"/>
  <c r="AX80" i="9" s="1"/>
  <c r="AQ80" i="9"/>
  <c r="AF80" i="9"/>
  <c r="AD80" i="9"/>
  <c r="AB80" i="9"/>
  <c r="Z80" i="9"/>
  <c r="X80" i="9"/>
  <c r="V80" i="9"/>
  <c r="T80" i="9"/>
  <c r="R80" i="9"/>
  <c r="P80" i="9"/>
  <c r="N80" i="9"/>
  <c r="D80" i="9"/>
  <c r="AE80" i="9" s="1"/>
  <c r="B80" i="9"/>
  <c r="A80" i="9"/>
  <c r="AR79" i="9"/>
  <c r="AQ79" i="9"/>
  <c r="AC79" i="9"/>
  <c r="U79" i="9"/>
  <c r="M79" i="9"/>
  <c r="D79" i="9"/>
  <c r="AS79" i="9" s="1"/>
  <c r="AU79" i="9" s="1"/>
  <c r="B79" i="9"/>
  <c r="A79" i="9"/>
  <c r="AR78" i="9"/>
  <c r="AT78" i="9" s="1"/>
  <c r="AV78" i="9" s="1"/>
  <c r="AX78" i="9" s="1"/>
  <c r="AQ78" i="9"/>
  <c r="AS78" i="9" s="1"/>
  <c r="AU78" i="9" s="1"/>
  <c r="AF78" i="9"/>
  <c r="AE78" i="9"/>
  <c r="AD78" i="9"/>
  <c r="AB78" i="9"/>
  <c r="AA78" i="9"/>
  <c r="Z78" i="9"/>
  <c r="X78" i="9"/>
  <c r="W78" i="9"/>
  <c r="V78" i="9"/>
  <c r="T78" i="9"/>
  <c r="S78" i="9"/>
  <c r="R78" i="9"/>
  <c r="P78" i="9"/>
  <c r="O78" i="9"/>
  <c r="N78" i="9"/>
  <c r="D78" i="9"/>
  <c r="AC78" i="9" s="1"/>
  <c r="B78" i="9"/>
  <c r="A78" i="9"/>
  <c r="AR77" i="9"/>
  <c r="AT77" i="9" s="1"/>
  <c r="AV77" i="9" s="1"/>
  <c r="AX77" i="9" s="1"/>
  <c r="AQ77" i="9"/>
  <c r="AS77" i="9" s="1"/>
  <c r="AU77" i="9" s="1"/>
  <c r="AE77" i="9"/>
  <c r="AC77" i="9"/>
  <c r="AA77" i="9"/>
  <c r="W77" i="9"/>
  <c r="U77" i="9"/>
  <c r="S77" i="9"/>
  <c r="O77" i="9"/>
  <c r="M77" i="9"/>
  <c r="D77" i="9"/>
  <c r="B77" i="9"/>
  <c r="A77" i="9"/>
  <c r="AT76" i="9"/>
  <c r="AV76" i="9" s="1"/>
  <c r="AX76" i="9" s="1"/>
  <c r="AR76" i="9"/>
  <c r="AQ76" i="9"/>
  <c r="AF76" i="9"/>
  <c r="AD76" i="9"/>
  <c r="AB76" i="9"/>
  <c r="Z76" i="9"/>
  <c r="X76" i="9"/>
  <c r="V76" i="9"/>
  <c r="T76" i="9"/>
  <c r="R76" i="9"/>
  <c r="P76" i="9"/>
  <c r="N76" i="9"/>
  <c r="D76" i="9"/>
  <c r="AE76" i="9" s="1"/>
  <c r="B76" i="9"/>
  <c r="A76" i="9"/>
  <c r="AS75" i="9"/>
  <c r="AU75" i="9" s="1"/>
  <c r="AR75" i="9"/>
  <c r="AQ75" i="9"/>
  <c r="AE75" i="9"/>
  <c r="AA75" i="9"/>
  <c r="W75" i="9"/>
  <c r="S75" i="9"/>
  <c r="O75" i="9"/>
  <c r="D75" i="9"/>
  <c r="B75" i="9"/>
  <c r="A75" i="9"/>
  <c r="AT74" i="9"/>
  <c r="AV74" i="9" s="1"/>
  <c r="AX74" i="9" s="1"/>
  <c r="AR74" i="9"/>
  <c r="AQ74" i="9"/>
  <c r="AS74" i="9" s="1"/>
  <c r="AU74" i="9" s="1"/>
  <c r="AF74" i="9"/>
  <c r="AE74" i="9"/>
  <c r="AD74" i="9"/>
  <c r="AB74" i="9"/>
  <c r="AA74" i="9"/>
  <c r="Z74" i="9"/>
  <c r="X74" i="9"/>
  <c r="W74" i="9"/>
  <c r="V74" i="9"/>
  <c r="T74" i="9"/>
  <c r="S74" i="9"/>
  <c r="R74" i="9"/>
  <c r="P74" i="9"/>
  <c r="O74" i="9"/>
  <c r="N74" i="9"/>
  <c r="D74" i="9"/>
  <c r="AC74" i="9" s="1"/>
  <c r="B74" i="9"/>
  <c r="A74" i="9"/>
  <c r="AR73" i="9"/>
  <c r="AT73" i="9" s="1"/>
  <c r="AV73" i="9" s="1"/>
  <c r="AX73" i="9" s="1"/>
  <c r="AQ73" i="9"/>
  <c r="AC73" i="9"/>
  <c r="U73" i="9"/>
  <c r="M73" i="9"/>
  <c r="D73" i="9"/>
  <c r="AS73" i="9" s="1"/>
  <c r="AU73" i="9" s="1"/>
  <c r="B73" i="9"/>
  <c r="A73" i="9"/>
  <c r="AR72" i="9"/>
  <c r="AT72" i="9" s="1"/>
  <c r="AV72" i="9" s="1"/>
  <c r="AX72" i="9" s="1"/>
  <c r="AQ72" i="9"/>
  <c r="AF72" i="9"/>
  <c r="AD72" i="9"/>
  <c r="AB72" i="9"/>
  <c r="Z72" i="9"/>
  <c r="X72" i="9"/>
  <c r="V72" i="9"/>
  <c r="T72" i="9"/>
  <c r="R72" i="9"/>
  <c r="P72" i="9"/>
  <c r="N72" i="9"/>
  <c r="D72" i="9"/>
  <c r="AE72" i="9" s="1"/>
  <c r="B72" i="9"/>
  <c r="A72" i="9"/>
  <c r="AR71" i="9"/>
  <c r="AQ71" i="9"/>
  <c r="AS71" i="9" s="1"/>
  <c r="AU71" i="9" s="1"/>
  <c r="D71" i="9"/>
  <c r="B71" i="9"/>
  <c r="A71" i="9"/>
  <c r="AR70" i="9"/>
  <c r="AT70" i="9" s="1"/>
  <c r="AV70" i="9" s="1"/>
  <c r="AX70" i="9" s="1"/>
  <c r="AQ70" i="9"/>
  <c r="AS70" i="9" s="1"/>
  <c r="AU70" i="9" s="1"/>
  <c r="AF70" i="9"/>
  <c r="AE70" i="9"/>
  <c r="AD70" i="9"/>
  <c r="AB70" i="9"/>
  <c r="AA70" i="9"/>
  <c r="Z70" i="9"/>
  <c r="X70" i="9"/>
  <c r="W70" i="9"/>
  <c r="V70" i="9"/>
  <c r="T70" i="9"/>
  <c r="S70" i="9"/>
  <c r="R70" i="9"/>
  <c r="P70" i="9"/>
  <c r="O70" i="9"/>
  <c r="N70" i="9"/>
  <c r="D70" i="9"/>
  <c r="AC70" i="9" s="1"/>
  <c r="B70" i="9"/>
  <c r="A70" i="9"/>
  <c r="AS69" i="9"/>
  <c r="AU69" i="9" s="1"/>
  <c r="AR69" i="9"/>
  <c r="AQ69" i="9"/>
  <c r="AE69" i="9"/>
  <c r="AA69" i="9"/>
  <c r="W69" i="9"/>
  <c r="S69" i="9"/>
  <c r="O69" i="9"/>
  <c r="D69" i="9"/>
  <c r="B69" i="9"/>
  <c r="A69" i="9"/>
  <c r="AT68" i="9"/>
  <c r="AV68" i="9" s="1"/>
  <c r="AX68" i="9" s="1"/>
  <c r="AR68" i="9"/>
  <c r="AQ68" i="9"/>
  <c r="AF68" i="9"/>
  <c r="AD68" i="9"/>
  <c r="AB68" i="9"/>
  <c r="Z68" i="9"/>
  <c r="X68" i="9"/>
  <c r="V68" i="9"/>
  <c r="T68" i="9"/>
  <c r="R68" i="9"/>
  <c r="P68" i="9"/>
  <c r="N68" i="9"/>
  <c r="D68" i="9"/>
  <c r="AE68" i="9" s="1"/>
  <c r="B68" i="9"/>
  <c r="A68" i="9"/>
  <c r="AR67" i="9"/>
  <c r="AQ67" i="9"/>
  <c r="AS67" i="9" s="1"/>
  <c r="AU67" i="9" s="1"/>
  <c r="AE67" i="9"/>
  <c r="AC67" i="9"/>
  <c r="AA67" i="9"/>
  <c r="W67" i="9"/>
  <c r="U67" i="9"/>
  <c r="S67" i="9"/>
  <c r="O67" i="9"/>
  <c r="M67" i="9"/>
  <c r="D67" i="9"/>
  <c r="B67" i="9"/>
  <c r="A67" i="9"/>
  <c r="AT66" i="9"/>
  <c r="AV66" i="9" s="1"/>
  <c r="AX66" i="9" s="1"/>
  <c r="AR66" i="9"/>
  <c r="AQ66" i="9"/>
  <c r="AS66" i="9" s="1"/>
  <c r="AU66" i="9" s="1"/>
  <c r="AF66" i="9"/>
  <c r="AE66" i="9"/>
  <c r="AD66" i="9"/>
  <c r="AB66" i="9"/>
  <c r="AA66" i="9"/>
  <c r="Z66" i="9"/>
  <c r="X66" i="9"/>
  <c r="W66" i="9"/>
  <c r="V66" i="9"/>
  <c r="T66" i="9"/>
  <c r="S66" i="9"/>
  <c r="R66" i="9"/>
  <c r="P66" i="9"/>
  <c r="O66" i="9"/>
  <c r="N66" i="9"/>
  <c r="D66" i="9"/>
  <c r="AC66" i="9" s="1"/>
  <c r="B66" i="9"/>
  <c r="A66" i="9"/>
  <c r="AR65" i="9"/>
  <c r="AQ65" i="9"/>
  <c r="AS65" i="9" s="1"/>
  <c r="AU65" i="9" s="1"/>
  <c r="D65" i="9"/>
  <c r="B65" i="9"/>
  <c r="A65" i="9"/>
  <c r="AR64" i="9"/>
  <c r="AT64" i="9" s="1"/>
  <c r="AV64" i="9" s="1"/>
  <c r="AX64" i="9" s="1"/>
  <c r="AQ64" i="9"/>
  <c r="AF64" i="9"/>
  <c r="AD64" i="9"/>
  <c r="AB64" i="9"/>
  <c r="Z64" i="9"/>
  <c r="X64" i="9"/>
  <c r="V64" i="9"/>
  <c r="T64" i="9"/>
  <c r="R64" i="9"/>
  <c r="P64" i="9"/>
  <c r="N64" i="9"/>
  <c r="D64" i="9"/>
  <c r="AE64" i="9" s="1"/>
  <c r="B64" i="9"/>
  <c r="A64" i="9"/>
  <c r="AR63" i="9"/>
  <c r="AQ63" i="9"/>
  <c r="AC63" i="9"/>
  <c r="U63" i="9"/>
  <c r="M63" i="9"/>
  <c r="D63" i="9"/>
  <c r="AS63" i="9" s="1"/>
  <c r="AU63" i="9" s="1"/>
  <c r="B63" i="9"/>
  <c r="A63" i="9"/>
  <c r="AR62" i="9"/>
  <c r="AT62" i="9" s="1"/>
  <c r="AV62" i="9" s="1"/>
  <c r="AX62" i="9" s="1"/>
  <c r="AQ62" i="9"/>
  <c r="AS62" i="9" s="1"/>
  <c r="AU62" i="9" s="1"/>
  <c r="AF62" i="9"/>
  <c r="AE62" i="9"/>
  <c r="AD62" i="9"/>
  <c r="AB62" i="9"/>
  <c r="AA62" i="9"/>
  <c r="Z62" i="9"/>
  <c r="X62" i="9"/>
  <c r="W62" i="9"/>
  <c r="V62" i="9"/>
  <c r="T62" i="9"/>
  <c r="S62" i="9"/>
  <c r="R62" i="9"/>
  <c r="P62" i="9"/>
  <c r="O62" i="9"/>
  <c r="N62" i="9"/>
  <c r="D62" i="9"/>
  <c r="AC62" i="9" s="1"/>
  <c r="B62" i="9"/>
  <c r="A62" i="9"/>
  <c r="AR61" i="9"/>
  <c r="AT61" i="9" s="1"/>
  <c r="AV61" i="9" s="1"/>
  <c r="AX61" i="9" s="1"/>
  <c r="AQ61" i="9"/>
  <c r="AS61" i="9" s="1"/>
  <c r="AU61" i="9" s="1"/>
  <c r="AE61" i="9"/>
  <c r="AC61" i="9"/>
  <c r="AA61" i="9"/>
  <c r="W61" i="9"/>
  <c r="U61" i="9"/>
  <c r="S61" i="9"/>
  <c r="O61" i="9"/>
  <c r="M61" i="9"/>
  <c r="D61" i="9"/>
  <c r="B61" i="9"/>
  <c r="A61" i="9"/>
  <c r="AT60" i="9"/>
  <c r="AV60" i="9" s="1"/>
  <c r="AX60" i="9" s="1"/>
  <c r="AR60" i="9"/>
  <c r="AQ60" i="9"/>
  <c r="AF60" i="9"/>
  <c r="AD60" i="9"/>
  <c r="AB60" i="9"/>
  <c r="Z60" i="9"/>
  <c r="X60" i="9"/>
  <c r="V60" i="9"/>
  <c r="T60" i="9"/>
  <c r="R60" i="9"/>
  <c r="P60" i="9"/>
  <c r="N60" i="9"/>
  <c r="D60" i="9"/>
  <c r="AE60" i="9" s="1"/>
  <c r="B60" i="9"/>
  <c r="A60" i="9"/>
  <c r="AS59" i="9"/>
  <c r="AU59" i="9" s="1"/>
  <c r="AR59" i="9"/>
  <c r="AQ59" i="9"/>
  <c r="AE59" i="9"/>
  <c r="AA59" i="9"/>
  <c r="W59" i="9"/>
  <c r="S59" i="9"/>
  <c r="O59" i="9"/>
  <c r="D59" i="9"/>
  <c r="B59" i="9"/>
  <c r="A59" i="9"/>
  <c r="AT58" i="9"/>
  <c r="AV58" i="9" s="1"/>
  <c r="AX58" i="9" s="1"/>
  <c r="AR58" i="9"/>
  <c r="AQ58" i="9"/>
  <c r="AS58" i="9" s="1"/>
  <c r="AU58" i="9" s="1"/>
  <c r="AF58" i="9"/>
  <c r="AE58" i="9"/>
  <c r="AD58" i="9"/>
  <c r="AB58" i="9"/>
  <c r="AA58" i="9"/>
  <c r="Z58" i="9"/>
  <c r="X58" i="9"/>
  <c r="W58" i="9"/>
  <c r="V58" i="9"/>
  <c r="T58" i="9"/>
  <c r="S58" i="9"/>
  <c r="R58" i="9"/>
  <c r="P58" i="9"/>
  <c r="O58" i="9"/>
  <c r="N58" i="9"/>
  <c r="D58" i="9"/>
  <c r="AC58" i="9" s="1"/>
  <c r="B58" i="9"/>
  <c r="A58" i="9"/>
  <c r="AR57" i="9"/>
  <c r="AT57" i="9" s="1"/>
  <c r="AV57" i="9" s="1"/>
  <c r="AX57" i="9" s="1"/>
  <c r="AQ57" i="9"/>
  <c r="AC57" i="9"/>
  <c r="U57" i="9"/>
  <c r="M57" i="9"/>
  <c r="D57" i="9"/>
  <c r="AS57" i="9" s="1"/>
  <c r="AU57" i="9" s="1"/>
  <c r="B57" i="9"/>
  <c r="A57" i="9"/>
  <c r="AR56" i="9"/>
  <c r="AT56" i="9" s="1"/>
  <c r="AV56" i="9" s="1"/>
  <c r="AX56" i="9" s="1"/>
  <c r="AQ56" i="9"/>
  <c r="AF56" i="9"/>
  <c r="AD56" i="9"/>
  <c r="AB56" i="9"/>
  <c r="Z56" i="9"/>
  <c r="X56" i="9"/>
  <c r="V56" i="9"/>
  <c r="T56" i="9"/>
  <c r="R56" i="9"/>
  <c r="P56" i="9"/>
  <c r="N56" i="9"/>
  <c r="D56" i="9"/>
  <c r="AE56" i="9" s="1"/>
  <c r="B56" i="9"/>
  <c r="A56" i="9"/>
  <c r="AR55" i="9"/>
  <c r="AQ55" i="9"/>
  <c r="AS55" i="9" s="1"/>
  <c r="AU55" i="9" s="1"/>
  <c r="D55" i="9"/>
  <c r="B55" i="9"/>
  <c r="A55" i="9"/>
  <c r="AR54" i="9"/>
  <c r="AT54" i="9" s="1"/>
  <c r="AV54" i="9" s="1"/>
  <c r="AX54" i="9" s="1"/>
  <c r="AQ54" i="9"/>
  <c r="AS54" i="9" s="1"/>
  <c r="AU54" i="9" s="1"/>
  <c r="AF54" i="9"/>
  <c r="AE54" i="9"/>
  <c r="AD54" i="9"/>
  <c r="AB54" i="9"/>
  <c r="AA54" i="9"/>
  <c r="Z54" i="9"/>
  <c r="X54" i="9"/>
  <c r="W54" i="9"/>
  <c r="V54" i="9"/>
  <c r="T54" i="9"/>
  <c r="S54" i="9"/>
  <c r="R54" i="9"/>
  <c r="P54" i="9"/>
  <c r="O54" i="9"/>
  <c r="N54" i="9"/>
  <c r="D54" i="9"/>
  <c r="AC54" i="9" s="1"/>
  <c r="B54" i="9"/>
  <c r="A54" i="9"/>
  <c r="AS53" i="9"/>
  <c r="AU53" i="9" s="1"/>
  <c r="AR53" i="9"/>
  <c r="AQ53" i="9"/>
  <c r="AE53" i="9"/>
  <c r="AA53" i="9"/>
  <c r="W53" i="9"/>
  <c r="S53" i="9"/>
  <c r="O53" i="9"/>
  <c r="D53" i="9"/>
  <c r="B53" i="9"/>
  <c r="A53" i="9"/>
  <c r="AT52" i="9"/>
  <c r="AV52" i="9" s="1"/>
  <c r="AX52" i="9" s="1"/>
  <c r="AR52" i="9"/>
  <c r="AQ52" i="9"/>
  <c r="AF52" i="9"/>
  <c r="AD52" i="9"/>
  <c r="AB52" i="9"/>
  <c r="Z52" i="9"/>
  <c r="X52" i="9"/>
  <c r="V52" i="9"/>
  <c r="T52" i="9"/>
  <c r="R52" i="9"/>
  <c r="P52" i="9"/>
  <c r="N52" i="9"/>
  <c r="D52" i="9"/>
  <c r="AE52" i="9" s="1"/>
  <c r="B52" i="9"/>
  <c r="A52" i="9"/>
  <c r="AR51" i="9"/>
  <c r="AQ51" i="9"/>
  <c r="AS51" i="9" s="1"/>
  <c r="AU51" i="9" s="1"/>
  <c r="AE51" i="9"/>
  <c r="AC51" i="9"/>
  <c r="AA51" i="9"/>
  <c r="W51" i="9"/>
  <c r="U51" i="9"/>
  <c r="S51" i="9"/>
  <c r="O51" i="9"/>
  <c r="M51" i="9"/>
  <c r="D51" i="9"/>
  <c r="B51" i="9"/>
  <c r="A51" i="9"/>
  <c r="AT50" i="9"/>
  <c r="AV50" i="9" s="1"/>
  <c r="AX50" i="9" s="1"/>
  <c r="AR50" i="9"/>
  <c r="AQ50" i="9"/>
  <c r="AS50" i="9" s="1"/>
  <c r="AU50" i="9" s="1"/>
  <c r="AF50" i="9"/>
  <c r="AE50" i="9"/>
  <c r="AD50" i="9"/>
  <c r="AB50" i="9"/>
  <c r="AA50" i="9"/>
  <c r="Z50" i="9"/>
  <c r="X50" i="9"/>
  <c r="W50" i="9"/>
  <c r="V50" i="9"/>
  <c r="T50" i="9"/>
  <c r="S50" i="9"/>
  <c r="R50" i="9"/>
  <c r="P50" i="9"/>
  <c r="O50" i="9"/>
  <c r="N50" i="9"/>
  <c r="D50" i="9"/>
  <c r="AC50" i="9" s="1"/>
  <c r="B50" i="9"/>
  <c r="A50" i="9"/>
  <c r="AR49" i="9"/>
  <c r="AQ49" i="9"/>
  <c r="AS49" i="9" s="1"/>
  <c r="AU49" i="9" s="1"/>
  <c r="D49" i="9"/>
  <c r="B49" i="9"/>
  <c r="A49" i="9"/>
  <c r="AR48" i="9"/>
  <c r="AT48" i="9" s="1"/>
  <c r="AV48" i="9" s="1"/>
  <c r="AX48" i="9" s="1"/>
  <c r="AQ48" i="9"/>
  <c r="AF48" i="9"/>
  <c r="AD48" i="9"/>
  <c r="AB48" i="9"/>
  <c r="Z48" i="9"/>
  <c r="X48" i="9"/>
  <c r="V48" i="9"/>
  <c r="T48" i="9"/>
  <c r="R48" i="9"/>
  <c r="P48" i="9"/>
  <c r="N48" i="9"/>
  <c r="D48" i="9"/>
  <c r="AE48" i="9" s="1"/>
  <c r="B48" i="9"/>
  <c r="A48" i="9"/>
  <c r="AR47" i="9"/>
  <c r="AQ47" i="9"/>
  <c r="AC47" i="9"/>
  <c r="U47" i="9"/>
  <c r="M47" i="9"/>
  <c r="D47" i="9"/>
  <c r="AS47" i="9" s="1"/>
  <c r="AU47" i="9" s="1"/>
  <c r="B47" i="9"/>
  <c r="A47" i="9"/>
  <c r="AR46" i="9"/>
  <c r="AT46" i="9" s="1"/>
  <c r="AV46" i="9" s="1"/>
  <c r="AX46" i="9" s="1"/>
  <c r="AQ46" i="9"/>
  <c r="AS46" i="9" s="1"/>
  <c r="AU46" i="9" s="1"/>
  <c r="AW46" i="9" s="1"/>
  <c r="AF46" i="9"/>
  <c r="AE46" i="9"/>
  <c r="AD46" i="9"/>
  <c r="AB46" i="9"/>
  <c r="AA46" i="9"/>
  <c r="Z46" i="9"/>
  <c r="X46" i="9"/>
  <c r="W46" i="9"/>
  <c r="V46" i="9"/>
  <c r="T46" i="9"/>
  <c r="S46" i="9"/>
  <c r="R46" i="9"/>
  <c r="P46" i="9"/>
  <c r="O46" i="9"/>
  <c r="N46" i="9"/>
  <c r="D46" i="9"/>
  <c r="AC46" i="9" s="1"/>
  <c r="B46" i="9"/>
  <c r="A46" i="9"/>
  <c r="AR45" i="9"/>
  <c r="AT45" i="9" s="1"/>
  <c r="AV45" i="9" s="1"/>
  <c r="AX45" i="9" s="1"/>
  <c r="AQ45" i="9"/>
  <c r="AS45" i="9" s="1"/>
  <c r="AU45" i="9" s="1"/>
  <c r="AE45" i="9"/>
  <c r="AC45" i="9"/>
  <c r="AA45" i="9"/>
  <c r="W45" i="9"/>
  <c r="U45" i="9"/>
  <c r="S45" i="9"/>
  <c r="O45" i="9"/>
  <c r="M45" i="9"/>
  <c r="D45" i="9"/>
  <c r="B45" i="9"/>
  <c r="A45" i="9"/>
  <c r="AT44" i="9"/>
  <c r="AV44" i="9" s="1"/>
  <c r="AX44" i="9" s="1"/>
  <c r="AR44" i="9"/>
  <c r="AQ44" i="9"/>
  <c r="AF44" i="9"/>
  <c r="AD44" i="9"/>
  <c r="AB44" i="9"/>
  <c r="Z44" i="9"/>
  <c r="X44" i="9"/>
  <c r="V44" i="9"/>
  <c r="T44" i="9"/>
  <c r="R44" i="9"/>
  <c r="P44" i="9"/>
  <c r="N44" i="9"/>
  <c r="D44" i="9"/>
  <c r="AE44" i="9" s="1"/>
  <c r="B44" i="9"/>
  <c r="A44" i="9"/>
  <c r="AS43" i="9"/>
  <c r="AU43" i="9" s="1"/>
  <c r="AR43" i="9"/>
  <c r="AQ43" i="9"/>
  <c r="AE43" i="9"/>
  <c r="AA43" i="9"/>
  <c r="W43" i="9"/>
  <c r="S43" i="9"/>
  <c r="O43" i="9"/>
  <c r="D43" i="9"/>
  <c r="B43" i="9"/>
  <c r="A43" i="9"/>
  <c r="AT42" i="9"/>
  <c r="AV42" i="9" s="1"/>
  <c r="AX42" i="9" s="1"/>
  <c r="AR42" i="9"/>
  <c r="AQ42" i="9"/>
  <c r="AS42" i="9" s="1"/>
  <c r="AU42" i="9" s="1"/>
  <c r="AF42" i="9"/>
  <c r="AE42" i="9"/>
  <c r="AD42" i="9"/>
  <c r="AB42" i="9"/>
  <c r="AA42" i="9"/>
  <c r="Z42" i="9"/>
  <c r="X42" i="9"/>
  <c r="W42" i="9"/>
  <c r="V42" i="9"/>
  <c r="T42" i="9"/>
  <c r="S42" i="9"/>
  <c r="R42" i="9"/>
  <c r="P42" i="9"/>
  <c r="O42" i="9"/>
  <c r="N42" i="9"/>
  <c r="D42" i="9"/>
  <c r="AC42" i="9" s="1"/>
  <c r="B42" i="9"/>
  <c r="A42" i="9"/>
  <c r="AR41" i="9"/>
  <c r="AT41" i="9" s="1"/>
  <c r="AV41" i="9" s="1"/>
  <c r="AX41" i="9" s="1"/>
  <c r="AQ41" i="9"/>
  <c r="AC41" i="9"/>
  <c r="U41" i="9"/>
  <c r="M41" i="9"/>
  <c r="D41" i="9"/>
  <c r="AS41" i="9" s="1"/>
  <c r="AU41" i="9" s="1"/>
  <c r="B41" i="9"/>
  <c r="A41" i="9"/>
  <c r="AR40" i="9"/>
  <c r="AT40" i="9" s="1"/>
  <c r="AV40" i="9" s="1"/>
  <c r="AX40" i="9" s="1"/>
  <c r="AQ40" i="9"/>
  <c r="AF40" i="9"/>
  <c r="AD40" i="9"/>
  <c r="AB40" i="9"/>
  <c r="Z40" i="9"/>
  <c r="X40" i="9"/>
  <c r="V40" i="9"/>
  <c r="T40" i="9"/>
  <c r="R40" i="9"/>
  <c r="P40" i="9"/>
  <c r="N40" i="9"/>
  <c r="D40" i="9"/>
  <c r="AE40" i="9" s="1"/>
  <c r="B40" i="9"/>
  <c r="A40" i="9"/>
  <c r="AR39" i="9"/>
  <c r="AQ39" i="9"/>
  <c r="AS39" i="9" s="1"/>
  <c r="AU39" i="9" s="1"/>
  <c r="D39" i="9"/>
  <c r="B39" i="9"/>
  <c r="A39" i="9"/>
  <c r="AR38" i="9"/>
  <c r="AT38" i="9" s="1"/>
  <c r="AV38" i="9" s="1"/>
  <c r="AX38" i="9" s="1"/>
  <c r="AQ38" i="9"/>
  <c r="AS38" i="9" s="1"/>
  <c r="AU38" i="9" s="1"/>
  <c r="AW38" i="9" s="1"/>
  <c r="AF38" i="9"/>
  <c r="AE38" i="9"/>
  <c r="AD38" i="9"/>
  <c r="AB38" i="9"/>
  <c r="AA38" i="9"/>
  <c r="Z38" i="9"/>
  <c r="X38" i="9"/>
  <c r="W38" i="9"/>
  <c r="V38" i="9"/>
  <c r="T38" i="9"/>
  <c r="S38" i="9"/>
  <c r="R38" i="9"/>
  <c r="P38" i="9"/>
  <c r="O38" i="9"/>
  <c r="N38" i="9"/>
  <c r="D38" i="9"/>
  <c r="AC38" i="9" s="1"/>
  <c r="B38" i="9"/>
  <c r="A38" i="9"/>
  <c r="AS37" i="9"/>
  <c r="AU37" i="9" s="1"/>
  <c r="AR37" i="9"/>
  <c r="AQ37" i="9"/>
  <c r="AE37" i="9"/>
  <c r="AA37" i="9"/>
  <c r="W37" i="9"/>
  <c r="S37" i="9"/>
  <c r="O37" i="9"/>
  <c r="D37" i="9"/>
  <c r="B37" i="9"/>
  <c r="A37" i="9"/>
  <c r="AT36" i="9"/>
  <c r="AV36" i="9" s="1"/>
  <c r="AX36" i="9" s="1"/>
  <c r="AR36" i="9"/>
  <c r="AQ36" i="9"/>
  <c r="AF36" i="9"/>
  <c r="AD36" i="9"/>
  <c r="AB36" i="9"/>
  <c r="Z36" i="9"/>
  <c r="X36" i="9"/>
  <c r="V36" i="9"/>
  <c r="T36" i="9"/>
  <c r="R36" i="9"/>
  <c r="P36" i="9"/>
  <c r="N36" i="9"/>
  <c r="D36" i="9"/>
  <c r="AE36" i="9" s="1"/>
  <c r="B36" i="9"/>
  <c r="A36" i="9"/>
  <c r="AR35" i="9"/>
  <c r="AQ35" i="9"/>
  <c r="AS35" i="9" s="1"/>
  <c r="AU35" i="9" s="1"/>
  <c r="AE35" i="9"/>
  <c r="AC35" i="9"/>
  <c r="AA35" i="9"/>
  <c r="W35" i="9"/>
  <c r="U35" i="9"/>
  <c r="S35" i="9"/>
  <c r="O35" i="9"/>
  <c r="M35" i="9"/>
  <c r="D35" i="9"/>
  <c r="B35" i="9"/>
  <c r="A35" i="9"/>
  <c r="AT34" i="9"/>
  <c r="AV34" i="9" s="1"/>
  <c r="AX34" i="9" s="1"/>
  <c r="AR34" i="9"/>
  <c r="AQ34" i="9"/>
  <c r="AS34" i="9" s="1"/>
  <c r="AU34" i="9" s="1"/>
  <c r="AF34" i="9"/>
  <c r="AE34" i="9"/>
  <c r="AD34" i="9"/>
  <c r="AB34" i="9"/>
  <c r="AA34" i="9"/>
  <c r="Z34" i="9"/>
  <c r="X34" i="9"/>
  <c r="W34" i="9"/>
  <c r="V34" i="9"/>
  <c r="T34" i="9"/>
  <c r="S34" i="9"/>
  <c r="R34" i="9"/>
  <c r="P34" i="9"/>
  <c r="O34" i="9"/>
  <c r="N34" i="9"/>
  <c r="D34" i="9"/>
  <c r="AC34" i="9" s="1"/>
  <c r="B34" i="9"/>
  <c r="A34" i="9"/>
  <c r="AR33" i="9"/>
  <c r="AQ33" i="9"/>
  <c r="AS33" i="9" s="1"/>
  <c r="AU33" i="9" s="1"/>
  <c r="D33" i="9"/>
  <c r="B33" i="9"/>
  <c r="A33" i="9"/>
  <c r="AR32" i="9"/>
  <c r="AT32" i="9" s="1"/>
  <c r="AV32" i="9" s="1"/>
  <c r="AX32" i="9" s="1"/>
  <c r="AQ32" i="9"/>
  <c r="AF32" i="9"/>
  <c r="AD32" i="9"/>
  <c r="AB32" i="9"/>
  <c r="Z32" i="9"/>
  <c r="X32" i="9"/>
  <c r="V32" i="9"/>
  <c r="T32" i="9"/>
  <c r="R32" i="9"/>
  <c r="P32" i="9"/>
  <c r="N32" i="9"/>
  <c r="D32" i="9"/>
  <c r="AE32" i="9" s="1"/>
  <c r="B32" i="9"/>
  <c r="A32" i="9"/>
  <c r="AR31" i="9"/>
  <c r="AQ31" i="9"/>
  <c r="AC31" i="9"/>
  <c r="U31" i="9"/>
  <c r="M31" i="9"/>
  <c r="D31" i="9"/>
  <c r="AS31" i="9" s="1"/>
  <c r="AU31" i="9" s="1"/>
  <c r="B31" i="9"/>
  <c r="A31" i="9"/>
  <c r="AR30" i="9"/>
  <c r="AT30" i="9" s="1"/>
  <c r="AV30" i="9" s="1"/>
  <c r="AX30" i="9" s="1"/>
  <c r="AQ30" i="9"/>
  <c r="AS30" i="9" s="1"/>
  <c r="AU30" i="9" s="1"/>
  <c r="AF30" i="9"/>
  <c r="AE30" i="9"/>
  <c r="AD30" i="9"/>
  <c r="AB30" i="9"/>
  <c r="AA30" i="9"/>
  <c r="Z30" i="9"/>
  <c r="X30" i="9"/>
  <c r="W30" i="9"/>
  <c r="V30" i="9"/>
  <c r="T30" i="9"/>
  <c r="S30" i="9"/>
  <c r="R30" i="9"/>
  <c r="P30" i="9"/>
  <c r="O30" i="9"/>
  <c r="N30" i="9"/>
  <c r="D30" i="9"/>
  <c r="AC30" i="9" s="1"/>
  <c r="B30" i="9"/>
  <c r="A30" i="9"/>
  <c r="AR29" i="9"/>
  <c r="AT29" i="9" s="1"/>
  <c r="AV29" i="9" s="1"/>
  <c r="AX29" i="9" s="1"/>
  <c r="AQ29" i="9"/>
  <c r="AS29" i="9" s="1"/>
  <c r="AU29" i="9" s="1"/>
  <c r="AE29" i="9"/>
  <c r="AC29" i="9"/>
  <c r="AA29" i="9"/>
  <c r="W29" i="9"/>
  <c r="U29" i="9"/>
  <c r="S29" i="9"/>
  <c r="O29" i="9"/>
  <c r="M29" i="9"/>
  <c r="D29" i="9"/>
  <c r="B29" i="9"/>
  <c r="A29" i="9"/>
  <c r="AT28" i="9"/>
  <c r="AV28" i="9" s="1"/>
  <c r="AX28" i="9" s="1"/>
  <c r="AR28" i="9"/>
  <c r="AQ28" i="9"/>
  <c r="AF28" i="9"/>
  <c r="AD28" i="9"/>
  <c r="AB28" i="9"/>
  <c r="Z28" i="9"/>
  <c r="X28" i="9"/>
  <c r="V28" i="9"/>
  <c r="T28" i="9"/>
  <c r="R28" i="9"/>
  <c r="P28" i="9"/>
  <c r="N28" i="9"/>
  <c r="D28" i="9"/>
  <c r="AE28" i="9" s="1"/>
  <c r="B28" i="9"/>
  <c r="A28" i="9"/>
  <c r="AS27" i="9"/>
  <c r="AU27" i="9" s="1"/>
  <c r="AR27" i="9"/>
  <c r="AQ27" i="9"/>
  <c r="AE27" i="9"/>
  <c r="AA27" i="9"/>
  <c r="W27" i="9"/>
  <c r="S27" i="9"/>
  <c r="O27" i="9"/>
  <c r="D27" i="9"/>
  <c r="B27" i="9"/>
  <c r="A27" i="9"/>
  <c r="AT26" i="9"/>
  <c r="AV26" i="9" s="1"/>
  <c r="AX26" i="9" s="1"/>
  <c r="AR26" i="9"/>
  <c r="AQ26" i="9"/>
  <c r="AS26" i="9" s="1"/>
  <c r="AU26" i="9" s="1"/>
  <c r="AF26" i="9"/>
  <c r="AE26" i="9"/>
  <c r="AD26" i="9"/>
  <c r="AB26" i="9"/>
  <c r="AA26" i="9"/>
  <c r="Z26" i="9"/>
  <c r="X26" i="9"/>
  <c r="W26" i="9"/>
  <c r="V26" i="9"/>
  <c r="T26" i="9"/>
  <c r="S26" i="9"/>
  <c r="R26" i="9"/>
  <c r="P26" i="9"/>
  <c r="O26" i="9"/>
  <c r="N26" i="9"/>
  <c r="D26" i="9"/>
  <c r="AC26" i="9" s="1"/>
  <c r="B26" i="9"/>
  <c r="A26" i="9"/>
  <c r="AR25" i="9"/>
  <c r="AT25" i="9" s="1"/>
  <c r="AV25" i="9" s="1"/>
  <c r="AX25" i="9" s="1"/>
  <c r="AQ25" i="9"/>
  <c r="AC25" i="9"/>
  <c r="U25" i="9"/>
  <c r="M25" i="9"/>
  <c r="D25" i="9"/>
  <c r="AS25" i="9" s="1"/>
  <c r="AU25" i="9" s="1"/>
  <c r="B25" i="9"/>
  <c r="A25" i="9"/>
  <c r="AR24" i="9"/>
  <c r="AT24" i="9" s="1"/>
  <c r="AV24" i="9" s="1"/>
  <c r="AX24" i="9" s="1"/>
  <c r="AQ24" i="9"/>
  <c r="AF24" i="9"/>
  <c r="AD24" i="9"/>
  <c r="AB24" i="9"/>
  <c r="Z24" i="9"/>
  <c r="X24" i="9"/>
  <c r="V24" i="9"/>
  <c r="T24" i="9"/>
  <c r="R24" i="9"/>
  <c r="P24" i="9"/>
  <c r="N24" i="9"/>
  <c r="D24" i="9"/>
  <c r="AE24" i="9" s="1"/>
  <c r="B24" i="9"/>
  <c r="A24" i="9"/>
  <c r="AR23" i="9"/>
  <c r="AQ23" i="9"/>
  <c r="AS23" i="9" s="1"/>
  <c r="AU23" i="9" s="1"/>
  <c r="AW23" i="9" s="1"/>
  <c r="D23" i="9"/>
  <c r="B23" i="9"/>
  <c r="A23" i="9"/>
  <c r="AF22" i="9"/>
  <c r="AE22" i="9"/>
  <c r="AD22" i="9"/>
  <c r="AB22" i="9"/>
  <c r="AA22" i="9"/>
  <c r="Z22" i="9"/>
  <c r="X22" i="9"/>
  <c r="W22" i="9"/>
  <c r="V22" i="9"/>
  <c r="T22" i="9"/>
  <c r="S22" i="9"/>
  <c r="R22" i="9"/>
  <c r="P22" i="9"/>
  <c r="O22" i="9"/>
  <c r="N22" i="9"/>
  <c r="D22" i="9"/>
  <c r="AC22" i="9" s="1"/>
  <c r="C22" i="9"/>
  <c r="AK22" i="9" s="1"/>
  <c r="B22" i="9"/>
  <c r="A22" i="9"/>
  <c r="AK21" i="9"/>
  <c r="AE21" i="9"/>
  <c r="AC21" i="9"/>
  <c r="AA21" i="9"/>
  <c r="W21" i="9"/>
  <c r="U21" i="9"/>
  <c r="S21" i="9"/>
  <c r="O21" i="9"/>
  <c r="M21" i="9"/>
  <c r="D21" i="9"/>
  <c r="C21" i="9"/>
  <c r="B21" i="9"/>
  <c r="A21" i="9"/>
  <c r="AF20" i="9"/>
  <c r="AD20" i="9"/>
  <c r="AB20" i="9"/>
  <c r="V20" i="9"/>
  <c r="T20" i="9"/>
  <c r="R20" i="9"/>
  <c r="P20" i="9"/>
  <c r="D20" i="9"/>
  <c r="AE20" i="9" s="1"/>
  <c r="B20" i="9"/>
  <c r="A20" i="9"/>
  <c r="AC19" i="9"/>
  <c r="U19" i="9"/>
  <c r="M19" i="9"/>
  <c r="D19" i="9"/>
  <c r="AE19" i="9" s="1"/>
  <c r="B19" i="9"/>
  <c r="A19" i="9"/>
  <c r="AF18" i="9"/>
  <c r="AE18" i="9"/>
  <c r="AD18" i="9"/>
  <c r="AB18" i="9"/>
  <c r="AA18" i="9"/>
  <c r="X18" i="9"/>
  <c r="V18" i="9"/>
  <c r="T18" i="9"/>
  <c r="S18" i="9"/>
  <c r="R18" i="9"/>
  <c r="D18" i="9"/>
  <c r="AC18" i="9" s="1"/>
  <c r="B18" i="9"/>
  <c r="A18" i="9"/>
  <c r="AE17" i="9"/>
  <c r="AC17" i="9"/>
  <c r="AA17" i="9"/>
  <c r="U17" i="9"/>
  <c r="S17" i="9"/>
  <c r="D17" i="9"/>
  <c r="B17" i="9"/>
  <c r="A17" i="9"/>
  <c r="AF16" i="9"/>
  <c r="AD16" i="9"/>
  <c r="AB16" i="9"/>
  <c r="V16" i="9"/>
  <c r="T16" i="9"/>
  <c r="R16" i="9"/>
  <c r="D16" i="9"/>
  <c r="AE16" i="9" s="1"/>
  <c r="B16" i="9"/>
  <c r="A16" i="9"/>
  <c r="AE15" i="9"/>
  <c r="AC15" i="9"/>
  <c r="U15" i="9"/>
  <c r="S15" i="9"/>
  <c r="D15" i="9"/>
  <c r="B15" i="9"/>
  <c r="A15" i="9"/>
  <c r="AF14" i="9"/>
  <c r="AE14" i="9"/>
  <c r="AD14" i="9"/>
  <c r="AB14" i="9"/>
  <c r="AA14" i="9"/>
  <c r="Z14" i="9"/>
  <c r="V14" i="9"/>
  <c r="T14" i="9"/>
  <c r="S14" i="9"/>
  <c r="R14" i="9"/>
  <c r="P14" i="9"/>
  <c r="D14" i="9"/>
  <c r="AC14" i="9" s="1"/>
  <c r="B14" i="9"/>
  <c r="A14" i="9"/>
  <c r="D13" i="9"/>
  <c r="B13" i="9"/>
  <c r="A13" i="9"/>
  <c r="AF12" i="9"/>
  <c r="AD12" i="9"/>
  <c r="AB12" i="9"/>
  <c r="X12" i="9"/>
  <c r="V12" i="9"/>
  <c r="T12" i="9"/>
  <c r="R12" i="9"/>
  <c r="P12" i="9"/>
  <c r="D12" i="9"/>
  <c r="AE12" i="9" s="1"/>
  <c r="B12" i="9"/>
  <c r="A12" i="9"/>
  <c r="D11" i="9"/>
  <c r="B11" i="9"/>
  <c r="A11" i="9"/>
  <c r="AF10" i="9"/>
  <c r="AE10" i="9"/>
  <c r="AD10" i="9"/>
  <c r="Z10" i="9"/>
  <c r="V10" i="9"/>
  <c r="T10" i="9"/>
  <c r="S10" i="9"/>
  <c r="P10" i="9"/>
  <c r="D10" i="9"/>
  <c r="AC10" i="9" s="1"/>
  <c r="B10" i="9"/>
  <c r="A10" i="9"/>
  <c r="AC9" i="9"/>
  <c r="U9" i="9"/>
  <c r="M9" i="9"/>
  <c r="D9" i="9"/>
  <c r="AE9" i="9" s="1"/>
  <c r="B9" i="9"/>
  <c r="A9" i="9"/>
  <c r="AR8" i="9"/>
  <c r="AT8" i="9" s="1"/>
  <c r="AV8" i="9" s="1"/>
  <c r="AX8" i="9" s="1"/>
  <c r="AQ8" i="9"/>
  <c r="AF8" i="9"/>
  <c r="AD8" i="9"/>
  <c r="AB8" i="9"/>
  <c r="V8" i="9"/>
  <c r="T8" i="9"/>
  <c r="R8" i="9"/>
  <c r="D8" i="9"/>
  <c r="AE8" i="9" s="1"/>
  <c r="B8" i="9"/>
  <c r="A8" i="9"/>
  <c r="AR7" i="9"/>
  <c r="AQ7" i="9"/>
  <c r="AS7" i="9" s="1"/>
  <c r="AU7" i="9" s="1"/>
  <c r="D7" i="9"/>
  <c r="B7" i="9"/>
  <c r="A7" i="9"/>
  <c r="D6" i="9"/>
  <c r="B6" i="9"/>
  <c r="A6" i="9"/>
  <c r="D5" i="9"/>
  <c r="B5" i="9"/>
  <c r="A5" i="9"/>
  <c r="AR4" i="9"/>
  <c r="AT4" i="9" s="1"/>
  <c r="AV4" i="9" s="1"/>
  <c r="AX4" i="9" s="1"/>
  <c r="AQ4" i="9"/>
  <c r="AS4" i="9" s="1"/>
  <c r="AU4" i="9" s="1"/>
  <c r="AE4" i="9"/>
  <c r="AC4" i="9"/>
  <c r="AA4" i="9"/>
  <c r="W4" i="9"/>
  <c r="U4" i="9"/>
  <c r="S4" i="9"/>
  <c r="O4" i="9"/>
  <c r="M4" i="9"/>
  <c r="D4" i="9"/>
  <c r="B4" i="9"/>
  <c r="A4" i="9"/>
  <c r="AT303" i="3"/>
  <c r="AV303" i="3" s="1"/>
  <c r="AX303" i="3" s="1"/>
  <c r="AR303" i="3"/>
  <c r="AQ303" i="3"/>
  <c r="AF303" i="3"/>
  <c r="AD303" i="3"/>
  <c r="AB303" i="3"/>
  <c r="Z303" i="3"/>
  <c r="X303" i="3"/>
  <c r="V303" i="3"/>
  <c r="T303" i="3"/>
  <c r="R303" i="3"/>
  <c r="P303" i="3"/>
  <c r="N303" i="3"/>
  <c r="D303" i="3"/>
  <c r="AE303" i="3" s="1"/>
  <c r="C303" i="3"/>
  <c r="AK303" i="3" s="1"/>
  <c r="B303" i="3"/>
  <c r="A303" i="3"/>
  <c r="AS302" i="3"/>
  <c r="AU302" i="3" s="1"/>
  <c r="AR302" i="3"/>
  <c r="AQ302" i="3"/>
  <c r="AK302" i="3"/>
  <c r="AE302" i="3"/>
  <c r="AA302" i="3"/>
  <c r="W302" i="3"/>
  <c r="S302" i="3"/>
  <c r="O302" i="3"/>
  <c r="D302" i="3"/>
  <c r="C302" i="3"/>
  <c r="B302" i="3"/>
  <c r="A302" i="3"/>
  <c r="AR301" i="3"/>
  <c r="AT301" i="3" s="1"/>
  <c r="AV301" i="3" s="1"/>
  <c r="AX301" i="3" s="1"/>
  <c r="AQ301" i="3"/>
  <c r="AS301" i="3" s="1"/>
  <c r="AU301" i="3" s="1"/>
  <c r="AF301" i="3"/>
  <c r="AE301" i="3"/>
  <c r="AD301" i="3"/>
  <c r="AB301" i="3"/>
  <c r="AA301" i="3"/>
  <c r="Z301" i="3"/>
  <c r="X301" i="3"/>
  <c r="W301" i="3"/>
  <c r="V301" i="3"/>
  <c r="T301" i="3"/>
  <c r="S301" i="3"/>
  <c r="R301" i="3"/>
  <c r="P301" i="3"/>
  <c r="O301" i="3"/>
  <c r="N301" i="3"/>
  <c r="D301" i="3"/>
  <c r="AC301" i="3" s="1"/>
  <c r="C301" i="3"/>
  <c r="AK301" i="3" s="1"/>
  <c r="B301" i="3"/>
  <c r="A301" i="3"/>
  <c r="AS300" i="3"/>
  <c r="AU300" i="3" s="1"/>
  <c r="AR300" i="3"/>
  <c r="AQ300" i="3"/>
  <c r="AK300" i="3"/>
  <c r="AE300" i="3"/>
  <c r="AA300" i="3"/>
  <c r="W300" i="3"/>
  <c r="S300" i="3"/>
  <c r="O300" i="3"/>
  <c r="D300" i="3"/>
  <c r="C300" i="3"/>
  <c r="B300" i="3"/>
  <c r="A300" i="3"/>
  <c r="AR299" i="3"/>
  <c r="AT299" i="3" s="1"/>
  <c r="AV299" i="3" s="1"/>
  <c r="AX299" i="3" s="1"/>
  <c r="AQ299" i="3"/>
  <c r="AF299" i="3"/>
  <c r="AD299" i="3"/>
  <c r="AB299" i="3"/>
  <c r="Z299" i="3"/>
  <c r="X299" i="3"/>
  <c r="V299" i="3"/>
  <c r="T299" i="3"/>
  <c r="R299" i="3"/>
  <c r="P299" i="3"/>
  <c r="N299" i="3"/>
  <c r="D299" i="3"/>
  <c r="AE299" i="3" s="1"/>
  <c r="C299" i="3"/>
  <c r="AK299" i="3" s="1"/>
  <c r="B299" i="3"/>
  <c r="A299" i="3"/>
  <c r="AR298" i="3"/>
  <c r="AQ298" i="3"/>
  <c r="AK298" i="3"/>
  <c r="AC298" i="3"/>
  <c r="U298" i="3"/>
  <c r="M298" i="3"/>
  <c r="D298" i="3"/>
  <c r="AS298" i="3" s="1"/>
  <c r="AU298" i="3" s="1"/>
  <c r="C298" i="3"/>
  <c r="B298" i="3"/>
  <c r="A298" i="3"/>
  <c r="AT297" i="3"/>
  <c r="AV297" i="3" s="1"/>
  <c r="AX297" i="3" s="1"/>
  <c r="AR297" i="3"/>
  <c r="AQ297" i="3"/>
  <c r="AS297" i="3" s="1"/>
  <c r="AU297" i="3" s="1"/>
  <c r="AF297" i="3"/>
  <c r="AE297" i="3"/>
  <c r="AD297" i="3"/>
  <c r="AB297" i="3"/>
  <c r="AA297" i="3"/>
  <c r="Z297" i="3"/>
  <c r="X297" i="3"/>
  <c r="W297" i="3"/>
  <c r="V297" i="3"/>
  <c r="T297" i="3"/>
  <c r="S297" i="3"/>
  <c r="R297" i="3"/>
  <c r="P297" i="3"/>
  <c r="O297" i="3"/>
  <c r="N297" i="3"/>
  <c r="D297" i="3"/>
  <c r="AC297" i="3" s="1"/>
  <c r="C297" i="3"/>
  <c r="AK297" i="3" s="1"/>
  <c r="B297" i="3"/>
  <c r="A297" i="3"/>
  <c r="AR296" i="3"/>
  <c r="AT296" i="3" s="1"/>
  <c r="AV296" i="3" s="1"/>
  <c r="AX296" i="3" s="1"/>
  <c r="AQ296" i="3"/>
  <c r="AK296" i="3"/>
  <c r="AC296" i="3"/>
  <c r="U296" i="3"/>
  <c r="M296" i="3"/>
  <c r="D296" i="3"/>
  <c r="AS296" i="3" s="1"/>
  <c r="AU296" i="3" s="1"/>
  <c r="C296" i="3"/>
  <c r="B296" i="3"/>
  <c r="A296" i="3"/>
  <c r="AT295" i="3"/>
  <c r="AV295" i="3" s="1"/>
  <c r="AX295" i="3" s="1"/>
  <c r="AR295" i="3"/>
  <c r="AQ295" i="3"/>
  <c r="AF295" i="3"/>
  <c r="AD295" i="3"/>
  <c r="AB295" i="3"/>
  <c r="Z295" i="3"/>
  <c r="X295" i="3"/>
  <c r="V295" i="3"/>
  <c r="T295" i="3"/>
  <c r="R295" i="3"/>
  <c r="P295" i="3"/>
  <c r="N295" i="3"/>
  <c r="D295" i="3"/>
  <c r="AE295" i="3" s="1"/>
  <c r="C295" i="3"/>
  <c r="AK295" i="3" s="1"/>
  <c r="B295" i="3"/>
  <c r="A295" i="3"/>
  <c r="AR294" i="3"/>
  <c r="AQ294" i="3"/>
  <c r="AS294" i="3" s="1"/>
  <c r="AU294" i="3" s="1"/>
  <c r="AK294" i="3"/>
  <c r="AE294" i="3"/>
  <c r="AC294" i="3"/>
  <c r="AA294" i="3"/>
  <c r="W294" i="3"/>
  <c r="U294" i="3"/>
  <c r="S294" i="3"/>
  <c r="O294" i="3"/>
  <c r="M294" i="3"/>
  <c r="D294" i="3"/>
  <c r="C294" i="3"/>
  <c r="B294" i="3"/>
  <c r="A294" i="3"/>
  <c r="AR293" i="3"/>
  <c r="AT293" i="3" s="1"/>
  <c r="AV293" i="3" s="1"/>
  <c r="AX293" i="3" s="1"/>
  <c r="AQ293" i="3"/>
  <c r="AS293" i="3" s="1"/>
  <c r="AU293" i="3" s="1"/>
  <c r="AF293" i="3"/>
  <c r="AE293" i="3"/>
  <c r="AD293" i="3"/>
  <c r="AB293" i="3"/>
  <c r="AA293" i="3"/>
  <c r="Z293" i="3"/>
  <c r="X293" i="3"/>
  <c r="W293" i="3"/>
  <c r="V293" i="3"/>
  <c r="T293" i="3"/>
  <c r="S293" i="3"/>
  <c r="R293" i="3"/>
  <c r="P293" i="3"/>
  <c r="O293" i="3"/>
  <c r="N293" i="3"/>
  <c r="D293" i="3"/>
  <c r="AC293" i="3" s="1"/>
  <c r="C293" i="3"/>
  <c r="AK293" i="3" s="1"/>
  <c r="B293" i="3"/>
  <c r="A293" i="3"/>
  <c r="AR292" i="3"/>
  <c r="AT292" i="3" s="1"/>
  <c r="AV292" i="3" s="1"/>
  <c r="AX292" i="3" s="1"/>
  <c r="AQ292" i="3"/>
  <c r="AS292" i="3" s="1"/>
  <c r="AU292" i="3" s="1"/>
  <c r="AK292" i="3"/>
  <c r="AE292" i="3"/>
  <c r="AC292" i="3"/>
  <c r="AA292" i="3"/>
  <c r="W292" i="3"/>
  <c r="U292" i="3"/>
  <c r="S292" i="3"/>
  <c r="O292" i="3"/>
  <c r="M292" i="3"/>
  <c r="D292" i="3"/>
  <c r="C292" i="3"/>
  <c r="B292" i="3"/>
  <c r="A292" i="3"/>
  <c r="AR291" i="3"/>
  <c r="AT291" i="3" s="1"/>
  <c r="AV291" i="3" s="1"/>
  <c r="AX291" i="3" s="1"/>
  <c r="AQ291" i="3"/>
  <c r="AF291" i="3"/>
  <c r="AD291" i="3"/>
  <c r="AB291" i="3"/>
  <c r="Z291" i="3"/>
  <c r="X291" i="3"/>
  <c r="V291" i="3"/>
  <c r="T291" i="3"/>
  <c r="R291" i="3"/>
  <c r="P291" i="3"/>
  <c r="N291" i="3"/>
  <c r="D291" i="3"/>
  <c r="AE291" i="3" s="1"/>
  <c r="C291" i="3"/>
  <c r="AK291" i="3" s="1"/>
  <c r="B291" i="3"/>
  <c r="A291" i="3"/>
  <c r="AR290" i="3"/>
  <c r="AQ290" i="3"/>
  <c r="AS290" i="3" s="1"/>
  <c r="AU290" i="3" s="1"/>
  <c r="AK290" i="3"/>
  <c r="D290" i="3"/>
  <c r="C290" i="3"/>
  <c r="B290" i="3"/>
  <c r="A290" i="3"/>
  <c r="AT289" i="3"/>
  <c r="AV289" i="3" s="1"/>
  <c r="AX289" i="3" s="1"/>
  <c r="AR289" i="3"/>
  <c r="AQ289" i="3"/>
  <c r="AS289" i="3" s="1"/>
  <c r="AU289" i="3" s="1"/>
  <c r="AW289" i="3" s="1"/>
  <c r="AF289" i="3"/>
  <c r="AE289" i="3"/>
  <c r="AD289" i="3"/>
  <c r="AB289" i="3"/>
  <c r="AA289" i="3"/>
  <c r="Z289" i="3"/>
  <c r="X289" i="3"/>
  <c r="W289" i="3"/>
  <c r="V289" i="3"/>
  <c r="T289" i="3"/>
  <c r="S289" i="3"/>
  <c r="R289" i="3"/>
  <c r="P289" i="3"/>
  <c r="O289" i="3"/>
  <c r="N289" i="3"/>
  <c r="D289" i="3"/>
  <c r="AC289" i="3" s="1"/>
  <c r="C289" i="3"/>
  <c r="AK289" i="3" s="1"/>
  <c r="B289" i="3"/>
  <c r="A289" i="3"/>
  <c r="AR288" i="3"/>
  <c r="AQ288" i="3"/>
  <c r="AS288" i="3" s="1"/>
  <c r="AU288" i="3" s="1"/>
  <c r="AK288" i="3"/>
  <c r="D288" i="3"/>
  <c r="C288" i="3"/>
  <c r="B288" i="3"/>
  <c r="A288" i="3"/>
  <c r="AT287" i="3"/>
  <c r="AV287" i="3" s="1"/>
  <c r="AX287" i="3" s="1"/>
  <c r="AR287" i="3"/>
  <c r="AQ287" i="3"/>
  <c r="AF287" i="3"/>
  <c r="AD287" i="3"/>
  <c r="AB287" i="3"/>
  <c r="Z287" i="3"/>
  <c r="X287" i="3"/>
  <c r="V287" i="3"/>
  <c r="T287" i="3"/>
  <c r="R287" i="3"/>
  <c r="P287" i="3"/>
  <c r="N287" i="3"/>
  <c r="D287" i="3"/>
  <c r="AE287" i="3" s="1"/>
  <c r="C287" i="3"/>
  <c r="AK287" i="3" s="1"/>
  <c r="B287" i="3"/>
  <c r="A287" i="3"/>
  <c r="AS286" i="3"/>
  <c r="AU286" i="3" s="1"/>
  <c r="AR286" i="3"/>
  <c r="AQ286" i="3"/>
  <c r="AK286" i="3"/>
  <c r="AE286" i="3"/>
  <c r="AA286" i="3"/>
  <c r="W286" i="3"/>
  <c r="S286" i="3"/>
  <c r="O286" i="3"/>
  <c r="D286" i="3"/>
  <c r="C286" i="3"/>
  <c r="B286" i="3"/>
  <c r="A286" i="3"/>
  <c r="AR285" i="3"/>
  <c r="AT285" i="3" s="1"/>
  <c r="AV285" i="3" s="1"/>
  <c r="AX285" i="3" s="1"/>
  <c r="AQ285" i="3"/>
  <c r="AS285" i="3" s="1"/>
  <c r="AU285" i="3" s="1"/>
  <c r="AF285" i="3"/>
  <c r="AE285" i="3"/>
  <c r="AD285" i="3"/>
  <c r="AB285" i="3"/>
  <c r="AA285" i="3"/>
  <c r="Z285" i="3"/>
  <c r="X285" i="3"/>
  <c r="W285" i="3"/>
  <c r="V285" i="3"/>
  <c r="T285" i="3"/>
  <c r="S285" i="3"/>
  <c r="R285" i="3"/>
  <c r="P285" i="3"/>
  <c r="O285" i="3"/>
  <c r="N285" i="3"/>
  <c r="D285" i="3"/>
  <c r="AC285" i="3" s="1"/>
  <c r="C285" i="3"/>
  <c r="AK285" i="3" s="1"/>
  <c r="B285" i="3"/>
  <c r="A285" i="3"/>
  <c r="AS284" i="3"/>
  <c r="AU284" i="3" s="1"/>
  <c r="AR284" i="3"/>
  <c r="AQ284" i="3"/>
  <c r="AK284" i="3"/>
  <c r="AE284" i="3"/>
  <c r="AA284" i="3"/>
  <c r="W284" i="3"/>
  <c r="S284" i="3"/>
  <c r="O284" i="3"/>
  <c r="D284" i="3"/>
  <c r="C284" i="3"/>
  <c r="B284" i="3"/>
  <c r="A284" i="3"/>
  <c r="AR283" i="3"/>
  <c r="AT283" i="3" s="1"/>
  <c r="AV283" i="3" s="1"/>
  <c r="AX283" i="3" s="1"/>
  <c r="AQ283" i="3"/>
  <c r="AF283" i="3"/>
  <c r="AD283" i="3"/>
  <c r="AB283" i="3"/>
  <c r="Z283" i="3"/>
  <c r="X283" i="3"/>
  <c r="V283" i="3"/>
  <c r="T283" i="3"/>
  <c r="R283" i="3"/>
  <c r="P283" i="3"/>
  <c r="N283" i="3"/>
  <c r="D283" i="3"/>
  <c r="AE283" i="3" s="1"/>
  <c r="C283" i="3"/>
  <c r="AK283" i="3" s="1"/>
  <c r="B283" i="3"/>
  <c r="A283" i="3"/>
  <c r="AR282" i="3"/>
  <c r="AQ282" i="3"/>
  <c r="AK282" i="3"/>
  <c r="AC282" i="3"/>
  <c r="U282" i="3"/>
  <c r="M282" i="3"/>
  <c r="D282" i="3"/>
  <c r="AS282" i="3" s="1"/>
  <c r="AU282" i="3" s="1"/>
  <c r="C282" i="3"/>
  <c r="B282" i="3"/>
  <c r="A282" i="3"/>
  <c r="AT281" i="3"/>
  <c r="AV281" i="3" s="1"/>
  <c r="AX281" i="3" s="1"/>
  <c r="AR281" i="3"/>
  <c r="AQ281" i="3"/>
  <c r="AS281" i="3" s="1"/>
  <c r="AU281" i="3" s="1"/>
  <c r="AW281" i="3" s="1"/>
  <c r="AF281" i="3"/>
  <c r="AE281" i="3"/>
  <c r="AD281" i="3"/>
  <c r="AB281" i="3"/>
  <c r="AA281" i="3"/>
  <c r="Z281" i="3"/>
  <c r="X281" i="3"/>
  <c r="W281" i="3"/>
  <c r="V281" i="3"/>
  <c r="T281" i="3"/>
  <c r="S281" i="3"/>
  <c r="R281" i="3"/>
  <c r="P281" i="3"/>
  <c r="O281" i="3"/>
  <c r="N281" i="3"/>
  <c r="D281" i="3"/>
  <c r="AC281" i="3" s="1"/>
  <c r="C281" i="3"/>
  <c r="AK281" i="3" s="1"/>
  <c r="B281" i="3"/>
  <c r="A281" i="3"/>
  <c r="AR280" i="3"/>
  <c r="AT280" i="3" s="1"/>
  <c r="AV280" i="3" s="1"/>
  <c r="AX280" i="3" s="1"/>
  <c r="AQ280" i="3"/>
  <c r="AK280" i="3"/>
  <c r="AC280" i="3"/>
  <c r="U280" i="3"/>
  <c r="M280" i="3"/>
  <c r="D280" i="3"/>
  <c r="AS280" i="3" s="1"/>
  <c r="AU280" i="3" s="1"/>
  <c r="C280" i="3"/>
  <c r="B280" i="3"/>
  <c r="A280" i="3"/>
  <c r="AT279" i="3"/>
  <c r="AV279" i="3" s="1"/>
  <c r="AX279" i="3" s="1"/>
  <c r="AR279" i="3"/>
  <c r="AQ279" i="3"/>
  <c r="AF279" i="3"/>
  <c r="AD279" i="3"/>
  <c r="AB279" i="3"/>
  <c r="Z279" i="3"/>
  <c r="X279" i="3"/>
  <c r="V279" i="3"/>
  <c r="T279" i="3"/>
  <c r="R279" i="3"/>
  <c r="P279" i="3"/>
  <c r="N279" i="3"/>
  <c r="D279" i="3"/>
  <c r="AE279" i="3" s="1"/>
  <c r="C279" i="3"/>
  <c r="AK279" i="3" s="1"/>
  <c r="B279" i="3"/>
  <c r="A279" i="3"/>
  <c r="AR278" i="3"/>
  <c r="AQ278" i="3"/>
  <c r="AS278" i="3" s="1"/>
  <c r="AU278" i="3" s="1"/>
  <c r="AK278" i="3"/>
  <c r="AE278" i="3"/>
  <c r="AC278" i="3"/>
  <c r="AA278" i="3"/>
  <c r="W278" i="3"/>
  <c r="U278" i="3"/>
  <c r="S278" i="3"/>
  <c r="O278" i="3"/>
  <c r="M278" i="3"/>
  <c r="D278" i="3"/>
  <c r="C278" i="3"/>
  <c r="B278" i="3"/>
  <c r="A278" i="3"/>
  <c r="AR277" i="3"/>
  <c r="AT277" i="3" s="1"/>
  <c r="AV277" i="3" s="1"/>
  <c r="AX277" i="3" s="1"/>
  <c r="AQ277" i="3"/>
  <c r="AS277" i="3" s="1"/>
  <c r="AU277" i="3" s="1"/>
  <c r="AF277" i="3"/>
  <c r="AE277" i="3"/>
  <c r="AD277" i="3"/>
  <c r="AB277" i="3"/>
  <c r="AA277" i="3"/>
  <c r="Z277" i="3"/>
  <c r="X277" i="3"/>
  <c r="W277" i="3"/>
  <c r="V277" i="3"/>
  <c r="T277" i="3"/>
  <c r="S277" i="3"/>
  <c r="R277" i="3"/>
  <c r="P277" i="3"/>
  <c r="O277" i="3"/>
  <c r="N277" i="3"/>
  <c r="D277" i="3"/>
  <c r="AC277" i="3" s="1"/>
  <c r="C277" i="3"/>
  <c r="AK277" i="3" s="1"/>
  <c r="B277" i="3"/>
  <c r="A277" i="3"/>
  <c r="AR276" i="3"/>
  <c r="AT276" i="3" s="1"/>
  <c r="AV276" i="3" s="1"/>
  <c r="AX276" i="3" s="1"/>
  <c r="AQ276" i="3"/>
  <c r="AS276" i="3" s="1"/>
  <c r="AU276" i="3" s="1"/>
  <c r="AK276" i="3"/>
  <c r="AE276" i="3"/>
  <c r="AC276" i="3"/>
  <c r="AA276" i="3"/>
  <c r="W276" i="3"/>
  <c r="U276" i="3"/>
  <c r="S276" i="3"/>
  <c r="O276" i="3"/>
  <c r="M276" i="3"/>
  <c r="D276" i="3"/>
  <c r="C276" i="3"/>
  <c r="B276" i="3"/>
  <c r="A276" i="3"/>
  <c r="AR275" i="3"/>
  <c r="AT275" i="3" s="1"/>
  <c r="AV275" i="3" s="1"/>
  <c r="AX275" i="3" s="1"/>
  <c r="AQ275" i="3"/>
  <c r="AF275" i="3"/>
  <c r="AD275" i="3"/>
  <c r="AB275" i="3"/>
  <c r="Z275" i="3"/>
  <c r="X275" i="3"/>
  <c r="V275" i="3"/>
  <c r="T275" i="3"/>
  <c r="R275" i="3"/>
  <c r="P275" i="3"/>
  <c r="N275" i="3"/>
  <c r="D275" i="3"/>
  <c r="AE275" i="3" s="1"/>
  <c r="C275" i="3"/>
  <c r="AK275" i="3" s="1"/>
  <c r="B275" i="3"/>
  <c r="A275" i="3"/>
  <c r="AR274" i="3"/>
  <c r="AQ274" i="3"/>
  <c r="AS274" i="3" s="1"/>
  <c r="AU274" i="3" s="1"/>
  <c r="AK274" i="3"/>
  <c r="D274" i="3"/>
  <c r="C274" i="3"/>
  <c r="B274" i="3"/>
  <c r="A274" i="3"/>
  <c r="AT273" i="3"/>
  <c r="AV273" i="3" s="1"/>
  <c r="AX273" i="3" s="1"/>
  <c r="AR273" i="3"/>
  <c r="AQ273" i="3"/>
  <c r="AS273" i="3" s="1"/>
  <c r="AU273" i="3" s="1"/>
  <c r="AF273" i="3"/>
  <c r="AE273" i="3"/>
  <c r="AD273" i="3"/>
  <c r="AB273" i="3"/>
  <c r="AA273" i="3"/>
  <c r="Z273" i="3"/>
  <c r="X273" i="3"/>
  <c r="W273" i="3"/>
  <c r="V273" i="3"/>
  <c r="T273" i="3"/>
  <c r="S273" i="3"/>
  <c r="R273" i="3"/>
  <c r="P273" i="3"/>
  <c r="O273" i="3"/>
  <c r="N273" i="3"/>
  <c r="D273" i="3"/>
  <c r="AC273" i="3" s="1"/>
  <c r="C273" i="3"/>
  <c r="AK273" i="3" s="1"/>
  <c r="B273" i="3"/>
  <c r="A273" i="3"/>
  <c r="AR272" i="3"/>
  <c r="AQ272" i="3"/>
  <c r="AS272" i="3" s="1"/>
  <c r="AU272" i="3" s="1"/>
  <c r="AK272" i="3"/>
  <c r="D272" i="3"/>
  <c r="C272" i="3"/>
  <c r="B272" i="3"/>
  <c r="A272" i="3"/>
  <c r="AT271" i="3"/>
  <c r="AV271" i="3" s="1"/>
  <c r="AX271" i="3" s="1"/>
  <c r="AR271" i="3"/>
  <c r="AQ271" i="3"/>
  <c r="AF271" i="3"/>
  <c r="AD271" i="3"/>
  <c r="AB271" i="3"/>
  <c r="Z271" i="3"/>
  <c r="X271" i="3"/>
  <c r="V271" i="3"/>
  <c r="T271" i="3"/>
  <c r="R271" i="3"/>
  <c r="P271" i="3"/>
  <c r="N271" i="3"/>
  <c r="D271" i="3"/>
  <c r="AE271" i="3" s="1"/>
  <c r="C271" i="3"/>
  <c r="AK271" i="3" s="1"/>
  <c r="B271" i="3"/>
  <c r="A271" i="3"/>
  <c r="AS270" i="3"/>
  <c r="AU270" i="3" s="1"/>
  <c r="AR270" i="3"/>
  <c r="AQ270" i="3"/>
  <c r="AK270" i="3"/>
  <c r="AE270" i="3"/>
  <c r="AA270" i="3"/>
  <c r="W270" i="3"/>
  <c r="S270" i="3"/>
  <c r="O270" i="3"/>
  <c r="D270" i="3"/>
  <c r="C270" i="3"/>
  <c r="B270" i="3"/>
  <c r="A270" i="3"/>
  <c r="AR269" i="3"/>
  <c r="AT269" i="3" s="1"/>
  <c r="AV269" i="3" s="1"/>
  <c r="AX269" i="3" s="1"/>
  <c r="AQ269" i="3"/>
  <c r="AS269" i="3" s="1"/>
  <c r="AU269" i="3" s="1"/>
  <c r="AF269" i="3"/>
  <c r="AE269" i="3"/>
  <c r="AD269" i="3"/>
  <c r="AB269" i="3"/>
  <c r="AA269" i="3"/>
  <c r="Z269" i="3"/>
  <c r="X269" i="3"/>
  <c r="W269" i="3"/>
  <c r="V269" i="3"/>
  <c r="T269" i="3"/>
  <c r="S269" i="3"/>
  <c r="R269" i="3"/>
  <c r="P269" i="3"/>
  <c r="O269" i="3"/>
  <c r="N269" i="3"/>
  <c r="D269" i="3"/>
  <c r="AC269" i="3" s="1"/>
  <c r="C269" i="3"/>
  <c r="AK269" i="3" s="1"/>
  <c r="B269" i="3"/>
  <c r="A269" i="3"/>
  <c r="AS268" i="3"/>
  <c r="AU268" i="3" s="1"/>
  <c r="AR268" i="3"/>
  <c r="AQ268" i="3"/>
  <c r="AK268" i="3"/>
  <c r="AE268" i="3"/>
  <c r="AA268" i="3"/>
  <c r="W268" i="3"/>
  <c r="S268" i="3"/>
  <c r="O268" i="3"/>
  <c r="D268" i="3"/>
  <c r="C268" i="3"/>
  <c r="B268" i="3"/>
  <c r="A268" i="3"/>
  <c r="AR267" i="3"/>
  <c r="AT267" i="3" s="1"/>
  <c r="AV267" i="3" s="1"/>
  <c r="AX267" i="3" s="1"/>
  <c r="AQ267" i="3"/>
  <c r="AF267" i="3"/>
  <c r="AD267" i="3"/>
  <c r="AB267" i="3"/>
  <c r="Z267" i="3"/>
  <c r="X267" i="3"/>
  <c r="V267" i="3"/>
  <c r="T267" i="3"/>
  <c r="R267" i="3"/>
  <c r="P267" i="3"/>
  <c r="N267" i="3"/>
  <c r="D267" i="3"/>
  <c r="AE267" i="3" s="1"/>
  <c r="C267" i="3"/>
  <c r="AK267" i="3" s="1"/>
  <c r="B267" i="3"/>
  <c r="A267" i="3"/>
  <c r="AR266" i="3"/>
  <c r="AQ266" i="3"/>
  <c r="AK266" i="3"/>
  <c r="AC266" i="3"/>
  <c r="U266" i="3"/>
  <c r="M266" i="3"/>
  <c r="D266" i="3"/>
  <c r="AS266" i="3" s="1"/>
  <c r="AU266" i="3" s="1"/>
  <c r="C266" i="3"/>
  <c r="B266" i="3"/>
  <c r="A266" i="3"/>
  <c r="AT265" i="3"/>
  <c r="AV265" i="3" s="1"/>
  <c r="AX265" i="3" s="1"/>
  <c r="AR265" i="3"/>
  <c r="AQ265" i="3"/>
  <c r="AS265" i="3" s="1"/>
  <c r="AU265" i="3" s="1"/>
  <c r="AF265" i="3"/>
  <c r="AE265" i="3"/>
  <c r="AD265" i="3"/>
  <c r="AB265" i="3"/>
  <c r="AA265" i="3"/>
  <c r="Z265" i="3"/>
  <c r="X265" i="3"/>
  <c r="W265" i="3"/>
  <c r="V265" i="3"/>
  <c r="T265" i="3"/>
  <c r="S265" i="3"/>
  <c r="R265" i="3"/>
  <c r="P265" i="3"/>
  <c r="O265" i="3"/>
  <c r="N265" i="3"/>
  <c r="D265" i="3"/>
  <c r="AC265" i="3" s="1"/>
  <c r="C265" i="3"/>
  <c r="AK265" i="3" s="1"/>
  <c r="B265" i="3"/>
  <c r="A265" i="3"/>
  <c r="AR264" i="3"/>
  <c r="AT264" i="3" s="1"/>
  <c r="AV264" i="3" s="1"/>
  <c r="AX264" i="3" s="1"/>
  <c r="AQ264" i="3"/>
  <c r="AK264" i="3"/>
  <c r="AC264" i="3"/>
  <c r="U264" i="3"/>
  <c r="M264" i="3"/>
  <c r="D264" i="3"/>
  <c r="AS264" i="3" s="1"/>
  <c r="AU264" i="3" s="1"/>
  <c r="C264" i="3"/>
  <c r="B264" i="3"/>
  <c r="A264" i="3"/>
  <c r="AT263" i="3"/>
  <c r="AV263" i="3" s="1"/>
  <c r="AX263" i="3" s="1"/>
  <c r="AR263" i="3"/>
  <c r="AQ263" i="3"/>
  <c r="AF263" i="3"/>
  <c r="AD263" i="3"/>
  <c r="AB263" i="3"/>
  <c r="Z263" i="3"/>
  <c r="X263" i="3"/>
  <c r="V263" i="3"/>
  <c r="T263" i="3"/>
  <c r="R263" i="3"/>
  <c r="P263" i="3"/>
  <c r="N263" i="3"/>
  <c r="D263" i="3"/>
  <c r="AE263" i="3" s="1"/>
  <c r="C263" i="3"/>
  <c r="AK263" i="3" s="1"/>
  <c r="B263" i="3"/>
  <c r="A263" i="3"/>
  <c r="AR262" i="3"/>
  <c r="AQ262" i="3"/>
  <c r="AS262" i="3" s="1"/>
  <c r="AU262" i="3" s="1"/>
  <c r="AK262" i="3"/>
  <c r="AE262" i="3"/>
  <c r="AC262" i="3"/>
  <c r="AA262" i="3"/>
  <c r="W262" i="3"/>
  <c r="U262" i="3"/>
  <c r="S262" i="3"/>
  <c r="O262" i="3"/>
  <c r="M262" i="3"/>
  <c r="D262" i="3"/>
  <c r="C262" i="3"/>
  <c r="B262" i="3"/>
  <c r="A262" i="3"/>
  <c r="AR261" i="3"/>
  <c r="AT261" i="3" s="1"/>
  <c r="AV261" i="3" s="1"/>
  <c r="AX261" i="3" s="1"/>
  <c r="AQ261" i="3"/>
  <c r="AS261" i="3" s="1"/>
  <c r="AU261" i="3" s="1"/>
  <c r="AF261" i="3"/>
  <c r="AE261" i="3"/>
  <c r="AD261" i="3"/>
  <c r="AB261" i="3"/>
  <c r="AA261" i="3"/>
  <c r="Z261" i="3"/>
  <c r="X261" i="3"/>
  <c r="W261" i="3"/>
  <c r="V261" i="3"/>
  <c r="T261" i="3"/>
  <c r="S261" i="3"/>
  <c r="R261" i="3"/>
  <c r="P261" i="3"/>
  <c r="O261" i="3"/>
  <c r="N261" i="3"/>
  <c r="D261" i="3"/>
  <c r="AC261" i="3" s="1"/>
  <c r="C261" i="3"/>
  <c r="AK261" i="3" s="1"/>
  <c r="B261" i="3"/>
  <c r="A261" i="3"/>
  <c r="AR260" i="3"/>
  <c r="AT260" i="3" s="1"/>
  <c r="AV260" i="3" s="1"/>
  <c r="AX260" i="3" s="1"/>
  <c r="AQ260" i="3"/>
  <c r="AS260" i="3" s="1"/>
  <c r="AU260" i="3" s="1"/>
  <c r="AK260" i="3"/>
  <c r="AE260" i="3"/>
  <c r="AC260" i="3"/>
  <c r="AA260" i="3"/>
  <c r="W260" i="3"/>
  <c r="U260" i="3"/>
  <c r="S260" i="3"/>
  <c r="O260" i="3"/>
  <c r="M260" i="3"/>
  <c r="D260" i="3"/>
  <c r="C260" i="3"/>
  <c r="B260" i="3"/>
  <c r="A260" i="3"/>
  <c r="AR259" i="3"/>
  <c r="AT259" i="3" s="1"/>
  <c r="AV259" i="3" s="1"/>
  <c r="AX259" i="3" s="1"/>
  <c r="AQ259" i="3"/>
  <c r="AF259" i="3"/>
  <c r="AD259" i="3"/>
  <c r="AB259" i="3"/>
  <c r="Z259" i="3"/>
  <c r="X259" i="3"/>
  <c r="V259" i="3"/>
  <c r="T259" i="3"/>
  <c r="R259" i="3"/>
  <c r="P259" i="3"/>
  <c r="N259" i="3"/>
  <c r="D259" i="3"/>
  <c r="AE259" i="3" s="1"/>
  <c r="C259" i="3"/>
  <c r="AK259" i="3" s="1"/>
  <c r="B259" i="3"/>
  <c r="A259" i="3"/>
  <c r="AR258" i="3"/>
  <c r="AQ258" i="3"/>
  <c r="AK258" i="3"/>
  <c r="D258" i="3"/>
  <c r="C258" i="3"/>
  <c r="B258" i="3"/>
  <c r="A258" i="3"/>
  <c r="AX257" i="3"/>
  <c r="AT257" i="3"/>
  <c r="AV257" i="3" s="1"/>
  <c r="AR257" i="3"/>
  <c r="AQ257" i="3"/>
  <c r="AS257" i="3" s="1"/>
  <c r="AU257" i="3" s="1"/>
  <c r="AF257" i="3"/>
  <c r="AE257" i="3"/>
  <c r="AD257" i="3"/>
  <c r="AB257" i="3"/>
  <c r="AA257" i="3"/>
  <c r="Z257" i="3"/>
  <c r="X257" i="3"/>
  <c r="W257" i="3"/>
  <c r="V257" i="3"/>
  <c r="T257" i="3"/>
  <c r="S257" i="3"/>
  <c r="R257" i="3"/>
  <c r="P257" i="3"/>
  <c r="O257" i="3"/>
  <c r="N257" i="3"/>
  <c r="D257" i="3"/>
  <c r="AC257" i="3" s="1"/>
  <c r="C257" i="3"/>
  <c r="AK257" i="3" s="1"/>
  <c r="B257" i="3"/>
  <c r="A257" i="3"/>
  <c r="AR256" i="3"/>
  <c r="AQ256" i="3"/>
  <c r="AK256" i="3"/>
  <c r="D256" i="3"/>
  <c r="C256" i="3"/>
  <c r="B256" i="3"/>
  <c r="A256" i="3"/>
  <c r="AX255" i="3"/>
  <c r="AT255" i="3"/>
  <c r="AV255" i="3" s="1"/>
  <c r="AR255" i="3"/>
  <c r="AQ255" i="3"/>
  <c r="AF255" i="3"/>
  <c r="AD255" i="3"/>
  <c r="AB255" i="3"/>
  <c r="Z255" i="3"/>
  <c r="X255" i="3"/>
  <c r="V255" i="3"/>
  <c r="T255" i="3"/>
  <c r="R255" i="3"/>
  <c r="P255" i="3"/>
  <c r="N255" i="3"/>
  <c r="D255" i="3"/>
  <c r="AE255" i="3" s="1"/>
  <c r="C255" i="3"/>
  <c r="AK255" i="3" s="1"/>
  <c r="B255" i="3"/>
  <c r="A255" i="3"/>
  <c r="AS254" i="3"/>
  <c r="AU254" i="3" s="1"/>
  <c r="AR254" i="3"/>
  <c r="AQ254" i="3"/>
  <c r="AK254" i="3"/>
  <c r="AE254" i="3"/>
  <c r="AA254" i="3"/>
  <c r="W254" i="3"/>
  <c r="S254" i="3"/>
  <c r="O254" i="3"/>
  <c r="D254" i="3"/>
  <c r="C254" i="3"/>
  <c r="B254" i="3"/>
  <c r="A254" i="3"/>
  <c r="AV253" i="3"/>
  <c r="AX253" i="3" s="1"/>
  <c r="AR253" i="3"/>
  <c r="AT253" i="3" s="1"/>
  <c r="AQ253" i="3"/>
  <c r="AS253" i="3" s="1"/>
  <c r="AU253" i="3" s="1"/>
  <c r="AF253" i="3"/>
  <c r="AE253" i="3"/>
  <c r="AD253" i="3"/>
  <c r="AB253" i="3"/>
  <c r="AA253" i="3"/>
  <c r="Z253" i="3"/>
  <c r="X253" i="3"/>
  <c r="W253" i="3"/>
  <c r="V253" i="3"/>
  <c r="T253" i="3"/>
  <c r="S253" i="3"/>
  <c r="R253" i="3"/>
  <c r="P253" i="3"/>
  <c r="O253" i="3"/>
  <c r="N253" i="3"/>
  <c r="D253" i="3"/>
  <c r="AC253" i="3" s="1"/>
  <c r="C253" i="3"/>
  <c r="AK253" i="3" s="1"/>
  <c r="B253" i="3"/>
  <c r="A253" i="3"/>
  <c r="AS252" i="3"/>
  <c r="AU252" i="3" s="1"/>
  <c r="AR252" i="3"/>
  <c r="AQ252" i="3"/>
  <c r="AK252" i="3"/>
  <c r="AE252" i="3"/>
  <c r="AA252" i="3"/>
  <c r="W252" i="3"/>
  <c r="S252" i="3"/>
  <c r="O252" i="3"/>
  <c r="D252" i="3"/>
  <c r="C252" i="3"/>
  <c r="B252" i="3"/>
  <c r="A252" i="3"/>
  <c r="AR251" i="3"/>
  <c r="AT251" i="3" s="1"/>
  <c r="AV251" i="3" s="1"/>
  <c r="AX251" i="3" s="1"/>
  <c r="AQ251" i="3"/>
  <c r="AF251" i="3"/>
  <c r="AD251" i="3"/>
  <c r="AB251" i="3"/>
  <c r="Z251" i="3"/>
  <c r="X251" i="3"/>
  <c r="V251" i="3"/>
  <c r="T251" i="3"/>
  <c r="R251" i="3"/>
  <c r="P251" i="3"/>
  <c r="N251" i="3"/>
  <c r="J251" i="3"/>
  <c r="AG251" i="3" s="1"/>
  <c r="D251" i="3"/>
  <c r="AE251" i="3" s="1"/>
  <c r="C251" i="3"/>
  <c r="AK251" i="3" s="1"/>
  <c r="B251" i="3"/>
  <c r="A251" i="3"/>
  <c r="AR250" i="3"/>
  <c r="AQ250" i="3"/>
  <c r="AK250" i="3"/>
  <c r="AC250" i="3"/>
  <c r="U250" i="3"/>
  <c r="M250" i="3"/>
  <c r="D250" i="3"/>
  <c r="AS250" i="3" s="1"/>
  <c r="AU250" i="3" s="1"/>
  <c r="C250" i="3"/>
  <c r="B250" i="3"/>
  <c r="A250" i="3"/>
  <c r="AT249" i="3"/>
  <c r="AV249" i="3" s="1"/>
  <c r="AX249" i="3" s="1"/>
  <c r="AR249" i="3"/>
  <c r="AQ249" i="3"/>
  <c r="AS249" i="3" s="1"/>
  <c r="AU249" i="3" s="1"/>
  <c r="AW249" i="3" s="1"/>
  <c r="AF249" i="3"/>
  <c r="AE249" i="3"/>
  <c r="AD249" i="3"/>
  <c r="AB249" i="3"/>
  <c r="AA249" i="3"/>
  <c r="Z249" i="3"/>
  <c r="X249" i="3"/>
  <c r="W249" i="3"/>
  <c r="V249" i="3"/>
  <c r="T249" i="3"/>
  <c r="S249" i="3"/>
  <c r="R249" i="3"/>
  <c r="P249" i="3"/>
  <c r="O249" i="3"/>
  <c r="N249" i="3"/>
  <c r="J249" i="3"/>
  <c r="D249" i="3"/>
  <c r="AC249" i="3" s="1"/>
  <c r="C249" i="3"/>
  <c r="AK249" i="3" s="1"/>
  <c r="B249" i="3"/>
  <c r="A249" i="3"/>
  <c r="AR248" i="3"/>
  <c r="AT248" i="3" s="1"/>
  <c r="AV248" i="3" s="1"/>
  <c r="AX248" i="3" s="1"/>
  <c r="AQ248" i="3"/>
  <c r="AK248" i="3"/>
  <c r="AC248" i="3"/>
  <c r="U248" i="3"/>
  <c r="M248" i="3"/>
  <c r="D248" i="3"/>
  <c r="AS248" i="3" s="1"/>
  <c r="AU248" i="3" s="1"/>
  <c r="C248" i="3"/>
  <c r="B248" i="3"/>
  <c r="A248" i="3"/>
  <c r="AT247" i="3"/>
  <c r="AV247" i="3" s="1"/>
  <c r="AX247" i="3" s="1"/>
  <c r="AR247" i="3"/>
  <c r="AQ247" i="3"/>
  <c r="AF247" i="3"/>
  <c r="AD247" i="3"/>
  <c r="AB247" i="3"/>
  <c r="Z247" i="3"/>
  <c r="X247" i="3"/>
  <c r="V247" i="3"/>
  <c r="T247" i="3"/>
  <c r="R247" i="3"/>
  <c r="P247" i="3"/>
  <c r="N247" i="3"/>
  <c r="D247" i="3"/>
  <c r="AE247" i="3" s="1"/>
  <c r="C247" i="3"/>
  <c r="AK247" i="3" s="1"/>
  <c r="B247" i="3"/>
  <c r="A247" i="3"/>
  <c r="AW246" i="3"/>
  <c r="AR246" i="3"/>
  <c r="AQ246" i="3"/>
  <c r="AS246" i="3" s="1"/>
  <c r="AU246" i="3" s="1"/>
  <c r="C246" i="9" s="1"/>
  <c r="AK246" i="9" s="1"/>
  <c r="AK246" i="3"/>
  <c r="AE246" i="3"/>
  <c r="AC246" i="3"/>
  <c r="AA246" i="3"/>
  <c r="W246" i="3"/>
  <c r="U246" i="3"/>
  <c r="S246" i="3"/>
  <c r="O246" i="3"/>
  <c r="M246" i="3"/>
  <c r="D246" i="3"/>
  <c r="C246" i="3"/>
  <c r="B246" i="3"/>
  <c r="A246" i="3"/>
  <c r="AR245" i="3"/>
  <c r="AT245" i="3" s="1"/>
  <c r="AV245" i="3" s="1"/>
  <c r="AX245" i="3" s="1"/>
  <c r="AQ245" i="3"/>
  <c r="AS245" i="3" s="1"/>
  <c r="AU245" i="3" s="1"/>
  <c r="AF245" i="3"/>
  <c r="AE245" i="3"/>
  <c r="AD245" i="3"/>
  <c r="AB245" i="3"/>
  <c r="AA245" i="3"/>
  <c r="Z245" i="3"/>
  <c r="X245" i="3"/>
  <c r="W245" i="3"/>
  <c r="V245" i="3"/>
  <c r="T245" i="3"/>
  <c r="S245" i="3"/>
  <c r="R245" i="3"/>
  <c r="P245" i="3"/>
  <c r="O245" i="3"/>
  <c r="N245" i="3"/>
  <c r="D245" i="3"/>
  <c r="AC245" i="3" s="1"/>
  <c r="C245" i="3"/>
  <c r="AK245" i="3" s="1"/>
  <c r="B245" i="3"/>
  <c r="A245" i="3"/>
  <c r="AR244" i="3"/>
  <c r="AT244" i="3" s="1"/>
  <c r="AV244" i="3" s="1"/>
  <c r="AX244" i="3" s="1"/>
  <c r="AQ244" i="3"/>
  <c r="AS244" i="3" s="1"/>
  <c r="AU244" i="3" s="1"/>
  <c r="C244" i="9" s="1"/>
  <c r="AK244" i="9" s="1"/>
  <c r="AK244" i="3"/>
  <c r="AE244" i="3"/>
  <c r="AC244" i="3"/>
  <c r="AA244" i="3"/>
  <c r="W244" i="3"/>
  <c r="U244" i="3"/>
  <c r="S244" i="3"/>
  <c r="O244" i="3"/>
  <c r="M244" i="3"/>
  <c r="D244" i="3"/>
  <c r="C244" i="3"/>
  <c r="B244" i="3"/>
  <c r="A244" i="3"/>
  <c r="AR243" i="3"/>
  <c r="AT243" i="3" s="1"/>
  <c r="AV243" i="3" s="1"/>
  <c r="AX243" i="3" s="1"/>
  <c r="AQ243" i="3"/>
  <c r="AF243" i="3"/>
  <c r="AD243" i="3"/>
  <c r="AB243" i="3"/>
  <c r="Z243" i="3"/>
  <c r="X243" i="3"/>
  <c r="V243" i="3"/>
  <c r="T243" i="3"/>
  <c r="R243" i="3"/>
  <c r="P243" i="3"/>
  <c r="N243" i="3"/>
  <c r="D243" i="3"/>
  <c r="AE243" i="3" s="1"/>
  <c r="C243" i="3"/>
  <c r="AK243" i="3" s="1"/>
  <c r="B243" i="3"/>
  <c r="A243" i="3"/>
  <c r="AR242" i="3"/>
  <c r="AQ242" i="3"/>
  <c r="AK242" i="3"/>
  <c r="D242" i="3"/>
  <c r="Y242" i="3" s="1"/>
  <c r="C242" i="3"/>
  <c r="B242" i="3"/>
  <c r="A242" i="3"/>
  <c r="AX241" i="3"/>
  <c r="AT241" i="3"/>
  <c r="AV241" i="3" s="1"/>
  <c r="AR241" i="3"/>
  <c r="AQ241" i="3"/>
  <c r="AS241" i="3" s="1"/>
  <c r="AU241" i="3" s="1"/>
  <c r="AF241" i="3"/>
  <c r="AE241" i="3"/>
  <c r="AD241" i="3"/>
  <c r="AB241" i="3"/>
  <c r="AA241" i="3"/>
  <c r="Z241" i="3"/>
  <c r="X241" i="3"/>
  <c r="W241" i="3"/>
  <c r="V241" i="3"/>
  <c r="T241" i="3"/>
  <c r="S241" i="3"/>
  <c r="R241" i="3"/>
  <c r="P241" i="3"/>
  <c r="O241" i="3"/>
  <c r="N241" i="3"/>
  <c r="D241" i="3"/>
  <c r="AC241" i="3" s="1"/>
  <c r="C241" i="3"/>
  <c r="AK241" i="3" s="1"/>
  <c r="B241" i="3"/>
  <c r="A241" i="3"/>
  <c r="AR240" i="3"/>
  <c r="AQ240" i="3"/>
  <c r="AK240" i="3"/>
  <c r="D240" i="3"/>
  <c r="Y240" i="3" s="1"/>
  <c r="C240" i="3"/>
  <c r="B240" i="3"/>
  <c r="A240" i="3"/>
  <c r="AX239" i="3"/>
  <c r="AT239" i="3"/>
  <c r="AV239" i="3" s="1"/>
  <c r="AR239" i="3"/>
  <c r="AQ239" i="3"/>
  <c r="AF239" i="3"/>
  <c r="AD239" i="3"/>
  <c r="AB239" i="3"/>
  <c r="Z239" i="3"/>
  <c r="X239" i="3"/>
  <c r="V239" i="3"/>
  <c r="T239" i="3"/>
  <c r="R239" i="3"/>
  <c r="P239" i="3"/>
  <c r="N239" i="3"/>
  <c r="D239" i="3"/>
  <c r="AE239" i="3" s="1"/>
  <c r="C239" i="3"/>
  <c r="AK239" i="3" s="1"/>
  <c r="B239" i="3"/>
  <c r="A239" i="3"/>
  <c r="AS238" i="3"/>
  <c r="AU238" i="3" s="1"/>
  <c r="AR238" i="3"/>
  <c r="AQ238" i="3"/>
  <c r="AK238" i="3"/>
  <c r="AE238" i="3"/>
  <c r="AA238" i="3"/>
  <c r="W238" i="3"/>
  <c r="S238" i="3"/>
  <c r="O238" i="3"/>
  <c r="D238" i="3"/>
  <c r="C238" i="3"/>
  <c r="B238" i="3"/>
  <c r="A238" i="3"/>
  <c r="AV237" i="3"/>
  <c r="AX237" i="3" s="1"/>
  <c r="AR237" i="3"/>
  <c r="AT237" i="3" s="1"/>
  <c r="AQ237" i="3"/>
  <c r="AS237" i="3" s="1"/>
  <c r="AU237" i="3" s="1"/>
  <c r="AF237" i="3"/>
  <c r="AE237" i="3"/>
  <c r="AD237" i="3"/>
  <c r="AB237" i="3"/>
  <c r="AA237" i="3"/>
  <c r="Z237" i="3"/>
  <c r="X237" i="3"/>
  <c r="W237" i="3"/>
  <c r="V237" i="3"/>
  <c r="T237" i="3"/>
  <c r="S237" i="3"/>
  <c r="R237" i="3"/>
  <c r="P237" i="3"/>
  <c r="O237" i="3"/>
  <c r="N237" i="3"/>
  <c r="D237" i="3"/>
  <c r="AC237" i="3" s="1"/>
  <c r="C237" i="3"/>
  <c r="AK237" i="3" s="1"/>
  <c r="B237" i="3"/>
  <c r="A237" i="3"/>
  <c r="AS236" i="3"/>
  <c r="AU236" i="3" s="1"/>
  <c r="AR236" i="3"/>
  <c r="AQ236" i="3"/>
  <c r="AK236" i="3"/>
  <c r="AE236" i="3"/>
  <c r="AA236" i="3"/>
  <c r="W236" i="3"/>
  <c r="S236" i="3"/>
  <c r="O236" i="3"/>
  <c r="D236" i="3"/>
  <c r="C236" i="3"/>
  <c r="B236" i="3"/>
  <c r="A236" i="3"/>
  <c r="AR235" i="3"/>
  <c r="AT235" i="3" s="1"/>
  <c r="AV235" i="3" s="1"/>
  <c r="AX235" i="3" s="1"/>
  <c r="AQ235" i="3"/>
  <c r="AF235" i="3"/>
  <c r="AD235" i="3"/>
  <c r="AB235" i="3"/>
  <c r="Z235" i="3"/>
  <c r="X235" i="3"/>
  <c r="V235" i="3"/>
  <c r="T235" i="3"/>
  <c r="R235" i="3"/>
  <c r="P235" i="3"/>
  <c r="N235" i="3"/>
  <c r="J235" i="3"/>
  <c r="AG235" i="3" s="1"/>
  <c r="D235" i="3"/>
  <c r="AE235" i="3" s="1"/>
  <c r="C235" i="3"/>
  <c r="AK235" i="3" s="1"/>
  <c r="B235" i="3"/>
  <c r="A235" i="3"/>
  <c r="AR234" i="3"/>
  <c r="AQ234" i="3"/>
  <c r="AK234" i="3"/>
  <c r="AC234" i="3"/>
  <c r="U234" i="3"/>
  <c r="M234" i="3"/>
  <c r="D234" i="3"/>
  <c r="AS234" i="3" s="1"/>
  <c r="AU234" i="3" s="1"/>
  <c r="C234" i="3"/>
  <c r="B234" i="3"/>
  <c r="A234" i="3"/>
  <c r="AT233" i="3"/>
  <c r="AV233" i="3" s="1"/>
  <c r="AX233" i="3" s="1"/>
  <c r="AR233" i="3"/>
  <c r="AQ233" i="3"/>
  <c r="AS233" i="3" s="1"/>
  <c r="AU233" i="3" s="1"/>
  <c r="AF233" i="3"/>
  <c r="AE233" i="3"/>
  <c r="AD233" i="3"/>
  <c r="AB233" i="3"/>
  <c r="AA233" i="3"/>
  <c r="Z233" i="3"/>
  <c r="X233" i="3"/>
  <c r="W233" i="3"/>
  <c r="V233" i="3"/>
  <c r="T233" i="3"/>
  <c r="S233" i="3"/>
  <c r="R233" i="3"/>
  <c r="P233" i="3"/>
  <c r="O233" i="3"/>
  <c r="N233" i="3"/>
  <c r="J233" i="3"/>
  <c r="D233" i="3"/>
  <c r="AC233" i="3" s="1"/>
  <c r="C233" i="3"/>
  <c r="AK233" i="3" s="1"/>
  <c r="B233" i="3"/>
  <c r="A233" i="3"/>
  <c r="AR232" i="3"/>
  <c r="AT232" i="3" s="1"/>
  <c r="AV232" i="3" s="1"/>
  <c r="AX232" i="3" s="1"/>
  <c r="AQ232" i="3"/>
  <c r="AK232" i="3"/>
  <c r="AC232" i="3"/>
  <c r="U232" i="3"/>
  <c r="M232" i="3"/>
  <c r="D232" i="3"/>
  <c r="AS232" i="3" s="1"/>
  <c r="AU232" i="3" s="1"/>
  <c r="C232" i="3"/>
  <c r="B232" i="3"/>
  <c r="A232" i="3"/>
  <c r="AT231" i="3"/>
  <c r="AV231" i="3" s="1"/>
  <c r="AX231" i="3" s="1"/>
  <c r="AR231" i="3"/>
  <c r="AQ231" i="3"/>
  <c r="AF231" i="3"/>
  <c r="AD231" i="3"/>
  <c r="AB231" i="3"/>
  <c r="Z231" i="3"/>
  <c r="X231" i="3"/>
  <c r="V231" i="3"/>
  <c r="T231" i="3"/>
  <c r="R231" i="3"/>
  <c r="P231" i="3"/>
  <c r="N231" i="3"/>
  <c r="D231" i="3"/>
  <c r="AE231" i="3" s="1"/>
  <c r="C231" i="3"/>
  <c r="AK231" i="3" s="1"/>
  <c r="B231" i="3"/>
  <c r="A231" i="3"/>
  <c r="AW230" i="3"/>
  <c r="AR230" i="3"/>
  <c r="AQ230" i="3"/>
  <c r="AS230" i="3" s="1"/>
  <c r="AU230" i="3" s="1"/>
  <c r="C230" i="9" s="1"/>
  <c r="AK230" i="9" s="1"/>
  <c r="AK230" i="3"/>
  <c r="AE230" i="3"/>
  <c r="AC230" i="3"/>
  <c r="AA230" i="3"/>
  <c r="W230" i="3"/>
  <c r="U230" i="3"/>
  <c r="S230" i="3"/>
  <c r="O230" i="3"/>
  <c r="M230" i="3"/>
  <c r="D230" i="3"/>
  <c r="C230" i="3"/>
  <c r="B230" i="3"/>
  <c r="A230" i="3"/>
  <c r="AR229" i="3"/>
  <c r="AT229" i="3" s="1"/>
  <c r="AV229" i="3" s="1"/>
  <c r="AX229" i="3" s="1"/>
  <c r="AQ229" i="3"/>
  <c r="AS229" i="3" s="1"/>
  <c r="AU229" i="3" s="1"/>
  <c r="AF229" i="3"/>
  <c r="AE229" i="3"/>
  <c r="AD229" i="3"/>
  <c r="AB229" i="3"/>
  <c r="AA229" i="3"/>
  <c r="Z229" i="3"/>
  <c r="X229" i="3"/>
  <c r="W229" i="3"/>
  <c r="V229" i="3"/>
  <c r="T229" i="3"/>
  <c r="S229" i="3"/>
  <c r="R229" i="3"/>
  <c r="P229" i="3"/>
  <c r="O229" i="3"/>
  <c r="N229" i="3"/>
  <c r="D229" i="3"/>
  <c r="AC229" i="3" s="1"/>
  <c r="C229" i="3"/>
  <c r="AK229" i="3" s="1"/>
  <c r="B229" i="3"/>
  <c r="A229" i="3"/>
  <c r="AR228" i="3"/>
  <c r="AT228" i="3" s="1"/>
  <c r="AV228" i="3" s="1"/>
  <c r="AX228" i="3" s="1"/>
  <c r="AQ228" i="3"/>
  <c r="AS228" i="3" s="1"/>
  <c r="AU228" i="3" s="1"/>
  <c r="AK228" i="3"/>
  <c r="AE228" i="3"/>
  <c r="AC228" i="3"/>
  <c r="AA228" i="3"/>
  <c r="W228" i="3"/>
  <c r="U228" i="3"/>
  <c r="S228" i="3"/>
  <c r="O228" i="3"/>
  <c r="M228" i="3"/>
  <c r="D228" i="3"/>
  <c r="C228" i="3"/>
  <c r="B228" i="3"/>
  <c r="A228" i="3"/>
  <c r="AR227" i="3"/>
  <c r="AT227" i="3" s="1"/>
  <c r="AV227" i="3" s="1"/>
  <c r="AX227" i="3" s="1"/>
  <c r="AQ227" i="3"/>
  <c r="AF227" i="3"/>
  <c r="AD227" i="3"/>
  <c r="AB227" i="3"/>
  <c r="Z227" i="3"/>
  <c r="X227" i="3"/>
  <c r="V227" i="3"/>
  <c r="T227" i="3"/>
  <c r="R227" i="3"/>
  <c r="P227" i="3"/>
  <c r="N227" i="3"/>
  <c r="D227" i="3"/>
  <c r="AE227" i="3" s="1"/>
  <c r="C227" i="3"/>
  <c r="AK227" i="3" s="1"/>
  <c r="B227" i="3"/>
  <c r="A227" i="3"/>
  <c r="AR226" i="3"/>
  <c r="AQ226" i="3"/>
  <c r="AS226" i="3" s="1"/>
  <c r="AU226" i="3" s="1"/>
  <c r="AK226" i="3"/>
  <c r="AC226" i="3"/>
  <c r="U226" i="3"/>
  <c r="M226" i="3"/>
  <c r="D226" i="3"/>
  <c r="Q226" i="3" s="1"/>
  <c r="C226" i="3"/>
  <c r="B226" i="3"/>
  <c r="A226" i="3"/>
  <c r="AT225" i="3"/>
  <c r="AV225" i="3" s="1"/>
  <c r="AX225" i="3" s="1"/>
  <c r="AR225" i="3"/>
  <c r="AQ225" i="3"/>
  <c r="AS225" i="3" s="1"/>
  <c r="AU225" i="3" s="1"/>
  <c r="AF225" i="3"/>
  <c r="AE225" i="3"/>
  <c r="AD225" i="3"/>
  <c r="AB225" i="3"/>
  <c r="AA225" i="3"/>
  <c r="Z225" i="3"/>
  <c r="X225" i="3"/>
  <c r="W225" i="3"/>
  <c r="V225" i="3"/>
  <c r="T225" i="3"/>
  <c r="S225" i="3"/>
  <c r="R225" i="3"/>
  <c r="P225" i="3"/>
  <c r="O225" i="3"/>
  <c r="N225" i="3"/>
  <c r="J225" i="3"/>
  <c r="D225" i="3"/>
  <c r="AC225" i="3" s="1"/>
  <c r="C225" i="3"/>
  <c r="AK225" i="3" s="1"/>
  <c r="B225" i="3"/>
  <c r="A225" i="3"/>
  <c r="AR224" i="3"/>
  <c r="AT224" i="3" s="1"/>
  <c r="AV224" i="3" s="1"/>
  <c r="AX224" i="3" s="1"/>
  <c r="AQ224" i="3"/>
  <c r="AK224" i="3"/>
  <c r="Q224" i="3"/>
  <c r="D224" i="3"/>
  <c r="U224" i="3" s="1"/>
  <c r="C224" i="3"/>
  <c r="B224" i="3"/>
  <c r="A224" i="3"/>
  <c r="AX223" i="3"/>
  <c r="AT223" i="3"/>
  <c r="AV223" i="3" s="1"/>
  <c r="AR223" i="3"/>
  <c r="AQ223" i="3"/>
  <c r="AF223" i="3"/>
  <c r="AD223" i="3"/>
  <c r="AB223" i="3"/>
  <c r="Z223" i="3"/>
  <c r="X223" i="3"/>
  <c r="V223" i="3"/>
  <c r="T223" i="3"/>
  <c r="R223" i="3"/>
  <c r="P223" i="3"/>
  <c r="N223" i="3"/>
  <c r="D223" i="3"/>
  <c r="AE223" i="3" s="1"/>
  <c r="C223" i="3"/>
  <c r="AK223" i="3" s="1"/>
  <c r="B223" i="3"/>
  <c r="A223" i="3"/>
  <c r="AS222" i="3"/>
  <c r="AU222" i="3" s="1"/>
  <c r="C222" i="9" s="1"/>
  <c r="AK222" i="9" s="1"/>
  <c r="AR222" i="3"/>
  <c r="AQ222" i="3"/>
  <c r="AK222" i="3"/>
  <c r="AE222" i="3"/>
  <c r="AA222" i="3"/>
  <c r="W222" i="3"/>
  <c r="S222" i="3"/>
  <c r="O222" i="3"/>
  <c r="D222" i="3"/>
  <c r="C222" i="3"/>
  <c r="B222" i="3"/>
  <c r="A222" i="3"/>
  <c r="AV221" i="3"/>
  <c r="AX221" i="3" s="1"/>
  <c r="AR221" i="3"/>
  <c r="AT221" i="3" s="1"/>
  <c r="AQ221" i="3"/>
  <c r="AS221" i="3" s="1"/>
  <c r="AU221" i="3" s="1"/>
  <c r="AF221" i="3"/>
  <c r="AE221" i="3"/>
  <c r="AD221" i="3"/>
  <c r="AB221" i="3"/>
  <c r="AA221" i="3"/>
  <c r="Z221" i="3"/>
  <c r="X221" i="3"/>
  <c r="W221" i="3"/>
  <c r="V221" i="3"/>
  <c r="T221" i="3"/>
  <c r="S221" i="3"/>
  <c r="R221" i="3"/>
  <c r="P221" i="3"/>
  <c r="O221" i="3"/>
  <c r="N221" i="3"/>
  <c r="D221" i="3"/>
  <c r="AC221" i="3" s="1"/>
  <c r="C221" i="3"/>
  <c r="AK221" i="3" s="1"/>
  <c r="B221" i="3"/>
  <c r="A221" i="3"/>
  <c r="AR220" i="3"/>
  <c r="AQ220" i="3"/>
  <c r="AS220" i="3" s="1"/>
  <c r="AU220" i="3" s="1"/>
  <c r="AK220" i="3"/>
  <c r="AE220" i="3"/>
  <c r="AA220" i="3"/>
  <c r="W220" i="3"/>
  <c r="S220" i="3"/>
  <c r="O220" i="3"/>
  <c r="D220" i="3"/>
  <c r="C220" i="3"/>
  <c r="B220" i="3"/>
  <c r="A220" i="3"/>
  <c r="AR219" i="3"/>
  <c r="AT219" i="3" s="1"/>
  <c r="AV219" i="3" s="1"/>
  <c r="AX219" i="3" s="1"/>
  <c r="AQ219" i="3"/>
  <c r="AF219" i="3"/>
  <c r="AD219" i="3"/>
  <c r="AB219" i="3"/>
  <c r="Z219" i="3"/>
  <c r="X219" i="3"/>
  <c r="V219" i="3"/>
  <c r="T219" i="3"/>
  <c r="R219" i="3"/>
  <c r="P219" i="3"/>
  <c r="N219" i="3"/>
  <c r="D219" i="3"/>
  <c r="AE219" i="3" s="1"/>
  <c r="C219" i="3"/>
  <c r="AK219" i="3" s="1"/>
  <c r="B219" i="3"/>
  <c r="A219" i="3"/>
  <c r="AR218" i="3"/>
  <c r="AQ218" i="3"/>
  <c r="AK218" i="3"/>
  <c r="AC218" i="3"/>
  <c r="U218" i="3"/>
  <c r="Q218" i="3"/>
  <c r="M218" i="3"/>
  <c r="D218" i="3"/>
  <c r="C218" i="3"/>
  <c r="B218" i="3"/>
  <c r="A218" i="3"/>
  <c r="AT217" i="3"/>
  <c r="AV217" i="3" s="1"/>
  <c r="AX217" i="3" s="1"/>
  <c r="AR217" i="3"/>
  <c r="AQ217" i="3"/>
  <c r="AS217" i="3" s="1"/>
  <c r="AU217" i="3" s="1"/>
  <c r="AF217" i="3"/>
  <c r="AE217" i="3"/>
  <c r="AD217" i="3"/>
  <c r="AB217" i="3"/>
  <c r="AA217" i="3"/>
  <c r="Z217" i="3"/>
  <c r="X217" i="3"/>
  <c r="W217" i="3"/>
  <c r="V217" i="3"/>
  <c r="T217" i="3"/>
  <c r="S217" i="3"/>
  <c r="R217" i="3"/>
  <c r="P217" i="3"/>
  <c r="O217" i="3"/>
  <c r="N217" i="3"/>
  <c r="J217" i="3"/>
  <c r="D217" i="3"/>
  <c r="AC217" i="3" s="1"/>
  <c r="C217" i="3"/>
  <c r="AK217" i="3" s="1"/>
  <c r="B217" i="3"/>
  <c r="A217" i="3"/>
  <c r="AR216" i="3"/>
  <c r="AQ216" i="3"/>
  <c r="AK216" i="3"/>
  <c r="D216" i="3"/>
  <c r="C216" i="3"/>
  <c r="B216" i="3"/>
  <c r="A216" i="3"/>
  <c r="AX215" i="3"/>
  <c r="AT215" i="3"/>
  <c r="AV215" i="3" s="1"/>
  <c r="AR215" i="3"/>
  <c r="AQ215" i="3"/>
  <c r="AF215" i="3"/>
  <c r="AD215" i="3"/>
  <c r="AB215" i="3"/>
  <c r="Z215" i="3"/>
  <c r="X215" i="3"/>
  <c r="V215" i="3"/>
  <c r="T215" i="3"/>
  <c r="R215" i="3"/>
  <c r="P215" i="3"/>
  <c r="N215" i="3"/>
  <c r="D215" i="3"/>
  <c r="AE215" i="3" s="1"/>
  <c r="C215" i="3"/>
  <c r="AK215" i="3" s="1"/>
  <c r="B215" i="3"/>
  <c r="A215" i="3"/>
  <c r="AR214" i="3"/>
  <c r="AQ214" i="3"/>
  <c r="AS214" i="3" s="1"/>
  <c r="AU214" i="3" s="1"/>
  <c r="AK214" i="3"/>
  <c r="AE214" i="3"/>
  <c r="AC214" i="3"/>
  <c r="AA214" i="3"/>
  <c r="W214" i="3"/>
  <c r="U214" i="3"/>
  <c r="S214" i="3"/>
  <c r="O214" i="3"/>
  <c r="M214" i="3"/>
  <c r="D214" i="3"/>
  <c r="C214" i="3"/>
  <c r="B214" i="3"/>
  <c r="A214" i="3"/>
  <c r="AR213" i="3"/>
  <c r="AT213" i="3" s="1"/>
  <c r="AV213" i="3" s="1"/>
  <c r="AX213" i="3" s="1"/>
  <c r="AQ213" i="3"/>
  <c r="AS213" i="3" s="1"/>
  <c r="AU213" i="3" s="1"/>
  <c r="AF213" i="3"/>
  <c r="AE213" i="3"/>
  <c r="AD213" i="3"/>
  <c r="AB213" i="3"/>
  <c r="AA213" i="3"/>
  <c r="Z213" i="3"/>
  <c r="X213" i="3"/>
  <c r="W213" i="3"/>
  <c r="V213" i="3"/>
  <c r="T213" i="3"/>
  <c r="S213" i="3"/>
  <c r="R213" i="3"/>
  <c r="P213" i="3"/>
  <c r="O213" i="3"/>
  <c r="N213" i="3"/>
  <c r="D213" i="3"/>
  <c r="AC213" i="3" s="1"/>
  <c r="C213" i="3"/>
  <c r="AK213" i="3" s="1"/>
  <c r="B213" i="3"/>
  <c r="A213" i="3"/>
  <c r="AS212" i="3"/>
  <c r="AU212" i="3" s="1"/>
  <c r="C212" i="9" s="1"/>
  <c r="AK212" i="9" s="1"/>
  <c r="AR212" i="3"/>
  <c r="AT212" i="3" s="1"/>
  <c r="AV212" i="3" s="1"/>
  <c r="AX212" i="3" s="1"/>
  <c r="AQ212" i="3"/>
  <c r="AK212" i="3"/>
  <c r="AE212" i="3"/>
  <c r="AC212" i="3"/>
  <c r="AA212" i="3"/>
  <c r="W212" i="3"/>
  <c r="U212" i="3"/>
  <c r="S212" i="3"/>
  <c r="O212" i="3"/>
  <c r="M212" i="3"/>
  <c r="D212" i="3"/>
  <c r="C212" i="3"/>
  <c r="B212" i="3"/>
  <c r="A212" i="3"/>
  <c r="AR211" i="3"/>
  <c r="AT211" i="3" s="1"/>
  <c r="AV211" i="3" s="1"/>
  <c r="AX211" i="3" s="1"/>
  <c r="AQ211" i="3"/>
  <c r="AF211" i="3"/>
  <c r="AD211" i="3"/>
  <c r="AB211" i="3"/>
  <c r="Z211" i="3"/>
  <c r="X211" i="3"/>
  <c r="V211" i="3"/>
  <c r="T211" i="3"/>
  <c r="R211" i="3"/>
  <c r="P211" i="3"/>
  <c r="N211" i="3"/>
  <c r="D211" i="3"/>
  <c r="AE211" i="3" s="1"/>
  <c r="C211" i="3"/>
  <c r="AK211" i="3" s="1"/>
  <c r="B211" i="3"/>
  <c r="A211" i="3"/>
  <c r="AU210" i="3"/>
  <c r="AR210" i="3"/>
  <c r="AQ210" i="3"/>
  <c r="AS210" i="3" s="1"/>
  <c r="AK210" i="3"/>
  <c r="AC210" i="3"/>
  <c r="U210" i="3"/>
  <c r="Q210" i="3"/>
  <c r="M210" i="3"/>
  <c r="D210" i="3"/>
  <c r="C210" i="3"/>
  <c r="B210" i="3"/>
  <c r="A210" i="3"/>
  <c r="AT209" i="3"/>
  <c r="AV209" i="3" s="1"/>
  <c r="AX209" i="3" s="1"/>
  <c r="AR209" i="3"/>
  <c r="AQ209" i="3"/>
  <c r="AS209" i="3" s="1"/>
  <c r="AU209" i="3" s="1"/>
  <c r="AF209" i="3"/>
  <c r="AE209" i="3"/>
  <c r="AD209" i="3"/>
  <c r="AB209" i="3"/>
  <c r="AA209" i="3"/>
  <c r="Z209" i="3"/>
  <c r="X209" i="3"/>
  <c r="W209" i="3"/>
  <c r="V209" i="3"/>
  <c r="T209" i="3"/>
  <c r="S209" i="3"/>
  <c r="R209" i="3"/>
  <c r="P209" i="3"/>
  <c r="O209" i="3"/>
  <c r="N209" i="3"/>
  <c r="J209" i="3"/>
  <c r="D209" i="3"/>
  <c r="AC209" i="3" s="1"/>
  <c r="C209" i="3"/>
  <c r="AK209" i="3" s="1"/>
  <c r="B209" i="3"/>
  <c r="A209" i="3"/>
  <c r="AR208" i="3"/>
  <c r="AQ208" i="3"/>
  <c r="AK208" i="3"/>
  <c r="D208" i="3"/>
  <c r="C208" i="3"/>
  <c r="B208" i="3"/>
  <c r="A208" i="3"/>
  <c r="AX207" i="3"/>
  <c r="AT207" i="3"/>
  <c r="AV207" i="3" s="1"/>
  <c r="AR207" i="3"/>
  <c r="AQ207" i="3"/>
  <c r="AF207" i="3"/>
  <c r="AD207" i="3"/>
  <c r="AB207" i="3"/>
  <c r="Z207" i="3"/>
  <c r="X207" i="3"/>
  <c r="V207" i="3"/>
  <c r="T207" i="3"/>
  <c r="R207" i="3"/>
  <c r="P207" i="3"/>
  <c r="N207" i="3"/>
  <c r="D207" i="3"/>
  <c r="AE207" i="3" s="1"/>
  <c r="C207" i="3"/>
  <c r="AK207" i="3" s="1"/>
  <c r="B207" i="3"/>
  <c r="A207" i="3"/>
  <c r="AR206" i="3"/>
  <c r="AQ206" i="3"/>
  <c r="AS206" i="3" s="1"/>
  <c r="AU206" i="3" s="1"/>
  <c r="AK206" i="3"/>
  <c r="AE206" i="3"/>
  <c r="AA206" i="3"/>
  <c r="W206" i="3"/>
  <c r="S206" i="3"/>
  <c r="O206" i="3"/>
  <c r="D206" i="3"/>
  <c r="C206" i="3"/>
  <c r="B206" i="3"/>
  <c r="A206" i="3"/>
  <c r="AV205" i="3"/>
  <c r="AX205" i="3" s="1"/>
  <c r="AR205" i="3"/>
  <c r="AT205" i="3" s="1"/>
  <c r="AQ205" i="3"/>
  <c r="AS205" i="3" s="1"/>
  <c r="AU205" i="3" s="1"/>
  <c r="AF205" i="3"/>
  <c r="AE205" i="3"/>
  <c r="AD205" i="3"/>
  <c r="AB205" i="3"/>
  <c r="AA205" i="3"/>
  <c r="Z205" i="3"/>
  <c r="X205" i="3"/>
  <c r="W205" i="3"/>
  <c r="V205" i="3"/>
  <c r="T205" i="3"/>
  <c r="S205" i="3"/>
  <c r="R205" i="3"/>
  <c r="P205" i="3"/>
  <c r="O205" i="3"/>
  <c r="N205" i="3"/>
  <c r="D205" i="3"/>
  <c r="AC205" i="3" s="1"/>
  <c r="C205" i="3"/>
  <c r="AK205" i="3" s="1"/>
  <c r="B205" i="3"/>
  <c r="A205" i="3"/>
  <c r="AW204" i="3"/>
  <c r="AS204" i="3"/>
  <c r="AU204" i="3" s="1"/>
  <c r="C204" i="9" s="1"/>
  <c r="AK204" i="9" s="1"/>
  <c r="AR204" i="3"/>
  <c r="AQ204" i="3"/>
  <c r="AK204" i="3"/>
  <c r="AE204" i="3"/>
  <c r="AA204" i="3"/>
  <c r="W204" i="3"/>
  <c r="S204" i="3"/>
  <c r="O204" i="3"/>
  <c r="D204" i="3"/>
  <c r="C204" i="3"/>
  <c r="B204" i="3"/>
  <c r="A204" i="3"/>
  <c r="AR203" i="3"/>
  <c r="AT203" i="3" s="1"/>
  <c r="AV203" i="3" s="1"/>
  <c r="AX203" i="3" s="1"/>
  <c r="AQ203" i="3"/>
  <c r="AF203" i="3"/>
  <c r="AD203" i="3"/>
  <c r="AB203" i="3"/>
  <c r="Z203" i="3"/>
  <c r="X203" i="3"/>
  <c r="V203" i="3"/>
  <c r="T203" i="3"/>
  <c r="R203" i="3"/>
  <c r="P203" i="3"/>
  <c r="N203" i="3"/>
  <c r="D203" i="3"/>
  <c r="AE203" i="3" s="1"/>
  <c r="C203" i="3"/>
  <c r="AK203" i="3" s="1"/>
  <c r="B203" i="3"/>
  <c r="A203" i="3"/>
  <c r="AR202" i="3"/>
  <c r="AQ202" i="3"/>
  <c r="AK202" i="3"/>
  <c r="AC202" i="3"/>
  <c r="U202" i="3"/>
  <c r="M202" i="3"/>
  <c r="D202" i="3"/>
  <c r="Q202" i="3" s="1"/>
  <c r="C202" i="3"/>
  <c r="B202" i="3"/>
  <c r="A202" i="3"/>
  <c r="AT201" i="3"/>
  <c r="AV201" i="3" s="1"/>
  <c r="AX201" i="3" s="1"/>
  <c r="AR201" i="3"/>
  <c r="AQ201" i="3"/>
  <c r="AS201" i="3" s="1"/>
  <c r="AU201" i="3" s="1"/>
  <c r="AF201" i="3"/>
  <c r="AE201" i="3"/>
  <c r="AD201" i="3"/>
  <c r="AB201" i="3"/>
  <c r="AA201" i="3"/>
  <c r="Z201" i="3"/>
  <c r="X201" i="3"/>
  <c r="W201" i="3"/>
  <c r="V201" i="3"/>
  <c r="T201" i="3"/>
  <c r="S201" i="3"/>
  <c r="R201" i="3"/>
  <c r="P201" i="3"/>
  <c r="O201" i="3"/>
  <c r="N201" i="3"/>
  <c r="J201" i="3"/>
  <c r="D201" i="3"/>
  <c r="AC201" i="3" s="1"/>
  <c r="C201" i="3"/>
  <c r="AK201" i="3" s="1"/>
  <c r="B201" i="3"/>
  <c r="A201" i="3"/>
  <c r="AR200" i="3"/>
  <c r="AT200" i="3" s="1"/>
  <c r="AV200" i="3" s="1"/>
  <c r="AX200" i="3" s="1"/>
  <c r="AQ200" i="3"/>
  <c r="AK200" i="3"/>
  <c r="Q200" i="3"/>
  <c r="D200" i="3"/>
  <c r="U200" i="3" s="1"/>
  <c r="C200" i="3"/>
  <c r="B200" i="3"/>
  <c r="A200" i="3"/>
  <c r="AX199" i="3"/>
  <c r="AT199" i="3"/>
  <c r="AV199" i="3" s="1"/>
  <c r="AR199" i="3"/>
  <c r="AQ199" i="3"/>
  <c r="AF199" i="3"/>
  <c r="AD199" i="3"/>
  <c r="AB199" i="3"/>
  <c r="Z199" i="3"/>
  <c r="X199" i="3"/>
  <c r="V199" i="3"/>
  <c r="T199" i="3"/>
  <c r="R199" i="3"/>
  <c r="P199" i="3"/>
  <c r="N199" i="3"/>
  <c r="D199" i="3"/>
  <c r="AE199" i="3" s="1"/>
  <c r="C199" i="3"/>
  <c r="AK199" i="3" s="1"/>
  <c r="B199" i="3"/>
  <c r="A199" i="3"/>
  <c r="AS198" i="3"/>
  <c r="AU198" i="3" s="1"/>
  <c r="C198" i="9" s="1"/>
  <c r="AK198" i="9" s="1"/>
  <c r="AR198" i="3"/>
  <c r="AQ198" i="3"/>
  <c r="AK198" i="3"/>
  <c r="AE198" i="3"/>
  <c r="AC198" i="3"/>
  <c r="AA198" i="3"/>
  <c r="W198" i="3"/>
  <c r="U198" i="3"/>
  <c r="S198" i="3"/>
  <c r="O198" i="3"/>
  <c r="M198" i="3"/>
  <c r="D198" i="3"/>
  <c r="C198" i="3"/>
  <c r="B198" i="3"/>
  <c r="A198" i="3"/>
  <c r="AR197" i="3"/>
  <c r="AT197" i="3" s="1"/>
  <c r="AV197" i="3" s="1"/>
  <c r="AX197" i="3" s="1"/>
  <c r="AQ197" i="3"/>
  <c r="AS197" i="3" s="1"/>
  <c r="AU197" i="3" s="1"/>
  <c r="AF197" i="3"/>
  <c r="AE197" i="3"/>
  <c r="AD197" i="3"/>
  <c r="AB197" i="3"/>
  <c r="AA197" i="3"/>
  <c r="Z197" i="3"/>
  <c r="X197" i="3"/>
  <c r="W197" i="3"/>
  <c r="V197" i="3"/>
  <c r="T197" i="3"/>
  <c r="S197" i="3"/>
  <c r="R197" i="3"/>
  <c r="P197" i="3"/>
  <c r="O197" i="3"/>
  <c r="N197" i="3"/>
  <c r="D197" i="3"/>
  <c r="AC197" i="3" s="1"/>
  <c r="C197" i="3"/>
  <c r="AK197" i="3" s="1"/>
  <c r="B197" i="3"/>
  <c r="A197" i="3"/>
  <c r="AR196" i="3"/>
  <c r="AT196" i="3" s="1"/>
  <c r="AV196" i="3" s="1"/>
  <c r="AX196" i="3" s="1"/>
  <c r="AQ196" i="3"/>
  <c r="AS196" i="3" s="1"/>
  <c r="AU196" i="3" s="1"/>
  <c r="AK196" i="3"/>
  <c r="AE196" i="3"/>
  <c r="AC196" i="3"/>
  <c r="AA196" i="3"/>
  <c r="W196" i="3"/>
  <c r="U196" i="3"/>
  <c r="S196" i="3"/>
  <c r="O196" i="3"/>
  <c r="M196" i="3"/>
  <c r="D196" i="3"/>
  <c r="C196" i="3"/>
  <c r="B196" i="3"/>
  <c r="A196" i="3"/>
  <c r="AR195" i="3"/>
  <c r="AT195" i="3" s="1"/>
  <c r="AV195" i="3" s="1"/>
  <c r="AX195" i="3" s="1"/>
  <c r="AQ195" i="3"/>
  <c r="AF195" i="3"/>
  <c r="AD195" i="3"/>
  <c r="AB195" i="3"/>
  <c r="Z195" i="3"/>
  <c r="X195" i="3"/>
  <c r="V195" i="3"/>
  <c r="T195" i="3"/>
  <c r="R195" i="3"/>
  <c r="P195" i="3"/>
  <c r="N195" i="3"/>
  <c r="D195" i="3"/>
  <c r="AE195" i="3" s="1"/>
  <c r="C195" i="3"/>
  <c r="AK195" i="3" s="1"/>
  <c r="B195" i="3"/>
  <c r="A195" i="3"/>
  <c r="AR194" i="3"/>
  <c r="AQ194" i="3"/>
  <c r="AS194" i="3" s="1"/>
  <c r="AU194" i="3" s="1"/>
  <c r="AK194" i="3"/>
  <c r="AC194" i="3"/>
  <c r="U194" i="3"/>
  <c r="M194" i="3"/>
  <c r="D194" i="3"/>
  <c r="Q194" i="3" s="1"/>
  <c r="C194" i="3"/>
  <c r="B194" i="3"/>
  <c r="A194" i="3"/>
  <c r="AT193" i="3"/>
  <c r="AV193" i="3" s="1"/>
  <c r="AX193" i="3" s="1"/>
  <c r="AR193" i="3"/>
  <c r="AQ193" i="3"/>
  <c r="AS193" i="3" s="1"/>
  <c r="AU193" i="3" s="1"/>
  <c r="AF193" i="3"/>
  <c r="AE193" i="3"/>
  <c r="AD193" i="3"/>
  <c r="AB193" i="3"/>
  <c r="AA193" i="3"/>
  <c r="Z193" i="3"/>
  <c r="X193" i="3"/>
  <c r="W193" i="3"/>
  <c r="V193" i="3"/>
  <c r="T193" i="3"/>
  <c r="S193" i="3"/>
  <c r="R193" i="3"/>
  <c r="P193" i="3"/>
  <c r="O193" i="3"/>
  <c r="N193" i="3"/>
  <c r="J193" i="3"/>
  <c r="D193" i="3"/>
  <c r="AC193" i="3" s="1"/>
  <c r="C193" i="3"/>
  <c r="AK193" i="3" s="1"/>
  <c r="B193" i="3"/>
  <c r="A193" i="3"/>
  <c r="AR192" i="3"/>
  <c r="AT192" i="3" s="1"/>
  <c r="AV192" i="3" s="1"/>
  <c r="AX192" i="3" s="1"/>
  <c r="AQ192" i="3"/>
  <c r="AK192" i="3"/>
  <c r="Q192" i="3"/>
  <c r="D192" i="3"/>
  <c r="U192" i="3" s="1"/>
  <c r="C192" i="3"/>
  <c r="B192" i="3"/>
  <c r="A192" i="3"/>
  <c r="AX191" i="3"/>
  <c r="AT191" i="3"/>
  <c r="AV191" i="3" s="1"/>
  <c r="AR191" i="3"/>
  <c r="AQ191" i="3"/>
  <c r="AF191" i="3"/>
  <c r="AD191" i="3"/>
  <c r="AB191" i="3"/>
  <c r="Z191" i="3"/>
  <c r="X191" i="3"/>
  <c r="V191" i="3"/>
  <c r="T191" i="3"/>
  <c r="R191" i="3"/>
  <c r="P191" i="3"/>
  <c r="N191" i="3"/>
  <c r="D191" i="3"/>
  <c r="AE191" i="3" s="1"/>
  <c r="C191" i="3"/>
  <c r="AK191" i="3" s="1"/>
  <c r="B191" i="3"/>
  <c r="A191" i="3"/>
  <c r="AS190" i="3"/>
  <c r="AU190" i="3" s="1"/>
  <c r="C190" i="9" s="1"/>
  <c r="AK190" i="9" s="1"/>
  <c r="AR190" i="3"/>
  <c r="AQ190" i="3"/>
  <c r="AK190" i="3"/>
  <c r="AE190" i="3"/>
  <c r="AA190" i="3"/>
  <c r="W190" i="3"/>
  <c r="S190" i="3"/>
  <c r="O190" i="3"/>
  <c r="D190" i="3"/>
  <c r="C190" i="3"/>
  <c r="B190" i="3"/>
  <c r="A190" i="3"/>
  <c r="AV189" i="3"/>
  <c r="AX189" i="3" s="1"/>
  <c r="AR189" i="3"/>
  <c r="AT189" i="3" s="1"/>
  <c r="AQ189" i="3"/>
  <c r="AS189" i="3" s="1"/>
  <c r="AU189" i="3" s="1"/>
  <c r="AW189" i="3" s="1"/>
  <c r="AF189" i="3"/>
  <c r="AE189" i="3"/>
  <c r="AD189" i="3"/>
  <c r="AB189" i="3"/>
  <c r="AA189" i="3"/>
  <c r="Z189" i="3"/>
  <c r="X189" i="3"/>
  <c r="W189" i="3"/>
  <c r="V189" i="3"/>
  <c r="T189" i="3"/>
  <c r="S189" i="3"/>
  <c r="R189" i="3"/>
  <c r="P189" i="3"/>
  <c r="O189" i="3"/>
  <c r="N189" i="3"/>
  <c r="D189" i="3"/>
  <c r="AC189" i="3" s="1"/>
  <c r="C189" i="3"/>
  <c r="AK189" i="3" s="1"/>
  <c r="B189" i="3"/>
  <c r="A189" i="3"/>
  <c r="AR188" i="3"/>
  <c r="AQ188" i="3"/>
  <c r="AS188" i="3" s="1"/>
  <c r="AU188" i="3" s="1"/>
  <c r="AK188" i="3"/>
  <c r="AE188" i="3"/>
  <c r="AA188" i="3"/>
  <c r="W188" i="3"/>
  <c r="S188" i="3"/>
  <c r="O188" i="3"/>
  <c r="D188" i="3"/>
  <c r="C188" i="3"/>
  <c r="B188" i="3"/>
  <c r="A188" i="3"/>
  <c r="AR187" i="3"/>
  <c r="AT187" i="3" s="1"/>
  <c r="AV187" i="3" s="1"/>
  <c r="AX187" i="3" s="1"/>
  <c r="AQ187" i="3"/>
  <c r="AF187" i="3"/>
  <c r="AD187" i="3"/>
  <c r="AB187" i="3"/>
  <c r="Z187" i="3"/>
  <c r="X187" i="3"/>
  <c r="V187" i="3"/>
  <c r="T187" i="3"/>
  <c r="R187" i="3"/>
  <c r="P187" i="3"/>
  <c r="N187" i="3"/>
  <c r="D187" i="3"/>
  <c r="AE187" i="3" s="1"/>
  <c r="C187" i="3"/>
  <c r="AK187" i="3" s="1"/>
  <c r="B187" i="3"/>
  <c r="A187" i="3"/>
  <c r="AR186" i="3"/>
  <c r="AQ186" i="3"/>
  <c r="AK186" i="3"/>
  <c r="AC186" i="3"/>
  <c r="U186" i="3"/>
  <c r="Q186" i="3"/>
  <c r="M186" i="3"/>
  <c r="D186" i="3"/>
  <c r="C186" i="3"/>
  <c r="B186" i="3"/>
  <c r="A186" i="3"/>
  <c r="AT185" i="3"/>
  <c r="AV185" i="3" s="1"/>
  <c r="AX185" i="3" s="1"/>
  <c r="AR185" i="3"/>
  <c r="AQ185" i="3"/>
  <c r="AS185" i="3" s="1"/>
  <c r="AU185" i="3" s="1"/>
  <c r="AF185" i="3"/>
  <c r="AE185" i="3"/>
  <c r="AD185" i="3"/>
  <c r="AB185" i="3"/>
  <c r="AA185" i="3"/>
  <c r="Z185" i="3"/>
  <c r="X185" i="3"/>
  <c r="W185" i="3"/>
  <c r="V185" i="3"/>
  <c r="T185" i="3"/>
  <c r="S185" i="3"/>
  <c r="R185" i="3"/>
  <c r="P185" i="3"/>
  <c r="O185" i="3"/>
  <c r="N185" i="3"/>
  <c r="J185" i="3"/>
  <c r="D185" i="3"/>
  <c r="AC185" i="3" s="1"/>
  <c r="C185" i="3"/>
  <c r="AK185" i="3" s="1"/>
  <c r="B185" i="3"/>
  <c r="A185" i="3"/>
  <c r="AR184" i="3"/>
  <c r="AQ184" i="3"/>
  <c r="AK184" i="3"/>
  <c r="D184" i="3"/>
  <c r="C184" i="3"/>
  <c r="B184" i="3"/>
  <c r="A184" i="3"/>
  <c r="AX183" i="3"/>
  <c r="AT183" i="3"/>
  <c r="AV183" i="3" s="1"/>
  <c r="AR183" i="3"/>
  <c r="AQ183" i="3"/>
  <c r="AF183" i="3"/>
  <c r="AD183" i="3"/>
  <c r="AB183" i="3"/>
  <c r="Z183" i="3"/>
  <c r="X183" i="3"/>
  <c r="V183" i="3"/>
  <c r="T183" i="3"/>
  <c r="R183" i="3"/>
  <c r="P183" i="3"/>
  <c r="N183" i="3"/>
  <c r="D183" i="3"/>
  <c r="AE183" i="3" s="1"/>
  <c r="C183" i="3"/>
  <c r="AK183" i="3" s="1"/>
  <c r="B183" i="3"/>
  <c r="A183" i="3"/>
  <c r="AR182" i="3"/>
  <c r="AQ182" i="3"/>
  <c r="AS182" i="3" s="1"/>
  <c r="AU182" i="3" s="1"/>
  <c r="AK182" i="3"/>
  <c r="AE182" i="3"/>
  <c r="AC182" i="3"/>
  <c r="AA182" i="3"/>
  <c r="W182" i="3"/>
  <c r="U182" i="3"/>
  <c r="S182" i="3"/>
  <c r="O182" i="3"/>
  <c r="M182" i="3"/>
  <c r="D182" i="3"/>
  <c r="C182" i="3"/>
  <c r="B182" i="3"/>
  <c r="A182" i="3"/>
  <c r="AR181" i="3"/>
  <c r="AT181" i="3" s="1"/>
  <c r="AV181" i="3" s="1"/>
  <c r="AX181" i="3" s="1"/>
  <c r="AQ181" i="3"/>
  <c r="AS181" i="3" s="1"/>
  <c r="AU181" i="3" s="1"/>
  <c r="AW181" i="3" s="1"/>
  <c r="AF181" i="3"/>
  <c r="AE181" i="3"/>
  <c r="AD181" i="3"/>
  <c r="AB181" i="3"/>
  <c r="AA181" i="3"/>
  <c r="Z181" i="3"/>
  <c r="X181" i="3"/>
  <c r="W181" i="3"/>
  <c r="V181" i="3"/>
  <c r="T181" i="3"/>
  <c r="S181" i="3"/>
  <c r="R181" i="3"/>
  <c r="P181" i="3"/>
  <c r="O181" i="3"/>
  <c r="N181" i="3"/>
  <c r="D181" i="3"/>
  <c r="AC181" i="3" s="1"/>
  <c r="C181" i="3"/>
  <c r="AK181" i="3" s="1"/>
  <c r="B181" i="3"/>
  <c r="A181" i="3"/>
  <c r="AS180" i="3"/>
  <c r="AU180" i="3" s="1"/>
  <c r="C180" i="9" s="1"/>
  <c r="AK180" i="9" s="1"/>
  <c r="AR180" i="3"/>
  <c r="AT180" i="3" s="1"/>
  <c r="AV180" i="3" s="1"/>
  <c r="AX180" i="3" s="1"/>
  <c r="AQ180" i="3"/>
  <c r="AK180" i="3"/>
  <c r="AE180" i="3"/>
  <c r="AC180" i="3"/>
  <c r="AA180" i="3"/>
  <c r="W180" i="3"/>
  <c r="U180" i="3"/>
  <c r="S180" i="3"/>
  <c r="O180" i="3"/>
  <c r="M180" i="3"/>
  <c r="D180" i="3"/>
  <c r="C180" i="3"/>
  <c r="B180" i="3"/>
  <c r="A180" i="3"/>
  <c r="AR179" i="3"/>
  <c r="AT179" i="3" s="1"/>
  <c r="AV179" i="3" s="1"/>
  <c r="AX179" i="3" s="1"/>
  <c r="AQ179" i="3"/>
  <c r="AF179" i="3"/>
  <c r="AD179" i="3"/>
  <c r="AB179" i="3"/>
  <c r="Z179" i="3"/>
  <c r="X179" i="3"/>
  <c r="V179" i="3"/>
  <c r="T179" i="3"/>
  <c r="R179" i="3"/>
  <c r="P179" i="3"/>
  <c r="N179" i="3"/>
  <c r="D179" i="3"/>
  <c r="AE179" i="3" s="1"/>
  <c r="C179" i="3"/>
  <c r="AK179" i="3" s="1"/>
  <c r="B179" i="3"/>
  <c r="A179" i="3"/>
  <c r="AR178" i="3"/>
  <c r="AQ178" i="3"/>
  <c r="AK178" i="3"/>
  <c r="AA178" i="3"/>
  <c r="V178" i="3"/>
  <c r="Q178" i="3"/>
  <c r="D178" i="3"/>
  <c r="Y178" i="3" s="1"/>
  <c r="C178" i="3"/>
  <c r="B178" i="3"/>
  <c r="A178" i="3"/>
  <c r="AX177" i="3"/>
  <c r="AU177" i="3"/>
  <c r="AR177" i="3"/>
  <c r="AT177" i="3" s="1"/>
  <c r="AV177" i="3" s="1"/>
  <c r="AQ177" i="3"/>
  <c r="AS177" i="3" s="1"/>
  <c r="AF177" i="3"/>
  <c r="AE177" i="3"/>
  <c r="AD177" i="3"/>
  <c r="AB177" i="3"/>
  <c r="AA177" i="3"/>
  <c r="Z177" i="3"/>
  <c r="X177" i="3"/>
  <c r="W177" i="3"/>
  <c r="V177" i="3"/>
  <c r="T177" i="3"/>
  <c r="S177" i="3"/>
  <c r="R177" i="3"/>
  <c r="P177" i="3"/>
  <c r="O177" i="3"/>
  <c r="N177" i="3"/>
  <c r="D177" i="3"/>
  <c r="AC177" i="3" s="1"/>
  <c r="C177" i="3"/>
  <c r="AK177" i="3" s="1"/>
  <c r="B177" i="3"/>
  <c r="A177" i="3"/>
  <c r="AR176" i="3"/>
  <c r="AQ176" i="3"/>
  <c r="AS176" i="3" s="1"/>
  <c r="AU176" i="3" s="1"/>
  <c r="AF176" i="3"/>
  <c r="AC176" i="3"/>
  <c r="AA176" i="3"/>
  <c r="X176" i="3"/>
  <c r="U176" i="3"/>
  <c r="S176" i="3"/>
  <c r="P176" i="3"/>
  <c r="M176" i="3"/>
  <c r="D176" i="3"/>
  <c r="C176" i="3"/>
  <c r="AK176" i="3" s="1"/>
  <c r="B176" i="3"/>
  <c r="A176" i="3"/>
  <c r="AR175" i="3"/>
  <c r="AT175" i="3" s="1"/>
  <c r="AV175" i="3" s="1"/>
  <c r="AX175" i="3" s="1"/>
  <c r="AQ175" i="3"/>
  <c r="AF175" i="3"/>
  <c r="AC175" i="3"/>
  <c r="Z175" i="3"/>
  <c r="X175" i="3"/>
  <c r="U175" i="3"/>
  <c r="R175" i="3"/>
  <c r="P175" i="3"/>
  <c r="M175" i="3"/>
  <c r="J175" i="3"/>
  <c r="AG175" i="3" s="1"/>
  <c r="D175" i="3"/>
  <c r="C175" i="3"/>
  <c r="AK175" i="3" s="1"/>
  <c r="B175" i="3"/>
  <c r="A175" i="3"/>
  <c r="AT174" i="3"/>
  <c r="AV174" i="3" s="1"/>
  <c r="AX174" i="3" s="1"/>
  <c r="AR174" i="3"/>
  <c r="AQ174" i="3"/>
  <c r="AK174" i="3"/>
  <c r="AE174" i="3"/>
  <c r="AC174" i="3"/>
  <c r="Z174" i="3"/>
  <c r="W174" i="3"/>
  <c r="U174" i="3"/>
  <c r="R174" i="3"/>
  <c r="O174" i="3"/>
  <c r="M174" i="3"/>
  <c r="D174" i="3"/>
  <c r="C174" i="3"/>
  <c r="B174" i="3"/>
  <c r="A174" i="3"/>
  <c r="AV173" i="3"/>
  <c r="AX173" i="3" s="1"/>
  <c r="AT173" i="3"/>
  <c r="AR173" i="3"/>
  <c r="AQ173" i="3"/>
  <c r="AS173" i="3" s="1"/>
  <c r="AU173" i="3" s="1"/>
  <c r="AF173" i="3"/>
  <c r="AE173" i="3"/>
  <c r="AD173" i="3"/>
  <c r="AB173" i="3"/>
  <c r="AA173" i="3"/>
  <c r="Z173" i="3"/>
  <c r="X173" i="3"/>
  <c r="W173" i="3"/>
  <c r="V173" i="3"/>
  <c r="T173" i="3"/>
  <c r="S173" i="3"/>
  <c r="R173" i="3"/>
  <c r="P173" i="3"/>
  <c r="O173" i="3"/>
  <c r="N173" i="3"/>
  <c r="D173" i="3"/>
  <c r="AC173" i="3" s="1"/>
  <c r="C173" i="3"/>
  <c r="AK173" i="3" s="1"/>
  <c r="B173" i="3"/>
  <c r="A173" i="3"/>
  <c r="AR172" i="3"/>
  <c r="AQ172" i="3"/>
  <c r="AK172" i="3"/>
  <c r="D172" i="3"/>
  <c r="C172" i="3"/>
  <c r="B172" i="3"/>
  <c r="A172" i="3"/>
  <c r="AR171" i="3"/>
  <c r="AQ171" i="3"/>
  <c r="AK171" i="3"/>
  <c r="Y171" i="3"/>
  <c r="N171" i="3"/>
  <c r="D171" i="3"/>
  <c r="AB171" i="3" s="1"/>
  <c r="C171" i="3"/>
  <c r="B171" i="3"/>
  <c r="A171" i="3"/>
  <c r="AR170" i="3"/>
  <c r="AQ170" i="3"/>
  <c r="AK170" i="3"/>
  <c r="D170" i="3"/>
  <c r="C170" i="3"/>
  <c r="B170" i="3"/>
  <c r="A170" i="3"/>
  <c r="AX169" i="3"/>
  <c r="AU169" i="3"/>
  <c r="AR169" i="3"/>
  <c r="AT169" i="3" s="1"/>
  <c r="AV169" i="3" s="1"/>
  <c r="AQ169" i="3"/>
  <c r="AS169" i="3" s="1"/>
  <c r="AF169" i="3"/>
  <c r="AE169" i="3"/>
  <c r="AD169" i="3"/>
  <c r="AB169" i="3"/>
  <c r="AA169" i="3"/>
  <c r="Z169" i="3"/>
  <c r="X169" i="3"/>
  <c r="W169" i="3"/>
  <c r="V169" i="3"/>
  <c r="T169" i="3"/>
  <c r="S169" i="3"/>
  <c r="R169" i="3"/>
  <c r="P169" i="3"/>
  <c r="O169" i="3"/>
  <c r="N169" i="3"/>
  <c r="J169" i="3"/>
  <c r="AG169" i="3" s="1"/>
  <c r="D169" i="3"/>
  <c r="AC169" i="3" s="1"/>
  <c r="C169" i="3"/>
  <c r="AK169" i="3" s="1"/>
  <c r="B169" i="3"/>
  <c r="A169" i="3"/>
  <c r="AV168" i="3"/>
  <c r="AX168" i="3" s="1"/>
  <c r="AR168" i="3"/>
  <c r="AT168" i="3" s="1"/>
  <c r="AQ168" i="3"/>
  <c r="AS168" i="3" s="1"/>
  <c r="AU168" i="3" s="1"/>
  <c r="AK168" i="3"/>
  <c r="AF168" i="3"/>
  <c r="AC168" i="3"/>
  <c r="AB168" i="3"/>
  <c r="AA168" i="3"/>
  <c r="X168" i="3"/>
  <c r="W168" i="3"/>
  <c r="U168" i="3"/>
  <c r="S168" i="3"/>
  <c r="Q168" i="3"/>
  <c r="P168" i="3"/>
  <c r="M168" i="3"/>
  <c r="D168" i="3"/>
  <c r="C168" i="3"/>
  <c r="B168" i="3"/>
  <c r="A168" i="3"/>
  <c r="AR167" i="3"/>
  <c r="AT167" i="3" s="1"/>
  <c r="AV167" i="3" s="1"/>
  <c r="AX167" i="3" s="1"/>
  <c r="AQ167" i="3"/>
  <c r="AK167" i="3"/>
  <c r="AF167" i="3"/>
  <c r="AC167" i="3"/>
  <c r="AB167" i="3"/>
  <c r="Z167" i="3"/>
  <c r="X167" i="3"/>
  <c r="V167" i="3"/>
  <c r="U167" i="3"/>
  <c r="R167" i="3"/>
  <c r="Q167" i="3"/>
  <c r="P167" i="3"/>
  <c r="M167" i="3"/>
  <c r="D167" i="3"/>
  <c r="C167" i="3"/>
  <c r="B167" i="3"/>
  <c r="A167" i="3"/>
  <c r="AW166" i="3"/>
  <c r="AT166" i="3"/>
  <c r="AV166" i="3" s="1"/>
  <c r="AX166" i="3" s="1"/>
  <c r="AR166" i="3"/>
  <c r="AQ166" i="3"/>
  <c r="AS166" i="3" s="1"/>
  <c r="AU166" i="3" s="1"/>
  <c r="C166" i="9" s="1"/>
  <c r="AK166" i="9" s="1"/>
  <c r="AK166" i="3"/>
  <c r="AE166" i="3"/>
  <c r="AC166" i="3"/>
  <c r="AA166" i="3"/>
  <c r="Z166" i="3"/>
  <c r="W166" i="3"/>
  <c r="V166" i="3"/>
  <c r="U166" i="3"/>
  <c r="R166" i="3"/>
  <c r="Q166" i="3"/>
  <c r="O166" i="3"/>
  <c r="M166" i="3"/>
  <c r="D166" i="3"/>
  <c r="C166" i="3"/>
  <c r="B166" i="3"/>
  <c r="A166" i="3"/>
  <c r="AV165" i="3"/>
  <c r="AX165" i="3" s="1"/>
  <c r="AT165" i="3"/>
  <c r="AR165" i="3"/>
  <c r="AQ165" i="3"/>
  <c r="AS165" i="3" s="1"/>
  <c r="AU165" i="3" s="1"/>
  <c r="AF165" i="3"/>
  <c r="AE165" i="3"/>
  <c r="AD165" i="3"/>
  <c r="AB165" i="3"/>
  <c r="AA165" i="3"/>
  <c r="Z165" i="3"/>
  <c r="X165" i="3"/>
  <c r="W165" i="3"/>
  <c r="V165" i="3"/>
  <c r="T165" i="3"/>
  <c r="S165" i="3"/>
  <c r="R165" i="3"/>
  <c r="P165" i="3"/>
  <c r="O165" i="3"/>
  <c r="N165" i="3"/>
  <c r="D165" i="3"/>
  <c r="AC165" i="3" s="1"/>
  <c r="C165" i="3"/>
  <c r="AK165" i="3" s="1"/>
  <c r="B165" i="3"/>
  <c r="A165" i="3"/>
  <c r="AR164" i="3"/>
  <c r="AQ164" i="3"/>
  <c r="AB164" i="3"/>
  <c r="W164" i="3"/>
  <c r="Q164" i="3"/>
  <c r="D164" i="3"/>
  <c r="C164" i="3"/>
  <c r="AK164" i="3" s="1"/>
  <c r="B164" i="3"/>
  <c r="A164" i="3"/>
  <c r="AR163" i="3"/>
  <c r="AQ163" i="3"/>
  <c r="D163" i="3"/>
  <c r="C163" i="3"/>
  <c r="AK163" i="3" s="1"/>
  <c r="B163" i="3"/>
  <c r="A163" i="3"/>
  <c r="AR162" i="3"/>
  <c r="AQ162" i="3"/>
  <c r="AS162" i="3" s="1"/>
  <c r="AU162" i="3" s="1"/>
  <c r="AK162" i="3"/>
  <c r="Y162" i="3"/>
  <c r="N162" i="3"/>
  <c r="D162" i="3"/>
  <c r="AA162" i="3" s="1"/>
  <c r="C162" i="3"/>
  <c r="B162" i="3"/>
  <c r="A162" i="3"/>
  <c r="AU161" i="3"/>
  <c r="AR161" i="3"/>
  <c r="AT161" i="3" s="1"/>
  <c r="AV161" i="3" s="1"/>
  <c r="AX161" i="3" s="1"/>
  <c r="AQ161" i="3"/>
  <c r="AS161" i="3" s="1"/>
  <c r="AF161" i="3"/>
  <c r="AE161" i="3"/>
  <c r="AD161" i="3"/>
  <c r="AB161" i="3"/>
  <c r="AA161" i="3"/>
  <c r="Z161" i="3"/>
  <c r="X161" i="3"/>
  <c r="W161" i="3"/>
  <c r="V161" i="3"/>
  <c r="T161" i="3"/>
  <c r="S161" i="3"/>
  <c r="R161" i="3"/>
  <c r="P161" i="3"/>
  <c r="O161" i="3"/>
  <c r="N161" i="3"/>
  <c r="J161" i="3"/>
  <c r="AG161" i="3" s="1"/>
  <c r="D161" i="3"/>
  <c r="AC161" i="3" s="1"/>
  <c r="C161" i="3"/>
  <c r="AK161" i="3" s="1"/>
  <c r="B161" i="3"/>
  <c r="A161" i="3"/>
  <c r="AS160" i="3"/>
  <c r="AU160" i="3" s="1"/>
  <c r="AR160" i="3"/>
  <c r="AQ160" i="3"/>
  <c r="AF160" i="3"/>
  <c r="AC160" i="3"/>
  <c r="AA160" i="3"/>
  <c r="X160" i="3"/>
  <c r="U160" i="3"/>
  <c r="S160" i="3"/>
  <c r="P160" i="3"/>
  <c r="M160" i="3"/>
  <c r="D160" i="3"/>
  <c r="C160" i="3"/>
  <c r="AK160" i="3" s="1"/>
  <c r="B160" i="3"/>
  <c r="A160" i="3"/>
  <c r="AT159" i="3"/>
  <c r="AV159" i="3" s="1"/>
  <c r="AX159" i="3" s="1"/>
  <c r="AR159" i="3"/>
  <c r="AQ159" i="3"/>
  <c r="AF159" i="3"/>
  <c r="AC159" i="3"/>
  <c r="Z159" i="3"/>
  <c r="X159" i="3"/>
  <c r="U159" i="3"/>
  <c r="R159" i="3"/>
  <c r="P159" i="3"/>
  <c r="M159" i="3"/>
  <c r="D159" i="3"/>
  <c r="C159" i="3"/>
  <c r="AK159" i="3" s="1"/>
  <c r="B159" i="3"/>
  <c r="A159" i="3"/>
  <c r="AT158" i="3"/>
  <c r="AV158" i="3" s="1"/>
  <c r="AX158" i="3" s="1"/>
  <c r="AR158" i="3"/>
  <c r="AQ158" i="3"/>
  <c r="AK158" i="3"/>
  <c r="AE158" i="3"/>
  <c r="AC158" i="3"/>
  <c r="Z158" i="3"/>
  <c r="W158" i="3"/>
  <c r="U158" i="3"/>
  <c r="R158" i="3"/>
  <c r="O158" i="3"/>
  <c r="M158" i="3"/>
  <c r="D158" i="3"/>
  <c r="C158" i="3"/>
  <c r="B158" i="3"/>
  <c r="A158" i="3"/>
  <c r="AT157" i="3"/>
  <c r="AV157" i="3" s="1"/>
  <c r="AX157" i="3" s="1"/>
  <c r="AR157" i="3"/>
  <c r="AQ157" i="3"/>
  <c r="AS157" i="3" s="1"/>
  <c r="AU157" i="3" s="1"/>
  <c r="AF157" i="3"/>
  <c r="AE157" i="3"/>
  <c r="AD157" i="3"/>
  <c r="AB157" i="3"/>
  <c r="AA157" i="3"/>
  <c r="Z157" i="3"/>
  <c r="X157" i="3"/>
  <c r="W157" i="3"/>
  <c r="V157" i="3"/>
  <c r="T157" i="3"/>
  <c r="S157" i="3"/>
  <c r="R157" i="3"/>
  <c r="P157" i="3"/>
  <c r="O157" i="3"/>
  <c r="N157" i="3"/>
  <c r="D157" i="3"/>
  <c r="AC157" i="3" s="1"/>
  <c r="C157" i="3"/>
  <c r="AK157" i="3" s="1"/>
  <c r="B157" i="3"/>
  <c r="A157" i="3"/>
  <c r="AR156" i="3"/>
  <c r="AT156" i="3" s="1"/>
  <c r="AV156" i="3" s="1"/>
  <c r="AX156" i="3" s="1"/>
  <c r="AQ156" i="3"/>
  <c r="AK156" i="3"/>
  <c r="AB156" i="3"/>
  <c r="W156" i="3"/>
  <c r="Q156" i="3"/>
  <c r="O156" i="3"/>
  <c r="D156" i="3"/>
  <c r="Y156" i="3" s="1"/>
  <c r="C156" i="3"/>
  <c r="B156" i="3"/>
  <c r="A156" i="3"/>
  <c r="AR155" i="3"/>
  <c r="AQ155" i="3"/>
  <c r="AK155" i="3"/>
  <c r="AB155" i="3"/>
  <c r="V155" i="3"/>
  <c r="Q155" i="3"/>
  <c r="D155" i="3"/>
  <c r="C155" i="3"/>
  <c r="B155" i="3"/>
  <c r="A155" i="3"/>
  <c r="AR154" i="3"/>
  <c r="AQ154" i="3"/>
  <c r="AS154" i="3" s="1"/>
  <c r="AU154" i="3" s="1"/>
  <c r="AK154" i="3"/>
  <c r="AA154" i="3"/>
  <c r="Y154" i="3"/>
  <c r="V154" i="3"/>
  <c r="Q154" i="3"/>
  <c r="N154" i="3"/>
  <c r="D154" i="3"/>
  <c r="C154" i="3"/>
  <c r="B154" i="3"/>
  <c r="A154" i="3"/>
  <c r="AU153" i="3"/>
  <c r="AR153" i="3"/>
  <c r="AT153" i="3" s="1"/>
  <c r="AV153" i="3" s="1"/>
  <c r="AX153" i="3" s="1"/>
  <c r="AQ153" i="3"/>
  <c r="AS153" i="3" s="1"/>
  <c r="AF153" i="3"/>
  <c r="AE153" i="3"/>
  <c r="AD153" i="3"/>
  <c r="AB153" i="3"/>
  <c r="AA153" i="3"/>
  <c r="Z153" i="3"/>
  <c r="X153" i="3"/>
  <c r="W153" i="3"/>
  <c r="V153" i="3"/>
  <c r="T153" i="3"/>
  <c r="S153" i="3"/>
  <c r="R153" i="3"/>
  <c r="P153" i="3"/>
  <c r="O153" i="3"/>
  <c r="N153" i="3"/>
  <c r="D153" i="3"/>
  <c r="AC153" i="3" s="1"/>
  <c r="C153" i="3"/>
  <c r="AK153" i="3" s="1"/>
  <c r="B153" i="3"/>
  <c r="A153" i="3"/>
  <c r="AV152" i="3"/>
  <c r="AX152" i="3" s="1"/>
  <c r="AS152" i="3"/>
  <c r="AU152" i="3" s="1"/>
  <c r="AR152" i="3"/>
  <c r="AT152" i="3" s="1"/>
  <c r="AQ152" i="3"/>
  <c r="AF152" i="3"/>
  <c r="AC152" i="3"/>
  <c r="AB152" i="3"/>
  <c r="AA152" i="3"/>
  <c r="X152" i="3"/>
  <c r="W152" i="3"/>
  <c r="U152" i="3"/>
  <c r="S152" i="3"/>
  <c r="Q152" i="3"/>
  <c r="P152" i="3"/>
  <c r="M152" i="3"/>
  <c r="D152" i="3"/>
  <c r="C152" i="3"/>
  <c r="AK152" i="3" s="1"/>
  <c r="B152" i="3"/>
  <c r="A152" i="3"/>
  <c r="AT151" i="3"/>
  <c r="AV151" i="3" s="1"/>
  <c r="AX151" i="3" s="1"/>
  <c r="AR151" i="3"/>
  <c r="AQ151" i="3"/>
  <c r="AF151" i="3"/>
  <c r="AC151" i="3"/>
  <c r="AB151" i="3"/>
  <c r="Z151" i="3"/>
  <c r="X151" i="3"/>
  <c r="V151" i="3"/>
  <c r="U151" i="3"/>
  <c r="R151" i="3"/>
  <c r="Q151" i="3"/>
  <c r="P151" i="3"/>
  <c r="M151" i="3"/>
  <c r="J151" i="3"/>
  <c r="AG151" i="3" s="1"/>
  <c r="D151" i="3"/>
  <c r="C151" i="3"/>
  <c r="AK151" i="3" s="1"/>
  <c r="B151" i="3"/>
  <c r="A151" i="3"/>
  <c r="AT150" i="3"/>
  <c r="AV150" i="3" s="1"/>
  <c r="AX150" i="3" s="1"/>
  <c r="AR150" i="3"/>
  <c r="AQ150" i="3"/>
  <c r="AS150" i="3" s="1"/>
  <c r="AU150" i="3" s="1"/>
  <c r="C150" i="9" s="1"/>
  <c r="AK150" i="9" s="1"/>
  <c r="AK150" i="3"/>
  <c r="AE150" i="3"/>
  <c r="AC150" i="3"/>
  <c r="AA150" i="3"/>
  <c r="Z150" i="3"/>
  <c r="W150" i="3"/>
  <c r="V150" i="3"/>
  <c r="U150" i="3"/>
  <c r="R150" i="3"/>
  <c r="Q150" i="3"/>
  <c r="O150" i="3"/>
  <c r="M150" i="3"/>
  <c r="D150" i="3"/>
  <c r="C150" i="3"/>
  <c r="B150" i="3"/>
  <c r="A150" i="3"/>
  <c r="AT149" i="3"/>
  <c r="AV149" i="3" s="1"/>
  <c r="AX149" i="3" s="1"/>
  <c r="AR149" i="3"/>
  <c r="AQ149" i="3"/>
  <c r="AS149" i="3" s="1"/>
  <c r="AU149" i="3" s="1"/>
  <c r="AF149" i="3"/>
  <c r="AE149" i="3"/>
  <c r="AD149" i="3"/>
  <c r="AB149" i="3"/>
  <c r="AA149" i="3"/>
  <c r="Z149" i="3"/>
  <c r="X149" i="3"/>
  <c r="W149" i="3"/>
  <c r="V149" i="3"/>
  <c r="T149" i="3"/>
  <c r="S149" i="3"/>
  <c r="R149" i="3"/>
  <c r="P149" i="3"/>
  <c r="O149" i="3"/>
  <c r="N149" i="3"/>
  <c r="D149" i="3"/>
  <c r="AC149" i="3" s="1"/>
  <c r="C149" i="3"/>
  <c r="AK149" i="3" s="1"/>
  <c r="B149" i="3"/>
  <c r="A149" i="3"/>
  <c r="AR148" i="3"/>
  <c r="AQ148" i="3"/>
  <c r="D148" i="3"/>
  <c r="C148" i="3"/>
  <c r="AK148" i="3" s="1"/>
  <c r="B148" i="3"/>
  <c r="A148" i="3"/>
  <c r="AS147" i="3"/>
  <c r="AU147" i="3" s="1"/>
  <c r="AR147" i="3"/>
  <c r="AT147" i="3" s="1"/>
  <c r="AV147" i="3" s="1"/>
  <c r="AX147" i="3" s="1"/>
  <c r="AQ147" i="3"/>
  <c r="AB147" i="3"/>
  <c r="Y147" i="3"/>
  <c r="V147" i="3"/>
  <c r="Q147" i="3"/>
  <c r="N147" i="3"/>
  <c r="D147" i="3"/>
  <c r="C147" i="3"/>
  <c r="AK147" i="3" s="1"/>
  <c r="B147" i="3"/>
  <c r="A147" i="3"/>
  <c r="AR146" i="3"/>
  <c r="AQ146" i="3"/>
  <c r="AK146" i="3"/>
  <c r="AA146" i="3"/>
  <c r="V146" i="3"/>
  <c r="Q146" i="3"/>
  <c r="D146" i="3"/>
  <c r="C146" i="3"/>
  <c r="B146" i="3"/>
  <c r="A146" i="3"/>
  <c r="AX145" i="3"/>
  <c r="AU145" i="3"/>
  <c r="AR145" i="3"/>
  <c r="AT145" i="3" s="1"/>
  <c r="AV145" i="3" s="1"/>
  <c r="AQ145" i="3"/>
  <c r="AS145" i="3" s="1"/>
  <c r="AF145" i="3"/>
  <c r="AE145" i="3"/>
  <c r="AD145" i="3"/>
  <c r="AB145" i="3"/>
  <c r="AA145" i="3"/>
  <c r="Z145" i="3"/>
  <c r="X145" i="3"/>
  <c r="W145" i="3"/>
  <c r="V145" i="3"/>
  <c r="T145" i="3"/>
  <c r="S145" i="3"/>
  <c r="R145" i="3"/>
  <c r="P145" i="3"/>
  <c r="O145" i="3"/>
  <c r="N145" i="3"/>
  <c r="D145" i="3"/>
  <c r="AC145" i="3" s="1"/>
  <c r="C145" i="3"/>
  <c r="AK145" i="3" s="1"/>
  <c r="B145" i="3"/>
  <c r="A145" i="3"/>
  <c r="AR144" i="3"/>
  <c r="AQ144" i="3"/>
  <c r="AS144" i="3" s="1"/>
  <c r="AU144" i="3" s="1"/>
  <c r="AF144" i="3"/>
  <c r="AC144" i="3"/>
  <c r="AA144" i="3"/>
  <c r="X144" i="3"/>
  <c r="U144" i="3"/>
  <c r="S144" i="3"/>
  <c r="P144" i="3"/>
  <c r="M144" i="3"/>
  <c r="D144" i="3"/>
  <c r="C144" i="3"/>
  <c r="AK144" i="3" s="1"/>
  <c r="B144" i="3"/>
  <c r="A144" i="3"/>
  <c r="AR143" i="3"/>
  <c r="AT143" i="3" s="1"/>
  <c r="AV143" i="3" s="1"/>
  <c r="AX143" i="3" s="1"/>
  <c r="AQ143" i="3"/>
  <c r="AF143" i="3"/>
  <c r="AC143" i="3"/>
  <c r="Z143" i="3"/>
  <c r="X143" i="3"/>
  <c r="U143" i="3"/>
  <c r="R143" i="3"/>
  <c r="P143" i="3"/>
  <c r="M143" i="3"/>
  <c r="J143" i="3"/>
  <c r="AG143" i="3" s="1"/>
  <c r="D143" i="3"/>
  <c r="C143" i="3"/>
  <c r="AK143" i="3" s="1"/>
  <c r="B143" i="3"/>
  <c r="A143" i="3"/>
  <c r="AT142" i="3"/>
  <c r="AV142" i="3" s="1"/>
  <c r="AX142" i="3" s="1"/>
  <c r="AR142" i="3"/>
  <c r="AQ142" i="3"/>
  <c r="AK142" i="3"/>
  <c r="AE142" i="3"/>
  <c r="AC142" i="3"/>
  <c r="Z142" i="3"/>
  <c r="W142" i="3"/>
  <c r="U142" i="3"/>
  <c r="R142" i="3"/>
  <c r="O142" i="3"/>
  <c r="M142" i="3"/>
  <c r="D142" i="3"/>
  <c r="C142" i="3"/>
  <c r="B142" i="3"/>
  <c r="A142" i="3"/>
  <c r="AV141" i="3"/>
  <c r="AX141" i="3" s="1"/>
  <c r="AT141" i="3"/>
  <c r="AR141" i="3"/>
  <c r="AQ141" i="3"/>
  <c r="AS141" i="3" s="1"/>
  <c r="AU141" i="3" s="1"/>
  <c r="AF141" i="3"/>
  <c r="AE141" i="3"/>
  <c r="AD141" i="3"/>
  <c r="AB141" i="3"/>
  <c r="AA141" i="3"/>
  <c r="Z141" i="3"/>
  <c r="X141" i="3"/>
  <c r="W141" i="3"/>
  <c r="V141" i="3"/>
  <c r="T141" i="3"/>
  <c r="S141" i="3"/>
  <c r="R141" i="3"/>
  <c r="P141" i="3"/>
  <c r="O141" i="3"/>
  <c r="N141" i="3"/>
  <c r="D141" i="3"/>
  <c r="AC141" i="3" s="1"/>
  <c r="C141" i="3"/>
  <c r="AK141" i="3" s="1"/>
  <c r="B141" i="3"/>
  <c r="A141" i="3"/>
  <c r="AR140" i="3"/>
  <c r="AQ140" i="3"/>
  <c r="AS140" i="3" s="1"/>
  <c r="AU140" i="3" s="1"/>
  <c r="AK140" i="3"/>
  <c r="Y140" i="3"/>
  <c r="O140" i="3"/>
  <c r="D140" i="3"/>
  <c r="AB140" i="3" s="1"/>
  <c r="C140" i="3"/>
  <c r="B140" i="3"/>
  <c r="A140" i="3"/>
  <c r="AR139" i="3"/>
  <c r="AQ139" i="3"/>
  <c r="AK139" i="3"/>
  <c r="D139" i="3"/>
  <c r="C139" i="3"/>
  <c r="B139" i="3"/>
  <c r="A139" i="3"/>
  <c r="AR138" i="3"/>
  <c r="AQ138" i="3"/>
  <c r="AS138" i="3" s="1"/>
  <c r="AU138" i="3" s="1"/>
  <c r="AK138" i="3"/>
  <c r="Y138" i="3"/>
  <c r="N138" i="3"/>
  <c r="D138" i="3"/>
  <c r="AA138" i="3" s="1"/>
  <c r="C138" i="3"/>
  <c r="B138" i="3"/>
  <c r="A138" i="3"/>
  <c r="AU137" i="3"/>
  <c r="AR137" i="3"/>
  <c r="AT137" i="3" s="1"/>
  <c r="AV137" i="3" s="1"/>
  <c r="AX137" i="3" s="1"/>
  <c r="AQ137" i="3"/>
  <c r="AS137" i="3" s="1"/>
  <c r="AF137" i="3"/>
  <c r="AE137" i="3"/>
  <c r="AD137" i="3"/>
  <c r="AB137" i="3"/>
  <c r="AA137" i="3"/>
  <c r="Z137" i="3"/>
  <c r="X137" i="3"/>
  <c r="W137" i="3"/>
  <c r="V137" i="3"/>
  <c r="T137" i="3"/>
  <c r="S137" i="3"/>
  <c r="R137" i="3"/>
  <c r="P137" i="3"/>
  <c r="O137" i="3"/>
  <c r="N137" i="3"/>
  <c r="J137" i="3"/>
  <c r="AG137" i="3" s="1"/>
  <c r="D137" i="3"/>
  <c r="AC137" i="3" s="1"/>
  <c r="C137" i="3"/>
  <c r="AK137" i="3" s="1"/>
  <c r="B137" i="3"/>
  <c r="A137" i="3"/>
  <c r="AV136" i="3"/>
  <c r="AX136" i="3" s="1"/>
  <c r="AS136" i="3"/>
  <c r="AU136" i="3" s="1"/>
  <c r="AR136" i="3"/>
  <c r="AT136" i="3" s="1"/>
  <c r="AQ136" i="3"/>
  <c r="AK136" i="3"/>
  <c r="AF136" i="3"/>
  <c r="AC136" i="3"/>
  <c r="AB136" i="3"/>
  <c r="AA136" i="3"/>
  <c r="X136" i="3"/>
  <c r="W136" i="3"/>
  <c r="U136" i="3"/>
  <c r="S136" i="3"/>
  <c r="Q136" i="3"/>
  <c r="P136" i="3"/>
  <c r="M136" i="3"/>
  <c r="D136" i="3"/>
  <c r="C136" i="3"/>
  <c r="B136" i="3"/>
  <c r="A136" i="3"/>
  <c r="AR135" i="3"/>
  <c r="AT135" i="3" s="1"/>
  <c r="AV135" i="3" s="1"/>
  <c r="AX135" i="3" s="1"/>
  <c r="AQ135" i="3"/>
  <c r="AK135" i="3"/>
  <c r="AF135" i="3"/>
  <c r="AC135" i="3"/>
  <c r="AB135" i="3"/>
  <c r="Z135" i="3"/>
  <c r="X135" i="3"/>
  <c r="V135" i="3"/>
  <c r="U135" i="3"/>
  <c r="R135" i="3"/>
  <c r="Q135" i="3"/>
  <c r="P135" i="3"/>
  <c r="M135" i="3"/>
  <c r="D135" i="3"/>
  <c r="C135" i="3"/>
  <c r="B135" i="3"/>
  <c r="A135" i="3"/>
  <c r="AW134" i="3"/>
  <c r="AT134" i="3"/>
  <c r="AV134" i="3" s="1"/>
  <c r="AX134" i="3" s="1"/>
  <c r="AR134" i="3"/>
  <c r="AQ134" i="3"/>
  <c r="AS134" i="3" s="1"/>
  <c r="AU134" i="3" s="1"/>
  <c r="C134" i="9" s="1"/>
  <c r="AK134" i="9" s="1"/>
  <c r="AK134" i="3"/>
  <c r="AE134" i="3"/>
  <c r="AC134" i="3"/>
  <c r="AA134" i="3"/>
  <c r="Z134" i="3"/>
  <c r="W134" i="3"/>
  <c r="V134" i="3"/>
  <c r="U134" i="3"/>
  <c r="R134" i="3"/>
  <c r="Q134" i="3"/>
  <c r="O134" i="3"/>
  <c r="M134" i="3"/>
  <c r="D134" i="3"/>
  <c r="C134" i="3"/>
  <c r="B134" i="3"/>
  <c r="A134" i="3"/>
  <c r="AV133" i="3"/>
  <c r="AX133" i="3" s="1"/>
  <c r="AT133" i="3"/>
  <c r="AR133" i="3"/>
  <c r="AQ133" i="3"/>
  <c r="AS133" i="3" s="1"/>
  <c r="AU133" i="3" s="1"/>
  <c r="AF133" i="3"/>
  <c r="AE133" i="3"/>
  <c r="AD133" i="3"/>
  <c r="AB133" i="3"/>
  <c r="AA133" i="3"/>
  <c r="Z133" i="3"/>
  <c r="X133" i="3"/>
  <c r="W133" i="3"/>
  <c r="V133" i="3"/>
  <c r="T133" i="3"/>
  <c r="S133" i="3"/>
  <c r="R133" i="3"/>
  <c r="P133" i="3"/>
  <c r="O133" i="3"/>
  <c r="N133" i="3"/>
  <c r="D133" i="3"/>
  <c r="AC133" i="3" s="1"/>
  <c r="C133" i="3"/>
  <c r="AK133" i="3" s="1"/>
  <c r="B133" i="3"/>
  <c r="A133" i="3"/>
  <c r="AR132" i="3"/>
  <c r="AQ132" i="3"/>
  <c r="AB132" i="3"/>
  <c r="W132" i="3"/>
  <c r="Q132" i="3"/>
  <c r="D132" i="3"/>
  <c r="Y132" i="3" s="1"/>
  <c r="C132" i="3"/>
  <c r="AK132" i="3" s="1"/>
  <c r="B132" i="3"/>
  <c r="A132" i="3"/>
  <c r="AR131" i="3"/>
  <c r="AT131" i="3" s="1"/>
  <c r="AV131" i="3" s="1"/>
  <c r="AX131" i="3" s="1"/>
  <c r="AQ131" i="3"/>
  <c r="Y131" i="3"/>
  <c r="N131" i="3"/>
  <c r="D131" i="3"/>
  <c r="AS131" i="3" s="1"/>
  <c r="AU131" i="3" s="1"/>
  <c r="C131" i="3"/>
  <c r="AK131" i="3" s="1"/>
  <c r="B131" i="3"/>
  <c r="A131" i="3"/>
  <c r="AR130" i="3"/>
  <c r="AQ130" i="3"/>
  <c r="AK130" i="3"/>
  <c r="D130" i="3"/>
  <c r="C130" i="3"/>
  <c r="B130" i="3"/>
  <c r="A130" i="3"/>
  <c r="AX129" i="3"/>
  <c r="AU129" i="3"/>
  <c r="AR129" i="3"/>
  <c r="AT129" i="3" s="1"/>
  <c r="AV129" i="3" s="1"/>
  <c r="AQ129" i="3"/>
  <c r="AS129" i="3" s="1"/>
  <c r="AF129" i="3"/>
  <c r="AE129" i="3"/>
  <c r="AD129" i="3"/>
  <c r="AB129" i="3"/>
  <c r="AA129" i="3"/>
  <c r="Z129" i="3"/>
  <c r="X129" i="3"/>
  <c r="W129" i="3"/>
  <c r="V129" i="3"/>
  <c r="T129" i="3"/>
  <c r="S129" i="3"/>
  <c r="R129" i="3"/>
  <c r="P129" i="3"/>
  <c r="O129" i="3"/>
  <c r="N129" i="3"/>
  <c r="J129" i="3"/>
  <c r="AG129" i="3" s="1"/>
  <c r="D129" i="3"/>
  <c r="AC129" i="3" s="1"/>
  <c r="C129" i="3"/>
  <c r="AK129" i="3" s="1"/>
  <c r="B129" i="3"/>
  <c r="A129" i="3"/>
  <c r="AR128" i="3"/>
  <c r="AQ128" i="3"/>
  <c r="AS128" i="3" s="1"/>
  <c r="AU128" i="3" s="1"/>
  <c r="AF128" i="3"/>
  <c r="AC128" i="3"/>
  <c r="AA128" i="3"/>
  <c r="X128" i="3"/>
  <c r="U128" i="3"/>
  <c r="S128" i="3"/>
  <c r="P128" i="3"/>
  <c r="M128" i="3"/>
  <c r="D128" i="3"/>
  <c r="C128" i="3"/>
  <c r="AK128" i="3" s="1"/>
  <c r="B128" i="3"/>
  <c r="A128" i="3"/>
  <c r="AT127" i="3"/>
  <c r="AV127" i="3" s="1"/>
  <c r="AX127" i="3" s="1"/>
  <c r="AR127" i="3"/>
  <c r="AQ127" i="3"/>
  <c r="AF127" i="3"/>
  <c r="AC127" i="3"/>
  <c r="Z127" i="3"/>
  <c r="X127" i="3"/>
  <c r="U127" i="3"/>
  <c r="R127" i="3"/>
  <c r="P127" i="3"/>
  <c r="M127" i="3"/>
  <c r="D127" i="3"/>
  <c r="C127" i="3"/>
  <c r="AK127" i="3" s="1"/>
  <c r="B127" i="3"/>
  <c r="A127" i="3"/>
  <c r="AT126" i="3"/>
  <c r="AV126" i="3" s="1"/>
  <c r="AX126" i="3" s="1"/>
  <c r="AR126" i="3"/>
  <c r="AQ126" i="3"/>
  <c r="AK126" i="3"/>
  <c r="AE126" i="3"/>
  <c r="AC126" i="3"/>
  <c r="Z126" i="3"/>
  <c r="W126" i="3"/>
  <c r="U126" i="3"/>
  <c r="R126" i="3"/>
  <c r="O126" i="3"/>
  <c r="M126" i="3"/>
  <c r="D126" i="3"/>
  <c r="C126" i="3"/>
  <c r="B126" i="3"/>
  <c r="A126" i="3"/>
  <c r="AT125" i="3"/>
  <c r="AV125" i="3" s="1"/>
  <c r="AX125" i="3" s="1"/>
  <c r="AR125" i="3"/>
  <c r="AQ125" i="3"/>
  <c r="AS125" i="3" s="1"/>
  <c r="AU125" i="3" s="1"/>
  <c r="AF125" i="3"/>
  <c r="AE125" i="3"/>
  <c r="AD125" i="3"/>
  <c r="AB125" i="3"/>
  <c r="AA125" i="3"/>
  <c r="Z125" i="3"/>
  <c r="X125" i="3"/>
  <c r="W125" i="3"/>
  <c r="V125" i="3"/>
  <c r="T125" i="3"/>
  <c r="S125" i="3"/>
  <c r="R125" i="3"/>
  <c r="P125" i="3"/>
  <c r="O125" i="3"/>
  <c r="N125" i="3"/>
  <c r="D125" i="3"/>
  <c r="AC125" i="3" s="1"/>
  <c r="C125" i="3"/>
  <c r="AK125" i="3" s="1"/>
  <c r="B125" i="3"/>
  <c r="A125" i="3"/>
  <c r="AR124" i="3"/>
  <c r="AT124" i="3" s="1"/>
  <c r="AV124" i="3" s="1"/>
  <c r="AX124" i="3" s="1"/>
  <c r="AQ124" i="3"/>
  <c r="AS124" i="3" s="1"/>
  <c r="AU124" i="3" s="1"/>
  <c r="AK124" i="3"/>
  <c r="AB124" i="3"/>
  <c r="Y124" i="3"/>
  <c r="W124" i="3"/>
  <c r="Q124" i="3"/>
  <c r="O124" i="3"/>
  <c r="D124" i="3"/>
  <c r="C124" i="3"/>
  <c r="B124" i="3"/>
  <c r="A124" i="3"/>
  <c r="AR123" i="3"/>
  <c r="AQ123" i="3"/>
  <c r="AK123" i="3"/>
  <c r="AB123" i="3"/>
  <c r="V123" i="3"/>
  <c r="Q123" i="3"/>
  <c r="D123" i="3"/>
  <c r="Y123" i="3" s="1"/>
  <c r="C123" i="3"/>
  <c r="B123" i="3"/>
  <c r="A123" i="3"/>
  <c r="AR122" i="3"/>
  <c r="AQ122" i="3"/>
  <c r="AS122" i="3" s="1"/>
  <c r="AU122" i="3" s="1"/>
  <c r="AK122" i="3"/>
  <c r="AA122" i="3"/>
  <c r="Y122" i="3"/>
  <c r="V122" i="3"/>
  <c r="Q122" i="3"/>
  <c r="N122" i="3"/>
  <c r="D122" i="3"/>
  <c r="C122" i="3"/>
  <c r="B122" i="3"/>
  <c r="A122" i="3"/>
  <c r="AU121" i="3"/>
  <c r="AR121" i="3"/>
  <c r="AT121" i="3" s="1"/>
  <c r="AV121" i="3" s="1"/>
  <c r="AX121" i="3" s="1"/>
  <c r="AQ121" i="3"/>
  <c r="AS121" i="3" s="1"/>
  <c r="AF121" i="3"/>
  <c r="AE121" i="3"/>
  <c r="AD121" i="3"/>
  <c r="AB121" i="3"/>
  <c r="AA121" i="3"/>
  <c r="Z121" i="3"/>
  <c r="X121" i="3"/>
  <c r="W121" i="3"/>
  <c r="V121" i="3"/>
  <c r="T121" i="3"/>
  <c r="S121" i="3"/>
  <c r="R121" i="3"/>
  <c r="P121" i="3"/>
  <c r="O121" i="3"/>
  <c r="N121" i="3"/>
  <c r="D121" i="3"/>
  <c r="AC121" i="3" s="1"/>
  <c r="C121" i="3"/>
  <c r="AK121" i="3" s="1"/>
  <c r="B121" i="3"/>
  <c r="A121" i="3"/>
  <c r="AV120" i="3"/>
  <c r="AX120" i="3" s="1"/>
  <c r="AS120" i="3"/>
  <c r="AU120" i="3" s="1"/>
  <c r="AR120" i="3"/>
  <c r="AT120" i="3" s="1"/>
  <c r="AQ120" i="3"/>
  <c r="AF120" i="3"/>
  <c r="AC120" i="3"/>
  <c r="AB120" i="3"/>
  <c r="AA120" i="3"/>
  <c r="X120" i="3"/>
  <c r="W120" i="3"/>
  <c r="U120" i="3"/>
  <c r="S120" i="3"/>
  <c r="Q120" i="3"/>
  <c r="P120" i="3"/>
  <c r="M120" i="3"/>
  <c r="D120" i="3"/>
  <c r="C120" i="3"/>
  <c r="AK120" i="3" s="1"/>
  <c r="B120" i="3"/>
  <c r="A120" i="3"/>
  <c r="AT119" i="3"/>
  <c r="AV119" i="3" s="1"/>
  <c r="AX119" i="3" s="1"/>
  <c r="AR119" i="3"/>
  <c r="AQ119" i="3"/>
  <c r="AF119" i="3"/>
  <c r="AC119" i="3"/>
  <c r="AB119" i="3"/>
  <c r="Z119" i="3"/>
  <c r="X119" i="3"/>
  <c r="V119" i="3"/>
  <c r="U119" i="3"/>
  <c r="R119" i="3"/>
  <c r="Q119" i="3"/>
  <c r="P119" i="3"/>
  <c r="M119" i="3"/>
  <c r="J119" i="3"/>
  <c r="AG119" i="3" s="1"/>
  <c r="D119" i="3"/>
  <c r="C119" i="3"/>
  <c r="AK119" i="3" s="1"/>
  <c r="B119" i="3"/>
  <c r="A119" i="3"/>
  <c r="AT118" i="3"/>
  <c r="AV118" i="3" s="1"/>
  <c r="AX118" i="3" s="1"/>
  <c r="AR118" i="3"/>
  <c r="AQ118" i="3"/>
  <c r="AS118" i="3" s="1"/>
  <c r="AU118" i="3" s="1"/>
  <c r="C118" i="9" s="1"/>
  <c r="AK118" i="9" s="1"/>
  <c r="AK118" i="3"/>
  <c r="AE118" i="3"/>
  <c r="AC118" i="3"/>
  <c r="AA118" i="3"/>
  <c r="Z118" i="3"/>
  <c r="W118" i="3"/>
  <c r="V118" i="3"/>
  <c r="U118" i="3"/>
  <c r="R118" i="3"/>
  <c r="Q118" i="3"/>
  <c r="O118" i="3"/>
  <c r="M118" i="3"/>
  <c r="D118" i="3"/>
  <c r="C118" i="3"/>
  <c r="B118" i="3"/>
  <c r="A118" i="3"/>
  <c r="AT117" i="3"/>
  <c r="AV117" i="3" s="1"/>
  <c r="AX117" i="3" s="1"/>
  <c r="AR117" i="3"/>
  <c r="AQ117" i="3"/>
  <c r="AS117" i="3" s="1"/>
  <c r="AU117" i="3" s="1"/>
  <c r="AF117" i="3"/>
  <c r="AE117" i="3"/>
  <c r="AD117" i="3"/>
  <c r="AB117" i="3"/>
  <c r="AA117" i="3"/>
  <c r="Z117" i="3"/>
  <c r="X117" i="3"/>
  <c r="W117" i="3"/>
  <c r="V117" i="3"/>
  <c r="T117" i="3"/>
  <c r="S117" i="3"/>
  <c r="R117" i="3"/>
  <c r="P117" i="3"/>
  <c r="O117" i="3"/>
  <c r="N117" i="3"/>
  <c r="D117" i="3"/>
  <c r="AC117" i="3" s="1"/>
  <c r="C117" i="3"/>
  <c r="AK117" i="3" s="1"/>
  <c r="B117" i="3"/>
  <c r="A117" i="3"/>
  <c r="AR116" i="3"/>
  <c r="AT116" i="3" s="1"/>
  <c r="AV116" i="3" s="1"/>
  <c r="AX116" i="3" s="1"/>
  <c r="AQ116" i="3"/>
  <c r="Y116" i="3"/>
  <c r="O116" i="3"/>
  <c r="D116" i="3"/>
  <c r="AB116" i="3" s="1"/>
  <c r="C116" i="3"/>
  <c r="AK116" i="3" s="1"/>
  <c r="B116" i="3"/>
  <c r="A116" i="3"/>
  <c r="AS115" i="3"/>
  <c r="AU115" i="3" s="1"/>
  <c r="AR115" i="3"/>
  <c r="AT115" i="3" s="1"/>
  <c r="AV115" i="3" s="1"/>
  <c r="AX115" i="3" s="1"/>
  <c r="AQ115" i="3"/>
  <c r="AD115" i="3"/>
  <c r="AB115" i="3"/>
  <c r="Z115" i="3"/>
  <c r="X115" i="3"/>
  <c r="V115" i="3"/>
  <c r="T115" i="3"/>
  <c r="R115" i="3"/>
  <c r="P115" i="3"/>
  <c r="N115" i="3"/>
  <c r="D115" i="3"/>
  <c r="AE115" i="3" s="1"/>
  <c r="C115" i="3"/>
  <c r="AK115" i="3" s="1"/>
  <c r="B115" i="3"/>
  <c r="A115" i="3"/>
  <c r="AS114" i="3"/>
  <c r="AU114" i="3" s="1"/>
  <c r="AR114" i="3"/>
  <c r="AQ114" i="3"/>
  <c r="AK114" i="3"/>
  <c r="AE114" i="3"/>
  <c r="AC114" i="3"/>
  <c r="AA114" i="3"/>
  <c r="W114" i="3"/>
  <c r="U114" i="3"/>
  <c r="S114" i="3"/>
  <c r="O114" i="3"/>
  <c r="M114" i="3"/>
  <c r="D114" i="3"/>
  <c r="C114" i="3"/>
  <c r="B114" i="3"/>
  <c r="A114" i="3"/>
  <c r="AR113" i="3"/>
  <c r="AT113" i="3" s="1"/>
  <c r="AV113" i="3" s="1"/>
  <c r="AX113" i="3" s="1"/>
  <c r="AQ113" i="3"/>
  <c r="AS113" i="3" s="1"/>
  <c r="AU113" i="3" s="1"/>
  <c r="AF113" i="3"/>
  <c r="AE113" i="3"/>
  <c r="AD113" i="3"/>
  <c r="AB113" i="3"/>
  <c r="AA113" i="3"/>
  <c r="Z113" i="3"/>
  <c r="X113" i="3"/>
  <c r="W113" i="3"/>
  <c r="V113" i="3"/>
  <c r="T113" i="3"/>
  <c r="S113" i="3"/>
  <c r="R113" i="3"/>
  <c r="P113" i="3"/>
  <c r="O113" i="3"/>
  <c r="N113" i="3"/>
  <c r="D113" i="3"/>
  <c r="AC113" i="3" s="1"/>
  <c r="C113" i="3"/>
  <c r="AK113" i="3" s="1"/>
  <c r="B113" i="3"/>
  <c r="A113" i="3"/>
  <c r="AS112" i="3"/>
  <c r="AU112" i="3" s="1"/>
  <c r="AR112" i="3"/>
  <c r="AT112" i="3" s="1"/>
  <c r="AV112" i="3" s="1"/>
  <c r="AX112" i="3" s="1"/>
  <c r="AQ112" i="3"/>
  <c r="AK112" i="3"/>
  <c r="AE112" i="3"/>
  <c r="AC112" i="3"/>
  <c r="AA112" i="3"/>
  <c r="W112" i="3"/>
  <c r="U112" i="3"/>
  <c r="S112" i="3"/>
  <c r="O112" i="3"/>
  <c r="M112" i="3"/>
  <c r="D112" i="3"/>
  <c r="C112" i="3"/>
  <c r="B112" i="3"/>
  <c r="A112" i="3"/>
  <c r="AR111" i="3"/>
  <c r="AT111" i="3" s="1"/>
  <c r="AV111" i="3" s="1"/>
  <c r="AX111" i="3" s="1"/>
  <c r="AQ111" i="3"/>
  <c r="AF111" i="3"/>
  <c r="AD111" i="3"/>
  <c r="AB111" i="3"/>
  <c r="Z111" i="3"/>
  <c r="X111" i="3"/>
  <c r="V111" i="3"/>
  <c r="T111" i="3"/>
  <c r="R111" i="3"/>
  <c r="P111" i="3"/>
  <c r="N111" i="3"/>
  <c r="J111" i="3"/>
  <c r="AG111" i="3" s="1"/>
  <c r="D111" i="3"/>
  <c r="AE111" i="3" s="1"/>
  <c r="C111" i="3"/>
  <c r="AK111" i="3" s="1"/>
  <c r="B111" i="3"/>
  <c r="A111" i="3"/>
  <c r="AR110" i="3"/>
  <c r="AQ110" i="3"/>
  <c r="AS110" i="3" s="1"/>
  <c r="AU110" i="3" s="1"/>
  <c r="AK110" i="3"/>
  <c r="AC110" i="3"/>
  <c r="U110" i="3"/>
  <c r="M110" i="3"/>
  <c r="D110" i="3"/>
  <c r="AE110" i="3" s="1"/>
  <c r="C110" i="3"/>
  <c r="B110" i="3"/>
  <c r="A110" i="3"/>
  <c r="AT109" i="3"/>
  <c r="AV109" i="3" s="1"/>
  <c r="AX109" i="3" s="1"/>
  <c r="AR109" i="3"/>
  <c r="AQ109" i="3"/>
  <c r="AS109" i="3" s="1"/>
  <c r="AU109" i="3" s="1"/>
  <c r="AF109" i="3"/>
  <c r="AE109" i="3"/>
  <c r="AD109" i="3"/>
  <c r="AB109" i="3"/>
  <c r="AA109" i="3"/>
  <c r="Z109" i="3"/>
  <c r="X109" i="3"/>
  <c r="W109" i="3"/>
  <c r="V109" i="3"/>
  <c r="T109" i="3"/>
  <c r="S109" i="3"/>
  <c r="R109" i="3"/>
  <c r="P109" i="3"/>
  <c r="O109" i="3"/>
  <c r="N109" i="3"/>
  <c r="J109" i="3"/>
  <c r="AG109" i="3" s="1"/>
  <c r="D109" i="3"/>
  <c r="AC109" i="3" s="1"/>
  <c r="C109" i="3"/>
  <c r="AK109" i="3" s="1"/>
  <c r="B109" i="3"/>
  <c r="A109" i="3"/>
  <c r="AR108" i="3"/>
  <c r="AT108" i="3" s="1"/>
  <c r="AV108" i="3" s="1"/>
  <c r="AX108" i="3" s="1"/>
  <c r="AQ108" i="3"/>
  <c r="AS108" i="3" s="1"/>
  <c r="AU108" i="3" s="1"/>
  <c r="AK108" i="3"/>
  <c r="AC108" i="3"/>
  <c r="U108" i="3"/>
  <c r="M108" i="3"/>
  <c r="D108" i="3"/>
  <c r="AE108" i="3" s="1"/>
  <c r="C108" i="3"/>
  <c r="B108" i="3"/>
  <c r="A108" i="3"/>
  <c r="AT107" i="3"/>
  <c r="AV107" i="3" s="1"/>
  <c r="AX107" i="3" s="1"/>
  <c r="AR107" i="3"/>
  <c r="AQ107" i="3"/>
  <c r="AF107" i="3"/>
  <c r="AD107" i="3"/>
  <c r="AB107" i="3"/>
  <c r="Z107" i="3"/>
  <c r="X107" i="3"/>
  <c r="V107" i="3"/>
  <c r="T107" i="3"/>
  <c r="R107" i="3"/>
  <c r="P107" i="3"/>
  <c r="N107" i="3"/>
  <c r="D107" i="3"/>
  <c r="AE107" i="3" s="1"/>
  <c r="C107" i="3"/>
  <c r="AK107" i="3" s="1"/>
  <c r="B107" i="3"/>
  <c r="A107" i="3"/>
  <c r="AR106" i="3"/>
  <c r="AQ106" i="3"/>
  <c r="AS106" i="3" s="1"/>
  <c r="AU106" i="3" s="1"/>
  <c r="AK106" i="3"/>
  <c r="AE106" i="3"/>
  <c r="AA106" i="3"/>
  <c r="W106" i="3"/>
  <c r="S106" i="3"/>
  <c r="O106" i="3"/>
  <c r="D106" i="3"/>
  <c r="AC106" i="3" s="1"/>
  <c r="C106" i="3"/>
  <c r="B106" i="3"/>
  <c r="A106" i="3"/>
  <c r="AR105" i="3"/>
  <c r="AT105" i="3" s="1"/>
  <c r="AV105" i="3" s="1"/>
  <c r="AX105" i="3" s="1"/>
  <c r="AQ105" i="3"/>
  <c r="AS105" i="3" s="1"/>
  <c r="AU105" i="3" s="1"/>
  <c r="AF105" i="3"/>
  <c r="AE105" i="3"/>
  <c r="AD105" i="3"/>
  <c r="AB105" i="3"/>
  <c r="AA105" i="3"/>
  <c r="Z105" i="3"/>
  <c r="X105" i="3"/>
  <c r="W105" i="3"/>
  <c r="V105" i="3"/>
  <c r="T105" i="3"/>
  <c r="S105" i="3"/>
  <c r="R105" i="3"/>
  <c r="P105" i="3"/>
  <c r="O105" i="3"/>
  <c r="N105" i="3"/>
  <c r="D105" i="3"/>
  <c r="AC105" i="3" s="1"/>
  <c r="C105" i="3"/>
  <c r="AK105" i="3" s="1"/>
  <c r="B105" i="3"/>
  <c r="A105" i="3"/>
  <c r="AR104" i="3"/>
  <c r="AQ104" i="3"/>
  <c r="AS104" i="3" s="1"/>
  <c r="AU104" i="3" s="1"/>
  <c r="AK104" i="3"/>
  <c r="AE104" i="3"/>
  <c r="AA104" i="3"/>
  <c r="W104" i="3"/>
  <c r="S104" i="3"/>
  <c r="O104" i="3"/>
  <c r="D104" i="3"/>
  <c r="AC104" i="3" s="1"/>
  <c r="C104" i="3"/>
  <c r="B104" i="3"/>
  <c r="A104" i="3"/>
  <c r="AR103" i="3"/>
  <c r="AT103" i="3" s="1"/>
  <c r="AV103" i="3" s="1"/>
  <c r="AX103" i="3" s="1"/>
  <c r="AQ103" i="3"/>
  <c r="AF103" i="3"/>
  <c r="AD103" i="3"/>
  <c r="AB103" i="3"/>
  <c r="Z103" i="3"/>
  <c r="X103" i="3"/>
  <c r="V103" i="3"/>
  <c r="T103" i="3"/>
  <c r="R103" i="3"/>
  <c r="P103" i="3"/>
  <c r="N103" i="3"/>
  <c r="J103" i="3"/>
  <c r="AG103" i="3" s="1"/>
  <c r="D103" i="3"/>
  <c r="AE103" i="3" s="1"/>
  <c r="C103" i="3"/>
  <c r="AK103" i="3" s="1"/>
  <c r="B103" i="3"/>
  <c r="A103" i="3"/>
  <c r="AR102" i="3"/>
  <c r="AQ102" i="3"/>
  <c r="AK102" i="3"/>
  <c r="D102" i="3"/>
  <c r="C102" i="3"/>
  <c r="B102" i="3"/>
  <c r="A102" i="3"/>
  <c r="AT101" i="3"/>
  <c r="AV101" i="3" s="1"/>
  <c r="AX101" i="3" s="1"/>
  <c r="AR101" i="3"/>
  <c r="AQ101" i="3"/>
  <c r="AS101" i="3" s="1"/>
  <c r="AU101" i="3" s="1"/>
  <c r="AF101" i="3"/>
  <c r="AE101" i="3"/>
  <c r="AD101" i="3"/>
  <c r="AB101" i="3"/>
  <c r="AA101" i="3"/>
  <c r="Z101" i="3"/>
  <c r="X101" i="3"/>
  <c r="W101" i="3"/>
  <c r="V101" i="3"/>
  <c r="T101" i="3"/>
  <c r="S101" i="3"/>
  <c r="R101" i="3"/>
  <c r="P101" i="3"/>
  <c r="O101" i="3"/>
  <c r="N101" i="3"/>
  <c r="J101" i="3"/>
  <c r="AG101" i="3" s="1"/>
  <c r="D101" i="3"/>
  <c r="AC101" i="3" s="1"/>
  <c r="C101" i="3"/>
  <c r="AK101" i="3" s="1"/>
  <c r="B101" i="3"/>
  <c r="A101" i="3"/>
  <c r="AR100" i="3"/>
  <c r="AQ100" i="3"/>
  <c r="AK100" i="3"/>
  <c r="D100" i="3"/>
  <c r="C100" i="3"/>
  <c r="B100" i="3"/>
  <c r="A100" i="3"/>
  <c r="AT99" i="3"/>
  <c r="AV99" i="3" s="1"/>
  <c r="AX99" i="3" s="1"/>
  <c r="AR99" i="3"/>
  <c r="AQ99" i="3"/>
  <c r="AF99" i="3"/>
  <c r="AD99" i="3"/>
  <c r="AB99" i="3"/>
  <c r="Z99" i="3"/>
  <c r="X99" i="3"/>
  <c r="V99" i="3"/>
  <c r="T99" i="3"/>
  <c r="R99" i="3"/>
  <c r="P99" i="3"/>
  <c r="N99" i="3"/>
  <c r="D99" i="3"/>
  <c r="AE99" i="3" s="1"/>
  <c r="C99" i="3"/>
  <c r="AK99" i="3" s="1"/>
  <c r="B99" i="3"/>
  <c r="A99" i="3"/>
  <c r="AS98" i="3"/>
  <c r="AU98" i="3" s="1"/>
  <c r="AR98" i="3"/>
  <c r="AQ98" i="3"/>
  <c r="AK98" i="3"/>
  <c r="AE98" i="3"/>
  <c r="AC98" i="3"/>
  <c r="AA98" i="3"/>
  <c r="W98" i="3"/>
  <c r="U98" i="3"/>
  <c r="S98" i="3"/>
  <c r="O98" i="3"/>
  <c r="M98" i="3"/>
  <c r="D98" i="3"/>
  <c r="C98" i="3"/>
  <c r="B98" i="3"/>
  <c r="A98" i="3"/>
  <c r="AR97" i="3"/>
  <c r="AT97" i="3" s="1"/>
  <c r="AV97" i="3" s="1"/>
  <c r="AX97" i="3" s="1"/>
  <c r="AQ97" i="3"/>
  <c r="AS97" i="3" s="1"/>
  <c r="AU97" i="3" s="1"/>
  <c r="AF97" i="3"/>
  <c r="AE97" i="3"/>
  <c r="AD97" i="3"/>
  <c r="AB97" i="3"/>
  <c r="AA97" i="3"/>
  <c r="Z97" i="3"/>
  <c r="X97" i="3"/>
  <c r="W97" i="3"/>
  <c r="V97" i="3"/>
  <c r="T97" i="3"/>
  <c r="S97" i="3"/>
  <c r="R97" i="3"/>
  <c r="P97" i="3"/>
  <c r="O97" i="3"/>
  <c r="N97" i="3"/>
  <c r="D97" i="3"/>
  <c r="AC97" i="3" s="1"/>
  <c r="C97" i="3"/>
  <c r="AK97" i="3" s="1"/>
  <c r="B97" i="3"/>
  <c r="A97" i="3"/>
  <c r="AS96" i="3"/>
  <c r="AU96" i="3" s="1"/>
  <c r="AR96" i="3"/>
  <c r="AT96" i="3" s="1"/>
  <c r="AV96" i="3" s="1"/>
  <c r="AX96" i="3" s="1"/>
  <c r="AQ96" i="3"/>
  <c r="AK96" i="3"/>
  <c r="AE96" i="3"/>
  <c r="AC96" i="3"/>
  <c r="AA96" i="3"/>
  <c r="W96" i="3"/>
  <c r="U96" i="3"/>
  <c r="S96" i="3"/>
  <c r="O96" i="3"/>
  <c r="M96" i="3"/>
  <c r="D96" i="3"/>
  <c r="C96" i="3"/>
  <c r="B96" i="3"/>
  <c r="A96" i="3"/>
  <c r="AR95" i="3"/>
  <c r="AT95" i="3" s="1"/>
  <c r="AV95" i="3" s="1"/>
  <c r="AX95" i="3" s="1"/>
  <c r="AQ95" i="3"/>
  <c r="AF95" i="3"/>
  <c r="AD95" i="3"/>
  <c r="AB95" i="3"/>
  <c r="Z95" i="3"/>
  <c r="X95" i="3"/>
  <c r="V95" i="3"/>
  <c r="T95" i="3"/>
  <c r="R95" i="3"/>
  <c r="P95" i="3"/>
  <c r="N95" i="3"/>
  <c r="J95" i="3"/>
  <c r="AG95" i="3" s="1"/>
  <c r="D95" i="3"/>
  <c r="AE95" i="3" s="1"/>
  <c r="C95" i="3"/>
  <c r="AK95" i="3" s="1"/>
  <c r="B95" i="3"/>
  <c r="A95" i="3"/>
  <c r="AR94" i="3"/>
  <c r="AQ94" i="3"/>
  <c r="AS94" i="3" s="1"/>
  <c r="AU94" i="3" s="1"/>
  <c r="AK94" i="3"/>
  <c r="AC94" i="3"/>
  <c r="U94" i="3"/>
  <c r="M94" i="3"/>
  <c r="D94" i="3"/>
  <c r="AE94" i="3" s="1"/>
  <c r="C94" i="3"/>
  <c r="B94" i="3"/>
  <c r="A94" i="3"/>
  <c r="AT93" i="3"/>
  <c r="AV93" i="3" s="1"/>
  <c r="AX93" i="3" s="1"/>
  <c r="AR93" i="3"/>
  <c r="AQ93" i="3"/>
  <c r="AS93" i="3" s="1"/>
  <c r="AU93" i="3" s="1"/>
  <c r="AF93" i="3"/>
  <c r="AE93" i="3"/>
  <c r="AD93" i="3"/>
  <c r="AB93" i="3"/>
  <c r="AA93" i="3"/>
  <c r="Z93" i="3"/>
  <c r="X93" i="3"/>
  <c r="W93" i="3"/>
  <c r="V93" i="3"/>
  <c r="T93" i="3"/>
  <c r="S93" i="3"/>
  <c r="R93" i="3"/>
  <c r="P93" i="3"/>
  <c r="O93" i="3"/>
  <c r="N93" i="3"/>
  <c r="J93" i="3"/>
  <c r="AG93" i="3" s="1"/>
  <c r="D93" i="3"/>
  <c r="AC93" i="3" s="1"/>
  <c r="C93" i="3"/>
  <c r="AK93" i="3" s="1"/>
  <c r="B93" i="3"/>
  <c r="A93" i="3"/>
  <c r="AR92" i="3"/>
  <c r="AT92" i="3" s="1"/>
  <c r="AV92" i="3" s="1"/>
  <c r="AX92" i="3" s="1"/>
  <c r="AQ92" i="3"/>
  <c r="AS92" i="3" s="1"/>
  <c r="AU92" i="3" s="1"/>
  <c r="AK92" i="3"/>
  <c r="AC92" i="3"/>
  <c r="U92" i="3"/>
  <c r="M92" i="3"/>
  <c r="D92" i="3"/>
  <c r="AE92" i="3" s="1"/>
  <c r="C92" i="3"/>
  <c r="B92" i="3"/>
  <c r="A92" i="3"/>
  <c r="AT91" i="3"/>
  <c r="AV91" i="3" s="1"/>
  <c r="AX91" i="3" s="1"/>
  <c r="AR91" i="3"/>
  <c r="AQ91" i="3"/>
  <c r="AF91" i="3"/>
  <c r="AD91" i="3"/>
  <c r="AB91" i="3"/>
  <c r="Z91" i="3"/>
  <c r="X91" i="3"/>
  <c r="V91" i="3"/>
  <c r="T91" i="3"/>
  <c r="R91" i="3"/>
  <c r="P91" i="3"/>
  <c r="N91" i="3"/>
  <c r="D91" i="3"/>
  <c r="AE91" i="3" s="1"/>
  <c r="C91" i="3"/>
  <c r="AK91" i="3" s="1"/>
  <c r="B91" i="3"/>
  <c r="A91" i="3"/>
  <c r="AR90" i="3"/>
  <c r="AQ90" i="3"/>
  <c r="AS90" i="3" s="1"/>
  <c r="AU90" i="3" s="1"/>
  <c r="AK90" i="3"/>
  <c r="AE90" i="3"/>
  <c r="AA90" i="3"/>
  <c r="W90" i="3"/>
  <c r="S90" i="3"/>
  <c r="O90" i="3"/>
  <c r="D90" i="3"/>
  <c r="AC90" i="3" s="1"/>
  <c r="C90" i="3"/>
  <c r="B90" i="3"/>
  <c r="A90" i="3"/>
  <c r="AR89" i="3"/>
  <c r="AT89" i="3" s="1"/>
  <c r="AV89" i="3" s="1"/>
  <c r="AX89" i="3" s="1"/>
  <c r="AQ89" i="3"/>
  <c r="AS89" i="3" s="1"/>
  <c r="AU89" i="3" s="1"/>
  <c r="AF89" i="3"/>
  <c r="AE89" i="3"/>
  <c r="AD89" i="3"/>
  <c r="AB89" i="3"/>
  <c r="AA89" i="3"/>
  <c r="Z89" i="3"/>
  <c r="X89" i="3"/>
  <c r="W89" i="3"/>
  <c r="V89" i="3"/>
  <c r="T89" i="3"/>
  <c r="S89" i="3"/>
  <c r="R89" i="3"/>
  <c r="P89" i="3"/>
  <c r="O89" i="3"/>
  <c r="N89" i="3"/>
  <c r="D89" i="3"/>
  <c r="AC89" i="3" s="1"/>
  <c r="C89" i="3"/>
  <c r="AK89" i="3" s="1"/>
  <c r="B89" i="3"/>
  <c r="A89" i="3"/>
  <c r="AR88" i="3"/>
  <c r="AQ88" i="3"/>
  <c r="AS88" i="3" s="1"/>
  <c r="AU88" i="3" s="1"/>
  <c r="AK88" i="3"/>
  <c r="AE88" i="3"/>
  <c r="AA88" i="3"/>
  <c r="W88" i="3"/>
  <c r="S88" i="3"/>
  <c r="O88" i="3"/>
  <c r="D88" i="3"/>
  <c r="AC88" i="3" s="1"/>
  <c r="C88" i="3"/>
  <c r="B88" i="3"/>
  <c r="A88" i="3"/>
  <c r="AR87" i="3"/>
  <c r="AT87" i="3" s="1"/>
  <c r="AV87" i="3" s="1"/>
  <c r="AX87" i="3" s="1"/>
  <c r="AQ87" i="3"/>
  <c r="AF87" i="3"/>
  <c r="AD87" i="3"/>
  <c r="AB87" i="3"/>
  <c r="Z87" i="3"/>
  <c r="X87" i="3"/>
  <c r="V87" i="3"/>
  <c r="T87" i="3"/>
  <c r="R87" i="3"/>
  <c r="P87" i="3"/>
  <c r="N87" i="3"/>
  <c r="J87" i="3"/>
  <c r="AG87" i="3" s="1"/>
  <c r="D87" i="3"/>
  <c r="AE87" i="3" s="1"/>
  <c r="C87" i="3"/>
  <c r="AK87" i="3" s="1"/>
  <c r="B87" i="3"/>
  <c r="A87" i="3"/>
  <c r="AR86" i="3"/>
  <c r="AQ86" i="3"/>
  <c r="AK86" i="3"/>
  <c r="D86" i="3"/>
  <c r="C86" i="3"/>
  <c r="B86" i="3"/>
  <c r="A86" i="3"/>
  <c r="AT85" i="3"/>
  <c r="AV85" i="3" s="1"/>
  <c r="AX85" i="3" s="1"/>
  <c r="AR85" i="3"/>
  <c r="AQ85" i="3"/>
  <c r="AS85" i="3" s="1"/>
  <c r="AU85" i="3" s="1"/>
  <c r="AF85" i="3"/>
  <c r="AE85" i="3"/>
  <c r="AD85" i="3"/>
  <c r="AB85" i="3"/>
  <c r="AA85" i="3"/>
  <c r="Z85" i="3"/>
  <c r="X85" i="3"/>
  <c r="W85" i="3"/>
  <c r="V85" i="3"/>
  <c r="T85" i="3"/>
  <c r="S85" i="3"/>
  <c r="R85" i="3"/>
  <c r="P85" i="3"/>
  <c r="O85" i="3"/>
  <c r="N85" i="3"/>
  <c r="J85" i="3"/>
  <c r="AG85" i="3" s="1"/>
  <c r="D85" i="3"/>
  <c r="AC85" i="3" s="1"/>
  <c r="C85" i="3"/>
  <c r="AK85" i="3" s="1"/>
  <c r="B85" i="3"/>
  <c r="A85" i="3"/>
  <c r="AR84" i="3"/>
  <c r="AQ84" i="3"/>
  <c r="AK84" i="3"/>
  <c r="D84" i="3"/>
  <c r="C84" i="3"/>
  <c r="B84" i="3"/>
  <c r="A84" i="3"/>
  <c r="AT83" i="3"/>
  <c r="AV83" i="3" s="1"/>
  <c r="AX83" i="3" s="1"/>
  <c r="AR83" i="3"/>
  <c r="AQ83" i="3"/>
  <c r="AF83" i="3"/>
  <c r="AD83" i="3"/>
  <c r="AB83" i="3"/>
  <c r="Z83" i="3"/>
  <c r="X83" i="3"/>
  <c r="V83" i="3"/>
  <c r="T83" i="3"/>
  <c r="R83" i="3"/>
  <c r="P83" i="3"/>
  <c r="N83" i="3"/>
  <c r="D83" i="3"/>
  <c r="AE83" i="3" s="1"/>
  <c r="C83" i="3"/>
  <c r="AK83" i="3" s="1"/>
  <c r="B83" i="3"/>
  <c r="A83" i="3"/>
  <c r="AS82" i="3"/>
  <c r="AU82" i="3" s="1"/>
  <c r="AR82" i="3"/>
  <c r="AQ82" i="3"/>
  <c r="AK82" i="3"/>
  <c r="AE82" i="3"/>
  <c r="AC82" i="3"/>
  <c r="AA82" i="3"/>
  <c r="W82" i="3"/>
  <c r="U82" i="3"/>
  <c r="S82" i="3"/>
  <c r="O82" i="3"/>
  <c r="M82" i="3"/>
  <c r="D82" i="3"/>
  <c r="C82" i="3"/>
  <c r="B82" i="3"/>
  <c r="A82" i="3"/>
  <c r="AR81" i="3"/>
  <c r="AT81" i="3" s="1"/>
  <c r="AV81" i="3" s="1"/>
  <c r="AX81" i="3" s="1"/>
  <c r="AQ81" i="3"/>
  <c r="AS81" i="3" s="1"/>
  <c r="AU81" i="3" s="1"/>
  <c r="AF81" i="3"/>
  <c r="AE81" i="3"/>
  <c r="AD81" i="3"/>
  <c r="AB81" i="3"/>
  <c r="AA81" i="3"/>
  <c r="Z81" i="3"/>
  <c r="X81" i="3"/>
  <c r="W81" i="3"/>
  <c r="V81" i="3"/>
  <c r="T81" i="3"/>
  <c r="S81" i="3"/>
  <c r="R81" i="3"/>
  <c r="P81" i="3"/>
  <c r="O81" i="3"/>
  <c r="N81" i="3"/>
  <c r="D81" i="3"/>
  <c r="AC81" i="3" s="1"/>
  <c r="C81" i="3"/>
  <c r="AK81" i="3" s="1"/>
  <c r="B81" i="3"/>
  <c r="A81" i="3"/>
  <c r="AS80" i="3"/>
  <c r="AU80" i="3" s="1"/>
  <c r="AR80" i="3"/>
  <c r="AT80" i="3" s="1"/>
  <c r="AV80" i="3" s="1"/>
  <c r="AX80" i="3" s="1"/>
  <c r="AQ80" i="3"/>
  <c r="AK80" i="3"/>
  <c r="AE80" i="3"/>
  <c r="AC80" i="3"/>
  <c r="AA80" i="3"/>
  <c r="W80" i="3"/>
  <c r="U80" i="3"/>
  <c r="S80" i="3"/>
  <c r="O80" i="3"/>
  <c r="M80" i="3"/>
  <c r="D80" i="3"/>
  <c r="C80" i="3"/>
  <c r="B80" i="3"/>
  <c r="A80" i="3"/>
  <c r="AR79" i="3"/>
  <c r="AT79" i="3" s="1"/>
  <c r="AV79" i="3" s="1"/>
  <c r="AX79" i="3" s="1"/>
  <c r="AQ79" i="3"/>
  <c r="AF79" i="3"/>
  <c r="AD79" i="3"/>
  <c r="AB79" i="3"/>
  <c r="Z79" i="3"/>
  <c r="X79" i="3"/>
  <c r="V79" i="3"/>
  <c r="T79" i="3"/>
  <c r="R79" i="3"/>
  <c r="P79" i="3"/>
  <c r="N79" i="3"/>
  <c r="J79" i="3"/>
  <c r="AG79" i="3" s="1"/>
  <c r="D79" i="3"/>
  <c r="AE79" i="3" s="1"/>
  <c r="C79" i="3"/>
  <c r="AK79" i="3" s="1"/>
  <c r="B79" i="3"/>
  <c r="A79" i="3"/>
  <c r="AR78" i="3"/>
  <c r="AQ78" i="3"/>
  <c r="AS78" i="3" s="1"/>
  <c r="AU78" i="3" s="1"/>
  <c r="AK78" i="3"/>
  <c r="AC78" i="3"/>
  <c r="U78" i="3"/>
  <c r="M78" i="3"/>
  <c r="D78" i="3"/>
  <c r="AE78" i="3" s="1"/>
  <c r="C78" i="3"/>
  <c r="B78" i="3"/>
  <c r="A78" i="3"/>
  <c r="AT77" i="3"/>
  <c r="AV77" i="3" s="1"/>
  <c r="AX77" i="3" s="1"/>
  <c r="AR77" i="3"/>
  <c r="AQ77" i="3"/>
  <c r="AS77" i="3" s="1"/>
  <c r="AU77" i="3" s="1"/>
  <c r="AF77" i="3"/>
  <c r="AE77" i="3"/>
  <c r="AD77" i="3"/>
  <c r="AB77" i="3"/>
  <c r="AA77" i="3"/>
  <c r="Z77" i="3"/>
  <c r="X77" i="3"/>
  <c r="W77" i="3"/>
  <c r="V77" i="3"/>
  <c r="T77" i="3"/>
  <c r="S77" i="3"/>
  <c r="R77" i="3"/>
  <c r="P77" i="3"/>
  <c r="O77" i="3"/>
  <c r="N77" i="3"/>
  <c r="J77" i="3"/>
  <c r="AG77" i="3" s="1"/>
  <c r="D77" i="3"/>
  <c r="AC77" i="3" s="1"/>
  <c r="C77" i="3"/>
  <c r="AK77" i="3" s="1"/>
  <c r="B77" i="3"/>
  <c r="A77" i="3"/>
  <c r="AR76" i="3"/>
  <c r="AT76" i="3" s="1"/>
  <c r="AV76" i="3" s="1"/>
  <c r="AX76" i="3" s="1"/>
  <c r="AQ76" i="3"/>
  <c r="AS76" i="3" s="1"/>
  <c r="AU76" i="3" s="1"/>
  <c r="AK76" i="3"/>
  <c r="AC76" i="3"/>
  <c r="U76" i="3"/>
  <c r="M76" i="3"/>
  <c r="D76" i="3"/>
  <c r="AE76" i="3" s="1"/>
  <c r="C76" i="3"/>
  <c r="B76" i="3"/>
  <c r="A76" i="3"/>
  <c r="AT75" i="3"/>
  <c r="AV75" i="3" s="1"/>
  <c r="AX75" i="3" s="1"/>
  <c r="AR75" i="3"/>
  <c r="AQ75" i="3"/>
  <c r="AF75" i="3"/>
  <c r="AD75" i="3"/>
  <c r="AB75" i="3"/>
  <c r="Z75" i="3"/>
  <c r="X75" i="3"/>
  <c r="V75" i="3"/>
  <c r="T75" i="3"/>
  <c r="R75" i="3"/>
  <c r="P75" i="3"/>
  <c r="N75" i="3"/>
  <c r="D75" i="3"/>
  <c r="AE75" i="3" s="1"/>
  <c r="C75" i="3"/>
  <c r="AK75" i="3" s="1"/>
  <c r="B75" i="3"/>
  <c r="A75" i="3"/>
  <c r="AR74" i="3"/>
  <c r="AQ74" i="3"/>
  <c r="AS74" i="3" s="1"/>
  <c r="AU74" i="3" s="1"/>
  <c r="AK74" i="3"/>
  <c r="AE74" i="3"/>
  <c r="AA74" i="3"/>
  <c r="W74" i="3"/>
  <c r="S74" i="3"/>
  <c r="O74" i="3"/>
  <c r="D74" i="3"/>
  <c r="AC74" i="3" s="1"/>
  <c r="C74" i="3"/>
  <c r="B74" i="3"/>
  <c r="A74" i="3"/>
  <c r="AR73" i="3"/>
  <c r="AT73" i="3" s="1"/>
  <c r="AV73" i="3" s="1"/>
  <c r="AX73" i="3" s="1"/>
  <c r="AQ73" i="3"/>
  <c r="AS73" i="3" s="1"/>
  <c r="AU73" i="3" s="1"/>
  <c r="AF73" i="3"/>
  <c r="AE73" i="3"/>
  <c r="AD73" i="3"/>
  <c r="AB73" i="3"/>
  <c r="AA73" i="3"/>
  <c r="Z73" i="3"/>
  <c r="X73" i="3"/>
  <c r="W73" i="3"/>
  <c r="V73" i="3"/>
  <c r="T73" i="3"/>
  <c r="S73" i="3"/>
  <c r="R73" i="3"/>
  <c r="P73" i="3"/>
  <c r="O73" i="3"/>
  <c r="N73" i="3"/>
  <c r="D73" i="3"/>
  <c r="AC73" i="3" s="1"/>
  <c r="C73" i="3"/>
  <c r="AK73" i="3" s="1"/>
  <c r="B73" i="3"/>
  <c r="A73" i="3"/>
  <c r="AR72" i="3"/>
  <c r="AQ72" i="3"/>
  <c r="AS72" i="3" s="1"/>
  <c r="AU72" i="3" s="1"/>
  <c r="AK72" i="3"/>
  <c r="AE72" i="3"/>
  <c r="AA72" i="3"/>
  <c r="W72" i="3"/>
  <c r="S72" i="3"/>
  <c r="O72" i="3"/>
  <c r="D72" i="3"/>
  <c r="AC72" i="3" s="1"/>
  <c r="C72" i="3"/>
  <c r="B72" i="3"/>
  <c r="A72" i="3"/>
  <c r="AR71" i="3"/>
  <c r="AT71" i="3" s="1"/>
  <c r="AV71" i="3" s="1"/>
  <c r="AX71" i="3" s="1"/>
  <c r="AQ71" i="3"/>
  <c r="AF71" i="3"/>
  <c r="AD71" i="3"/>
  <c r="AB71" i="3"/>
  <c r="Z71" i="3"/>
  <c r="X71" i="3"/>
  <c r="V71" i="3"/>
  <c r="T71" i="3"/>
  <c r="R71" i="3"/>
  <c r="P71" i="3"/>
  <c r="N71" i="3"/>
  <c r="J71" i="3"/>
  <c r="AG71" i="3" s="1"/>
  <c r="D71" i="3"/>
  <c r="AE71" i="3" s="1"/>
  <c r="C71" i="3"/>
  <c r="AK71" i="3" s="1"/>
  <c r="B71" i="3"/>
  <c r="A71" i="3"/>
  <c r="AR70" i="3"/>
  <c r="AQ70" i="3"/>
  <c r="AK70" i="3"/>
  <c r="D70" i="3"/>
  <c r="C70" i="3"/>
  <c r="B70" i="3"/>
  <c r="A70" i="3"/>
  <c r="AT69" i="3"/>
  <c r="AV69" i="3" s="1"/>
  <c r="AX69" i="3" s="1"/>
  <c r="AR69" i="3"/>
  <c r="AQ69" i="3"/>
  <c r="AS69" i="3" s="1"/>
  <c r="AU69" i="3" s="1"/>
  <c r="AF69" i="3"/>
  <c r="AE69" i="3"/>
  <c r="AD69" i="3"/>
  <c r="AB69" i="3"/>
  <c r="AA69" i="3"/>
  <c r="Z69" i="3"/>
  <c r="X69" i="3"/>
  <c r="W69" i="3"/>
  <c r="V69" i="3"/>
  <c r="T69" i="3"/>
  <c r="S69" i="3"/>
  <c r="R69" i="3"/>
  <c r="P69" i="3"/>
  <c r="O69" i="3"/>
  <c r="N69" i="3"/>
  <c r="J69" i="3"/>
  <c r="AG69" i="3" s="1"/>
  <c r="D69" i="3"/>
  <c r="AC69" i="3" s="1"/>
  <c r="C69" i="3"/>
  <c r="AK69" i="3" s="1"/>
  <c r="B69" i="3"/>
  <c r="A69" i="3"/>
  <c r="AR68" i="3"/>
  <c r="AQ68" i="3"/>
  <c r="AK68" i="3"/>
  <c r="D68" i="3"/>
  <c r="C68" i="3"/>
  <c r="B68" i="3"/>
  <c r="A68" i="3"/>
  <c r="AT67" i="3"/>
  <c r="AV67" i="3" s="1"/>
  <c r="AX67" i="3" s="1"/>
  <c r="AR67" i="3"/>
  <c r="AQ67" i="3"/>
  <c r="AF67" i="3"/>
  <c r="AD67" i="3"/>
  <c r="AB67" i="3"/>
  <c r="Z67" i="3"/>
  <c r="X67" i="3"/>
  <c r="V67" i="3"/>
  <c r="T67" i="3"/>
  <c r="R67" i="3"/>
  <c r="P67" i="3"/>
  <c r="N67" i="3"/>
  <c r="D67" i="3"/>
  <c r="AE67" i="3" s="1"/>
  <c r="C67" i="3"/>
  <c r="AK67" i="3" s="1"/>
  <c r="B67" i="3"/>
  <c r="A67" i="3"/>
  <c r="AS66" i="3"/>
  <c r="AU66" i="3" s="1"/>
  <c r="AR66" i="3"/>
  <c r="AQ66" i="3"/>
  <c r="AK66" i="3"/>
  <c r="AE66" i="3"/>
  <c r="AC66" i="3"/>
  <c r="AA66" i="3"/>
  <c r="W66" i="3"/>
  <c r="U66" i="3"/>
  <c r="S66" i="3"/>
  <c r="O66" i="3"/>
  <c r="M66" i="3"/>
  <c r="D66" i="3"/>
  <c r="C66" i="3"/>
  <c r="B66" i="3"/>
  <c r="A66" i="3"/>
  <c r="AR65" i="3"/>
  <c r="AT65" i="3" s="1"/>
  <c r="AV65" i="3" s="1"/>
  <c r="AX65" i="3" s="1"/>
  <c r="AQ65" i="3"/>
  <c r="AS65" i="3" s="1"/>
  <c r="AU65" i="3" s="1"/>
  <c r="AF65" i="3"/>
  <c r="AE65" i="3"/>
  <c r="AD65" i="3"/>
  <c r="AB65" i="3"/>
  <c r="AA65" i="3"/>
  <c r="Z65" i="3"/>
  <c r="X65" i="3"/>
  <c r="W65" i="3"/>
  <c r="V65" i="3"/>
  <c r="T65" i="3"/>
  <c r="S65" i="3"/>
  <c r="R65" i="3"/>
  <c r="P65" i="3"/>
  <c r="O65" i="3"/>
  <c r="N65" i="3"/>
  <c r="D65" i="3"/>
  <c r="AC65" i="3" s="1"/>
  <c r="C65" i="3"/>
  <c r="AK65" i="3" s="1"/>
  <c r="B65" i="3"/>
  <c r="A65" i="3"/>
  <c r="AS64" i="3"/>
  <c r="AU64" i="3" s="1"/>
  <c r="AR64" i="3"/>
  <c r="AT64" i="3" s="1"/>
  <c r="AV64" i="3" s="1"/>
  <c r="AX64" i="3" s="1"/>
  <c r="AQ64" i="3"/>
  <c r="AK64" i="3"/>
  <c r="AE64" i="3"/>
  <c r="AC64" i="3"/>
  <c r="AA64" i="3"/>
  <c r="W64" i="3"/>
  <c r="U64" i="3"/>
  <c r="S64" i="3"/>
  <c r="O64" i="3"/>
  <c r="M64" i="3"/>
  <c r="D64" i="3"/>
  <c r="C64" i="3"/>
  <c r="B64" i="3"/>
  <c r="A64" i="3"/>
  <c r="AR63" i="3"/>
  <c r="AT63" i="3" s="1"/>
  <c r="AV63" i="3" s="1"/>
  <c r="AX63" i="3" s="1"/>
  <c r="AQ63" i="3"/>
  <c r="AF63" i="3"/>
  <c r="AD63" i="3"/>
  <c r="AB63" i="3"/>
  <c r="Z63" i="3"/>
  <c r="X63" i="3"/>
  <c r="V63" i="3"/>
  <c r="T63" i="3"/>
  <c r="R63" i="3"/>
  <c r="P63" i="3"/>
  <c r="N63" i="3"/>
  <c r="J63" i="3"/>
  <c r="AG63" i="3" s="1"/>
  <c r="D63" i="3"/>
  <c r="AE63" i="3" s="1"/>
  <c r="C63" i="3"/>
  <c r="AK63" i="3" s="1"/>
  <c r="B63" i="3"/>
  <c r="A63" i="3"/>
  <c r="AR62" i="3"/>
  <c r="AQ62" i="3"/>
  <c r="AS62" i="3" s="1"/>
  <c r="AU62" i="3" s="1"/>
  <c r="AK62" i="3"/>
  <c r="AC62" i="3"/>
  <c r="U62" i="3"/>
  <c r="M62" i="3"/>
  <c r="D62" i="3"/>
  <c r="AE62" i="3" s="1"/>
  <c r="C62" i="3"/>
  <c r="B62" i="3"/>
  <c r="A62" i="3"/>
  <c r="AT61" i="3"/>
  <c r="AV61" i="3" s="1"/>
  <c r="AX61" i="3" s="1"/>
  <c r="AR61" i="3"/>
  <c r="AQ61" i="3"/>
  <c r="AS61" i="3" s="1"/>
  <c r="AU61" i="3" s="1"/>
  <c r="AF61" i="3"/>
  <c r="AE61" i="3"/>
  <c r="AD61" i="3"/>
  <c r="AB61" i="3"/>
  <c r="AA61" i="3"/>
  <c r="Z61" i="3"/>
  <c r="X61" i="3"/>
  <c r="W61" i="3"/>
  <c r="V61" i="3"/>
  <c r="T61" i="3"/>
  <c r="S61" i="3"/>
  <c r="R61" i="3"/>
  <c r="P61" i="3"/>
  <c r="O61" i="3"/>
  <c r="N61" i="3"/>
  <c r="J61" i="3"/>
  <c r="AG61" i="3" s="1"/>
  <c r="D61" i="3"/>
  <c r="AC61" i="3" s="1"/>
  <c r="C61" i="3"/>
  <c r="AK61" i="3" s="1"/>
  <c r="B61" i="3"/>
  <c r="A61" i="3"/>
  <c r="AR60" i="3"/>
  <c r="AT60" i="3" s="1"/>
  <c r="AV60" i="3" s="1"/>
  <c r="AX60" i="3" s="1"/>
  <c r="AQ60" i="3"/>
  <c r="AS60" i="3" s="1"/>
  <c r="AU60" i="3" s="1"/>
  <c r="AK60" i="3"/>
  <c r="AC60" i="3"/>
  <c r="U60" i="3"/>
  <c r="M60" i="3"/>
  <c r="D60" i="3"/>
  <c r="AE60" i="3" s="1"/>
  <c r="C60" i="3"/>
  <c r="B60" i="3"/>
  <c r="A60" i="3"/>
  <c r="AT59" i="3"/>
  <c r="AV59" i="3" s="1"/>
  <c r="AX59" i="3" s="1"/>
  <c r="AR59" i="3"/>
  <c r="AQ59" i="3"/>
  <c r="AF59" i="3"/>
  <c r="AD59" i="3"/>
  <c r="AB59" i="3"/>
  <c r="Z59" i="3"/>
  <c r="X59" i="3"/>
  <c r="V59" i="3"/>
  <c r="T59" i="3"/>
  <c r="R59" i="3"/>
  <c r="P59" i="3"/>
  <c r="N59" i="3"/>
  <c r="D59" i="3"/>
  <c r="AE59" i="3" s="1"/>
  <c r="C59" i="3"/>
  <c r="AK59" i="3" s="1"/>
  <c r="B59" i="3"/>
  <c r="A59" i="3"/>
  <c r="AR58" i="3"/>
  <c r="AQ58" i="3"/>
  <c r="AS58" i="3" s="1"/>
  <c r="AU58" i="3" s="1"/>
  <c r="AK58" i="3"/>
  <c r="AE58" i="3"/>
  <c r="AA58" i="3"/>
  <c r="W58" i="3"/>
  <c r="S58" i="3"/>
  <c r="O58" i="3"/>
  <c r="D58" i="3"/>
  <c r="AC58" i="3" s="1"/>
  <c r="C58" i="3"/>
  <c r="B58" i="3"/>
  <c r="A58" i="3"/>
  <c r="AR57" i="3"/>
  <c r="AT57" i="3" s="1"/>
  <c r="AV57" i="3" s="1"/>
  <c r="AX57" i="3" s="1"/>
  <c r="AQ57" i="3"/>
  <c r="AS57" i="3" s="1"/>
  <c r="AU57" i="3" s="1"/>
  <c r="AF57" i="3"/>
  <c r="AE57" i="3"/>
  <c r="AD57" i="3"/>
  <c r="AB57" i="3"/>
  <c r="AA57" i="3"/>
  <c r="Z57" i="3"/>
  <c r="X57" i="3"/>
  <c r="W57" i="3"/>
  <c r="V57" i="3"/>
  <c r="T57" i="3"/>
  <c r="S57" i="3"/>
  <c r="R57" i="3"/>
  <c r="P57" i="3"/>
  <c r="O57" i="3"/>
  <c r="N57" i="3"/>
  <c r="D57" i="3"/>
  <c r="AC57" i="3" s="1"/>
  <c r="C57" i="3"/>
  <c r="AK57" i="3" s="1"/>
  <c r="B57" i="3"/>
  <c r="A57" i="3"/>
  <c r="AR56" i="3"/>
  <c r="AQ56" i="3"/>
  <c r="AS56" i="3" s="1"/>
  <c r="AU56" i="3" s="1"/>
  <c r="AK56" i="3"/>
  <c r="AE56" i="3"/>
  <c r="AA56" i="3"/>
  <c r="W56" i="3"/>
  <c r="S56" i="3"/>
  <c r="O56" i="3"/>
  <c r="D56" i="3"/>
  <c r="AC56" i="3" s="1"/>
  <c r="C56" i="3"/>
  <c r="B56" i="3"/>
  <c r="A56" i="3"/>
  <c r="AR55" i="3"/>
  <c r="AT55" i="3" s="1"/>
  <c r="AV55" i="3" s="1"/>
  <c r="AX55" i="3" s="1"/>
  <c r="AQ55" i="3"/>
  <c r="AF55" i="3"/>
  <c r="AD55" i="3"/>
  <c r="AB55" i="3"/>
  <c r="Z55" i="3"/>
  <c r="X55" i="3"/>
  <c r="V55" i="3"/>
  <c r="T55" i="3"/>
  <c r="R55" i="3"/>
  <c r="P55" i="3"/>
  <c r="N55" i="3"/>
  <c r="J55" i="3"/>
  <c r="AG55" i="3" s="1"/>
  <c r="D55" i="3"/>
  <c r="AE55" i="3" s="1"/>
  <c r="C55" i="3"/>
  <c r="AK55" i="3" s="1"/>
  <c r="B55" i="3"/>
  <c r="A55" i="3"/>
  <c r="AR54" i="3"/>
  <c r="AQ54" i="3"/>
  <c r="AK54" i="3"/>
  <c r="U54" i="3"/>
  <c r="M54" i="3"/>
  <c r="D54" i="3"/>
  <c r="C54" i="3"/>
  <c r="B54" i="3"/>
  <c r="A54" i="3"/>
  <c r="AT53" i="3"/>
  <c r="AV53" i="3" s="1"/>
  <c r="AX53" i="3" s="1"/>
  <c r="AR53" i="3"/>
  <c r="AQ53" i="3"/>
  <c r="AS53" i="3" s="1"/>
  <c r="AU53" i="3" s="1"/>
  <c r="AF53" i="3"/>
  <c r="AE53" i="3"/>
  <c r="AD53" i="3"/>
  <c r="AB53" i="3"/>
  <c r="AA53" i="3"/>
  <c r="Z53" i="3"/>
  <c r="X53" i="3"/>
  <c r="W53" i="3"/>
  <c r="V53" i="3"/>
  <c r="T53" i="3"/>
  <c r="S53" i="3"/>
  <c r="R53" i="3"/>
  <c r="P53" i="3"/>
  <c r="O53" i="3"/>
  <c r="N53" i="3"/>
  <c r="J53" i="3"/>
  <c r="AG53" i="3" s="1"/>
  <c r="D53" i="3"/>
  <c r="AC53" i="3" s="1"/>
  <c r="C53" i="3"/>
  <c r="AK53" i="3" s="1"/>
  <c r="B53" i="3"/>
  <c r="A53" i="3"/>
  <c r="AR52" i="3"/>
  <c r="AT52" i="3" s="1"/>
  <c r="AV52" i="3" s="1"/>
  <c r="AX52" i="3" s="1"/>
  <c r="AQ52" i="3"/>
  <c r="AK52" i="3"/>
  <c r="AC52" i="3"/>
  <c r="U52" i="3"/>
  <c r="M52" i="3"/>
  <c r="D52" i="3"/>
  <c r="C52" i="3"/>
  <c r="B52" i="3"/>
  <c r="A52" i="3"/>
  <c r="AT51" i="3"/>
  <c r="AV51" i="3" s="1"/>
  <c r="AX51" i="3" s="1"/>
  <c r="AR51" i="3"/>
  <c r="AQ51" i="3"/>
  <c r="AF51" i="3"/>
  <c r="AD51" i="3"/>
  <c r="AB51" i="3"/>
  <c r="Z51" i="3"/>
  <c r="X51" i="3"/>
  <c r="V51" i="3"/>
  <c r="T51" i="3"/>
  <c r="R51" i="3"/>
  <c r="P51" i="3"/>
  <c r="N51" i="3"/>
  <c r="D51" i="3"/>
  <c r="AE51" i="3" s="1"/>
  <c r="C51" i="3"/>
  <c r="AK51" i="3" s="1"/>
  <c r="B51" i="3"/>
  <c r="A51" i="3"/>
  <c r="AR50" i="3"/>
  <c r="AQ50" i="3"/>
  <c r="AS50" i="3" s="1"/>
  <c r="AU50" i="3" s="1"/>
  <c r="AK50" i="3"/>
  <c r="AE50" i="3"/>
  <c r="AC50" i="3"/>
  <c r="AA50" i="3"/>
  <c r="W50" i="3"/>
  <c r="U50" i="3"/>
  <c r="S50" i="3"/>
  <c r="O50" i="3"/>
  <c r="M50" i="3"/>
  <c r="D50" i="3"/>
  <c r="C50" i="3"/>
  <c r="B50" i="3"/>
  <c r="A50" i="3"/>
  <c r="AR49" i="3"/>
  <c r="AT49" i="3" s="1"/>
  <c r="AV49" i="3" s="1"/>
  <c r="AX49" i="3" s="1"/>
  <c r="AQ49" i="3"/>
  <c r="AS49" i="3" s="1"/>
  <c r="AU49" i="3" s="1"/>
  <c r="AF49" i="3"/>
  <c r="AE49" i="3"/>
  <c r="AD49" i="3"/>
  <c r="AB49" i="3"/>
  <c r="AA49" i="3"/>
  <c r="Z49" i="3"/>
  <c r="X49" i="3"/>
  <c r="W49" i="3"/>
  <c r="V49" i="3"/>
  <c r="T49" i="3"/>
  <c r="S49" i="3"/>
  <c r="R49" i="3"/>
  <c r="P49" i="3"/>
  <c r="O49" i="3"/>
  <c r="N49" i="3"/>
  <c r="D49" i="3"/>
  <c r="AC49" i="3" s="1"/>
  <c r="C49" i="3"/>
  <c r="AK49" i="3" s="1"/>
  <c r="B49" i="3"/>
  <c r="A49" i="3"/>
  <c r="AR48" i="3"/>
  <c r="AT48" i="3" s="1"/>
  <c r="AV48" i="3" s="1"/>
  <c r="AX48" i="3" s="1"/>
  <c r="AQ48" i="3"/>
  <c r="AS48" i="3" s="1"/>
  <c r="AU48" i="3" s="1"/>
  <c r="AK48" i="3"/>
  <c r="AE48" i="3"/>
  <c r="AC48" i="3"/>
  <c r="AA48" i="3"/>
  <c r="W48" i="3"/>
  <c r="U48" i="3"/>
  <c r="S48" i="3"/>
  <c r="O48" i="3"/>
  <c r="M48" i="3"/>
  <c r="D48" i="3"/>
  <c r="C48" i="3"/>
  <c r="B48" i="3"/>
  <c r="A48" i="3"/>
  <c r="AR47" i="3"/>
  <c r="AT47" i="3" s="1"/>
  <c r="AV47" i="3" s="1"/>
  <c r="AX47" i="3" s="1"/>
  <c r="AQ47" i="3"/>
  <c r="AF47" i="3"/>
  <c r="AD47" i="3"/>
  <c r="AB47" i="3"/>
  <c r="Z47" i="3"/>
  <c r="X47" i="3"/>
  <c r="V47" i="3"/>
  <c r="T47" i="3"/>
  <c r="R47" i="3"/>
  <c r="P47" i="3"/>
  <c r="N47" i="3"/>
  <c r="J47" i="3"/>
  <c r="AG47" i="3" s="1"/>
  <c r="D47" i="3"/>
  <c r="AE47" i="3" s="1"/>
  <c r="C47" i="3"/>
  <c r="AK47" i="3" s="1"/>
  <c r="B47" i="3"/>
  <c r="A47" i="3"/>
  <c r="AR46" i="3"/>
  <c r="AQ46" i="3"/>
  <c r="AS46" i="3" s="1"/>
  <c r="AU46" i="3" s="1"/>
  <c r="AK46" i="3"/>
  <c r="D46" i="3"/>
  <c r="AE46" i="3" s="1"/>
  <c r="C46" i="3"/>
  <c r="B46" i="3"/>
  <c r="A46" i="3"/>
  <c r="AT45" i="3"/>
  <c r="AV45" i="3" s="1"/>
  <c r="AX45" i="3" s="1"/>
  <c r="AR45" i="3"/>
  <c r="AQ45" i="3"/>
  <c r="AS45" i="3" s="1"/>
  <c r="AU45" i="3" s="1"/>
  <c r="AF45" i="3"/>
  <c r="AE45" i="3"/>
  <c r="AD45" i="3"/>
  <c r="AB45" i="3"/>
  <c r="AA45" i="3"/>
  <c r="Z45" i="3"/>
  <c r="X45" i="3"/>
  <c r="W45" i="3"/>
  <c r="V45" i="3"/>
  <c r="T45" i="3"/>
  <c r="S45" i="3"/>
  <c r="R45" i="3"/>
  <c r="P45" i="3"/>
  <c r="O45" i="3"/>
  <c r="N45" i="3"/>
  <c r="J45" i="3"/>
  <c r="AG45" i="3" s="1"/>
  <c r="D45" i="3"/>
  <c r="AC45" i="3" s="1"/>
  <c r="C45" i="3"/>
  <c r="AK45" i="3" s="1"/>
  <c r="B45" i="3"/>
  <c r="A45" i="3"/>
  <c r="AR44" i="3"/>
  <c r="AQ44" i="3"/>
  <c r="AS44" i="3" s="1"/>
  <c r="AU44" i="3" s="1"/>
  <c r="AK44" i="3"/>
  <c r="D44" i="3"/>
  <c r="AE44" i="3" s="1"/>
  <c r="C44" i="3"/>
  <c r="B44" i="3"/>
  <c r="A44" i="3"/>
  <c r="AT43" i="3"/>
  <c r="AV43" i="3" s="1"/>
  <c r="AX43" i="3" s="1"/>
  <c r="AR43" i="3"/>
  <c r="AQ43" i="3"/>
  <c r="AF43" i="3"/>
  <c r="AD43" i="3"/>
  <c r="AB43" i="3"/>
  <c r="Z43" i="3"/>
  <c r="X43" i="3"/>
  <c r="V43" i="3"/>
  <c r="T43" i="3"/>
  <c r="R43" i="3"/>
  <c r="P43" i="3"/>
  <c r="N43" i="3"/>
  <c r="D43" i="3"/>
  <c r="AE43" i="3" s="1"/>
  <c r="C43" i="3"/>
  <c r="AK43" i="3" s="1"/>
  <c r="B43" i="3"/>
  <c r="A43" i="3"/>
  <c r="AS42" i="3"/>
  <c r="AU42" i="3" s="1"/>
  <c r="AR42" i="3"/>
  <c r="AQ42" i="3"/>
  <c r="AK42" i="3"/>
  <c r="AE42" i="3"/>
  <c r="AA42" i="3"/>
  <c r="W42" i="3"/>
  <c r="S42" i="3"/>
  <c r="O42" i="3"/>
  <c r="D42" i="3"/>
  <c r="AC42" i="3" s="1"/>
  <c r="C42" i="3"/>
  <c r="B42" i="3"/>
  <c r="A42" i="3"/>
  <c r="AR41" i="3"/>
  <c r="AT41" i="3" s="1"/>
  <c r="AV41" i="3" s="1"/>
  <c r="AX41" i="3" s="1"/>
  <c r="AQ41" i="3"/>
  <c r="AS41" i="3" s="1"/>
  <c r="AU41" i="3" s="1"/>
  <c r="AF41" i="3"/>
  <c r="AE41" i="3"/>
  <c r="AD41" i="3"/>
  <c r="AB41" i="3"/>
  <c r="AA41" i="3"/>
  <c r="Z41" i="3"/>
  <c r="X41" i="3"/>
  <c r="W41" i="3"/>
  <c r="V41" i="3"/>
  <c r="T41" i="3"/>
  <c r="S41" i="3"/>
  <c r="R41" i="3"/>
  <c r="P41" i="3"/>
  <c r="O41" i="3"/>
  <c r="N41" i="3"/>
  <c r="D41" i="3"/>
  <c r="AC41" i="3" s="1"/>
  <c r="C41" i="3"/>
  <c r="AK41" i="3" s="1"/>
  <c r="B41" i="3"/>
  <c r="A41" i="3"/>
  <c r="AS40" i="3"/>
  <c r="AU40" i="3" s="1"/>
  <c r="AR40" i="3"/>
  <c r="AQ40" i="3"/>
  <c r="AK40" i="3"/>
  <c r="AE40" i="3"/>
  <c r="AA40" i="3"/>
  <c r="W40" i="3"/>
  <c r="S40" i="3"/>
  <c r="O40" i="3"/>
  <c r="D40" i="3"/>
  <c r="AC40" i="3" s="1"/>
  <c r="C40" i="3"/>
  <c r="B40" i="3"/>
  <c r="A40" i="3"/>
  <c r="AR39" i="3"/>
  <c r="AT39" i="3" s="1"/>
  <c r="AV39" i="3" s="1"/>
  <c r="AX39" i="3" s="1"/>
  <c r="AQ39" i="3"/>
  <c r="AF39" i="3"/>
  <c r="AD39" i="3"/>
  <c r="AB39" i="3"/>
  <c r="Z39" i="3"/>
  <c r="X39" i="3"/>
  <c r="V39" i="3"/>
  <c r="T39" i="3"/>
  <c r="R39" i="3"/>
  <c r="P39" i="3"/>
  <c r="N39" i="3"/>
  <c r="J39" i="3"/>
  <c r="AG39" i="3" s="1"/>
  <c r="D39" i="3"/>
  <c r="AE39" i="3" s="1"/>
  <c r="C39" i="3"/>
  <c r="AK39" i="3" s="1"/>
  <c r="B39" i="3"/>
  <c r="A39" i="3"/>
  <c r="AR38" i="3"/>
  <c r="AQ38" i="3"/>
  <c r="AK38" i="3"/>
  <c r="AC38" i="3"/>
  <c r="U38" i="3"/>
  <c r="M38" i="3"/>
  <c r="D38" i="3"/>
  <c r="C38" i="3"/>
  <c r="B38" i="3"/>
  <c r="A38" i="3"/>
  <c r="AT37" i="3"/>
  <c r="AV37" i="3" s="1"/>
  <c r="AX37" i="3" s="1"/>
  <c r="AR37" i="3"/>
  <c r="AQ37" i="3"/>
  <c r="AS37" i="3" s="1"/>
  <c r="AU37" i="3" s="1"/>
  <c r="AF37" i="3"/>
  <c r="AE37" i="3"/>
  <c r="AD37" i="3"/>
  <c r="AB37" i="3"/>
  <c r="AA37" i="3"/>
  <c r="Z37" i="3"/>
  <c r="X37" i="3"/>
  <c r="W37" i="3"/>
  <c r="V37" i="3"/>
  <c r="T37" i="3"/>
  <c r="S37" i="3"/>
  <c r="R37" i="3"/>
  <c r="P37" i="3"/>
  <c r="O37" i="3"/>
  <c r="N37" i="3"/>
  <c r="J37" i="3"/>
  <c r="AG37" i="3" s="1"/>
  <c r="D37" i="3"/>
  <c r="AC37" i="3" s="1"/>
  <c r="C37" i="3"/>
  <c r="AK37" i="3" s="1"/>
  <c r="B37" i="3"/>
  <c r="A37" i="3"/>
  <c r="AR36" i="3"/>
  <c r="AT36" i="3" s="1"/>
  <c r="AV36" i="3" s="1"/>
  <c r="AX36" i="3" s="1"/>
  <c r="AQ36" i="3"/>
  <c r="AK36" i="3"/>
  <c r="AC36" i="3"/>
  <c r="U36" i="3"/>
  <c r="M36" i="3"/>
  <c r="D36" i="3"/>
  <c r="C36" i="3"/>
  <c r="B36" i="3"/>
  <c r="A36" i="3"/>
  <c r="AT35" i="3"/>
  <c r="AV35" i="3" s="1"/>
  <c r="AX35" i="3" s="1"/>
  <c r="AR35" i="3"/>
  <c r="AQ35" i="3"/>
  <c r="AF35" i="3"/>
  <c r="AD35" i="3"/>
  <c r="AB35" i="3"/>
  <c r="Z35" i="3"/>
  <c r="X35" i="3"/>
  <c r="V35" i="3"/>
  <c r="T35" i="3"/>
  <c r="R35" i="3"/>
  <c r="P35" i="3"/>
  <c r="N35" i="3"/>
  <c r="D35" i="3"/>
  <c r="AE35" i="3" s="1"/>
  <c r="C35" i="3"/>
  <c r="AK35" i="3" s="1"/>
  <c r="B35" i="3"/>
  <c r="A35" i="3"/>
  <c r="AR34" i="3"/>
  <c r="AQ34" i="3"/>
  <c r="AS34" i="3" s="1"/>
  <c r="AU34" i="3" s="1"/>
  <c r="AK34" i="3"/>
  <c r="AE34" i="3"/>
  <c r="AC34" i="3"/>
  <c r="AA34" i="3"/>
  <c r="W34" i="3"/>
  <c r="U34" i="3"/>
  <c r="S34" i="3"/>
  <c r="O34" i="3"/>
  <c r="M34" i="3"/>
  <c r="D34" i="3"/>
  <c r="C34" i="3"/>
  <c r="B34" i="3"/>
  <c r="A34" i="3"/>
  <c r="AR33" i="3"/>
  <c r="AT33" i="3" s="1"/>
  <c r="AV33" i="3" s="1"/>
  <c r="AX33" i="3" s="1"/>
  <c r="AQ33" i="3"/>
  <c r="AS33" i="3" s="1"/>
  <c r="AU33" i="3" s="1"/>
  <c r="AF33" i="3"/>
  <c r="AE33" i="3"/>
  <c r="AD33" i="3"/>
  <c r="AB33" i="3"/>
  <c r="AA33" i="3"/>
  <c r="Z33" i="3"/>
  <c r="X33" i="3"/>
  <c r="W33" i="3"/>
  <c r="V33" i="3"/>
  <c r="T33" i="3"/>
  <c r="S33" i="3"/>
  <c r="R33" i="3"/>
  <c r="P33" i="3"/>
  <c r="O33" i="3"/>
  <c r="N33" i="3"/>
  <c r="D33" i="3"/>
  <c r="AC33" i="3" s="1"/>
  <c r="C33" i="3"/>
  <c r="AK33" i="3" s="1"/>
  <c r="B33" i="3"/>
  <c r="A33" i="3"/>
  <c r="AR32" i="3"/>
  <c r="AT32" i="3" s="1"/>
  <c r="AV32" i="3" s="1"/>
  <c r="AX32" i="3" s="1"/>
  <c r="AQ32" i="3"/>
  <c r="AS32" i="3" s="1"/>
  <c r="AU32" i="3" s="1"/>
  <c r="AK32" i="3"/>
  <c r="AE32" i="3"/>
  <c r="AC32" i="3"/>
  <c r="AA32" i="3"/>
  <c r="W32" i="3"/>
  <c r="U32" i="3"/>
  <c r="S32" i="3"/>
  <c r="O32" i="3"/>
  <c r="M32" i="3"/>
  <c r="D32" i="3"/>
  <c r="C32" i="3"/>
  <c r="B32" i="3"/>
  <c r="A32" i="3"/>
  <c r="AR31" i="3"/>
  <c r="AT31" i="3" s="1"/>
  <c r="AV31" i="3" s="1"/>
  <c r="AX31" i="3" s="1"/>
  <c r="AQ31" i="3"/>
  <c r="AF31" i="3"/>
  <c r="AD31" i="3"/>
  <c r="AB31" i="3"/>
  <c r="Z31" i="3"/>
  <c r="X31" i="3"/>
  <c r="V31" i="3"/>
  <c r="T31" i="3"/>
  <c r="R31" i="3"/>
  <c r="P31" i="3"/>
  <c r="N31" i="3"/>
  <c r="J31" i="3"/>
  <c r="AG31" i="3" s="1"/>
  <c r="D31" i="3"/>
  <c r="AE31" i="3" s="1"/>
  <c r="C31" i="3"/>
  <c r="AK31" i="3" s="1"/>
  <c r="B31" i="3"/>
  <c r="A31" i="3"/>
  <c r="AR30" i="3"/>
  <c r="AQ30" i="3"/>
  <c r="AS30" i="3" s="1"/>
  <c r="AU30" i="3" s="1"/>
  <c r="AK30" i="3"/>
  <c r="D30" i="3"/>
  <c r="AE30" i="3" s="1"/>
  <c r="C30" i="3"/>
  <c r="B30" i="3"/>
  <c r="A30" i="3"/>
  <c r="AT29" i="3"/>
  <c r="AV29" i="3" s="1"/>
  <c r="AX29" i="3" s="1"/>
  <c r="AR29" i="3"/>
  <c r="AQ29" i="3"/>
  <c r="AS29" i="3" s="1"/>
  <c r="AU29" i="3" s="1"/>
  <c r="AF29" i="3"/>
  <c r="AE29" i="3"/>
  <c r="AD29" i="3"/>
  <c r="AB29" i="3"/>
  <c r="AA29" i="3"/>
  <c r="Z29" i="3"/>
  <c r="X29" i="3"/>
  <c r="W29" i="3"/>
  <c r="V29" i="3"/>
  <c r="T29" i="3"/>
  <c r="S29" i="3"/>
  <c r="R29" i="3"/>
  <c r="P29" i="3"/>
  <c r="O29" i="3"/>
  <c r="N29" i="3"/>
  <c r="J29" i="3"/>
  <c r="AG29" i="3" s="1"/>
  <c r="D29" i="3"/>
  <c r="AC29" i="3" s="1"/>
  <c r="C29" i="3"/>
  <c r="AK29" i="3" s="1"/>
  <c r="B29" i="3"/>
  <c r="A29" i="3"/>
  <c r="AR28" i="3"/>
  <c r="AQ28" i="3"/>
  <c r="AS28" i="3" s="1"/>
  <c r="AU28" i="3" s="1"/>
  <c r="AK28" i="3"/>
  <c r="D28" i="3"/>
  <c r="AE28" i="3" s="1"/>
  <c r="C28" i="3"/>
  <c r="B28" i="3"/>
  <c r="A28" i="3"/>
  <c r="AT27" i="3"/>
  <c r="AV27" i="3" s="1"/>
  <c r="AX27" i="3" s="1"/>
  <c r="AR27" i="3"/>
  <c r="AQ27" i="3"/>
  <c r="AF27" i="3"/>
  <c r="AD27" i="3"/>
  <c r="AB27" i="3"/>
  <c r="Z27" i="3"/>
  <c r="X27" i="3"/>
  <c r="V27" i="3"/>
  <c r="T27" i="3"/>
  <c r="R27" i="3"/>
  <c r="P27" i="3"/>
  <c r="N27" i="3"/>
  <c r="D27" i="3"/>
  <c r="AE27" i="3" s="1"/>
  <c r="C27" i="3"/>
  <c r="AK27" i="3" s="1"/>
  <c r="B27" i="3"/>
  <c r="A27" i="3"/>
  <c r="AS26" i="3"/>
  <c r="AU26" i="3" s="1"/>
  <c r="AR26" i="3"/>
  <c r="AQ26" i="3"/>
  <c r="AK26" i="3"/>
  <c r="AE26" i="3"/>
  <c r="AA26" i="3"/>
  <c r="W26" i="3"/>
  <c r="S26" i="3"/>
  <c r="O26" i="3"/>
  <c r="D26" i="3"/>
  <c r="AC26" i="3" s="1"/>
  <c r="C26" i="3"/>
  <c r="B26" i="3"/>
  <c r="A26" i="3"/>
  <c r="AR25" i="3"/>
  <c r="AT25" i="3" s="1"/>
  <c r="AV25" i="3" s="1"/>
  <c r="AX25" i="3" s="1"/>
  <c r="AQ25" i="3"/>
  <c r="AS25" i="3" s="1"/>
  <c r="AU25" i="3" s="1"/>
  <c r="AF25" i="3"/>
  <c r="AE25" i="3"/>
  <c r="AD25" i="3"/>
  <c r="AB25" i="3"/>
  <c r="AA25" i="3"/>
  <c r="Z25" i="3"/>
  <c r="X25" i="3"/>
  <c r="W25" i="3"/>
  <c r="V25" i="3"/>
  <c r="T25" i="3"/>
  <c r="S25" i="3"/>
  <c r="R25" i="3"/>
  <c r="P25" i="3"/>
  <c r="O25" i="3"/>
  <c r="N25" i="3"/>
  <c r="D25" i="3"/>
  <c r="AC25" i="3" s="1"/>
  <c r="C25" i="3"/>
  <c r="AK25" i="3" s="1"/>
  <c r="B25" i="3"/>
  <c r="A25" i="3"/>
  <c r="AS24" i="3"/>
  <c r="AU24" i="3" s="1"/>
  <c r="AR24" i="3"/>
  <c r="AQ24" i="3"/>
  <c r="AK24" i="3"/>
  <c r="AE24" i="3"/>
  <c r="AA24" i="3"/>
  <c r="W24" i="3"/>
  <c r="S24" i="3"/>
  <c r="O24" i="3"/>
  <c r="D24" i="3"/>
  <c r="AC24" i="3" s="1"/>
  <c r="C24" i="3"/>
  <c r="B24" i="3"/>
  <c r="A24" i="3"/>
  <c r="AR23" i="3"/>
  <c r="AT23" i="3" s="1"/>
  <c r="AV23" i="3" s="1"/>
  <c r="AX23" i="3" s="1"/>
  <c r="AQ23" i="3"/>
  <c r="AF23" i="3"/>
  <c r="AD23" i="3"/>
  <c r="AB23" i="3"/>
  <c r="Z23" i="3"/>
  <c r="X23" i="3"/>
  <c r="V23" i="3"/>
  <c r="T23" i="3"/>
  <c r="R23" i="3"/>
  <c r="P23" i="3"/>
  <c r="N23" i="3"/>
  <c r="J23" i="3"/>
  <c r="D23" i="3"/>
  <c r="AE23" i="3" s="1"/>
  <c r="C23" i="3"/>
  <c r="AK23" i="3" s="1"/>
  <c r="B23" i="3"/>
  <c r="A23" i="3"/>
  <c r="AR22" i="3"/>
  <c r="AQ22" i="3"/>
  <c r="AK22" i="3"/>
  <c r="AC22" i="3"/>
  <c r="U22" i="3"/>
  <c r="M22" i="3"/>
  <c r="D22" i="3"/>
  <c r="C22" i="3"/>
  <c r="B22" i="3"/>
  <c r="A22" i="3"/>
  <c r="AT21" i="3"/>
  <c r="AV21" i="3" s="1"/>
  <c r="AX21" i="3" s="1"/>
  <c r="AR21" i="3"/>
  <c r="AQ21" i="3"/>
  <c r="AS21" i="3" s="1"/>
  <c r="AU21" i="3" s="1"/>
  <c r="AW21" i="3" s="1"/>
  <c r="AF21" i="3"/>
  <c r="AE21" i="3"/>
  <c r="AD21" i="3"/>
  <c r="AB21" i="3"/>
  <c r="AA21" i="3"/>
  <c r="Z21" i="3"/>
  <c r="X21" i="3"/>
  <c r="W21" i="3"/>
  <c r="V21" i="3"/>
  <c r="T21" i="3"/>
  <c r="S21" i="3"/>
  <c r="R21" i="3"/>
  <c r="P21" i="3"/>
  <c r="O21" i="3"/>
  <c r="N21" i="3"/>
  <c r="J21" i="3"/>
  <c r="D21" i="3"/>
  <c r="AC21" i="3" s="1"/>
  <c r="C21" i="3"/>
  <c r="AK21" i="3" s="1"/>
  <c r="B21" i="3"/>
  <c r="A21" i="3"/>
  <c r="AK20" i="3"/>
  <c r="AE20" i="3"/>
  <c r="AC20" i="3"/>
  <c r="AA20" i="3"/>
  <c r="W20" i="3"/>
  <c r="U20" i="3"/>
  <c r="S20" i="3"/>
  <c r="O20" i="3"/>
  <c r="M20" i="3"/>
  <c r="D20" i="3"/>
  <c r="C20" i="3"/>
  <c r="B20" i="3"/>
  <c r="A20" i="3"/>
  <c r="AF19" i="3"/>
  <c r="AD19" i="3"/>
  <c r="AB19" i="3"/>
  <c r="X19" i="3"/>
  <c r="V19" i="3"/>
  <c r="T19" i="3"/>
  <c r="R19" i="3"/>
  <c r="P19" i="3"/>
  <c r="D19" i="3"/>
  <c r="AE19" i="3" s="1"/>
  <c r="C19" i="3"/>
  <c r="AK19" i="3" s="1"/>
  <c r="B19" i="3"/>
  <c r="A19" i="3"/>
  <c r="AK18" i="3"/>
  <c r="AC18" i="3"/>
  <c r="U18" i="3"/>
  <c r="M18" i="3"/>
  <c r="D18" i="3"/>
  <c r="C18" i="3"/>
  <c r="B18" i="3"/>
  <c r="A18" i="3"/>
  <c r="AF17" i="3"/>
  <c r="AE17" i="3"/>
  <c r="AD17" i="3"/>
  <c r="AB17" i="3"/>
  <c r="AA17" i="3"/>
  <c r="X17" i="3"/>
  <c r="V17" i="3"/>
  <c r="T17" i="3"/>
  <c r="S17" i="3"/>
  <c r="R17" i="3"/>
  <c r="P17" i="3"/>
  <c r="D17" i="3"/>
  <c r="AC17" i="3" s="1"/>
  <c r="C17" i="3"/>
  <c r="AK17" i="3" s="1"/>
  <c r="B17" i="3"/>
  <c r="A17" i="3"/>
  <c r="AK16" i="3"/>
  <c r="AC16" i="3"/>
  <c r="U16" i="3"/>
  <c r="M16" i="3"/>
  <c r="D16" i="3"/>
  <c r="C16" i="3"/>
  <c r="B16" i="3"/>
  <c r="A16" i="3"/>
  <c r="AF15" i="3"/>
  <c r="AD15" i="3"/>
  <c r="Z15" i="3"/>
  <c r="V15" i="3"/>
  <c r="T15" i="3"/>
  <c r="P15" i="3"/>
  <c r="J15" i="3"/>
  <c r="D15" i="3"/>
  <c r="AE15" i="3" s="1"/>
  <c r="C15" i="3"/>
  <c r="AK15" i="3" s="1"/>
  <c r="B15" i="3"/>
  <c r="A15" i="3"/>
  <c r="AK14" i="3"/>
  <c r="AE14" i="3"/>
  <c r="S14" i="3"/>
  <c r="D14" i="3"/>
  <c r="AC14" i="3" s="1"/>
  <c r="C14" i="3"/>
  <c r="B14" i="3"/>
  <c r="A14" i="3"/>
  <c r="AF13" i="3"/>
  <c r="AE13" i="3"/>
  <c r="AD13" i="3"/>
  <c r="Z13" i="3"/>
  <c r="V13" i="3"/>
  <c r="T13" i="3"/>
  <c r="S13" i="3"/>
  <c r="P13" i="3"/>
  <c r="D13" i="3"/>
  <c r="AC13" i="3" s="1"/>
  <c r="C13" i="3"/>
  <c r="AK13" i="3" s="1"/>
  <c r="B13" i="3"/>
  <c r="A13" i="3"/>
  <c r="AK12" i="3"/>
  <c r="AC12" i="3"/>
  <c r="U12" i="3"/>
  <c r="M12" i="3"/>
  <c r="D12" i="3"/>
  <c r="C12" i="3"/>
  <c r="B12" i="3"/>
  <c r="A12" i="3"/>
  <c r="AF11" i="3"/>
  <c r="AD11" i="3"/>
  <c r="AB11" i="3"/>
  <c r="Z11" i="3"/>
  <c r="V11" i="3"/>
  <c r="T11" i="3"/>
  <c r="R11" i="3"/>
  <c r="P11" i="3"/>
  <c r="J11" i="3"/>
  <c r="D11" i="3"/>
  <c r="AE11" i="3" s="1"/>
  <c r="C11" i="3"/>
  <c r="AK11" i="3" s="1"/>
  <c r="B11" i="3"/>
  <c r="A11" i="3"/>
  <c r="AK10" i="3"/>
  <c r="AE10" i="3"/>
  <c r="AA10" i="3"/>
  <c r="S10" i="3"/>
  <c r="D10" i="3"/>
  <c r="AC10" i="3" s="1"/>
  <c r="C10" i="3"/>
  <c r="B10" i="3"/>
  <c r="A10" i="3"/>
  <c r="AF9" i="3"/>
  <c r="AE9" i="3"/>
  <c r="AD9" i="3"/>
  <c r="AB9" i="3"/>
  <c r="AA9" i="3"/>
  <c r="Z9" i="3"/>
  <c r="V9" i="3"/>
  <c r="T9" i="3"/>
  <c r="S9" i="3"/>
  <c r="R9" i="3"/>
  <c r="P9" i="3"/>
  <c r="J9" i="3"/>
  <c r="D9" i="3"/>
  <c r="AC9" i="3" s="1"/>
  <c r="C9" i="3"/>
  <c r="AK9" i="3" s="1"/>
  <c r="B9" i="3"/>
  <c r="A9" i="3"/>
  <c r="AK8" i="3"/>
  <c r="AE8" i="3"/>
  <c r="AA8" i="3"/>
  <c r="W8" i="3"/>
  <c r="S8" i="3"/>
  <c r="D8" i="3"/>
  <c r="AC8" i="3" s="1"/>
  <c r="C8" i="3"/>
  <c r="B8" i="3"/>
  <c r="A8" i="3"/>
  <c r="AF7" i="3"/>
  <c r="AD7" i="3"/>
  <c r="Z7" i="3"/>
  <c r="V7" i="3"/>
  <c r="T7" i="3"/>
  <c r="P7" i="3"/>
  <c r="D7" i="3"/>
  <c r="AE7" i="3" s="1"/>
  <c r="C7" i="3"/>
  <c r="AK7" i="3" s="1"/>
  <c r="B7" i="3"/>
  <c r="A7" i="3"/>
  <c r="AF6" i="3"/>
  <c r="AE6" i="3"/>
  <c r="AD6" i="3"/>
  <c r="AB6" i="3"/>
  <c r="AA6" i="3"/>
  <c r="X6" i="3"/>
  <c r="V6" i="3"/>
  <c r="T6" i="3"/>
  <c r="S6" i="3"/>
  <c r="R6" i="3"/>
  <c r="P6" i="3"/>
  <c r="D6" i="3"/>
  <c r="AC6" i="3" s="1"/>
  <c r="C6" i="3"/>
  <c r="AK6" i="3" s="1"/>
  <c r="B6" i="3"/>
  <c r="A6" i="3"/>
  <c r="AF5" i="3"/>
  <c r="AD5" i="3"/>
  <c r="AB5" i="3"/>
  <c r="Z5" i="3"/>
  <c r="V5" i="3"/>
  <c r="T5" i="3"/>
  <c r="R5" i="3"/>
  <c r="P5" i="3"/>
  <c r="J5" i="3"/>
  <c r="D5" i="3"/>
  <c r="AE5" i="3" s="1"/>
  <c r="C5" i="3"/>
  <c r="AK5" i="3" s="1"/>
  <c r="B5" i="3"/>
  <c r="A5" i="3"/>
  <c r="BA4" i="3"/>
  <c r="AT4" i="3"/>
  <c r="AV4" i="3" s="1"/>
  <c r="AX4" i="3" s="1"/>
  <c r="AR4" i="3"/>
  <c r="AQ4" i="3"/>
  <c r="AS4" i="3" s="1"/>
  <c r="AU4" i="3" s="1"/>
  <c r="AF4" i="3"/>
  <c r="AE4" i="3"/>
  <c r="AD4" i="3"/>
  <c r="AB4" i="3"/>
  <c r="AA4" i="3"/>
  <c r="Z4" i="3"/>
  <c r="V4" i="3"/>
  <c r="T4" i="3"/>
  <c r="S4" i="3"/>
  <c r="R4" i="3"/>
  <c r="P4" i="3"/>
  <c r="D4" i="3"/>
  <c r="AC4" i="3" s="1"/>
  <c r="C4" i="3"/>
  <c r="AK4" i="3" s="1"/>
  <c r="B4" i="3"/>
  <c r="A4" i="3"/>
  <c r="X304" i="2"/>
  <c r="AC304" i="2" s="1"/>
  <c r="T304" i="2"/>
  <c r="P304" i="2"/>
  <c r="L304" i="2"/>
  <c r="J304" i="2"/>
  <c r="H304" i="2"/>
  <c r="I304" i="2" s="1"/>
  <c r="X303" i="2"/>
  <c r="AC303" i="2" s="1"/>
  <c r="T303" i="2"/>
  <c r="P303" i="2"/>
  <c r="L303" i="2"/>
  <c r="H303" i="2"/>
  <c r="I303" i="2" s="1"/>
  <c r="J303" i="2" s="1"/>
  <c r="X302" i="2"/>
  <c r="AC302" i="2" s="1"/>
  <c r="T302" i="2"/>
  <c r="P302" i="2"/>
  <c r="L302" i="2"/>
  <c r="J302" i="2"/>
  <c r="H302" i="2"/>
  <c r="I302" i="2" s="1"/>
  <c r="X301" i="2"/>
  <c r="AC301" i="2" s="1"/>
  <c r="T301" i="2"/>
  <c r="P301" i="2"/>
  <c r="L301" i="2"/>
  <c r="H301" i="2"/>
  <c r="I301" i="2" s="1"/>
  <c r="J301" i="2" s="1"/>
  <c r="X300" i="2"/>
  <c r="AC300" i="2" s="1"/>
  <c r="T300" i="2"/>
  <c r="P300" i="2"/>
  <c r="L300" i="2"/>
  <c r="J300" i="2"/>
  <c r="H300" i="2"/>
  <c r="I300" i="2" s="1"/>
  <c r="X299" i="2"/>
  <c r="AC299" i="2" s="1"/>
  <c r="T299" i="2"/>
  <c r="P299" i="2"/>
  <c r="L299" i="2"/>
  <c r="H299" i="2"/>
  <c r="I299" i="2" s="1"/>
  <c r="J299" i="2" s="1"/>
  <c r="X298" i="2"/>
  <c r="AC298" i="2" s="1"/>
  <c r="T298" i="2"/>
  <c r="P298" i="2"/>
  <c r="L298" i="2"/>
  <c r="J298" i="2"/>
  <c r="H298" i="2"/>
  <c r="I298" i="2" s="1"/>
  <c r="X297" i="2"/>
  <c r="AC297" i="2" s="1"/>
  <c r="T297" i="2"/>
  <c r="P297" i="2"/>
  <c r="L297" i="2"/>
  <c r="H297" i="2"/>
  <c r="I297" i="2" s="1"/>
  <c r="J297" i="2" s="1"/>
  <c r="X296" i="2"/>
  <c r="AC296" i="2" s="1"/>
  <c r="T296" i="2"/>
  <c r="P296" i="2"/>
  <c r="L296" i="2"/>
  <c r="J296" i="2"/>
  <c r="H296" i="2"/>
  <c r="I296" i="2" s="1"/>
  <c r="X295" i="2"/>
  <c r="AC295" i="2" s="1"/>
  <c r="T295" i="2"/>
  <c r="P295" i="2"/>
  <c r="L295" i="2"/>
  <c r="H295" i="2"/>
  <c r="I295" i="2" s="1"/>
  <c r="J295" i="2" s="1"/>
  <c r="X294" i="2"/>
  <c r="AC294" i="2" s="1"/>
  <c r="T294" i="2"/>
  <c r="P294" i="2"/>
  <c r="L294" i="2"/>
  <c r="J294" i="2"/>
  <c r="H294" i="2"/>
  <c r="I294" i="2" s="1"/>
  <c r="X293" i="2"/>
  <c r="AC293" i="2" s="1"/>
  <c r="T293" i="2"/>
  <c r="P293" i="2"/>
  <c r="L293" i="2"/>
  <c r="H293" i="2"/>
  <c r="I293" i="2" s="1"/>
  <c r="J293" i="2" s="1"/>
  <c r="X292" i="2"/>
  <c r="AC292" i="2" s="1"/>
  <c r="T292" i="2"/>
  <c r="P292" i="2"/>
  <c r="L292" i="2"/>
  <c r="J292" i="2"/>
  <c r="H292" i="2"/>
  <c r="I292" i="2" s="1"/>
  <c r="X291" i="2"/>
  <c r="AC291" i="2" s="1"/>
  <c r="T291" i="2"/>
  <c r="P291" i="2"/>
  <c r="L291" i="2"/>
  <c r="H291" i="2"/>
  <c r="I291" i="2" s="1"/>
  <c r="J291" i="2" s="1"/>
  <c r="X290" i="2"/>
  <c r="AC290" i="2" s="1"/>
  <c r="T290" i="2"/>
  <c r="P290" i="2"/>
  <c r="L290" i="2"/>
  <c r="J290" i="2"/>
  <c r="H290" i="2"/>
  <c r="I290" i="2" s="1"/>
  <c r="X289" i="2"/>
  <c r="AC289" i="2" s="1"/>
  <c r="T289" i="2"/>
  <c r="P289" i="2"/>
  <c r="L289" i="2"/>
  <c r="H289" i="2"/>
  <c r="I289" i="2" s="1"/>
  <c r="J289" i="2" s="1"/>
  <c r="X288" i="2"/>
  <c r="AC288" i="2" s="1"/>
  <c r="T288" i="2"/>
  <c r="P288" i="2"/>
  <c r="L288" i="2"/>
  <c r="J288" i="2"/>
  <c r="H288" i="2"/>
  <c r="I288" i="2" s="1"/>
  <c r="X287" i="2"/>
  <c r="AC287" i="2" s="1"/>
  <c r="T287" i="2"/>
  <c r="P287" i="2"/>
  <c r="L287" i="2"/>
  <c r="H287" i="2"/>
  <c r="I287" i="2" s="1"/>
  <c r="J287" i="2" s="1"/>
  <c r="X286" i="2"/>
  <c r="AC286" i="2" s="1"/>
  <c r="T286" i="2"/>
  <c r="P286" i="2"/>
  <c r="L286" i="2"/>
  <c r="J286" i="2"/>
  <c r="H286" i="2"/>
  <c r="I286" i="2" s="1"/>
  <c r="X285" i="2"/>
  <c r="AC285" i="2" s="1"/>
  <c r="T285" i="2"/>
  <c r="P285" i="2"/>
  <c r="L285" i="2"/>
  <c r="H285" i="2"/>
  <c r="I285" i="2" s="1"/>
  <c r="J285" i="2" s="1"/>
  <c r="X284" i="2"/>
  <c r="AC284" i="2" s="1"/>
  <c r="T284" i="2"/>
  <c r="P284" i="2"/>
  <c r="L284" i="2"/>
  <c r="J284" i="2"/>
  <c r="H284" i="2"/>
  <c r="I284" i="2" s="1"/>
  <c r="X283" i="2"/>
  <c r="AC283" i="2" s="1"/>
  <c r="T283" i="2"/>
  <c r="P283" i="2"/>
  <c r="L283" i="2"/>
  <c r="H283" i="2"/>
  <c r="I283" i="2" s="1"/>
  <c r="J283" i="2" s="1"/>
  <c r="X282" i="2"/>
  <c r="AC282" i="2" s="1"/>
  <c r="T282" i="2"/>
  <c r="P282" i="2"/>
  <c r="L282" i="2"/>
  <c r="J282" i="2"/>
  <c r="H282" i="2"/>
  <c r="I282" i="2" s="1"/>
  <c r="X281" i="2"/>
  <c r="AC281" i="2" s="1"/>
  <c r="T281" i="2"/>
  <c r="P281" i="2"/>
  <c r="L281" i="2"/>
  <c r="H281" i="2"/>
  <c r="I281" i="2" s="1"/>
  <c r="J281" i="2" s="1"/>
  <c r="X280" i="2"/>
  <c r="AC280" i="2" s="1"/>
  <c r="T280" i="2"/>
  <c r="P280" i="2"/>
  <c r="L280" i="2"/>
  <c r="J280" i="2"/>
  <c r="H280" i="2"/>
  <c r="I280" i="2" s="1"/>
  <c r="X279" i="2"/>
  <c r="AC279" i="2" s="1"/>
  <c r="T279" i="2"/>
  <c r="P279" i="2"/>
  <c r="L279" i="2"/>
  <c r="H279" i="2"/>
  <c r="I279" i="2" s="1"/>
  <c r="J279" i="2" s="1"/>
  <c r="X278" i="2"/>
  <c r="AC278" i="2" s="1"/>
  <c r="T278" i="2"/>
  <c r="P278" i="2"/>
  <c r="L278" i="2"/>
  <c r="J278" i="2"/>
  <c r="H278" i="2"/>
  <c r="I278" i="2" s="1"/>
  <c r="X277" i="2"/>
  <c r="AC277" i="2" s="1"/>
  <c r="T277" i="2"/>
  <c r="P277" i="2"/>
  <c r="L277" i="2"/>
  <c r="H277" i="2"/>
  <c r="I277" i="2" s="1"/>
  <c r="J277" i="2" s="1"/>
  <c r="X276" i="2"/>
  <c r="AC276" i="2" s="1"/>
  <c r="T276" i="2"/>
  <c r="P276" i="2"/>
  <c r="L276" i="2"/>
  <c r="J276" i="2"/>
  <c r="H276" i="2"/>
  <c r="I276" i="2" s="1"/>
  <c r="X275" i="2"/>
  <c r="AC275" i="2" s="1"/>
  <c r="T275" i="2"/>
  <c r="P275" i="2"/>
  <c r="L275" i="2"/>
  <c r="H275" i="2"/>
  <c r="I275" i="2" s="1"/>
  <c r="J275" i="2" s="1"/>
  <c r="X274" i="2"/>
  <c r="AC274" i="2" s="1"/>
  <c r="T274" i="2"/>
  <c r="P274" i="2"/>
  <c r="L274" i="2"/>
  <c r="J274" i="2"/>
  <c r="H274" i="2"/>
  <c r="I274" i="2" s="1"/>
  <c r="X273" i="2"/>
  <c r="AC273" i="2" s="1"/>
  <c r="T273" i="2"/>
  <c r="P273" i="2"/>
  <c r="L273" i="2"/>
  <c r="H273" i="2"/>
  <c r="I273" i="2" s="1"/>
  <c r="J273" i="2" s="1"/>
  <c r="X272" i="2"/>
  <c r="AC272" i="2" s="1"/>
  <c r="T272" i="2"/>
  <c r="P272" i="2"/>
  <c r="L272" i="2"/>
  <c r="J272" i="2"/>
  <c r="H272" i="2"/>
  <c r="I272" i="2" s="1"/>
  <c r="X271" i="2"/>
  <c r="AC271" i="2" s="1"/>
  <c r="T271" i="2"/>
  <c r="P271" i="2"/>
  <c r="L271" i="2"/>
  <c r="H271" i="2"/>
  <c r="I271" i="2" s="1"/>
  <c r="J271" i="2" s="1"/>
  <c r="X270" i="2"/>
  <c r="AC270" i="2" s="1"/>
  <c r="T270" i="2"/>
  <c r="P270" i="2"/>
  <c r="L270" i="2"/>
  <c r="J270" i="2"/>
  <c r="H270" i="2"/>
  <c r="I270" i="2" s="1"/>
  <c r="X269" i="2"/>
  <c r="AC269" i="2" s="1"/>
  <c r="T269" i="2"/>
  <c r="P269" i="2"/>
  <c r="L269" i="2"/>
  <c r="H269" i="2"/>
  <c r="I269" i="2" s="1"/>
  <c r="J269" i="2" s="1"/>
  <c r="X268" i="2"/>
  <c r="AC268" i="2" s="1"/>
  <c r="T268" i="2"/>
  <c r="P268" i="2"/>
  <c r="L268" i="2"/>
  <c r="J268" i="2"/>
  <c r="H268" i="2"/>
  <c r="I268" i="2" s="1"/>
  <c r="X267" i="2"/>
  <c r="AC267" i="2" s="1"/>
  <c r="T267" i="2"/>
  <c r="P267" i="2"/>
  <c r="L267" i="2"/>
  <c r="H267" i="2"/>
  <c r="I267" i="2" s="1"/>
  <c r="J267" i="2" s="1"/>
  <c r="X266" i="2"/>
  <c r="AC266" i="2" s="1"/>
  <c r="T266" i="2"/>
  <c r="P266" i="2"/>
  <c r="L266" i="2"/>
  <c r="J266" i="2"/>
  <c r="H266" i="2"/>
  <c r="I266" i="2" s="1"/>
  <c r="X265" i="2"/>
  <c r="AC265" i="2" s="1"/>
  <c r="T265" i="2"/>
  <c r="P265" i="2"/>
  <c r="L265" i="2"/>
  <c r="H265" i="2"/>
  <c r="I265" i="2" s="1"/>
  <c r="J265" i="2" s="1"/>
  <c r="X264" i="2"/>
  <c r="AC264" i="2" s="1"/>
  <c r="T264" i="2"/>
  <c r="P264" i="2"/>
  <c r="L264" i="2"/>
  <c r="J264" i="2"/>
  <c r="H264" i="2"/>
  <c r="I264" i="2" s="1"/>
  <c r="X263" i="2"/>
  <c r="AC263" i="2" s="1"/>
  <c r="T263" i="2"/>
  <c r="P263" i="2"/>
  <c r="L263" i="2"/>
  <c r="H263" i="2"/>
  <c r="I263" i="2" s="1"/>
  <c r="J263" i="2" s="1"/>
  <c r="X262" i="2"/>
  <c r="AC262" i="2" s="1"/>
  <c r="T262" i="2"/>
  <c r="P262" i="2"/>
  <c r="L262" i="2"/>
  <c r="J262" i="2"/>
  <c r="H262" i="2"/>
  <c r="I262" i="2" s="1"/>
  <c r="X261" i="2"/>
  <c r="AC261" i="2" s="1"/>
  <c r="T261" i="2"/>
  <c r="P261" i="2"/>
  <c r="L261" i="2"/>
  <c r="H261" i="2"/>
  <c r="I261" i="2" s="1"/>
  <c r="J261" i="2" s="1"/>
  <c r="X260" i="2"/>
  <c r="AC260" i="2" s="1"/>
  <c r="T260" i="2"/>
  <c r="P260" i="2"/>
  <c r="L260" i="2"/>
  <c r="J260" i="2"/>
  <c r="H260" i="2"/>
  <c r="I260" i="2" s="1"/>
  <c r="X259" i="2"/>
  <c r="AC259" i="2" s="1"/>
  <c r="T259" i="2"/>
  <c r="P259" i="2"/>
  <c r="L259" i="2"/>
  <c r="H259" i="2"/>
  <c r="I259" i="2" s="1"/>
  <c r="J259" i="2" s="1"/>
  <c r="X258" i="2"/>
  <c r="AC258" i="2" s="1"/>
  <c r="T258" i="2"/>
  <c r="P258" i="2"/>
  <c r="L258" i="2"/>
  <c r="J258" i="2"/>
  <c r="H258" i="2"/>
  <c r="I258" i="2" s="1"/>
  <c r="X257" i="2"/>
  <c r="AC257" i="2" s="1"/>
  <c r="T257" i="2"/>
  <c r="P257" i="2"/>
  <c r="L257" i="2"/>
  <c r="H257" i="2"/>
  <c r="I257" i="2" s="1"/>
  <c r="J257" i="2" s="1"/>
  <c r="X256" i="2"/>
  <c r="AC256" i="2" s="1"/>
  <c r="T256" i="2"/>
  <c r="P256" i="2"/>
  <c r="L256" i="2"/>
  <c r="J256" i="2"/>
  <c r="H256" i="2"/>
  <c r="I256" i="2" s="1"/>
  <c r="X255" i="2"/>
  <c r="AC255" i="2" s="1"/>
  <c r="T255" i="2"/>
  <c r="P255" i="2"/>
  <c r="L255" i="2"/>
  <c r="H255" i="2"/>
  <c r="I255" i="2" s="1"/>
  <c r="J255" i="2" s="1"/>
  <c r="X254" i="2"/>
  <c r="AC254" i="2" s="1"/>
  <c r="T254" i="2"/>
  <c r="P254" i="2"/>
  <c r="L254" i="2"/>
  <c r="J254" i="2"/>
  <c r="H254" i="2"/>
  <c r="I254" i="2" s="1"/>
  <c r="X253" i="2"/>
  <c r="AC253" i="2" s="1"/>
  <c r="T253" i="2"/>
  <c r="P253" i="2"/>
  <c r="L253" i="2"/>
  <c r="H253" i="2"/>
  <c r="I253" i="2" s="1"/>
  <c r="J253" i="2" s="1"/>
  <c r="X252" i="2"/>
  <c r="AC252" i="2" s="1"/>
  <c r="F252" i="20" s="1"/>
  <c r="T252" i="2"/>
  <c r="P252" i="2"/>
  <c r="L252" i="2"/>
  <c r="J252" i="2"/>
  <c r="H252" i="2"/>
  <c r="I252" i="2" s="1"/>
  <c r="X251" i="2"/>
  <c r="AC251" i="2" s="1"/>
  <c r="T251" i="2"/>
  <c r="P251" i="2"/>
  <c r="L251" i="2"/>
  <c r="H251" i="2"/>
  <c r="I251" i="2" s="1"/>
  <c r="J251" i="2" s="1"/>
  <c r="X250" i="2"/>
  <c r="AC250" i="2" s="1"/>
  <c r="F250" i="20" s="1"/>
  <c r="T250" i="2"/>
  <c r="P250" i="2"/>
  <c r="L250" i="2"/>
  <c r="J250" i="2"/>
  <c r="H250" i="2"/>
  <c r="I250" i="2" s="1"/>
  <c r="X249" i="2"/>
  <c r="AC249" i="2" s="1"/>
  <c r="T249" i="2"/>
  <c r="P249" i="2"/>
  <c r="L249" i="2"/>
  <c r="H249" i="2"/>
  <c r="I249" i="2" s="1"/>
  <c r="J249" i="2" s="1"/>
  <c r="X248" i="2"/>
  <c r="AC248" i="2" s="1"/>
  <c r="T248" i="2"/>
  <c r="P248" i="2"/>
  <c r="L248" i="2"/>
  <c r="J248" i="2"/>
  <c r="H248" i="2"/>
  <c r="I248" i="2" s="1"/>
  <c r="X247" i="2"/>
  <c r="AC247" i="2" s="1"/>
  <c r="T247" i="2"/>
  <c r="P247" i="2"/>
  <c r="L247" i="2"/>
  <c r="H247" i="2"/>
  <c r="I247" i="2" s="1"/>
  <c r="J247" i="2" s="1"/>
  <c r="X246" i="2"/>
  <c r="AC246" i="2" s="1"/>
  <c r="T246" i="2"/>
  <c r="P246" i="2"/>
  <c r="L246" i="2"/>
  <c r="J246" i="2"/>
  <c r="H246" i="2"/>
  <c r="I246" i="2" s="1"/>
  <c r="X245" i="2"/>
  <c r="AC245" i="2" s="1"/>
  <c r="T245" i="2"/>
  <c r="P245" i="2"/>
  <c r="L245" i="2"/>
  <c r="H245" i="2"/>
  <c r="I245" i="2" s="1"/>
  <c r="J245" i="2" s="1"/>
  <c r="X244" i="2"/>
  <c r="AC244" i="2" s="1"/>
  <c r="T244" i="2"/>
  <c r="P244" i="2"/>
  <c r="L244" i="2"/>
  <c r="J244" i="2"/>
  <c r="H244" i="2"/>
  <c r="I244" i="2" s="1"/>
  <c r="X243" i="2"/>
  <c r="AC243" i="2" s="1"/>
  <c r="T243" i="2"/>
  <c r="P243" i="2"/>
  <c r="L243" i="2"/>
  <c r="H243" i="2"/>
  <c r="I243" i="2" s="1"/>
  <c r="J243" i="2" s="1"/>
  <c r="X242" i="2"/>
  <c r="AC242" i="2" s="1"/>
  <c r="T242" i="2"/>
  <c r="P242" i="2"/>
  <c r="L242" i="2"/>
  <c r="J242" i="2"/>
  <c r="H242" i="2"/>
  <c r="I242" i="2" s="1"/>
  <c r="X241" i="2"/>
  <c r="AC241" i="2" s="1"/>
  <c r="T241" i="2"/>
  <c r="P241" i="2"/>
  <c r="L241" i="2"/>
  <c r="H241" i="2"/>
  <c r="I241" i="2" s="1"/>
  <c r="J241" i="2" s="1"/>
  <c r="X240" i="2"/>
  <c r="AC240" i="2" s="1"/>
  <c r="T240" i="2"/>
  <c r="P240" i="2"/>
  <c r="L240" i="2"/>
  <c r="J240" i="2"/>
  <c r="H240" i="2"/>
  <c r="I240" i="2" s="1"/>
  <c r="X239" i="2"/>
  <c r="AC239" i="2" s="1"/>
  <c r="T239" i="2"/>
  <c r="P239" i="2"/>
  <c r="L239" i="2"/>
  <c r="H239" i="2"/>
  <c r="I239" i="2" s="1"/>
  <c r="J239" i="2" s="1"/>
  <c r="X238" i="2"/>
  <c r="AC238" i="2" s="1"/>
  <c r="T238" i="2"/>
  <c r="P238" i="2"/>
  <c r="L238" i="2"/>
  <c r="J238" i="2"/>
  <c r="H238" i="2"/>
  <c r="I238" i="2" s="1"/>
  <c r="X237" i="2"/>
  <c r="AC237" i="2" s="1"/>
  <c r="T237" i="2"/>
  <c r="P237" i="2"/>
  <c r="L237" i="2"/>
  <c r="H237" i="2"/>
  <c r="I237" i="2" s="1"/>
  <c r="J237" i="2" s="1"/>
  <c r="X236" i="2"/>
  <c r="AC236" i="2" s="1"/>
  <c r="F236" i="20" s="1"/>
  <c r="T236" i="2"/>
  <c r="P236" i="2"/>
  <c r="L236" i="2"/>
  <c r="J236" i="2"/>
  <c r="H236" i="2"/>
  <c r="I236" i="2" s="1"/>
  <c r="X235" i="2"/>
  <c r="AC235" i="2" s="1"/>
  <c r="T235" i="2"/>
  <c r="P235" i="2"/>
  <c r="L235" i="2"/>
  <c r="H235" i="2"/>
  <c r="I235" i="2" s="1"/>
  <c r="J235" i="2" s="1"/>
  <c r="X234" i="2"/>
  <c r="AC234" i="2" s="1"/>
  <c r="F234" i="20" s="1"/>
  <c r="T234" i="2"/>
  <c r="P234" i="2"/>
  <c r="L234" i="2"/>
  <c r="J234" i="2"/>
  <c r="H234" i="2"/>
  <c r="I234" i="2" s="1"/>
  <c r="X233" i="2"/>
  <c r="AC233" i="2" s="1"/>
  <c r="T233" i="2"/>
  <c r="P233" i="2"/>
  <c r="L233" i="2"/>
  <c r="H233" i="2"/>
  <c r="I233" i="2" s="1"/>
  <c r="J233" i="2" s="1"/>
  <c r="X232" i="2"/>
  <c r="AC232" i="2" s="1"/>
  <c r="T232" i="2"/>
  <c r="P232" i="2"/>
  <c r="L232" i="2"/>
  <c r="J232" i="2"/>
  <c r="H232" i="2"/>
  <c r="I232" i="2" s="1"/>
  <c r="X231" i="2"/>
  <c r="AC231" i="2" s="1"/>
  <c r="T231" i="2"/>
  <c r="P231" i="2"/>
  <c r="L231" i="2"/>
  <c r="H231" i="2"/>
  <c r="I231" i="2" s="1"/>
  <c r="J231" i="2" s="1"/>
  <c r="X230" i="2"/>
  <c r="AC230" i="2" s="1"/>
  <c r="T230" i="2"/>
  <c r="P230" i="2"/>
  <c r="L230" i="2"/>
  <c r="J230" i="2"/>
  <c r="H230" i="2"/>
  <c r="I230" i="2" s="1"/>
  <c r="X229" i="2"/>
  <c r="AC229" i="2" s="1"/>
  <c r="T229" i="2"/>
  <c r="P229" i="2"/>
  <c r="L229" i="2"/>
  <c r="H229" i="2"/>
  <c r="I229" i="2" s="1"/>
  <c r="J229" i="2" s="1"/>
  <c r="X228" i="2"/>
  <c r="AC228" i="2" s="1"/>
  <c r="F228" i="20" s="1"/>
  <c r="T228" i="2"/>
  <c r="P228" i="2"/>
  <c r="L228" i="2"/>
  <c r="J228" i="2"/>
  <c r="H228" i="2"/>
  <c r="I228" i="2" s="1"/>
  <c r="X227" i="2"/>
  <c r="AC227" i="2" s="1"/>
  <c r="T227" i="2"/>
  <c r="P227" i="2"/>
  <c r="L227" i="2"/>
  <c r="H227" i="2"/>
  <c r="I227" i="2" s="1"/>
  <c r="J227" i="2" s="1"/>
  <c r="X226" i="2"/>
  <c r="AC226" i="2" s="1"/>
  <c r="F226" i="20" s="1"/>
  <c r="T226" i="2"/>
  <c r="P226" i="2"/>
  <c r="L226" i="2"/>
  <c r="J226" i="2"/>
  <c r="H226" i="2"/>
  <c r="I226" i="2" s="1"/>
  <c r="X225" i="2"/>
  <c r="AC225" i="2" s="1"/>
  <c r="T225" i="2"/>
  <c r="P225" i="2"/>
  <c r="L225" i="2"/>
  <c r="H225" i="2"/>
  <c r="I225" i="2" s="1"/>
  <c r="J225" i="2" s="1"/>
  <c r="X224" i="2"/>
  <c r="AC224" i="2" s="1"/>
  <c r="T224" i="2"/>
  <c r="P224" i="2"/>
  <c r="L224" i="2"/>
  <c r="J224" i="2"/>
  <c r="H224" i="2"/>
  <c r="I224" i="2" s="1"/>
  <c r="X223" i="2"/>
  <c r="AC223" i="2" s="1"/>
  <c r="T223" i="2"/>
  <c r="P223" i="2"/>
  <c r="L223" i="2"/>
  <c r="H223" i="2"/>
  <c r="I223" i="2" s="1"/>
  <c r="J223" i="2" s="1"/>
  <c r="X222" i="2"/>
  <c r="AC222" i="2" s="1"/>
  <c r="T222" i="2"/>
  <c r="P222" i="2"/>
  <c r="L222" i="2"/>
  <c r="J222" i="2"/>
  <c r="H222" i="2"/>
  <c r="I222" i="2" s="1"/>
  <c r="X221" i="2"/>
  <c r="AC221" i="2" s="1"/>
  <c r="T221" i="2"/>
  <c r="P221" i="2"/>
  <c r="L221" i="2"/>
  <c r="H221" i="2"/>
  <c r="I221" i="2" s="1"/>
  <c r="J221" i="2" s="1"/>
  <c r="X220" i="2"/>
  <c r="AC220" i="2" s="1"/>
  <c r="F220" i="20" s="1"/>
  <c r="T220" i="2"/>
  <c r="P220" i="2"/>
  <c r="L220" i="2"/>
  <c r="J220" i="2"/>
  <c r="H220" i="2"/>
  <c r="I220" i="2" s="1"/>
  <c r="X219" i="2"/>
  <c r="AC219" i="2" s="1"/>
  <c r="T219" i="2"/>
  <c r="P219" i="2"/>
  <c r="L219" i="2"/>
  <c r="H219" i="2"/>
  <c r="I219" i="2" s="1"/>
  <c r="J219" i="2" s="1"/>
  <c r="X218" i="2"/>
  <c r="AC218" i="2" s="1"/>
  <c r="F218" i="20" s="1"/>
  <c r="T218" i="2"/>
  <c r="P218" i="2"/>
  <c r="L218" i="2"/>
  <c r="J218" i="2"/>
  <c r="H218" i="2"/>
  <c r="I218" i="2" s="1"/>
  <c r="X217" i="2"/>
  <c r="AC217" i="2" s="1"/>
  <c r="T217" i="2"/>
  <c r="P217" i="2"/>
  <c r="L217" i="2"/>
  <c r="H217" i="2"/>
  <c r="I217" i="2" s="1"/>
  <c r="J217" i="2" s="1"/>
  <c r="X216" i="2"/>
  <c r="AC216" i="2" s="1"/>
  <c r="T216" i="2"/>
  <c r="P216" i="2"/>
  <c r="L216" i="2"/>
  <c r="J216" i="2"/>
  <c r="H216" i="2"/>
  <c r="I216" i="2" s="1"/>
  <c r="X215" i="2"/>
  <c r="AC215" i="2" s="1"/>
  <c r="T215" i="2"/>
  <c r="P215" i="2"/>
  <c r="L215" i="2"/>
  <c r="H215" i="2"/>
  <c r="I215" i="2" s="1"/>
  <c r="J215" i="2" s="1"/>
  <c r="X214" i="2"/>
  <c r="AC214" i="2" s="1"/>
  <c r="T214" i="2"/>
  <c r="P214" i="2"/>
  <c r="L214" i="2"/>
  <c r="J214" i="2"/>
  <c r="H214" i="2"/>
  <c r="I214" i="2" s="1"/>
  <c r="X213" i="2"/>
  <c r="AC213" i="2" s="1"/>
  <c r="T213" i="2"/>
  <c r="P213" i="2"/>
  <c r="L213" i="2"/>
  <c r="H213" i="2"/>
  <c r="I213" i="2" s="1"/>
  <c r="J213" i="2" s="1"/>
  <c r="X212" i="2"/>
  <c r="AC212" i="2" s="1"/>
  <c r="F212" i="20" s="1"/>
  <c r="T212" i="2"/>
  <c r="P212" i="2"/>
  <c r="L212" i="2"/>
  <c r="J212" i="2"/>
  <c r="H212" i="2"/>
  <c r="I212" i="2" s="1"/>
  <c r="X211" i="2"/>
  <c r="AC211" i="2" s="1"/>
  <c r="T211" i="2"/>
  <c r="P211" i="2"/>
  <c r="L211" i="2"/>
  <c r="H211" i="2"/>
  <c r="I211" i="2" s="1"/>
  <c r="J211" i="2" s="1"/>
  <c r="X210" i="2"/>
  <c r="AC210" i="2" s="1"/>
  <c r="F210" i="20" s="1"/>
  <c r="T210" i="2"/>
  <c r="P210" i="2"/>
  <c r="L210" i="2"/>
  <c r="J210" i="2"/>
  <c r="H210" i="2"/>
  <c r="I210" i="2" s="1"/>
  <c r="X209" i="2"/>
  <c r="AC209" i="2" s="1"/>
  <c r="T209" i="2"/>
  <c r="P209" i="2"/>
  <c r="L209" i="2"/>
  <c r="H209" i="2"/>
  <c r="I209" i="2" s="1"/>
  <c r="J209" i="2" s="1"/>
  <c r="X208" i="2"/>
  <c r="AC208" i="2" s="1"/>
  <c r="T208" i="2"/>
  <c r="P208" i="2"/>
  <c r="L208" i="2"/>
  <c r="J208" i="2"/>
  <c r="H208" i="2"/>
  <c r="I208" i="2" s="1"/>
  <c r="X207" i="2"/>
  <c r="AC207" i="2" s="1"/>
  <c r="T207" i="2"/>
  <c r="P207" i="2"/>
  <c r="L207" i="2"/>
  <c r="H207" i="2"/>
  <c r="I207" i="2" s="1"/>
  <c r="J207" i="2" s="1"/>
  <c r="X206" i="2"/>
  <c r="AC206" i="2" s="1"/>
  <c r="T206" i="2"/>
  <c r="P206" i="2"/>
  <c r="L206" i="2"/>
  <c r="J206" i="2"/>
  <c r="H206" i="2"/>
  <c r="I206" i="2" s="1"/>
  <c r="X205" i="2"/>
  <c r="AC205" i="2" s="1"/>
  <c r="T205" i="2"/>
  <c r="P205" i="2"/>
  <c r="L205" i="2"/>
  <c r="H205" i="2"/>
  <c r="I205" i="2" s="1"/>
  <c r="J205" i="2" s="1"/>
  <c r="X204" i="2"/>
  <c r="AC204" i="2" s="1"/>
  <c r="F204" i="20" s="1"/>
  <c r="T204" i="2"/>
  <c r="P204" i="2"/>
  <c r="L204" i="2"/>
  <c r="J204" i="2"/>
  <c r="H204" i="2"/>
  <c r="I204" i="2" s="1"/>
  <c r="X203" i="2"/>
  <c r="AC203" i="2" s="1"/>
  <c r="T203" i="2"/>
  <c r="P203" i="2"/>
  <c r="L203" i="2"/>
  <c r="H203" i="2"/>
  <c r="I203" i="2" s="1"/>
  <c r="J203" i="2" s="1"/>
  <c r="X202" i="2"/>
  <c r="AC202" i="2" s="1"/>
  <c r="F202" i="20" s="1"/>
  <c r="T202" i="2"/>
  <c r="P202" i="2"/>
  <c r="L202" i="2"/>
  <c r="J202" i="2"/>
  <c r="H202" i="2"/>
  <c r="I202" i="2" s="1"/>
  <c r="X201" i="2"/>
  <c r="AC201" i="2" s="1"/>
  <c r="T201" i="2"/>
  <c r="P201" i="2"/>
  <c r="L201" i="2"/>
  <c r="H201" i="2"/>
  <c r="I201" i="2" s="1"/>
  <c r="J201" i="2" s="1"/>
  <c r="X200" i="2"/>
  <c r="AC200" i="2" s="1"/>
  <c r="T200" i="2"/>
  <c r="P200" i="2"/>
  <c r="L200" i="2"/>
  <c r="J200" i="2"/>
  <c r="H200" i="2"/>
  <c r="I200" i="2" s="1"/>
  <c r="X199" i="2"/>
  <c r="AC199" i="2" s="1"/>
  <c r="T199" i="2"/>
  <c r="P199" i="2"/>
  <c r="L199" i="2"/>
  <c r="H199" i="2"/>
  <c r="I199" i="2" s="1"/>
  <c r="J199" i="2" s="1"/>
  <c r="X198" i="2"/>
  <c r="AC198" i="2" s="1"/>
  <c r="T198" i="2"/>
  <c r="P198" i="2"/>
  <c r="L198" i="2"/>
  <c r="J198" i="2"/>
  <c r="H198" i="2"/>
  <c r="I198" i="2" s="1"/>
  <c r="X197" i="2"/>
  <c r="AC197" i="2" s="1"/>
  <c r="T197" i="2"/>
  <c r="P197" i="2"/>
  <c r="L197" i="2"/>
  <c r="H197" i="2"/>
  <c r="I197" i="2" s="1"/>
  <c r="J197" i="2" s="1"/>
  <c r="X196" i="2"/>
  <c r="AC196" i="2" s="1"/>
  <c r="F196" i="20" s="1"/>
  <c r="T196" i="2"/>
  <c r="P196" i="2"/>
  <c r="L196" i="2"/>
  <c r="J196" i="2"/>
  <c r="H196" i="2"/>
  <c r="I196" i="2" s="1"/>
  <c r="X195" i="2"/>
  <c r="AC195" i="2" s="1"/>
  <c r="T195" i="2"/>
  <c r="P195" i="2"/>
  <c r="L195" i="2"/>
  <c r="H195" i="2"/>
  <c r="I195" i="2" s="1"/>
  <c r="J195" i="2" s="1"/>
  <c r="X194" i="2"/>
  <c r="AC194" i="2" s="1"/>
  <c r="F194" i="20" s="1"/>
  <c r="T194" i="2"/>
  <c r="P194" i="2"/>
  <c r="L194" i="2"/>
  <c r="J194" i="2"/>
  <c r="H194" i="2"/>
  <c r="I194" i="2" s="1"/>
  <c r="X193" i="2"/>
  <c r="AC193" i="2" s="1"/>
  <c r="T193" i="2"/>
  <c r="P193" i="2"/>
  <c r="L193" i="2"/>
  <c r="H193" i="2"/>
  <c r="I193" i="2" s="1"/>
  <c r="J193" i="2" s="1"/>
  <c r="X192" i="2"/>
  <c r="AC192" i="2" s="1"/>
  <c r="T192" i="2"/>
  <c r="P192" i="2"/>
  <c r="L192" i="2"/>
  <c r="J192" i="2"/>
  <c r="H192" i="2"/>
  <c r="I192" i="2" s="1"/>
  <c r="X191" i="2"/>
  <c r="AC191" i="2" s="1"/>
  <c r="T191" i="2"/>
  <c r="P191" i="2"/>
  <c r="L191" i="2"/>
  <c r="H191" i="2"/>
  <c r="I191" i="2" s="1"/>
  <c r="J191" i="2" s="1"/>
  <c r="X190" i="2"/>
  <c r="AC190" i="2" s="1"/>
  <c r="T190" i="2"/>
  <c r="P190" i="2"/>
  <c r="L190" i="2"/>
  <c r="J190" i="2"/>
  <c r="H190" i="2"/>
  <c r="I190" i="2" s="1"/>
  <c r="X189" i="2"/>
  <c r="AC189" i="2" s="1"/>
  <c r="T189" i="2"/>
  <c r="P189" i="2"/>
  <c r="L189" i="2"/>
  <c r="H189" i="2"/>
  <c r="I189" i="2" s="1"/>
  <c r="J189" i="2" s="1"/>
  <c r="X188" i="2"/>
  <c r="AC188" i="2" s="1"/>
  <c r="F188" i="20" s="1"/>
  <c r="T188" i="2"/>
  <c r="P188" i="2"/>
  <c r="L188" i="2"/>
  <c r="J188" i="2"/>
  <c r="H188" i="2"/>
  <c r="I188" i="2" s="1"/>
  <c r="X187" i="2"/>
  <c r="AC187" i="2" s="1"/>
  <c r="T187" i="2"/>
  <c r="P187" i="2"/>
  <c r="L187" i="2"/>
  <c r="H187" i="2"/>
  <c r="I187" i="2" s="1"/>
  <c r="J187" i="2" s="1"/>
  <c r="X186" i="2"/>
  <c r="AC186" i="2" s="1"/>
  <c r="F186" i="20" s="1"/>
  <c r="T186" i="2"/>
  <c r="P186" i="2"/>
  <c r="L186" i="2"/>
  <c r="J186" i="2"/>
  <c r="H186" i="2"/>
  <c r="I186" i="2" s="1"/>
  <c r="X185" i="2"/>
  <c r="AC185" i="2" s="1"/>
  <c r="T185" i="2"/>
  <c r="P185" i="2"/>
  <c r="L185" i="2"/>
  <c r="H185" i="2"/>
  <c r="I185" i="2" s="1"/>
  <c r="J185" i="2" s="1"/>
  <c r="X184" i="2"/>
  <c r="AC184" i="2" s="1"/>
  <c r="T184" i="2"/>
  <c r="P184" i="2"/>
  <c r="L184" i="2"/>
  <c r="J184" i="2"/>
  <c r="H184" i="2"/>
  <c r="I184" i="2" s="1"/>
  <c r="X183" i="2"/>
  <c r="AC183" i="2" s="1"/>
  <c r="T183" i="2"/>
  <c r="P183" i="2"/>
  <c r="L183" i="2"/>
  <c r="H183" i="2"/>
  <c r="I183" i="2" s="1"/>
  <c r="J183" i="2" s="1"/>
  <c r="X182" i="2"/>
  <c r="AC182" i="2" s="1"/>
  <c r="T182" i="2"/>
  <c r="P182" i="2"/>
  <c r="L182" i="2"/>
  <c r="J182" i="2"/>
  <c r="H182" i="2"/>
  <c r="I182" i="2" s="1"/>
  <c r="X181" i="2"/>
  <c r="AC181" i="2" s="1"/>
  <c r="T181" i="2"/>
  <c r="P181" i="2"/>
  <c r="L181" i="2"/>
  <c r="H181" i="2"/>
  <c r="I181" i="2" s="1"/>
  <c r="J181" i="2" s="1"/>
  <c r="X180" i="2"/>
  <c r="AC180" i="2" s="1"/>
  <c r="F180" i="20" s="1"/>
  <c r="T180" i="2"/>
  <c r="P180" i="2"/>
  <c r="L180" i="2"/>
  <c r="J180" i="2"/>
  <c r="H180" i="2"/>
  <c r="I180" i="2" s="1"/>
  <c r="X179" i="2"/>
  <c r="AC179" i="2" s="1"/>
  <c r="T179" i="2"/>
  <c r="P179" i="2"/>
  <c r="L179" i="2"/>
  <c r="H179" i="2"/>
  <c r="I179" i="2" s="1"/>
  <c r="J179" i="2" s="1"/>
  <c r="X178" i="2"/>
  <c r="AC178" i="2" s="1"/>
  <c r="F178" i="20" s="1"/>
  <c r="T178" i="2"/>
  <c r="P178" i="2"/>
  <c r="L178" i="2"/>
  <c r="J178" i="2"/>
  <c r="H178" i="2"/>
  <c r="I178" i="2" s="1"/>
  <c r="X177" i="2"/>
  <c r="AC177" i="2" s="1"/>
  <c r="T177" i="2"/>
  <c r="P177" i="2"/>
  <c r="L177" i="2"/>
  <c r="H177" i="2"/>
  <c r="I177" i="2" s="1"/>
  <c r="J177" i="2" s="1"/>
  <c r="X176" i="2"/>
  <c r="AC176" i="2" s="1"/>
  <c r="F176" i="20" s="1"/>
  <c r="T176" i="2"/>
  <c r="P176" i="2"/>
  <c r="L176" i="2"/>
  <c r="J176" i="2"/>
  <c r="H176" i="2"/>
  <c r="I176" i="2" s="1"/>
  <c r="X175" i="2"/>
  <c r="AC175" i="2" s="1"/>
  <c r="F175" i="20" s="1"/>
  <c r="T175" i="2"/>
  <c r="P175" i="2"/>
  <c r="L175" i="2"/>
  <c r="H175" i="2"/>
  <c r="I175" i="2" s="1"/>
  <c r="J175" i="2" s="1"/>
  <c r="X174" i="2"/>
  <c r="AC174" i="2" s="1"/>
  <c r="T174" i="2"/>
  <c r="P174" i="2"/>
  <c r="L174" i="2"/>
  <c r="J174" i="2"/>
  <c r="H174" i="2"/>
  <c r="I174" i="2" s="1"/>
  <c r="X173" i="2"/>
  <c r="AC173" i="2" s="1"/>
  <c r="T173" i="2"/>
  <c r="P173" i="2"/>
  <c r="L173" i="2"/>
  <c r="H173" i="2"/>
  <c r="I173" i="2" s="1"/>
  <c r="J173" i="2" s="1"/>
  <c r="X172" i="2"/>
  <c r="AC172" i="2" s="1"/>
  <c r="T172" i="2"/>
  <c r="P172" i="2"/>
  <c r="L172" i="2"/>
  <c r="J172" i="2"/>
  <c r="H172" i="2"/>
  <c r="I172" i="2" s="1"/>
  <c r="X171" i="2"/>
  <c r="AC171" i="2" s="1"/>
  <c r="T171" i="2"/>
  <c r="P171" i="2"/>
  <c r="L171" i="2"/>
  <c r="H171" i="2"/>
  <c r="I171" i="2" s="1"/>
  <c r="J171" i="2" s="1"/>
  <c r="X170" i="2"/>
  <c r="AC170" i="2" s="1"/>
  <c r="F170" i="20" s="1"/>
  <c r="T170" i="2"/>
  <c r="P170" i="2"/>
  <c r="L170" i="2"/>
  <c r="J170" i="2"/>
  <c r="H170" i="2"/>
  <c r="I170" i="2" s="1"/>
  <c r="X169" i="2"/>
  <c r="AC169" i="2" s="1"/>
  <c r="T169" i="2"/>
  <c r="P169" i="2"/>
  <c r="L169" i="2"/>
  <c r="H169" i="2"/>
  <c r="I169" i="2" s="1"/>
  <c r="J169" i="2" s="1"/>
  <c r="X168" i="2"/>
  <c r="AC168" i="2" s="1"/>
  <c r="F168" i="20" s="1"/>
  <c r="T168" i="2"/>
  <c r="P168" i="2"/>
  <c r="L168" i="2"/>
  <c r="J168" i="2"/>
  <c r="H168" i="2"/>
  <c r="I168" i="2" s="1"/>
  <c r="X167" i="2"/>
  <c r="AC167" i="2" s="1"/>
  <c r="F167" i="20" s="1"/>
  <c r="T167" i="2"/>
  <c r="P167" i="2"/>
  <c r="L167" i="2"/>
  <c r="H167" i="2"/>
  <c r="I167" i="2" s="1"/>
  <c r="J167" i="2" s="1"/>
  <c r="X166" i="2"/>
  <c r="AC166" i="2" s="1"/>
  <c r="T166" i="2"/>
  <c r="P166" i="2"/>
  <c r="L166" i="2"/>
  <c r="J166" i="2"/>
  <c r="H166" i="2"/>
  <c r="I166" i="2" s="1"/>
  <c r="X165" i="2"/>
  <c r="AC165" i="2" s="1"/>
  <c r="T165" i="2"/>
  <c r="P165" i="2"/>
  <c r="L165" i="2"/>
  <c r="H165" i="2"/>
  <c r="I165" i="2" s="1"/>
  <c r="J165" i="2" s="1"/>
  <c r="X164" i="2"/>
  <c r="AC164" i="2" s="1"/>
  <c r="T164" i="2"/>
  <c r="P164" i="2"/>
  <c r="L164" i="2"/>
  <c r="J164" i="2"/>
  <c r="H164" i="2"/>
  <c r="I164" i="2" s="1"/>
  <c r="X163" i="2"/>
  <c r="AC163" i="2" s="1"/>
  <c r="T163" i="2"/>
  <c r="P163" i="2"/>
  <c r="L163" i="2"/>
  <c r="H163" i="2"/>
  <c r="I163" i="2" s="1"/>
  <c r="J163" i="2" s="1"/>
  <c r="X162" i="2"/>
  <c r="AC162" i="2" s="1"/>
  <c r="F162" i="20" s="1"/>
  <c r="T162" i="2"/>
  <c r="P162" i="2"/>
  <c r="L162" i="2"/>
  <c r="J162" i="2"/>
  <c r="H162" i="2"/>
  <c r="I162" i="2" s="1"/>
  <c r="X161" i="2"/>
  <c r="AC161" i="2" s="1"/>
  <c r="T161" i="2"/>
  <c r="P161" i="2"/>
  <c r="L161" i="2"/>
  <c r="H161" i="2"/>
  <c r="I161" i="2" s="1"/>
  <c r="J161" i="2" s="1"/>
  <c r="X160" i="2"/>
  <c r="AC160" i="2" s="1"/>
  <c r="F160" i="20" s="1"/>
  <c r="T160" i="2"/>
  <c r="P160" i="2"/>
  <c r="L160" i="2"/>
  <c r="J160" i="2"/>
  <c r="H160" i="2"/>
  <c r="I160" i="2" s="1"/>
  <c r="X159" i="2"/>
  <c r="AC159" i="2" s="1"/>
  <c r="F159" i="20" s="1"/>
  <c r="T159" i="2"/>
  <c r="P159" i="2"/>
  <c r="L159" i="2"/>
  <c r="H159" i="2"/>
  <c r="I159" i="2" s="1"/>
  <c r="J159" i="2" s="1"/>
  <c r="X158" i="2"/>
  <c r="AC158" i="2" s="1"/>
  <c r="T158" i="2"/>
  <c r="P158" i="2"/>
  <c r="L158" i="2"/>
  <c r="J158" i="2"/>
  <c r="H158" i="2"/>
  <c r="I158" i="2" s="1"/>
  <c r="X157" i="2"/>
  <c r="AC157" i="2" s="1"/>
  <c r="T157" i="2"/>
  <c r="P157" i="2"/>
  <c r="L157" i="2"/>
  <c r="H157" i="2"/>
  <c r="I157" i="2" s="1"/>
  <c r="J157" i="2" s="1"/>
  <c r="X156" i="2"/>
  <c r="AC156" i="2" s="1"/>
  <c r="T156" i="2"/>
  <c r="P156" i="2"/>
  <c r="L156" i="2"/>
  <c r="J156" i="2"/>
  <c r="H156" i="2"/>
  <c r="I156" i="2" s="1"/>
  <c r="X155" i="2"/>
  <c r="AC155" i="2" s="1"/>
  <c r="T155" i="2"/>
  <c r="P155" i="2"/>
  <c r="L155" i="2"/>
  <c r="H155" i="2"/>
  <c r="I155" i="2" s="1"/>
  <c r="J155" i="2" s="1"/>
  <c r="X154" i="2"/>
  <c r="AC154" i="2" s="1"/>
  <c r="F154" i="20" s="1"/>
  <c r="T154" i="2"/>
  <c r="P154" i="2"/>
  <c r="L154" i="2"/>
  <c r="J154" i="2"/>
  <c r="H154" i="2"/>
  <c r="I154" i="2" s="1"/>
  <c r="X153" i="2"/>
  <c r="AC153" i="2" s="1"/>
  <c r="T153" i="2"/>
  <c r="P153" i="2"/>
  <c r="L153" i="2"/>
  <c r="H153" i="2"/>
  <c r="I153" i="2" s="1"/>
  <c r="J153" i="2" s="1"/>
  <c r="X152" i="2"/>
  <c r="AC152" i="2" s="1"/>
  <c r="F152" i="20" s="1"/>
  <c r="T152" i="2"/>
  <c r="P152" i="2"/>
  <c r="L152" i="2"/>
  <c r="J152" i="2"/>
  <c r="H152" i="2"/>
  <c r="I152" i="2" s="1"/>
  <c r="X151" i="2"/>
  <c r="AC151" i="2" s="1"/>
  <c r="F151" i="20" s="1"/>
  <c r="T151" i="2"/>
  <c r="P151" i="2"/>
  <c r="L151" i="2"/>
  <c r="H151" i="2"/>
  <c r="I151" i="2" s="1"/>
  <c r="J151" i="2" s="1"/>
  <c r="X150" i="2"/>
  <c r="AC150" i="2" s="1"/>
  <c r="T150" i="2"/>
  <c r="P150" i="2"/>
  <c r="L150" i="2"/>
  <c r="J150" i="2"/>
  <c r="H150" i="2"/>
  <c r="I150" i="2" s="1"/>
  <c r="X149" i="2"/>
  <c r="AC149" i="2" s="1"/>
  <c r="T149" i="2"/>
  <c r="P149" i="2"/>
  <c r="L149" i="2"/>
  <c r="H149" i="2"/>
  <c r="I149" i="2" s="1"/>
  <c r="J149" i="2" s="1"/>
  <c r="X148" i="2"/>
  <c r="AC148" i="2" s="1"/>
  <c r="T148" i="2"/>
  <c r="P148" i="2"/>
  <c r="L148" i="2"/>
  <c r="J148" i="2"/>
  <c r="H148" i="2"/>
  <c r="I148" i="2" s="1"/>
  <c r="X147" i="2"/>
  <c r="AC147" i="2" s="1"/>
  <c r="T147" i="2"/>
  <c r="P147" i="2"/>
  <c r="L147" i="2"/>
  <c r="H147" i="2"/>
  <c r="I147" i="2" s="1"/>
  <c r="J147" i="2" s="1"/>
  <c r="X146" i="2"/>
  <c r="AC146" i="2" s="1"/>
  <c r="F146" i="20" s="1"/>
  <c r="T146" i="2"/>
  <c r="P146" i="2"/>
  <c r="L146" i="2"/>
  <c r="J146" i="2"/>
  <c r="H146" i="2"/>
  <c r="I146" i="2" s="1"/>
  <c r="X145" i="2"/>
  <c r="AC145" i="2" s="1"/>
  <c r="T145" i="2"/>
  <c r="P145" i="2"/>
  <c r="L145" i="2"/>
  <c r="H145" i="2"/>
  <c r="I145" i="2" s="1"/>
  <c r="J145" i="2" s="1"/>
  <c r="X144" i="2"/>
  <c r="AC144" i="2" s="1"/>
  <c r="F144" i="20" s="1"/>
  <c r="T144" i="2"/>
  <c r="P144" i="2"/>
  <c r="L144" i="2"/>
  <c r="J144" i="2"/>
  <c r="H144" i="2"/>
  <c r="I144" i="2" s="1"/>
  <c r="X143" i="2"/>
  <c r="AC143" i="2" s="1"/>
  <c r="F143" i="20" s="1"/>
  <c r="T143" i="2"/>
  <c r="P143" i="2"/>
  <c r="L143" i="2"/>
  <c r="H143" i="2"/>
  <c r="I143" i="2" s="1"/>
  <c r="J143" i="2" s="1"/>
  <c r="X142" i="2"/>
  <c r="AC142" i="2" s="1"/>
  <c r="T142" i="2"/>
  <c r="P142" i="2"/>
  <c r="L142" i="2"/>
  <c r="J142" i="2"/>
  <c r="H142" i="2"/>
  <c r="I142" i="2" s="1"/>
  <c r="X141" i="2"/>
  <c r="AC141" i="2" s="1"/>
  <c r="T141" i="2"/>
  <c r="P141" i="2"/>
  <c r="L141" i="2"/>
  <c r="H141" i="2"/>
  <c r="I141" i="2" s="1"/>
  <c r="J141" i="2" s="1"/>
  <c r="X140" i="2"/>
  <c r="AC140" i="2" s="1"/>
  <c r="T140" i="2"/>
  <c r="P140" i="2"/>
  <c r="L140" i="2"/>
  <c r="J140" i="2"/>
  <c r="H140" i="2"/>
  <c r="I140" i="2" s="1"/>
  <c r="X139" i="2"/>
  <c r="AC139" i="2" s="1"/>
  <c r="T139" i="2"/>
  <c r="P139" i="2"/>
  <c r="L139" i="2"/>
  <c r="H139" i="2"/>
  <c r="I139" i="2" s="1"/>
  <c r="J139" i="2" s="1"/>
  <c r="X138" i="2"/>
  <c r="AC138" i="2" s="1"/>
  <c r="F138" i="20" s="1"/>
  <c r="T138" i="2"/>
  <c r="P138" i="2"/>
  <c r="L138" i="2"/>
  <c r="J138" i="2"/>
  <c r="H138" i="2"/>
  <c r="I138" i="2" s="1"/>
  <c r="X137" i="2"/>
  <c r="AC137" i="2" s="1"/>
  <c r="T137" i="2"/>
  <c r="P137" i="2"/>
  <c r="L137" i="2"/>
  <c r="H137" i="2"/>
  <c r="I137" i="2" s="1"/>
  <c r="J137" i="2" s="1"/>
  <c r="X136" i="2"/>
  <c r="AC136" i="2" s="1"/>
  <c r="F136" i="20" s="1"/>
  <c r="T136" i="2"/>
  <c r="P136" i="2"/>
  <c r="L136" i="2"/>
  <c r="J136" i="2"/>
  <c r="H136" i="2"/>
  <c r="I136" i="2" s="1"/>
  <c r="X135" i="2"/>
  <c r="AC135" i="2" s="1"/>
  <c r="F135" i="20" s="1"/>
  <c r="T135" i="2"/>
  <c r="P135" i="2"/>
  <c r="L135" i="2"/>
  <c r="H135" i="2"/>
  <c r="I135" i="2" s="1"/>
  <c r="J135" i="2" s="1"/>
  <c r="X134" i="2"/>
  <c r="AC134" i="2" s="1"/>
  <c r="T134" i="2"/>
  <c r="P134" i="2"/>
  <c r="L134" i="2"/>
  <c r="J134" i="2"/>
  <c r="H134" i="2"/>
  <c r="I134" i="2" s="1"/>
  <c r="X133" i="2"/>
  <c r="AC133" i="2" s="1"/>
  <c r="T133" i="2"/>
  <c r="P133" i="2"/>
  <c r="L133" i="2"/>
  <c r="H133" i="2"/>
  <c r="I133" i="2" s="1"/>
  <c r="J133" i="2" s="1"/>
  <c r="X132" i="2"/>
  <c r="AC132" i="2" s="1"/>
  <c r="T132" i="2"/>
  <c r="P132" i="2"/>
  <c r="L132" i="2"/>
  <c r="J132" i="2"/>
  <c r="H132" i="2"/>
  <c r="I132" i="2" s="1"/>
  <c r="X131" i="2"/>
  <c r="AC131" i="2" s="1"/>
  <c r="T131" i="2"/>
  <c r="P131" i="2"/>
  <c r="L131" i="2"/>
  <c r="H131" i="2"/>
  <c r="I131" i="2" s="1"/>
  <c r="J131" i="2" s="1"/>
  <c r="X130" i="2"/>
  <c r="AC130" i="2" s="1"/>
  <c r="F130" i="20" s="1"/>
  <c r="T130" i="2"/>
  <c r="P130" i="2"/>
  <c r="L130" i="2"/>
  <c r="J130" i="2"/>
  <c r="H130" i="2"/>
  <c r="I130" i="2" s="1"/>
  <c r="X129" i="2"/>
  <c r="AC129" i="2" s="1"/>
  <c r="T129" i="2"/>
  <c r="P129" i="2"/>
  <c r="L129" i="2"/>
  <c r="H129" i="2"/>
  <c r="I129" i="2" s="1"/>
  <c r="J129" i="2" s="1"/>
  <c r="X128" i="2"/>
  <c r="AC128" i="2" s="1"/>
  <c r="F128" i="20" s="1"/>
  <c r="T128" i="2"/>
  <c r="P128" i="2"/>
  <c r="L128" i="2"/>
  <c r="J128" i="2"/>
  <c r="H128" i="2"/>
  <c r="I128" i="2" s="1"/>
  <c r="X127" i="2"/>
  <c r="AC127" i="2" s="1"/>
  <c r="F127" i="20" s="1"/>
  <c r="T127" i="2"/>
  <c r="P127" i="2"/>
  <c r="L127" i="2"/>
  <c r="H127" i="2"/>
  <c r="I127" i="2" s="1"/>
  <c r="J127" i="2" s="1"/>
  <c r="X126" i="2"/>
  <c r="AC126" i="2" s="1"/>
  <c r="T126" i="2"/>
  <c r="P126" i="2"/>
  <c r="L126" i="2"/>
  <c r="J126" i="2"/>
  <c r="H126" i="2"/>
  <c r="I126" i="2" s="1"/>
  <c r="X125" i="2"/>
  <c r="AC125" i="2" s="1"/>
  <c r="T125" i="2"/>
  <c r="P125" i="2"/>
  <c r="L125" i="2"/>
  <c r="H125" i="2"/>
  <c r="I125" i="2" s="1"/>
  <c r="J125" i="2" s="1"/>
  <c r="X124" i="2"/>
  <c r="AC124" i="2" s="1"/>
  <c r="T124" i="2"/>
  <c r="P124" i="2"/>
  <c r="L124" i="2"/>
  <c r="J124" i="2"/>
  <c r="H124" i="2"/>
  <c r="I124" i="2" s="1"/>
  <c r="X123" i="2"/>
  <c r="AC123" i="2" s="1"/>
  <c r="T123" i="2"/>
  <c r="P123" i="2"/>
  <c r="L123" i="2"/>
  <c r="H123" i="2"/>
  <c r="I123" i="2" s="1"/>
  <c r="J123" i="2" s="1"/>
  <c r="X122" i="2"/>
  <c r="AC122" i="2" s="1"/>
  <c r="F122" i="20" s="1"/>
  <c r="T122" i="2"/>
  <c r="P122" i="2"/>
  <c r="L122" i="2"/>
  <c r="J122" i="2"/>
  <c r="H122" i="2"/>
  <c r="I122" i="2" s="1"/>
  <c r="X121" i="2"/>
  <c r="AC121" i="2" s="1"/>
  <c r="T121" i="2"/>
  <c r="P121" i="2"/>
  <c r="L121" i="2"/>
  <c r="H121" i="2"/>
  <c r="I121" i="2" s="1"/>
  <c r="J121" i="2" s="1"/>
  <c r="X120" i="2"/>
  <c r="AC120" i="2" s="1"/>
  <c r="F120" i="20" s="1"/>
  <c r="T120" i="2"/>
  <c r="P120" i="2"/>
  <c r="L120" i="2"/>
  <c r="J120" i="2"/>
  <c r="H120" i="2"/>
  <c r="I120" i="2" s="1"/>
  <c r="X119" i="2"/>
  <c r="AC119" i="2" s="1"/>
  <c r="F119" i="20" s="1"/>
  <c r="T119" i="2"/>
  <c r="P119" i="2"/>
  <c r="L119" i="2"/>
  <c r="H119" i="2"/>
  <c r="I119" i="2" s="1"/>
  <c r="J119" i="2" s="1"/>
  <c r="X118" i="2"/>
  <c r="AC118" i="2" s="1"/>
  <c r="T118" i="2"/>
  <c r="P118" i="2"/>
  <c r="L118" i="2"/>
  <c r="J118" i="2"/>
  <c r="H118" i="2"/>
  <c r="I118" i="2" s="1"/>
  <c r="X117" i="2"/>
  <c r="AC117" i="2" s="1"/>
  <c r="T117" i="2"/>
  <c r="P117" i="2"/>
  <c r="L117" i="2"/>
  <c r="H117" i="2"/>
  <c r="I117" i="2" s="1"/>
  <c r="J117" i="2" s="1"/>
  <c r="X116" i="2"/>
  <c r="AC116" i="2" s="1"/>
  <c r="F116" i="20" s="1"/>
  <c r="T116" i="2"/>
  <c r="P116" i="2"/>
  <c r="L116" i="2"/>
  <c r="J116" i="2"/>
  <c r="H116" i="2"/>
  <c r="I116" i="2" s="1"/>
  <c r="X115" i="2"/>
  <c r="AC115" i="2" s="1"/>
  <c r="T115" i="2"/>
  <c r="P115" i="2"/>
  <c r="L115" i="2"/>
  <c r="H115" i="2"/>
  <c r="I115" i="2" s="1"/>
  <c r="J115" i="2" s="1"/>
  <c r="X114" i="2"/>
  <c r="AC114" i="2" s="1"/>
  <c r="F114" i="20" s="1"/>
  <c r="T114" i="2"/>
  <c r="P114" i="2"/>
  <c r="L114" i="2"/>
  <c r="J114" i="2"/>
  <c r="H114" i="2"/>
  <c r="I114" i="2" s="1"/>
  <c r="X113" i="2"/>
  <c r="AC113" i="2" s="1"/>
  <c r="T113" i="2"/>
  <c r="P113" i="2"/>
  <c r="L113" i="2"/>
  <c r="H113" i="2"/>
  <c r="I113" i="2" s="1"/>
  <c r="J113" i="2" s="1"/>
  <c r="X112" i="2"/>
  <c r="AC112" i="2" s="1"/>
  <c r="F112" i="20" s="1"/>
  <c r="T112" i="2"/>
  <c r="P112" i="2"/>
  <c r="L112" i="2"/>
  <c r="J112" i="2"/>
  <c r="H112" i="2"/>
  <c r="I112" i="2" s="1"/>
  <c r="X111" i="2"/>
  <c r="AC111" i="2" s="1"/>
  <c r="T111" i="2"/>
  <c r="P111" i="2"/>
  <c r="L111" i="2"/>
  <c r="H111" i="2"/>
  <c r="I111" i="2" s="1"/>
  <c r="J111" i="2" s="1"/>
  <c r="X110" i="2"/>
  <c r="AC110" i="2" s="1"/>
  <c r="F110" i="20" s="1"/>
  <c r="T110" i="2"/>
  <c r="P110" i="2"/>
  <c r="L110" i="2"/>
  <c r="J110" i="2"/>
  <c r="H110" i="2"/>
  <c r="I110" i="2" s="1"/>
  <c r="X109" i="2"/>
  <c r="AC109" i="2" s="1"/>
  <c r="T109" i="2"/>
  <c r="P109" i="2"/>
  <c r="L109" i="2"/>
  <c r="H109" i="2"/>
  <c r="I109" i="2" s="1"/>
  <c r="J109" i="2" s="1"/>
  <c r="X108" i="2"/>
  <c r="AC108" i="2" s="1"/>
  <c r="F108" i="20" s="1"/>
  <c r="T108" i="2"/>
  <c r="P108" i="2"/>
  <c r="L108" i="2"/>
  <c r="J108" i="2"/>
  <c r="H108" i="2"/>
  <c r="I108" i="2" s="1"/>
  <c r="X107" i="2"/>
  <c r="AC107" i="2" s="1"/>
  <c r="T107" i="2"/>
  <c r="P107" i="2"/>
  <c r="L107" i="2"/>
  <c r="H107" i="2"/>
  <c r="I107" i="2" s="1"/>
  <c r="J107" i="2" s="1"/>
  <c r="X106" i="2"/>
  <c r="AC106" i="2" s="1"/>
  <c r="F106" i="20" s="1"/>
  <c r="T106" i="2"/>
  <c r="P106" i="2"/>
  <c r="L106" i="2"/>
  <c r="J106" i="2"/>
  <c r="H106" i="2"/>
  <c r="I106" i="2" s="1"/>
  <c r="X105" i="2"/>
  <c r="AC105" i="2" s="1"/>
  <c r="T105" i="2"/>
  <c r="P105" i="2"/>
  <c r="L105" i="2"/>
  <c r="H105" i="2"/>
  <c r="I105" i="2" s="1"/>
  <c r="J105" i="2" s="1"/>
  <c r="X104" i="2"/>
  <c r="AC104" i="2" s="1"/>
  <c r="F104" i="20" s="1"/>
  <c r="T104" i="2"/>
  <c r="P104" i="2"/>
  <c r="L104" i="2"/>
  <c r="J104" i="2"/>
  <c r="H104" i="2"/>
  <c r="I104" i="2" s="1"/>
  <c r="X103" i="2"/>
  <c r="AC103" i="2" s="1"/>
  <c r="T103" i="2"/>
  <c r="P103" i="2"/>
  <c r="L103" i="2"/>
  <c r="H103" i="2"/>
  <c r="I103" i="2" s="1"/>
  <c r="J103" i="2" s="1"/>
  <c r="X102" i="2"/>
  <c r="AC102" i="2" s="1"/>
  <c r="F102" i="20" s="1"/>
  <c r="T102" i="2"/>
  <c r="P102" i="2"/>
  <c r="L102" i="2"/>
  <c r="J102" i="2"/>
  <c r="H102" i="2"/>
  <c r="I102" i="2" s="1"/>
  <c r="X101" i="2"/>
  <c r="AC101" i="2" s="1"/>
  <c r="T101" i="2"/>
  <c r="P101" i="2"/>
  <c r="L101" i="2"/>
  <c r="H101" i="2"/>
  <c r="I101" i="2" s="1"/>
  <c r="J101" i="2" s="1"/>
  <c r="X100" i="2"/>
  <c r="AC100" i="2" s="1"/>
  <c r="F100" i="20" s="1"/>
  <c r="T100" i="2"/>
  <c r="P100" i="2"/>
  <c r="L100" i="2"/>
  <c r="J100" i="2"/>
  <c r="H100" i="2"/>
  <c r="I100" i="2" s="1"/>
  <c r="X99" i="2"/>
  <c r="AC99" i="2" s="1"/>
  <c r="T99" i="2"/>
  <c r="P99" i="2"/>
  <c r="L99" i="2"/>
  <c r="H99" i="2"/>
  <c r="I99" i="2" s="1"/>
  <c r="J99" i="2" s="1"/>
  <c r="X98" i="2"/>
  <c r="AC98" i="2" s="1"/>
  <c r="F98" i="20" s="1"/>
  <c r="T98" i="2"/>
  <c r="P98" i="2"/>
  <c r="L98" i="2"/>
  <c r="J98" i="2"/>
  <c r="H98" i="2"/>
  <c r="I98" i="2" s="1"/>
  <c r="X97" i="2"/>
  <c r="AC97" i="2" s="1"/>
  <c r="T97" i="2"/>
  <c r="P97" i="2"/>
  <c r="L97" i="2"/>
  <c r="H97" i="2"/>
  <c r="I97" i="2" s="1"/>
  <c r="J97" i="2" s="1"/>
  <c r="X96" i="2"/>
  <c r="AC96" i="2" s="1"/>
  <c r="F96" i="20" s="1"/>
  <c r="T96" i="2"/>
  <c r="P96" i="2"/>
  <c r="L96" i="2"/>
  <c r="J96" i="2"/>
  <c r="H96" i="2"/>
  <c r="I96" i="2" s="1"/>
  <c r="X95" i="2"/>
  <c r="AC95" i="2" s="1"/>
  <c r="T95" i="2"/>
  <c r="P95" i="2"/>
  <c r="L95" i="2"/>
  <c r="H95" i="2"/>
  <c r="I95" i="2" s="1"/>
  <c r="J95" i="2" s="1"/>
  <c r="X94" i="2"/>
  <c r="AC94" i="2" s="1"/>
  <c r="F94" i="20" s="1"/>
  <c r="T94" i="2"/>
  <c r="P94" i="2"/>
  <c r="L94" i="2"/>
  <c r="J94" i="2"/>
  <c r="H94" i="2"/>
  <c r="I94" i="2" s="1"/>
  <c r="X93" i="2"/>
  <c r="AC93" i="2" s="1"/>
  <c r="T93" i="2"/>
  <c r="P93" i="2"/>
  <c r="L93" i="2"/>
  <c r="H93" i="2"/>
  <c r="I93" i="2" s="1"/>
  <c r="J93" i="2" s="1"/>
  <c r="X92" i="2"/>
  <c r="AC92" i="2" s="1"/>
  <c r="F92" i="20" s="1"/>
  <c r="T92" i="2"/>
  <c r="P92" i="2"/>
  <c r="L92" i="2"/>
  <c r="J92" i="2"/>
  <c r="H92" i="2"/>
  <c r="I92" i="2" s="1"/>
  <c r="X91" i="2"/>
  <c r="AC91" i="2" s="1"/>
  <c r="T91" i="2"/>
  <c r="P91" i="2"/>
  <c r="L91" i="2"/>
  <c r="H91" i="2"/>
  <c r="I91" i="2" s="1"/>
  <c r="J91" i="2" s="1"/>
  <c r="X90" i="2"/>
  <c r="AC90" i="2" s="1"/>
  <c r="F90" i="20" s="1"/>
  <c r="T90" i="2"/>
  <c r="P90" i="2"/>
  <c r="L90" i="2"/>
  <c r="J90" i="2"/>
  <c r="H90" i="2"/>
  <c r="I90" i="2" s="1"/>
  <c r="X89" i="2"/>
  <c r="AC89" i="2" s="1"/>
  <c r="T89" i="2"/>
  <c r="P89" i="2"/>
  <c r="L89" i="2"/>
  <c r="H89" i="2"/>
  <c r="I89" i="2" s="1"/>
  <c r="J89" i="2" s="1"/>
  <c r="X88" i="2"/>
  <c r="AC88" i="2" s="1"/>
  <c r="F88" i="20" s="1"/>
  <c r="T88" i="2"/>
  <c r="P88" i="2"/>
  <c r="L88" i="2"/>
  <c r="J88" i="2"/>
  <c r="H88" i="2"/>
  <c r="I88" i="2" s="1"/>
  <c r="X87" i="2"/>
  <c r="AC87" i="2" s="1"/>
  <c r="T87" i="2"/>
  <c r="P87" i="2"/>
  <c r="L87" i="2"/>
  <c r="H87" i="2"/>
  <c r="I87" i="2" s="1"/>
  <c r="J87" i="2" s="1"/>
  <c r="X86" i="2"/>
  <c r="AC86" i="2" s="1"/>
  <c r="F86" i="20" s="1"/>
  <c r="T86" i="2"/>
  <c r="P86" i="2"/>
  <c r="L86" i="2"/>
  <c r="J86" i="2"/>
  <c r="H86" i="2"/>
  <c r="I86" i="2" s="1"/>
  <c r="X85" i="2"/>
  <c r="AC85" i="2" s="1"/>
  <c r="T85" i="2"/>
  <c r="P85" i="2"/>
  <c r="L85" i="2"/>
  <c r="H85" i="2"/>
  <c r="I85" i="2" s="1"/>
  <c r="J85" i="2" s="1"/>
  <c r="X84" i="2"/>
  <c r="AC84" i="2" s="1"/>
  <c r="F84" i="20" s="1"/>
  <c r="T84" i="2"/>
  <c r="P84" i="2"/>
  <c r="L84" i="2"/>
  <c r="J84" i="2"/>
  <c r="H84" i="2"/>
  <c r="I84" i="2" s="1"/>
  <c r="X83" i="2"/>
  <c r="AC83" i="2" s="1"/>
  <c r="T83" i="2"/>
  <c r="P83" i="2"/>
  <c r="L83" i="2"/>
  <c r="H83" i="2"/>
  <c r="I83" i="2" s="1"/>
  <c r="J83" i="2" s="1"/>
  <c r="X82" i="2"/>
  <c r="AC82" i="2" s="1"/>
  <c r="F82" i="20" s="1"/>
  <c r="T82" i="2"/>
  <c r="P82" i="2"/>
  <c r="L82" i="2"/>
  <c r="J82" i="2"/>
  <c r="H82" i="2"/>
  <c r="I82" i="2" s="1"/>
  <c r="X81" i="2"/>
  <c r="AC81" i="2" s="1"/>
  <c r="T81" i="2"/>
  <c r="P81" i="2"/>
  <c r="L81" i="2"/>
  <c r="H81" i="2"/>
  <c r="I81" i="2" s="1"/>
  <c r="J81" i="2" s="1"/>
  <c r="X80" i="2"/>
  <c r="AC80" i="2" s="1"/>
  <c r="F80" i="20" s="1"/>
  <c r="T80" i="2"/>
  <c r="P80" i="2"/>
  <c r="L80" i="2"/>
  <c r="J80" i="2"/>
  <c r="H80" i="2"/>
  <c r="I80" i="2" s="1"/>
  <c r="X79" i="2"/>
  <c r="AC79" i="2" s="1"/>
  <c r="T79" i="2"/>
  <c r="P79" i="2"/>
  <c r="L79" i="2"/>
  <c r="H79" i="2"/>
  <c r="I79" i="2" s="1"/>
  <c r="J79" i="2" s="1"/>
  <c r="X78" i="2"/>
  <c r="AC78" i="2" s="1"/>
  <c r="F78" i="20" s="1"/>
  <c r="T78" i="2"/>
  <c r="P78" i="2"/>
  <c r="L78" i="2"/>
  <c r="J78" i="2"/>
  <c r="H78" i="2"/>
  <c r="I78" i="2" s="1"/>
  <c r="X77" i="2"/>
  <c r="AC77" i="2" s="1"/>
  <c r="T77" i="2"/>
  <c r="P77" i="2"/>
  <c r="L77" i="2"/>
  <c r="H77" i="2"/>
  <c r="I77" i="2" s="1"/>
  <c r="J77" i="2" s="1"/>
  <c r="X76" i="2"/>
  <c r="AC76" i="2" s="1"/>
  <c r="F76" i="20" s="1"/>
  <c r="T76" i="2"/>
  <c r="P76" i="2"/>
  <c r="L76" i="2"/>
  <c r="J76" i="2"/>
  <c r="H76" i="2"/>
  <c r="I76" i="2" s="1"/>
  <c r="X75" i="2"/>
  <c r="AC75" i="2" s="1"/>
  <c r="T75" i="2"/>
  <c r="P75" i="2"/>
  <c r="L75" i="2"/>
  <c r="H75" i="2"/>
  <c r="I75" i="2" s="1"/>
  <c r="J75" i="2" s="1"/>
  <c r="X74" i="2"/>
  <c r="AC74" i="2" s="1"/>
  <c r="F74" i="20" s="1"/>
  <c r="T74" i="2"/>
  <c r="P74" i="2"/>
  <c r="L74" i="2"/>
  <c r="J74" i="2"/>
  <c r="H74" i="2"/>
  <c r="I74" i="2" s="1"/>
  <c r="X73" i="2"/>
  <c r="AC73" i="2" s="1"/>
  <c r="T73" i="2"/>
  <c r="P73" i="2"/>
  <c r="L73" i="2"/>
  <c r="H73" i="2"/>
  <c r="I73" i="2" s="1"/>
  <c r="J73" i="2" s="1"/>
  <c r="X72" i="2"/>
  <c r="AC72" i="2" s="1"/>
  <c r="F72" i="20" s="1"/>
  <c r="T72" i="2"/>
  <c r="P72" i="2"/>
  <c r="L72" i="2"/>
  <c r="J72" i="2"/>
  <c r="H72" i="2"/>
  <c r="I72" i="2" s="1"/>
  <c r="X71" i="2"/>
  <c r="AC71" i="2" s="1"/>
  <c r="T71" i="2"/>
  <c r="P71" i="2"/>
  <c r="L71" i="2"/>
  <c r="H71" i="2"/>
  <c r="I71" i="2" s="1"/>
  <c r="J71" i="2" s="1"/>
  <c r="X70" i="2"/>
  <c r="AC70" i="2" s="1"/>
  <c r="F70" i="20" s="1"/>
  <c r="T70" i="2"/>
  <c r="P70" i="2"/>
  <c r="L70" i="2"/>
  <c r="J70" i="2"/>
  <c r="H70" i="2"/>
  <c r="I70" i="2" s="1"/>
  <c r="X69" i="2"/>
  <c r="AC69" i="2" s="1"/>
  <c r="T69" i="2"/>
  <c r="P69" i="2"/>
  <c r="L69" i="2"/>
  <c r="H69" i="2"/>
  <c r="I69" i="2" s="1"/>
  <c r="J69" i="2" s="1"/>
  <c r="X68" i="2"/>
  <c r="AC68" i="2" s="1"/>
  <c r="F68" i="20" s="1"/>
  <c r="T68" i="2"/>
  <c r="P68" i="2"/>
  <c r="L68" i="2"/>
  <c r="J68" i="2"/>
  <c r="H68" i="2"/>
  <c r="I68" i="2" s="1"/>
  <c r="X67" i="2"/>
  <c r="AC67" i="2" s="1"/>
  <c r="T67" i="2"/>
  <c r="P67" i="2"/>
  <c r="L67" i="2"/>
  <c r="H67" i="2"/>
  <c r="I67" i="2" s="1"/>
  <c r="J67" i="2" s="1"/>
  <c r="X66" i="2"/>
  <c r="AC66" i="2" s="1"/>
  <c r="F66" i="20" s="1"/>
  <c r="T66" i="2"/>
  <c r="P66" i="2"/>
  <c r="L66" i="2"/>
  <c r="J66" i="2"/>
  <c r="H66" i="2"/>
  <c r="I66" i="2" s="1"/>
  <c r="X65" i="2"/>
  <c r="AC65" i="2" s="1"/>
  <c r="T65" i="2"/>
  <c r="P65" i="2"/>
  <c r="L65" i="2"/>
  <c r="H65" i="2"/>
  <c r="I65" i="2" s="1"/>
  <c r="J65" i="2" s="1"/>
  <c r="X64" i="2"/>
  <c r="AC64" i="2" s="1"/>
  <c r="F64" i="20" s="1"/>
  <c r="T64" i="2"/>
  <c r="P64" i="2"/>
  <c r="L64" i="2"/>
  <c r="J64" i="2"/>
  <c r="H64" i="2"/>
  <c r="I64" i="2" s="1"/>
  <c r="X63" i="2"/>
  <c r="AC63" i="2" s="1"/>
  <c r="T63" i="2"/>
  <c r="P63" i="2"/>
  <c r="L63" i="2"/>
  <c r="H63" i="2"/>
  <c r="I63" i="2" s="1"/>
  <c r="J63" i="2" s="1"/>
  <c r="X62" i="2"/>
  <c r="AC62" i="2" s="1"/>
  <c r="F62" i="20" s="1"/>
  <c r="T62" i="2"/>
  <c r="P62" i="2"/>
  <c r="L62" i="2"/>
  <c r="J62" i="2"/>
  <c r="H62" i="2"/>
  <c r="I62" i="2" s="1"/>
  <c r="X61" i="2"/>
  <c r="AC61" i="2" s="1"/>
  <c r="T61" i="2"/>
  <c r="P61" i="2"/>
  <c r="L61" i="2"/>
  <c r="H61" i="2"/>
  <c r="I61" i="2" s="1"/>
  <c r="J61" i="2" s="1"/>
  <c r="X60" i="2"/>
  <c r="AC60" i="2" s="1"/>
  <c r="F60" i="20" s="1"/>
  <c r="T60" i="2"/>
  <c r="P60" i="2"/>
  <c r="L60" i="2"/>
  <c r="J60" i="2"/>
  <c r="H60" i="2"/>
  <c r="I60" i="2" s="1"/>
  <c r="X59" i="2"/>
  <c r="AC59" i="2" s="1"/>
  <c r="T59" i="2"/>
  <c r="P59" i="2"/>
  <c r="L59" i="2"/>
  <c r="H59" i="2"/>
  <c r="I59" i="2" s="1"/>
  <c r="J59" i="2" s="1"/>
  <c r="X58" i="2"/>
  <c r="AC58" i="2" s="1"/>
  <c r="F58" i="20" s="1"/>
  <c r="T58" i="2"/>
  <c r="P58" i="2"/>
  <c r="L58" i="2"/>
  <c r="J58" i="2"/>
  <c r="H58" i="2"/>
  <c r="I58" i="2" s="1"/>
  <c r="X57" i="2"/>
  <c r="AC57" i="2" s="1"/>
  <c r="T57" i="2"/>
  <c r="P57" i="2"/>
  <c r="L57" i="2"/>
  <c r="H57" i="2"/>
  <c r="I57" i="2" s="1"/>
  <c r="J57" i="2" s="1"/>
  <c r="X56" i="2"/>
  <c r="AC56" i="2" s="1"/>
  <c r="F56" i="20" s="1"/>
  <c r="T56" i="2"/>
  <c r="P56" i="2"/>
  <c r="L56" i="2"/>
  <c r="J56" i="2"/>
  <c r="H56" i="2"/>
  <c r="I56" i="2" s="1"/>
  <c r="X55" i="2"/>
  <c r="AC55" i="2" s="1"/>
  <c r="T55" i="2"/>
  <c r="P55" i="2"/>
  <c r="L55" i="2"/>
  <c r="H55" i="2"/>
  <c r="I55" i="2" s="1"/>
  <c r="J55" i="2" s="1"/>
  <c r="X54" i="2"/>
  <c r="AC54" i="2" s="1"/>
  <c r="F54" i="20" s="1"/>
  <c r="T54" i="2"/>
  <c r="P54" i="2"/>
  <c r="L54" i="2"/>
  <c r="J54" i="2"/>
  <c r="H54" i="2"/>
  <c r="I54" i="2" s="1"/>
  <c r="X53" i="2"/>
  <c r="AC53" i="2" s="1"/>
  <c r="T53" i="2"/>
  <c r="P53" i="2"/>
  <c r="L53" i="2"/>
  <c r="H53" i="2"/>
  <c r="I53" i="2" s="1"/>
  <c r="J53" i="2" s="1"/>
  <c r="X52" i="2"/>
  <c r="AC52" i="2" s="1"/>
  <c r="F52" i="20" s="1"/>
  <c r="T52" i="2"/>
  <c r="P52" i="2"/>
  <c r="L52" i="2"/>
  <c r="J52" i="2"/>
  <c r="H52" i="2"/>
  <c r="I52" i="2" s="1"/>
  <c r="X51" i="2"/>
  <c r="AC51" i="2" s="1"/>
  <c r="T51" i="2"/>
  <c r="P51" i="2"/>
  <c r="L51" i="2"/>
  <c r="H51" i="2"/>
  <c r="I51" i="2" s="1"/>
  <c r="J51" i="2" s="1"/>
  <c r="X50" i="2"/>
  <c r="AC50" i="2" s="1"/>
  <c r="F50" i="20" s="1"/>
  <c r="T50" i="2"/>
  <c r="P50" i="2"/>
  <c r="L50" i="2"/>
  <c r="J50" i="2"/>
  <c r="H50" i="2"/>
  <c r="I50" i="2" s="1"/>
  <c r="X49" i="2"/>
  <c r="AC49" i="2" s="1"/>
  <c r="T49" i="2"/>
  <c r="P49" i="2"/>
  <c r="L49" i="2"/>
  <c r="H49" i="2"/>
  <c r="I49" i="2" s="1"/>
  <c r="J49" i="2" s="1"/>
  <c r="X48" i="2"/>
  <c r="AC48" i="2" s="1"/>
  <c r="F48" i="20" s="1"/>
  <c r="T48" i="2"/>
  <c r="P48" i="2"/>
  <c r="L48" i="2"/>
  <c r="J48" i="2"/>
  <c r="H48" i="2"/>
  <c r="I48" i="2" s="1"/>
  <c r="X47" i="2"/>
  <c r="AC47" i="2" s="1"/>
  <c r="T47" i="2"/>
  <c r="P47" i="2"/>
  <c r="L47" i="2"/>
  <c r="H47" i="2"/>
  <c r="I47" i="2" s="1"/>
  <c r="J47" i="2" s="1"/>
  <c r="X46" i="2"/>
  <c r="AC46" i="2" s="1"/>
  <c r="F46" i="20" s="1"/>
  <c r="T46" i="2"/>
  <c r="P46" i="2"/>
  <c r="L46" i="2"/>
  <c r="J46" i="2"/>
  <c r="H46" i="2"/>
  <c r="I46" i="2" s="1"/>
  <c r="X45" i="2"/>
  <c r="AC45" i="2" s="1"/>
  <c r="T45" i="2"/>
  <c r="P45" i="2"/>
  <c r="L45" i="2"/>
  <c r="H45" i="2"/>
  <c r="I45" i="2" s="1"/>
  <c r="J45" i="2" s="1"/>
  <c r="X44" i="2"/>
  <c r="AC44" i="2" s="1"/>
  <c r="F44" i="20" s="1"/>
  <c r="T44" i="2"/>
  <c r="P44" i="2"/>
  <c r="L44" i="2"/>
  <c r="J44" i="2"/>
  <c r="H44" i="2"/>
  <c r="I44" i="2" s="1"/>
  <c r="X43" i="2"/>
  <c r="AC43" i="2" s="1"/>
  <c r="T43" i="2"/>
  <c r="P43" i="2"/>
  <c r="L43" i="2"/>
  <c r="H43" i="2"/>
  <c r="I43" i="2" s="1"/>
  <c r="J43" i="2" s="1"/>
  <c r="X42" i="2"/>
  <c r="AC42" i="2" s="1"/>
  <c r="F42" i="20" s="1"/>
  <c r="T42" i="2"/>
  <c r="P42" i="2"/>
  <c r="L42" i="2"/>
  <c r="J42" i="2"/>
  <c r="H42" i="2"/>
  <c r="I42" i="2" s="1"/>
  <c r="X41" i="2"/>
  <c r="AC41" i="2" s="1"/>
  <c r="T41" i="2"/>
  <c r="P41" i="2"/>
  <c r="L41" i="2"/>
  <c r="H41" i="2"/>
  <c r="I41" i="2" s="1"/>
  <c r="J41" i="2" s="1"/>
  <c r="X40" i="2"/>
  <c r="AC40" i="2" s="1"/>
  <c r="F40" i="20" s="1"/>
  <c r="T40" i="2"/>
  <c r="P40" i="2"/>
  <c r="L40" i="2"/>
  <c r="J40" i="2"/>
  <c r="H40" i="2"/>
  <c r="I40" i="2" s="1"/>
  <c r="X39" i="2"/>
  <c r="AC39" i="2" s="1"/>
  <c r="T39" i="2"/>
  <c r="P39" i="2"/>
  <c r="L39" i="2"/>
  <c r="H39" i="2"/>
  <c r="I39" i="2" s="1"/>
  <c r="J39" i="2" s="1"/>
  <c r="X38" i="2"/>
  <c r="AC38" i="2" s="1"/>
  <c r="F38" i="20" s="1"/>
  <c r="T38" i="2"/>
  <c r="P38" i="2"/>
  <c r="L38" i="2"/>
  <c r="J38" i="2"/>
  <c r="H38" i="2"/>
  <c r="I38" i="2" s="1"/>
  <c r="X37" i="2"/>
  <c r="AC37" i="2" s="1"/>
  <c r="T37" i="2"/>
  <c r="P37" i="2"/>
  <c r="L37" i="2"/>
  <c r="H37" i="2"/>
  <c r="I37" i="2" s="1"/>
  <c r="J37" i="2" s="1"/>
  <c r="X36" i="2"/>
  <c r="AC36" i="2" s="1"/>
  <c r="F36" i="20" s="1"/>
  <c r="T36" i="2"/>
  <c r="P36" i="2"/>
  <c r="L36" i="2"/>
  <c r="J36" i="2"/>
  <c r="H36" i="2"/>
  <c r="I36" i="2" s="1"/>
  <c r="X35" i="2"/>
  <c r="AC35" i="2" s="1"/>
  <c r="T35" i="2"/>
  <c r="P35" i="2"/>
  <c r="L35" i="2"/>
  <c r="H35" i="2"/>
  <c r="I35" i="2" s="1"/>
  <c r="J35" i="2" s="1"/>
  <c r="X34" i="2"/>
  <c r="AC34" i="2" s="1"/>
  <c r="F34" i="20" s="1"/>
  <c r="T34" i="2"/>
  <c r="P34" i="2"/>
  <c r="L34" i="2"/>
  <c r="J34" i="2"/>
  <c r="H34" i="2"/>
  <c r="I34" i="2" s="1"/>
  <c r="X33" i="2"/>
  <c r="AC33" i="2" s="1"/>
  <c r="T33" i="2"/>
  <c r="P33" i="2"/>
  <c r="L33" i="2"/>
  <c r="H33" i="2"/>
  <c r="I33" i="2" s="1"/>
  <c r="J33" i="2" s="1"/>
  <c r="X32" i="2"/>
  <c r="AC32" i="2" s="1"/>
  <c r="F32" i="20" s="1"/>
  <c r="T32" i="2"/>
  <c r="P32" i="2"/>
  <c r="L32" i="2"/>
  <c r="J32" i="2"/>
  <c r="H32" i="2"/>
  <c r="I32" i="2" s="1"/>
  <c r="X31" i="2"/>
  <c r="AC31" i="2" s="1"/>
  <c r="T31" i="2"/>
  <c r="P31" i="2"/>
  <c r="L31" i="2"/>
  <c r="H31" i="2"/>
  <c r="I31" i="2" s="1"/>
  <c r="J31" i="2" s="1"/>
  <c r="X30" i="2"/>
  <c r="AC30" i="2" s="1"/>
  <c r="F30" i="20" s="1"/>
  <c r="T30" i="2"/>
  <c r="P30" i="2"/>
  <c r="L30" i="2"/>
  <c r="J30" i="2"/>
  <c r="H30" i="2"/>
  <c r="I30" i="2" s="1"/>
  <c r="X29" i="2"/>
  <c r="AC29" i="2" s="1"/>
  <c r="T29" i="2"/>
  <c r="P29" i="2"/>
  <c r="L29" i="2"/>
  <c r="H29" i="2"/>
  <c r="I29" i="2" s="1"/>
  <c r="J29" i="2" s="1"/>
  <c r="X28" i="2"/>
  <c r="AC28" i="2" s="1"/>
  <c r="F28" i="20" s="1"/>
  <c r="T28" i="2"/>
  <c r="P28" i="2"/>
  <c r="L28" i="2"/>
  <c r="J28" i="2"/>
  <c r="H28" i="2"/>
  <c r="I28" i="2" s="1"/>
  <c r="X27" i="2"/>
  <c r="AC27" i="2" s="1"/>
  <c r="T27" i="2"/>
  <c r="P27" i="2"/>
  <c r="L27" i="2"/>
  <c r="H27" i="2"/>
  <c r="I27" i="2" s="1"/>
  <c r="J27" i="2" s="1"/>
  <c r="X26" i="2"/>
  <c r="AC26" i="2" s="1"/>
  <c r="F26" i="20" s="1"/>
  <c r="T26" i="2"/>
  <c r="P26" i="2"/>
  <c r="L26" i="2"/>
  <c r="J26" i="2"/>
  <c r="H26" i="2"/>
  <c r="I26" i="2" s="1"/>
  <c r="X25" i="2"/>
  <c r="AC25" i="2" s="1"/>
  <c r="T25" i="2"/>
  <c r="P25" i="2"/>
  <c r="L25" i="2"/>
  <c r="H25" i="2"/>
  <c r="I25" i="2" s="1"/>
  <c r="J25" i="2" s="1"/>
  <c r="X24" i="2"/>
  <c r="AC24" i="2" s="1"/>
  <c r="F24" i="20" s="1"/>
  <c r="T24" i="2"/>
  <c r="P24" i="2"/>
  <c r="L24" i="2"/>
  <c r="J24" i="2"/>
  <c r="H24" i="2"/>
  <c r="I24" i="2" s="1"/>
  <c r="X23" i="2"/>
  <c r="AC23" i="2" s="1"/>
  <c r="T23" i="2"/>
  <c r="P23" i="2"/>
  <c r="L23" i="2"/>
  <c r="H23" i="2"/>
  <c r="I23" i="2" s="1"/>
  <c r="J23" i="2" s="1"/>
  <c r="X22" i="2"/>
  <c r="AC22" i="2" s="1"/>
  <c r="F22" i="20" s="1"/>
  <c r="T22" i="2"/>
  <c r="P22" i="2"/>
  <c r="L22" i="2"/>
  <c r="J22" i="2"/>
  <c r="H22" i="2"/>
  <c r="I22" i="2" s="1"/>
  <c r="X21" i="2"/>
  <c r="AC21" i="2" s="1"/>
  <c r="T21" i="2"/>
  <c r="P21" i="2"/>
  <c r="L21" i="2"/>
  <c r="H21" i="2"/>
  <c r="I21" i="2" s="1"/>
  <c r="J21" i="2" s="1"/>
  <c r="X20" i="2"/>
  <c r="AC20" i="2" s="1"/>
  <c r="F20" i="20" s="1"/>
  <c r="T20" i="2"/>
  <c r="P20" i="2"/>
  <c r="L20" i="2"/>
  <c r="J20" i="2"/>
  <c r="H20" i="2"/>
  <c r="I20" i="2" s="1"/>
  <c r="X19" i="2"/>
  <c r="AC19" i="2" s="1"/>
  <c r="T19" i="2"/>
  <c r="P19" i="2"/>
  <c r="L19" i="2"/>
  <c r="H19" i="2"/>
  <c r="I19" i="2" s="1"/>
  <c r="J19" i="2" s="1"/>
  <c r="X18" i="2"/>
  <c r="AC18" i="2" s="1"/>
  <c r="F18" i="20" s="1"/>
  <c r="T18" i="2"/>
  <c r="P18" i="2"/>
  <c r="L18" i="2"/>
  <c r="J18" i="2"/>
  <c r="H18" i="2"/>
  <c r="I18" i="2" s="1"/>
  <c r="X17" i="2"/>
  <c r="AC17" i="2" s="1"/>
  <c r="T17" i="2"/>
  <c r="P17" i="2"/>
  <c r="L17" i="2"/>
  <c r="H17" i="2"/>
  <c r="I17" i="2" s="1"/>
  <c r="J17" i="2" s="1"/>
  <c r="X16" i="2"/>
  <c r="AC16" i="2" s="1"/>
  <c r="F16" i="20" s="1"/>
  <c r="T16" i="2"/>
  <c r="P16" i="2"/>
  <c r="L16" i="2"/>
  <c r="J16" i="2"/>
  <c r="H16" i="2"/>
  <c r="I16" i="2" s="1"/>
  <c r="X15" i="2"/>
  <c r="AC15" i="2" s="1"/>
  <c r="T15" i="2"/>
  <c r="P15" i="2"/>
  <c r="L15" i="2"/>
  <c r="H15" i="2"/>
  <c r="I15" i="2" s="1"/>
  <c r="J15" i="2" s="1"/>
  <c r="X14" i="2"/>
  <c r="AC14" i="2" s="1"/>
  <c r="F14" i="20" s="1"/>
  <c r="T14" i="2"/>
  <c r="P14" i="2"/>
  <c r="L14" i="2"/>
  <c r="J14" i="2"/>
  <c r="H14" i="2"/>
  <c r="I14" i="2" s="1"/>
  <c r="X13" i="2"/>
  <c r="AC13" i="2" s="1"/>
  <c r="T13" i="2"/>
  <c r="P13" i="2"/>
  <c r="L13" i="2"/>
  <c r="H13" i="2"/>
  <c r="I13" i="2" s="1"/>
  <c r="J13" i="2" s="1"/>
  <c r="X12" i="2"/>
  <c r="AC12" i="2" s="1"/>
  <c r="F12" i="20" s="1"/>
  <c r="T12" i="2"/>
  <c r="P12" i="2"/>
  <c r="L12" i="2"/>
  <c r="J12" i="2"/>
  <c r="H12" i="2"/>
  <c r="I12" i="2" s="1"/>
  <c r="X11" i="2"/>
  <c r="AC11" i="2" s="1"/>
  <c r="T11" i="2"/>
  <c r="P11" i="2"/>
  <c r="L11" i="2"/>
  <c r="H11" i="2"/>
  <c r="I11" i="2" s="1"/>
  <c r="J11" i="2" s="1"/>
  <c r="X10" i="2"/>
  <c r="AC10" i="2" s="1"/>
  <c r="F10" i="20" s="1"/>
  <c r="T10" i="2"/>
  <c r="P10" i="2"/>
  <c r="L10" i="2"/>
  <c r="J10" i="2"/>
  <c r="H10" i="2"/>
  <c r="I10" i="2" s="1"/>
  <c r="X9" i="2"/>
  <c r="AC9" i="2" s="1"/>
  <c r="T9" i="2"/>
  <c r="P9" i="2"/>
  <c r="L9" i="2"/>
  <c r="H9" i="2"/>
  <c r="I9" i="2" s="1"/>
  <c r="J9" i="2" s="1"/>
  <c r="X8" i="2"/>
  <c r="AC8" i="2" s="1"/>
  <c r="F8" i="20" s="1"/>
  <c r="T8" i="2"/>
  <c r="P8" i="2"/>
  <c r="L8" i="2"/>
  <c r="J8" i="2"/>
  <c r="H8" i="2"/>
  <c r="I8" i="2" s="1"/>
  <c r="X7" i="2"/>
  <c r="AC7" i="2" s="1"/>
  <c r="F7" i="20" s="1"/>
  <c r="T7" i="2"/>
  <c r="P7" i="2"/>
  <c r="L7" i="2"/>
  <c r="H7" i="2"/>
  <c r="I7" i="2" s="1"/>
  <c r="J7" i="2" s="1"/>
  <c r="X6" i="2"/>
  <c r="AC6" i="2" s="1"/>
  <c r="F6" i="20" s="1"/>
  <c r="T6" i="2"/>
  <c r="P6" i="2"/>
  <c r="L6" i="2"/>
  <c r="J6" i="2"/>
  <c r="H6" i="2"/>
  <c r="I6" i="2" s="1"/>
  <c r="X5" i="2"/>
  <c r="AC5" i="2" s="1"/>
  <c r="F5" i="20" s="1"/>
  <c r="T5" i="2"/>
  <c r="P5" i="2"/>
  <c r="L5" i="2"/>
  <c r="H5" i="2"/>
  <c r="I5" i="2" s="1"/>
  <c r="J5" i="2" s="1"/>
  <c r="B64" i="1"/>
  <c r="N54" i="1"/>
  <c r="M54" i="1"/>
  <c r="L54" i="1"/>
  <c r="AB9" i="11" s="1"/>
  <c r="K54" i="1"/>
  <c r="J54" i="1"/>
  <c r="X13" i="3" s="1"/>
  <c r="N53" i="1"/>
  <c r="M53" i="1"/>
  <c r="L53" i="1"/>
  <c r="AB17" i="11" s="1"/>
  <c r="K53" i="1"/>
  <c r="Z19" i="3" s="1"/>
  <c r="J53" i="1"/>
  <c r="N52" i="1"/>
  <c r="M52" i="1"/>
  <c r="L52" i="1"/>
  <c r="AB10" i="9" s="1"/>
  <c r="K52" i="1"/>
  <c r="Z22" i="11" s="1"/>
  <c r="J52" i="1"/>
  <c r="N51" i="1"/>
  <c r="M51" i="1"/>
  <c r="L51" i="1"/>
  <c r="K51" i="1"/>
  <c r="J51" i="1"/>
  <c r="X11" i="12" s="1"/>
  <c r="N45" i="1"/>
  <c r="M45" i="1"/>
  <c r="L45" i="1"/>
  <c r="K45" i="1"/>
  <c r="J45" i="1"/>
  <c r="N5" i="3" s="1"/>
  <c r="G45" i="1"/>
  <c r="N44" i="1"/>
  <c r="M44" i="1"/>
  <c r="L44" i="1"/>
  <c r="R17" i="12" s="1"/>
  <c r="K44" i="1"/>
  <c r="J44" i="1"/>
  <c r="G44" i="1"/>
  <c r="N43" i="1"/>
  <c r="M43" i="1"/>
  <c r="L43" i="1"/>
  <c r="K43" i="1"/>
  <c r="P22" i="11" s="1"/>
  <c r="J43" i="1"/>
  <c r="N7" i="3" s="1"/>
  <c r="G43" i="1"/>
  <c r="N42" i="1"/>
  <c r="M42" i="1"/>
  <c r="L42" i="1"/>
  <c r="K42" i="1"/>
  <c r="P11" i="12" s="1"/>
  <c r="J42" i="1"/>
  <c r="N37" i="1"/>
  <c r="M37" i="1"/>
  <c r="L37" i="1"/>
  <c r="K37" i="1"/>
  <c r="Y13" i="11" s="1"/>
  <c r="J37" i="1"/>
  <c r="W13" i="3" s="1"/>
  <c r="N36" i="1"/>
  <c r="M36" i="1"/>
  <c r="L36" i="1"/>
  <c r="K36" i="1"/>
  <c r="Y18" i="12" s="1"/>
  <c r="J36" i="1"/>
  <c r="N35" i="1"/>
  <c r="M35" i="1"/>
  <c r="L35" i="1"/>
  <c r="AA10" i="9" s="1"/>
  <c r="K35" i="1"/>
  <c r="Y22" i="12" s="1"/>
  <c r="J35" i="1"/>
  <c r="N34" i="1"/>
  <c r="M34" i="1"/>
  <c r="L34" i="1"/>
  <c r="K34" i="1"/>
  <c r="J34" i="1"/>
  <c r="W10" i="3" s="1"/>
  <c r="N28" i="1"/>
  <c r="M28" i="1"/>
  <c r="L28" i="1"/>
  <c r="K28" i="1"/>
  <c r="J28" i="1"/>
  <c r="M5" i="12" s="1"/>
  <c r="G28" i="1"/>
  <c r="N27" i="1"/>
  <c r="M27" i="1"/>
  <c r="L27" i="1"/>
  <c r="K27" i="1"/>
  <c r="J27" i="1"/>
  <c r="G27" i="1"/>
  <c r="N26" i="1"/>
  <c r="M26" i="1"/>
  <c r="L26" i="1"/>
  <c r="K26" i="1"/>
  <c r="J26" i="1"/>
  <c r="G26" i="1"/>
  <c r="N25" i="1"/>
  <c r="M25" i="1"/>
  <c r="L25" i="1"/>
  <c r="K25" i="1"/>
  <c r="O10" i="3" s="1"/>
  <c r="J25" i="1"/>
  <c r="M11" i="12" s="1"/>
  <c r="K9" i="2" l="1"/>
  <c r="Y9" i="2"/>
  <c r="AD9" i="2" s="1"/>
  <c r="K17" i="2"/>
  <c r="M17" i="2" s="1"/>
  <c r="N17" i="2" s="1"/>
  <c r="Y17" i="2"/>
  <c r="AD17" i="2" s="1"/>
  <c r="K25" i="2"/>
  <c r="Y25" i="2"/>
  <c r="AD25" i="2" s="1"/>
  <c r="K33" i="2"/>
  <c r="M33" i="2" s="1"/>
  <c r="N33" i="2" s="1"/>
  <c r="Y33" i="2"/>
  <c r="AD33" i="2" s="1"/>
  <c r="K41" i="2"/>
  <c r="Y41" i="2"/>
  <c r="AD41" i="2" s="1"/>
  <c r="K49" i="2"/>
  <c r="M49" i="2" s="1"/>
  <c r="N49" i="2" s="1"/>
  <c r="Y49" i="2"/>
  <c r="AD49" i="2" s="1"/>
  <c r="K57" i="2"/>
  <c r="Y57" i="2"/>
  <c r="AD57" i="2" s="1"/>
  <c r="K65" i="2"/>
  <c r="M65" i="2" s="1"/>
  <c r="N65" i="2" s="1"/>
  <c r="Y65" i="2"/>
  <c r="AD65" i="2" s="1"/>
  <c r="K73" i="2"/>
  <c r="Y73" i="2"/>
  <c r="AD73" i="2" s="1"/>
  <c r="K81" i="2"/>
  <c r="M81" i="2" s="1"/>
  <c r="N81" i="2" s="1"/>
  <c r="Y81" i="2"/>
  <c r="AD81" i="2" s="1"/>
  <c r="K89" i="2"/>
  <c r="Y89" i="2"/>
  <c r="AD89" i="2" s="1"/>
  <c r="K97" i="2"/>
  <c r="M97" i="2" s="1"/>
  <c r="N97" i="2" s="1"/>
  <c r="Y97" i="2"/>
  <c r="AD97" i="2" s="1"/>
  <c r="K105" i="2"/>
  <c r="Y105" i="2"/>
  <c r="AD105" i="2" s="1"/>
  <c r="K113" i="2"/>
  <c r="M113" i="2" s="1"/>
  <c r="N113" i="2" s="1"/>
  <c r="Y113" i="2"/>
  <c r="AD113" i="2" s="1"/>
  <c r="K121" i="2"/>
  <c r="Y121" i="2"/>
  <c r="AD121" i="2" s="1"/>
  <c r="K129" i="2"/>
  <c r="M129" i="2" s="1"/>
  <c r="N129" i="2" s="1"/>
  <c r="Y129" i="2"/>
  <c r="AD129" i="2" s="1"/>
  <c r="K137" i="2"/>
  <c r="Y137" i="2"/>
  <c r="AD137" i="2" s="1"/>
  <c r="K145" i="2"/>
  <c r="M145" i="2" s="1"/>
  <c r="N145" i="2" s="1"/>
  <c r="Y145" i="2"/>
  <c r="AD145" i="2" s="1"/>
  <c r="K153" i="2"/>
  <c r="Y153" i="2"/>
  <c r="AD153" i="2" s="1"/>
  <c r="K161" i="2"/>
  <c r="M161" i="2" s="1"/>
  <c r="N161" i="2" s="1"/>
  <c r="Y161" i="2"/>
  <c r="AD161" i="2" s="1"/>
  <c r="K169" i="2"/>
  <c r="Y169" i="2"/>
  <c r="AD169" i="2" s="1"/>
  <c r="K177" i="2"/>
  <c r="M177" i="2" s="1"/>
  <c r="N177" i="2" s="1"/>
  <c r="Y177" i="2"/>
  <c r="AD177" i="2" s="1"/>
  <c r="K185" i="2"/>
  <c r="Y185" i="2"/>
  <c r="AD185" i="2" s="1"/>
  <c r="K193" i="2"/>
  <c r="M193" i="2" s="1"/>
  <c r="N193" i="2" s="1"/>
  <c r="Y193" i="2"/>
  <c r="AD193" i="2" s="1"/>
  <c r="K201" i="2"/>
  <c r="Y201" i="2"/>
  <c r="AD201" i="2" s="1"/>
  <c r="K209" i="2"/>
  <c r="M209" i="2" s="1"/>
  <c r="N209" i="2" s="1"/>
  <c r="Y209" i="2"/>
  <c r="AD209" i="2" s="1"/>
  <c r="K217" i="2"/>
  <c r="Y217" i="2"/>
  <c r="AD217" i="2" s="1"/>
  <c r="K225" i="2"/>
  <c r="M225" i="2" s="1"/>
  <c r="N225" i="2" s="1"/>
  <c r="Y225" i="2"/>
  <c r="AD225" i="2" s="1"/>
  <c r="K233" i="2"/>
  <c r="Y233" i="2"/>
  <c r="AD233" i="2" s="1"/>
  <c r="K241" i="2"/>
  <c r="M241" i="2" s="1"/>
  <c r="N241" i="2" s="1"/>
  <c r="Y241" i="2"/>
  <c r="AD241" i="2" s="1"/>
  <c r="K249" i="2"/>
  <c r="Y249" i="2"/>
  <c r="AD249" i="2" s="1"/>
  <c r="K257" i="2"/>
  <c r="M257" i="2" s="1"/>
  <c r="N257" i="2" s="1"/>
  <c r="Y257" i="2"/>
  <c r="AD257" i="2" s="1"/>
  <c r="K265" i="2"/>
  <c r="Y265" i="2"/>
  <c r="AD265" i="2" s="1"/>
  <c r="K273" i="2"/>
  <c r="M273" i="2" s="1"/>
  <c r="N273" i="2" s="1"/>
  <c r="Y273" i="2"/>
  <c r="AD273" i="2" s="1"/>
  <c r="K281" i="2"/>
  <c r="Y281" i="2"/>
  <c r="AD281" i="2" s="1"/>
  <c r="K289" i="2"/>
  <c r="M289" i="2" s="1"/>
  <c r="N289" i="2" s="1"/>
  <c r="Y289" i="2"/>
  <c r="AD289" i="2" s="1"/>
  <c r="K297" i="2"/>
  <c r="Y297" i="2"/>
  <c r="AD297" i="2" s="1"/>
  <c r="C28" i="9"/>
  <c r="AK28" i="9" s="1"/>
  <c r="AW28" i="3"/>
  <c r="C46" i="9"/>
  <c r="AK46" i="9" s="1"/>
  <c r="AW46" i="3"/>
  <c r="C48" i="9"/>
  <c r="AK48" i="9" s="1"/>
  <c r="AW48" i="3"/>
  <c r="C50" i="9"/>
  <c r="AK50" i="9" s="1"/>
  <c r="AW50" i="3"/>
  <c r="C56" i="9"/>
  <c r="AK56" i="9" s="1"/>
  <c r="AW56" i="3"/>
  <c r="C60" i="9"/>
  <c r="AK60" i="9" s="1"/>
  <c r="AW60" i="3"/>
  <c r="C66" i="9"/>
  <c r="AK66" i="9" s="1"/>
  <c r="AW66" i="3"/>
  <c r="C88" i="9"/>
  <c r="AK88" i="9" s="1"/>
  <c r="AW88" i="3"/>
  <c r="C92" i="9"/>
  <c r="AK92" i="9" s="1"/>
  <c r="AW92" i="3"/>
  <c r="C98" i="9"/>
  <c r="AK98" i="9" s="1"/>
  <c r="AW98" i="3"/>
  <c r="C124" i="9"/>
  <c r="AK124" i="9" s="1"/>
  <c r="AW124" i="3"/>
  <c r="AW138" i="3"/>
  <c r="C138" i="9"/>
  <c r="AK138" i="9" s="1"/>
  <c r="C140" i="9"/>
  <c r="AK140" i="9" s="1"/>
  <c r="AW140" i="3"/>
  <c r="AW144" i="3"/>
  <c r="C144" i="9"/>
  <c r="AK144" i="9" s="1"/>
  <c r="C154" i="9"/>
  <c r="AK154" i="9" s="1"/>
  <c r="AW154" i="3"/>
  <c r="C182" i="9"/>
  <c r="AK182" i="9" s="1"/>
  <c r="AW182" i="3"/>
  <c r="C196" i="9"/>
  <c r="AK196" i="9" s="1"/>
  <c r="AW196" i="3"/>
  <c r="C206" i="9"/>
  <c r="AK206" i="9" s="1"/>
  <c r="AW206" i="3"/>
  <c r="C214" i="9"/>
  <c r="AK214" i="9" s="1"/>
  <c r="AW214" i="3"/>
  <c r="C228" i="9"/>
  <c r="AK228" i="9" s="1"/>
  <c r="AW228" i="3"/>
  <c r="K7" i="2"/>
  <c r="Y7" i="2"/>
  <c r="AD7" i="2" s="1"/>
  <c r="K15" i="2"/>
  <c r="Y15" i="2"/>
  <c r="AD15" i="2" s="1"/>
  <c r="K23" i="2"/>
  <c r="Y23" i="2"/>
  <c r="AD23" i="2" s="1"/>
  <c r="K31" i="2"/>
  <c r="Y31" i="2"/>
  <c r="AD31" i="2" s="1"/>
  <c r="K39" i="2"/>
  <c r="Y39" i="2"/>
  <c r="AD39" i="2" s="1"/>
  <c r="K47" i="2"/>
  <c r="Y47" i="2"/>
  <c r="AD47" i="2" s="1"/>
  <c r="K55" i="2"/>
  <c r="Y55" i="2"/>
  <c r="AD55" i="2" s="1"/>
  <c r="K63" i="2"/>
  <c r="Y63" i="2"/>
  <c r="AD63" i="2" s="1"/>
  <c r="K71" i="2"/>
  <c r="Y71" i="2"/>
  <c r="AD71" i="2" s="1"/>
  <c r="K79" i="2"/>
  <c r="Y79" i="2"/>
  <c r="AD79" i="2" s="1"/>
  <c r="K87" i="2"/>
  <c r="Y87" i="2"/>
  <c r="AD87" i="2" s="1"/>
  <c r="K95" i="2"/>
  <c r="Y95" i="2"/>
  <c r="AD95" i="2" s="1"/>
  <c r="K103" i="2"/>
  <c r="Y103" i="2"/>
  <c r="AD103" i="2" s="1"/>
  <c r="K111" i="2"/>
  <c r="Y111" i="2"/>
  <c r="AD111" i="2" s="1"/>
  <c r="K119" i="2"/>
  <c r="Y119" i="2"/>
  <c r="AD119" i="2" s="1"/>
  <c r="K127" i="2"/>
  <c r="Y127" i="2"/>
  <c r="AD127" i="2" s="1"/>
  <c r="K135" i="2"/>
  <c r="Y135" i="2"/>
  <c r="AD135" i="2" s="1"/>
  <c r="K143" i="2"/>
  <c r="Y143" i="2"/>
  <c r="AD143" i="2" s="1"/>
  <c r="K151" i="2"/>
  <c r="Y151" i="2"/>
  <c r="AD151" i="2" s="1"/>
  <c r="K159" i="2"/>
  <c r="Y159" i="2"/>
  <c r="AD159" i="2" s="1"/>
  <c r="K167" i="2"/>
  <c r="Y167" i="2"/>
  <c r="AD167" i="2" s="1"/>
  <c r="K175" i="2"/>
  <c r="Y175" i="2"/>
  <c r="AD175" i="2" s="1"/>
  <c r="K183" i="2"/>
  <c r="Y183" i="2"/>
  <c r="AD183" i="2" s="1"/>
  <c r="K191" i="2"/>
  <c r="Y191" i="2"/>
  <c r="AD191" i="2" s="1"/>
  <c r="K199" i="2"/>
  <c r="Y199" i="2"/>
  <c r="AD199" i="2" s="1"/>
  <c r="K207" i="2"/>
  <c r="Y207" i="2"/>
  <c r="AD207" i="2" s="1"/>
  <c r="K215" i="2"/>
  <c r="Y215" i="2"/>
  <c r="AD215" i="2" s="1"/>
  <c r="K223" i="2"/>
  <c r="Y223" i="2"/>
  <c r="AD223" i="2" s="1"/>
  <c r="K231" i="2"/>
  <c r="Y231" i="2"/>
  <c r="AD231" i="2" s="1"/>
  <c r="K239" i="2"/>
  <c r="Y239" i="2"/>
  <c r="AD239" i="2" s="1"/>
  <c r="K247" i="2"/>
  <c r="Y247" i="2"/>
  <c r="AD247" i="2" s="1"/>
  <c r="K255" i="2"/>
  <c r="Y255" i="2"/>
  <c r="AD255" i="2" s="1"/>
  <c r="K263" i="2"/>
  <c r="Y263" i="2"/>
  <c r="AD263" i="2" s="1"/>
  <c r="K271" i="2"/>
  <c r="Y271" i="2"/>
  <c r="AD271" i="2" s="1"/>
  <c r="K279" i="2"/>
  <c r="Y279" i="2"/>
  <c r="AD279" i="2" s="1"/>
  <c r="K287" i="2"/>
  <c r="Y287" i="2"/>
  <c r="AD287" i="2" s="1"/>
  <c r="K295" i="2"/>
  <c r="Y295" i="2"/>
  <c r="AD295" i="2" s="1"/>
  <c r="K303" i="2"/>
  <c r="Y303" i="2"/>
  <c r="AD303" i="2" s="1"/>
  <c r="C26" i="9"/>
  <c r="AK26" i="9" s="1"/>
  <c r="AW26" i="3"/>
  <c r="C40" i="9"/>
  <c r="AK40" i="9" s="1"/>
  <c r="AW40" i="3"/>
  <c r="C58" i="9"/>
  <c r="AK58" i="9" s="1"/>
  <c r="AW58" i="3"/>
  <c r="C62" i="9"/>
  <c r="AK62" i="9" s="1"/>
  <c r="AW62" i="3"/>
  <c r="C80" i="9"/>
  <c r="AK80" i="9" s="1"/>
  <c r="AW80" i="3"/>
  <c r="C90" i="9"/>
  <c r="AK90" i="9" s="1"/>
  <c r="AW90" i="3"/>
  <c r="C94" i="9"/>
  <c r="AK94" i="9" s="1"/>
  <c r="AW94" i="3"/>
  <c r="C112" i="9"/>
  <c r="AK112" i="9" s="1"/>
  <c r="AW112" i="3"/>
  <c r="C162" i="9"/>
  <c r="AK162" i="9" s="1"/>
  <c r="AW162" i="3"/>
  <c r="C194" i="9"/>
  <c r="AK194" i="9" s="1"/>
  <c r="AW194" i="3"/>
  <c r="C226" i="9"/>
  <c r="AK226" i="9" s="1"/>
  <c r="AW226" i="3"/>
  <c r="K5" i="2"/>
  <c r="Y5" i="2"/>
  <c r="AD5" i="2" s="1"/>
  <c r="K13" i="2"/>
  <c r="M13" i="2" s="1"/>
  <c r="N13" i="2" s="1"/>
  <c r="Y13" i="2"/>
  <c r="AD13" i="2" s="1"/>
  <c r="K21" i="2"/>
  <c r="Y21" i="2"/>
  <c r="AD21" i="2" s="1"/>
  <c r="K29" i="2"/>
  <c r="M29" i="2" s="1"/>
  <c r="N29" i="2" s="1"/>
  <c r="Y29" i="2"/>
  <c r="AD29" i="2" s="1"/>
  <c r="K37" i="2"/>
  <c r="Y37" i="2"/>
  <c r="AD37" i="2" s="1"/>
  <c r="K45" i="2"/>
  <c r="M45" i="2" s="1"/>
  <c r="N45" i="2" s="1"/>
  <c r="Y45" i="2"/>
  <c r="AD45" i="2" s="1"/>
  <c r="K53" i="2"/>
  <c r="Y53" i="2"/>
  <c r="AD53" i="2" s="1"/>
  <c r="K61" i="2"/>
  <c r="M61" i="2" s="1"/>
  <c r="N61" i="2" s="1"/>
  <c r="Y61" i="2"/>
  <c r="AD61" i="2" s="1"/>
  <c r="K69" i="2"/>
  <c r="Y69" i="2"/>
  <c r="AD69" i="2" s="1"/>
  <c r="K77" i="2"/>
  <c r="M77" i="2" s="1"/>
  <c r="N77" i="2" s="1"/>
  <c r="Y77" i="2"/>
  <c r="AD77" i="2" s="1"/>
  <c r="K85" i="2"/>
  <c r="Y85" i="2"/>
  <c r="AD85" i="2" s="1"/>
  <c r="K93" i="2"/>
  <c r="M93" i="2" s="1"/>
  <c r="N93" i="2" s="1"/>
  <c r="Y93" i="2"/>
  <c r="AD93" i="2" s="1"/>
  <c r="K101" i="2"/>
  <c r="Y101" i="2"/>
  <c r="AD101" i="2" s="1"/>
  <c r="K109" i="2"/>
  <c r="M109" i="2" s="1"/>
  <c r="N109" i="2" s="1"/>
  <c r="Y109" i="2"/>
  <c r="AD109" i="2" s="1"/>
  <c r="K117" i="2"/>
  <c r="Y117" i="2"/>
  <c r="AD117" i="2" s="1"/>
  <c r="K125" i="2"/>
  <c r="Y125" i="2"/>
  <c r="AD125" i="2" s="1"/>
  <c r="K133" i="2"/>
  <c r="Y133" i="2"/>
  <c r="AD133" i="2" s="1"/>
  <c r="K141" i="2"/>
  <c r="Y141" i="2"/>
  <c r="AD141" i="2" s="1"/>
  <c r="K149" i="2"/>
  <c r="Y149" i="2"/>
  <c r="AD149" i="2" s="1"/>
  <c r="K157" i="2"/>
  <c r="Y157" i="2"/>
  <c r="AD157" i="2" s="1"/>
  <c r="K165" i="2"/>
  <c r="Y165" i="2"/>
  <c r="AD165" i="2" s="1"/>
  <c r="K173" i="2"/>
  <c r="Y173" i="2"/>
  <c r="AD173" i="2" s="1"/>
  <c r="K181" i="2"/>
  <c r="Y181" i="2"/>
  <c r="AD181" i="2" s="1"/>
  <c r="K189" i="2"/>
  <c r="M189" i="2" s="1"/>
  <c r="N189" i="2" s="1"/>
  <c r="Y189" i="2"/>
  <c r="AD189" i="2" s="1"/>
  <c r="K197" i="2"/>
  <c r="Y197" i="2"/>
  <c r="AD197" i="2" s="1"/>
  <c r="K205" i="2"/>
  <c r="M205" i="2" s="1"/>
  <c r="N205" i="2" s="1"/>
  <c r="Y205" i="2"/>
  <c r="AD205" i="2" s="1"/>
  <c r="K213" i="2"/>
  <c r="Y213" i="2"/>
  <c r="AD213" i="2" s="1"/>
  <c r="K221" i="2"/>
  <c r="M221" i="2" s="1"/>
  <c r="N221" i="2" s="1"/>
  <c r="Y221" i="2"/>
  <c r="AD221" i="2" s="1"/>
  <c r="K229" i="2"/>
  <c r="Y229" i="2"/>
  <c r="AD229" i="2" s="1"/>
  <c r="K237" i="2"/>
  <c r="M237" i="2" s="1"/>
  <c r="N237" i="2" s="1"/>
  <c r="Y237" i="2"/>
  <c r="AD237" i="2" s="1"/>
  <c r="K245" i="2"/>
  <c r="Y245" i="2"/>
  <c r="AD245" i="2" s="1"/>
  <c r="K253" i="2"/>
  <c r="M253" i="2" s="1"/>
  <c r="N253" i="2" s="1"/>
  <c r="Y253" i="2"/>
  <c r="AD253" i="2" s="1"/>
  <c r="K261" i="2"/>
  <c r="Y261" i="2"/>
  <c r="AD261" i="2" s="1"/>
  <c r="K269" i="2"/>
  <c r="M269" i="2" s="1"/>
  <c r="N269" i="2" s="1"/>
  <c r="Y269" i="2"/>
  <c r="AD269" i="2" s="1"/>
  <c r="K277" i="2"/>
  <c r="Y277" i="2"/>
  <c r="AD277" i="2" s="1"/>
  <c r="K285" i="2"/>
  <c r="M285" i="2" s="1"/>
  <c r="N285" i="2" s="1"/>
  <c r="Y285" i="2"/>
  <c r="AD285" i="2" s="1"/>
  <c r="K293" i="2"/>
  <c r="Y293" i="2"/>
  <c r="AD293" i="2" s="1"/>
  <c r="K301" i="2"/>
  <c r="M301" i="2" s="1"/>
  <c r="N301" i="2" s="1"/>
  <c r="Y301" i="2"/>
  <c r="AD301" i="2" s="1"/>
  <c r="C30" i="9"/>
  <c r="AK30" i="9" s="1"/>
  <c r="AW30" i="3"/>
  <c r="C32" i="9"/>
  <c r="AK32" i="9" s="1"/>
  <c r="AW32" i="3"/>
  <c r="C34" i="9"/>
  <c r="AK34" i="9" s="1"/>
  <c r="AW34" i="3"/>
  <c r="C44" i="9"/>
  <c r="AK44" i="9" s="1"/>
  <c r="AW44" i="3"/>
  <c r="C72" i="9"/>
  <c r="AK72" i="9" s="1"/>
  <c r="AW72" i="3"/>
  <c r="C76" i="9"/>
  <c r="AK76" i="9" s="1"/>
  <c r="AW76" i="3"/>
  <c r="C82" i="9"/>
  <c r="AK82" i="9" s="1"/>
  <c r="AW82" i="3"/>
  <c r="C104" i="9"/>
  <c r="AK104" i="9" s="1"/>
  <c r="AW104" i="3"/>
  <c r="C108" i="9"/>
  <c r="AK108" i="9" s="1"/>
  <c r="AW108" i="3"/>
  <c r="C114" i="9"/>
  <c r="AK114" i="9" s="1"/>
  <c r="AW114" i="3"/>
  <c r="AW122" i="3"/>
  <c r="C122" i="9"/>
  <c r="AK122" i="9" s="1"/>
  <c r="K11" i="2"/>
  <c r="M11" i="2" s="1"/>
  <c r="N11" i="2" s="1"/>
  <c r="Y11" i="2"/>
  <c r="AD11" i="2" s="1"/>
  <c r="K19" i="2"/>
  <c r="Y19" i="2"/>
  <c r="AD19" i="2" s="1"/>
  <c r="K27" i="2"/>
  <c r="M27" i="2" s="1"/>
  <c r="N27" i="2" s="1"/>
  <c r="Y27" i="2"/>
  <c r="AD27" i="2" s="1"/>
  <c r="K35" i="2"/>
  <c r="Y35" i="2"/>
  <c r="AD35" i="2" s="1"/>
  <c r="K43" i="2"/>
  <c r="M43" i="2" s="1"/>
  <c r="N43" i="2" s="1"/>
  <c r="Y43" i="2"/>
  <c r="AD43" i="2" s="1"/>
  <c r="K51" i="2"/>
  <c r="Y51" i="2"/>
  <c r="AD51" i="2" s="1"/>
  <c r="K59" i="2"/>
  <c r="M59" i="2" s="1"/>
  <c r="N59" i="2" s="1"/>
  <c r="Y59" i="2"/>
  <c r="AD59" i="2" s="1"/>
  <c r="K67" i="2"/>
  <c r="Y67" i="2"/>
  <c r="AD67" i="2" s="1"/>
  <c r="K75" i="2"/>
  <c r="M75" i="2" s="1"/>
  <c r="N75" i="2" s="1"/>
  <c r="Y75" i="2"/>
  <c r="AD75" i="2" s="1"/>
  <c r="K83" i="2"/>
  <c r="Y83" i="2"/>
  <c r="AD83" i="2" s="1"/>
  <c r="K91" i="2"/>
  <c r="M91" i="2" s="1"/>
  <c r="N91" i="2" s="1"/>
  <c r="Y91" i="2"/>
  <c r="AD91" i="2" s="1"/>
  <c r="K99" i="2"/>
  <c r="Y99" i="2"/>
  <c r="AD99" i="2" s="1"/>
  <c r="K107" i="2"/>
  <c r="M107" i="2" s="1"/>
  <c r="N107" i="2" s="1"/>
  <c r="Y107" i="2"/>
  <c r="AD107" i="2" s="1"/>
  <c r="K115" i="2"/>
  <c r="Y115" i="2"/>
  <c r="AD115" i="2" s="1"/>
  <c r="K123" i="2"/>
  <c r="M123" i="2" s="1"/>
  <c r="N123" i="2" s="1"/>
  <c r="Y123" i="2"/>
  <c r="AD123" i="2" s="1"/>
  <c r="K131" i="2"/>
  <c r="Y131" i="2"/>
  <c r="AD131" i="2" s="1"/>
  <c r="K139" i="2"/>
  <c r="M139" i="2" s="1"/>
  <c r="N139" i="2" s="1"/>
  <c r="Y139" i="2"/>
  <c r="AD139" i="2" s="1"/>
  <c r="K147" i="2"/>
  <c r="Y147" i="2"/>
  <c r="AD147" i="2" s="1"/>
  <c r="K155" i="2"/>
  <c r="M155" i="2" s="1"/>
  <c r="N155" i="2" s="1"/>
  <c r="Y155" i="2"/>
  <c r="AD155" i="2" s="1"/>
  <c r="K163" i="2"/>
  <c r="Y163" i="2"/>
  <c r="AD163" i="2" s="1"/>
  <c r="K171" i="2"/>
  <c r="M171" i="2" s="1"/>
  <c r="N171" i="2" s="1"/>
  <c r="Y171" i="2"/>
  <c r="AD171" i="2" s="1"/>
  <c r="K179" i="2"/>
  <c r="Y179" i="2"/>
  <c r="AD179" i="2" s="1"/>
  <c r="K187" i="2"/>
  <c r="M187" i="2" s="1"/>
  <c r="N187" i="2" s="1"/>
  <c r="Y187" i="2"/>
  <c r="AD187" i="2" s="1"/>
  <c r="K195" i="2"/>
  <c r="Y195" i="2"/>
  <c r="AD195" i="2" s="1"/>
  <c r="K203" i="2"/>
  <c r="M203" i="2" s="1"/>
  <c r="N203" i="2" s="1"/>
  <c r="Y203" i="2"/>
  <c r="AD203" i="2" s="1"/>
  <c r="K211" i="2"/>
  <c r="Y211" i="2"/>
  <c r="AD211" i="2" s="1"/>
  <c r="K219" i="2"/>
  <c r="M219" i="2" s="1"/>
  <c r="N219" i="2" s="1"/>
  <c r="Y219" i="2"/>
  <c r="AD219" i="2" s="1"/>
  <c r="K227" i="2"/>
  <c r="Y227" i="2"/>
  <c r="AD227" i="2" s="1"/>
  <c r="K235" i="2"/>
  <c r="M235" i="2" s="1"/>
  <c r="N235" i="2" s="1"/>
  <c r="Y235" i="2"/>
  <c r="AD235" i="2" s="1"/>
  <c r="K243" i="2"/>
  <c r="Y243" i="2"/>
  <c r="AD243" i="2" s="1"/>
  <c r="K251" i="2"/>
  <c r="M251" i="2" s="1"/>
  <c r="N251" i="2" s="1"/>
  <c r="Y251" i="2"/>
  <c r="AD251" i="2" s="1"/>
  <c r="K259" i="2"/>
  <c r="Y259" i="2"/>
  <c r="AD259" i="2" s="1"/>
  <c r="K267" i="2"/>
  <c r="M267" i="2" s="1"/>
  <c r="N267" i="2" s="1"/>
  <c r="Y267" i="2"/>
  <c r="AD267" i="2" s="1"/>
  <c r="K275" i="2"/>
  <c r="Y275" i="2"/>
  <c r="AD275" i="2" s="1"/>
  <c r="K283" i="2"/>
  <c r="M283" i="2" s="1"/>
  <c r="N283" i="2" s="1"/>
  <c r="Y283" i="2"/>
  <c r="AD283" i="2" s="1"/>
  <c r="K291" i="2"/>
  <c r="Y291" i="2"/>
  <c r="AD291" i="2" s="1"/>
  <c r="K299" i="2"/>
  <c r="M299" i="2" s="1"/>
  <c r="N299" i="2" s="1"/>
  <c r="Y299" i="2"/>
  <c r="AD299" i="2" s="1"/>
  <c r="C24" i="9"/>
  <c r="AK24" i="9" s="1"/>
  <c r="AW24" i="3"/>
  <c r="C42" i="9"/>
  <c r="AK42" i="9" s="1"/>
  <c r="AW42" i="3"/>
  <c r="C64" i="9"/>
  <c r="AK64" i="9" s="1"/>
  <c r="AW64" i="3"/>
  <c r="C74" i="9"/>
  <c r="AK74" i="9" s="1"/>
  <c r="AW74" i="3"/>
  <c r="C78" i="9"/>
  <c r="AK78" i="9" s="1"/>
  <c r="AW78" i="3"/>
  <c r="C96" i="9"/>
  <c r="AK96" i="9" s="1"/>
  <c r="AW96" i="3"/>
  <c r="C106" i="9"/>
  <c r="AK106" i="9" s="1"/>
  <c r="AW106" i="3"/>
  <c r="C110" i="9"/>
  <c r="AK110" i="9" s="1"/>
  <c r="AW110" i="3"/>
  <c r="AW128" i="3"/>
  <c r="C128" i="9"/>
  <c r="AK128" i="9" s="1"/>
  <c r="C131" i="9"/>
  <c r="AK131" i="9" s="1"/>
  <c r="AW131" i="3"/>
  <c r="C168" i="9"/>
  <c r="AK168" i="9" s="1"/>
  <c r="AW168" i="3"/>
  <c r="C176" i="9"/>
  <c r="AK176" i="9" s="1"/>
  <c r="AW176" i="3"/>
  <c r="C188" i="9"/>
  <c r="AK188" i="9" s="1"/>
  <c r="AW188" i="3"/>
  <c r="C220" i="9"/>
  <c r="AK220" i="9" s="1"/>
  <c r="AW220" i="3"/>
  <c r="O17" i="12"/>
  <c r="O14" i="11"/>
  <c r="O19" i="11"/>
  <c r="O18" i="9"/>
  <c r="O20" i="12"/>
  <c r="O18" i="11"/>
  <c r="O17" i="9"/>
  <c r="O15" i="9"/>
  <c r="O17" i="3"/>
  <c r="O6" i="3"/>
  <c r="O10" i="11"/>
  <c r="O22" i="11"/>
  <c r="O10" i="9"/>
  <c r="O16" i="12"/>
  <c r="O13" i="12"/>
  <c r="O6" i="12"/>
  <c r="O21" i="12"/>
  <c r="O9" i="12"/>
  <c r="O11" i="11"/>
  <c r="O5" i="11"/>
  <c r="O14" i="9"/>
  <c r="O13" i="3"/>
  <c r="O9" i="3"/>
  <c r="O4" i="3"/>
  <c r="O15" i="11"/>
  <c r="AA17" i="12"/>
  <c r="AA15" i="9"/>
  <c r="R12" i="11"/>
  <c r="R10" i="9"/>
  <c r="N20" i="12"/>
  <c r="N17" i="12"/>
  <c r="N18" i="11"/>
  <c r="N14" i="11"/>
  <c r="N10" i="11"/>
  <c r="N19" i="11"/>
  <c r="N12" i="9"/>
  <c r="N18" i="9"/>
  <c r="N16" i="9"/>
  <c r="N20" i="11"/>
  <c r="N8" i="9"/>
  <c r="R6" i="12"/>
  <c r="R9" i="12"/>
  <c r="R21" i="12"/>
  <c r="X10" i="9"/>
  <c r="X22" i="11"/>
  <c r="M7" i="2"/>
  <c r="N7" i="2" s="1"/>
  <c r="Y8" i="2"/>
  <c r="AD8" i="2" s="1"/>
  <c r="K8" i="2"/>
  <c r="F9" i="20"/>
  <c r="J8" i="3"/>
  <c r="Y12" i="2"/>
  <c r="AD12" i="2" s="1"/>
  <c r="K12" i="2"/>
  <c r="F13" i="20"/>
  <c r="J12" i="3"/>
  <c r="M15" i="2"/>
  <c r="N15" i="2" s="1"/>
  <c r="Y16" i="2"/>
  <c r="AD16" i="2" s="1"/>
  <c r="K16" i="2"/>
  <c r="M16" i="2" s="1"/>
  <c r="N16" i="2" s="1"/>
  <c r="F17" i="20"/>
  <c r="J16" i="3"/>
  <c r="M19" i="2"/>
  <c r="N19" i="2" s="1"/>
  <c r="Y20" i="2"/>
  <c r="AD20" i="2" s="1"/>
  <c r="K20" i="2"/>
  <c r="M20" i="2" s="1"/>
  <c r="N20" i="2" s="1"/>
  <c r="F21" i="20"/>
  <c r="J20" i="3"/>
  <c r="M23" i="2"/>
  <c r="N23" i="2" s="1"/>
  <c r="Y24" i="2"/>
  <c r="AD24" i="2" s="1"/>
  <c r="K24" i="2"/>
  <c r="F25" i="20"/>
  <c r="J24" i="3"/>
  <c r="Y28" i="2"/>
  <c r="AD28" i="2" s="1"/>
  <c r="K28" i="2"/>
  <c r="F29" i="20"/>
  <c r="J28" i="3"/>
  <c r="M31" i="2"/>
  <c r="N31" i="2" s="1"/>
  <c r="Y32" i="2"/>
  <c r="AD32" i="2" s="1"/>
  <c r="K32" i="2"/>
  <c r="M32" i="2" s="1"/>
  <c r="N32" i="2" s="1"/>
  <c r="F33" i="20"/>
  <c r="J32" i="3"/>
  <c r="M35" i="2"/>
  <c r="N35" i="2" s="1"/>
  <c r="Y36" i="2"/>
  <c r="AD36" i="2" s="1"/>
  <c r="K36" i="2"/>
  <c r="M36" i="2" s="1"/>
  <c r="N36" i="2" s="1"/>
  <c r="F37" i="20"/>
  <c r="J36" i="3"/>
  <c r="M39" i="2"/>
  <c r="N39" i="2" s="1"/>
  <c r="Y40" i="2"/>
  <c r="AD40" i="2" s="1"/>
  <c r="K40" i="2"/>
  <c r="F41" i="20"/>
  <c r="J40" i="3"/>
  <c r="Y44" i="2"/>
  <c r="AD44" i="2" s="1"/>
  <c r="K44" i="2"/>
  <c r="F45" i="20"/>
  <c r="J44" i="3"/>
  <c r="M47" i="2"/>
  <c r="N47" i="2" s="1"/>
  <c r="Y48" i="2"/>
  <c r="AD48" i="2" s="1"/>
  <c r="K48" i="2"/>
  <c r="M48" i="2" s="1"/>
  <c r="N48" i="2" s="1"/>
  <c r="F49" i="20"/>
  <c r="J48" i="3"/>
  <c r="M51" i="2"/>
  <c r="N51" i="2" s="1"/>
  <c r="Y52" i="2"/>
  <c r="AD52" i="2" s="1"/>
  <c r="K52" i="2"/>
  <c r="M52" i="2" s="1"/>
  <c r="N52" i="2" s="1"/>
  <c r="F53" i="20"/>
  <c r="J52" i="3"/>
  <c r="M55" i="2"/>
  <c r="N55" i="2" s="1"/>
  <c r="Y56" i="2"/>
  <c r="AD56" i="2" s="1"/>
  <c r="K56" i="2"/>
  <c r="F57" i="20"/>
  <c r="J56" i="3"/>
  <c r="Y60" i="2"/>
  <c r="AD60" i="2" s="1"/>
  <c r="K60" i="2"/>
  <c r="F61" i="20"/>
  <c r="J60" i="3"/>
  <c r="M63" i="2"/>
  <c r="N63" i="2" s="1"/>
  <c r="Y64" i="2"/>
  <c r="AD64" i="2" s="1"/>
  <c r="K64" i="2"/>
  <c r="M64" i="2" s="1"/>
  <c r="N64" i="2" s="1"/>
  <c r="F65" i="20"/>
  <c r="J64" i="3"/>
  <c r="M67" i="2"/>
  <c r="N67" i="2" s="1"/>
  <c r="Y68" i="2"/>
  <c r="AD68" i="2" s="1"/>
  <c r="K68" i="2"/>
  <c r="M68" i="2" s="1"/>
  <c r="N68" i="2" s="1"/>
  <c r="F69" i="20"/>
  <c r="J68" i="3"/>
  <c r="M71" i="2"/>
  <c r="N71" i="2" s="1"/>
  <c r="Y72" i="2"/>
  <c r="AD72" i="2" s="1"/>
  <c r="K72" i="2"/>
  <c r="F73" i="20"/>
  <c r="J72" i="3"/>
  <c r="Y76" i="2"/>
  <c r="AD76" i="2" s="1"/>
  <c r="K76" i="2"/>
  <c r="F77" i="20"/>
  <c r="J76" i="3"/>
  <c r="M79" i="2"/>
  <c r="N79" i="2" s="1"/>
  <c r="Y80" i="2"/>
  <c r="AD80" i="2" s="1"/>
  <c r="K80" i="2"/>
  <c r="M80" i="2" s="1"/>
  <c r="N80" i="2" s="1"/>
  <c r="F81" i="20"/>
  <c r="J80" i="3"/>
  <c r="M83" i="2"/>
  <c r="N83" i="2" s="1"/>
  <c r="Y84" i="2"/>
  <c r="AD84" i="2" s="1"/>
  <c r="K84" i="2"/>
  <c r="M84" i="2" s="1"/>
  <c r="N84" i="2" s="1"/>
  <c r="F85" i="20"/>
  <c r="J84" i="3"/>
  <c r="M87" i="2"/>
  <c r="N87" i="2" s="1"/>
  <c r="Y88" i="2"/>
  <c r="AD88" i="2" s="1"/>
  <c r="K88" i="2"/>
  <c r="F89" i="20"/>
  <c r="J88" i="3"/>
  <c r="Y92" i="2"/>
  <c r="AD92" i="2" s="1"/>
  <c r="K92" i="2"/>
  <c r="F93" i="20"/>
  <c r="J92" i="3"/>
  <c r="M95" i="2"/>
  <c r="N95" i="2" s="1"/>
  <c r="Y96" i="2"/>
  <c r="AD96" i="2" s="1"/>
  <c r="K96" i="2"/>
  <c r="M96" i="2" s="1"/>
  <c r="N96" i="2" s="1"/>
  <c r="F97" i="20"/>
  <c r="J96" i="3"/>
  <c r="M99" i="2"/>
  <c r="N99" i="2" s="1"/>
  <c r="Y100" i="2"/>
  <c r="AD100" i="2" s="1"/>
  <c r="K100" i="2"/>
  <c r="M100" i="2" s="1"/>
  <c r="N100" i="2" s="1"/>
  <c r="F101" i="20"/>
  <c r="J100" i="3"/>
  <c r="M103" i="2"/>
  <c r="N103" i="2" s="1"/>
  <c r="Y104" i="2"/>
  <c r="AD104" i="2" s="1"/>
  <c r="K104" i="2"/>
  <c r="F105" i="20"/>
  <c r="J104" i="3"/>
  <c r="Y108" i="2"/>
  <c r="AD108" i="2" s="1"/>
  <c r="K108" i="2"/>
  <c r="F109" i="20"/>
  <c r="J108" i="3"/>
  <c r="M111" i="2"/>
  <c r="N111" i="2" s="1"/>
  <c r="Y112" i="2"/>
  <c r="AD112" i="2" s="1"/>
  <c r="K112" i="2"/>
  <c r="M112" i="2" s="1"/>
  <c r="N112" i="2" s="1"/>
  <c r="F113" i="20"/>
  <c r="J112" i="3"/>
  <c r="M115" i="2"/>
  <c r="N115" i="2" s="1"/>
  <c r="Y116" i="2"/>
  <c r="AD116" i="2" s="1"/>
  <c r="K116" i="2"/>
  <c r="M116" i="2" s="1"/>
  <c r="N116" i="2" s="1"/>
  <c r="F117" i="20"/>
  <c r="J116" i="3"/>
  <c r="M119" i="2"/>
  <c r="N119" i="2" s="1"/>
  <c r="Y120" i="2"/>
  <c r="AD120" i="2" s="1"/>
  <c r="K120" i="2"/>
  <c r="F121" i="20"/>
  <c r="J120" i="3"/>
  <c r="Y124" i="2"/>
  <c r="AD124" i="2" s="1"/>
  <c r="K124" i="2"/>
  <c r="F125" i="20"/>
  <c r="J124" i="3"/>
  <c r="M127" i="2"/>
  <c r="N127" i="2" s="1"/>
  <c r="Y128" i="2"/>
  <c r="AD128" i="2" s="1"/>
  <c r="K128" i="2"/>
  <c r="M128" i="2" s="1"/>
  <c r="N128" i="2" s="1"/>
  <c r="F129" i="20"/>
  <c r="J128" i="3"/>
  <c r="M131" i="2"/>
  <c r="N131" i="2" s="1"/>
  <c r="Y132" i="2"/>
  <c r="AD132" i="2" s="1"/>
  <c r="K132" i="2"/>
  <c r="M132" i="2" s="1"/>
  <c r="N132" i="2" s="1"/>
  <c r="F133" i="20"/>
  <c r="J132" i="3"/>
  <c r="M135" i="2"/>
  <c r="N135" i="2" s="1"/>
  <c r="Y136" i="2"/>
  <c r="AD136" i="2" s="1"/>
  <c r="K136" i="2"/>
  <c r="F137" i="20"/>
  <c r="J136" i="3"/>
  <c r="Y140" i="2"/>
  <c r="AD140" i="2" s="1"/>
  <c r="K140" i="2"/>
  <c r="F141" i="20"/>
  <c r="J140" i="3"/>
  <c r="M143" i="2"/>
  <c r="N143" i="2" s="1"/>
  <c r="Y144" i="2"/>
  <c r="AD144" i="2" s="1"/>
  <c r="K144" i="2"/>
  <c r="M144" i="2" s="1"/>
  <c r="N144" i="2" s="1"/>
  <c r="F145" i="20"/>
  <c r="J144" i="3"/>
  <c r="M147" i="2"/>
  <c r="N147" i="2" s="1"/>
  <c r="Y148" i="2"/>
  <c r="AD148" i="2" s="1"/>
  <c r="K148" i="2"/>
  <c r="M148" i="2" s="1"/>
  <c r="N148" i="2" s="1"/>
  <c r="F149" i="20"/>
  <c r="J148" i="3"/>
  <c r="M151" i="2"/>
  <c r="N151" i="2" s="1"/>
  <c r="Y152" i="2"/>
  <c r="AD152" i="2" s="1"/>
  <c r="K152" i="2"/>
  <c r="F153" i="20"/>
  <c r="J152" i="3"/>
  <c r="Y156" i="2"/>
  <c r="AD156" i="2" s="1"/>
  <c r="K156" i="2"/>
  <c r="F157" i="20"/>
  <c r="J156" i="3"/>
  <c r="M159" i="2"/>
  <c r="N159" i="2" s="1"/>
  <c r="Y160" i="2"/>
  <c r="AD160" i="2" s="1"/>
  <c r="K160" i="2"/>
  <c r="M160" i="2" s="1"/>
  <c r="N160" i="2" s="1"/>
  <c r="F161" i="20"/>
  <c r="J160" i="3"/>
  <c r="M163" i="2"/>
  <c r="N163" i="2" s="1"/>
  <c r="Y164" i="2"/>
  <c r="AD164" i="2" s="1"/>
  <c r="K164" i="2"/>
  <c r="M164" i="2" s="1"/>
  <c r="N164" i="2" s="1"/>
  <c r="F165" i="20"/>
  <c r="J164" i="3"/>
  <c r="M167" i="2"/>
  <c r="N167" i="2" s="1"/>
  <c r="Y168" i="2"/>
  <c r="AD168" i="2" s="1"/>
  <c r="K168" i="2"/>
  <c r="F169" i="20"/>
  <c r="J168" i="3"/>
  <c r="Y172" i="2"/>
  <c r="AD172" i="2" s="1"/>
  <c r="K172" i="2"/>
  <c r="F173" i="20"/>
  <c r="J172" i="3"/>
  <c r="M175" i="2"/>
  <c r="N175" i="2" s="1"/>
  <c r="Y176" i="2"/>
  <c r="AD176" i="2" s="1"/>
  <c r="K176" i="2"/>
  <c r="M176" i="2" s="1"/>
  <c r="N176" i="2" s="1"/>
  <c r="F177" i="20"/>
  <c r="J176" i="3"/>
  <c r="M179" i="2"/>
  <c r="N179" i="2" s="1"/>
  <c r="Y180" i="2"/>
  <c r="AD180" i="2" s="1"/>
  <c r="K180" i="2"/>
  <c r="M180" i="2" s="1"/>
  <c r="N180" i="2" s="1"/>
  <c r="F181" i="20"/>
  <c r="J180" i="3"/>
  <c r="M183" i="2"/>
  <c r="N183" i="2" s="1"/>
  <c r="Y184" i="2"/>
  <c r="AD184" i="2" s="1"/>
  <c r="K184" i="2"/>
  <c r="F185" i="20"/>
  <c r="J184" i="3"/>
  <c r="Y188" i="2"/>
  <c r="AD188" i="2" s="1"/>
  <c r="K188" i="2"/>
  <c r="F189" i="20"/>
  <c r="J188" i="3"/>
  <c r="M191" i="2"/>
  <c r="N191" i="2" s="1"/>
  <c r="Y192" i="2"/>
  <c r="AD192" i="2" s="1"/>
  <c r="K192" i="2"/>
  <c r="M192" i="2" s="1"/>
  <c r="N192" i="2" s="1"/>
  <c r="F193" i="20"/>
  <c r="J192" i="3"/>
  <c r="M195" i="2"/>
  <c r="N195" i="2" s="1"/>
  <c r="Y196" i="2"/>
  <c r="AD196" i="2" s="1"/>
  <c r="K196" i="2"/>
  <c r="M196" i="2" s="1"/>
  <c r="N196" i="2" s="1"/>
  <c r="F197" i="20"/>
  <c r="J196" i="3"/>
  <c r="M199" i="2"/>
  <c r="N199" i="2" s="1"/>
  <c r="Y200" i="2"/>
  <c r="AD200" i="2" s="1"/>
  <c r="K200" i="2"/>
  <c r="F201" i="20"/>
  <c r="J200" i="3"/>
  <c r="Y204" i="2"/>
  <c r="AD204" i="2" s="1"/>
  <c r="K204" i="2"/>
  <c r="F205" i="20"/>
  <c r="J204" i="3"/>
  <c r="M207" i="2"/>
  <c r="N207" i="2" s="1"/>
  <c r="Y208" i="2"/>
  <c r="AD208" i="2" s="1"/>
  <c r="K208" i="2"/>
  <c r="M208" i="2" s="1"/>
  <c r="N208" i="2" s="1"/>
  <c r="F209" i="20"/>
  <c r="J208" i="3"/>
  <c r="M211" i="2"/>
  <c r="N211" i="2" s="1"/>
  <c r="Y212" i="2"/>
  <c r="AD212" i="2" s="1"/>
  <c r="K212" i="2"/>
  <c r="M212" i="2" s="1"/>
  <c r="N212" i="2" s="1"/>
  <c r="F213" i="20"/>
  <c r="J212" i="3"/>
  <c r="M215" i="2"/>
  <c r="N215" i="2" s="1"/>
  <c r="Y216" i="2"/>
  <c r="AD216" i="2" s="1"/>
  <c r="K216" i="2"/>
  <c r="F217" i="20"/>
  <c r="J216" i="3"/>
  <c r="Y220" i="2"/>
  <c r="AD220" i="2" s="1"/>
  <c r="K220" i="2"/>
  <c r="F221" i="20"/>
  <c r="J220" i="3"/>
  <c r="M223" i="2"/>
  <c r="N223" i="2" s="1"/>
  <c r="Y224" i="2"/>
  <c r="AD224" i="2" s="1"/>
  <c r="K224" i="2"/>
  <c r="M224" i="2" s="1"/>
  <c r="N224" i="2" s="1"/>
  <c r="F225" i="20"/>
  <c r="J224" i="3"/>
  <c r="M227" i="2"/>
  <c r="N227" i="2" s="1"/>
  <c r="Y228" i="2"/>
  <c r="AD228" i="2" s="1"/>
  <c r="K228" i="2"/>
  <c r="M228" i="2" s="1"/>
  <c r="N228" i="2" s="1"/>
  <c r="F229" i="20"/>
  <c r="J228" i="3"/>
  <c r="M231" i="2"/>
  <c r="N231" i="2" s="1"/>
  <c r="Y232" i="2"/>
  <c r="AD232" i="2" s="1"/>
  <c r="K232" i="2"/>
  <c r="F233" i="20"/>
  <c r="J232" i="3"/>
  <c r="Y236" i="2"/>
  <c r="AD236" i="2" s="1"/>
  <c r="K236" i="2"/>
  <c r="F237" i="20"/>
  <c r="J236" i="3"/>
  <c r="M239" i="2"/>
  <c r="N239" i="2" s="1"/>
  <c r="Y240" i="2"/>
  <c r="AD240" i="2" s="1"/>
  <c r="K240" i="2"/>
  <c r="M240" i="2" s="1"/>
  <c r="N240" i="2" s="1"/>
  <c r="F241" i="20"/>
  <c r="J240" i="3"/>
  <c r="M243" i="2"/>
  <c r="N243" i="2" s="1"/>
  <c r="Y244" i="2"/>
  <c r="AD244" i="2" s="1"/>
  <c r="K244" i="2"/>
  <c r="F245" i="20"/>
  <c r="J244" i="3"/>
  <c r="M247" i="2"/>
  <c r="N247" i="2" s="1"/>
  <c r="Y248" i="2"/>
  <c r="AD248" i="2" s="1"/>
  <c r="K248" i="2"/>
  <c r="F249" i="20"/>
  <c r="J248" i="3"/>
  <c r="Y252" i="2"/>
  <c r="AD252" i="2" s="1"/>
  <c r="K252" i="2"/>
  <c r="F253" i="20"/>
  <c r="J252" i="3"/>
  <c r="M255" i="2"/>
  <c r="N255" i="2" s="1"/>
  <c r="Y256" i="2"/>
  <c r="AD256" i="2" s="1"/>
  <c r="K256" i="2"/>
  <c r="M256" i="2" s="1"/>
  <c r="N256" i="2" s="1"/>
  <c r="F257" i="20"/>
  <c r="J256" i="3"/>
  <c r="M259" i="2"/>
  <c r="N259" i="2" s="1"/>
  <c r="Y260" i="2"/>
  <c r="AD260" i="2" s="1"/>
  <c r="K260" i="2"/>
  <c r="M260" i="2" s="1"/>
  <c r="N260" i="2" s="1"/>
  <c r="F261" i="20"/>
  <c r="J260" i="3"/>
  <c r="M263" i="2"/>
  <c r="N263" i="2" s="1"/>
  <c r="Y264" i="2"/>
  <c r="AD264" i="2" s="1"/>
  <c r="K264" i="2"/>
  <c r="F265" i="20"/>
  <c r="J264" i="3"/>
  <c r="Y268" i="2"/>
  <c r="AD268" i="2" s="1"/>
  <c r="K268" i="2"/>
  <c r="F269" i="20"/>
  <c r="J268" i="3"/>
  <c r="M271" i="2"/>
  <c r="N271" i="2" s="1"/>
  <c r="Y272" i="2"/>
  <c r="AD272" i="2" s="1"/>
  <c r="K272" i="2"/>
  <c r="M272" i="2" s="1"/>
  <c r="N272" i="2" s="1"/>
  <c r="F273" i="20"/>
  <c r="J272" i="3"/>
  <c r="M275" i="2"/>
  <c r="N275" i="2" s="1"/>
  <c r="Y276" i="2"/>
  <c r="AD276" i="2" s="1"/>
  <c r="K276" i="2"/>
  <c r="M276" i="2" s="1"/>
  <c r="N276" i="2" s="1"/>
  <c r="F277" i="20"/>
  <c r="J276" i="3"/>
  <c r="M279" i="2"/>
  <c r="N279" i="2" s="1"/>
  <c r="Y280" i="2"/>
  <c r="AD280" i="2" s="1"/>
  <c r="K280" i="2"/>
  <c r="F281" i="20"/>
  <c r="J280" i="3"/>
  <c r="Y284" i="2"/>
  <c r="AD284" i="2" s="1"/>
  <c r="K284" i="2"/>
  <c r="F285" i="20"/>
  <c r="J284" i="3"/>
  <c r="M287" i="2"/>
  <c r="N287" i="2" s="1"/>
  <c r="Y288" i="2"/>
  <c r="AD288" i="2" s="1"/>
  <c r="K288" i="2"/>
  <c r="M288" i="2" s="1"/>
  <c r="N288" i="2" s="1"/>
  <c r="F289" i="20"/>
  <c r="J288" i="3"/>
  <c r="M291" i="2"/>
  <c r="N291" i="2" s="1"/>
  <c r="Y292" i="2"/>
  <c r="AD292" i="2" s="1"/>
  <c r="K292" i="2"/>
  <c r="M292" i="2" s="1"/>
  <c r="N292" i="2" s="1"/>
  <c r="F293" i="20"/>
  <c r="J292" i="3"/>
  <c r="M295" i="2"/>
  <c r="N295" i="2" s="1"/>
  <c r="Y296" i="2"/>
  <c r="AD296" i="2" s="1"/>
  <c r="K296" i="2"/>
  <c r="F297" i="20"/>
  <c r="J296" i="3"/>
  <c r="Y300" i="2"/>
  <c r="AD300" i="2" s="1"/>
  <c r="K300" i="2"/>
  <c r="F301" i="20"/>
  <c r="J300" i="3"/>
  <c r="M303" i="2"/>
  <c r="N303" i="2" s="1"/>
  <c r="Y304" i="2"/>
  <c r="AD304" i="2" s="1"/>
  <c r="K304" i="2"/>
  <c r="M304" i="2" s="1"/>
  <c r="N304" i="2" s="1"/>
  <c r="J4" i="3"/>
  <c r="X4" i="3"/>
  <c r="C4" i="9"/>
  <c r="AK4" i="9" s="1"/>
  <c r="AW4" i="3"/>
  <c r="Z6" i="3"/>
  <c r="AB7" i="3"/>
  <c r="X9" i="3"/>
  <c r="AD12" i="3"/>
  <c r="Z12" i="3"/>
  <c r="V12" i="3"/>
  <c r="R12" i="3"/>
  <c r="N12" i="3"/>
  <c r="AF12" i="3"/>
  <c r="AB12" i="3"/>
  <c r="X12" i="3"/>
  <c r="T12" i="3"/>
  <c r="P12" i="3"/>
  <c r="Q12" i="3"/>
  <c r="Y12" i="3"/>
  <c r="AA14" i="3"/>
  <c r="R15" i="3"/>
  <c r="AD16" i="3"/>
  <c r="Z16" i="3"/>
  <c r="V16" i="3"/>
  <c r="R16" i="3"/>
  <c r="N16" i="3"/>
  <c r="AF16" i="3"/>
  <c r="AB16" i="3"/>
  <c r="X16" i="3"/>
  <c r="T16" i="3"/>
  <c r="P16" i="3"/>
  <c r="Q16" i="3"/>
  <c r="Y16" i="3"/>
  <c r="AF18" i="3"/>
  <c r="AB18" i="3"/>
  <c r="X18" i="3"/>
  <c r="T18" i="3"/>
  <c r="P18" i="3"/>
  <c r="AD18" i="3"/>
  <c r="Z18" i="3"/>
  <c r="V18" i="3"/>
  <c r="R18" i="3"/>
  <c r="N18" i="3"/>
  <c r="Q18" i="3"/>
  <c r="Y18" i="3"/>
  <c r="AF22" i="3"/>
  <c r="AB22" i="3"/>
  <c r="X22" i="3"/>
  <c r="T22" i="3"/>
  <c r="P22" i="3"/>
  <c r="AT22" i="3"/>
  <c r="AV22" i="3" s="1"/>
  <c r="AX22" i="3" s="1"/>
  <c r="AD22" i="3"/>
  <c r="Z22" i="3"/>
  <c r="V22" i="3"/>
  <c r="R22" i="3"/>
  <c r="N22" i="3"/>
  <c r="Q22" i="3"/>
  <c r="Y22" i="3"/>
  <c r="M28" i="3"/>
  <c r="U28" i="3"/>
  <c r="AC28" i="3"/>
  <c r="AT28" i="3"/>
  <c r="AV28" i="3" s="1"/>
  <c r="AX28" i="3" s="1"/>
  <c r="M30" i="3"/>
  <c r="U30" i="3"/>
  <c r="AC30" i="3"/>
  <c r="AH31" i="3"/>
  <c r="AI31" i="3" s="1"/>
  <c r="AD36" i="3"/>
  <c r="Z36" i="3"/>
  <c r="V36" i="3"/>
  <c r="R36" i="3"/>
  <c r="N36" i="3"/>
  <c r="AF36" i="3"/>
  <c r="AB36" i="3"/>
  <c r="X36" i="3"/>
  <c r="T36" i="3"/>
  <c r="P36" i="3"/>
  <c r="Q36" i="3"/>
  <c r="Y36" i="3"/>
  <c r="C37" i="9"/>
  <c r="AK37" i="9" s="1"/>
  <c r="AW37" i="3"/>
  <c r="AF38" i="3"/>
  <c r="AB38" i="3"/>
  <c r="X38" i="3"/>
  <c r="T38" i="3"/>
  <c r="P38" i="3"/>
  <c r="AT38" i="3"/>
  <c r="AV38" i="3" s="1"/>
  <c r="AX38" i="3" s="1"/>
  <c r="AD38" i="3"/>
  <c r="Z38" i="3"/>
  <c r="V38" i="3"/>
  <c r="R38" i="3"/>
  <c r="N38" i="3"/>
  <c r="Q38" i="3"/>
  <c r="Y38" i="3"/>
  <c r="M44" i="3"/>
  <c r="U44" i="3"/>
  <c r="AC44" i="3"/>
  <c r="AT44" i="3"/>
  <c r="AV44" i="3" s="1"/>
  <c r="AX44" i="3" s="1"/>
  <c r="M46" i="3"/>
  <c r="U46" i="3"/>
  <c r="AC46" i="3"/>
  <c r="AH47" i="3"/>
  <c r="AI47" i="3" s="1"/>
  <c r="AD52" i="3"/>
  <c r="Z52" i="3"/>
  <c r="V52" i="3"/>
  <c r="R52" i="3"/>
  <c r="N52" i="3"/>
  <c r="AF52" i="3"/>
  <c r="AB52" i="3"/>
  <c r="X52" i="3"/>
  <c r="T52" i="3"/>
  <c r="P52" i="3"/>
  <c r="Q52" i="3"/>
  <c r="Y52" i="3"/>
  <c r="C53" i="9"/>
  <c r="AK53" i="9" s="1"/>
  <c r="AW53" i="3"/>
  <c r="AF54" i="3"/>
  <c r="AB54" i="3"/>
  <c r="X54" i="3"/>
  <c r="T54" i="3"/>
  <c r="P54" i="3"/>
  <c r="AT54" i="3"/>
  <c r="AV54" i="3" s="1"/>
  <c r="AX54" i="3" s="1"/>
  <c r="AD54" i="3"/>
  <c r="Z54" i="3"/>
  <c r="V54" i="3"/>
  <c r="R54" i="3"/>
  <c r="N54" i="3"/>
  <c r="Q54" i="3"/>
  <c r="Y54" i="3"/>
  <c r="AH63" i="3"/>
  <c r="AI63" i="3" s="1"/>
  <c r="AD68" i="3"/>
  <c r="Z68" i="3"/>
  <c r="V68" i="3"/>
  <c r="R68" i="3"/>
  <c r="N68" i="3"/>
  <c r="AF68" i="3"/>
  <c r="AB68" i="3"/>
  <c r="X68" i="3"/>
  <c r="T68" i="3"/>
  <c r="P68" i="3"/>
  <c r="Q68" i="3"/>
  <c r="Y68" i="3"/>
  <c r="C69" i="9"/>
  <c r="AK69" i="9" s="1"/>
  <c r="AW69" i="3"/>
  <c r="AF70" i="3"/>
  <c r="AB70" i="3"/>
  <c r="X70" i="3"/>
  <c r="T70" i="3"/>
  <c r="P70" i="3"/>
  <c r="AT70" i="3"/>
  <c r="AV70" i="3" s="1"/>
  <c r="AX70" i="3" s="1"/>
  <c r="AD70" i="3"/>
  <c r="Z70" i="3"/>
  <c r="V70" i="3"/>
  <c r="R70" i="3"/>
  <c r="N70" i="3"/>
  <c r="Q70" i="3"/>
  <c r="Y70" i="3"/>
  <c r="AH79" i="3"/>
  <c r="AI79" i="3" s="1"/>
  <c r="AD84" i="3"/>
  <c r="Z84" i="3"/>
  <c r="V84" i="3"/>
  <c r="R84" i="3"/>
  <c r="N84" i="3"/>
  <c r="AF84" i="3"/>
  <c r="AB84" i="3"/>
  <c r="X84" i="3"/>
  <c r="T84" i="3"/>
  <c r="P84" i="3"/>
  <c r="Q84" i="3"/>
  <c r="Y84" i="3"/>
  <c r="C85" i="9"/>
  <c r="AK85" i="9" s="1"/>
  <c r="AW85" i="3"/>
  <c r="AF86" i="3"/>
  <c r="AB86" i="3"/>
  <c r="X86" i="3"/>
  <c r="T86" i="3"/>
  <c r="P86" i="3"/>
  <c r="AT86" i="3"/>
  <c r="AV86" i="3" s="1"/>
  <c r="AX86" i="3" s="1"/>
  <c r="AD86" i="3"/>
  <c r="Z86" i="3"/>
  <c r="V86" i="3"/>
  <c r="R86" i="3"/>
  <c r="N86" i="3"/>
  <c r="Q86" i="3"/>
  <c r="Y86" i="3"/>
  <c r="AH95" i="3"/>
  <c r="AI95" i="3" s="1"/>
  <c r="AD100" i="3"/>
  <c r="Z100" i="3"/>
  <c r="V100" i="3"/>
  <c r="R100" i="3"/>
  <c r="N100" i="3"/>
  <c r="AF100" i="3"/>
  <c r="AB100" i="3"/>
  <c r="X100" i="3"/>
  <c r="T100" i="3"/>
  <c r="P100" i="3"/>
  <c r="Q100" i="3"/>
  <c r="Y100" i="3"/>
  <c r="C101" i="9"/>
  <c r="AK101" i="9" s="1"/>
  <c r="AW101" i="3"/>
  <c r="AF102" i="3"/>
  <c r="AB102" i="3"/>
  <c r="X102" i="3"/>
  <c r="T102" i="3"/>
  <c r="P102" i="3"/>
  <c r="AT102" i="3"/>
  <c r="AV102" i="3" s="1"/>
  <c r="AX102" i="3" s="1"/>
  <c r="AD102" i="3"/>
  <c r="Z102" i="3"/>
  <c r="V102" i="3"/>
  <c r="R102" i="3"/>
  <c r="N102" i="3"/>
  <c r="Q102" i="3"/>
  <c r="Y102" i="3"/>
  <c r="AH111" i="3"/>
  <c r="AI111" i="3" s="1"/>
  <c r="C115" i="9"/>
  <c r="AK115" i="9" s="1"/>
  <c r="AW115" i="3"/>
  <c r="AW121" i="3"/>
  <c r="C121" i="9"/>
  <c r="AK121" i="9" s="1"/>
  <c r="AF130" i="3"/>
  <c r="AB130" i="3"/>
  <c r="X130" i="3"/>
  <c r="T130" i="3"/>
  <c r="P130" i="3"/>
  <c r="AT130" i="3"/>
  <c r="AV130" i="3" s="1"/>
  <c r="AX130" i="3" s="1"/>
  <c r="AE130" i="3"/>
  <c r="Z130" i="3"/>
  <c r="U130" i="3"/>
  <c r="O130" i="3"/>
  <c r="AC130" i="3"/>
  <c r="W130" i="3"/>
  <c r="R130" i="3"/>
  <c r="M130" i="3"/>
  <c r="S130" i="3"/>
  <c r="AD130" i="3"/>
  <c r="AS130" i="3"/>
  <c r="AU130" i="3" s="1"/>
  <c r="C136" i="9"/>
  <c r="AK136" i="9" s="1"/>
  <c r="AW136" i="3"/>
  <c r="AE139" i="3"/>
  <c r="AA139" i="3"/>
  <c r="W139" i="3"/>
  <c r="S139" i="3"/>
  <c r="O139" i="3"/>
  <c r="AC139" i="3"/>
  <c r="X139" i="3"/>
  <c r="R139" i="3"/>
  <c r="M139" i="3"/>
  <c r="AT139" i="3"/>
  <c r="AV139" i="3" s="1"/>
  <c r="AX139" i="3" s="1"/>
  <c r="AF139" i="3"/>
  <c r="Z139" i="3"/>
  <c r="U139" i="3"/>
  <c r="P139" i="3"/>
  <c r="T139" i="3"/>
  <c r="AD139" i="3"/>
  <c r="AS139" i="3"/>
  <c r="AU139" i="3" s="1"/>
  <c r="C145" i="9"/>
  <c r="AK145" i="9" s="1"/>
  <c r="AW145" i="3"/>
  <c r="AD148" i="3"/>
  <c r="Z148" i="3"/>
  <c r="V148" i="3"/>
  <c r="R148" i="3"/>
  <c r="N148" i="3"/>
  <c r="AF148" i="3"/>
  <c r="AA148" i="3"/>
  <c r="U148" i="3"/>
  <c r="P148" i="3"/>
  <c r="AS148" i="3"/>
  <c r="AU148" i="3" s="1"/>
  <c r="AC148" i="3"/>
  <c r="X148" i="3"/>
  <c r="S148" i="3"/>
  <c r="M148" i="3"/>
  <c r="T148" i="3"/>
  <c r="AE148" i="3"/>
  <c r="AW149" i="3"/>
  <c r="C149" i="9"/>
  <c r="AK149" i="9" s="1"/>
  <c r="J150" i="3"/>
  <c r="AH151" i="3"/>
  <c r="AI151" i="3" s="1"/>
  <c r="AW157" i="3"/>
  <c r="C157" i="9"/>
  <c r="AK157" i="9" s="1"/>
  <c r="J158" i="3"/>
  <c r="C160" i="9"/>
  <c r="AK160" i="9" s="1"/>
  <c r="AW160" i="3"/>
  <c r="AE163" i="3"/>
  <c r="AA163" i="3"/>
  <c r="W163" i="3"/>
  <c r="S163" i="3"/>
  <c r="O163" i="3"/>
  <c r="AF163" i="3"/>
  <c r="Z163" i="3"/>
  <c r="U163" i="3"/>
  <c r="P163" i="3"/>
  <c r="AC163" i="3"/>
  <c r="X163" i="3"/>
  <c r="R163" i="3"/>
  <c r="M163" i="3"/>
  <c r="T163" i="3"/>
  <c r="AD163" i="3"/>
  <c r="AF170" i="3"/>
  <c r="AB170" i="3"/>
  <c r="X170" i="3"/>
  <c r="T170" i="3"/>
  <c r="P170" i="3"/>
  <c r="AC170" i="3"/>
  <c r="W170" i="3"/>
  <c r="R170" i="3"/>
  <c r="M170" i="3"/>
  <c r="AT170" i="3"/>
  <c r="AV170" i="3" s="1"/>
  <c r="AX170" i="3" s="1"/>
  <c r="AE170" i="3"/>
  <c r="Z170" i="3"/>
  <c r="U170" i="3"/>
  <c r="O170" i="3"/>
  <c r="S170" i="3"/>
  <c r="AD170" i="3"/>
  <c r="AS170" i="3"/>
  <c r="AU170" i="3" s="1"/>
  <c r="AD172" i="3"/>
  <c r="Z172" i="3"/>
  <c r="V172" i="3"/>
  <c r="R172" i="3"/>
  <c r="N172" i="3"/>
  <c r="AC172" i="3"/>
  <c r="X172" i="3"/>
  <c r="S172" i="3"/>
  <c r="M172" i="3"/>
  <c r="AF172" i="3"/>
  <c r="AA172" i="3"/>
  <c r="U172" i="3"/>
  <c r="P172" i="3"/>
  <c r="T172" i="3"/>
  <c r="AE172" i="3"/>
  <c r="AD184" i="3"/>
  <c r="Z184" i="3"/>
  <c r="V184" i="3"/>
  <c r="R184" i="3"/>
  <c r="N184" i="3"/>
  <c r="AF184" i="3"/>
  <c r="AB184" i="3"/>
  <c r="X184" i="3"/>
  <c r="T184" i="3"/>
  <c r="P184" i="3"/>
  <c r="AA184" i="3"/>
  <c r="S184" i="3"/>
  <c r="AS184" i="3"/>
  <c r="AU184" i="3" s="1"/>
  <c r="AE184" i="3"/>
  <c r="W184" i="3"/>
  <c r="O184" i="3"/>
  <c r="Y184" i="3"/>
  <c r="AG185" i="3"/>
  <c r="AH185" i="3"/>
  <c r="AI185" i="3" s="1"/>
  <c r="AW193" i="3"/>
  <c r="C193" i="9"/>
  <c r="AK193" i="9" s="1"/>
  <c r="AW201" i="3"/>
  <c r="C201" i="9"/>
  <c r="AK201" i="9" s="1"/>
  <c r="AD208" i="3"/>
  <c r="Z208" i="3"/>
  <c r="V208" i="3"/>
  <c r="R208" i="3"/>
  <c r="N208" i="3"/>
  <c r="AF208" i="3"/>
  <c r="AB208" i="3"/>
  <c r="X208" i="3"/>
  <c r="T208" i="3"/>
  <c r="P208" i="3"/>
  <c r="AE208" i="3"/>
  <c r="W208" i="3"/>
  <c r="O208" i="3"/>
  <c r="AA208" i="3"/>
  <c r="S208" i="3"/>
  <c r="Y208" i="3"/>
  <c r="AG209" i="3"/>
  <c r="AH209" i="3"/>
  <c r="C210" i="9"/>
  <c r="AK210" i="9" s="1"/>
  <c r="AW210" i="3"/>
  <c r="AD216" i="3"/>
  <c r="Z216" i="3"/>
  <c r="V216" i="3"/>
  <c r="R216" i="3"/>
  <c r="N216" i="3"/>
  <c r="AF216" i="3"/>
  <c r="AB216" i="3"/>
  <c r="X216" i="3"/>
  <c r="T216" i="3"/>
  <c r="P216" i="3"/>
  <c r="AA216" i="3"/>
  <c r="S216" i="3"/>
  <c r="AS216" i="3"/>
  <c r="AU216" i="3" s="1"/>
  <c r="AE216" i="3"/>
  <c r="W216" i="3"/>
  <c r="O216" i="3"/>
  <c r="Y216" i="3"/>
  <c r="AG217" i="3"/>
  <c r="AH217" i="3"/>
  <c r="AI217" i="3" s="1"/>
  <c r="AW225" i="3"/>
  <c r="C225" i="9"/>
  <c r="AK225" i="9" s="1"/>
  <c r="AG233" i="3"/>
  <c r="AH233" i="3"/>
  <c r="AI233" i="3" s="1"/>
  <c r="AS240" i="3"/>
  <c r="AU240" i="3" s="1"/>
  <c r="AS242" i="3"/>
  <c r="AU242" i="3" s="1"/>
  <c r="C254" i="9"/>
  <c r="AK254" i="9" s="1"/>
  <c r="AW254" i="3"/>
  <c r="AD256" i="3"/>
  <c r="Z256" i="3"/>
  <c r="V256" i="3"/>
  <c r="R256" i="3"/>
  <c r="N256" i="3"/>
  <c r="AF256" i="3"/>
  <c r="AB256" i="3"/>
  <c r="X256" i="3"/>
  <c r="T256" i="3"/>
  <c r="P256" i="3"/>
  <c r="AE256" i="3"/>
  <c r="W256" i="3"/>
  <c r="O256" i="3"/>
  <c r="AC256" i="3"/>
  <c r="U256" i="3"/>
  <c r="M256" i="3"/>
  <c r="AA256" i="3"/>
  <c r="S256" i="3"/>
  <c r="AF258" i="3"/>
  <c r="AB258" i="3"/>
  <c r="X258" i="3"/>
  <c r="T258" i="3"/>
  <c r="P258" i="3"/>
  <c r="AT258" i="3"/>
  <c r="AV258" i="3" s="1"/>
  <c r="AX258" i="3" s="1"/>
  <c r="AD258" i="3"/>
  <c r="Z258" i="3"/>
  <c r="V258" i="3"/>
  <c r="R258" i="3"/>
  <c r="N258" i="3"/>
  <c r="AE258" i="3"/>
  <c r="W258" i="3"/>
  <c r="O258" i="3"/>
  <c r="AC258" i="3"/>
  <c r="U258" i="3"/>
  <c r="M258" i="3"/>
  <c r="AA258" i="3"/>
  <c r="S258" i="3"/>
  <c r="C260" i="9"/>
  <c r="AK260" i="9" s="1"/>
  <c r="AW260" i="3"/>
  <c r="C262" i="9"/>
  <c r="AK262" i="9" s="1"/>
  <c r="AW262" i="3"/>
  <c r="C280" i="9"/>
  <c r="AK280" i="9" s="1"/>
  <c r="AW280" i="3"/>
  <c r="C282" i="9"/>
  <c r="AK282" i="9" s="1"/>
  <c r="AW282" i="3"/>
  <c r="C288" i="9"/>
  <c r="AK288" i="9" s="1"/>
  <c r="AW288" i="3"/>
  <c r="C292" i="9"/>
  <c r="AK292" i="9" s="1"/>
  <c r="AW292" i="3"/>
  <c r="C294" i="9"/>
  <c r="AK294" i="9" s="1"/>
  <c r="AW294" i="3"/>
  <c r="C4" i="11"/>
  <c r="AK4" i="11" s="1"/>
  <c r="AW4" i="9"/>
  <c r="C27" i="11"/>
  <c r="AK27" i="11" s="1"/>
  <c r="AW27" i="9"/>
  <c r="C29" i="11"/>
  <c r="AK29" i="11" s="1"/>
  <c r="AW29" i="9"/>
  <c r="C31" i="11"/>
  <c r="AK31" i="11" s="1"/>
  <c r="AW31" i="9"/>
  <c r="C33" i="11"/>
  <c r="AK33" i="11" s="1"/>
  <c r="AW33" i="9"/>
  <c r="C51" i="11"/>
  <c r="AK51" i="11" s="1"/>
  <c r="AW51" i="9"/>
  <c r="C53" i="11"/>
  <c r="AK53" i="11" s="1"/>
  <c r="AW53" i="9"/>
  <c r="C55" i="11"/>
  <c r="AK55" i="11" s="1"/>
  <c r="AW55" i="9"/>
  <c r="C59" i="11"/>
  <c r="AK59" i="11" s="1"/>
  <c r="AW59" i="9"/>
  <c r="C61" i="11"/>
  <c r="AK61" i="11" s="1"/>
  <c r="AW61" i="9"/>
  <c r="C63" i="11"/>
  <c r="AK63" i="11" s="1"/>
  <c r="AW63" i="9"/>
  <c r="C65" i="11"/>
  <c r="AK65" i="11" s="1"/>
  <c r="AW65" i="9"/>
  <c r="C83" i="11"/>
  <c r="AK83" i="11" s="1"/>
  <c r="AW83" i="9"/>
  <c r="C85" i="11"/>
  <c r="AK85" i="11" s="1"/>
  <c r="AW85" i="9"/>
  <c r="C87" i="11"/>
  <c r="AK87" i="11" s="1"/>
  <c r="AW87" i="9"/>
  <c r="C91" i="11"/>
  <c r="AK91" i="11" s="1"/>
  <c r="AW91" i="9"/>
  <c r="C93" i="11"/>
  <c r="AK93" i="11" s="1"/>
  <c r="AW93" i="9"/>
  <c r="C95" i="11"/>
  <c r="AK95" i="11" s="1"/>
  <c r="AW95" i="9"/>
  <c r="C97" i="11"/>
  <c r="AK97" i="11" s="1"/>
  <c r="AW97" i="9"/>
  <c r="C115" i="11"/>
  <c r="AK115" i="11" s="1"/>
  <c r="AW115" i="9"/>
  <c r="C117" i="11"/>
  <c r="AK117" i="11" s="1"/>
  <c r="AW117" i="9"/>
  <c r="C119" i="11"/>
  <c r="AK119" i="11" s="1"/>
  <c r="AW119" i="9"/>
  <c r="C123" i="11"/>
  <c r="AK123" i="11" s="1"/>
  <c r="AW123" i="9"/>
  <c r="C125" i="11"/>
  <c r="AK125" i="11" s="1"/>
  <c r="AW125" i="9"/>
  <c r="C127" i="11"/>
  <c r="AK127" i="11" s="1"/>
  <c r="AW127" i="9"/>
  <c r="C131" i="11"/>
  <c r="AK131" i="11" s="1"/>
  <c r="AW131" i="9"/>
  <c r="C139" i="11"/>
  <c r="AK139" i="11" s="1"/>
  <c r="AW139" i="9"/>
  <c r="C147" i="11"/>
  <c r="AK147" i="11" s="1"/>
  <c r="AW147" i="9"/>
  <c r="C152" i="11"/>
  <c r="AK152" i="11" s="1"/>
  <c r="AW152" i="9"/>
  <c r="C168" i="11"/>
  <c r="AK168" i="11" s="1"/>
  <c r="AW168" i="9"/>
  <c r="C184" i="11"/>
  <c r="AK184" i="11" s="1"/>
  <c r="AW184" i="9"/>
  <c r="C213" i="11"/>
  <c r="AK213" i="11" s="1"/>
  <c r="AW213" i="9"/>
  <c r="C221" i="11"/>
  <c r="AK221" i="11" s="1"/>
  <c r="AW221" i="9"/>
  <c r="M8" i="2"/>
  <c r="N8" i="2" s="1"/>
  <c r="M12" i="2"/>
  <c r="N12" i="2" s="1"/>
  <c r="M24" i="2"/>
  <c r="N24" i="2" s="1"/>
  <c r="M28" i="2"/>
  <c r="N28" i="2" s="1"/>
  <c r="M40" i="2"/>
  <c r="N40" i="2" s="1"/>
  <c r="M44" i="2"/>
  <c r="N44" i="2" s="1"/>
  <c r="M56" i="2"/>
  <c r="N56" i="2" s="1"/>
  <c r="M60" i="2"/>
  <c r="N60" i="2" s="1"/>
  <c r="M72" i="2"/>
  <c r="N72" i="2" s="1"/>
  <c r="M76" i="2"/>
  <c r="N76" i="2" s="1"/>
  <c r="M88" i="2"/>
  <c r="N88" i="2" s="1"/>
  <c r="M92" i="2"/>
  <c r="N92" i="2" s="1"/>
  <c r="M104" i="2"/>
  <c r="N104" i="2" s="1"/>
  <c r="M108" i="2"/>
  <c r="N108" i="2" s="1"/>
  <c r="F118" i="20"/>
  <c r="J117" i="3"/>
  <c r="M120" i="2"/>
  <c r="N120" i="2" s="1"/>
  <c r="M124" i="2"/>
  <c r="N124" i="2" s="1"/>
  <c r="F126" i="20"/>
  <c r="J125" i="3"/>
  <c r="F134" i="20"/>
  <c r="J133" i="3"/>
  <c r="M136" i="2"/>
  <c r="N136" i="2" s="1"/>
  <c r="M140" i="2"/>
  <c r="N140" i="2" s="1"/>
  <c r="F142" i="20"/>
  <c r="J141" i="3"/>
  <c r="F150" i="20"/>
  <c r="J149" i="3"/>
  <c r="M152" i="2"/>
  <c r="N152" i="2" s="1"/>
  <c r="M156" i="2"/>
  <c r="N156" i="2" s="1"/>
  <c r="F158" i="20"/>
  <c r="J157" i="3"/>
  <c r="F166" i="20"/>
  <c r="J165" i="3"/>
  <c r="M168" i="2"/>
  <c r="N168" i="2" s="1"/>
  <c r="M172" i="2"/>
  <c r="N172" i="2" s="1"/>
  <c r="F174" i="20"/>
  <c r="J173" i="3"/>
  <c r="F182" i="20"/>
  <c r="J181" i="3"/>
  <c r="M184" i="2"/>
  <c r="N184" i="2" s="1"/>
  <c r="M188" i="2"/>
  <c r="N188" i="2" s="1"/>
  <c r="F190" i="20"/>
  <c r="J189" i="3"/>
  <c r="F198" i="20"/>
  <c r="J197" i="3"/>
  <c r="M200" i="2"/>
  <c r="N200" i="2" s="1"/>
  <c r="M204" i="2"/>
  <c r="N204" i="2" s="1"/>
  <c r="F206" i="20"/>
  <c r="J205" i="3"/>
  <c r="F214" i="20"/>
  <c r="J213" i="3"/>
  <c r="M216" i="2"/>
  <c r="N216" i="2" s="1"/>
  <c r="M220" i="2"/>
  <c r="N220" i="2" s="1"/>
  <c r="F222" i="20"/>
  <c r="J221" i="3"/>
  <c r="F230" i="20"/>
  <c r="J229" i="3"/>
  <c r="M232" i="2"/>
  <c r="N232" i="2" s="1"/>
  <c r="M236" i="2"/>
  <c r="N236" i="2" s="1"/>
  <c r="F238" i="20"/>
  <c r="J237" i="3"/>
  <c r="F242" i="20"/>
  <c r="J241" i="3"/>
  <c r="M244" i="2"/>
  <c r="N244" i="2" s="1"/>
  <c r="F246" i="20"/>
  <c r="J245" i="3"/>
  <c r="M248" i="2"/>
  <c r="N248" i="2" s="1"/>
  <c r="M252" i="2"/>
  <c r="N252" i="2" s="1"/>
  <c r="F254" i="20"/>
  <c r="J253" i="3"/>
  <c r="F258" i="20"/>
  <c r="J257" i="3"/>
  <c r="F262" i="20"/>
  <c r="J261" i="3"/>
  <c r="M264" i="2"/>
  <c r="N264" i="2" s="1"/>
  <c r="F266" i="20"/>
  <c r="J265" i="3"/>
  <c r="M268" i="2"/>
  <c r="N268" i="2" s="1"/>
  <c r="F270" i="20"/>
  <c r="J269" i="3"/>
  <c r="F274" i="20"/>
  <c r="J273" i="3"/>
  <c r="F278" i="20"/>
  <c r="J277" i="3"/>
  <c r="M280" i="2"/>
  <c r="N280" i="2" s="1"/>
  <c r="F282" i="20"/>
  <c r="J281" i="3"/>
  <c r="M284" i="2"/>
  <c r="N284" i="2" s="1"/>
  <c r="F286" i="20"/>
  <c r="J285" i="3"/>
  <c r="F290" i="20"/>
  <c r="J289" i="3"/>
  <c r="F294" i="20"/>
  <c r="J293" i="3"/>
  <c r="M296" i="2"/>
  <c r="N296" i="2" s="1"/>
  <c r="F298" i="20"/>
  <c r="J297" i="3"/>
  <c r="M300" i="2"/>
  <c r="N300" i="2" s="1"/>
  <c r="F302" i="20"/>
  <c r="J301" i="3"/>
  <c r="X5" i="3"/>
  <c r="N6" i="3"/>
  <c r="M8" i="3"/>
  <c r="U8" i="3"/>
  <c r="M10" i="3"/>
  <c r="U10" i="3"/>
  <c r="S12" i="3"/>
  <c r="AA12" i="3"/>
  <c r="J13" i="3"/>
  <c r="R13" i="3"/>
  <c r="M14" i="3"/>
  <c r="U14" i="3"/>
  <c r="AB15" i="3"/>
  <c r="S16" i="3"/>
  <c r="AA16" i="3"/>
  <c r="J17" i="3"/>
  <c r="S18" i="3"/>
  <c r="AA18" i="3"/>
  <c r="J19" i="3"/>
  <c r="AD20" i="3"/>
  <c r="Z20" i="3"/>
  <c r="V20" i="3"/>
  <c r="R20" i="3"/>
  <c r="N20" i="3"/>
  <c r="AF20" i="3"/>
  <c r="AB20" i="3"/>
  <c r="X20" i="3"/>
  <c r="T20" i="3"/>
  <c r="P20" i="3"/>
  <c r="Q20" i="3"/>
  <c r="Y20" i="3"/>
  <c r="S22" i="3"/>
  <c r="AA22" i="3"/>
  <c r="M24" i="3"/>
  <c r="U24" i="3"/>
  <c r="AT24" i="3"/>
  <c r="AV24" i="3" s="1"/>
  <c r="AX24" i="3" s="1"/>
  <c r="J25" i="3"/>
  <c r="M26" i="3"/>
  <c r="U26" i="3"/>
  <c r="J27" i="3"/>
  <c r="O28" i="3"/>
  <c r="W28" i="3"/>
  <c r="AH29" i="3"/>
  <c r="AI29" i="3" s="1"/>
  <c r="O30" i="3"/>
  <c r="W30" i="3"/>
  <c r="AD32" i="3"/>
  <c r="Z32" i="3"/>
  <c r="V32" i="3"/>
  <c r="R32" i="3"/>
  <c r="N32" i="3"/>
  <c r="AF32" i="3"/>
  <c r="AB32" i="3"/>
  <c r="X32" i="3"/>
  <c r="T32" i="3"/>
  <c r="P32" i="3"/>
  <c r="Q32" i="3"/>
  <c r="Y32" i="3"/>
  <c r="C33" i="9"/>
  <c r="AK33" i="9" s="1"/>
  <c r="AW33" i="3"/>
  <c r="AF34" i="3"/>
  <c r="AB34" i="3"/>
  <c r="X34" i="3"/>
  <c r="T34" i="3"/>
  <c r="P34" i="3"/>
  <c r="AT34" i="3"/>
  <c r="AV34" i="3" s="1"/>
  <c r="AX34" i="3" s="1"/>
  <c r="AD34" i="3"/>
  <c r="Z34" i="3"/>
  <c r="V34" i="3"/>
  <c r="R34" i="3"/>
  <c r="N34" i="3"/>
  <c r="Q34" i="3"/>
  <c r="Y34" i="3"/>
  <c r="S36" i="3"/>
  <c r="AA36" i="3"/>
  <c r="S38" i="3"/>
  <c r="AA38" i="3"/>
  <c r="M40" i="3"/>
  <c r="U40" i="3"/>
  <c r="AT40" i="3"/>
  <c r="AV40" i="3" s="1"/>
  <c r="AX40" i="3" s="1"/>
  <c r="J41" i="3"/>
  <c r="M42" i="3"/>
  <c r="U42" i="3"/>
  <c r="J43" i="3"/>
  <c r="O44" i="3"/>
  <c r="W44" i="3"/>
  <c r="AH45" i="3"/>
  <c r="AI45" i="3" s="1"/>
  <c r="O46" i="3"/>
  <c r="W46" i="3"/>
  <c r="AD48" i="3"/>
  <c r="Z48" i="3"/>
  <c r="V48" i="3"/>
  <c r="R48" i="3"/>
  <c r="N48" i="3"/>
  <c r="AF48" i="3"/>
  <c r="AB48" i="3"/>
  <c r="X48" i="3"/>
  <c r="T48" i="3"/>
  <c r="P48" i="3"/>
  <c r="Q48" i="3"/>
  <c r="Y48" i="3"/>
  <c r="C49" i="9"/>
  <c r="AK49" i="9" s="1"/>
  <c r="AW49" i="3"/>
  <c r="AF50" i="3"/>
  <c r="AB50" i="3"/>
  <c r="X50" i="3"/>
  <c r="T50" i="3"/>
  <c r="P50" i="3"/>
  <c r="AT50" i="3"/>
  <c r="AV50" i="3" s="1"/>
  <c r="AX50" i="3" s="1"/>
  <c r="AD50" i="3"/>
  <c r="Z50" i="3"/>
  <c r="V50" i="3"/>
  <c r="R50" i="3"/>
  <c r="N50" i="3"/>
  <c r="Q50" i="3"/>
  <c r="Y50" i="3"/>
  <c r="S52" i="3"/>
  <c r="AA52" i="3"/>
  <c r="S54" i="3"/>
  <c r="AA54" i="3"/>
  <c r="M56" i="3"/>
  <c r="U56" i="3"/>
  <c r="AT56" i="3"/>
  <c r="AV56" i="3" s="1"/>
  <c r="AX56" i="3" s="1"/>
  <c r="J57" i="3"/>
  <c r="M58" i="3"/>
  <c r="U58" i="3"/>
  <c r="J59" i="3"/>
  <c r="O60" i="3"/>
  <c r="W60" i="3"/>
  <c r="AH61" i="3"/>
  <c r="AI61" i="3" s="1"/>
  <c r="O62" i="3"/>
  <c r="W62" i="3"/>
  <c r="AD64" i="3"/>
  <c r="Z64" i="3"/>
  <c r="V64" i="3"/>
  <c r="R64" i="3"/>
  <c r="N64" i="3"/>
  <c r="AF64" i="3"/>
  <c r="AB64" i="3"/>
  <c r="X64" i="3"/>
  <c r="T64" i="3"/>
  <c r="P64" i="3"/>
  <c r="Q64" i="3"/>
  <c r="Y64" i="3"/>
  <c r="C65" i="9"/>
  <c r="AK65" i="9" s="1"/>
  <c r="AW65" i="3"/>
  <c r="AF66" i="3"/>
  <c r="AB66" i="3"/>
  <c r="X66" i="3"/>
  <c r="T66" i="3"/>
  <c r="P66" i="3"/>
  <c r="AT66" i="3"/>
  <c r="AV66" i="3" s="1"/>
  <c r="AX66" i="3" s="1"/>
  <c r="AD66" i="3"/>
  <c r="Z66" i="3"/>
  <c r="V66" i="3"/>
  <c r="R66" i="3"/>
  <c r="N66" i="3"/>
  <c r="Q66" i="3"/>
  <c r="Y66" i="3"/>
  <c r="S68" i="3"/>
  <c r="AA68" i="3"/>
  <c r="S70" i="3"/>
  <c r="AA70" i="3"/>
  <c r="M72" i="3"/>
  <c r="U72" i="3"/>
  <c r="AT72" i="3"/>
  <c r="AV72" i="3" s="1"/>
  <c r="AX72" i="3" s="1"/>
  <c r="J73" i="3"/>
  <c r="M74" i="3"/>
  <c r="U74" i="3"/>
  <c r="J75" i="3"/>
  <c r="O76" i="3"/>
  <c r="W76" i="3"/>
  <c r="AH77" i="3"/>
  <c r="AI77" i="3" s="1"/>
  <c r="O78" i="3"/>
  <c r="W78" i="3"/>
  <c r="AD80" i="3"/>
  <c r="Z80" i="3"/>
  <c r="V80" i="3"/>
  <c r="R80" i="3"/>
  <c r="N80" i="3"/>
  <c r="AF80" i="3"/>
  <c r="AB80" i="3"/>
  <c r="X80" i="3"/>
  <c r="T80" i="3"/>
  <c r="P80" i="3"/>
  <c r="Q80" i="3"/>
  <c r="Y80" i="3"/>
  <c r="C81" i="9"/>
  <c r="AK81" i="9" s="1"/>
  <c r="AW81" i="3"/>
  <c r="AF82" i="3"/>
  <c r="AB82" i="3"/>
  <c r="X82" i="3"/>
  <c r="T82" i="3"/>
  <c r="P82" i="3"/>
  <c r="AT82" i="3"/>
  <c r="AV82" i="3" s="1"/>
  <c r="AX82" i="3" s="1"/>
  <c r="AD82" i="3"/>
  <c r="Z82" i="3"/>
  <c r="V82" i="3"/>
  <c r="R82" i="3"/>
  <c r="N82" i="3"/>
  <c r="Q82" i="3"/>
  <c r="Y82" i="3"/>
  <c r="S84" i="3"/>
  <c r="AA84" i="3"/>
  <c r="S86" i="3"/>
  <c r="AA86" i="3"/>
  <c r="M88" i="3"/>
  <c r="U88" i="3"/>
  <c r="AT88" i="3"/>
  <c r="AV88" i="3" s="1"/>
  <c r="AX88" i="3" s="1"/>
  <c r="J89" i="3"/>
  <c r="M90" i="3"/>
  <c r="U90" i="3"/>
  <c r="J91" i="3"/>
  <c r="O92" i="3"/>
  <c r="W92" i="3"/>
  <c r="AH93" i="3"/>
  <c r="AI93" i="3" s="1"/>
  <c r="O94" i="3"/>
  <c r="W94" i="3"/>
  <c r="AD96" i="3"/>
  <c r="Z96" i="3"/>
  <c r="V96" i="3"/>
  <c r="R96" i="3"/>
  <c r="N96" i="3"/>
  <c r="AF96" i="3"/>
  <c r="AB96" i="3"/>
  <c r="X96" i="3"/>
  <c r="T96" i="3"/>
  <c r="P96" i="3"/>
  <c r="Q96" i="3"/>
  <c r="Y96" i="3"/>
  <c r="C97" i="9"/>
  <c r="AK97" i="9" s="1"/>
  <c r="AW97" i="3"/>
  <c r="AF98" i="3"/>
  <c r="AB98" i="3"/>
  <c r="X98" i="3"/>
  <c r="T98" i="3"/>
  <c r="P98" i="3"/>
  <c r="AT98" i="3"/>
  <c r="AV98" i="3" s="1"/>
  <c r="AX98" i="3" s="1"/>
  <c r="AD98" i="3"/>
  <c r="Z98" i="3"/>
  <c r="V98" i="3"/>
  <c r="R98" i="3"/>
  <c r="N98" i="3"/>
  <c r="Q98" i="3"/>
  <c r="Y98" i="3"/>
  <c r="S100" i="3"/>
  <c r="AA100" i="3"/>
  <c r="S102" i="3"/>
  <c r="AA102" i="3"/>
  <c r="M104" i="3"/>
  <c r="U104" i="3"/>
  <c r="AT104" i="3"/>
  <c r="AV104" i="3" s="1"/>
  <c r="AX104" i="3" s="1"/>
  <c r="J105" i="3"/>
  <c r="M106" i="3"/>
  <c r="U106" i="3"/>
  <c r="J107" i="3"/>
  <c r="O108" i="3"/>
  <c r="W108" i="3"/>
  <c r="AH109" i="3"/>
  <c r="AI109" i="3" s="1"/>
  <c r="O110" i="3"/>
  <c r="W110" i="3"/>
  <c r="AD112" i="3"/>
  <c r="Z112" i="3"/>
  <c r="V112" i="3"/>
  <c r="R112" i="3"/>
  <c r="N112" i="3"/>
  <c r="AF112" i="3"/>
  <c r="AB112" i="3"/>
  <c r="X112" i="3"/>
  <c r="T112" i="3"/>
  <c r="P112" i="3"/>
  <c r="Q112" i="3"/>
  <c r="Y112" i="3"/>
  <c r="C113" i="9"/>
  <c r="AK113" i="9" s="1"/>
  <c r="AW113" i="3"/>
  <c r="AF114" i="3"/>
  <c r="AB114" i="3"/>
  <c r="X114" i="3"/>
  <c r="T114" i="3"/>
  <c r="P114" i="3"/>
  <c r="AT114" i="3"/>
  <c r="AV114" i="3" s="1"/>
  <c r="AX114" i="3" s="1"/>
  <c r="AD114" i="3"/>
  <c r="Z114" i="3"/>
  <c r="V114" i="3"/>
  <c r="R114" i="3"/>
  <c r="N114" i="3"/>
  <c r="Q114" i="3"/>
  <c r="Y114" i="3"/>
  <c r="Q116" i="3"/>
  <c r="AW118" i="3"/>
  <c r="J121" i="3"/>
  <c r="AF122" i="3"/>
  <c r="AB122" i="3"/>
  <c r="X122" i="3"/>
  <c r="T122" i="3"/>
  <c r="P122" i="3"/>
  <c r="AC122" i="3"/>
  <c r="W122" i="3"/>
  <c r="R122" i="3"/>
  <c r="M122" i="3"/>
  <c r="AT122" i="3"/>
  <c r="AV122" i="3" s="1"/>
  <c r="AX122" i="3" s="1"/>
  <c r="AE122" i="3"/>
  <c r="Z122" i="3"/>
  <c r="U122" i="3"/>
  <c r="O122" i="3"/>
  <c r="S122" i="3"/>
  <c r="AD122" i="3"/>
  <c r="N123" i="3"/>
  <c r="AD124" i="3"/>
  <c r="Z124" i="3"/>
  <c r="V124" i="3"/>
  <c r="R124" i="3"/>
  <c r="N124" i="3"/>
  <c r="AC124" i="3"/>
  <c r="X124" i="3"/>
  <c r="S124" i="3"/>
  <c r="M124" i="3"/>
  <c r="AF124" i="3"/>
  <c r="AA124" i="3"/>
  <c r="U124" i="3"/>
  <c r="P124" i="3"/>
  <c r="T124" i="3"/>
  <c r="AE124" i="3"/>
  <c r="AH129" i="3"/>
  <c r="AI129" i="3" s="1"/>
  <c r="V130" i="3"/>
  <c r="Q131" i="3"/>
  <c r="AB131" i="3"/>
  <c r="O132" i="3"/>
  <c r="AT132" i="3"/>
  <c r="AV132" i="3" s="1"/>
  <c r="AX132" i="3" s="1"/>
  <c r="C137" i="9"/>
  <c r="AK137" i="9" s="1"/>
  <c r="AW137" i="3"/>
  <c r="Q138" i="3"/>
  <c r="V139" i="3"/>
  <c r="Q140" i="3"/>
  <c r="AT140" i="3"/>
  <c r="AV140" i="3" s="1"/>
  <c r="AX140" i="3" s="1"/>
  <c r="AH143" i="3"/>
  <c r="AI143" i="3" s="1"/>
  <c r="J145" i="3"/>
  <c r="AF146" i="3"/>
  <c r="AB146" i="3"/>
  <c r="X146" i="3"/>
  <c r="T146" i="3"/>
  <c r="P146" i="3"/>
  <c r="AT146" i="3"/>
  <c r="AV146" i="3" s="1"/>
  <c r="AX146" i="3" s="1"/>
  <c r="AE146" i="3"/>
  <c r="Z146" i="3"/>
  <c r="U146" i="3"/>
  <c r="O146" i="3"/>
  <c r="AC146" i="3"/>
  <c r="W146" i="3"/>
  <c r="R146" i="3"/>
  <c r="M146" i="3"/>
  <c r="S146" i="3"/>
  <c r="AD146" i="3"/>
  <c r="AS146" i="3"/>
  <c r="AU146" i="3" s="1"/>
  <c r="W148" i="3"/>
  <c r="C152" i="9"/>
  <c r="AK152" i="9" s="1"/>
  <c r="AW152" i="3"/>
  <c r="AE155" i="3"/>
  <c r="AA155" i="3"/>
  <c r="W155" i="3"/>
  <c r="S155" i="3"/>
  <c r="O155" i="3"/>
  <c r="AC155" i="3"/>
  <c r="X155" i="3"/>
  <c r="R155" i="3"/>
  <c r="M155" i="3"/>
  <c r="AT155" i="3"/>
  <c r="AV155" i="3" s="1"/>
  <c r="AX155" i="3" s="1"/>
  <c r="AF155" i="3"/>
  <c r="Z155" i="3"/>
  <c r="U155" i="3"/>
  <c r="P155" i="3"/>
  <c r="T155" i="3"/>
  <c r="AD155" i="3"/>
  <c r="AS155" i="3"/>
  <c r="AU155" i="3" s="1"/>
  <c r="AS156" i="3"/>
  <c r="AU156" i="3" s="1"/>
  <c r="J159" i="3"/>
  <c r="AW161" i="3"/>
  <c r="C161" i="9"/>
  <c r="AK161" i="9" s="1"/>
  <c r="Q162" i="3"/>
  <c r="V163" i="3"/>
  <c r="AD164" i="3"/>
  <c r="Z164" i="3"/>
  <c r="V164" i="3"/>
  <c r="R164" i="3"/>
  <c r="N164" i="3"/>
  <c r="AF164" i="3"/>
  <c r="AA164" i="3"/>
  <c r="U164" i="3"/>
  <c r="P164" i="3"/>
  <c r="AS164" i="3"/>
  <c r="AU164" i="3" s="1"/>
  <c r="AC164" i="3"/>
  <c r="X164" i="3"/>
  <c r="S164" i="3"/>
  <c r="M164" i="3"/>
  <c r="T164" i="3"/>
  <c r="AE164" i="3"/>
  <c r="AW165" i="3"/>
  <c r="C165" i="9"/>
  <c r="AK165" i="9" s="1"/>
  <c r="J166" i="3"/>
  <c r="J167" i="3"/>
  <c r="AH169" i="3"/>
  <c r="AI169" i="3" s="1"/>
  <c r="V170" i="3"/>
  <c r="Q171" i="3"/>
  <c r="W172" i="3"/>
  <c r="AW173" i="3"/>
  <c r="C173" i="9"/>
  <c r="AK173" i="9" s="1"/>
  <c r="J174" i="3"/>
  <c r="N178" i="3"/>
  <c r="J179" i="3"/>
  <c r="AW180" i="3"/>
  <c r="M184" i="3"/>
  <c r="AC184" i="3"/>
  <c r="AF186" i="3"/>
  <c r="AB186" i="3"/>
  <c r="X186" i="3"/>
  <c r="T186" i="3"/>
  <c r="P186" i="3"/>
  <c r="AT186" i="3"/>
  <c r="AV186" i="3" s="1"/>
  <c r="AX186" i="3" s="1"/>
  <c r="AD186" i="3"/>
  <c r="Z186" i="3"/>
  <c r="V186" i="3"/>
  <c r="R186" i="3"/>
  <c r="N186" i="3"/>
  <c r="AA186" i="3"/>
  <c r="S186" i="3"/>
  <c r="AS186" i="3"/>
  <c r="AU186" i="3" s="1"/>
  <c r="AE186" i="3"/>
  <c r="W186" i="3"/>
  <c r="O186" i="3"/>
  <c r="Y186" i="3"/>
  <c r="J187" i="3"/>
  <c r="AW190" i="3"/>
  <c r="AW198" i="3"/>
  <c r="M208" i="3"/>
  <c r="AC208" i="3"/>
  <c r="AS208" i="3"/>
  <c r="AU208" i="3" s="1"/>
  <c r="AF210" i="3"/>
  <c r="AB210" i="3"/>
  <c r="X210" i="3"/>
  <c r="T210" i="3"/>
  <c r="P210" i="3"/>
  <c r="AT210" i="3"/>
  <c r="AV210" i="3" s="1"/>
  <c r="AX210" i="3" s="1"/>
  <c r="AD210" i="3"/>
  <c r="Z210" i="3"/>
  <c r="V210" i="3"/>
  <c r="R210" i="3"/>
  <c r="N210" i="3"/>
  <c r="AE210" i="3"/>
  <c r="W210" i="3"/>
  <c r="O210" i="3"/>
  <c r="AA210" i="3"/>
  <c r="S210" i="3"/>
  <c r="Y210" i="3"/>
  <c r="J211" i="3"/>
  <c r="AW212" i="3"/>
  <c r="M216" i="3"/>
  <c r="AC216" i="3"/>
  <c r="AF218" i="3"/>
  <c r="AB218" i="3"/>
  <c r="X218" i="3"/>
  <c r="T218" i="3"/>
  <c r="P218" i="3"/>
  <c r="AT218" i="3"/>
  <c r="AV218" i="3" s="1"/>
  <c r="AX218" i="3" s="1"/>
  <c r="AD218" i="3"/>
  <c r="Z218" i="3"/>
  <c r="V218" i="3"/>
  <c r="R218" i="3"/>
  <c r="N218" i="3"/>
  <c r="AA218" i="3"/>
  <c r="S218" i="3"/>
  <c r="AS218" i="3"/>
  <c r="AU218" i="3" s="1"/>
  <c r="AE218" i="3"/>
  <c r="W218" i="3"/>
  <c r="O218" i="3"/>
  <c r="Y218" i="3"/>
  <c r="J219" i="3"/>
  <c r="AW222" i="3"/>
  <c r="C232" i="9"/>
  <c r="AK232" i="9" s="1"/>
  <c r="AW232" i="3"/>
  <c r="AH235" i="3"/>
  <c r="AI235" i="3" s="1"/>
  <c r="AW244" i="3"/>
  <c r="C250" i="9"/>
  <c r="AK250" i="9" s="1"/>
  <c r="AW250" i="3"/>
  <c r="AW252" i="3"/>
  <c r="C252" i="9"/>
  <c r="AK252" i="9" s="1"/>
  <c r="Q256" i="3"/>
  <c r="AW257" i="3"/>
  <c r="C257" i="9"/>
  <c r="AK257" i="9" s="1"/>
  <c r="Q258" i="3"/>
  <c r="C268" i="9"/>
  <c r="AK268" i="9" s="1"/>
  <c r="AW268" i="3"/>
  <c r="C286" i="9"/>
  <c r="AK286" i="9" s="1"/>
  <c r="AW286" i="3"/>
  <c r="C290" i="9"/>
  <c r="AK290" i="9" s="1"/>
  <c r="AW290" i="3"/>
  <c r="C300" i="9"/>
  <c r="AK300" i="9" s="1"/>
  <c r="AW300" i="3"/>
  <c r="C41" i="11"/>
  <c r="AK41" i="11" s="1"/>
  <c r="AW41" i="9"/>
  <c r="C73" i="11"/>
  <c r="AK73" i="11" s="1"/>
  <c r="AW73" i="9"/>
  <c r="C105" i="11"/>
  <c r="AK105" i="11" s="1"/>
  <c r="AW105" i="9"/>
  <c r="C148" i="11"/>
  <c r="AK148" i="11" s="1"/>
  <c r="AW148" i="9"/>
  <c r="C164" i="11"/>
  <c r="AK164" i="11" s="1"/>
  <c r="AW164" i="9"/>
  <c r="C180" i="11"/>
  <c r="AK180" i="11" s="1"/>
  <c r="AW180" i="9"/>
  <c r="C245" i="11"/>
  <c r="AK245" i="11" s="1"/>
  <c r="AW245" i="9"/>
  <c r="C253" i="11"/>
  <c r="AK253" i="11" s="1"/>
  <c r="AW253" i="9"/>
  <c r="W20" i="12"/>
  <c r="W17" i="12"/>
  <c r="W19" i="11"/>
  <c r="W14" i="11"/>
  <c r="W10" i="11"/>
  <c r="W18" i="11"/>
  <c r="W18" i="9"/>
  <c r="W17" i="9"/>
  <c r="W15" i="9"/>
  <c r="W17" i="3"/>
  <c r="W6" i="3"/>
  <c r="N14" i="12"/>
  <c r="N22" i="11"/>
  <c r="N12" i="11"/>
  <c r="N10" i="9"/>
  <c r="N16" i="12"/>
  <c r="N21" i="12"/>
  <c r="N6" i="12"/>
  <c r="N13" i="12"/>
  <c r="N9" i="12"/>
  <c r="N10" i="12"/>
  <c r="N15" i="11"/>
  <c r="N5" i="11"/>
  <c r="N11" i="11"/>
  <c r="N14" i="9"/>
  <c r="N20" i="9"/>
  <c r="Z20" i="12"/>
  <c r="Z17" i="12"/>
  <c r="Z18" i="11"/>
  <c r="Z14" i="11"/>
  <c r="Z10" i="11"/>
  <c r="Z19" i="11"/>
  <c r="Z8" i="9"/>
  <c r="Z20" i="11"/>
  <c r="Z18" i="9"/>
  <c r="Z12" i="9"/>
  <c r="Z16" i="9"/>
  <c r="X5" i="12"/>
  <c r="X16" i="12"/>
  <c r="X20" i="9"/>
  <c r="X9" i="11"/>
  <c r="X14" i="9"/>
  <c r="M5" i="2"/>
  <c r="N5" i="2" s="1"/>
  <c r="Y6" i="2"/>
  <c r="AD6" i="2" s="1"/>
  <c r="K6" i="2"/>
  <c r="M9" i="2"/>
  <c r="N9" i="2" s="1"/>
  <c r="Y10" i="2"/>
  <c r="AD10" i="2" s="1"/>
  <c r="K10" i="2"/>
  <c r="F11" i="20"/>
  <c r="J10" i="3"/>
  <c r="Y14" i="2"/>
  <c r="AD14" i="2" s="1"/>
  <c r="K14" i="2"/>
  <c r="F15" i="20"/>
  <c r="J14" i="3"/>
  <c r="Y18" i="2"/>
  <c r="AD18" i="2" s="1"/>
  <c r="K18" i="2"/>
  <c r="F19" i="20"/>
  <c r="J18" i="3"/>
  <c r="M21" i="2"/>
  <c r="N21" i="2" s="1"/>
  <c r="Y22" i="2"/>
  <c r="AD22" i="2" s="1"/>
  <c r="K22" i="2"/>
  <c r="F23" i="20"/>
  <c r="J22" i="3"/>
  <c r="M25" i="2"/>
  <c r="N25" i="2" s="1"/>
  <c r="Y26" i="2"/>
  <c r="AD26" i="2" s="1"/>
  <c r="K26" i="2"/>
  <c r="F27" i="20"/>
  <c r="J26" i="3"/>
  <c r="Y30" i="2"/>
  <c r="AD30" i="2" s="1"/>
  <c r="K30" i="2"/>
  <c r="F31" i="20"/>
  <c r="J30" i="3"/>
  <c r="Y34" i="2"/>
  <c r="AD34" i="2" s="1"/>
  <c r="K34" i="2"/>
  <c r="F35" i="20"/>
  <c r="J34" i="3"/>
  <c r="M37" i="2"/>
  <c r="N37" i="2" s="1"/>
  <c r="Y38" i="2"/>
  <c r="AD38" i="2" s="1"/>
  <c r="K38" i="2"/>
  <c r="F39" i="20"/>
  <c r="J38" i="3"/>
  <c r="M41" i="2"/>
  <c r="N41" i="2" s="1"/>
  <c r="Y42" i="2"/>
  <c r="AD42" i="2" s="1"/>
  <c r="K42" i="2"/>
  <c r="F43" i="20"/>
  <c r="J42" i="3"/>
  <c r="Y46" i="2"/>
  <c r="AD46" i="2" s="1"/>
  <c r="K46" i="2"/>
  <c r="F47" i="20"/>
  <c r="J46" i="3"/>
  <c r="Y50" i="2"/>
  <c r="AD50" i="2" s="1"/>
  <c r="K50" i="2"/>
  <c r="F51" i="20"/>
  <c r="J50" i="3"/>
  <c r="M53" i="2"/>
  <c r="N53" i="2" s="1"/>
  <c r="Y54" i="2"/>
  <c r="AD54" i="2" s="1"/>
  <c r="K54" i="2"/>
  <c r="F55" i="20"/>
  <c r="J54" i="3"/>
  <c r="M57" i="2"/>
  <c r="N57" i="2" s="1"/>
  <c r="Y58" i="2"/>
  <c r="AD58" i="2" s="1"/>
  <c r="K58" i="2"/>
  <c r="F59" i="20"/>
  <c r="J58" i="3"/>
  <c r="Y62" i="2"/>
  <c r="AD62" i="2" s="1"/>
  <c r="K62" i="2"/>
  <c r="F63" i="20"/>
  <c r="J62" i="3"/>
  <c r="Y66" i="2"/>
  <c r="AD66" i="2" s="1"/>
  <c r="K66" i="2"/>
  <c r="F67" i="20"/>
  <c r="J66" i="3"/>
  <c r="M69" i="2"/>
  <c r="N69" i="2" s="1"/>
  <c r="Y70" i="2"/>
  <c r="AD70" i="2" s="1"/>
  <c r="K70" i="2"/>
  <c r="F71" i="20"/>
  <c r="J70" i="3"/>
  <c r="M73" i="2"/>
  <c r="N73" i="2" s="1"/>
  <c r="Y74" i="2"/>
  <c r="AD74" i="2" s="1"/>
  <c r="K74" i="2"/>
  <c r="F75" i="20"/>
  <c r="J74" i="3"/>
  <c r="Y78" i="2"/>
  <c r="AD78" i="2" s="1"/>
  <c r="K78" i="2"/>
  <c r="F79" i="20"/>
  <c r="J78" i="3"/>
  <c r="Y82" i="2"/>
  <c r="AD82" i="2" s="1"/>
  <c r="K82" i="2"/>
  <c r="F83" i="20"/>
  <c r="J82" i="3"/>
  <c r="M85" i="2"/>
  <c r="N85" i="2" s="1"/>
  <c r="Y86" i="2"/>
  <c r="AD86" i="2" s="1"/>
  <c r="K86" i="2"/>
  <c r="F87" i="20"/>
  <c r="J86" i="3"/>
  <c r="M89" i="2"/>
  <c r="N89" i="2" s="1"/>
  <c r="Y90" i="2"/>
  <c r="AD90" i="2" s="1"/>
  <c r="K90" i="2"/>
  <c r="F91" i="20"/>
  <c r="J90" i="3"/>
  <c r="Y94" i="2"/>
  <c r="AD94" i="2" s="1"/>
  <c r="K94" i="2"/>
  <c r="F95" i="20"/>
  <c r="J94" i="3"/>
  <c r="Y98" i="2"/>
  <c r="AD98" i="2" s="1"/>
  <c r="K98" i="2"/>
  <c r="F99" i="20"/>
  <c r="J98" i="3"/>
  <c r="M101" i="2"/>
  <c r="N101" i="2" s="1"/>
  <c r="Y102" i="2"/>
  <c r="AD102" i="2" s="1"/>
  <c r="K102" i="2"/>
  <c r="F103" i="20"/>
  <c r="J102" i="3"/>
  <c r="M105" i="2"/>
  <c r="N105" i="2" s="1"/>
  <c r="Y106" i="2"/>
  <c r="AD106" i="2" s="1"/>
  <c r="K106" i="2"/>
  <c r="F107" i="20"/>
  <c r="J106" i="3"/>
  <c r="Y110" i="2"/>
  <c r="AD110" i="2" s="1"/>
  <c r="K110" i="2"/>
  <c r="F111" i="20"/>
  <c r="J110" i="3"/>
  <c r="Y114" i="2"/>
  <c r="AD114" i="2" s="1"/>
  <c r="K114" i="2"/>
  <c r="F115" i="20"/>
  <c r="J114" i="3"/>
  <c r="M117" i="2"/>
  <c r="N117" i="2" s="1"/>
  <c r="Y118" i="2"/>
  <c r="AD118" i="2" s="1"/>
  <c r="K118" i="2"/>
  <c r="M121" i="2"/>
  <c r="N121" i="2" s="1"/>
  <c r="Y122" i="2"/>
  <c r="AD122" i="2" s="1"/>
  <c r="K122" i="2"/>
  <c r="M122" i="2" s="1"/>
  <c r="N122" i="2" s="1"/>
  <c r="F123" i="20"/>
  <c r="J122" i="3"/>
  <c r="M125" i="2"/>
  <c r="N125" i="2" s="1"/>
  <c r="Y126" i="2"/>
  <c r="AD126" i="2" s="1"/>
  <c r="K126" i="2"/>
  <c r="Y130" i="2"/>
  <c r="AD130" i="2" s="1"/>
  <c r="K130" i="2"/>
  <c r="M130" i="2" s="1"/>
  <c r="N130" i="2" s="1"/>
  <c r="F131" i="20"/>
  <c r="J130" i="3"/>
  <c r="M133" i="2"/>
  <c r="N133" i="2" s="1"/>
  <c r="Y134" i="2"/>
  <c r="AD134" i="2" s="1"/>
  <c r="K134" i="2"/>
  <c r="M137" i="2"/>
  <c r="N137" i="2" s="1"/>
  <c r="Y138" i="2"/>
  <c r="AD138" i="2" s="1"/>
  <c r="K138" i="2"/>
  <c r="M138" i="2" s="1"/>
  <c r="N138" i="2" s="1"/>
  <c r="F139" i="20"/>
  <c r="J138" i="3"/>
  <c r="M141" i="2"/>
  <c r="N141" i="2" s="1"/>
  <c r="Y142" i="2"/>
  <c r="AD142" i="2" s="1"/>
  <c r="K142" i="2"/>
  <c r="Y146" i="2"/>
  <c r="AD146" i="2" s="1"/>
  <c r="K146" i="2"/>
  <c r="M146" i="2" s="1"/>
  <c r="N146" i="2" s="1"/>
  <c r="F147" i="20"/>
  <c r="J146" i="3"/>
  <c r="M149" i="2"/>
  <c r="N149" i="2" s="1"/>
  <c r="Y150" i="2"/>
  <c r="AD150" i="2" s="1"/>
  <c r="K150" i="2"/>
  <c r="M153" i="2"/>
  <c r="N153" i="2" s="1"/>
  <c r="Y154" i="2"/>
  <c r="AD154" i="2" s="1"/>
  <c r="K154" i="2"/>
  <c r="M154" i="2" s="1"/>
  <c r="N154" i="2" s="1"/>
  <c r="F155" i="20"/>
  <c r="J154" i="3"/>
  <c r="M157" i="2"/>
  <c r="N157" i="2" s="1"/>
  <c r="Y158" i="2"/>
  <c r="AD158" i="2" s="1"/>
  <c r="K158" i="2"/>
  <c r="Y162" i="2"/>
  <c r="AD162" i="2" s="1"/>
  <c r="K162" i="2"/>
  <c r="M162" i="2" s="1"/>
  <c r="N162" i="2" s="1"/>
  <c r="F163" i="20"/>
  <c r="J162" i="3"/>
  <c r="M165" i="2"/>
  <c r="N165" i="2" s="1"/>
  <c r="Y166" i="2"/>
  <c r="AD166" i="2" s="1"/>
  <c r="K166" i="2"/>
  <c r="M169" i="2"/>
  <c r="N169" i="2" s="1"/>
  <c r="Y170" i="2"/>
  <c r="AD170" i="2" s="1"/>
  <c r="K170" i="2"/>
  <c r="M170" i="2" s="1"/>
  <c r="N170" i="2" s="1"/>
  <c r="F171" i="20"/>
  <c r="J170" i="3"/>
  <c r="M173" i="2"/>
  <c r="N173" i="2" s="1"/>
  <c r="Y174" i="2"/>
  <c r="AD174" i="2" s="1"/>
  <c r="K174" i="2"/>
  <c r="Y178" i="2"/>
  <c r="AD178" i="2" s="1"/>
  <c r="K178" i="2"/>
  <c r="M178" i="2" s="1"/>
  <c r="N178" i="2" s="1"/>
  <c r="F179" i="20"/>
  <c r="J178" i="3"/>
  <c r="M181" i="2"/>
  <c r="N181" i="2" s="1"/>
  <c r="Y182" i="2"/>
  <c r="AD182" i="2" s="1"/>
  <c r="K182" i="2"/>
  <c r="M182" i="2" s="1"/>
  <c r="N182" i="2" s="1"/>
  <c r="F183" i="20"/>
  <c r="J182" i="3"/>
  <c r="M185" i="2"/>
  <c r="N185" i="2" s="1"/>
  <c r="Y186" i="2"/>
  <c r="AD186" i="2" s="1"/>
  <c r="K186" i="2"/>
  <c r="F187" i="20"/>
  <c r="J186" i="3"/>
  <c r="Y190" i="2"/>
  <c r="AD190" i="2" s="1"/>
  <c r="K190" i="2"/>
  <c r="F191" i="20"/>
  <c r="J190" i="3"/>
  <c r="Y194" i="2"/>
  <c r="AD194" i="2" s="1"/>
  <c r="K194" i="2"/>
  <c r="M194" i="2" s="1"/>
  <c r="N194" i="2" s="1"/>
  <c r="F195" i="20"/>
  <c r="J194" i="3"/>
  <c r="M197" i="2"/>
  <c r="N197" i="2" s="1"/>
  <c r="Y198" i="2"/>
  <c r="AD198" i="2" s="1"/>
  <c r="K198" i="2"/>
  <c r="M198" i="2" s="1"/>
  <c r="N198" i="2" s="1"/>
  <c r="F199" i="20"/>
  <c r="J198" i="3"/>
  <c r="M201" i="2"/>
  <c r="N201" i="2" s="1"/>
  <c r="Y202" i="2"/>
  <c r="AD202" i="2" s="1"/>
  <c r="K202" i="2"/>
  <c r="F203" i="20"/>
  <c r="J202" i="3"/>
  <c r="Y206" i="2"/>
  <c r="AD206" i="2" s="1"/>
  <c r="K206" i="2"/>
  <c r="F207" i="20"/>
  <c r="J206" i="3"/>
  <c r="Y210" i="2"/>
  <c r="AD210" i="2" s="1"/>
  <c r="K210" i="2"/>
  <c r="M210" i="2" s="1"/>
  <c r="N210" i="2" s="1"/>
  <c r="F211" i="20"/>
  <c r="J210" i="3"/>
  <c r="M213" i="2"/>
  <c r="N213" i="2" s="1"/>
  <c r="Y214" i="2"/>
  <c r="AD214" i="2" s="1"/>
  <c r="K214" i="2"/>
  <c r="M214" i="2" s="1"/>
  <c r="N214" i="2" s="1"/>
  <c r="F215" i="20"/>
  <c r="J214" i="3"/>
  <c r="M217" i="2"/>
  <c r="N217" i="2" s="1"/>
  <c r="Y218" i="2"/>
  <c r="AD218" i="2" s="1"/>
  <c r="K218" i="2"/>
  <c r="F219" i="20"/>
  <c r="J218" i="3"/>
  <c r="Y222" i="2"/>
  <c r="AD222" i="2" s="1"/>
  <c r="K222" i="2"/>
  <c r="F223" i="20"/>
  <c r="J222" i="3"/>
  <c r="Y226" i="2"/>
  <c r="AD226" i="2" s="1"/>
  <c r="K226" i="2"/>
  <c r="M226" i="2" s="1"/>
  <c r="N226" i="2" s="1"/>
  <c r="F227" i="20"/>
  <c r="J226" i="3"/>
  <c r="M229" i="2"/>
  <c r="N229" i="2" s="1"/>
  <c r="Y230" i="2"/>
  <c r="AD230" i="2" s="1"/>
  <c r="K230" i="2"/>
  <c r="M230" i="2" s="1"/>
  <c r="N230" i="2" s="1"/>
  <c r="F231" i="20"/>
  <c r="J230" i="3"/>
  <c r="M233" i="2"/>
  <c r="N233" i="2" s="1"/>
  <c r="Y234" i="2"/>
  <c r="AD234" i="2" s="1"/>
  <c r="K234" i="2"/>
  <c r="F235" i="20"/>
  <c r="J234" i="3"/>
  <c r="Y238" i="2"/>
  <c r="AD238" i="2" s="1"/>
  <c r="K238" i="2"/>
  <c r="F239" i="20"/>
  <c r="J238" i="3"/>
  <c r="Y242" i="2"/>
  <c r="AD242" i="2" s="1"/>
  <c r="K242" i="2"/>
  <c r="M242" i="2" s="1"/>
  <c r="N242" i="2" s="1"/>
  <c r="F243" i="20"/>
  <c r="J242" i="3"/>
  <c r="M245" i="2"/>
  <c r="N245" i="2" s="1"/>
  <c r="Y246" i="2"/>
  <c r="AD246" i="2" s="1"/>
  <c r="K246" i="2"/>
  <c r="F247" i="20"/>
  <c r="J246" i="3"/>
  <c r="M249" i="2"/>
  <c r="N249" i="2" s="1"/>
  <c r="Y250" i="2"/>
  <c r="AD250" i="2" s="1"/>
  <c r="K250" i="2"/>
  <c r="F251" i="20"/>
  <c r="J250" i="3"/>
  <c r="Y254" i="2"/>
  <c r="AD254" i="2" s="1"/>
  <c r="K254" i="2"/>
  <c r="F255" i="20"/>
  <c r="J254" i="3"/>
  <c r="Y258" i="2"/>
  <c r="AD258" i="2" s="1"/>
  <c r="K258" i="2"/>
  <c r="F259" i="20"/>
  <c r="J258" i="3"/>
  <c r="M261" i="2"/>
  <c r="N261" i="2" s="1"/>
  <c r="Y262" i="2"/>
  <c r="AD262" i="2" s="1"/>
  <c r="K262" i="2"/>
  <c r="M262" i="2" s="1"/>
  <c r="N262" i="2" s="1"/>
  <c r="F263" i="20"/>
  <c r="J262" i="3"/>
  <c r="M265" i="2"/>
  <c r="N265" i="2" s="1"/>
  <c r="Y266" i="2"/>
  <c r="AD266" i="2" s="1"/>
  <c r="K266" i="2"/>
  <c r="F267" i="20"/>
  <c r="J266" i="3"/>
  <c r="Y270" i="2"/>
  <c r="AD270" i="2" s="1"/>
  <c r="K270" i="2"/>
  <c r="F271" i="20"/>
  <c r="J270" i="3"/>
  <c r="Y274" i="2"/>
  <c r="AD274" i="2" s="1"/>
  <c r="K274" i="2"/>
  <c r="F275" i="20"/>
  <c r="J274" i="3"/>
  <c r="M277" i="2"/>
  <c r="N277" i="2" s="1"/>
  <c r="Y278" i="2"/>
  <c r="AD278" i="2" s="1"/>
  <c r="K278" i="2"/>
  <c r="M278" i="2" s="1"/>
  <c r="N278" i="2" s="1"/>
  <c r="F279" i="20"/>
  <c r="J278" i="3"/>
  <c r="M281" i="2"/>
  <c r="N281" i="2" s="1"/>
  <c r="Y282" i="2"/>
  <c r="AD282" i="2" s="1"/>
  <c r="K282" i="2"/>
  <c r="F283" i="20"/>
  <c r="J282" i="3"/>
  <c r="Y286" i="2"/>
  <c r="AD286" i="2" s="1"/>
  <c r="K286" i="2"/>
  <c r="F287" i="20"/>
  <c r="J286" i="3"/>
  <c r="Y290" i="2"/>
  <c r="AD290" i="2" s="1"/>
  <c r="K290" i="2"/>
  <c r="F291" i="20"/>
  <c r="J290" i="3"/>
  <c r="M293" i="2"/>
  <c r="N293" i="2" s="1"/>
  <c r="Y294" i="2"/>
  <c r="AD294" i="2" s="1"/>
  <c r="K294" i="2"/>
  <c r="M294" i="2" s="1"/>
  <c r="N294" i="2" s="1"/>
  <c r="F295" i="20"/>
  <c r="J294" i="3"/>
  <c r="M297" i="2"/>
  <c r="N297" i="2" s="1"/>
  <c r="Y298" i="2"/>
  <c r="AD298" i="2" s="1"/>
  <c r="K298" i="2"/>
  <c r="F299" i="20"/>
  <c r="J298" i="3"/>
  <c r="Y302" i="2"/>
  <c r="AD302" i="2" s="1"/>
  <c r="K302" i="2"/>
  <c r="F303" i="20"/>
  <c r="J302" i="3"/>
  <c r="N4" i="3"/>
  <c r="X7" i="3"/>
  <c r="O8" i="3"/>
  <c r="N9" i="3"/>
  <c r="N11" i="3"/>
  <c r="O14" i="3"/>
  <c r="W14" i="3"/>
  <c r="N15" i="3"/>
  <c r="Z17" i="3"/>
  <c r="AD28" i="3"/>
  <c r="Z28" i="3"/>
  <c r="V28" i="3"/>
  <c r="R28" i="3"/>
  <c r="N28" i="3"/>
  <c r="AF28" i="3"/>
  <c r="AB28" i="3"/>
  <c r="X28" i="3"/>
  <c r="T28" i="3"/>
  <c r="P28" i="3"/>
  <c r="Q28" i="3"/>
  <c r="Y28" i="3"/>
  <c r="C29" i="9"/>
  <c r="AK29" i="9" s="1"/>
  <c r="AW29" i="3"/>
  <c r="AF30" i="3"/>
  <c r="AB30" i="3"/>
  <c r="X30" i="3"/>
  <c r="T30" i="3"/>
  <c r="P30" i="3"/>
  <c r="AT30" i="3"/>
  <c r="AV30" i="3" s="1"/>
  <c r="AX30" i="3" s="1"/>
  <c r="AD30" i="3"/>
  <c r="Z30" i="3"/>
  <c r="V30" i="3"/>
  <c r="R30" i="3"/>
  <c r="N30" i="3"/>
  <c r="Q30" i="3"/>
  <c r="Y30" i="3"/>
  <c r="AH39" i="3"/>
  <c r="AI39" i="3" s="1"/>
  <c r="AD44" i="3"/>
  <c r="Z44" i="3"/>
  <c r="V44" i="3"/>
  <c r="R44" i="3"/>
  <c r="N44" i="3"/>
  <c r="AF44" i="3"/>
  <c r="AB44" i="3"/>
  <c r="X44" i="3"/>
  <c r="T44" i="3"/>
  <c r="P44" i="3"/>
  <c r="Q44" i="3"/>
  <c r="Y44" i="3"/>
  <c r="C45" i="9"/>
  <c r="AK45" i="9" s="1"/>
  <c r="AW45" i="3"/>
  <c r="AF46" i="3"/>
  <c r="AB46" i="3"/>
  <c r="X46" i="3"/>
  <c r="T46" i="3"/>
  <c r="P46" i="3"/>
  <c r="AT46" i="3"/>
  <c r="AV46" i="3" s="1"/>
  <c r="AX46" i="3" s="1"/>
  <c r="AD46" i="3"/>
  <c r="Z46" i="3"/>
  <c r="V46" i="3"/>
  <c r="R46" i="3"/>
  <c r="N46" i="3"/>
  <c r="Q46" i="3"/>
  <c r="Y46" i="3"/>
  <c r="AC54" i="3"/>
  <c r="AH55" i="3"/>
  <c r="AI55" i="3" s="1"/>
  <c r="AD60" i="3"/>
  <c r="Z60" i="3"/>
  <c r="V60" i="3"/>
  <c r="R60" i="3"/>
  <c r="N60" i="3"/>
  <c r="AF60" i="3"/>
  <c r="AB60" i="3"/>
  <c r="X60" i="3"/>
  <c r="T60" i="3"/>
  <c r="P60" i="3"/>
  <c r="Q60" i="3"/>
  <c r="Y60" i="3"/>
  <c r="C61" i="9"/>
  <c r="AK61" i="9" s="1"/>
  <c r="AW61" i="3"/>
  <c r="AF62" i="3"/>
  <c r="AB62" i="3"/>
  <c r="X62" i="3"/>
  <c r="T62" i="3"/>
  <c r="P62" i="3"/>
  <c r="AT62" i="3"/>
  <c r="AV62" i="3" s="1"/>
  <c r="AX62" i="3" s="1"/>
  <c r="AD62" i="3"/>
  <c r="Z62" i="3"/>
  <c r="V62" i="3"/>
  <c r="R62" i="3"/>
  <c r="N62" i="3"/>
  <c r="Q62" i="3"/>
  <c r="Y62" i="3"/>
  <c r="M68" i="3"/>
  <c r="U68" i="3"/>
  <c r="AC68" i="3"/>
  <c r="AT68" i="3"/>
  <c r="AV68" i="3" s="1"/>
  <c r="AX68" i="3" s="1"/>
  <c r="M70" i="3"/>
  <c r="U70" i="3"/>
  <c r="AC70" i="3"/>
  <c r="AH71" i="3"/>
  <c r="AI71" i="3" s="1"/>
  <c r="AD76" i="3"/>
  <c r="Z76" i="3"/>
  <c r="V76" i="3"/>
  <c r="R76" i="3"/>
  <c r="N76" i="3"/>
  <c r="AF76" i="3"/>
  <c r="AB76" i="3"/>
  <c r="X76" i="3"/>
  <c r="T76" i="3"/>
  <c r="P76" i="3"/>
  <c r="Q76" i="3"/>
  <c r="Y76" i="3"/>
  <c r="C77" i="9"/>
  <c r="AK77" i="9" s="1"/>
  <c r="AW77" i="3"/>
  <c r="AF78" i="3"/>
  <c r="AB78" i="3"/>
  <c r="X78" i="3"/>
  <c r="T78" i="3"/>
  <c r="P78" i="3"/>
  <c r="AT78" i="3"/>
  <c r="AV78" i="3" s="1"/>
  <c r="AX78" i="3" s="1"/>
  <c r="AD78" i="3"/>
  <c r="Z78" i="3"/>
  <c r="V78" i="3"/>
  <c r="R78" i="3"/>
  <c r="N78" i="3"/>
  <c r="Q78" i="3"/>
  <c r="Y78" i="3"/>
  <c r="M84" i="3"/>
  <c r="U84" i="3"/>
  <c r="AC84" i="3"/>
  <c r="AT84" i="3"/>
  <c r="AV84" i="3" s="1"/>
  <c r="AX84" i="3" s="1"/>
  <c r="M86" i="3"/>
  <c r="U86" i="3"/>
  <c r="AC86" i="3"/>
  <c r="AH87" i="3"/>
  <c r="AI87" i="3" s="1"/>
  <c r="AD92" i="3"/>
  <c r="Z92" i="3"/>
  <c r="V92" i="3"/>
  <c r="R92" i="3"/>
  <c r="N92" i="3"/>
  <c r="AF92" i="3"/>
  <c r="AB92" i="3"/>
  <c r="X92" i="3"/>
  <c r="T92" i="3"/>
  <c r="P92" i="3"/>
  <c r="Q92" i="3"/>
  <c r="Y92" i="3"/>
  <c r="C93" i="9"/>
  <c r="AK93" i="9" s="1"/>
  <c r="AW93" i="3"/>
  <c r="AF94" i="3"/>
  <c r="AB94" i="3"/>
  <c r="X94" i="3"/>
  <c r="T94" i="3"/>
  <c r="P94" i="3"/>
  <c r="AT94" i="3"/>
  <c r="AV94" i="3" s="1"/>
  <c r="AX94" i="3" s="1"/>
  <c r="AD94" i="3"/>
  <c r="Z94" i="3"/>
  <c r="V94" i="3"/>
  <c r="R94" i="3"/>
  <c r="N94" i="3"/>
  <c r="Q94" i="3"/>
  <c r="Y94" i="3"/>
  <c r="M100" i="3"/>
  <c r="U100" i="3"/>
  <c r="AC100" i="3"/>
  <c r="AT100" i="3"/>
  <c r="AV100" i="3" s="1"/>
  <c r="AX100" i="3" s="1"/>
  <c r="M102" i="3"/>
  <c r="U102" i="3"/>
  <c r="AC102" i="3"/>
  <c r="AH103" i="3"/>
  <c r="AI103" i="3" s="1"/>
  <c r="AD108" i="3"/>
  <c r="Z108" i="3"/>
  <c r="V108" i="3"/>
  <c r="R108" i="3"/>
  <c r="N108" i="3"/>
  <c r="AF108" i="3"/>
  <c r="AB108" i="3"/>
  <c r="X108" i="3"/>
  <c r="T108" i="3"/>
  <c r="P108" i="3"/>
  <c r="Q108" i="3"/>
  <c r="Y108" i="3"/>
  <c r="C109" i="9"/>
  <c r="AK109" i="9" s="1"/>
  <c r="AW109" i="3"/>
  <c r="AF110" i="3"/>
  <c r="AB110" i="3"/>
  <c r="X110" i="3"/>
  <c r="T110" i="3"/>
  <c r="P110" i="3"/>
  <c r="AT110" i="3"/>
  <c r="AV110" i="3" s="1"/>
  <c r="AX110" i="3" s="1"/>
  <c r="AD110" i="3"/>
  <c r="Z110" i="3"/>
  <c r="V110" i="3"/>
  <c r="R110" i="3"/>
  <c r="N110" i="3"/>
  <c r="Q110" i="3"/>
  <c r="Y110" i="3"/>
  <c r="AD116" i="3"/>
  <c r="Z116" i="3"/>
  <c r="V116" i="3"/>
  <c r="R116" i="3"/>
  <c r="N116" i="3"/>
  <c r="AF116" i="3"/>
  <c r="AA116" i="3"/>
  <c r="U116" i="3"/>
  <c r="P116" i="3"/>
  <c r="AS116" i="3"/>
  <c r="AU116" i="3" s="1"/>
  <c r="AC116" i="3"/>
  <c r="X116" i="3"/>
  <c r="S116" i="3"/>
  <c r="M116" i="3"/>
  <c r="T116" i="3"/>
  <c r="AE116" i="3"/>
  <c r="AW117" i="3"/>
  <c r="C117" i="9"/>
  <c r="AK117" i="9" s="1"/>
  <c r="J118" i="3"/>
  <c r="AH119" i="3"/>
  <c r="AI119" i="3" s="1"/>
  <c r="AW125" i="3"/>
  <c r="C125" i="9"/>
  <c r="AK125" i="9" s="1"/>
  <c r="J126" i="3"/>
  <c r="N130" i="3"/>
  <c r="Y130" i="3"/>
  <c r="AE131" i="3"/>
  <c r="AA131" i="3"/>
  <c r="W131" i="3"/>
  <c r="S131" i="3"/>
  <c r="O131" i="3"/>
  <c r="AF131" i="3"/>
  <c r="Z131" i="3"/>
  <c r="U131" i="3"/>
  <c r="P131" i="3"/>
  <c r="AC131" i="3"/>
  <c r="X131" i="3"/>
  <c r="R131" i="3"/>
  <c r="M131" i="3"/>
  <c r="T131" i="3"/>
  <c r="AD131" i="3"/>
  <c r="AF138" i="3"/>
  <c r="AB138" i="3"/>
  <c r="X138" i="3"/>
  <c r="T138" i="3"/>
  <c r="P138" i="3"/>
  <c r="AC138" i="3"/>
  <c r="W138" i="3"/>
  <c r="R138" i="3"/>
  <c r="M138" i="3"/>
  <c r="AT138" i="3"/>
  <c r="AV138" i="3" s="1"/>
  <c r="AX138" i="3" s="1"/>
  <c r="AE138" i="3"/>
  <c r="Z138" i="3"/>
  <c r="U138" i="3"/>
  <c r="O138" i="3"/>
  <c r="S138" i="3"/>
  <c r="AD138" i="3"/>
  <c r="N139" i="3"/>
  <c r="Y139" i="3"/>
  <c r="AD140" i="3"/>
  <c r="Z140" i="3"/>
  <c r="V140" i="3"/>
  <c r="R140" i="3"/>
  <c r="N140" i="3"/>
  <c r="AC140" i="3"/>
  <c r="X140" i="3"/>
  <c r="S140" i="3"/>
  <c r="M140" i="3"/>
  <c r="AF140" i="3"/>
  <c r="AA140" i="3"/>
  <c r="U140" i="3"/>
  <c r="P140" i="3"/>
  <c r="T140" i="3"/>
  <c r="AE140" i="3"/>
  <c r="C147" i="9"/>
  <c r="AK147" i="9" s="1"/>
  <c r="AW147" i="3"/>
  <c r="O148" i="3"/>
  <c r="Y148" i="3"/>
  <c r="AT148" i="3"/>
  <c r="AV148" i="3" s="1"/>
  <c r="AX148" i="3" s="1"/>
  <c r="AW153" i="3"/>
  <c r="C153" i="9"/>
  <c r="AK153" i="9" s="1"/>
  <c r="AF162" i="3"/>
  <c r="AB162" i="3"/>
  <c r="X162" i="3"/>
  <c r="T162" i="3"/>
  <c r="P162" i="3"/>
  <c r="AT162" i="3"/>
  <c r="AV162" i="3" s="1"/>
  <c r="AX162" i="3" s="1"/>
  <c r="AE162" i="3"/>
  <c r="Z162" i="3"/>
  <c r="U162" i="3"/>
  <c r="O162" i="3"/>
  <c r="AC162" i="3"/>
  <c r="W162" i="3"/>
  <c r="R162" i="3"/>
  <c r="M162" i="3"/>
  <c r="S162" i="3"/>
  <c r="AD162" i="3"/>
  <c r="N163" i="3"/>
  <c r="Y163" i="3"/>
  <c r="AT163" i="3"/>
  <c r="AV163" i="3" s="1"/>
  <c r="AX163" i="3" s="1"/>
  <c r="N170" i="3"/>
  <c r="Y170" i="3"/>
  <c r="AE171" i="3"/>
  <c r="AA171" i="3"/>
  <c r="W171" i="3"/>
  <c r="S171" i="3"/>
  <c r="O171" i="3"/>
  <c r="AC171" i="3"/>
  <c r="X171" i="3"/>
  <c r="R171" i="3"/>
  <c r="M171" i="3"/>
  <c r="AT171" i="3"/>
  <c r="AV171" i="3" s="1"/>
  <c r="AX171" i="3" s="1"/>
  <c r="AF171" i="3"/>
  <c r="Z171" i="3"/>
  <c r="U171" i="3"/>
  <c r="P171" i="3"/>
  <c r="T171" i="3"/>
  <c r="AD171" i="3"/>
  <c r="AS171" i="3"/>
  <c r="AU171" i="3" s="1"/>
  <c r="O172" i="3"/>
  <c r="Y172" i="3"/>
  <c r="AS172" i="3"/>
  <c r="AU172" i="3" s="1"/>
  <c r="AW177" i="3"/>
  <c r="C177" i="9"/>
  <c r="AK177" i="9" s="1"/>
  <c r="Q184" i="3"/>
  <c r="AT184" i="3"/>
  <c r="AV184" i="3" s="1"/>
  <c r="AX184" i="3" s="1"/>
  <c r="AW185" i="3"/>
  <c r="C185" i="9"/>
  <c r="AK185" i="9" s="1"/>
  <c r="AD192" i="3"/>
  <c r="Z192" i="3"/>
  <c r="V192" i="3"/>
  <c r="R192" i="3"/>
  <c r="N192" i="3"/>
  <c r="AF192" i="3"/>
  <c r="AB192" i="3"/>
  <c r="X192" i="3"/>
  <c r="T192" i="3"/>
  <c r="P192" i="3"/>
  <c r="AE192" i="3"/>
  <c r="W192" i="3"/>
  <c r="O192" i="3"/>
  <c r="AA192" i="3"/>
  <c r="S192" i="3"/>
  <c r="Y192" i="3"/>
  <c r="AG193" i="3"/>
  <c r="AH193" i="3"/>
  <c r="AI193" i="3" s="1"/>
  <c r="AD200" i="3"/>
  <c r="Z200" i="3"/>
  <c r="V200" i="3"/>
  <c r="R200" i="3"/>
  <c r="N200" i="3"/>
  <c r="AF200" i="3"/>
  <c r="AB200" i="3"/>
  <c r="X200" i="3"/>
  <c r="T200" i="3"/>
  <c r="P200" i="3"/>
  <c r="AA200" i="3"/>
  <c r="S200" i="3"/>
  <c r="AS200" i="3"/>
  <c r="AU200" i="3" s="1"/>
  <c r="AE200" i="3"/>
  <c r="W200" i="3"/>
  <c r="O200" i="3"/>
  <c r="Y200" i="3"/>
  <c r="AG201" i="3"/>
  <c r="AH201" i="3"/>
  <c r="AI201" i="3" s="1"/>
  <c r="Q208" i="3"/>
  <c r="AT208" i="3"/>
  <c r="AV208" i="3" s="1"/>
  <c r="AX208" i="3" s="1"/>
  <c r="AW209" i="3"/>
  <c r="C209" i="9"/>
  <c r="AK209" i="9" s="1"/>
  <c r="Q216" i="3"/>
  <c r="AT216" i="3"/>
  <c r="AV216" i="3" s="1"/>
  <c r="AX216" i="3" s="1"/>
  <c r="AW217" i="3"/>
  <c r="C217" i="9"/>
  <c r="AK217" i="9" s="1"/>
  <c r="AD224" i="3"/>
  <c r="Z224" i="3"/>
  <c r="V224" i="3"/>
  <c r="R224" i="3"/>
  <c r="N224" i="3"/>
  <c r="AF224" i="3"/>
  <c r="AB224" i="3"/>
  <c r="X224" i="3"/>
  <c r="T224" i="3"/>
  <c r="P224" i="3"/>
  <c r="AE224" i="3"/>
  <c r="W224" i="3"/>
  <c r="O224" i="3"/>
  <c r="AA224" i="3"/>
  <c r="S224" i="3"/>
  <c r="Y224" i="3"/>
  <c r="AG225" i="3"/>
  <c r="AH225" i="3"/>
  <c r="C238" i="9"/>
  <c r="AK238" i="9" s="1"/>
  <c r="AW238" i="3"/>
  <c r="AD240" i="3"/>
  <c r="Z240" i="3"/>
  <c r="V240" i="3"/>
  <c r="R240" i="3"/>
  <c r="N240" i="3"/>
  <c r="AF240" i="3"/>
  <c r="AB240" i="3"/>
  <c r="X240" i="3"/>
  <c r="T240" i="3"/>
  <c r="P240" i="3"/>
  <c r="AE240" i="3"/>
  <c r="W240" i="3"/>
  <c r="O240" i="3"/>
  <c r="AC240" i="3"/>
  <c r="U240" i="3"/>
  <c r="M240" i="3"/>
  <c r="AA240" i="3"/>
  <c r="S240" i="3"/>
  <c r="AF242" i="3"/>
  <c r="AB242" i="3"/>
  <c r="X242" i="3"/>
  <c r="T242" i="3"/>
  <c r="P242" i="3"/>
  <c r="AT242" i="3"/>
  <c r="AV242" i="3" s="1"/>
  <c r="AX242" i="3" s="1"/>
  <c r="AD242" i="3"/>
  <c r="Z242" i="3"/>
  <c r="V242" i="3"/>
  <c r="R242" i="3"/>
  <c r="N242" i="3"/>
  <c r="AE242" i="3"/>
  <c r="W242" i="3"/>
  <c r="O242" i="3"/>
  <c r="AC242" i="3"/>
  <c r="U242" i="3"/>
  <c r="M242" i="3"/>
  <c r="AA242" i="3"/>
  <c r="S242" i="3"/>
  <c r="AG249" i="3"/>
  <c r="AH249" i="3"/>
  <c r="AI249" i="3" s="1"/>
  <c r="Y256" i="3"/>
  <c r="AS256" i="3"/>
  <c r="AU256" i="3" s="1"/>
  <c r="Y258" i="3"/>
  <c r="AS258" i="3"/>
  <c r="AU258" i="3" s="1"/>
  <c r="C264" i="9"/>
  <c r="AK264" i="9" s="1"/>
  <c r="AW264" i="3"/>
  <c r="C266" i="9"/>
  <c r="AK266" i="9" s="1"/>
  <c r="AW266" i="3"/>
  <c r="C272" i="9"/>
  <c r="AK272" i="9" s="1"/>
  <c r="AW272" i="3"/>
  <c r="C276" i="9"/>
  <c r="AK276" i="9" s="1"/>
  <c r="AW276" i="3"/>
  <c r="C278" i="9"/>
  <c r="AK278" i="9" s="1"/>
  <c r="AW278" i="3"/>
  <c r="C296" i="9"/>
  <c r="AK296" i="9" s="1"/>
  <c r="AW296" i="3"/>
  <c r="C298" i="9"/>
  <c r="AK298" i="9" s="1"/>
  <c r="AW298" i="3"/>
  <c r="C35" i="11"/>
  <c r="AK35" i="11" s="1"/>
  <c r="AW35" i="9"/>
  <c r="C37" i="11"/>
  <c r="AK37" i="11" s="1"/>
  <c r="AW37" i="9"/>
  <c r="C39" i="11"/>
  <c r="AK39" i="11" s="1"/>
  <c r="AW39" i="9"/>
  <c r="C43" i="11"/>
  <c r="AK43" i="11" s="1"/>
  <c r="AW43" i="9"/>
  <c r="C45" i="11"/>
  <c r="AK45" i="11" s="1"/>
  <c r="AW45" i="9"/>
  <c r="C47" i="11"/>
  <c r="AK47" i="11" s="1"/>
  <c r="AW47" i="9"/>
  <c r="C49" i="11"/>
  <c r="AK49" i="11" s="1"/>
  <c r="AW49" i="9"/>
  <c r="C67" i="11"/>
  <c r="AK67" i="11" s="1"/>
  <c r="AW67" i="9"/>
  <c r="C69" i="11"/>
  <c r="AK69" i="11" s="1"/>
  <c r="AW69" i="9"/>
  <c r="C71" i="11"/>
  <c r="AK71" i="11" s="1"/>
  <c r="AW71" i="9"/>
  <c r="C75" i="11"/>
  <c r="AK75" i="11" s="1"/>
  <c r="AW75" i="9"/>
  <c r="C77" i="11"/>
  <c r="AK77" i="11" s="1"/>
  <c r="AW77" i="9"/>
  <c r="C79" i="11"/>
  <c r="AK79" i="11" s="1"/>
  <c r="AW79" i="9"/>
  <c r="C81" i="11"/>
  <c r="AK81" i="11" s="1"/>
  <c r="AW81" i="9"/>
  <c r="C99" i="11"/>
  <c r="AK99" i="11" s="1"/>
  <c r="AW99" i="9"/>
  <c r="C101" i="11"/>
  <c r="AK101" i="11" s="1"/>
  <c r="AW101" i="9"/>
  <c r="C103" i="11"/>
  <c r="AK103" i="11" s="1"/>
  <c r="AW103" i="9"/>
  <c r="C107" i="11"/>
  <c r="AK107" i="11" s="1"/>
  <c r="AW107" i="9"/>
  <c r="C109" i="11"/>
  <c r="AK109" i="11" s="1"/>
  <c r="AW109" i="9"/>
  <c r="C111" i="11"/>
  <c r="AK111" i="11" s="1"/>
  <c r="AW111" i="9"/>
  <c r="C113" i="11"/>
  <c r="AK113" i="11" s="1"/>
  <c r="AW113" i="9"/>
  <c r="M6" i="2"/>
  <c r="N6" i="2" s="1"/>
  <c r="M10" i="2"/>
  <c r="N10" i="2" s="1"/>
  <c r="M14" i="2"/>
  <c r="N14" i="2" s="1"/>
  <c r="M18" i="2"/>
  <c r="N18" i="2" s="1"/>
  <c r="M22" i="2"/>
  <c r="N22" i="2" s="1"/>
  <c r="M26" i="2"/>
  <c r="N26" i="2" s="1"/>
  <c r="M30" i="2"/>
  <c r="N30" i="2" s="1"/>
  <c r="M34" i="2"/>
  <c r="N34" i="2" s="1"/>
  <c r="M38" i="2"/>
  <c r="N38" i="2" s="1"/>
  <c r="M42" i="2"/>
  <c r="N42" i="2" s="1"/>
  <c r="M46" i="2"/>
  <c r="N46" i="2" s="1"/>
  <c r="M50" i="2"/>
  <c r="N50" i="2" s="1"/>
  <c r="M54" i="2"/>
  <c r="N54" i="2" s="1"/>
  <c r="M58" i="2"/>
  <c r="N58" i="2" s="1"/>
  <c r="M62" i="2"/>
  <c r="N62" i="2" s="1"/>
  <c r="M66" i="2"/>
  <c r="N66" i="2" s="1"/>
  <c r="M70" i="2"/>
  <c r="N70" i="2" s="1"/>
  <c r="M74" i="2"/>
  <c r="N74" i="2" s="1"/>
  <c r="M78" i="2"/>
  <c r="N78" i="2" s="1"/>
  <c r="M82" i="2"/>
  <c r="N82" i="2" s="1"/>
  <c r="M86" i="2"/>
  <c r="N86" i="2" s="1"/>
  <c r="M90" i="2"/>
  <c r="N90" i="2" s="1"/>
  <c r="M94" i="2"/>
  <c r="N94" i="2" s="1"/>
  <c r="M98" i="2"/>
  <c r="N98" i="2" s="1"/>
  <c r="M102" i="2"/>
  <c r="N102" i="2" s="1"/>
  <c r="M106" i="2"/>
  <c r="N106" i="2" s="1"/>
  <c r="M110" i="2"/>
  <c r="N110" i="2" s="1"/>
  <c r="M114" i="2"/>
  <c r="N114" i="2" s="1"/>
  <c r="M118" i="2"/>
  <c r="N118" i="2" s="1"/>
  <c r="F124" i="20"/>
  <c r="J123" i="3"/>
  <c r="M126" i="2"/>
  <c r="N126" i="2" s="1"/>
  <c r="F132" i="20"/>
  <c r="J131" i="3"/>
  <c r="M134" i="2"/>
  <c r="N134" i="2" s="1"/>
  <c r="F140" i="20"/>
  <c r="J139" i="3"/>
  <c r="M142" i="2"/>
  <c r="N142" i="2" s="1"/>
  <c r="F148" i="20"/>
  <c r="J147" i="3"/>
  <c r="M150" i="2"/>
  <c r="N150" i="2" s="1"/>
  <c r="F156" i="20"/>
  <c r="J155" i="3"/>
  <c r="M158" i="2"/>
  <c r="N158" i="2" s="1"/>
  <c r="F164" i="20"/>
  <c r="J163" i="3"/>
  <c r="M166" i="2"/>
  <c r="N166" i="2" s="1"/>
  <c r="F172" i="20"/>
  <c r="J171" i="3"/>
  <c r="M174" i="2"/>
  <c r="N174" i="2" s="1"/>
  <c r="F184" i="20"/>
  <c r="J183" i="3"/>
  <c r="M186" i="2"/>
  <c r="N186" i="2" s="1"/>
  <c r="M190" i="2"/>
  <c r="N190" i="2" s="1"/>
  <c r="F192" i="20"/>
  <c r="J191" i="3"/>
  <c r="F200" i="20"/>
  <c r="J199" i="3"/>
  <c r="M202" i="2"/>
  <c r="N202" i="2" s="1"/>
  <c r="M206" i="2"/>
  <c r="N206" i="2" s="1"/>
  <c r="F208" i="20"/>
  <c r="J207" i="3"/>
  <c r="F216" i="20"/>
  <c r="J215" i="3"/>
  <c r="M218" i="2"/>
  <c r="N218" i="2" s="1"/>
  <c r="M222" i="2"/>
  <c r="N222" i="2" s="1"/>
  <c r="F224" i="20"/>
  <c r="J223" i="3"/>
  <c r="F232" i="20"/>
  <c r="J231" i="3"/>
  <c r="M234" i="2"/>
  <c r="N234" i="2" s="1"/>
  <c r="M238" i="2"/>
  <c r="N238" i="2" s="1"/>
  <c r="F240" i="20"/>
  <c r="J239" i="3"/>
  <c r="F244" i="20"/>
  <c r="J243" i="3"/>
  <c r="M246" i="2"/>
  <c r="N246" i="2" s="1"/>
  <c r="F248" i="20"/>
  <c r="J247" i="3"/>
  <c r="M250" i="2"/>
  <c r="N250" i="2" s="1"/>
  <c r="M254" i="2"/>
  <c r="N254" i="2" s="1"/>
  <c r="F256" i="20"/>
  <c r="J255" i="3"/>
  <c r="M258" i="2"/>
  <c r="N258" i="2" s="1"/>
  <c r="F260" i="20"/>
  <c r="J259" i="3"/>
  <c r="F264" i="20"/>
  <c r="J263" i="3"/>
  <c r="M266" i="2"/>
  <c r="N266" i="2" s="1"/>
  <c r="F268" i="20"/>
  <c r="J267" i="3"/>
  <c r="M270" i="2"/>
  <c r="N270" i="2" s="1"/>
  <c r="F272" i="20"/>
  <c r="J271" i="3"/>
  <c r="M274" i="2"/>
  <c r="N274" i="2" s="1"/>
  <c r="F276" i="20"/>
  <c r="J275" i="3"/>
  <c r="F280" i="20"/>
  <c r="J279" i="3"/>
  <c r="M282" i="2"/>
  <c r="N282" i="2" s="1"/>
  <c r="F284" i="20"/>
  <c r="J283" i="3"/>
  <c r="M286" i="2"/>
  <c r="N286" i="2" s="1"/>
  <c r="F288" i="20"/>
  <c r="J287" i="3"/>
  <c r="M290" i="2"/>
  <c r="N290" i="2" s="1"/>
  <c r="F292" i="20"/>
  <c r="J291" i="3"/>
  <c r="F296" i="20"/>
  <c r="J295" i="3"/>
  <c r="M298" i="2"/>
  <c r="N298" i="2" s="1"/>
  <c r="F300" i="20"/>
  <c r="J299" i="3"/>
  <c r="M302" i="2"/>
  <c r="N302" i="2" s="1"/>
  <c r="F304" i="20"/>
  <c r="J303" i="3"/>
  <c r="J6" i="3"/>
  <c r="J7" i="3"/>
  <c r="R7" i="3"/>
  <c r="AD8" i="3"/>
  <c r="Z8" i="3"/>
  <c r="V8" i="3"/>
  <c r="R8" i="3"/>
  <c r="N8" i="3"/>
  <c r="AF8" i="3"/>
  <c r="AB8" i="3"/>
  <c r="X8" i="3"/>
  <c r="T8" i="3"/>
  <c r="P8" i="3"/>
  <c r="Q8" i="3"/>
  <c r="Y8" i="3"/>
  <c r="AF10" i="3"/>
  <c r="AB10" i="3"/>
  <c r="X10" i="3"/>
  <c r="T10" i="3"/>
  <c r="P10" i="3"/>
  <c r="AD10" i="3"/>
  <c r="Z10" i="3"/>
  <c r="V10" i="3"/>
  <c r="R10" i="3"/>
  <c r="N10" i="3"/>
  <c r="Q10" i="3"/>
  <c r="Y10" i="3"/>
  <c r="X11" i="3"/>
  <c r="O12" i="3"/>
  <c r="W12" i="3"/>
  <c r="AE12" i="3"/>
  <c r="N13" i="3"/>
  <c r="AB13" i="3"/>
  <c r="AF14" i="3"/>
  <c r="AB14" i="3"/>
  <c r="X14" i="3"/>
  <c r="T14" i="3"/>
  <c r="P14" i="3"/>
  <c r="AD14" i="3"/>
  <c r="Z14" i="3"/>
  <c r="V14" i="3"/>
  <c r="R14" i="3"/>
  <c r="N14" i="3"/>
  <c r="Q14" i="3"/>
  <c r="Y14" i="3"/>
  <c r="X15" i="3"/>
  <c r="O16" i="3"/>
  <c r="W16" i="3"/>
  <c r="AE16" i="3"/>
  <c r="N17" i="3"/>
  <c r="O18" i="3"/>
  <c r="W18" i="3"/>
  <c r="AE18" i="3"/>
  <c r="N19" i="3"/>
  <c r="O22" i="3"/>
  <c r="W22" i="3"/>
  <c r="AE22" i="3"/>
  <c r="AS22" i="3"/>
  <c r="AU22" i="3" s="1"/>
  <c r="AW22" i="3" s="1"/>
  <c r="AD24" i="3"/>
  <c r="Z24" i="3"/>
  <c r="V24" i="3"/>
  <c r="R24" i="3"/>
  <c r="N24" i="3"/>
  <c r="AF24" i="3"/>
  <c r="AB24" i="3"/>
  <c r="X24" i="3"/>
  <c r="T24" i="3"/>
  <c r="P24" i="3"/>
  <c r="Q24" i="3"/>
  <c r="Y24" i="3"/>
  <c r="C25" i="9"/>
  <c r="AK25" i="9" s="1"/>
  <c r="AW25" i="3"/>
  <c r="AF26" i="3"/>
  <c r="AB26" i="3"/>
  <c r="X26" i="3"/>
  <c r="T26" i="3"/>
  <c r="P26" i="3"/>
  <c r="AT26" i="3"/>
  <c r="AV26" i="3" s="1"/>
  <c r="AX26" i="3" s="1"/>
  <c r="AD26" i="3"/>
  <c r="Z26" i="3"/>
  <c r="V26" i="3"/>
  <c r="R26" i="3"/>
  <c r="N26" i="3"/>
  <c r="Q26" i="3"/>
  <c r="Y26" i="3"/>
  <c r="S28" i="3"/>
  <c r="AA28" i="3"/>
  <c r="S30" i="3"/>
  <c r="AA30" i="3"/>
  <c r="J33" i="3"/>
  <c r="J35" i="3"/>
  <c r="O36" i="3"/>
  <c r="W36" i="3"/>
  <c r="AE36" i="3"/>
  <c r="AS36" i="3"/>
  <c r="AU36" i="3" s="1"/>
  <c r="AH37" i="3"/>
  <c r="AI37" i="3" s="1"/>
  <c r="O38" i="3"/>
  <c r="W38" i="3"/>
  <c r="AE38" i="3"/>
  <c r="AS38" i="3"/>
  <c r="AU38" i="3" s="1"/>
  <c r="AD40" i="3"/>
  <c r="Z40" i="3"/>
  <c r="V40" i="3"/>
  <c r="R40" i="3"/>
  <c r="N40" i="3"/>
  <c r="AF40" i="3"/>
  <c r="AB40" i="3"/>
  <c r="X40" i="3"/>
  <c r="T40" i="3"/>
  <c r="P40" i="3"/>
  <c r="Q40" i="3"/>
  <c r="Y40" i="3"/>
  <c r="C41" i="9"/>
  <c r="AK41" i="9" s="1"/>
  <c r="AW41" i="3"/>
  <c r="AF42" i="3"/>
  <c r="AB42" i="3"/>
  <c r="X42" i="3"/>
  <c r="T42" i="3"/>
  <c r="P42" i="3"/>
  <c r="AT42" i="3"/>
  <c r="AV42" i="3" s="1"/>
  <c r="AX42" i="3" s="1"/>
  <c r="AD42" i="3"/>
  <c r="Z42" i="3"/>
  <c r="V42" i="3"/>
  <c r="R42" i="3"/>
  <c r="N42" i="3"/>
  <c r="Q42" i="3"/>
  <c r="Y42" i="3"/>
  <c r="S44" i="3"/>
  <c r="AA44" i="3"/>
  <c r="S46" i="3"/>
  <c r="AA46" i="3"/>
  <c r="J49" i="3"/>
  <c r="J51" i="3"/>
  <c r="O52" i="3"/>
  <c r="W52" i="3"/>
  <c r="AE52" i="3"/>
  <c r="AS52" i="3"/>
  <c r="AU52" i="3" s="1"/>
  <c r="AH53" i="3"/>
  <c r="AI53" i="3" s="1"/>
  <c r="O54" i="3"/>
  <c r="W54" i="3"/>
  <c r="AE54" i="3"/>
  <c r="AS54" i="3"/>
  <c r="AU54" i="3" s="1"/>
  <c r="AD56" i="3"/>
  <c r="Z56" i="3"/>
  <c r="V56" i="3"/>
  <c r="R56" i="3"/>
  <c r="N56" i="3"/>
  <c r="AF56" i="3"/>
  <c r="AB56" i="3"/>
  <c r="X56" i="3"/>
  <c r="T56" i="3"/>
  <c r="P56" i="3"/>
  <c r="Q56" i="3"/>
  <c r="Y56" i="3"/>
  <c r="C57" i="9"/>
  <c r="AK57" i="9" s="1"/>
  <c r="AW57" i="3"/>
  <c r="AF58" i="3"/>
  <c r="AB58" i="3"/>
  <c r="X58" i="3"/>
  <c r="T58" i="3"/>
  <c r="P58" i="3"/>
  <c r="AT58" i="3"/>
  <c r="AV58" i="3" s="1"/>
  <c r="AX58" i="3" s="1"/>
  <c r="AD58" i="3"/>
  <c r="Z58" i="3"/>
  <c r="V58" i="3"/>
  <c r="R58" i="3"/>
  <c r="N58" i="3"/>
  <c r="Q58" i="3"/>
  <c r="Y58" i="3"/>
  <c r="S60" i="3"/>
  <c r="AA60" i="3"/>
  <c r="S62" i="3"/>
  <c r="AA62" i="3"/>
  <c r="J65" i="3"/>
  <c r="J67" i="3"/>
  <c r="O68" i="3"/>
  <c r="W68" i="3"/>
  <c r="AE68" i="3"/>
  <c r="AS68" i="3"/>
  <c r="AU68" i="3" s="1"/>
  <c r="AH69" i="3"/>
  <c r="AI69" i="3" s="1"/>
  <c r="O70" i="3"/>
  <c r="W70" i="3"/>
  <c r="AE70" i="3"/>
  <c r="AS70" i="3"/>
  <c r="AU70" i="3" s="1"/>
  <c r="AD72" i="3"/>
  <c r="Z72" i="3"/>
  <c r="V72" i="3"/>
  <c r="R72" i="3"/>
  <c r="N72" i="3"/>
  <c r="AF72" i="3"/>
  <c r="AB72" i="3"/>
  <c r="X72" i="3"/>
  <c r="T72" i="3"/>
  <c r="P72" i="3"/>
  <c r="Q72" i="3"/>
  <c r="Y72" i="3"/>
  <c r="C73" i="9"/>
  <c r="AK73" i="9" s="1"/>
  <c r="AW73" i="3"/>
  <c r="AF74" i="3"/>
  <c r="AB74" i="3"/>
  <c r="X74" i="3"/>
  <c r="T74" i="3"/>
  <c r="P74" i="3"/>
  <c r="AT74" i="3"/>
  <c r="AV74" i="3" s="1"/>
  <c r="AX74" i="3" s="1"/>
  <c r="AD74" i="3"/>
  <c r="Z74" i="3"/>
  <c r="V74" i="3"/>
  <c r="R74" i="3"/>
  <c r="N74" i="3"/>
  <c r="Q74" i="3"/>
  <c r="Y74" i="3"/>
  <c r="S76" i="3"/>
  <c r="AA76" i="3"/>
  <c r="S78" i="3"/>
  <c r="AA78" i="3"/>
  <c r="J81" i="3"/>
  <c r="J83" i="3"/>
  <c r="O84" i="3"/>
  <c r="W84" i="3"/>
  <c r="AE84" i="3"/>
  <c r="AS84" i="3"/>
  <c r="AU84" i="3" s="1"/>
  <c r="AH85" i="3"/>
  <c r="AI85" i="3" s="1"/>
  <c r="O86" i="3"/>
  <c r="W86" i="3"/>
  <c r="AE86" i="3"/>
  <c r="AS86" i="3"/>
  <c r="AU86" i="3" s="1"/>
  <c r="AD88" i="3"/>
  <c r="Z88" i="3"/>
  <c r="V88" i="3"/>
  <c r="R88" i="3"/>
  <c r="N88" i="3"/>
  <c r="AF88" i="3"/>
  <c r="AB88" i="3"/>
  <c r="X88" i="3"/>
  <c r="T88" i="3"/>
  <c r="P88" i="3"/>
  <c r="Q88" i="3"/>
  <c r="Y88" i="3"/>
  <c r="C89" i="9"/>
  <c r="AK89" i="9" s="1"/>
  <c r="AW89" i="3"/>
  <c r="AF90" i="3"/>
  <c r="AB90" i="3"/>
  <c r="X90" i="3"/>
  <c r="T90" i="3"/>
  <c r="P90" i="3"/>
  <c r="AT90" i="3"/>
  <c r="AV90" i="3" s="1"/>
  <c r="AX90" i="3" s="1"/>
  <c r="AD90" i="3"/>
  <c r="Z90" i="3"/>
  <c r="V90" i="3"/>
  <c r="R90" i="3"/>
  <c r="N90" i="3"/>
  <c r="Q90" i="3"/>
  <c r="Y90" i="3"/>
  <c r="S92" i="3"/>
  <c r="AA92" i="3"/>
  <c r="S94" i="3"/>
  <c r="AA94" i="3"/>
  <c r="J97" i="3"/>
  <c r="J99" i="3"/>
  <c r="O100" i="3"/>
  <c r="W100" i="3"/>
  <c r="AE100" i="3"/>
  <c r="AS100" i="3"/>
  <c r="AU100" i="3" s="1"/>
  <c r="AH101" i="3"/>
  <c r="AI101" i="3" s="1"/>
  <c r="O102" i="3"/>
  <c r="W102" i="3"/>
  <c r="AE102" i="3"/>
  <c r="AS102" i="3"/>
  <c r="AU102" i="3" s="1"/>
  <c r="AD104" i="3"/>
  <c r="Z104" i="3"/>
  <c r="V104" i="3"/>
  <c r="R104" i="3"/>
  <c r="N104" i="3"/>
  <c r="AF104" i="3"/>
  <c r="AB104" i="3"/>
  <c r="X104" i="3"/>
  <c r="T104" i="3"/>
  <c r="P104" i="3"/>
  <c r="Q104" i="3"/>
  <c r="Y104" i="3"/>
  <c r="C105" i="9"/>
  <c r="AK105" i="9" s="1"/>
  <c r="AW105" i="3"/>
  <c r="AF106" i="3"/>
  <c r="AB106" i="3"/>
  <c r="X106" i="3"/>
  <c r="T106" i="3"/>
  <c r="P106" i="3"/>
  <c r="AT106" i="3"/>
  <c r="AV106" i="3" s="1"/>
  <c r="AX106" i="3" s="1"/>
  <c r="AD106" i="3"/>
  <c r="Z106" i="3"/>
  <c r="V106" i="3"/>
  <c r="R106" i="3"/>
  <c r="N106" i="3"/>
  <c r="Q106" i="3"/>
  <c r="Y106" i="3"/>
  <c r="S108" i="3"/>
  <c r="AA108" i="3"/>
  <c r="S110" i="3"/>
  <c r="AA110" i="3"/>
  <c r="J113" i="3"/>
  <c r="J115" i="3"/>
  <c r="W116" i="3"/>
  <c r="AW120" i="3"/>
  <c r="C120" i="9"/>
  <c r="AK120" i="9" s="1"/>
  <c r="AE123" i="3"/>
  <c r="AA123" i="3"/>
  <c r="W123" i="3"/>
  <c r="S123" i="3"/>
  <c r="O123" i="3"/>
  <c r="AC123" i="3"/>
  <c r="X123" i="3"/>
  <c r="R123" i="3"/>
  <c r="M123" i="3"/>
  <c r="AT123" i="3"/>
  <c r="AV123" i="3" s="1"/>
  <c r="AX123" i="3" s="1"/>
  <c r="AF123" i="3"/>
  <c r="Z123" i="3"/>
  <c r="U123" i="3"/>
  <c r="P123" i="3"/>
  <c r="T123" i="3"/>
  <c r="AD123" i="3"/>
  <c r="AS123" i="3"/>
  <c r="AU123" i="3" s="1"/>
  <c r="J127" i="3"/>
  <c r="C129" i="9"/>
  <c r="AK129" i="9" s="1"/>
  <c r="AW129" i="3"/>
  <c r="Q130" i="3"/>
  <c r="AA130" i="3"/>
  <c r="V131" i="3"/>
  <c r="AD132" i="3"/>
  <c r="Z132" i="3"/>
  <c r="V132" i="3"/>
  <c r="R132" i="3"/>
  <c r="N132" i="3"/>
  <c r="AF132" i="3"/>
  <c r="AA132" i="3"/>
  <c r="U132" i="3"/>
  <c r="P132" i="3"/>
  <c r="AS132" i="3"/>
  <c r="AU132" i="3" s="1"/>
  <c r="AC132" i="3"/>
  <c r="X132" i="3"/>
  <c r="S132" i="3"/>
  <c r="M132" i="3"/>
  <c r="T132" i="3"/>
  <c r="AE132" i="3"/>
  <c r="C133" i="9"/>
  <c r="AK133" i="9" s="1"/>
  <c r="AW133" i="3"/>
  <c r="J134" i="3"/>
  <c r="J135" i="3"/>
  <c r="AH137" i="3"/>
  <c r="AI137" i="3" s="1"/>
  <c r="V138" i="3"/>
  <c r="Q139" i="3"/>
  <c r="AB139" i="3"/>
  <c r="W140" i="3"/>
  <c r="C141" i="9"/>
  <c r="AK141" i="9" s="1"/>
  <c r="AW141" i="3"/>
  <c r="J142" i="3"/>
  <c r="N146" i="3"/>
  <c r="Y146" i="3"/>
  <c r="AE147" i="3"/>
  <c r="AA147" i="3"/>
  <c r="W147" i="3"/>
  <c r="S147" i="3"/>
  <c r="O147" i="3"/>
  <c r="AF147" i="3"/>
  <c r="Z147" i="3"/>
  <c r="U147" i="3"/>
  <c r="P147" i="3"/>
  <c r="AC147" i="3"/>
  <c r="X147" i="3"/>
  <c r="R147" i="3"/>
  <c r="M147" i="3"/>
  <c r="T147" i="3"/>
  <c r="AD147" i="3"/>
  <c r="Q148" i="3"/>
  <c r="AB148" i="3"/>
  <c r="AW150" i="3"/>
  <c r="J153" i="3"/>
  <c r="AF154" i="3"/>
  <c r="AB154" i="3"/>
  <c r="X154" i="3"/>
  <c r="T154" i="3"/>
  <c r="P154" i="3"/>
  <c r="AC154" i="3"/>
  <c r="W154" i="3"/>
  <c r="R154" i="3"/>
  <c r="M154" i="3"/>
  <c r="AT154" i="3"/>
  <c r="AV154" i="3" s="1"/>
  <c r="AX154" i="3" s="1"/>
  <c r="AE154" i="3"/>
  <c r="Z154" i="3"/>
  <c r="U154" i="3"/>
  <c r="O154" i="3"/>
  <c r="S154" i="3"/>
  <c r="AD154" i="3"/>
  <c r="N155" i="3"/>
  <c r="Y155" i="3"/>
  <c r="AD156" i="3"/>
  <c r="Z156" i="3"/>
  <c r="V156" i="3"/>
  <c r="R156" i="3"/>
  <c r="N156" i="3"/>
  <c r="AC156" i="3"/>
  <c r="X156" i="3"/>
  <c r="S156" i="3"/>
  <c r="M156" i="3"/>
  <c r="AF156" i="3"/>
  <c r="AA156" i="3"/>
  <c r="U156" i="3"/>
  <c r="P156" i="3"/>
  <c r="T156" i="3"/>
  <c r="AE156" i="3"/>
  <c r="AH161" i="3"/>
  <c r="AI161" i="3" s="1"/>
  <c r="V162" i="3"/>
  <c r="Q163" i="3"/>
  <c r="AB163" i="3"/>
  <c r="AS163" i="3"/>
  <c r="AU163" i="3" s="1"/>
  <c r="O164" i="3"/>
  <c r="Y164" i="3"/>
  <c r="AT164" i="3"/>
  <c r="AV164" i="3" s="1"/>
  <c r="AX164" i="3" s="1"/>
  <c r="AW169" i="3"/>
  <c r="C169" i="9"/>
  <c r="AK169" i="9" s="1"/>
  <c r="Q170" i="3"/>
  <c r="AA170" i="3"/>
  <c r="V171" i="3"/>
  <c r="Q172" i="3"/>
  <c r="AB172" i="3"/>
  <c r="AT172" i="3"/>
  <c r="AV172" i="3" s="1"/>
  <c r="AX172" i="3" s="1"/>
  <c r="AH175" i="3"/>
  <c r="AI175" i="3" s="1"/>
  <c r="J177" i="3"/>
  <c r="AF178" i="3"/>
  <c r="AB178" i="3"/>
  <c r="X178" i="3"/>
  <c r="T178" i="3"/>
  <c r="P178" i="3"/>
  <c r="AT178" i="3"/>
  <c r="AV178" i="3" s="1"/>
  <c r="AX178" i="3" s="1"/>
  <c r="AE178" i="3"/>
  <c r="Z178" i="3"/>
  <c r="U178" i="3"/>
  <c r="O178" i="3"/>
  <c r="AC178" i="3"/>
  <c r="W178" i="3"/>
  <c r="R178" i="3"/>
  <c r="M178" i="3"/>
  <c r="S178" i="3"/>
  <c r="AD178" i="3"/>
  <c r="AS178" i="3"/>
  <c r="AU178" i="3" s="1"/>
  <c r="U184" i="3"/>
  <c r="M192" i="3"/>
  <c r="AC192" i="3"/>
  <c r="AS192" i="3"/>
  <c r="AU192" i="3" s="1"/>
  <c r="AF194" i="3"/>
  <c r="AB194" i="3"/>
  <c r="X194" i="3"/>
  <c r="T194" i="3"/>
  <c r="P194" i="3"/>
  <c r="AT194" i="3"/>
  <c r="AV194" i="3" s="1"/>
  <c r="AX194" i="3" s="1"/>
  <c r="AD194" i="3"/>
  <c r="Z194" i="3"/>
  <c r="V194" i="3"/>
  <c r="R194" i="3"/>
  <c r="N194" i="3"/>
  <c r="AE194" i="3"/>
  <c r="W194" i="3"/>
  <c r="O194" i="3"/>
  <c r="AA194" i="3"/>
  <c r="S194" i="3"/>
  <c r="Y194" i="3"/>
  <c r="J195" i="3"/>
  <c r="M200" i="3"/>
  <c r="AC200" i="3"/>
  <c r="AF202" i="3"/>
  <c r="AB202" i="3"/>
  <c r="X202" i="3"/>
  <c r="T202" i="3"/>
  <c r="P202" i="3"/>
  <c r="AT202" i="3"/>
  <c r="AV202" i="3" s="1"/>
  <c r="AX202" i="3" s="1"/>
  <c r="AD202" i="3"/>
  <c r="Z202" i="3"/>
  <c r="V202" i="3"/>
  <c r="R202" i="3"/>
  <c r="N202" i="3"/>
  <c r="AA202" i="3"/>
  <c r="S202" i="3"/>
  <c r="AS202" i="3"/>
  <c r="AU202" i="3" s="1"/>
  <c r="AE202" i="3"/>
  <c r="W202" i="3"/>
  <c r="O202" i="3"/>
  <c r="Y202" i="3"/>
  <c r="J203" i="3"/>
  <c r="U208" i="3"/>
  <c r="U216" i="3"/>
  <c r="M224" i="3"/>
  <c r="AC224" i="3"/>
  <c r="AS224" i="3"/>
  <c r="AU224" i="3" s="1"/>
  <c r="AF226" i="3"/>
  <c r="AB226" i="3"/>
  <c r="X226" i="3"/>
  <c r="T226" i="3"/>
  <c r="P226" i="3"/>
  <c r="AT226" i="3"/>
  <c r="AV226" i="3" s="1"/>
  <c r="AX226" i="3" s="1"/>
  <c r="AD226" i="3"/>
  <c r="Z226" i="3"/>
  <c r="V226" i="3"/>
  <c r="R226" i="3"/>
  <c r="N226" i="3"/>
  <c r="AE226" i="3"/>
  <c r="W226" i="3"/>
  <c r="O226" i="3"/>
  <c r="AA226" i="3"/>
  <c r="S226" i="3"/>
  <c r="Y226" i="3"/>
  <c r="J227" i="3"/>
  <c r="C234" i="9"/>
  <c r="AK234" i="9" s="1"/>
  <c r="AW234" i="3"/>
  <c r="C236" i="9"/>
  <c r="AK236" i="9" s="1"/>
  <c r="AW236" i="3"/>
  <c r="Q240" i="3"/>
  <c r="C241" i="9"/>
  <c r="AK241" i="9" s="1"/>
  <c r="AW241" i="3"/>
  <c r="Q242" i="3"/>
  <c r="C248" i="9"/>
  <c r="AK248" i="9" s="1"/>
  <c r="AW248" i="3"/>
  <c r="AH251" i="3"/>
  <c r="AI251" i="3" s="1"/>
  <c r="C270" i="9"/>
  <c r="AK270" i="9" s="1"/>
  <c r="AW270" i="3"/>
  <c r="C274" i="9"/>
  <c r="AK274" i="9" s="1"/>
  <c r="AW274" i="3"/>
  <c r="C284" i="9"/>
  <c r="AK284" i="9" s="1"/>
  <c r="AW284" i="3"/>
  <c r="C302" i="9"/>
  <c r="AK302" i="9" s="1"/>
  <c r="AW302" i="3"/>
  <c r="C7" i="11"/>
  <c r="AK7" i="11" s="1"/>
  <c r="AW7" i="9"/>
  <c r="C25" i="11"/>
  <c r="AK25" i="11" s="1"/>
  <c r="AW25" i="9"/>
  <c r="C57" i="11"/>
  <c r="AK57" i="11" s="1"/>
  <c r="AW57" i="9"/>
  <c r="C89" i="11"/>
  <c r="AK89" i="11" s="1"/>
  <c r="AW89" i="9"/>
  <c r="C121" i="11"/>
  <c r="AK121" i="11" s="1"/>
  <c r="AW121" i="9"/>
  <c r="AD272" i="3"/>
  <c r="Z272" i="3"/>
  <c r="V272" i="3"/>
  <c r="R272" i="3"/>
  <c r="N272" i="3"/>
  <c r="AF272" i="3"/>
  <c r="AB272" i="3"/>
  <c r="X272" i="3"/>
  <c r="T272" i="3"/>
  <c r="P272" i="3"/>
  <c r="Q272" i="3"/>
  <c r="Y272" i="3"/>
  <c r="AW273" i="3"/>
  <c r="C273" i="9"/>
  <c r="AK273" i="9" s="1"/>
  <c r="AF274" i="3"/>
  <c r="AB274" i="3"/>
  <c r="X274" i="3"/>
  <c r="T274" i="3"/>
  <c r="P274" i="3"/>
  <c r="AT274" i="3"/>
  <c r="AV274" i="3" s="1"/>
  <c r="AX274" i="3" s="1"/>
  <c r="AD274" i="3"/>
  <c r="Z274" i="3"/>
  <c r="V274" i="3"/>
  <c r="R274" i="3"/>
  <c r="N274" i="3"/>
  <c r="Q274" i="3"/>
  <c r="Y274" i="3"/>
  <c r="AD288" i="3"/>
  <c r="Z288" i="3"/>
  <c r="V288" i="3"/>
  <c r="R288" i="3"/>
  <c r="N288" i="3"/>
  <c r="AF288" i="3"/>
  <c r="AB288" i="3"/>
  <c r="X288" i="3"/>
  <c r="T288" i="3"/>
  <c r="P288" i="3"/>
  <c r="Q288" i="3"/>
  <c r="Y288" i="3"/>
  <c r="AF290" i="3"/>
  <c r="AB290" i="3"/>
  <c r="X290" i="3"/>
  <c r="T290" i="3"/>
  <c r="P290" i="3"/>
  <c r="AT290" i="3"/>
  <c r="AV290" i="3" s="1"/>
  <c r="AX290" i="3" s="1"/>
  <c r="AD290" i="3"/>
  <c r="Z290" i="3"/>
  <c r="V290" i="3"/>
  <c r="R290" i="3"/>
  <c r="N290" i="3"/>
  <c r="Q290" i="3"/>
  <c r="Y290" i="3"/>
  <c r="AF5" i="9"/>
  <c r="AB5" i="9"/>
  <c r="X5" i="9"/>
  <c r="T5" i="9"/>
  <c r="P5" i="9"/>
  <c r="AD5" i="9"/>
  <c r="Z5" i="9"/>
  <c r="V5" i="9"/>
  <c r="R5" i="9"/>
  <c r="N5" i="9"/>
  <c r="Q5" i="9"/>
  <c r="Y5" i="9"/>
  <c r="AD6" i="9"/>
  <c r="Z6" i="9"/>
  <c r="V6" i="9"/>
  <c r="R6" i="9"/>
  <c r="N6" i="9"/>
  <c r="AF6" i="9"/>
  <c r="AB6" i="9"/>
  <c r="X6" i="9"/>
  <c r="T6" i="9"/>
  <c r="P6" i="9"/>
  <c r="Q6" i="9"/>
  <c r="Y6" i="9"/>
  <c r="AF7" i="9"/>
  <c r="AB7" i="9"/>
  <c r="X7" i="9"/>
  <c r="T7" i="9"/>
  <c r="P7" i="9"/>
  <c r="AT7" i="9"/>
  <c r="AV7" i="9" s="1"/>
  <c r="AX7" i="9" s="1"/>
  <c r="AD7" i="9"/>
  <c r="Z7" i="9"/>
  <c r="V7" i="9"/>
  <c r="R7" i="9"/>
  <c r="N7" i="9"/>
  <c r="Q7" i="9"/>
  <c r="Y7" i="9"/>
  <c r="AF11" i="9"/>
  <c r="AB11" i="9"/>
  <c r="X11" i="9"/>
  <c r="T11" i="9"/>
  <c r="P11" i="9"/>
  <c r="AD11" i="9"/>
  <c r="Z11" i="9"/>
  <c r="V11" i="9"/>
  <c r="R11" i="9"/>
  <c r="N11" i="9"/>
  <c r="Q11" i="9"/>
  <c r="Y11" i="9"/>
  <c r="AD13" i="9"/>
  <c r="Z13" i="9"/>
  <c r="V13" i="9"/>
  <c r="R13" i="9"/>
  <c r="N13" i="9"/>
  <c r="AF13" i="9"/>
  <c r="AB13" i="9"/>
  <c r="X13" i="9"/>
  <c r="T13" i="9"/>
  <c r="P13" i="9"/>
  <c r="Q13" i="9"/>
  <c r="Y13" i="9"/>
  <c r="AF23" i="9"/>
  <c r="AB23" i="9"/>
  <c r="X23" i="9"/>
  <c r="T23" i="9"/>
  <c r="P23" i="9"/>
  <c r="AT23" i="9"/>
  <c r="AV23" i="9" s="1"/>
  <c r="AX23" i="9" s="1"/>
  <c r="AD23" i="9"/>
  <c r="Z23" i="9"/>
  <c r="V23" i="9"/>
  <c r="R23" i="9"/>
  <c r="N23" i="9"/>
  <c r="Q23" i="9"/>
  <c r="Y23" i="9"/>
  <c r="AD33" i="9"/>
  <c r="Z33" i="9"/>
  <c r="V33" i="9"/>
  <c r="R33" i="9"/>
  <c r="N33" i="9"/>
  <c r="AF33" i="9"/>
  <c r="AB33" i="9"/>
  <c r="X33" i="9"/>
  <c r="T33" i="9"/>
  <c r="P33" i="9"/>
  <c r="Q33" i="9"/>
  <c r="Y33" i="9"/>
  <c r="C34" i="11"/>
  <c r="AK34" i="11" s="1"/>
  <c r="AW34" i="9"/>
  <c r="AF39" i="9"/>
  <c r="AB39" i="9"/>
  <c r="X39" i="9"/>
  <c r="T39" i="9"/>
  <c r="P39" i="9"/>
  <c r="AT39" i="9"/>
  <c r="AV39" i="9" s="1"/>
  <c r="AX39" i="9" s="1"/>
  <c r="AD39" i="9"/>
  <c r="Z39" i="9"/>
  <c r="V39" i="9"/>
  <c r="R39" i="9"/>
  <c r="N39" i="9"/>
  <c r="Q39" i="9"/>
  <c r="Y39" i="9"/>
  <c r="AD49" i="9"/>
  <c r="Z49" i="9"/>
  <c r="V49" i="9"/>
  <c r="R49" i="9"/>
  <c r="N49" i="9"/>
  <c r="AF49" i="9"/>
  <c r="AB49" i="9"/>
  <c r="X49" i="9"/>
  <c r="T49" i="9"/>
  <c r="P49" i="9"/>
  <c r="Q49" i="9"/>
  <c r="Y49" i="9"/>
  <c r="C50" i="11"/>
  <c r="AK50" i="11" s="1"/>
  <c r="AW50" i="9"/>
  <c r="AF55" i="9"/>
  <c r="AB55" i="9"/>
  <c r="X55" i="9"/>
  <c r="T55" i="9"/>
  <c r="P55" i="9"/>
  <c r="AT55" i="9"/>
  <c r="AV55" i="9" s="1"/>
  <c r="AX55" i="9" s="1"/>
  <c r="AD55" i="9"/>
  <c r="Z55" i="9"/>
  <c r="V55" i="9"/>
  <c r="R55" i="9"/>
  <c r="N55" i="9"/>
  <c r="Q55" i="9"/>
  <c r="Y55" i="9"/>
  <c r="AD65" i="9"/>
  <c r="Z65" i="9"/>
  <c r="V65" i="9"/>
  <c r="R65" i="9"/>
  <c r="N65" i="9"/>
  <c r="AF65" i="9"/>
  <c r="AB65" i="9"/>
  <c r="X65" i="9"/>
  <c r="T65" i="9"/>
  <c r="P65" i="9"/>
  <c r="Q65" i="9"/>
  <c r="Y65" i="9"/>
  <c r="C66" i="11"/>
  <c r="AK66" i="11" s="1"/>
  <c r="AW66" i="9"/>
  <c r="AF71" i="9"/>
  <c r="AB71" i="9"/>
  <c r="X71" i="9"/>
  <c r="T71" i="9"/>
  <c r="P71" i="9"/>
  <c r="AT71" i="9"/>
  <c r="AV71" i="9" s="1"/>
  <c r="AX71" i="9" s="1"/>
  <c r="AD71" i="9"/>
  <c r="Z71" i="9"/>
  <c r="V71" i="9"/>
  <c r="R71" i="9"/>
  <c r="N71" i="9"/>
  <c r="Q71" i="9"/>
  <c r="Y71" i="9"/>
  <c r="AD81" i="9"/>
  <c r="Z81" i="9"/>
  <c r="V81" i="9"/>
  <c r="R81" i="9"/>
  <c r="N81" i="9"/>
  <c r="AF81" i="9"/>
  <c r="AB81" i="9"/>
  <c r="X81" i="9"/>
  <c r="T81" i="9"/>
  <c r="P81" i="9"/>
  <c r="Q81" i="9"/>
  <c r="Y81" i="9"/>
  <c r="C82" i="11"/>
  <c r="AK82" i="11" s="1"/>
  <c r="AW82" i="9"/>
  <c r="AF87" i="9"/>
  <c r="AB87" i="9"/>
  <c r="X87" i="9"/>
  <c r="T87" i="9"/>
  <c r="P87" i="9"/>
  <c r="AT87" i="9"/>
  <c r="AV87" i="9" s="1"/>
  <c r="AX87" i="9" s="1"/>
  <c r="AD87" i="9"/>
  <c r="Z87" i="9"/>
  <c r="V87" i="9"/>
  <c r="R87" i="9"/>
  <c r="N87" i="9"/>
  <c r="Q87" i="9"/>
  <c r="Y87" i="9"/>
  <c r="AD97" i="9"/>
  <c r="Z97" i="9"/>
  <c r="V97" i="9"/>
  <c r="R97" i="9"/>
  <c r="N97" i="9"/>
  <c r="AF97" i="9"/>
  <c r="AB97" i="9"/>
  <c r="X97" i="9"/>
  <c r="T97" i="9"/>
  <c r="P97" i="9"/>
  <c r="Q97" i="9"/>
  <c r="Y97" i="9"/>
  <c r="C98" i="11"/>
  <c r="AK98" i="11" s="1"/>
  <c r="AW98" i="9"/>
  <c r="AF103" i="9"/>
  <c r="AB103" i="9"/>
  <c r="X103" i="9"/>
  <c r="T103" i="9"/>
  <c r="P103" i="9"/>
  <c r="AT103" i="9"/>
  <c r="AV103" i="9" s="1"/>
  <c r="AX103" i="9" s="1"/>
  <c r="AD103" i="9"/>
  <c r="Z103" i="9"/>
  <c r="V103" i="9"/>
  <c r="R103" i="9"/>
  <c r="N103" i="9"/>
  <c r="Q103" i="9"/>
  <c r="Y103" i="9"/>
  <c r="AD113" i="9"/>
  <c r="Z113" i="9"/>
  <c r="V113" i="9"/>
  <c r="R113" i="9"/>
  <c r="N113" i="9"/>
  <c r="AF113" i="9"/>
  <c r="AB113" i="9"/>
  <c r="X113" i="9"/>
  <c r="T113" i="9"/>
  <c r="P113" i="9"/>
  <c r="Q113" i="9"/>
  <c r="Y113" i="9"/>
  <c r="C114" i="11"/>
  <c r="AK114" i="11" s="1"/>
  <c r="AW114" i="9"/>
  <c r="AF119" i="9"/>
  <c r="AB119" i="9"/>
  <c r="X119" i="9"/>
  <c r="T119" i="9"/>
  <c r="P119" i="9"/>
  <c r="AT119" i="9"/>
  <c r="AV119" i="9" s="1"/>
  <c r="AX119" i="9" s="1"/>
  <c r="AD119" i="9"/>
  <c r="Z119" i="9"/>
  <c r="V119" i="9"/>
  <c r="R119" i="9"/>
  <c r="N119" i="9"/>
  <c r="Q119" i="9"/>
  <c r="Y119" i="9"/>
  <c r="C132" i="11"/>
  <c r="AK132" i="11" s="1"/>
  <c r="AW132" i="9"/>
  <c r="C140" i="11"/>
  <c r="AK140" i="11" s="1"/>
  <c r="AW140" i="9"/>
  <c r="C156" i="11"/>
  <c r="AK156" i="11" s="1"/>
  <c r="AW156" i="9"/>
  <c r="C172" i="11"/>
  <c r="AK172" i="11" s="1"/>
  <c r="AW172" i="9"/>
  <c r="C188" i="11"/>
  <c r="AK188" i="11" s="1"/>
  <c r="AW188" i="9"/>
  <c r="AE216" i="9"/>
  <c r="AA216" i="9"/>
  <c r="W216" i="9"/>
  <c r="S216" i="9"/>
  <c r="O216" i="9"/>
  <c r="AD216" i="9"/>
  <c r="Z216" i="9"/>
  <c r="V216" i="9"/>
  <c r="R216" i="9"/>
  <c r="N216" i="9"/>
  <c r="AS216" i="9"/>
  <c r="AU216" i="9" s="1"/>
  <c r="AF216" i="9"/>
  <c r="X216" i="9"/>
  <c r="P216" i="9"/>
  <c r="AB216" i="9"/>
  <c r="T216" i="9"/>
  <c r="AC216" i="9"/>
  <c r="M216" i="9"/>
  <c r="U216" i="9"/>
  <c r="C217" i="11"/>
  <c r="AK217" i="11" s="1"/>
  <c r="AW217" i="9"/>
  <c r="C226" i="11"/>
  <c r="AK226" i="11" s="1"/>
  <c r="AW226" i="9"/>
  <c r="C236" i="11"/>
  <c r="AK236" i="11" s="1"/>
  <c r="AW236" i="9"/>
  <c r="AF243" i="9"/>
  <c r="AB243" i="9"/>
  <c r="X243" i="9"/>
  <c r="T243" i="9"/>
  <c r="P243" i="9"/>
  <c r="AE243" i="9"/>
  <c r="AA243" i="9"/>
  <c r="W243" i="9"/>
  <c r="S243" i="9"/>
  <c r="O243" i="9"/>
  <c r="AD243" i="9"/>
  <c r="V243" i="9"/>
  <c r="N243" i="9"/>
  <c r="AT243" i="9"/>
  <c r="AV243" i="9" s="1"/>
  <c r="AX243" i="9" s="1"/>
  <c r="Z243" i="9"/>
  <c r="R243" i="9"/>
  <c r="AC243" i="9"/>
  <c r="M243" i="9"/>
  <c r="AS243" i="9"/>
  <c r="AU243" i="9" s="1"/>
  <c r="U243" i="9"/>
  <c r="C266" i="11"/>
  <c r="AK266" i="11" s="1"/>
  <c r="AW266" i="9"/>
  <c r="AF267" i="9"/>
  <c r="AB267" i="9"/>
  <c r="X267" i="9"/>
  <c r="T267" i="9"/>
  <c r="P267" i="9"/>
  <c r="AE267" i="9"/>
  <c r="AA267" i="9"/>
  <c r="W267" i="9"/>
  <c r="S267" i="9"/>
  <c r="O267" i="9"/>
  <c r="AT267" i="9"/>
  <c r="AV267" i="9" s="1"/>
  <c r="AX267" i="9" s="1"/>
  <c r="Z267" i="9"/>
  <c r="R267" i="9"/>
  <c r="AD267" i="9"/>
  <c r="V267" i="9"/>
  <c r="N267" i="9"/>
  <c r="AS267" i="9"/>
  <c r="AU267" i="9" s="1"/>
  <c r="U267" i="9"/>
  <c r="AC267" i="9"/>
  <c r="M267" i="9"/>
  <c r="C281" i="9"/>
  <c r="AK281" i="9" s="1"/>
  <c r="C283" i="11"/>
  <c r="AK283" i="11" s="1"/>
  <c r="AW283" i="9"/>
  <c r="C292" i="11"/>
  <c r="AK292" i="11" s="1"/>
  <c r="AW292" i="9"/>
  <c r="C293" i="11"/>
  <c r="AK293" i="11" s="1"/>
  <c r="AW293" i="9"/>
  <c r="C294" i="11"/>
  <c r="AK294" i="11" s="1"/>
  <c r="AW294" i="9"/>
  <c r="AF8" i="11"/>
  <c r="AB8" i="11"/>
  <c r="X8" i="11"/>
  <c r="T8" i="11"/>
  <c r="P8" i="11"/>
  <c r="AE8" i="11"/>
  <c r="AA8" i="11"/>
  <c r="W8" i="11"/>
  <c r="S8" i="11"/>
  <c r="O8" i="11"/>
  <c r="AD8" i="11"/>
  <c r="V8" i="11"/>
  <c r="N8" i="11"/>
  <c r="AT8" i="11"/>
  <c r="AV8" i="11" s="1"/>
  <c r="AX8" i="11" s="1"/>
  <c r="Z8" i="11"/>
  <c r="R8" i="11"/>
  <c r="AC8" i="11"/>
  <c r="M8" i="11"/>
  <c r="AS8" i="11"/>
  <c r="AU8" i="11" s="1"/>
  <c r="AW8" i="11" s="1"/>
  <c r="C8" i="12" s="1"/>
  <c r="AK8" i="12" s="1"/>
  <c r="U8" i="11"/>
  <c r="AF16" i="11"/>
  <c r="AB16" i="11"/>
  <c r="X16" i="11"/>
  <c r="T16" i="11"/>
  <c r="P16" i="11"/>
  <c r="AE16" i="11"/>
  <c r="AA16" i="11"/>
  <c r="W16" i="11"/>
  <c r="S16" i="11"/>
  <c r="O16" i="11"/>
  <c r="Z16" i="11"/>
  <c r="R16" i="11"/>
  <c r="AD16" i="11"/>
  <c r="V16" i="11"/>
  <c r="N16" i="11"/>
  <c r="AC16" i="11"/>
  <c r="M16" i="11"/>
  <c r="U16" i="11"/>
  <c r="AE21" i="11"/>
  <c r="AA21" i="11"/>
  <c r="W21" i="11"/>
  <c r="S21" i="11"/>
  <c r="O21" i="11"/>
  <c r="AD21" i="11"/>
  <c r="Z21" i="11"/>
  <c r="V21" i="11"/>
  <c r="R21" i="11"/>
  <c r="N21" i="11"/>
  <c r="AB21" i="11"/>
  <c r="T21" i="11"/>
  <c r="AF21" i="11"/>
  <c r="X21" i="11"/>
  <c r="P21" i="11"/>
  <c r="AC21" i="11"/>
  <c r="M21" i="11"/>
  <c r="U21" i="11"/>
  <c r="AE37" i="11"/>
  <c r="AA37" i="11"/>
  <c r="W37" i="11"/>
  <c r="S37" i="11"/>
  <c r="O37" i="11"/>
  <c r="AD37" i="11"/>
  <c r="Z37" i="11"/>
  <c r="V37" i="11"/>
  <c r="R37" i="11"/>
  <c r="N37" i="11"/>
  <c r="AS37" i="11"/>
  <c r="AU37" i="11" s="1"/>
  <c r="AW37" i="11" s="1"/>
  <c r="C37" i="12" s="1"/>
  <c r="AK37" i="12" s="1"/>
  <c r="AF37" i="11"/>
  <c r="X37" i="11"/>
  <c r="P37" i="11"/>
  <c r="AB37" i="11"/>
  <c r="T37" i="11"/>
  <c r="U37" i="11"/>
  <c r="AC37" i="11"/>
  <c r="M37" i="11"/>
  <c r="AE221" i="11"/>
  <c r="AA221" i="11"/>
  <c r="W221" i="11"/>
  <c r="S221" i="11"/>
  <c r="O221" i="11"/>
  <c r="AD221" i="11"/>
  <c r="Z221" i="11"/>
  <c r="V221" i="11"/>
  <c r="R221" i="11"/>
  <c r="N221" i="11"/>
  <c r="AB221" i="11"/>
  <c r="T221" i="11"/>
  <c r="AS221" i="11"/>
  <c r="AU221" i="11" s="1"/>
  <c r="AW221" i="11" s="1"/>
  <c r="C221" i="12" s="1"/>
  <c r="AK221" i="12" s="1"/>
  <c r="AF221" i="11"/>
  <c r="X221" i="11"/>
  <c r="P221" i="11"/>
  <c r="AC221" i="11"/>
  <c r="M221" i="11"/>
  <c r="U221" i="11"/>
  <c r="Y221" i="11"/>
  <c r="Q221" i="11"/>
  <c r="P98" i="20"/>
  <c r="K98" i="20"/>
  <c r="R270" i="20"/>
  <c r="M270" i="20"/>
  <c r="M19" i="12"/>
  <c r="M15" i="12"/>
  <c r="M20" i="11"/>
  <c r="W22" i="11"/>
  <c r="W10" i="9"/>
  <c r="AA9" i="12"/>
  <c r="AA21" i="12"/>
  <c r="AA6" i="12"/>
  <c r="P20" i="12"/>
  <c r="P15" i="12"/>
  <c r="P19" i="12"/>
  <c r="P18" i="11"/>
  <c r="P10" i="11"/>
  <c r="P14" i="11"/>
  <c r="X15" i="12"/>
  <c r="X20" i="12"/>
  <c r="X23" i="12"/>
  <c r="X19" i="12"/>
  <c r="X18" i="11"/>
  <c r="X10" i="11"/>
  <c r="W4" i="3"/>
  <c r="M5" i="3"/>
  <c r="AH5" i="3" s="1"/>
  <c r="Q5" i="3"/>
  <c r="U5" i="3"/>
  <c r="Y5" i="3"/>
  <c r="AC5" i="3"/>
  <c r="M7" i="3"/>
  <c r="Q7" i="3"/>
  <c r="U7" i="3"/>
  <c r="Y7" i="3"/>
  <c r="AC7" i="3"/>
  <c r="W9" i="3"/>
  <c r="M11" i="3"/>
  <c r="AG11" i="3" s="1"/>
  <c r="Q11" i="3"/>
  <c r="U11" i="3"/>
  <c r="Y11" i="3"/>
  <c r="AC11" i="3"/>
  <c r="AA13" i="3"/>
  <c r="M15" i="3"/>
  <c r="AH15" i="3" s="1"/>
  <c r="Q15" i="3"/>
  <c r="U15" i="3"/>
  <c r="Y15" i="3"/>
  <c r="AC15" i="3"/>
  <c r="M19" i="3"/>
  <c r="Q19" i="3"/>
  <c r="U19" i="3"/>
  <c r="Y19" i="3"/>
  <c r="AC19" i="3"/>
  <c r="M23" i="3"/>
  <c r="AG23" i="3" s="1"/>
  <c r="Q23" i="3"/>
  <c r="U23" i="3"/>
  <c r="Y23" i="3"/>
  <c r="AC23" i="3"/>
  <c r="AS23" i="3"/>
  <c r="AU23" i="3" s="1"/>
  <c r="M27" i="3"/>
  <c r="Q27" i="3"/>
  <c r="U27" i="3"/>
  <c r="Y27" i="3"/>
  <c r="AC27" i="3"/>
  <c r="AS27" i="3"/>
  <c r="AU27" i="3" s="1"/>
  <c r="M31" i="3"/>
  <c r="Q31" i="3"/>
  <c r="U31" i="3"/>
  <c r="Y31" i="3"/>
  <c r="AC31" i="3"/>
  <c r="AS31" i="3"/>
  <c r="AU31" i="3" s="1"/>
  <c r="M35" i="3"/>
  <c r="Q35" i="3"/>
  <c r="U35" i="3"/>
  <c r="Y35" i="3"/>
  <c r="AC35" i="3"/>
  <c r="AS35" i="3"/>
  <c r="AU35" i="3" s="1"/>
  <c r="M39" i="3"/>
  <c r="Q39" i="3"/>
  <c r="U39" i="3"/>
  <c r="Y39" i="3"/>
  <c r="AC39" i="3"/>
  <c r="AS39" i="3"/>
  <c r="AU39" i="3" s="1"/>
  <c r="M43" i="3"/>
  <c r="Q43" i="3"/>
  <c r="U43" i="3"/>
  <c r="Y43" i="3"/>
  <c r="AC43" i="3"/>
  <c r="AS43" i="3"/>
  <c r="AU43" i="3" s="1"/>
  <c r="M47" i="3"/>
  <c r="Q47" i="3"/>
  <c r="U47" i="3"/>
  <c r="Y47" i="3"/>
  <c r="AC47" i="3"/>
  <c r="AS47" i="3"/>
  <c r="AU47" i="3" s="1"/>
  <c r="M51" i="3"/>
  <c r="Q51" i="3"/>
  <c r="U51" i="3"/>
  <c r="Y51" i="3"/>
  <c r="AC51" i="3"/>
  <c r="AS51" i="3"/>
  <c r="AU51" i="3" s="1"/>
  <c r="M55" i="3"/>
  <c r="Q55" i="3"/>
  <c r="U55" i="3"/>
  <c r="Y55" i="3"/>
  <c r="AC55" i="3"/>
  <c r="AS55" i="3"/>
  <c r="AU55" i="3" s="1"/>
  <c r="M59" i="3"/>
  <c r="Q59" i="3"/>
  <c r="U59" i="3"/>
  <c r="Y59" i="3"/>
  <c r="AC59" i="3"/>
  <c r="AS59" i="3"/>
  <c r="AU59" i="3" s="1"/>
  <c r="M63" i="3"/>
  <c r="Q63" i="3"/>
  <c r="U63" i="3"/>
  <c r="Y63" i="3"/>
  <c r="AC63" i="3"/>
  <c r="AS63" i="3"/>
  <c r="AU63" i="3" s="1"/>
  <c r="M67" i="3"/>
  <c r="Q67" i="3"/>
  <c r="U67" i="3"/>
  <c r="Y67" i="3"/>
  <c r="AC67" i="3"/>
  <c r="AS67" i="3"/>
  <c r="AU67" i="3" s="1"/>
  <c r="M71" i="3"/>
  <c r="Q71" i="3"/>
  <c r="U71" i="3"/>
  <c r="Y71" i="3"/>
  <c r="AC71" i="3"/>
  <c r="AS71" i="3"/>
  <c r="AU71" i="3" s="1"/>
  <c r="M75" i="3"/>
  <c r="Q75" i="3"/>
  <c r="U75" i="3"/>
  <c r="Y75" i="3"/>
  <c r="AC75" i="3"/>
  <c r="AS75" i="3"/>
  <c r="AU75" i="3" s="1"/>
  <c r="M79" i="3"/>
  <c r="Q79" i="3"/>
  <c r="U79" i="3"/>
  <c r="Y79" i="3"/>
  <c r="AC79" i="3"/>
  <c r="AS79" i="3"/>
  <c r="AU79" i="3" s="1"/>
  <c r="M83" i="3"/>
  <c r="Q83" i="3"/>
  <c r="U83" i="3"/>
  <c r="Y83" i="3"/>
  <c r="AC83" i="3"/>
  <c r="AS83" i="3"/>
  <c r="AU83" i="3" s="1"/>
  <c r="M87" i="3"/>
  <c r="Q87" i="3"/>
  <c r="U87" i="3"/>
  <c r="Y87" i="3"/>
  <c r="AC87" i="3"/>
  <c r="AS87" i="3"/>
  <c r="AU87" i="3" s="1"/>
  <c r="M91" i="3"/>
  <c r="Q91" i="3"/>
  <c r="U91" i="3"/>
  <c r="Y91" i="3"/>
  <c r="AC91" i="3"/>
  <c r="AS91" i="3"/>
  <c r="AU91" i="3" s="1"/>
  <c r="M95" i="3"/>
  <c r="Q95" i="3"/>
  <c r="U95" i="3"/>
  <c r="Y95" i="3"/>
  <c r="AC95" i="3"/>
  <c r="AS95" i="3"/>
  <c r="AU95" i="3" s="1"/>
  <c r="M99" i="3"/>
  <c r="Q99" i="3"/>
  <c r="U99" i="3"/>
  <c r="Y99" i="3"/>
  <c r="AC99" i="3"/>
  <c r="AS99" i="3"/>
  <c r="AU99" i="3" s="1"/>
  <c r="M103" i="3"/>
  <c r="Q103" i="3"/>
  <c r="U103" i="3"/>
  <c r="Y103" i="3"/>
  <c r="AC103" i="3"/>
  <c r="AS103" i="3"/>
  <c r="AU103" i="3" s="1"/>
  <c r="M107" i="3"/>
  <c r="Q107" i="3"/>
  <c r="U107" i="3"/>
  <c r="Y107" i="3"/>
  <c r="AC107" i="3"/>
  <c r="AS107" i="3"/>
  <c r="AU107" i="3" s="1"/>
  <c r="M111" i="3"/>
  <c r="Q111" i="3"/>
  <c r="U111" i="3"/>
  <c r="Y111" i="3"/>
  <c r="AC111" i="3"/>
  <c r="AS111" i="3"/>
  <c r="AU111" i="3" s="1"/>
  <c r="M115" i="3"/>
  <c r="Q115" i="3"/>
  <c r="U115" i="3"/>
  <c r="Y115" i="3"/>
  <c r="AC115" i="3"/>
  <c r="AF126" i="3"/>
  <c r="AB126" i="3"/>
  <c r="X126" i="3"/>
  <c r="T126" i="3"/>
  <c r="P126" i="3"/>
  <c r="N126" i="3"/>
  <c r="S126" i="3"/>
  <c r="Y126" i="3"/>
  <c r="AD126" i="3"/>
  <c r="AS126" i="3"/>
  <c r="AU126" i="3" s="1"/>
  <c r="AE127" i="3"/>
  <c r="AA127" i="3"/>
  <c r="W127" i="3"/>
  <c r="S127" i="3"/>
  <c r="O127" i="3"/>
  <c r="N127" i="3"/>
  <c r="T127" i="3"/>
  <c r="Y127" i="3"/>
  <c r="AD127" i="3"/>
  <c r="AS127" i="3"/>
  <c r="AU127" i="3" s="1"/>
  <c r="AD128" i="3"/>
  <c r="Z128" i="3"/>
  <c r="V128" i="3"/>
  <c r="R128" i="3"/>
  <c r="N128" i="3"/>
  <c r="O128" i="3"/>
  <c r="T128" i="3"/>
  <c r="Y128" i="3"/>
  <c r="AE128" i="3"/>
  <c r="AF142" i="3"/>
  <c r="AB142" i="3"/>
  <c r="X142" i="3"/>
  <c r="T142" i="3"/>
  <c r="P142" i="3"/>
  <c r="N142" i="3"/>
  <c r="S142" i="3"/>
  <c r="Y142" i="3"/>
  <c r="AD142" i="3"/>
  <c r="AS142" i="3"/>
  <c r="AU142" i="3" s="1"/>
  <c r="AE143" i="3"/>
  <c r="AA143" i="3"/>
  <c r="W143" i="3"/>
  <c r="S143" i="3"/>
  <c r="O143" i="3"/>
  <c r="N143" i="3"/>
  <c r="T143" i="3"/>
  <c r="Y143" i="3"/>
  <c r="AD143" i="3"/>
  <c r="AS143" i="3"/>
  <c r="AU143" i="3" s="1"/>
  <c r="AD144" i="3"/>
  <c r="Z144" i="3"/>
  <c r="V144" i="3"/>
  <c r="R144" i="3"/>
  <c r="N144" i="3"/>
  <c r="O144" i="3"/>
  <c r="T144" i="3"/>
  <c r="Y144" i="3"/>
  <c r="AE144" i="3"/>
  <c r="AF158" i="3"/>
  <c r="AB158" i="3"/>
  <c r="X158" i="3"/>
  <c r="T158" i="3"/>
  <c r="P158" i="3"/>
  <c r="N158" i="3"/>
  <c r="S158" i="3"/>
  <c r="Y158" i="3"/>
  <c r="AD158" i="3"/>
  <c r="AS158" i="3"/>
  <c r="AU158" i="3" s="1"/>
  <c r="AE159" i="3"/>
  <c r="AA159" i="3"/>
  <c r="W159" i="3"/>
  <c r="S159" i="3"/>
  <c r="O159" i="3"/>
  <c r="N159" i="3"/>
  <c r="T159" i="3"/>
  <c r="Y159" i="3"/>
  <c r="AD159" i="3"/>
  <c r="AS159" i="3"/>
  <c r="AU159" i="3" s="1"/>
  <c r="AD160" i="3"/>
  <c r="Z160" i="3"/>
  <c r="V160" i="3"/>
  <c r="R160" i="3"/>
  <c r="N160" i="3"/>
  <c r="O160" i="3"/>
  <c r="T160" i="3"/>
  <c r="Y160" i="3"/>
  <c r="AE160" i="3"/>
  <c r="AF174" i="3"/>
  <c r="AB174" i="3"/>
  <c r="X174" i="3"/>
  <c r="T174" i="3"/>
  <c r="P174" i="3"/>
  <c r="N174" i="3"/>
  <c r="S174" i="3"/>
  <c r="Y174" i="3"/>
  <c r="AD174" i="3"/>
  <c r="AS174" i="3"/>
  <c r="AU174" i="3" s="1"/>
  <c r="AE175" i="3"/>
  <c r="AA175" i="3"/>
  <c r="W175" i="3"/>
  <c r="S175" i="3"/>
  <c r="O175" i="3"/>
  <c r="N175" i="3"/>
  <c r="T175" i="3"/>
  <c r="Y175" i="3"/>
  <c r="AD175" i="3"/>
  <c r="AS175" i="3"/>
  <c r="AU175" i="3" s="1"/>
  <c r="AD176" i="3"/>
  <c r="Z176" i="3"/>
  <c r="V176" i="3"/>
  <c r="R176" i="3"/>
  <c r="N176" i="3"/>
  <c r="O176" i="3"/>
  <c r="T176" i="3"/>
  <c r="Y176" i="3"/>
  <c r="AE176" i="3"/>
  <c r="AD188" i="3"/>
  <c r="Z188" i="3"/>
  <c r="V188" i="3"/>
  <c r="R188" i="3"/>
  <c r="N188" i="3"/>
  <c r="AF188" i="3"/>
  <c r="AB188" i="3"/>
  <c r="X188" i="3"/>
  <c r="T188" i="3"/>
  <c r="P188" i="3"/>
  <c r="Q188" i="3"/>
  <c r="Y188" i="3"/>
  <c r="AF190" i="3"/>
  <c r="AB190" i="3"/>
  <c r="X190" i="3"/>
  <c r="T190" i="3"/>
  <c r="P190" i="3"/>
  <c r="AT190" i="3"/>
  <c r="AV190" i="3" s="1"/>
  <c r="AX190" i="3" s="1"/>
  <c r="AD190" i="3"/>
  <c r="Z190" i="3"/>
  <c r="V190" i="3"/>
  <c r="R190" i="3"/>
  <c r="N190" i="3"/>
  <c r="Q190" i="3"/>
  <c r="Y190" i="3"/>
  <c r="AD204" i="3"/>
  <c r="Z204" i="3"/>
  <c r="V204" i="3"/>
  <c r="R204" i="3"/>
  <c r="N204" i="3"/>
  <c r="AF204" i="3"/>
  <c r="AB204" i="3"/>
  <c r="X204" i="3"/>
  <c r="T204" i="3"/>
  <c r="P204" i="3"/>
  <c r="Q204" i="3"/>
  <c r="Y204" i="3"/>
  <c r="C205" i="9"/>
  <c r="AK205" i="9" s="1"/>
  <c r="AW205" i="3"/>
  <c r="AF206" i="3"/>
  <c r="AB206" i="3"/>
  <c r="X206" i="3"/>
  <c r="T206" i="3"/>
  <c r="P206" i="3"/>
  <c r="AT206" i="3"/>
  <c r="AV206" i="3" s="1"/>
  <c r="AX206" i="3" s="1"/>
  <c r="AD206" i="3"/>
  <c r="Z206" i="3"/>
  <c r="V206" i="3"/>
  <c r="R206" i="3"/>
  <c r="N206" i="3"/>
  <c r="Q206" i="3"/>
  <c r="Y206" i="3"/>
  <c r="AD220" i="3"/>
  <c r="Z220" i="3"/>
  <c r="V220" i="3"/>
  <c r="R220" i="3"/>
  <c r="N220" i="3"/>
  <c r="AF220" i="3"/>
  <c r="AB220" i="3"/>
  <c r="X220" i="3"/>
  <c r="T220" i="3"/>
  <c r="P220" i="3"/>
  <c r="Q220" i="3"/>
  <c r="Y220" i="3"/>
  <c r="C221" i="9"/>
  <c r="AK221" i="9" s="1"/>
  <c r="AW221" i="3"/>
  <c r="AF222" i="3"/>
  <c r="AB222" i="3"/>
  <c r="X222" i="3"/>
  <c r="T222" i="3"/>
  <c r="P222" i="3"/>
  <c r="AT222" i="3"/>
  <c r="AV222" i="3" s="1"/>
  <c r="AX222" i="3" s="1"/>
  <c r="AD222" i="3"/>
  <c r="Z222" i="3"/>
  <c r="V222" i="3"/>
  <c r="R222" i="3"/>
  <c r="N222" i="3"/>
  <c r="Q222" i="3"/>
  <c r="Y222" i="3"/>
  <c r="O232" i="3"/>
  <c r="W232" i="3"/>
  <c r="AE232" i="3"/>
  <c r="O234" i="3"/>
  <c r="W234" i="3"/>
  <c r="AE234" i="3"/>
  <c r="AD236" i="3"/>
  <c r="Z236" i="3"/>
  <c r="V236" i="3"/>
  <c r="R236" i="3"/>
  <c r="N236" i="3"/>
  <c r="AF236" i="3"/>
  <c r="AB236" i="3"/>
  <c r="X236" i="3"/>
  <c r="T236" i="3"/>
  <c r="P236" i="3"/>
  <c r="Q236" i="3"/>
  <c r="Y236" i="3"/>
  <c r="C237" i="9"/>
  <c r="AK237" i="9" s="1"/>
  <c r="AW237" i="3"/>
  <c r="AF238" i="3"/>
  <c r="AB238" i="3"/>
  <c r="X238" i="3"/>
  <c r="T238" i="3"/>
  <c r="P238" i="3"/>
  <c r="AT238" i="3"/>
  <c r="AV238" i="3" s="1"/>
  <c r="AX238" i="3" s="1"/>
  <c r="AD238" i="3"/>
  <c r="Z238" i="3"/>
  <c r="V238" i="3"/>
  <c r="R238" i="3"/>
  <c r="N238" i="3"/>
  <c r="Q238" i="3"/>
  <c r="Y238" i="3"/>
  <c r="O248" i="3"/>
  <c r="W248" i="3"/>
  <c r="AE248" i="3"/>
  <c r="O250" i="3"/>
  <c r="W250" i="3"/>
  <c r="AE250" i="3"/>
  <c r="AD252" i="3"/>
  <c r="Z252" i="3"/>
  <c r="V252" i="3"/>
  <c r="R252" i="3"/>
  <c r="N252" i="3"/>
  <c r="AF252" i="3"/>
  <c r="AB252" i="3"/>
  <c r="X252" i="3"/>
  <c r="T252" i="3"/>
  <c r="P252" i="3"/>
  <c r="Q252" i="3"/>
  <c r="Y252" i="3"/>
  <c r="C253" i="9"/>
  <c r="AK253" i="9" s="1"/>
  <c r="AW253" i="3"/>
  <c r="AF254" i="3"/>
  <c r="AB254" i="3"/>
  <c r="X254" i="3"/>
  <c r="T254" i="3"/>
  <c r="P254" i="3"/>
  <c r="AT254" i="3"/>
  <c r="AV254" i="3" s="1"/>
  <c r="AX254" i="3" s="1"/>
  <c r="AD254" i="3"/>
  <c r="Z254" i="3"/>
  <c r="V254" i="3"/>
  <c r="R254" i="3"/>
  <c r="N254" i="3"/>
  <c r="Q254" i="3"/>
  <c r="Y254" i="3"/>
  <c r="O264" i="3"/>
  <c r="W264" i="3"/>
  <c r="AE264" i="3"/>
  <c r="O266" i="3"/>
  <c r="W266" i="3"/>
  <c r="AE266" i="3"/>
  <c r="AD268" i="3"/>
  <c r="Z268" i="3"/>
  <c r="V268" i="3"/>
  <c r="R268" i="3"/>
  <c r="N268" i="3"/>
  <c r="AF268" i="3"/>
  <c r="AB268" i="3"/>
  <c r="X268" i="3"/>
  <c r="T268" i="3"/>
  <c r="P268" i="3"/>
  <c r="Q268" i="3"/>
  <c r="Y268" i="3"/>
  <c r="C269" i="9"/>
  <c r="AK269" i="9" s="1"/>
  <c r="AW269" i="3"/>
  <c r="AF270" i="3"/>
  <c r="AB270" i="3"/>
  <c r="X270" i="3"/>
  <c r="T270" i="3"/>
  <c r="P270" i="3"/>
  <c r="AT270" i="3"/>
  <c r="AV270" i="3" s="1"/>
  <c r="AX270" i="3" s="1"/>
  <c r="AD270" i="3"/>
  <c r="Z270" i="3"/>
  <c r="V270" i="3"/>
  <c r="R270" i="3"/>
  <c r="N270" i="3"/>
  <c r="Q270" i="3"/>
  <c r="Y270" i="3"/>
  <c r="S272" i="3"/>
  <c r="AA272" i="3"/>
  <c r="S274" i="3"/>
  <c r="AA274" i="3"/>
  <c r="O280" i="3"/>
  <c r="W280" i="3"/>
  <c r="AE280" i="3"/>
  <c r="O282" i="3"/>
  <c r="W282" i="3"/>
  <c r="AE282" i="3"/>
  <c r="AD284" i="3"/>
  <c r="Z284" i="3"/>
  <c r="V284" i="3"/>
  <c r="R284" i="3"/>
  <c r="N284" i="3"/>
  <c r="AF284" i="3"/>
  <c r="AB284" i="3"/>
  <c r="X284" i="3"/>
  <c r="T284" i="3"/>
  <c r="P284" i="3"/>
  <c r="Q284" i="3"/>
  <c r="Y284" i="3"/>
  <c r="C285" i="9"/>
  <c r="AK285" i="9" s="1"/>
  <c r="AW285" i="3"/>
  <c r="AF286" i="3"/>
  <c r="AB286" i="3"/>
  <c r="X286" i="3"/>
  <c r="T286" i="3"/>
  <c r="P286" i="3"/>
  <c r="AT286" i="3"/>
  <c r="AV286" i="3" s="1"/>
  <c r="AX286" i="3" s="1"/>
  <c r="AD286" i="3"/>
  <c r="Z286" i="3"/>
  <c r="V286" i="3"/>
  <c r="R286" i="3"/>
  <c r="N286" i="3"/>
  <c r="Q286" i="3"/>
  <c r="Y286" i="3"/>
  <c r="S288" i="3"/>
  <c r="AA288" i="3"/>
  <c r="S290" i="3"/>
  <c r="AA290" i="3"/>
  <c r="O296" i="3"/>
  <c r="W296" i="3"/>
  <c r="AE296" i="3"/>
  <c r="O298" i="3"/>
  <c r="W298" i="3"/>
  <c r="AE298" i="3"/>
  <c r="AD300" i="3"/>
  <c r="Z300" i="3"/>
  <c r="V300" i="3"/>
  <c r="R300" i="3"/>
  <c r="N300" i="3"/>
  <c r="AF300" i="3"/>
  <c r="AB300" i="3"/>
  <c r="X300" i="3"/>
  <c r="T300" i="3"/>
  <c r="P300" i="3"/>
  <c r="Q300" i="3"/>
  <c r="Y300" i="3"/>
  <c r="C301" i="9"/>
  <c r="AK301" i="9" s="1"/>
  <c r="AW301" i="3"/>
  <c r="AF302" i="3"/>
  <c r="AB302" i="3"/>
  <c r="X302" i="3"/>
  <c r="T302" i="3"/>
  <c r="P302" i="3"/>
  <c r="AT302" i="3"/>
  <c r="AV302" i="3" s="1"/>
  <c r="AX302" i="3" s="1"/>
  <c r="AD302" i="3"/>
  <c r="Z302" i="3"/>
  <c r="V302" i="3"/>
  <c r="R302" i="3"/>
  <c r="N302" i="3"/>
  <c r="Q302" i="3"/>
  <c r="Y302" i="3"/>
  <c r="S5" i="9"/>
  <c r="AA5" i="9"/>
  <c r="S6" i="9"/>
  <c r="AA6" i="9"/>
  <c r="S7" i="9"/>
  <c r="AA7" i="9"/>
  <c r="P8" i="9"/>
  <c r="X8" i="9"/>
  <c r="O9" i="9"/>
  <c r="W9" i="9"/>
  <c r="S11" i="9"/>
  <c r="AA11" i="9"/>
  <c r="S13" i="9"/>
  <c r="AA13" i="9"/>
  <c r="M15" i="9"/>
  <c r="M17" i="9"/>
  <c r="O19" i="9"/>
  <c r="W19" i="9"/>
  <c r="S23" i="9"/>
  <c r="AA23" i="9"/>
  <c r="O25" i="9"/>
  <c r="W25" i="9"/>
  <c r="AE25" i="9"/>
  <c r="AF27" i="9"/>
  <c r="AB27" i="9"/>
  <c r="X27" i="9"/>
  <c r="T27" i="9"/>
  <c r="P27" i="9"/>
  <c r="AT27" i="9"/>
  <c r="AV27" i="9" s="1"/>
  <c r="AX27" i="9" s="1"/>
  <c r="AD27" i="9"/>
  <c r="Z27" i="9"/>
  <c r="V27" i="9"/>
  <c r="R27" i="9"/>
  <c r="N27" i="9"/>
  <c r="Q27" i="9"/>
  <c r="Y27" i="9"/>
  <c r="O31" i="9"/>
  <c r="W31" i="9"/>
  <c r="AE31" i="9"/>
  <c r="S33" i="9"/>
  <c r="AA33" i="9"/>
  <c r="AD37" i="9"/>
  <c r="Z37" i="9"/>
  <c r="V37" i="9"/>
  <c r="R37" i="9"/>
  <c r="N37" i="9"/>
  <c r="AF37" i="9"/>
  <c r="AB37" i="9"/>
  <c r="X37" i="9"/>
  <c r="T37" i="9"/>
  <c r="P37" i="9"/>
  <c r="Q37" i="9"/>
  <c r="Y37" i="9"/>
  <c r="S39" i="9"/>
  <c r="AA39" i="9"/>
  <c r="O41" i="9"/>
  <c r="W41" i="9"/>
  <c r="AE41" i="9"/>
  <c r="AF43" i="9"/>
  <c r="AB43" i="9"/>
  <c r="X43" i="9"/>
  <c r="T43" i="9"/>
  <c r="P43" i="9"/>
  <c r="AT43" i="9"/>
  <c r="AV43" i="9" s="1"/>
  <c r="AX43" i="9" s="1"/>
  <c r="AD43" i="9"/>
  <c r="Z43" i="9"/>
  <c r="V43" i="9"/>
  <c r="R43" i="9"/>
  <c r="N43" i="9"/>
  <c r="Q43" i="9"/>
  <c r="Y43" i="9"/>
  <c r="O47" i="9"/>
  <c r="W47" i="9"/>
  <c r="AE47" i="9"/>
  <c r="S49" i="9"/>
  <c r="AA49" i="9"/>
  <c r="AD53" i="9"/>
  <c r="Z53" i="9"/>
  <c r="V53" i="9"/>
  <c r="R53" i="9"/>
  <c r="N53" i="9"/>
  <c r="AF53" i="9"/>
  <c r="AB53" i="9"/>
  <c r="X53" i="9"/>
  <c r="T53" i="9"/>
  <c r="P53" i="9"/>
  <c r="Q53" i="9"/>
  <c r="Y53" i="9"/>
  <c r="AW54" i="9"/>
  <c r="C54" i="11"/>
  <c r="AK54" i="11" s="1"/>
  <c r="S55" i="9"/>
  <c r="AA55" i="9"/>
  <c r="O57" i="9"/>
  <c r="W57" i="9"/>
  <c r="AE57" i="9"/>
  <c r="AF59" i="9"/>
  <c r="AB59" i="9"/>
  <c r="X59" i="9"/>
  <c r="T59" i="9"/>
  <c r="P59" i="9"/>
  <c r="AT59" i="9"/>
  <c r="AV59" i="9" s="1"/>
  <c r="AX59" i="9" s="1"/>
  <c r="AD59" i="9"/>
  <c r="Z59" i="9"/>
  <c r="V59" i="9"/>
  <c r="R59" i="9"/>
  <c r="N59" i="9"/>
  <c r="Q59" i="9"/>
  <c r="Y59" i="9"/>
  <c r="O63" i="9"/>
  <c r="W63" i="9"/>
  <c r="AE63" i="9"/>
  <c r="S65" i="9"/>
  <c r="AA65" i="9"/>
  <c r="AD69" i="9"/>
  <c r="Z69" i="9"/>
  <c r="V69" i="9"/>
  <c r="R69" i="9"/>
  <c r="N69" i="9"/>
  <c r="AF69" i="9"/>
  <c r="AB69" i="9"/>
  <c r="X69" i="9"/>
  <c r="T69" i="9"/>
  <c r="P69" i="9"/>
  <c r="Q69" i="9"/>
  <c r="Y69" i="9"/>
  <c r="C70" i="11"/>
  <c r="AK70" i="11" s="1"/>
  <c r="AW70" i="9"/>
  <c r="S71" i="9"/>
  <c r="AA71" i="9"/>
  <c r="O73" i="9"/>
  <c r="W73" i="9"/>
  <c r="AE73" i="9"/>
  <c r="AF75" i="9"/>
  <c r="AB75" i="9"/>
  <c r="X75" i="9"/>
  <c r="T75" i="9"/>
  <c r="P75" i="9"/>
  <c r="AT75" i="9"/>
  <c r="AV75" i="9" s="1"/>
  <c r="AX75" i="9" s="1"/>
  <c r="AD75" i="9"/>
  <c r="Z75" i="9"/>
  <c r="V75" i="9"/>
  <c r="R75" i="9"/>
  <c r="N75" i="9"/>
  <c r="Q75" i="9"/>
  <c r="Y75" i="9"/>
  <c r="O79" i="9"/>
  <c r="W79" i="9"/>
  <c r="AE79" i="9"/>
  <c r="S81" i="9"/>
  <c r="AA81" i="9"/>
  <c r="AD85" i="9"/>
  <c r="Z85" i="9"/>
  <c r="V85" i="9"/>
  <c r="R85" i="9"/>
  <c r="N85" i="9"/>
  <c r="AF85" i="9"/>
  <c r="AB85" i="9"/>
  <c r="X85" i="9"/>
  <c r="T85" i="9"/>
  <c r="P85" i="9"/>
  <c r="Q85" i="9"/>
  <c r="Y85" i="9"/>
  <c r="C86" i="11"/>
  <c r="AK86" i="11" s="1"/>
  <c r="AW86" i="9"/>
  <c r="S87" i="9"/>
  <c r="AA87" i="9"/>
  <c r="O89" i="9"/>
  <c r="W89" i="9"/>
  <c r="AE89" i="9"/>
  <c r="AF91" i="9"/>
  <c r="AB91" i="9"/>
  <c r="X91" i="9"/>
  <c r="T91" i="9"/>
  <c r="P91" i="9"/>
  <c r="AT91" i="9"/>
  <c r="AV91" i="9" s="1"/>
  <c r="AX91" i="9" s="1"/>
  <c r="AD91" i="9"/>
  <c r="Z91" i="9"/>
  <c r="V91" i="9"/>
  <c r="R91" i="9"/>
  <c r="N91" i="9"/>
  <c r="Q91" i="9"/>
  <c r="Y91" i="9"/>
  <c r="O95" i="9"/>
  <c r="W95" i="9"/>
  <c r="AE95" i="9"/>
  <c r="S97" i="9"/>
  <c r="AA97" i="9"/>
  <c r="AD101" i="9"/>
  <c r="Z101" i="9"/>
  <c r="V101" i="9"/>
  <c r="R101" i="9"/>
  <c r="N101" i="9"/>
  <c r="AF101" i="9"/>
  <c r="AB101" i="9"/>
  <c r="X101" i="9"/>
  <c r="T101" i="9"/>
  <c r="P101" i="9"/>
  <c r="Q101" i="9"/>
  <c r="Y101" i="9"/>
  <c r="C102" i="11"/>
  <c r="AK102" i="11" s="1"/>
  <c r="AW102" i="9"/>
  <c r="S103" i="9"/>
  <c r="AA103" i="9"/>
  <c r="O105" i="9"/>
  <c r="W105" i="9"/>
  <c r="AE105" i="9"/>
  <c r="AF107" i="9"/>
  <c r="AB107" i="9"/>
  <c r="X107" i="9"/>
  <c r="T107" i="9"/>
  <c r="P107" i="9"/>
  <c r="AT107" i="9"/>
  <c r="AV107" i="9" s="1"/>
  <c r="AX107" i="9" s="1"/>
  <c r="AD107" i="9"/>
  <c r="Z107" i="9"/>
  <c r="V107" i="9"/>
  <c r="R107" i="9"/>
  <c r="N107" i="9"/>
  <c r="Q107" i="9"/>
  <c r="Y107" i="9"/>
  <c r="O111" i="9"/>
  <c r="W111" i="9"/>
  <c r="AE111" i="9"/>
  <c r="S113" i="9"/>
  <c r="AA113" i="9"/>
  <c r="AD117" i="9"/>
  <c r="Z117" i="9"/>
  <c r="V117" i="9"/>
  <c r="R117" i="9"/>
  <c r="N117" i="9"/>
  <c r="AF117" i="9"/>
  <c r="AB117" i="9"/>
  <c r="X117" i="9"/>
  <c r="T117" i="9"/>
  <c r="P117" i="9"/>
  <c r="Q117" i="9"/>
  <c r="Y117" i="9"/>
  <c r="C118" i="11"/>
  <c r="AK118" i="11" s="1"/>
  <c r="AW118" i="9"/>
  <c r="S119" i="9"/>
  <c r="AA119" i="9"/>
  <c r="O121" i="9"/>
  <c r="W121" i="9"/>
  <c r="AE121" i="9"/>
  <c r="AF123" i="9"/>
  <c r="AB123" i="9"/>
  <c r="X123" i="9"/>
  <c r="T123" i="9"/>
  <c r="P123" i="9"/>
  <c r="AT123" i="9"/>
  <c r="AV123" i="9" s="1"/>
  <c r="AX123" i="9" s="1"/>
  <c r="AD123" i="9"/>
  <c r="Z123" i="9"/>
  <c r="V123" i="9"/>
  <c r="R123" i="9"/>
  <c r="N123" i="9"/>
  <c r="Q123" i="9"/>
  <c r="Y123" i="9"/>
  <c r="P127" i="9"/>
  <c r="AA127" i="9"/>
  <c r="AW135" i="9"/>
  <c r="C135" i="11"/>
  <c r="AK135" i="11" s="1"/>
  <c r="C143" i="11"/>
  <c r="AK143" i="11" s="1"/>
  <c r="AW143" i="9"/>
  <c r="C160" i="11"/>
  <c r="AK160" i="11" s="1"/>
  <c r="AW160" i="9"/>
  <c r="C176" i="11"/>
  <c r="AK176" i="11" s="1"/>
  <c r="AW176" i="9"/>
  <c r="C181" i="9"/>
  <c r="AK181" i="9" s="1"/>
  <c r="C192" i="11"/>
  <c r="AK192" i="11" s="1"/>
  <c r="AW192" i="9"/>
  <c r="AW202" i="9"/>
  <c r="C202" i="11"/>
  <c r="AK202" i="11" s="1"/>
  <c r="AF203" i="9"/>
  <c r="AB203" i="9"/>
  <c r="X203" i="9"/>
  <c r="T203" i="9"/>
  <c r="P203" i="9"/>
  <c r="AE203" i="9"/>
  <c r="AA203" i="9"/>
  <c r="W203" i="9"/>
  <c r="S203" i="9"/>
  <c r="O203" i="9"/>
  <c r="AT203" i="9"/>
  <c r="AV203" i="9" s="1"/>
  <c r="AX203" i="9" s="1"/>
  <c r="Z203" i="9"/>
  <c r="R203" i="9"/>
  <c r="AD203" i="9"/>
  <c r="V203" i="9"/>
  <c r="N203" i="9"/>
  <c r="AS203" i="9"/>
  <c r="AU203" i="9" s="1"/>
  <c r="U203" i="9"/>
  <c r="AC203" i="9"/>
  <c r="M203" i="9"/>
  <c r="Q216" i="9"/>
  <c r="C219" i="11"/>
  <c r="AK219" i="11" s="1"/>
  <c r="AW219" i="9"/>
  <c r="C228" i="11"/>
  <c r="AK228" i="11" s="1"/>
  <c r="AW228" i="9"/>
  <c r="C229" i="11"/>
  <c r="AK229" i="11" s="1"/>
  <c r="AW229" i="9"/>
  <c r="C230" i="11"/>
  <c r="AK230" i="11" s="1"/>
  <c r="AW230" i="9"/>
  <c r="Q243" i="9"/>
  <c r="AE248" i="9"/>
  <c r="AA248" i="9"/>
  <c r="W248" i="9"/>
  <c r="S248" i="9"/>
  <c r="O248" i="9"/>
  <c r="AD248" i="9"/>
  <c r="Z248" i="9"/>
  <c r="V248" i="9"/>
  <c r="R248" i="9"/>
  <c r="N248" i="9"/>
  <c r="AS248" i="9"/>
  <c r="AU248" i="9" s="1"/>
  <c r="AF248" i="9"/>
  <c r="X248" i="9"/>
  <c r="P248" i="9"/>
  <c r="AB248" i="9"/>
  <c r="T248" i="9"/>
  <c r="U248" i="9"/>
  <c r="AC248" i="9"/>
  <c r="M248" i="9"/>
  <c r="C249" i="11"/>
  <c r="AK249" i="11" s="1"/>
  <c r="AW249" i="9"/>
  <c r="C251" i="11"/>
  <c r="AK251" i="11" s="1"/>
  <c r="AW251" i="9"/>
  <c r="C258" i="11"/>
  <c r="AK258" i="11" s="1"/>
  <c r="AW258" i="9"/>
  <c r="C260" i="11"/>
  <c r="AK260" i="11" s="1"/>
  <c r="AW260" i="9"/>
  <c r="Q267" i="9"/>
  <c r="C277" i="11"/>
  <c r="AK277" i="11" s="1"/>
  <c r="AW277" i="9"/>
  <c r="C285" i="11"/>
  <c r="AK285" i="11" s="1"/>
  <c r="AW285" i="9"/>
  <c r="C286" i="11"/>
  <c r="AK286" i="11" s="1"/>
  <c r="AW286" i="9"/>
  <c r="C298" i="11"/>
  <c r="AK298" i="11" s="1"/>
  <c r="AW298" i="9"/>
  <c r="AF299" i="9"/>
  <c r="AB299" i="9"/>
  <c r="X299" i="9"/>
  <c r="T299" i="9"/>
  <c r="P299" i="9"/>
  <c r="AE299" i="9"/>
  <c r="AA299" i="9"/>
  <c r="W299" i="9"/>
  <c r="S299" i="9"/>
  <c r="O299" i="9"/>
  <c r="AT299" i="9"/>
  <c r="AV299" i="9" s="1"/>
  <c r="AX299" i="9" s="1"/>
  <c r="Z299" i="9"/>
  <c r="R299" i="9"/>
  <c r="AD299" i="9"/>
  <c r="V299" i="9"/>
  <c r="N299" i="9"/>
  <c r="AC299" i="9"/>
  <c r="M299" i="9"/>
  <c r="AS299" i="9"/>
  <c r="AU299" i="9" s="1"/>
  <c r="U299" i="9"/>
  <c r="AE6" i="11"/>
  <c r="AA6" i="11"/>
  <c r="W6" i="11"/>
  <c r="S6" i="11"/>
  <c r="O6" i="11"/>
  <c r="AD6" i="11"/>
  <c r="Z6" i="11"/>
  <c r="V6" i="11"/>
  <c r="R6" i="11"/>
  <c r="N6" i="11"/>
  <c r="AF6" i="11"/>
  <c r="X6" i="11"/>
  <c r="P6" i="11"/>
  <c r="AB6" i="11"/>
  <c r="T6" i="11"/>
  <c r="U6" i="11"/>
  <c r="AC6" i="11"/>
  <c r="M6" i="11"/>
  <c r="Q8" i="11"/>
  <c r="X14" i="11"/>
  <c r="Q16" i="11"/>
  <c r="P17" i="11"/>
  <c r="Q21" i="11"/>
  <c r="AF24" i="11"/>
  <c r="AB24" i="11"/>
  <c r="X24" i="11"/>
  <c r="T24" i="11"/>
  <c r="P24" i="11"/>
  <c r="AE24" i="11"/>
  <c r="AA24" i="11"/>
  <c r="W24" i="11"/>
  <c r="S24" i="11"/>
  <c r="O24" i="11"/>
  <c r="AT24" i="11"/>
  <c r="AV24" i="11" s="1"/>
  <c r="AX24" i="11" s="1"/>
  <c r="Z24" i="11"/>
  <c r="R24" i="11"/>
  <c r="AD24" i="11"/>
  <c r="V24" i="11"/>
  <c r="N24" i="11"/>
  <c r="AC24" i="11"/>
  <c r="M24" i="11"/>
  <c r="AS24" i="11"/>
  <c r="AU24" i="11" s="1"/>
  <c r="AW24" i="11" s="1"/>
  <c r="C24" i="12" s="1"/>
  <c r="AK24" i="12" s="1"/>
  <c r="U24" i="11"/>
  <c r="Q37" i="11"/>
  <c r="C38" i="11"/>
  <c r="AK38" i="11" s="1"/>
  <c r="AD232" i="3"/>
  <c r="Z232" i="3"/>
  <c r="V232" i="3"/>
  <c r="R232" i="3"/>
  <c r="N232" i="3"/>
  <c r="AF232" i="3"/>
  <c r="AB232" i="3"/>
  <c r="X232" i="3"/>
  <c r="T232" i="3"/>
  <c r="P232" i="3"/>
  <c r="Q232" i="3"/>
  <c r="Y232" i="3"/>
  <c r="C233" i="9"/>
  <c r="AK233" i="9" s="1"/>
  <c r="AW233" i="3"/>
  <c r="AF234" i="3"/>
  <c r="AB234" i="3"/>
  <c r="X234" i="3"/>
  <c r="T234" i="3"/>
  <c r="P234" i="3"/>
  <c r="AT234" i="3"/>
  <c r="AV234" i="3" s="1"/>
  <c r="AX234" i="3" s="1"/>
  <c r="AD234" i="3"/>
  <c r="Z234" i="3"/>
  <c r="V234" i="3"/>
  <c r="R234" i="3"/>
  <c r="N234" i="3"/>
  <c r="Q234" i="3"/>
  <c r="Y234" i="3"/>
  <c r="AT240" i="3"/>
  <c r="AV240" i="3" s="1"/>
  <c r="AX240" i="3" s="1"/>
  <c r="AD248" i="3"/>
  <c r="Z248" i="3"/>
  <c r="V248" i="3"/>
  <c r="R248" i="3"/>
  <c r="N248" i="3"/>
  <c r="AF248" i="3"/>
  <c r="AB248" i="3"/>
  <c r="X248" i="3"/>
  <c r="T248" i="3"/>
  <c r="P248" i="3"/>
  <c r="Q248" i="3"/>
  <c r="Y248" i="3"/>
  <c r="AF250" i="3"/>
  <c r="AB250" i="3"/>
  <c r="X250" i="3"/>
  <c r="T250" i="3"/>
  <c r="P250" i="3"/>
  <c r="AT250" i="3"/>
  <c r="AV250" i="3" s="1"/>
  <c r="AX250" i="3" s="1"/>
  <c r="AD250" i="3"/>
  <c r="Z250" i="3"/>
  <c r="V250" i="3"/>
  <c r="R250" i="3"/>
  <c r="N250" i="3"/>
  <c r="Q250" i="3"/>
  <c r="Y250" i="3"/>
  <c r="AT256" i="3"/>
  <c r="AV256" i="3" s="1"/>
  <c r="AX256" i="3" s="1"/>
  <c r="AD264" i="3"/>
  <c r="Z264" i="3"/>
  <c r="V264" i="3"/>
  <c r="R264" i="3"/>
  <c r="N264" i="3"/>
  <c r="AF264" i="3"/>
  <c r="AB264" i="3"/>
  <c r="X264" i="3"/>
  <c r="T264" i="3"/>
  <c r="P264" i="3"/>
  <c r="Q264" i="3"/>
  <c r="Y264" i="3"/>
  <c r="AW265" i="3"/>
  <c r="C265" i="9"/>
  <c r="AK265" i="9" s="1"/>
  <c r="AF266" i="3"/>
  <c r="AB266" i="3"/>
  <c r="X266" i="3"/>
  <c r="T266" i="3"/>
  <c r="P266" i="3"/>
  <c r="AT266" i="3"/>
  <c r="AV266" i="3" s="1"/>
  <c r="AX266" i="3" s="1"/>
  <c r="AD266" i="3"/>
  <c r="Z266" i="3"/>
  <c r="V266" i="3"/>
  <c r="R266" i="3"/>
  <c r="N266" i="3"/>
  <c r="Q266" i="3"/>
  <c r="Y266" i="3"/>
  <c r="M272" i="3"/>
  <c r="U272" i="3"/>
  <c r="AC272" i="3"/>
  <c r="AT272" i="3"/>
  <c r="AV272" i="3" s="1"/>
  <c r="AX272" i="3" s="1"/>
  <c r="M274" i="3"/>
  <c r="U274" i="3"/>
  <c r="AC274" i="3"/>
  <c r="AD280" i="3"/>
  <c r="Z280" i="3"/>
  <c r="V280" i="3"/>
  <c r="R280" i="3"/>
  <c r="N280" i="3"/>
  <c r="AF280" i="3"/>
  <c r="AB280" i="3"/>
  <c r="X280" i="3"/>
  <c r="T280" i="3"/>
  <c r="P280" i="3"/>
  <c r="Q280" i="3"/>
  <c r="Y280" i="3"/>
  <c r="AF282" i="3"/>
  <c r="AB282" i="3"/>
  <c r="X282" i="3"/>
  <c r="T282" i="3"/>
  <c r="P282" i="3"/>
  <c r="AT282" i="3"/>
  <c r="AV282" i="3" s="1"/>
  <c r="AX282" i="3" s="1"/>
  <c r="AD282" i="3"/>
  <c r="Z282" i="3"/>
  <c r="V282" i="3"/>
  <c r="R282" i="3"/>
  <c r="N282" i="3"/>
  <c r="Q282" i="3"/>
  <c r="Y282" i="3"/>
  <c r="M288" i="3"/>
  <c r="U288" i="3"/>
  <c r="AC288" i="3"/>
  <c r="AT288" i="3"/>
  <c r="AV288" i="3" s="1"/>
  <c r="AX288" i="3" s="1"/>
  <c r="M290" i="3"/>
  <c r="U290" i="3"/>
  <c r="AC290" i="3"/>
  <c r="AD296" i="3"/>
  <c r="Z296" i="3"/>
  <c r="V296" i="3"/>
  <c r="R296" i="3"/>
  <c r="N296" i="3"/>
  <c r="AF296" i="3"/>
  <c r="AB296" i="3"/>
  <c r="X296" i="3"/>
  <c r="T296" i="3"/>
  <c r="P296" i="3"/>
  <c r="Q296" i="3"/>
  <c r="Y296" i="3"/>
  <c r="C297" i="9"/>
  <c r="AK297" i="9" s="1"/>
  <c r="AW297" i="3"/>
  <c r="AF298" i="3"/>
  <c r="AB298" i="3"/>
  <c r="X298" i="3"/>
  <c r="T298" i="3"/>
  <c r="P298" i="3"/>
  <c r="AT298" i="3"/>
  <c r="AV298" i="3" s="1"/>
  <c r="AX298" i="3" s="1"/>
  <c r="AD298" i="3"/>
  <c r="Z298" i="3"/>
  <c r="V298" i="3"/>
  <c r="R298" i="3"/>
  <c r="N298" i="3"/>
  <c r="Q298" i="3"/>
  <c r="Y298" i="3"/>
  <c r="M5" i="9"/>
  <c r="U5" i="9"/>
  <c r="AC5" i="9"/>
  <c r="M6" i="9"/>
  <c r="U6" i="9"/>
  <c r="AC6" i="9"/>
  <c r="M7" i="9"/>
  <c r="U7" i="9"/>
  <c r="AC7" i="9"/>
  <c r="AD9" i="9"/>
  <c r="Z9" i="9"/>
  <c r="V9" i="9"/>
  <c r="R9" i="9"/>
  <c r="N9" i="9"/>
  <c r="AF9" i="9"/>
  <c r="AB9" i="9"/>
  <c r="X9" i="9"/>
  <c r="T9" i="9"/>
  <c r="P9" i="9"/>
  <c r="Q9" i="9"/>
  <c r="Y9" i="9"/>
  <c r="M11" i="9"/>
  <c r="U11" i="9"/>
  <c r="AC11" i="9"/>
  <c r="M13" i="9"/>
  <c r="U13" i="9"/>
  <c r="AC13" i="9"/>
  <c r="AF19" i="9"/>
  <c r="AB19" i="9"/>
  <c r="X19" i="9"/>
  <c r="T19" i="9"/>
  <c r="P19" i="9"/>
  <c r="AD19" i="9"/>
  <c r="Z19" i="9"/>
  <c r="V19" i="9"/>
  <c r="R19" i="9"/>
  <c r="N19" i="9"/>
  <c r="Q19" i="9"/>
  <c r="Y19" i="9"/>
  <c r="M23" i="9"/>
  <c r="U23" i="9"/>
  <c r="AC23" i="9"/>
  <c r="AD25" i="9"/>
  <c r="Z25" i="9"/>
  <c r="V25" i="9"/>
  <c r="R25" i="9"/>
  <c r="N25" i="9"/>
  <c r="AF25" i="9"/>
  <c r="AB25" i="9"/>
  <c r="X25" i="9"/>
  <c r="T25" i="9"/>
  <c r="P25" i="9"/>
  <c r="Q25" i="9"/>
  <c r="Y25" i="9"/>
  <c r="C26" i="11"/>
  <c r="AK26" i="11" s="1"/>
  <c r="AW26" i="9"/>
  <c r="AF31" i="9"/>
  <c r="AB31" i="9"/>
  <c r="X31" i="9"/>
  <c r="T31" i="9"/>
  <c r="P31" i="9"/>
  <c r="AT31" i="9"/>
  <c r="AV31" i="9" s="1"/>
  <c r="AX31" i="9" s="1"/>
  <c r="AD31" i="9"/>
  <c r="Z31" i="9"/>
  <c r="V31" i="9"/>
  <c r="R31" i="9"/>
  <c r="N31" i="9"/>
  <c r="Q31" i="9"/>
  <c r="Y31" i="9"/>
  <c r="M33" i="9"/>
  <c r="U33" i="9"/>
  <c r="AC33" i="9"/>
  <c r="AT33" i="9"/>
  <c r="AV33" i="9" s="1"/>
  <c r="AX33" i="9" s="1"/>
  <c r="M39" i="9"/>
  <c r="U39" i="9"/>
  <c r="AC39" i="9"/>
  <c r="AD41" i="9"/>
  <c r="Z41" i="9"/>
  <c r="V41" i="9"/>
  <c r="R41" i="9"/>
  <c r="N41" i="9"/>
  <c r="AF41" i="9"/>
  <c r="AB41" i="9"/>
  <c r="X41" i="9"/>
  <c r="T41" i="9"/>
  <c r="P41" i="9"/>
  <c r="Q41" i="9"/>
  <c r="Y41" i="9"/>
  <c r="C42" i="11"/>
  <c r="AK42" i="11" s="1"/>
  <c r="AW42" i="9"/>
  <c r="AF47" i="9"/>
  <c r="AB47" i="9"/>
  <c r="X47" i="9"/>
  <c r="T47" i="9"/>
  <c r="P47" i="9"/>
  <c r="AT47" i="9"/>
  <c r="AV47" i="9" s="1"/>
  <c r="AX47" i="9" s="1"/>
  <c r="AD47" i="9"/>
  <c r="Z47" i="9"/>
  <c r="V47" i="9"/>
  <c r="R47" i="9"/>
  <c r="N47" i="9"/>
  <c r="Q47" i="9"/>
  <c r="Y47" i="9"/>
  <c r="M49" i="9"/>
  <c r="U49" i="9"/>
  <c r="AC49" i="9"/>
  <c r="AT49" i="9"/>
  <c r="AV49" i="9" s="1"/>
  <c r="AX49" i="9" s="1"/>
  <c r="M55" i="9"/>
  <c r="U55" i="9"/>
  <c r="AC55" i="9"/>
  <c r="AD57" i="9"/>
  <c r="Z57" i="9"/>
  <c r="V57" i="9"/>
  <c r="R57" i="9"/>
  <c r="N57" i="9"/>
  <c r="AF57" i="9"/>
  <c r="AB57" i="9"/>
  <c r="X57" i="9"/>
  <c r="T57" i="9"/>
  <c r="P57" i="9"/>
  <c r="Q57" i="9"/>
  <c r="Y57" i="9"/>
  <c r="C58" i="11"/>
  <c r="AK58" i="11" s="1"/>
  <c r="AW58" i="9"/>
  <c r="AF63" i="9"/>
  <c r="AB63" i="9"/>
  <c r="X63" i="9"/>
  <c r="T63" i="9"/>
  <c r="P63" i="9"/>
  <c r="AT63" i="9"/>
  <c r="AV63" i="9" s="1"/>
  <c r="AX63" i="9" s="1"/>
  <c r="AD63" i="9"/>
  <c r="Z63" i="9"/>
  <c r="V63" i="9"/>
  <c r="R63" i="9"/>
  <c r="N63" i="9"/>
  <c r="Q63" i="9"/>
  <c r="Y63" i="9"/>
  <c r="M65" i="9"/>
  <c r="U65" i="9"/>
  <c r="AC65" i="9"/>
  <c r="AT65" i="9"/>
  <c r="AV65" i="9" s="1"/>
  <c r="AX65" i="9" s="1"/>
  <c r="M71" i="9"/>
  <c r="U71" i="9"/>
  <c r="AC71" i="9"/>
  <c r="AD73" i="9"/>
  <c r="Z73" i="9"/>
  <c r="V73" i="9"/>
  <c r="R73" i="9"/>
  <c r="N73" i="9"/>
  <c r="AF73" i="9"/>
  <c r="AB73" i="9"/>
  <c r="X73" i="9"/>
  <c r="T73" i="9"/>
  <c r="P73" i="9"/>
  <c r="Q73" i="9"/>
  <c r="Y73" i="9"/>
  <c r="C74" i="11"/>
  <c r="AK74" i="11" s="1"/>
  <c r="AW74" i="9"/>
  <c r="AF79" i="9"/>
  <c r="AB79" i="9"/>
  <c r="X79" i="9"/>
  <c r="T79" i="9"/>
  <c r="P79" i="9"/>
  <c r="AT79" i="9"/>
  <c r="AV79" i="9" s="1"/>
  <c r="AX79" i="9" s="1"/>
  <c r="AD79" i="9"/>
  <c r="Z79" i="9"/>
  <c r="V79" i="9"/>
  <c r="R79" i="9"/>
  <c r="N79" i="9"/>
  <c r="Q79" i="9"/>
  <c r="Y79" i="9"/>
  <c r="M81" i="9"/>
  <c r="U81" i="9"/>
  <c r="AC81" i="9"/>
  <c r="AT81" i="9"/>
  <c r="AV81" i="9" s="1"/>
  <c r="AX81" i="9" s="1"/>
  <c r="M87" i="9"/>
  <c r="U87" i="9"/>
  <c r="AC87" i="9"/>
  <c r="AD89" i="9"/>
  <c r="Z89" i="9"/>
  <c r="V89" i="9"/>
  <c r="R89" i="9"/>
  <c r="N89" i="9"/>
  <c r="AF89" i="9"/>
  <c r="AB89" i="9"/>
  <c r="X89" i="9"/>
  <c r="T89" i="9"/>
  <c r="P89" i="9"/>
  <c r="Q89" i="9"/>
  <c r="Y89" i="9"/>
  <c r="C90" i="11"/>
  <c r="AK90" i="11" s="1"/>
  <c r="AW90" i="9"/>
  <c r="AF95" i="9"/>
  <c r="AB95" i="9"/>
  <c r="X95" i="9"/>
  <c r="T95" i="9"/>
  <c r="P95" i="9"/>
  <c r="AT95" i="9"/>
  <c r="AV95" i="9" s="1"/>
  <c r="AX95" i="9" s="1"/>
  <c r="AD95" i="9"/>
  <c r="Z95" i="9"/>
  <c r="V95" i="9"/>
  <c r="R95" i="9"/>
  <c r="N95" i="9"/>
  <c r="Q95" i="9"/>
  <c r="Y95" i="9"/>
  <c r="M97" i="9"/>
  <c r="U97" i="9"/>
  <c r="AC97" i="9"/>
  <c r="AT97" i="9"/>
  <c r="AV97" i="9" s="1"/>
  <c r="AX97" i="9" s="1"/>
  <c r="M103" i="9"/>
  <c r="U103" i="9"/>
  <c r="AC103" i="9"/>
  <c r="AD105" i="9"/>
  <c r="Z105" i="9"/>
  <c r="V105" i="9"/>
  <c r="R105" i="9"/>
  <c r="N105" i="9"/>
  <c r="AF105" i="9"/>
  <c r="AB105" i="9"/>
  <c r="X105" i="9"/>
  <c r="T105" i="9"/>
  <c r="P105" i="9"/>
  <c r="Q105" i="9"/>
  <c r="Y105" i="9"/>
  <c r="C106" i="11"/>
  <c r="AK106" i="11" s="1"/>
  <c r="AW106" i="9"/>
  <c r="AF111" i="9"/>
  <c r="AB111" i="9"/>
  <c r="X111" i="9"/>
  <c r="T111" i="9"/>
  <c r="P111" i="9"/>
  <c r="AT111" i="9"/>
  <c r="AV111" i="9" s="1"/>
  <c r="AX111" i="9" s="1"/>
  <c r="AD111" i="9"/>
  <c r="Z111" i="9"/>
  <c r="V111" i="9"/>
  <c r="R111" i="9"/>
  <c r="N111" i="9"/>
  <c r="Q111" i="9"/>
  <c r="Y111" i="9"/>
  <c r="M113" i="9"/>
  <c r="U113" i="9"/>
  <c r="AC113" i="9"/>
  <c r="AT113" i="9"/>
  <c r="AV113" i="9" s="1"/>
  <c r="AX113" i="9" s="1"/>
  <c r="M119" i="9"/>
  <c r="U119" i="9"/>
  <c r="AC119" i="9"/>
  <c r="AD121" i="9"/>
  <c r="Z121" i="9"/>
  <c r="V121" i="9"/>
  <c r="R121" i="9"/>
  <c r="N121" i="9"/>
  <c r="AF121" i="9"/>
  <c r="AB121" i="9"/>
  <c r="X121" i="9"/>
  <c r="T121" i="9"/>
  <c r="P121" i="9"/>
  <c r="Q121" i="9"/>
  <c r="Y121" i="9"/>
  <c r="C122" i="11"/>
  <c r="AK122" i="11" s="1"/>
  <c r="AW122" i="9"/>
  <c r="AD127" i="9"/>
  <c r="Z127" i="9"/>
  <c r="V127" i="9"/>
  <c r="R127" i="9"/>
  <c r="N127" i="9"/>
  <c r="AB127" i="9"/>
  <c r="W127" i="9"/>
  <c r="Q127" i="9"/>
  <c r="AE127" i="9"/>
  <c r="Y127" i="9"/>
  <c r="T127" i="9"/>
  <c r="O127" i="9"/>
  <c r="S127" i="9"/>
  <c r="AC127" i="9"/>
  <c r="C128" i="11"/>
  <c r="AK128" i="11" s="1"/>
  <c r="AW128" i="9"/>
  <c r="C136" i="11"/>
  <c r="AK136" i="11" s="1"/>
  <c r="AW136" i="9"/>
  <c r="C144" i="11"/>
  <c r="AK144" i="11" s="1"/>
  <c r="AW144" i="9"/>
  <c r="C196" i="11"/>
  <c r="AK196" i="11" s="1"/>
  <c r="AW196" i="9"/>
  <c r="Y216" i="9"/>
  <c r="AT216" i="9"/>
  <c r="AV216" i="9" s="1"/>
  <c r="AX216" i="9" s="1"/>
  <c r="AW222" i="9"/>
  <c r="C222" i="11"/>
  <c r="AK222" i="11" s="1"/>
  <c r="C234" i="11"/>
  <c r="AK234" i="11" s="1"/>
  <c r="AW234" i="9"/>
  <c r="AF235" i="9"/>
  <c r="AB235" i="9"/>
  <c r="X235" i="9"/>
  <c r="T235" i="9"/>
  <c r="P235" i="9"/>
  <c r="AE235" i="9"/>
  <c r="AA235" i="9"/>
  <c r="W235" i="9"/>
  <c r="S235" i="9"/>
  <c r="O235" i="9"/>
  <c r="AT235" i="9"/>
  <c r="AV235" i="9" s="1"/>
  <c r="AX235" i="9" s="1"/>
  <c r="Z235" i="9"/>
  <c r="R235" i="9"/>
  <c r="AD235" i="9"/>
  <c r="V235" i="9"/>
  <c r="N235" i="9"/>
  <c r="AC235" i="9"/>
  <c r="M235" i="9"/>
  <c r="AS235" i="9"/>
  <c r="AU235" i="9" s="1"/>
  <c r="U235" i="9"/>
  <c r="Y243" i="9"/>
  <c r="C249" i="9"/>
  <c r="AK249" i="9" s="1"/>
  <c r="C254" i="11"/>
  <c r="AK254" i="11" s="1"/>
  <c r="AW254" i="9"/>
  <c r="C262" i="11"/>
  <c r="AK262" i="11" s="1"/>
  <c r="AW262" i="9"/>
  <c r="Y267" i="9"/>
  <c r="C268" i="11"/>
  <c r="AK268" i="11" s="1"/>
  <c r="AW268" i="9"/>
  <c r="C269" i="11"/>
  <c r="AK269" i="11" s="1"/>
  <c r="AW269" i="9"/>
  <c r="AF275" i="9"/>
  <c r="AB275" i="9"/>
  <c r="X275" i="9"/>
  <c r="T275" i="9"/>
  <c r="P275" i="9"/>
  <c r="AE275" i="9"/>
  <c r="AA275" i="9"/>
  <c r="W275" i="9"/>
  <c r="S275" i="9"/>
  <c r="O275" i="9"/>
  <c r="AD275" i="9"/>
  <c r="V275" i="9"/>
  <c r="N275" i="9"/>
  <c r="AT275" i="9"/>
  <c r="AV275" i="9" s="1"/>
  <c r="AX275" i="9" s="1"/>
  <c r="Z275" i="9"/>
  <c r="R275" i="9"/>
  <c r="AS275" i="9"/>
  <c r="AU275" i="9" s="1"/>
  <c r="U275" i="9"/>
  <c r="AC275" i="9"/>
  <c r="M275" i="9"/>
  <c r="AE288" i="9"/>
  <c r="AA288" i="9"/>
  <c r="W288" i="9"/>
  <c r="S288" i="9"/>
  <c r="O288" i="9"/>
  <c r="AD288" i="9"/>
  <c r="Z288" i="9"/>
  <c r="V288" i="9"/>
  <c r="R288" i="9"/>
  <c r="N288" i="9"/>
  <c r="AB288" i="9"/>
  <c r="T288" i="9"/>
  <c r="AS288" i="9"/>
  <c r="AU288" i="9" s="1"/>
  <c r="AF288" i="9"/>
  <c r="X288" i="9"/>
  <c r="P288" i="9"/>
  <c r="AC288" i="9"/>
  <c r="M288" i="9"/>
  <c r="U288" i="9"/>
  <c r="C291" i="11"/>
  <c r="AK291" i="11" s="1"/>
  <c r="AW291" i="9"/>
  <c r="Y8" i="11"/>
  <c r="Y16" i="11"/>
  <c r="Y21" i="11"/>
  <c r="Y37" i="11"/>
  <c r="AT37" i="11"/>
  <c r="AV37" i="11" s="1"/>
  <c r="AX37" i="11" s="1"/>
  <c r="AE45" i="11"/>
  <c r="AA45" i="11"/>
  <c r="W45" i="11"/>
  <c r="S45" i="11"/>
  <c r="O45" i="11"/>
  <c r="AD45" i="11"/>
  <c r="Z45" i="11"/>
  <c r="V45" i="11"/>
  <c r="R45" i="11"/>
  <c r="N45" i="11"/>
  <c r="AB45" i="11"/>
  <c r="T45" i="11"/>
  <c r="AS45" i="11"/>
  <c r="AU45" i="11" s="1"/>
  <c r="AW45" i="11" s="1"/>
  <c r="C45" i="12" s="1"/>
  <c r="AK45" i="12" s="1"/>
  <c r="AF45" i="11"/>
  <c r="X45" i="11"/>
  <c r="P45" i="11"/>
  <c r="U45" i="11"/>
  <c r="AC45" i="11"/>
  <c r="M45" i="11"/>
  <c r="AE87" i="12"/>
  <c r="AA87" i="12"/>
  <c r="W87" i="12"/>
  <c r="S87" i="12"/>
  <c r="O87" i="12"/>
  <c r="AD87" i="12"/>
  <c r="Z87" i="12"/>
  <c r="V87" i="12"/>
  <c r="R87" i="12"/>
  <c r="N87" i="12"/>
  <c r="AS87" i="12"/>
  <c r="AU87" i="12" s="1"/>
  <c r="AW87" i="12" s="1"/>
  <c r="AF87" i="12"/>
  <c r="X87" i="12"/>
  <c r="P87" i="12"/>
  <c r="AC87" i="12"/>
  <c r="U87" i="12"/>
  <c r="M87" i="12"/>
  <c r="T87" i="12"/>
  <c r="AB87" i="12"/>
  <c r="Q87" i="12"/>
  <c r="Y87" i="12"/>
  <c r="M14" i="12"/>
  <c r="M12" i="11"/>
  <c r="W13" i="12"/>
  <c r="W6" i="12"/>
  <c r="W21" i="12"/>
  <c r="W16" i="12"/>
  <c r="W9" i="12"/>
  <c r="W11" i="11"/>
  <c r="W5" i="11"/>
  <c r="W14" i="9"/>
  <c r="P16" i="12"/>
  <c r="P5" i="12"/>
  <c r="Z16" i="12"/>
  <c r="Z13" i="12"/>
  <c r="Z6" i="12"/>
  <c r="Z9" i="12"/>
  <c r="Z21" i="12"/>
  <c r="Z15" i="11"/>
  <c r="Z5" i="11"/>
  <c r="Z11" i="11"/>
  <c r="M4" i="3"/>
  <c r="Q4" i="3"/>
  <c r="U4" i="3"/>
  <c r="Y4" i="3"/>
  <c r="O5" i="3"/>
  <c r="S5" i="3"/>
  <c r="W5" i="3"/>
  <c r="AA5" i="3"/>
  <c r="M6" i="3"/>
  <c r="Q6" i="3"/>
  <c r="U6" i="3"/>
  <c r="Y6" i="3"/>
  <c r="O7" i="3"/>
  <c r="S7" i="3"/>
  <c r="W7" i="3"/>
  <c r="AA7" i="3"/>
  <c r="M9" i="3"/>
  <c r="AG9" i="3" s="1"/>
  <c r="Q9" i="3"/>
  <c r="U9" i="3"/>
  <c r="Y9" i="3"/>
  <c r="O11" i="3"/>
  <c r="S11" i="3"/>
  <c r="W11" i="3"/>
  <c r="AA11" i="3"/>
  <c r="M13" i="3"/>
  <c r="Q13" i="3"/>
  <c r="U13" i="3"/>
  <c r="Y13" i="3"/>
  <c r="O15" i="3"/>
  <c r="AG15" i="3" s="1"/>
  <c r="S15" i="3"/>
  <c r="W15" i="3"/>
  <c r="AA15" i="3"/>
  <c r="M17" i="3"/>
  <c r="Q17" i="3"/>
  <c r="U17" i="3"/>
  <c r="Y17" i="3"/>
  <c r="O19" i="3"/>
  <c r="S19" i="3"/>
  <c r="W19" i="3"/>
  <c r="AA19" i="3"/>
  <c r="M21" i="3"/>
  <c r="AH21" i="3" s="1"/>
  <c r="Q21" i="3"/>
  <c r="U21" i="3"/>
  <c r="Y21" i="3"/>
  <c r="O23" i="3"/>
  <c r="S23" i="3"/>
  <c r="W23" i="3"/>
  <c r="AA23" i="3"/>
  <c r="M25" i="3"/>
  <c r="Q25" i="3"/>
  <c r="U25" i="3"/>
  <c r="Y25" i="3"/>
  <c r="O27" i="3"/>
  <c r="S27" i="3"/>
  <c r="W27" i="3"/>
  <c r="AA27" i="3"/>
  <c r="M29" i="3"/>
  <c r="Q29" i="3"/>
  <c r="U29" i="3"/>
  <c r="Y29" i="3"/>
  <c r="O31" i="3"/>
  <c r="S31" i="3"/>
  <c r="W31" i="3"/>
  <c r="AA31" i="3"/>
  <c r="M33" i="3"/>
  <c r="Q33" i="3"/>
  <c r="U33" i="3"/>
  <c r="Y33" i="3"/>
  <c r="O35" i="3"/>
  <c r="S35" i="3"/>
  <c r="W35" i="3"/>
  <c r="AA35" i="3"/>
  <c r="M37" i="3"/>
  <c r="Q37" i="3"/>
  <c r="U37" i="3"/>
  <c r="Y37" i="3"/>
  <c r="O39" i="3"/>
  <c r="S39" i="3"/>
  <c r="W39" i="3"/>
  <c r="AA39" i="3"/>
  <c r="M41" i="3"/>
  <c r="Q41" i="3"/>
  <c r="U41" i="3"/>
  <c r="Y41" i="3"/>
  <c r="O43" i="3"/>
  <c r="S43" i="3"/>
  <c r="W43" i="3"/>
  <c r="AA43" i="3"/>
  <c r="M45" i="3"/>
  <c r="Q45" i="3"/>
  <c r="U45" i="3"/>
  <c r="Y45" i="3"/>
  <c r="O47" i="3"/>
  <c r="S47" i="3"/>
  <c r="W47" i="3"/>
  <c r="AA47" i="3"/>
  <c r="M49" i="3"/>
  <c r="Q49" i="3"/>
  <c r="U49" i="3"/>
  <c r="Y49" i="3"/>
  <c r="O51" i="3"/>
  <c r="S51" i="3"/>
  <c r="W51" i="3"/>
  <c r="AA51" i="3"/>
  <c r="M53" i="3"/>
  <c r="Q53" i="3"/>
  <c r="U53" i="3"/>
  <c r="Y53" i="3"/>
  <c r="O55" i="3"/>
  <c r="S55" i="3"/>
  <c r="W55" i="3"/>
  <c r="AA55" i="3"/>
  <c r="M57" i="3"/>
  <c r="Q57" i="3"/>
  <c r="U57" i="3"/>
  <c r="Y57" i="3"/>
  <c r="O59" i="3"/>
  <c r="S59" i="3"/>
  <c r="W59" i="3"/>
  <c r="AA59" i="3"/>
  <c r="M61" i="3"/>
  <c r="Q61" i="3"/>
  <c r="U61" i="3"/>
  <c r="Y61" i="3"/>
  <c r="O63" i="3"/>
  <c r="S63" i="3"/>
  <c r="W63" i="3"/>
  <c r="AA63" i="3"/>
  <c r="M65" i="3"/>
  <c r="Q65" i="3"/>
  <c r="U65" i="3"/>
  <c r="Y65" i="3"/>
  <c r="O67" i="3"/>
  <c r="S67" i="3"/>
  <c r="W67" i="3"/>
  <c r="AA67" i="3"/>
  <c r="M69" i="3"/>
  <c r="Q69" i="3"/>
  <c r="U69" i="3"/>
  <c r="Y69" i="3"/>
  <c r="O71" i="3"/>
  <c r="S71" i="3"/>
  <c r="W71" i="3"/>
  <c r="AA71" i="3"/>
  <c r="M73" i="3"/>
  <c r="Q73" i="3"/>
  <c r="U73" i="3"/>
  <c r="Y73" i="3"/>
  <c r="O75" i="3"/>
  <c r="S75" i="3"/>
  <c r="W75" i="3"/>
  <c r="AA75" i="3"/>
  <c r="M77" i="3"/>
  <c r="Q77" i="3"/>
  <c r="U77" i="3"/>
  <c r="Y77" i="3"/>
  <c r="O79" i="3"/>
  <c r="S79" i="3"/>
  <c r="W79" i="3"/>
  <c r="AA79" i="3"/>
  <c r="M81" i="3"/>
  <c r="Q81" i="3"/>
  <c r="U81" i="3"/>
  <c r="Y81" i="3"/>
  <c r="O83" i="3"/>
  <c r="S83" i="3"/>
  <c r="W83" i="3"/>
  <c r="AA83" i="3"/>
  <c r="M85" i="3"/>
  <c r="Q85" i="3"/>
  <c r="U85" i="3"/>
  <c r="Y85" i="3"/>
  <c r="O87" i="3"/>
  <c r="S87" i="3"/>
  <c r="W87" i="3"/>
  <c r="AA87" i="3"/>
  <c r="M89" i="3"/>
  <c r="Q89" i="3"/>
  <c r="U89" i="3"/>
  <c r="Y89" i="3"/>
  <c r="O91" i="3"/>
  <c r="S91" i="3"/>
  <c r="W91" i="3"/>
  <c r="AA91" i="3"/>
  <c r="M93" i="3"/>
  <c r="Q93" i="3"/>
  <c r="U93" i="3"/>
  <c r="Y93" i="3"/>
  <c r="O95" i="3"/>
  <c r="S95" i="3"/>
  <c r="W95" i="3"/>
  <c r="AA95" i="3"/>
  <c r="M97" i="3"/>
  <c r="Q97" i="3"/>
  <c r="U97" i="3"/>
  <c r="Y97" i="3"/>
  <c r="O99" i="3"/>
  <c r="S99" i="3"/>
  <c r="W99" i="3"/>
  <c r="AA99" i="3"/>
  <c r="M101" i="3"/>
  <c r="Q101" i="3"/>
  <c r="U101" i="3"/>
  <c r="Y101" i="3"/>
  <c r="O103" i="3"/>
  <c r="S103" i="3"/>
  <c r="W103" i="3"/>
  <c r="AA103" i="3"/>
  <c r="M105" i="3"/>
  <c r="Q105" i="3"/>
  <c r="U105" i="3"/>
  <c r="Y105" i="3"/>
  <c r="O107" i="3"/>
  <c r="S107" i="3"/>
  <c r="W107" i="3"/>
  <c r="AA107" i="3"/>
  <c r="M109" i="3"/>
  <c r="Q109" i="3"/>
  <c r="U109" i="3"/>
  <c r="Y109" i="3"/>
  <c r="O111" i="3"/>
  <c r="S111" i="3"/>
  <c r="W111" i="3"/>
  <c r="AA111" i="3"/>
  <c r="M113" i="3"/>
  <c r="Q113" i="3"/>
  <c r="U113" i="3"/>
  <c r="Y113" i="3"/>
  <c r="O115" i="3"/>
  <c r="S115" i="3"/>
  <c r="W115" i="3"/>
  <c r="AA115" i="3"/>
  <c r="AF115" i="3"/>
  <c r="AF118" i="3"/>
  <c r="AB118" i="3"/>
  <c r="X118" i="3"/>
  <c r="T118" i="3"/>
  <c r="P118" i="3"/>
  <c r="N118" i="3"/>
  <c r="S118" i="3"/>
  <c r="Y118" i="3"/>
  <c r="AD118" i="3"/>
  <c r="AE119" i="3"/>
  <c r="AA119" i="3"/>
  <c r="W119" i="3"/>
  <c r="S119" i="3"/>
  <c r="O119" i="3"/>
  <c r="N119" i="3"/>
  <c r="T119" i="3"/>
  <c r="Y119" i="3"/>
  <c r="AD119" i="3"/>
  <c r="AS119" i="3"/>
  <c r="AU119" i="3" s="1"/>
  <c r="AD120" i="3"/>
  <c r="Z120" i="3"/>
  <c r="V120" i="3"/>
  <c r="R120" i="3"/>
  <c r="N120" i="3"/>
  <c r="O120" i="3"/>
  <c r="T120" i="3"/>
  <c r="Y120" i="3"/>
  <c r="AE120" i="3"/>
  <c r="Q126" i="3"/>
  <c r="V126" i="3"/>
  <c r="AA126" i="3"/>
  <c r="Q127" i="3"/>
  <c r="V127" i="3"/>
  <c r="AB127" i="3"/>
  <c r="Q128" i="3"/>
  <c r="W128" i="3"/>
  <c r="AB128" i="3"/>
  <c r="AT128" i="3"/>
  <c r="AV128" i="3" s="1"/>
  <c r="AX128" i="3" s="1"/>
  <c r="AF134" i="3"/>
  <c r="AB134" i="3"/>
  <c r="X134" i="3"/>
  <c r="T134" i="3"/>
  <c r="P134" i="3"/>
  <c r="N134" i="3"/>
  <c r="S134" i="3"/>
  <c r="Y134" i="3"/>
  <c r="AD134" i="3"/>
  <c r="AE135" i="3"/>
  <c r="AA135" i="3"/>
  <c r="W135" i="3"/>
  <c r="S135" i="3"/>
  <c r="O135" i="3"/>
  <c r="N135" i="3"/>
  <c r="T135" i="3"/>
  <c r="Y135" i="3"/>
  <c r="AD135" i="3"/>
  <c r="AS135" i="3"/>
  <c r="AU135" i="3" s="1"/>
  <c r="AD136" i="3"/>
  <c r="Z136" i="3"/>
  <c r="V136" i="3"/>
  <c r="R136" i="3"/>
  <c r="N136" i="3"/>
  <c r="O136" i="3"/>
  <c r="T136" i="3"/>
  <c r="Y136" i="3"/>
  <c r="AE136" i="3"/>
  <c r="Q142" i="3"/>
  <c r="V142" i="3"/>
  <c r="AA142" i="3"/>
  <c r="Q143" i="3"/>
  <c r="V143" i="3"/>
  <c r="AB143" i="3"/>
  <c r="Q144" i="3"/>
  <c r="W144" i="3"/>
  <c r="AB144" i="3"/>
  <c r="AT144" i="3"/>
  <c r="AV144" i="3" s="1"/>
  <c r="AX144" i="3" s="1"/>
  <c r="AF150" i="3"/>
  <c r="AB150" i="3"/>
  <c r="X150" i="3"/>
  <c r="T150" i="3"/>
  <c r="P150" i="3"/>
  <c r="N150" i="3"/>
  <c r="S150" i="3"/>
  <c r="Y150" i="3"/>
  <c r="AD150" i="3"/>
  <c r="AE151" i="3"/>
  <c r="AA151" i="3"/>
  <c r="W151" i="3"/>
  <c r="S151" i="3"/>
  <c r="O151" i="3"/>
  <c r="N151" i="3"/>
  <c r="T151" i="3"/>
  <c r="Y151" i="3"/>
  <c r="AD151" i="3"/>
  <c r="AS151" i="3"/>
  <c r="AU151" i="3" s="1"/>
  <c r="AD152" i="3"/>
  <c r="Z152" i="3"/>
  <c r="V152" i="3"/>
  <c r="R152" i="3"/>
  <c r="N152" i="3"/>
  <c r="O152" i="3"/>
  <c r="T152" i="3"/>
  <c r="Y152" i="3"/>
  <c r="AE152" i="3"/>
  <c r="Q158" i="3"/>
  <c r="V158" i="3"/>
  <c r="AA158" i="3"/>
  <c r="Q159" i="3"/>
  <c r="V159" i="3"/>
  <c r="AB159" i="3"/>
  <c r="Q160" i="3"/>
  <c r="W160" i="3"/>
  <c r="AB160" i="3"/>
  <c r="AT160" i="3"/>
  <c r="AV160" i="3" s="1"/>
  <c r="AX160" i="3" s="1"/>
  <c r="AF166" i="3"/>
  <c r="AB166" i="3"/>
  <c r="X166" i="3"/>
  <c r="T166" i="3"/>
  <c r="P166" i="3"/>
  <c r="N166" i="3"/>
  <c r="S166" i="3"/>
  <c r="Y166" i="3"/>
  <c r="AD166" i="3"/>
  <c r="AE167" i="3"/>
  <c r="AA167" i="3"/>
  <c r="W167" i="3"/>
  <c r="S167" i="3"/>
  <c r="O167" i="3"/>
  <c r="N167" i="3"/>
  <c r="T167" i="3"/>
  <c r="Y167" i="3"/>
  <c r="AD167" i="3"/>
  <c r="AS167" i="3"/>
  <c r="AU167" i="3" s="1"/>
  <c r="AD168" i="3"/>
  <c r="Z168" i="3"/>
  <c r="V168" i="3"/>
  <c r="R168" i="3"/>
  <c r="N168" i="3"/>
  <c r="O168" i="3"/>
  <c r="T168" i="3"/>
  <c r="Y168" i="3"/>
  <c r="AE168" i="3"/>
  <c r="Q174" i="3"/>
  <c r="V174" i="3"/>
  <c r="AA174" i="3"/>
  <c r="Q175" i="3"/>
  <c r="V175" i="3"/>
  <c r="AB175" i="3"/>
  <c r="Q176" i="3"/>
  <c r="W176" i="3"/>
  <c r="AB176" i="3"/>
  <c r="AT176" i="3"/>
  <c r="AV176" i="3" s="1"/>
  <c r="AX176" i="3" s="1"/>
  <c r="AD180" i="3"/>
  <c r="Z180" i="3"/>
  <c r="V180" i="3"/>
  <c r="R180" i="3"/>
  <c r="N180" i="3"/>
  <c r="AF180" i="3"/>
  <c r="AB180" i="3"/>
  <c r="X180" i="3"/>
  <c r="T180" i="3"/>
  <c r="P180" i="3"/>
  <c r="Q180" i="3"/>
  <c r="Y180" i="3"/>
  <c r="AF182" i="3"/>
  <c r="AB182" i="3"/>
  <c r="X182" i="3"/>
  <c r="T182" i="3"/>
  <c r="P182" i="3"/>
  <c r="AT182" i="3"/>
  <c r="AV182" i="3" s="1"/>
  <c r="AX182" i="3" s="1"/>
  <c r="AD182" i="3"/>
  <c r="Z182" i="3"/>
  <c r="V182" i="3"/>
  <c r="R182" i="3"/>
  <c r="N182" i="3"/>
  <c r="Q182" i="3"/>
  <c r="Y182" i="3"/>
  <c r="M188" i="3"/>
  <c r="U188" i="3"/>
  <c r="AC188" i="3"/>
  <c r="AT188" i="3"/>
  <c r="AV188" i="3" s="1"/>
  <c r="AX188" i="3" s="1"/>
  <c r="M190" i="3"/>
  <c r="U190" i="3"/>
  <c r="AC190" i="3"/>
  <c r="AD196" i="3"/>
  <c r="Z196" i="3"/>
  <c r="V196" i="3"/>
  <c r="R196" i="3"/>
  <c r="N196" i="3"/>
  <c r="AF196" i="3"/>
  <c r="AB196" i="3"/>
  <c r="X196" i="3"/>
  <c r="T196" i="3"/>
  <c r="P196" i="3"/>
  <c r="Q196" i="3"/>
  <c r="Y196" i="3"/>
  <c r="C197" i="9"/>
  <c r="AK197" i="9" s="1"/>
  <c r="AW197" i="3"/>
  <c r="AF198" i="3"/>
  <c r="AB198" i="3"/>
  <c r="X198" i="3"/>
  <c r="T198" i="3"/>
  <c r="P198" i="3"/>
  <c r="AT198" i="3"/>
  <c r="AV198" i="3" s="1"/>
  <c r="AX198" i="3" s="1"/>
  <c r="AD198" i="3"/>
  <c r="Z198" i="3"/>
  <c r="V198" i="3"/>
  <c r="R198" i="3"/>
  <c r="N198" i="3"/>
  <c r="Q198" i="3"/>
  <c r="Y198" i="3"/>
  <c r="M204" i="3"/>
  <c r="U204" i="3"/>
  <c r="AC204" i="3"/>
  <c r="AT204" i="3"/>
  <c r="AV204" i="3" s="1"/>
  <c r="AX204" i="3" s="1"/>
  <c r="M206" i="3"/>
  <c r="U206" i="3"/>
  <c r="AC206" i="3"/>
  <c r="AD212" i="3"/>
  <c r="Z212" i="3"/>
  <c r="V212" i="3"/>
  <c r="R212" i="3"/>
  <c r="N212" i="3"/>
  <c r="AF212" i="3"/>
  <c r="AB212" i="3"/>
  <c r="X212" i="3"/>
  <c r="T212" i="3"/>
  <c r="P212" i="3"/>
  <c r="Q212" i="3"/>
  <c r="Y212" i="3"/>
  <c r="C213" i="9"/>
  <c r="AK213" i="9" s="1"/>
  <c r="AW213" i="3"/>
  <c r="AF214" i="3"/>
  <c r="AB214" i="3"/>
  <c r="X214" i="3"/>
  <c r="T214" i="3"/>
  <c r="P214" i="3"/>
  <c r="AT214" i="3"/>
  <c r="AV214" i="3" s="1"/>
  <c r="AX214" i="3" s="1"/>
  <c r="AD214" i="3"/>
  <c r="Z214" i="3"/>
  <c r="V214" i="3"/>
  <c r="R214" i="3"/>
  <c r="N214" i="3"/>
  <c r="Q214" i="3"/>
  <c r="Y214" i="3"/>
  <c r="M220" i="3"/>
  <c r="U220" i="3"/>
  <c r="AC220" i="3"/>
  <c r="AT220" i="3"/>
  <c r="AV220" i="3" s="1"/>
  <c r="AX220" i="3" s="1"/>
  <c r="M222" i="3"/>
  <c r="U222" i="3"/>
  <c r="AC222" i="3"/>
  <c r="AD228" i="3"/>
  <c r="Z228" i="3"/>
  <c r="V228" i="3"/>
  <c r="R228" i="3"/>
  <c r="N228" i="3"/>
  <c r="AF228" i="3"/>
  <c r="AB228" i="3"/>
  <c r="X228" i="3"/>
  <c r="T228" i="3"/>
  <c r="P228" i="3"/>
  <c r="Q228" i="3"/>
  <c r="Y228" i="3"/>
  <c r="C229" i="9"/>
  <c r="AK229" i="9" s="1"/>
  <c r="AW229" i="3"/>
  <c r="AF230" i="3"/>
  <c r="AB230" i="3"/>
  <c r="X230" i="3"/>
  <c r="T230" i="3"/>
  <c r="P230" i="3"/>
  <c r="AT230" i="3"/>
  <c r="AV230" i="3" s="1"/>
  <c r="AX230" i="3" s="1"/>
  <c r="AD230" i="3"/>
  <c r="Z230" i="3"/>
  <c r="V230" i="3"/>
  <c r="R230" i="3"/>
  <c r="N230" i="3"/>
  <c r="Q230" i="3"/>
  <c r="Y230" i="3"/>
  <c r="S232" i="3"/>
  <c r="AA232" i="3"/>
  <c r="S234" i="3"/>
  <c r="AA234" i="3"/>
  <c r="M236" i="3"/>
  <c r="U236" i="3"/>
  <c r="AC236" i="3"/>
  <c r="AT236" i="3"/>
  <c r="AV236" i="3" s="1"/>
  <c r="AX236" i="3" s="1"/>
  <c r="M238" i="3"/>
  <c r="U238" i="3"/>
  <c r="AC238" i="3"/>
  <c r="AD244" i="3"/>
  <c r="Z244" i="3"/>
  <c r="V244" i="3"/>
  <c r="R244" i="3"/>
  <c r="N244" i="3"/>
  <c r="AF244" i="3"/>
  <c r="AB244" i="3"/>
  <c r="X244" i="3"/>
  <c r="T244" i="3"/>
  <c r="P244" i="3"/>
  <c r="Q244" i="3"/>
  <c r="Y244" i="3"/>
  <c r="C245" i="9"/>
  <c r="AK245" i="9" s="1"/>
  <c r="AW245" i="3"/>
  <c r="AF246" i="3"/>
  <c r="AB246" i="3"/>
  <c r="X246" i="3"/>
  <c r="T246" i="3"/>
  <c r="P246" i="3"/>
  <c r="AT246" i="3"/>
  <c r="AV246" i="3" s="1"/>
  <c r="AX246" i="3" s="1"/>
  <c r="AD246" i="3"/>
  <c r="Z246" i="3"/>
  <c r="V246" i="3"/>
  <c r="R246" i="3"/>
  <c r="N246" i="3"/>
  <c r="Q246" i="3"/>
  <c r="Y246" i="3"/>
  <c r="S248" i="3"/>
  <c r="AA248" i="3"/>
  <c r="S250" i="3"/>
  <c r="AA250" i="3"/>
  <c r="M252" i="3"/>
  <c r="U252" i="3"/>
  <c r="AC252" i="3"/>
  <c r="AT252" i="3"/>
  <c r="AV252" i="3" s="1"/>
  <c r="AX252" i="3" s="1"/>
  <c r="M254" i="3"/>
  <c r="U254" i="3"/>
  <c r="AC254" i="3"/>
  <c r="AD260" i="3"/>
  <c r="Z260" i="3"/>
  <c r="V260" i="3"/>
  <c r="R260" i="3"/>
  <c r="N260" i="3"/>
  <c r="AF260" i="3"/>
  <c r="AB260" i="3"/>
  <c r="X260" i="3"/>
  <c r="T260" i="3"/>
  <c r="P260" i="3"/>
  <c r="Q260" i="3"/>
  <c r="Y260" i="3"/>
  <c r="C261" i="9"/>
  <c r="AK261" i="9" s="1"/>
  <c r="AW261" i="3"/>
  <c r="AF262" i="3"/>
  <c r="AB262" i="3"/>
  <c r="X262" i="3"/>
  <c r="T262" i="3"/>
  <c r="P262" i="3"/>
  <c r="AT262" i="3"/>
  <c r="AV262" i="3" s="1"/>
  <c r="AX262" i="3" s="1"/>
  <c r="AD262" i="3"/>
  <c r="Z262" i="3"/>
  <c r="V262" i="3"/>
  <c r="R262" i="3"/>
  <c r="N262" i="3"/>
  <c r="Q262" i="3"/>
  <c r="Y262" i="3"/>
  <c r="S264" i="3"/>
  <c r="AA264" i="3"/>
  <c r="S266" i="3"/>
  <c r="AA266" i="3"/>
  <c r="M268" i="3"/>
  <c r="U268" i="3"/>
  <c r="AC268" i="3"/>
  <c r="AT268" i="3"/>
  <c r="AV268" i="3" s="1"/>
  <c r="AX268" i="3" s="1"/>
  <c r="M270" i="3"/>
  <c r="U270" i="3"/>
  <c r="AC270" i="3"/>
  <c r="O272" i="3"/>
  <c r="W272" i="3"/>
  <c r="AE272" i="3"/>
  <c r="O274" i="3"/>
  <c r="W274" i="3"/>
  <c r="AE274" i="3"/>
  <c r="AD276" i="3"/>
  <c r="Z276" i="3"/>
  <c r="V276" i="3"/>
  <c r="R276" i="3"/>
  <c r="N276" i="3"/>
  <c r="AF276" i="3"/>
  <c r="AB276" i="3"/>
  <c r="X276" i="3"/>
  <c r="T276" i="3"/>
  <c r="P276" i="3"/>
  <c r="Q276" i="3"/>
  <c r="Y276" i="3"/>
  <c r="C277" i="9"/>
  <c r="AK277" i="9" s="1"/>
  <c r="AW277" i="3"/>
  <c r="AF278" i="3"/>
  <c r="AB278" i="3"/>
  <c r="X278" i="3"/>
  <c r="T278" i="3"/>
  <c r="P278" i="3"/>
  <c r="AT278" i="3"/>
  <c r="AV278" i="3" s="1"/>
  <c r="AX278" i="3" s="1"/>
  <c r="AD278" i="3"/>
  <c r="Z278" i="3"/>
  <c r="V278" i="3"/>
  <c r="R278" i="3"/>
  <c r="N278" i="3"/>
  <c r="Q278" i="3"/>
  <c r="Y278" i="3"/>
  <c r="S280" i="3"/>
  <c r="AA280" i="3"/>
  <c r="S282" i="3"/>
  <c r="AA282" i="3"/>
  <c r="M284" i="3"/>
  <c r="U284" i="3"/>
  <c r="AC284" i="3"/>
  <c r="AT284" i="3"/>
  <c r="AV284" i="3" s="1"/>
  <c r="AX284" i="3" s="1"/>
  <c r="M286" i="3"/>
  <c r="U286" i="3"/>
  <c r="AC286" i="3"/>
  <c r="O288" i="3"/>
  <c r="W288" i="3"/>
  <c r="AE288" i="3"/>
  <c r="O290" i="3"/>
  <c r="W290" i="3"/>
  <c r="AE290" i="3"/>
  <c r="AD292" i="3"/>
  <c r="Z292" i="3"/>
  <c r="V292" i="3"/>
  <c r="R292" i="3"/>
  <c r="N292" i="3"/>
  <c r="AF292" i="3"/>
  <c r="AB292" i="3"/>
  <c r="X292" i="3"/>
  <c r="T292" i="3"/>
  <c r="P292" i="3"/>
  <c r="Q292" i="3"/>
  <c r="Y292" i="3"/>
  <c r="C293" i="9"/>
  <c r="AK293" i="9" s="1"/>
  <c r="AW293" i="3"/>
  <c r="AF294" i="3"/>
  <c r="AB294" i="3"/>
  <c r="X294" i="3"/>
  <c r="T294" i="3"/>
  <c r="P294" i="3"/>
  <c r="AT294" i="3"/>
  <c r="AV294" i="3" s="1"/>
  <c r="AX294" i="3" s="1"/>
  <c r="AD294" i="3"/>
  <c r="Z294" i="3"/>
  <c r="V294" i="3"/>
  <c r="R294" i="3"/>
  <c r="N294" i="3"/>
  <c r="Q294" i="3"/>
  <c r="Y294" i="3"/>
  <c r="S296" i="3"/>
  <c r="AA296" i="3"/>
  <c r="S298" i="3"/>
  <c r="AA298" i="3"/>
  <c r="M300" i="3"/>
  <c r="U300" i="3"/>
  <c r="AC300" i="3"/>
  <c r="AT300" i="3"/>
  <c r="AV300" i="3" s="1"/>
  <c r="AX300" i="3" s="1"/>
  <c r="M302" i="3"/>
  <c r="U302" i="3"/>
  <c r="AC302" i="3"/>
  <c r="AD4" i="9"/>
  <c r="Z4" i="9"/>
  <c r="V4" i="9"/>
  <c r="R4" i="9"/>
  <c r="N4" i="9"/>
  <c r="AF4" i="9"/>
  <c r="AB4" i="9"/>
  <c r="X4" i="9"/>
  <c r="T4" i="9"/>
  <c r="P4" i="9"/>
  <c r="Q4" i="9"/>
  <c r="Y4" i="9"/>
  <c r="O5" i="9"/>
  <c r="W5" i="9"/>
  <c r="AE5" i="9"/>
  <c r="O6" i="9"/>
  <c r="W6" i="9"/>
  <c r="AE6" i="9"/>
  <c r="O7" i="9"/>
  <c r="W7" i="9"/>
  <c r="AE7" i="9"/>
  <c r="S9" i="9"/>
  <c r="AA9" i="9"/>
  <c r="O11" i="9"/>
  <c r="W11" i="9"/>
  <c r="AE11" i="9"/>
  <c r="O13" i="9"/>
  <c r="W13" i="9"/>
  <c r="AE13" i="9"/>
  <c r="AF15" i="9"/>
  <c r="AB15" i="9"/>
  <c r="X15" i="9"/>
  <c r="T15" i="9"/>
  <c r="P15" i="9"/>
  <c r="AD15" i="9"/>
  <c r="Z15" i="9"/>
  <c r="V15" i="9"/>
  <c r="R15" i="9"/>
  <c r="N15" i="9"/>
  <c r="Q15" i="9"/>
  <c r="Y15" i="9"/>
  <c r="P16" i="9"/>
  <c r="X16" i="9"/>
  <c r="AD17" i="9"/>
  <c r="Z17" i="9"/>
  <c r="V17" i="9"/>
  <c r="R17" i="9"/>
  <c r="N17" i="9"/>
  <c r="AF17" i="9"/>
  <c r="AB17" i="9"/>
  <c r="X17" i="9"/>
  <c r="T17" i="9"/>
  <c r="P17" i="9"/>
  <c r="Q17" i="9"/>
  <c r="Y17" i="9"/>
  <c r="P18" i="9"/>
  <c r="S19" i="9"/>
  <c r="AA19" i="9"/>
  <c r="Z20" i="9"/>
  <c r="AD21" i="9"/>
  <c r="Z21" i="9"/>
  <c r="V21" i="9"/>
  <c r="R21" i="9"/>
  <c r="N21" i="9"/>
  <c r="AF21" i="9"/>
  <c r="AB21" i="9"/>
  <c r="X21" i="9"/>
  <c r="T21" i="9"/>
  <c r="P21" i="9"/>
  <c r="Q21" i="9"/>
  <c r="Y21" i="9"/>
  <c r="O23" i="9"/>
  <c r="W23" i="9"/>
  <c r="AE23" i="9"/>
  <c r="S25" i="9"/>
  <c r="AA25" i="9"/>
  <c r="M27" i="9"/>
  <c r="U27" i="9"/>
  <c r="AC27" i="9"/>
  <c r="AD29" i="9"/>
  <c r="Z29" i="9"/>
  <c r="V29" i="9"/>
  <c r="R29" i="9"/>
  <c r="N29" i="9"/>
  <c r="AF29" i="9"/>
  <c r="AB29" i="9"/>
  <c r="X29" i="9"/>
  <c r="T29" i="9"/>
  <c r="P29" i="9"/>
  <c r="Q29" i="9"/>
  <c r="Y29" i="9"/>
  <c r="C30" i="11"/>
  <c r="AK30" i="11" s="1"/>
  <c r="AW30" i="9"/>
  <c r="S31" i="9"/>
  <c r="AA31" i="9"/>
  <c r="O33" i="9"/>
  <c r="W33" i="9"/>
  <c r="AE33" i="9"/>
  <c r="AF35" i="9"/>
  <c r="AB35" i="9"/>
  <c r="X35" i="9"/>
  <c r="T35" i="9"/>
  <c r="P35" i="9"/>
  <c r="AT35" i="9"/>
  <c r="AV35" i="9" s="1"/>
  <c r="AX35" i="9" s="1"/>
  <c r="AD35" i="9"/>
  <c r="Z35" i="9"/>
  <c r="V35" i="9"/>
  <c r="R35" i="9"/>
  <c r="N35" i="9"/>
  <c r="Q35" i="9"/>
  <c r="Y35" i="9"/>
  <c r="M37" i="9"/>
  <c r="U37" i="9"/>
  <c r="AC37" i="9"/>
  <c r="AT37" i="9"/>
  <c r="AV37" i="9" s="1"/>
  <c r="AX37" i="9" s="1"/>
  <c r="O39" i="9"/>
  <c r="W39" i="9"/>
  <c r="AE39" i="9"/>
  <c r="S41" i="9"/>
  <c r="AA41" i="9"/>
  <c r="M43" i="9"/>
  <c r="U43" i="9"/>
  <c r="AC43" i="9"/>
  <c r="AD45" i="9"/>
  <c r="Z45" i="9"/>
  <c r="V45" i="9"/>
  <c r="R45" i="9"/>
  <c r="N45" i="9"/>
  <c r="AF45" i="9"/>
  <c r="AB45" i="9"/>
  <c r="X45" i="9"/>
  <c r="T45" i="9"/>
  <c r="P45" i="9"/>
  <c r="Q45" i="9"/>
  <c r="Y45" i="9"/>
  <c r="S47" i="9"/>
  <c r="AA47" i="9"/>
  <c r="O49" i="9"/>
  <c r="W49" i="9"/>
  <c r="AE49" i="9"/>
  <c r="AF51" i="9"/>
  <c r="AB51" i="9"/>
  <c r="X51" i="9"/>
  <c r="T51" i="9"/>
  <c r="P51" i="9"/>
  <c r="AT51" i="9"/>
  <c r="AV51" i="9" s="1"/>
  <c r="AX51" i="9" s="1"/>
  <c r="AD51" i="9"/>
  <c r="Z51" i="9"/>
  <c r="V51" i="9"/>
  <c r="R51" i="9"/>
  <c r="N51" i="9"/>
  <c r="Q51" i="9"/>
  <c r="Y51" i="9"/>
  <c r="M53" i="9"/>
  <c r="U53" i="9"/>
  <c r="AC53" i="9"/>
  <c r="AT53" i="9"/>
  <c r="AV53" i="9" s="1"/>
  <c r="AX53" i="9" s="1"/>
  <c r="O55" i="9"/>
  <c r="W55" i="9"/>
  <c r="AE55" i="9"/>
  <c r="S57" i="9"/>
  <c r="AA57" i="9"/>
  <c r="M59" i="9"/>
  <c r="U59" i="9"/>
  <c r="AC59" i="9"/>
  <c r="AD61" i="9"/>
  <c r="Z61" i="9"/>
  <c r="V61" i="9"/>
  <c r="R61" i="9"/>
  <c r="N61" i="9"/>
  <c r="AF61" i="9"/>
  <c r="AB61" i="9"/>
  <c r="X61" i="9"/>
  <c r="T61" i="9"/>
  <c r="P61" i="9"/>
  <c r="Q61" i="9"/>
  <c r="Y61" i="9"/>
  <c r="C62" i="11"/>
  <c r="AK62" i="11" s="1"/>
  <c r="AW62" i="9"/>
  <c r="S63" i="9"/>
  <c r="AA63" i="9"/>
  <c r="O65" i="9"/>
  <c r="W65" i="9"/>
  <c r="AE65" i="9"/>
  <c r="AF67" i="9"/>
  <c r="AB67" i="9"/>
  <c r="X67" i="9"/>
  <c r="T67" i="9"/>
  <c r="P67" i="9"/>
  <c r="AT67" i="9"/>
  <c r="AV67" i="9" s="1"/>
  <c r="AX67" i="9" s="1"/>
  <c r="AD67" i="9"/>
  <c r="Z67" i="9"/>
  <c r="V67" i="9"/>
  <c r="R67" i="9"/>
  <c r="N67" i="9"/>
  <c r="Q67" i="9"/>
  <c r="Y67" i="9"/>
  <c r="M69" i="9"/>
  <c r="U69" i="9"/>
  <c r="AC69" i="9"/>
  <c r="AT69" i="9"/>
  <c r="AV69" i="9" s="1"/>
  <c r="AX69" i="9" s="1"/>
  <c r="O71" i="9"/>
  <c r="W71" i="9"/>
  <c r="AE71" i="9"/>
  <c r="S73" i="9"/>
  <c r="AA73" i="9"/>
  <c r="M75" i="9"/>
  <c r="U75" i="9"/>
  <c r="AC75" i="9"/>
  <c r="AD77" i="9"/>
  <c r="Z77" i="9"/>
  <c r="V77" i="9"/>
  <c r="R77" i="9"/>
  <c r="N77" i="9"/>
  <c r="AF77" i="9"/>
  <c r="AB77" i="9"/>
  <c r="X77" i="9"/>
  <c r="T77" i="9"/>
  <c r="P77" i="9"/>
  <c r="Q77" i="9"/>
  <c r="Y77" i="9"/>
  <c r="C78" i="11"/>
  <c r="AK78" i="11" s="1"/>
  <c r="AW78" i="9"/>
  <c r="S79" i="9"/>
  <c r="AA79" i="9"/>
  <c r="O81" i="9"/>
  <c r="W81" i="9"/>
  <c r="AE81" i="9"/>
  <c r="AF83" i="9"/>
  <c r="AB83" i="9"/>
  <c r="X83" i="9"/>
  <c r="T83" i="9"/>
  <c r="P83" i="9"/>
  <c r="AT83" i="9"/>
  <c r="AV83" i="9" s="1"/>
  <c r="AX83" i="9" s="1"/>
  <c r="AD83" i="9"/>
  <c r="Z83" i="9"/>
  <c r="V83" i="9"/>
  <c r="R83" i="9"/>
  <c r="N83" i="9"/>
  <c r="Q83" i="9"/>
  <c r="Y83" i="9"/>
  <c r="M85" i="9"/>
  <c r="U85" i="9"/>
  <c r="AC85" i="9"/>
  <c r="AT85" i="9"/>
  <c r="AV85" i="9" s="1"/>
  <c r="AX85" i="9" s="1"/>
  <c r="O87" i="9"/>
  <c r="W87" i="9"/>
  <c r="AE87" i="9"/>
  <c r="S89" i="9"/>
  <c r="AA89" i="9"/>
  <c r="M91" i="9"/>
  <c r="U91" i="9"/>
  <c r="AC91" i="9"/>
  <c r="AD93" i="9"/>
  <c r="Z93" i="9"/>
  <c r="V93" i="9"/>
  <c r="R93" i="9"/>
  <c r="N93" i="9"/>
  <c r="AF93" i="9"/>
  <c r="AB93" i="9"/>
  <c r="X93" i="9"/>
  <c r="T93" i="9"/>
  <c r="P93" i="9"/>
  <c r="Q93" i="9"/>
  <c r="Y93" i="9"/>
  <c r="C94" i="11"/>
  <c r="AK94" i="11" s="1"/>
  <c r="AW94" i="9"/>
  <c r="S95" i="9"/>
  <c r="AA95" i="9"/>
  <c r="O97" i="9"/>
  <c r="W97" i="9"/>
  <c r="AE97" i="9"/>
  <c r="AF99" i="9"/>
  <c r="AB99" i="9"/>
  <c r="X99" i="9"/>
  <c r="T99" i="9"/>
  <c r="P99" i="9"/>
  <c r="AT99" i="9"/>
  <c r="AV99" i="9" s="1"/>
  <c r="AX99" i="9" s="1"/>
  <c r="AD99" i="9"/>
  <c r="Z99" i="9"/>
  <c r="V99" i="9"/>
  <c r="R99" i="9"/>
  <c r="N99" i="9"/>
  <c r="Q99" i="9"/>
  <c r="Y99" i="9"/>
  <c r="M101" i="9"/>
  <c r="U101" i="9"/>
  <c r="AC101" i="9"/>
  <c r="AT101" i="9"/>
  <c r="AV101" i="9" s="1"/>
  <c r="AX101" i="9" s="1"/>
  <c r="O103" i="9"/>
  <c r="W103" i="9"/>
  <c r="AE103" i="9"/>
  <c r="S105" i="9"/>
  <c r="AA105" i="9"/>
  <c r="M107" i="9"/>
  <c r="U107" i="9"/>
  <c r="AC107" i="9"/>
  <c r="AD109" i="9"/>
  <c r="Z109" i="9"/>
  <c r="V109" i="9"/>
  <c r="R109" i="9"/>
  <c r="N109" i="9"/>
  <c r="AF109" i="9"/>
  <c r="AB109" i="9"/>
  <c r="X109" i="9"/>
  <c r="T109" i="9"/>
  <c r="P109" i="9"/>
  <c r="Q109" i="9"/>
  <c r="Y109" i="9"/>
  <c r="C110" i="11"/>
  <c r="AK110" i="11" s="1"/>
  <c r="AW110" i="9"/>
  <c r="S111" i="9"/>
  <c r="AA111" i="9"/>
  <c r="O113" i="9"/>
  <c r="W113" i="9"/>
  <c r="AE113" i="9"/>
  <c r="AF115" i="9"/>
  <c r="AB115" i="9"/>
  <c r="X115" i="9"/>
  <c r="T115" i="9"/>
  <c r="P115" i="9"/>
  <c r="AT115" i="9"/>
  <c r="AV115" i="9" s="1"/>
  <c r="AX115" i="9" s="1"/>
  <c r="AD115" i="9"/>
  <c r="Z115" i="9"/>
  <c r="V115" i="9"/>
  <c r="R115" i="9"/>
  <c r="N115" i="9"/>
  <c r="Q115" i="9"/>
  <c r="Y115" i="9"/>
  <c r="M117" i="9"/>
  <c r="U117" i="9"/>
  <c r="AC117" i="9"/>
  <c r="AT117" i="9"/>
  <c r="AV117" i="9" s="1"/>
  <c r="AX117" i="9" s="1"/>
  <c r="O119" i="9"/>
  <c r="W119" i="9"/>
  <c r="AE119" i="9"/>
  <c r="S121" i="9"/>
  <c r="AA121" i="9"/>
  <c r="M123" i="9"/>
  <c r="U123" i="9"/>
  <c r="AC123" i="9"/>
  <c r="AD125" i="9"/>
  <c r="Z125" i="9"/>
  <c r="V125" i="9"/>
  <c r="R125" i="9"/>
  <c r="N125" i="9"/>
  <c r="AF125" i="9"/>
  <c r="AB125" i="9"/>
  <c r="X125" i="9"/>
  <c r="T125" i="9"/>
  <c r="P125" i="9"/>
  <c r="Q125" i="9"/>
  <c r="Y125" i="9"/>
  <c r="C126" i="11"/>
  <c r="AK126" i="11" s="1"/>
  <c r="AW126" i="9"/>
  <c r="U127" i="9"/>
  <c r="AF127" i="9"/>
  <c r="C189" i="9"/>
  <c r="AK189" i="9" s="1"/>
  <c r="C198" i="11"/>
  <c r="AK198" i="11" s="1"/>
  <c r="AW198" i="9"/>
  <c r="Y203" i="9"/>
  <c r="C204" i="11"/>
  <c r="AK204" i="11" s="1"/>
  <c r="AW204" i="9"/>
  <c r="C205" i="11"/>
  <c r="AK205" i="11" s="1"/>
  <c r="AW205" i="9"/>
  <c r="AF211" i="9"/>
  <c r="AB211" i="9"/>
  <c r="X211" i="9"/>
  <c r="T211" i="9"/>
  <c r="P211" i="9"/>
  <c r="AE211" i="9"/>
  <c r="AA211" i="9"/>
  <c r="W211" i="9"/>
  <c r="S211" i="9"/>
  <c r="O211" i="9"/>
  <c r="AD211" i="9"/>
  <c r="V211" i="9"/>
  <c r="N211" i="9"/>
  <c r="AT211" i="9"/>
  <c r="AV211" i="9" s="1"/>
  <c r="AX211" i="9" s="1"/>
  <c r="Z211" i="9"/>
  <c r="R211" i="9"/>
  <c r="AS211" i="9"/>
  <c r="AU211" i="9" s="1"/>
  <c r="U211" i="9"/>
  <c r="AC211" i="9"/>
  <c r="M211" i="9"/>
  <c r="AE224" i="9"/>
  <c r="AA224" i="9"/>
  <c r="W224" i="9"/>
  <c r="S224" i="9"/>
  <c r="O224" i="9"/>
  <c r="AD224" i="9"/>
  <c r="Z224" i="9"/>
  <c r="V224" i="9"/>
  <c r="R224" i="9"/>
  <c r="N224" i="9"/>
  <c r="AB224" i="9"/>
  <c r="T224" i="9"/>
  <c r="AS224" i="9"/>
  <c r="AU224" i="9" s="1"/>
  <c r="AF224" i="9"/>
  <c r="X224" i="9"/>
  <c r="P224" i="9"/>
  <c r="AC224" i="9"/>
  <c r="M224" i="9"/>
  <c r="U224" i="9"/>
  <c r="C227" i="11"/>
  <c r="AK227" i="11" s="1"/>
  <c r="AW227" i="9"/>
  <c r="Q235" i="9"/>
  <c r="Y248" i="9"/>
  <c r="AT248" i="9"/>
  <c r="AV248" i="9" s="1"/>
  <c r="AX248" i="9" s="1"/>
  <c r="AE256" i="9"/>
  <c r="AA256" i="9"/>
  <c r="W256" i="9"/>
  <c r="S256" i="9"/>
  <c r="O256" i="9"/>
  <c r="AD256" i="9"/>
  <c r="Z256" i="9"/>
  <c r="V256" i="9"/>
  <c r="R256" i="9"/>
  <c r="N256" i="9"/>
  <c r="AB256" i="9"/>
  <c r="T256" i="9"/>
  <c r="AS256" i="9"/>
  <c r="AU256" i="9" s="1"/>
  <c r="AF256" i="9"/>
  <c r="X256" i="9"/>
  <c r="P256" i="9"/>
  <c r="U256" i="9"/>
  <c r="AC256" i="9"/>
  <c r="M256" i="9"/>
  <c r="C259" i="11"/>
  <c r="AK259" i="11" s="1"/>
  <c r="AW259" i="9"/>
  <c r="Q275" i="9"/>
  <c r="AE280" i="9"/>
  <c r="AA280" i="9"/>
  <c r="W280" i="9"/>
  <c r="S280" i="9"/>
  <c r="O280" i="9"/>
  <c r="AD280" i="9"/>
  <c r="Z280" i="9"/>
  <c r="V280" i="9"/>
  <c r="R280" i="9"/>
  <c r="N280" i="9"/>
  <c r="AS280" i="9"/>
  <c r="AU280" i="9" s="1"/>
  <c r="AF280" i="9"/>
  <c r="X280" i="9"/>
  <c r="P280" i="9"/>
  <c r="AB280" i="9"/>
  <c r="T280" i="9"/>
  <c r="AC280" i="9"/>
  <c r="M280" i="9"/>
  <c r="U280" i="9"/>
  <c r="C281" i="11"/>
  <c r="AK281" i="11" s="1"/>
  <c r="AW281" i="9"/>
  <c r="Q288" i="9"/>
  <c r="C289" i="9"/>
  <c r="AK289" i="9" s="1"/>
  <c r="C290" i="11"/>
  <c r="AK290" i="11" s="1"/>
  <c r="AW290" i="9"/>
  <c r="Y299" i="9"/>
  <c r="C300" i="11"/>
  <c r="AK300" i="11" s="1"/>
  <c r="AW300" i="9"/>
  <c r="Y6" i="11"/>
  <c r="P9" i="11"/>
  <c r="AE13" i="11"/>
  <c r="AA13" i="11"/>
  <c r="W13" i="11"/>
  <c r="S13" i="11"/>
  <c r="O13" i="11"/>
  <c r="AD13" i="11"/>
  <c r="Z13" i="11"/>
  <c r="V13" i="11"/>
  <c r="R13" i="11"/>
  <c r="N13" i="11"/>
  <c r="AF13" i="11"/>
  <c r="X13" i="11"/>
  <c r="P13" i="11"/>
  <c r="AB13" i="11"/>
  <c r="T13" i="11"/>
  <c r="AC13" i="11"/>
  <c r="M13" i="11"/>
  <c r="U13" i="11"/>
  <c r="X17" i="11"/>
  <c r="Y24" i="11"/>
  <c r="AF32" i="11"/>
  <c r="AB32" i="11"/>
  <c r="X32" i="11"/>
  <c r="T32" i="11"/>
  <c r="P32" i="11"/>
  <c r="AE32" i="11"/>
  <c r="AA32" i="11"/>
  <c r="W32" i="11"/>
  <c r="S32" i="11"/>
  <c r="O32" i="11"/>
  <c r="AD32" i="11"/>
  <c r="V32" i="11"/>
  <c r="N32" i="11"/>
  <c r="AT32" i="11"/>
  <c r="AV32" i="11" s="1"/>
  <c r="AX32" i="11" s="1"/>
  <c r="Z32" i="11"/>
  <c r="R32" i="11"/>
  <c r="AC32" i="11"/>
  <c r="M32" i="11"/>
  <c r="AS32" i="11"/>
  <c r="AU32" i="11" s="1"/>
  <c r="AW32" i="11" s="1"/>
  <c r="C32" i="12" s="1"/>
  <c r="AK32" i="12" s="1"/>
  <c r="U32" i="11"/>
  <c r="Q45" i="11"/>
  <c r="C46" i="11"/>
  <c r="AK46" i="11" s="1"/>
  <c r="AF56" i="11"/>
  <c r="AB56" i="11"/>
  <c r="X56" i="11"/>
  <c r="AD56" i="11"/>
  <c r="Y56" i="11"/>
  <c r="T56" i="11"/>
  <c r="P56" i="11"/>
  <c r="AC56" i="11"/>
  <c r="W56" i="11"/>
  <c r="S56" i="11"/>
  <c r="O56" i="11"/>
  <c r="AT56" i="11"/>
  <c r="AV56" i="11" s="1"/>
  <c r="AX56" i="11" s="1"/>
  <c r="AA56" i="11"/>
  <c r="R56" i="11"/>
  <c r="V56" i="11"/>
  <c r="N56" i="11"/>
  <c r="U56" i="11"/>
  <c r="AE56" i="11"/>
  <c r="M56" i="11"/>
  <c r="AE217" i="11"/>
  <c r="AA217" i="11"/>
  <c r="W217" i="11"/>
  <c r="S217" i="11"/>
  <c r="O217" i="11"/>
  <c r="AD217" i="11"/>
  <c r="Z217" i="11"/>
  <c r="V217" i="11"/>
  <c r="R217" i="11"/>
  <c r="N217" i="11"/>
  <c r="AC217" i="11"/>
  <c r="U217" i="11"/>
  <c r="M217" i="11"/>
  <c r="X217" i="11"/>
  <c r="AS217" i="11"/>
  <c r="AU217" i="11" s="1"/>
  <c r="AW217" i="11" s="1"/>
  <c r="C217" i="12" s="1"/>
  <c r="AK217" i="12" s="1"/>
  <c r="AB217" i="11"/>
  <c r="Q217" i="11"/>
  <c r="Y217" i="11"/>
  <c r="T217" i="11"/>
  <c r="P217" i="11"/>
  <c r="AF217" i="11"/>
  <c r="P23" i="12"/>
  <c r="M179" i="3"/>
  <c r="Q179" i="3"/>
  <c r="U179" i="3"/>
  <c r="Y179" i="3"/>
  <c r="AC179" i="3"/>
  <c r="AS179" i="3"/>
  <c r="AU179" i="3" s="1"/>
  <c r="M183" i="3"/>
  <c r="Q183" i="3"/>
  <c r="U183" i="3"/>
  <c r="Y183" i="3"/>
  <c r="AC183" i="3"/>
  <c r="AS183" i="3"/>
  <c r="AU183" i="3" s="1"/>
  <c r="M187" i="3"/>
  <c r="Q187" i="3"/>
  <c r="U187" i="3"/>
  <c r="Y187" i="3"/>
  <c r="AC187" i="3"/>
  <c r="AS187" i="3"/>
  <c r="AU187" i="3" s="1"/>
  <c r="M191" i="3"/>
  <c r="Q191" i="3"/>
  <c r="U191" i="3"/>
  <c r="Y191" i="3"/>
  <c r="AC191" i="3"/>
  <c r="AS191" i="3"/>
  <c r="AU191" i="3" s="1"/>
  <c r="M195" i="3"/>
  <c r="Q195" i="3"/>
  <c r="U195" i="3"/>
  <c r="Y195" i="3"/>
  <c r="AC195" i="3"/>
  <c r="AS195" i="3"/>
  <c r="AU195" i="3" s="1"/>
  <c r="M199" i="3"/>
  <c r="Q199" i="3"/>
  <c r="U199" i="3"/>
  <c r="Y199" i="3"/>
  <c r="AC199" i="3"/>
  <c r="AS199" i="3"/>
  <c r="AU199" i="3" s="1"/>
  <c r="M203" i="3"/>
  <c r="Q203" i="3"/>
  <c r="U203" i="3"/>
  <c r="Y203" i="3"/>
  <c r="AC203" i="3"/>
  <c r="AS203" i="3"/>
  <c r="AU203" i="3" s="1"/>
  <c r="M207" i="3"/>
  <c r="Q207" i="3"/>
  <c r="U207" i="3"/>
  <c r="Y207" i="3"/>
  <c r="AC207" i="3"/>
  <c r="AS207" i="3"/>
  <c r="AU207" i="3" s="1"/>
  <c r="M211" i="3"/>
  <c r="Q211" i="3"/>
  <c r="U211" i="3"/>
  <c r="Y211" i="3"/>
  <c r="AC211" i="3"/>
  <c r="AS211" i="3"/>
  <c r="AU211" i="3" s="1"/>
  <c r="M215" i="3"/>
  <c r="Q215" i="3"/>
  <c r="U215" i="3"/>
  <c r="Y215" i="3"/>
  <c r="AC215" i="3"/>
  <c r="AS215" i="3"/>
  <c r="AU215" i="3" s="1"/>
  <c r="M219" i="3"/>
  <c r="Q219" i="3"/>
  <c r="U219" i="3"/>
  <c r="Y219" i="3"/>
  <c r="AC219" i="3"/>
  <c r="AS219" i="3"/>
  <c r="AU219" i="3" s="1"/>
  <c r="M223" i="3"/>
  <c r="Q223" i="3"/>
  <c r="U223" i="3"/>
  <c r="Y223" i="3"/>
  <c r="AC223" i="3"/>
  <c r="AS223" i="3"/>
  <c r="AU223" i="3" s="1"/>
  <c r="M227" i="3"/>
  <c r="Q227" i="3"/>
  <c r="U227" i="3"/>
  <c r="Y227" i="3"/>
  <c r="AC227" i="3"/>
  <c r="AS227" i="3"/>
  <c r="AU227" i="3" s="1"/>
  <c r="M231" i="3"/>
  <c r="Q231" i="3"/>
  <c r="U231" i="3"/>
  <c r="Y231" i="3"/>
  <c r="AC231" i="3"/>
  <c r="AS231" i="3"/>
  <c r="AU231" i="3" s="1"/>
  <c r="M235" i="3"/>
  <c r="Q235" i="3"/>
  <c r="U235" i="3"/>
  <c r="Y235" i="3"/>
  <c r="AC235" i="3"/>
  <c r="AS235" i="3"/>
  <c r="AU235" i="3" s="1"/>
  <c r="M239" i="3"/>
  <c r="Q239" i="3"/>
  <c r="U239" i="3"/>
  <c r="Y239" i="3"/>
  <c r="AC239" i="3"/>
  <c r="AS239" i="3"/>
  <c r="AU239" i="3" s="1"/>
  <c r="M243" i="3"/>
  <c r="Q243" i="3"/>
  <c r="U243" i="3"/>
  <c r="Y243" i="3"/>
  <c r="AC243" i="3"/>
  <c r="AS243" i="3"/>
  <c r="AU243" i="3" s="1"/>
  <c r="M247" i="3"/>
  <c r="Q247" i="3"/>
  <c r="U247" i="3"/>
  <c r="Y247" i="3"/>
  <c r="AC247" i="3"/>
  <c r="AS247" i="3"/>
  <c r="AU247" i="3" s="1"/>
  <c r="M251" i="3"/>
  <c r="Q251" i="3"/>
  <c r="U251" i="3"/>
  <c r="Y251" i="3"/>
  <c r="AC251" i="3"/>
  <c r="AS251" i="3"/>
  <c r="AU251" i="3" s="1"/>
  <c r="M255" i="3"/>
  <c r="Q255" i="3"/>
  <c r="U255" i="3"/>
  <c r="Y255" i="3"/>
  <c r="AC255" i="3"/>
  <c r="AS255" i="3"/>
  <c r="AU255" i="3" s="1"/>
  <c r="M259" i="3"/>
  <c r="Q259" i="3"/>
  <c r="U259" i="3"/>
  <c r="Y259" i="3"/>
  <c r="AC259" i="3"/>
  <c r="AS259" i="3"/>
  <c r="AU259" i="3" s="1"/>
  <c r="M263" i="3"/>
  <c r="Q263" i="3"/>
  <c r="U263" i="3"/>
  <c r="Y263" i="3"/>
  <c r="AC263" i="3"/>
  <c r="AS263" i="3"/>
  <c r="AU263" i="3" s="1"/>
  <c r="M267" i="3"/>
  <c r="Q267" i="3"/>
  <c r="U267" i="3"/>
  <c r="Y267" i="3"/>
  <c r="AC267" i="3"/>
  <c r="AS267" i="3"/>
  <c r="AU267" i="3" s="1"/>
  <c r="M271" i="3"/>
  <c r="Q271" i="3"/>
  <c r="U271" i="3"/>
  <c r="Y271" i="3"/>
  <c r="AC271" i="3"/>
  <c r="AS271" i="3"/>
  <c r="AU271" i="3" s="1"/>
  <c r="M275" i="3"/>
  <c r="Q275" i="3"/>
  <c r="U275" i="3"/>
  <c r="Y275" i="3"/>
  <c r="AC275" i="3"/>
  <c r="AS275" i="3"/>
  <c r="AU275" i="3" s="1"/>
  <c r="M279" i="3"/>
  <c r="Q279" i="3"/>
  <c r="U279" i="3"/>
  <c r="Y279" i="3"/>
  <c r="AC279" i="3"/>
  <c r="AS279" i="3"/>
  <c r="AU279" i="3" s="1"/>
  <c r="M283" i="3"/>
  <c r="Q283" i="3"/>
  <c r="U283" i="3"/>
  <c r="Y283" i="3"/>
  <c r="AC283" i="3"/>
  <c r="AS283" i="3"/>
  <c r="AU283" i="3" s="1"/>
  <c r="M287" i="3"/>
  <c r="Q287" i="3"/>
  <c r="U287" i="3"/>
  <c r="Y287" i="3"/>
  <c r="AC287" i="3"/>
  <c r="AS287" i="3"/>
  <c r="AU287" i="3" s="1"/>
  <c r="M291" i="3"/>
  <c r="Q291" i="3"/>
  <c r="U291" i="3"/>
  <c r="Y291" i="3"/>
  <c r="AC291" i="3"/>
  <c r="AS291" i="3"/>
  <c r="AU291" i="3" s="1"/>
  <c r="M295" i="3"/>
  <c r="Q295" i="3"/>
  <c r="U295" i="3"/>
  <c r="Y295" i="3"/>
  <c r="AC295" i="3"/>
  <c r="AS295" i="3"/>
  <c r="AU295" i="3" s="1"/>
  <c r="M299" i="3"/>
  <c r="Q299" i="3"/>
  <c r="U299" i="3"/>
  <c r="Y299" i="3"/>
  <c r="AC299" i="3"/>
  <c r="AS299" i="3"/>
  <c r="AU299" i="3" s="1"/>
  <c r="M303" i="3"/>
  <c r="Q303" i="3"/>
  <c r="U303" i="3"/>
  <c r="Y303" i="3"/>
  <c r="AC303" i="3"/>
  <c r="AS303" i="3"/>
  <c r="AU303" i="3" s="1"/>
  <c r="M8" i="9"/>
  <c r="Q8" i="9"/>
  <c r="U8" i="9"/>
  <c r="Y8" i="9"/>
  <c r="AC8" i="9"/>
  <c r="AS8" i="9"/>
  <c r="AU8" i="9" s="1"/>
  <c r="M12" i="9"/>
  <c r="Q12" i="9"/>
  <c r="U12" i="9"/>
  <c r="Y12" i="9"/>
  <c r="AC12" i="9"/>
  <c r="M16" i="9"/>
  <c r="Q16" i="9"/>
  <c r="U16" i="9"/>
  <c r="Y16" i="9"/>
  <c r="AC16" i="9"/>
  <c r="M20" i="9"/>
  <c r="Q20" i="9"/>
  <c r="U20" i="9"/>
  <c r="Y20" i="9"/>
  <c r="AC20" i="9"/>
  <c r="M24" i="9"/>
  <c r="Q24" i="9"/>
  <c r="U24" i="9"/>
  <c r="Y24" i="9"/>
  <c r="AC24" i="9"/>
  <c r="AS24" i="9"/>
  <c r="AU24" i="9" s="1"/>
  <c r="M28" i="9"/>
  <c r="Q28" i="9"/>
  <c r="U28" i="9"/>
  <c r="Y28" i="9"/>
  <c r="AC28" i="9"/>
  <c r="AS28" i="9"/>
  <c r="AU28" i="9" s="1"/>
  <c r="M32" i="9"/>
  <c r="Q32" i="9"/>
  <c r="U32" i="9"/>
  <c r="Y32" i="9"/>
  <c r="AC32" i="9"/>
  <c r="AS32" i="9"/>
  <c r="AU32" i="9" s="1"/>
  <c r="M36" i="9"/>
  <c r="Q36" i="9"/>
  <c r="U36" i="9"/>
  <c r="Y36" i="9"/>
  <c r="AC36" i="9"/>
  <c r="AS36" i="9"/>
  <c r="AU36" i="9" s="1"/>
  <c r="M40" i="9"/>
  <c r="Q40" i="9"/>
  <c r="U40" i="9"/>
  <c r="Y40" i="9"/>
  <c r="AC40" i="9"/>
  <c r="AS40" i="9"/>
  <c r="AU40" i="9" s="1"/>
  <c r="M44" i="9"/>
  <c r="Q44" i="9"/>
  <c r="U44" i="9"/>
  <c r="Y44" i="9"/>
  <c r="AC44" i="9"/>
  <c r="AS44" i="9"/>
  <c r="AU44" i="9" s="1"/>
  <c r="M48" i="9"/>
  <c r="Q48" i="9"/>
  <c r="U48" i="9"/>
  <c r="Y48" i="9"/>
  <c r="AC48" i="9"/>
  <c r="AS48" i="9"/>
  <c r="AU48" i="9" s="1"/>
  <c r="M52" i="9"/>
  <c r="Q52" i="9"/>
  <c r="U52" i="9"/>
  <c r="Y52" i="9"/>
  <c r="AC52" i="9"/>
  <c r="AS52" i="9"/>
  <c r="AU52" i="9" s="1"/>
  <c r="M56" i="9"/>
  <c r="Q56" i="9"/>
  <c r="U56" i="9"/>
  <c r="Y56" i="9"/>
  <c r="AC56" i="9"/>
  <c r="AS56" i="9"/>
  <c r="AU56" i="9" s="1"/>
  <c r="M60" i="9"/>
  <c r="Q60" i="9"/>
  <c r="U60" i="9"/>
  <c r="Y60" i="9"/>
  <c r="AC60" i="9"/>
  <c r="AS60" i="9"/>
  <c r="AU60" i="9" s="1"/>
  <c r="M64" i="9"/>
  <c r="Q64" i="9"/>
  <c r="U64" i="9"/>
  <c r="Y64" i="9"/>
  <c r="AC64" i="9"/>
  <c r="AS64" i="9"/>
  <c r="AU64" i="9" s="1"/>
  <c r="M68" i="9"/>
  <c r="Q68" i="9"/>
  <c r="U68" i="9"/>
  <c r="Y68" i="9"/>
  <c r="AC68" i="9"/>
  <c r="AS68" i="9"/>
  <c r="AU68" i="9" s="1"/>
  <c r="M72" i="9"/>
  <c r="Q72" i="9"/>
  <c r="U72" i="9"/>
  <c r="Y72" i="9"/>
  <c r="AC72" i="9"/>
  <c r="AS72" i="9"/>
  <c r="AU72" i="9" s="1"/>
  <c r="M76" i="9"/>
  <c r="Q76" i="9"/>
  <c r="U76" i="9"/>
  <c r="Y76" i="9"/>
  <c r="AC76" i="9"/>
  <c r="AS76" i="9"/>
  <c r="AU76" i="9" s="1"/>
  <c r="M80" i="9"/>
  <c r="Q80" i="9"/>
  <c r="U80" i="9"/>
  <c r="Y80" i="9"/>
  <c r="AC80" i="9"/>
  <c r="AS80" i="9"/>
  <c r="AU80" i="9" s="1"/>
  <c r="M84" i="9"/>
  <c r="Q84" i="9"/>
  <c r="U84" i="9"/>
  <c r="Y84" i="9"/>
  <c r="AC84" i="9"/>
  <c r="AS84" i="9"/>
  <c r="AU84" i="9" s="1"/>
  <c r="M88" i="9"/>
  <c r="Q88" i="9"/>
  <c r="U88" i="9"/>
  <c r="Y88" i="9"/>
  <c r="AC88" i="9"/>
  <c r="AS88" i="9"/>
  <c r="AU88" i="9" s="1"/>
  <c r="M92" i="9"/>
  <c r="Q92" i="9"/>
  <c r="U92" i="9"/>
  <c r="Y92" i="9"/>
  <c r="AC92" i="9"/>
  <c r="AS92" i="9"/>
  <c r="AU92" i="9" s="1"/>
  <c r="M96" i="9"/>
  <c r="Q96" i="9"/>
  <c r="U96" i="9"/>
  <c r="Y96" i="9"/>
  <c r="AC96" i="9"/>
  <c r="AS96" i="9"/>
  <c r="AU96" i="9" s="1"/>
  <c r="M100" i="9"/>
  <c r="Q100" i="9"/>
  <c r="U100" i="9"/>
  <c r="Y100" i="9"/>
  <c r="AC100" i="9"/>
  <c r="AS100" i="9"/>
  <c r="AU100" i="9" s="1"/>
  <c r="M104" i="9"/>
  <c r="Q104" i="9"/>
  <c r="U104" i="9"/>
  <c r="Y104" i="9"/>
  <c r="AC104" i="9"/>
  <c r="AS104" i="9"/>
  <c r="AU104" i="9" s="1"/>
  <c r="M108" i="9"/>
  <c r="Q108" i="9"/>
  <c r="U108" i="9"/>
  <c r="Y108" i="9"/>
  <c r="AC108" i="9"/>
  <c r="AS108" i="9"/>
  <c r="AU108" i="9" s="1"/>
  <c r="M112" i="9"/>
  <c r="Q112" i="9"/>
  <c r="U112" i="9"/>
  <c r="Y112" i="9"/>
  <c r="AC112" i="9"/>
  <c r="AS112" i="9"/>
  <c r="AU112" i="9" s="1"/>
  <c r="M116" i="9"/>
  <c r="Q116" i="9"/>
  <c r="U116" i="9"/>
  <c r="Y116" i="9"/>
  <c r="AC116" i="9"/>
  <c r="AS116" i="9"/>
  <c r="AU116" i="9" s="1"/>
  <c r="M120" i="9"/>
  <c r="Q120" i="9"/>
  <c r="U120" i="9"/>
  <c r="Y120" i="9"/>
  <c r="AC120" i="9"/>
  <c r="AS120" i="9"/>
  <c r="AU120" i="9" s="1"/>
  <c r="M124" i="9"/>
  <c r="Q124" i="9"/>
  <c r="U124" i="9"/>
  <c r="Y124" i="9"/>
  <c r="AC124" i="9"/>
  <c r="AS124" i="9"/>
  <c r="AU124" i="9" s="1"/>
  <c r="AF129" i="9"/>
  <c r="AB129" i="9"/>
  <c r="X129" i="9"/>
  <c r="T129" i="9"/>
  <c r="P129" i="9"/>
  <c r="N129" i="9"/>
  <c r="S129" i="9"/>
  <c r="Y129" i="9"/>
  <c r="AD129" i="9"/>
  <c r="AS129" i="9"/>
  <c r="AU129" i="9" s="1"/>
  <c r="AE130" i="9"/>
  <c r="AA130" i="9"/>
  <c r="W130" i="9"/>
  <c r="S130" i="9"/>
  <c r="O130" i="9"/>
  <c r="N130" i="9"/>
  <c r="T130" i="9"/>
  <c r="Y130" i="9"/>
  <c r="AD130" i="9"/>
  <c r="AS130" i="9"/>
  <c r="AU130" i="9" s="1"/>
  <c r="AD131" i="9"/>
  <c r="Z131" i="9"/>
  <c r="V131" i="9"/>
  <c r="R131" i="9"/>
  <c r="N131" i="9"/>
  <c r="O131" i="9"/>
  <c r="T131" i="9"/>
  <c r="Y131" i="9"/>
  <c r="AE131" i="9"/>
  <c r="AF133" i="9"/>
  <c r="AB133" i="9"/>
  <c r="X133" i="9"/>
  <c r="T133" i="9"/>
  <c r="P133" i="9"/>
  <c r="N133" i="9"/>
  <c r="S133" i="9"/>
  <c r="Y133" i="9"/>
  <c r="AD133" i="9"/>
  <c r="AS133" i="9"/>
  <c r="AU133" i="9" s="1"/>
  <c r="AE134" i="9"/>
  <c r="AA134" i="9"/>
  <c r="W134" i="9"/>
  <c r="S134" i="9"/>
  <c r="O134" i="9"/>
  <c r="N134" i="9"/>
  <c r="T134" i="9"/>
  <c r="Y134" i="9"/>
  <c r="AD134" i="9"/>
  <c r="AS134" i="9"/>
  <c r="AU134" i="9" s="1"/>
  <c r="AD135" i="9"/>
  <c r="Z135" i="9"/>
  <c r="V135" i="9"/>
  <c r="R135" i="9"/>
  <c r="N135" i="9"/>
  <c r="O135" i="9"/>
  <c r="T135" i="9"/>
  <c r="Y135" i="9"/>
  <c r="AE135" i="9"/>
  <c r="AF137" i="9"/>
  <c r="AB137" i="9"/>
  <c r="X137" i="9"/>
  <c r="T137" i="9"/>
  <c r="P137" i="9"/>
  <c r="N137" i="9"/>
  <c r="S137" i="9"/>
  <c r="Y137" i="9"/>
  <c r="AD137" i="9"/>
  <c r="AS137" i="9"/>
  <c r="AU137" i="9" s="1"/>
  <c r="AE138" i="9"/>
  <c r="AA138" i="9"/>
  <c r="W138" i="9"/>
  <c r="S138" i="9"/>
  <c r="O138" i="9"/>
  <c r="N138" i="9"/>
  <c r="T138" i="9"/>
  <c r="Y138" i="9"/>
  <c r="AD138" i="9"/>
  <c r="AS138" i="9"/>
  <c r="AU138" i="9" s="1"/>
  <c r="AD139" i="9"/>
  <c r="Z139" i="9"/>
  <c r="V139" i="9"/>
  <c r="R139" i="9"/>
  <c r="N139" i="9"/>
  <c r="O139" i="9"/>
  <c r="T139" i="9"/>
  <c r="Y139" i="9"/>
  <c r="AE139" i="9"/>
  <c r="AF141" i="9"/>
  <c r="AB141" i="9"/>
  <c r="X141" i="9"/>
  <c r="T141" i="9"/>
  <c r="P141" i="9"/>
  <c r="N141" i="9"/>
  <c r="S141" i="9"/>
  <c r="Y141" i="9"/>
  <c r="AD141" i="9"/>
  <c r="AS141" i="9"/>
  <c r="AU141" i="9" s="1"/>
  <c r="AE142" i="9"/>
  <c r="AA142" i="9"/>
  <c r="W142" i="9"/>
  <c r="S142" i="9"/>
  <c r="O142" i="9"/>
  <c r="N142" i="9"/>
  <c r="T142" i="9"/>
  <c r="Y142" i="9"/>
  <c r="AD142" i="9"/>
  <c r="AS142" i="9"/>
  <c r="AU142" i="9" s="1"/>
  <c r="AD143" i="9"/>
  <c r="Z143" i="9"/>
  <c r="V143" i="9"/>
  <c r="R143" i="9"/>
  <c r="N143" i="9"/>
  <c r="O143" i="9"/>
  <c r="T143" i="9"/>
  <c r="Y143" i="9"/>
  <c r="AE143" i="9"/>
  <c r="AF145" i="9"/>
  <c r="AB145" i="9"/>
  <c r="X145" i="9"/>
  <c r="T145" i="9"/>
  <c r="P145" i="9"/>
  <c r="N145" i="9"/>
  <c r="S145" i="9"/>
  <c r="Y145" i="9"/>
  <c r="AD145" i="9"/>
  <c r="AS145" i="9"/>
  <c r="AU145" i="9" s="1"/>
  <c r="AE146" i="9"/>
  <c r="AA146" i="9"/>
  <c r="W146" i="9"/>
  <c r="S146" i="9"/>
  <c r="O146" i="9"/>
  <c r="N146" i="9"/>
  <c r="T146" i="9"/>
  <c r="Y146" i="9"/>
  <c r="AD146" i="9"/>
  <c r="AS146" i="9"/>
  <c r="AU146" i="9" s="1"/>
  <c r="AD147" i="9"/>
  <c r="Z147" i="9"/>
  <c r="V147" i="9"/>
  <c r="R147" i="9"/>
  <c r="N147" i="9"/>
  <c r="O147" i="9"/>
  <c r="T147" i="9"/>
  <c r="Y147" i="9"/>
  <c r="AE147" i="9"/>
  <c r="C149" i="11"/>
  <c r="AK149" i="11" s="1"/>
  <c r="AW149" i="9"/>
  <c r="AW157" i="9"/>
  <c r="C157" i="11"/>
  <c r="AK157" i="11" s="1"/>
  <c r="C165" i="11"/>
  <c r="AK165" i="11" s="1"/>
  <c r="AW165" i="9"/>
  <c r="AW173" i="9"/>
  <c r="C173" i="11"/>
  <c r="AK173" i="11" s="1"/>
  <c r="AW181" i="9"/>
  <c r="C181" i="11"/>
  <c r="AK181" i="11" s="1"/>
  <c r="C197" i="11"/>
  <c r="AK197" i="11" s="1"/>
  <c r="AW197" i="9"/>
  <c r="C201" i="11"/>
  <c r="AK201" i="11" s="1"/>
  <c r="AW201" i="9"/>
  <c r="C206" i="11"/>
  <c r="AK206" i="11" s="1"/>
  <c r="AW206" i="9"/>
  <c r="C214" i="11"/>
  <c r="AK214" i="11" s="1"/>
  <c r="AW214" i="9"/>
  <c r="AE232" i="9"/>
  <c r="AA232" i="9"/>
  <c r="W232" i="9"/>
  <c r="S232" i="9"/>
  <c r="O232" i="9"/>
  <c r="AD232" i="9"/>
  <c r="Z232" i="9"/>
  <c r="V232" i="9"/>
  <c r="R232" i="9"/>
  <c r="N232" i="9"/>
  <c r="AS232" i="9"/>
  <c r="AU232" i="9" s="1"/>
  <c r="AF232" i="9"/>
  <c r="X232" i="9"/>
  <c r="P232" i="9"/>
  <c r="AB232" i="9"/>
  <c r="T232" i="9"/>
  <c r="Y232" i="9"/>
  <c r="C237" i="11"/>
  <c r="AK237" i="11" s="1"/>
  <c r="AW237" i="9"/>
  <c r="AE240" i="9"/>
  <c r="AA240" i="9"/>
  <c r="W240" i="9"/>
  <c r="S240" i="9"/>
  <c r="O240" i="9"/>
  <c r="AD240" i="9"/>
  <c r="Z240" i="9"/>
  <c r="V240" i="9"/>
  <c r="R240" i="9"/>
  <c r="N240" i="9"/>
  <c r="AB240" i="9"/>
  <c r="T240" i="9"/>
  <c r="AS240" i="9"/>
  <c r="AU240" i="9" s="1"/>
  <c r="AF240" i="9"/>
  <c r="X240" i="9"/>
  <c r="P240" i="9"/>
  <c r="Y240" i="9"/>
  <c r="C250" i="11"/>
  <c r="AK250" i="11" s="1"/>
  <c r="AW250" i="9"/>
  <c r="AF251" i="9"/>
  <c r="AB251" i="9"/>
  <c r="X251" i="9"/>
  <c r="T251" i="9"/>
  <c r="P251" i="9"/>
  <c r="AE251" i="9"/>
  <c r="AA251" i="9"/>
  <c r="W251" i="9"/>
  <c r="S251" i="9"/>
  <c r="O251" i="9"/>
  <c r="AT251" i="9"/>
  <c r="AV251" i="9" s="1"/>
  <c r="AX251" i="9" s="1"/>
  <c r="Z251" i="9"/>
  <c r="R251" i="9"/>
  <c r="AD251" i="9"/>
  <c r="V251" i="9"/>
  <c r="N251" i="9"/>
  <c r="Y251" i="9"/>
  <c r="AF259" i="9"/>
  <c r="AB259" i="9"/>
  <c r="X259" i="9"/>
  <c r="T259" i="9"/>
  <c r="P259" i="9"/>
  <c r="AE259" i="9"/>
  <c r="AA259" i="9"/>
  <c r="W259" i="9"/>
  <c r="S259" i="9"/>
  <c r="O259" i="9"/>
  <c r="AD259" i="9"/>
  <c r="V259" i="9"/>
  <c r="N259" i="9"/>
  <c r="AT259" i="9"/>
  <c r="AV259" i="9" s="1"/>
  <c r="AX259" i="9" s="1"/>
  <c r="Z259" i="9"/>
  <c r="R259" i="9"/>
  <c r="Y259" i="9"/>
  <c r="C261" i="11"/>
  <c r="AK261" i="11" s="1"/>
  <c r="AW261" i="9"/>
  <c r="C265" i="11"/>
  <c r="AK265" i="11" s="1"/>
  <c r="AW265" i="9"/>
  <c r="C270" i="11"/>
  <c r="AK270" i="11" s="1"/>
  <c r="AW270" i="9"/>
  <c r="C274" i="11"/>
  <c r="AK274" i="11" s="1"/>
  <c r="AW274" i="9"/>
  <c r="C278" i="11"/>
  <c r="AK278" i="11" s="1"/>
  <c r="AW278" i="9"/>
  <c r="AE296" i="9"/>
  <c r="AA296" i="9"/>
  <c r="W296" i="9"/>
  <c r="S296" i="9"/>
  <c r="O296" i="9"/>
  <c r="AD296" i="9"/>
  <c r="Z296" i="9"/>
  <c r="V296" i="9"/>
  <c r="R296" i="9"/>
  <c r="N296" i="9"/>
  <c r="AS296" i="9"/>
  <c r="AU296" i="9" s="1"/>
  <c r="AF296" i="9"/>
  <c r="X296" i="9"/>
  <c r="P296" i="9"/>
  <c r="AB296" i="9"/>
  <c r="T296" i="9"/>
  <c r="Y296" i="9"/>
  <c r="C301" i="11"/>
  <c r="AK301" i="11" s="1"/>
  <c r="AW301" i="9"/>
  <c r="AE4" i="11"/>
  <c r="AA4" i="11"/>
  <c r="W4" i="11"/>
  <c r="S4" i="11"/>
  <c r="O4" i="11"/>
  <c r="AD4" i="11"/>
  <c r="Z4" i="11"/>
  <c r="V4" i="11"/>
  <c r="R4" i="11"/>
  <c r="N4" i="11"/>
  <c r="AB4" i="11"/>
  <c r="T4" i="11"/>
  <c r="AS4" i="11"/>
  <c r="AU4" i="11" s="1"/>
  <c r="AW4" i="11" s="1"/>
  <c r="C4" i="12" s="1"/>
  <c r="AK4" i="12" s="1"/>
  <c r="AF4" i="11"/>
  <c r="X4" i="11"/>
  <c r="P4" i="11"/>
  <c r="Y4" i="11"/>
  <c r="AE29" i="11"/>
  <c r="AA29" i="11"/>
  <c r="W29" i="11"/>
  <c r="S29" i="11"/>
  <c r="O29" i="11"/>
  <c r="AD29" i="11"/>
  <c r="Z29" i="11"/>
  <c r="V29" i="11"/>
  <c r="R29" i="11"/>
  <c r="N29" i="11"/>
  <c r="AB29" i="11"/>
  <c r="T29" i="11"/>
  <c r="AS29" i="11"/>
  <c r="AU29" i="11" s="1"/>
  <c r="AW29" i="11" s="1"/>
  <c r="C29" i="12" s="1"/>
  <c r="AK29" i="12" s="1"/>
  <c r="AF29" i="11"/>
  <c r="X29" i="11"/>
  <c r="P29" i="11"/>
  <c r="Y29" i="11"/>
  <c r="AF40" i="11"/>
  <c r="AB40" i="11"/>
  <c r="X40" i="11"/>
  <c r="T40" i="11"/>
  <c r="P40" i="11"/>
  <c r="AE40" i="11"/>
  <c r="AA40" i="11"/>
  <c r="W40" i="11"/>
  <c r="S40" i="11"/>
  <c r="O40" i="11"/>
  <c r="AT40" i="11"/>
  <c r="AV40" i="11" s="1"/>
  <c r="AX40" i="11" s="1"/>
  <c r="Z40" i="11"/>
  <c r="R40" i="11"/>
  <c r="AD40" i="11"/>
  <c r="V40" i="11"/>
  <c r="N40" i="11"/>
  <c r="Y40" i="11"/>
  <c r="AF48" i="11"/>
  <c r="AB48" i="11"/>
  <c r="X48" i="11"/>
  <c r="T48" i="11"/>
  <c r="P48" i="11"/>
  <c r="AE48" i="11"/>
  <c r="AA48" i="11"/>
  <c r="W48" i="11"/>
  <c r="S48" i="11"/>
  <c r="O48" i="11"/>
  <c r="AD48" i="11"/>
  <c r="V48" i="11"/>
  <c r="N48" i="11"/>
  <c r="AT48" i="11"/>
  <c r="AV48" i="11" s="1"/>
  <c r="AX48" i="11" s="1"/>
  <c r="Z48" i="11"/>
  <c r="R48" i="11"/>
  <c r="Y48" i="11"/>
  <c r="AE185" i="11"/>
  <c r="AA185" i="11"/>
  <c r="W185" i="11"/>
  <c r="S185" i="11"/>
  <c r="O185" i="11"/>
  <c r="AD185" i="11"/>
  <c r="Z185" i="11"/>
  <c r="V185" i="11"/>
  <c r="R185" i="11"/>
  <c r="N185" i="11"/>
  <c r="AS185" i="11"/>
  <c r="AU185" i="11" s="1"/>
  <c r="AW185" i="11" s="1"/>
  <c r="C185" i="12" s="1"/>
  <c r="AK185" i="12" s="1"/>
  <c r="AF185" i="11"/>
  <c r="X185" i="11"/>
  <c r="P185" i="11"/>
  <c r="AB185" i="11"/>
  <c r="T185" i="11"/>
  <c r="U185" i="11"/>
  <c r="Q185" i="11"/>
  <c r="M185" i="11"/>
  <c r="AC185" i="11"/>
  <c r="C189" i="11"/>
  <c r="AK189" i="11" s="1"/>
  <c r="AF196" i="11"/>
  <c r="AB196" i="11"/>
  <c r="X196" i="11"/>
  <c r="T196" i="11"/>
  <c r="P196" i="11"/>
  <c r="AE196" i="11"/>
  <c r="AA196" i="11"/>
  <c r="W196" i="11"/>
  <c r="S196" i="11"/>
  <c r="O196" i="11"/>
  <c r="AD196" i="11"/>
  <c r="V196" i="11"/>
  <c r="N196" i="11"/>
  <c r="AT196" i="11"/>
  <c r="AV196" i="11" s="1"/>
  <c r="AX196" i="11" s="1"/>
  <c r="Z196" i="11"/>
  <c r="R196" i="11"/>
  <c r="AS196" i="11"/>
  <c r="AU196" i="11" s="1"/>
  <c r="AW196" i="11" s="1"/>
  <c r="C196" i="12" s="1"/>
  <c r="AK196" i="12" s="1"/>
  <c r="U196" i="11"/>
  <c r="Q196" i="11"/>
  <c r="M196" i="11"/>
  <c r="AC196" i="11"/>
  <c r="AF204" i="11"/>
  <c r="AB204" i="11"/>
  <c r="X204" i="11"/>
  <c r="T204" i="11"/>
  <c r="P204" i="11"/>
  <c r="AE204" i="11"/>
  <c r="AA204" i="11"/>
  <c r="W204" i="11"/>
  <c r="S204" i="11"/>
  <c r="O204" i="11"/>
  <c r="AT204" i="11"/>
  <c r="AV204" i="11" s="1"/>
  <c r="AX204" i="11" s="1"/>
  <c r="Z204" i="11"/>
  <c r="R204" i="11"/>
  <c r="AD204" i="11"/>
  <c r="V204" i="11"/>
  <c r="N204" i="11"/>
  <c r="AS204" i="11"/>
  <c r="AU204" i="11" s="1"/>
  <c r="AW204" i="11" s="1"/>
  <c r="C204" i="12" s="1"/>
  <c r="AK204" i="12" s="1"/>
  <c r="U204" i="11"/>
  <c r="Q204" i="11"/>
  <c r="AC204" i="11"/>
  <c r="M204" i="11"/>
  <c r="M117" i="3"/>
  <c r="Q117" i="3"/>
  <c r="U117" i="3"/>
  <c r="Y117" i="3"/>
  <c r="M121" i="3"/>
  <c r="Q121" i="3"/>
  <c r="U121" i="3"/>
  <c r="Y121" i="3"/>
  <c r="M125" i="3"/>
  <c r="Q125" i="3"/>
  <c r="U125" i="3"/>
  <c r="Y125" i="3"/>
  <c r="M129" i="3"/>
  <c r="Q129" i="3"/>
  <c r="U129" i="3"/>
  <c r="Y129" i="3"/>
  <c r="M133" i="3"/>
  <c r="Q133" i="3"/>
  <c r="U133" i="3"/>
  <c r="Y133" i="3"/>
  <c r="M137" i="3"/>
  <c r="Q137" i="3"/>
  <c r="U137" i="3"/>
  <c r="Y137" i="3"/>
  <c r="M141" i="3"/>
  <c r="Q141" i="3"/>
  <c r="U141" i="3"/>
  <c r="Y141" i="3"/>
  <c r="M145" i="3"/>
  <c r="Q145" i="3"/>
  <c r="U145" i="3"/>
  <c r="Y145" i="3"/>
  <c r="M149" i="3"/>
  <c r="Q149" i="3"/>
  <c r="U149" i="3"/>
  <c r="Y149" i="3"/>
  <c r="M153" i="3"/>
  <c r="Q153" i="3"/>
  <c r="U153" i="3"/>
  <c r="Y153" i="3"/>
  <c r="M157" i="3"/>
  <c r="Q157" i="3"/>
  <c r="U157" i="3"/>
  <c r="Y157" i="3"/>
  <c r="M161" i="3"/>
  <c r="Q161" i="3"/>
  <c r="U161" i="3"/>
  <c r="Y161" i="3"/>
  <c r="M165" i="3"/>
  <c r="Q165" i="3"/>
  <c r="U165" i="3"/>
  <c r="Y165" i="3"/>
  <c r="M169" i="3"/>
  <c r="Q169" i="3"/>
  <c r="U169" i="3"/>
  <c r="Y169" i="3"/>
  <c r="M173" i="3"/>
  <c r="Q173" i="3"/>
  <c r="U173" i="3"/>
  <c r="Y173" i="3"/>
  <c r="M177" i="3"/>
  <c r="Q177" i="3"/>
  <c r="U177" i="3"/>
  <c r="Y177" i="3"/>
  <c r="O179" i="3"/>
  <c r="S179" i="3"/>
  <c r="W179" i="3"/>
  <c r="AA179" i="3"/>
  <c r="M181" i="3"/>
  <c r="Q181" i="3"/>
  <c r="U181" i="3"/>
  <c r="Y181" i="3"/>
  <c r="O183" i="3"/>
  <c r="S183" i="3"/>
  <c r="W183" i="3"/>
  <c r="AA183" i="3"/>
  <c r="M185" i="3"/>
  <c r="Q185" i="3"/>
  <c r="U185" i="3"/>
  <c r="Y185" i="3"/>
  <c r="O187" i="3"/>
  <c r="S187" i="3"/>
  <c r="W187" i="3"/>
  <c r="AA187" i="3"/>
  <c r="M189" i="3"/>
  <c r="Q189" i="3"/>
  <c r="U189" i="3"/>
  <c r="Y189" i="3"/>
  <c r="O191" i="3"/>
  <c r="S191" i="3"/>
  <c r="W191" i="3"/>
  <c r="AA191" i="3"/>
  <c r="M193" i="3"/>
  <c r="Q193" i="3"/>
  <c r="U193" i="3"/>
  <c r="Y193" i="3"/>
  <c r="O195" i="3"/>
  <c r="S195" i="3"/>
  <c r="W195" i="3"/>
  <c r="AA195" i="3"/>
  <c r="M197" i="3"/>
  <c r="Q197" i="3"/>
  <c r="U197" i="3"/>
  <c r="Y197" i="3"/>
  <c r="O199" i="3"/>
  <c r="S199" i="3"/>
  <c r="W199" i="3"/>
  <c r="AA199" i="3"/>
  <c r="M201" i="3"/>
  <c r="Q201" i="3"/>
  <c r="U201" i="3"/>
  <c r="Y201" i="3"/>
  <c r="O203" i="3"/>
  <c r="S203" i="3"/>
  <c r="W203" i="3"/>
  <c r="AA203" i="3"/>
  <c r="M205" i="3"/>
  <c r="Q205" i="3"/>
  <c r="U205" i="3"/>
  <c r="Y205" i="3"/>
  <c r="O207" i="3"/>
  <c r="S207" i="3"/>
  <c r="W207" i="3"/>
  <c r="AA207" i="3"/>
  <c r="M209" i="3"/>
  <c r="Q209" i="3"/>
  <c r="U209" i="3"/>
  <c r="Y209" i="3"/>
  <c r="O211" i="3"/>
  <c r="S211" i="3"/>
  <c r="W211" i="3"/>
  <c r="AA211" i="3"/>
  <c r="M213" i="3"/>
  <c r="Q213" i="3"/>
  <c r="U213" i="3"/>
  <c r="Y213" i="3"/>
  <c r="O215" i="3"/>
  <c r="S215" i="3"/>
  <c r="W215" i="3"/>
  <c r="AA215" i="3"/>
  <c r="M217" i="3"/>
  <c r="Q217" i="3"/>
  <c r="U217" i="3"/>
  <c r="Y217" i="3"/>
  <c r="O219" i="3"/>
  <c r="S219" i="3"/>
  <c r="W219" i="3"/>
  <c r="AA219" i="3"/>
  <c r="M221" i="3"/>
  <c r="Q221" i="3"/>
  <c r="U221" i="3"/>
  <c r="Y221" i="3"/>
  <c r="O223" i="3"/>
  <c r="S223" i="3"/>
  <c r="W223" i="3"/>
  <c r="AA223" i="3"/>
  <c r="M225" i="3"/>
  <c r="Q225" i="3"/>
  <c r="U225" i="3"/>
  <c r="Y225" i="3"/>
  <c r="O227" i="3"/>
  <c r="S227" i="3"/>
  <c r="W227" i="3"/>
  <c r="AA227" i="3"/>
  <c r="M229" i="3"/>
  <c r="Q229" i="3"/>
  <c r="U229" i="3"/>
  <c r="Y229" i="3"/>
  <c r="O231" i="3"/>
  <c r="S231" i="3"/>
  <c r="W231" i="3"/>
  <c r="AA231" i="3"/>
  <c r="M233" i="3"/>
  <c r="Q233" i="3"/>
  <c r="U233" i="3"/>
  <c r="Y233" i="3"/>
  <c r="O235" i="3"/>
  <c r="S235" i="3"/>
  <c r="W235" i="3"/>
  <c r="AA235" i="3"/>
  <c r="M237" i="3"/>
  <c r="Q237" i="3"/>
  <c r="U237" i="3"/>
  <c r="Y237" i="3"/>
  <c r="O239" i="3"/>
  <c r="S239" i="3"/>
  <c r="W239" i="3"/>
  <c r="AA239" i="3"/>
  <c r="M241" i="3"/>
  <c r="Q241" i="3"/>
  <c r="U241" i="3"/>
  <c r="Y241" i="3"/>
  <c r="O243" i="3"/>
  <c r="S243" i="3"/>
  <c r="W243" i="3"/>
  <c r="AA243" i="3"/>
  <c r="M245" i="3"/>
  <c r="Q245" i="3"/>
  <c r="U245" i="3"/>
  <c r="Y245" i="3"/>
  <c r="O247" i="3"/>
  <c r="S247" i="3"/>
  <c r="W247" i="3"/>
  <c r="AA247" i="3"/>
  <c r="M249" i="3"/>
  <c r="Q249" i="3"/>
  <c r="U249" i="3"/>
  <c r="Y249" i="3"/>
  <c r="O251" i="3"/>
  <c r="S251" i="3"/>
  <c r="W251" i="3"/>
  <c r="AA251" i="3"/>
  <c r="M253" i="3"/>
  <c r="Q253" i="3"/>
  <c r="U253" i="3"/>
  <c r="Y253" i="3"/>
  <c r="O255" i="3"/>
  <c r="S255" i="3"/>
  <c r="W255" i="3"/>
  <c r="AA255" i="3"/>
  <c r="M257" i="3"/>
  <c r="Q257" i="3"/>
  <c r="U257" i="3"/>
  <c r="Y257" i="3"/>
  <c r="O259" i="3"/>
  <c r="S259" i="3"/>
  <c r="W259" i="3"/>
  <c r="AA259" i="3"/>
  <c r="M261" i="3"/>
  <c r="Q261" i="3"/>
  <c r="U261" i="3"/>
  <c r="Y261" i="3"/>
  <c r="O263" i="3"/>
  <c r="S263" i="3"/>
  <c r="W263" i="3"/>
  <c r="AA263" i="3"/>
  <c r="M265" i="3"/>
  <c r="Q265" i="3"/>
  <c r="U265" i="3"/>
  <c r="Y265" i="3"/>
  <c r="O267" i="3"/>
  <c r="S267" i="3"/>
  <c r="W267" i="3"/>
  <c r="AA267" i="3"/>
  <c r="M269" i="3"/>
  <c r="Q269" i="3"/>
  <c r="U269" i="3"/>
  <c r="Y269" i="3"/>
  <c r="O271" i="3"/>
  <c r="S271" i="3"/>
  <c r="W271" i="3"/>
  <c r="AA271" i="3"/>
  <c r="M273" i="3"/>
  <c r="Q273" i="3"/>
  <c r="U273" i="3"/>
  <c r="Y273" i="3"/>
  <c r="O275" i="3"/>
  <c r="S275" i="3"/>
  <c r="W275" i="3"/>
  <c r="AA275" i="3"/>
  <c r="M277" i="3"/>
  <c r="Q277" i="3"/>
  <c r="U277" i="3"/>
  <c r="Y277" i="3"/>
  <c r="O279" i="3"/>
  <c r="S279" i="3"/>
  <c r="W279" i="3"/>
  <c r="AA279" i="3"/>
  <c r="M281" i="3"/>
  <c r="Q281" i="3"/>
  <c r="U281" i="3"/>
  <c r="Y281" i="3"/>
  <c r="O283" i="3"/>
  <c r="S283" i="3"/>
  <c r="W283" i="3"/>
  <c r="AA283" i="3"/>
  <c r="M285" i="3"/>
  <c r="Q285" i="3"/>
  <c r="U285" i="3"/>
  <c r="Y285" i="3"/>
  <c r="O287" i="3"/>
  <c r="S287" i="3"/>
  <c r="W287" i="3"/>
  <c r="AA287" i="3"/>
  <c r="M289" i="3"/>
  <c r="Q289" i="3"/>
  <c r="U289" i="3"/>
  <c r="Y289" i="3"/>
  <c r="O291" i="3"/>
  <c r="S291" i="3"/>
  <c r="W291" i="3"/>
  <c r="AA291" i="3"/>
  <c r="M293" i="3"/>
  <c r="Q293" i="3"/>
  <c r="U293" i="3"/>
  <c r="Y293" i="3"/>
  <c r="O295" i="3"/>
  <c r="S295" i="3"/>
  <c r="W295" i="3"/>
  <c r="AA295" i="3"/>
  <c r="M297" i="3"/>
  <c r="Q297" i="3"/>
  <c r="U297" i="3"/>
  <c r="Y297" i="3"/>
  <c r="O299" i="3"/>
  <c r="S299" i="3"/>
  <c r="W299" i="3"/>
  <c r="AA299" i="3"/>
  <c r="M301" i="3"/>
  <c r="Q301" i="3"/>
  <c r="U301" i="3"/>
  <c r="Y301" i="3"/>
  <c r="O303" i="3"/>
  <c r="S303" i="3"/>
  <c r="W303" i="3"/>
  <c r="AA303" i="3"/>
  <c r="O8" i="9"/>
  <c r="S8" i="9"/>
  <c r="W8" i="9"/>
  <c r="AA8" i="9"/>
  <c r="M10" i="9"/>
  <c r="Q10" i="9"/>
  <c r="U10" i="9"/>
  <c r="Y10" i="9"/>
  <c r="O12" i="9"/>
  <c r="S12" i="9"/>
  <c r="W12" i="9"/>
  <c r="AA12" i="9"/>
  <c r="M14" i="9"/>
  <c r="Q14" i="9"/>
  <c r="U14" i="9"/>
  <c r="Y14" i="9"/>
  <c r="O16" i="9"/>
  <c r="S16" i="9"/>
  <c r="W16" i="9"/>
  <c r="AA16" i="9"/>
  <c r="M18" i="9"/>
  <c r="Q18" i="9"/>
  <c r="U18" i="9"/>
  <c r="Y18" i="9"/>
  <c r="O20" i="9"/>
  <c r="S20" i="9"/>
  <c r="W20" i="9"/>
  <c r="AA20" i="9"/>
  <c r="M22" i="9"/>
  <c r="Q22" i="9"/>
  <c r="U22" i="9"/>
  <c r="Y22" i="9"/>
  <c r="O24" i="9"/>
  <c r="S24" i="9"/>
  <c r="W24" i="9"/>
  <c r="AA24" i="9"/>
  <c r="M26" i="9"/>
  <c r="Q26" i="9"/>
  <c r="U26" i="9"/>
  <c r="Y26" i="9"/>
  <c r="O28" i="9"/>
  <c r="S28" i="9"/>
  <c r="W28" i="9"/>
  <c r="AA28" i="9"/>
  <c r="M30" i="9"/>
  <c r="Q30" i="9"/>
  <c r="U30" i="9"/>
  <c r="Y30" i="9"/>
  <c r="O32" i="9"/>
  <c r="S32" i="9"/>
  <c r="W32" i="9"/>
  <c r="AA32" i="9"/>
  <c r="M34" i="9"/>
  <c r="Q34" i="9"/>
  <c r="U34" i="9"/>
  <c r="Y34" i="9"/>
  <c r="O36" i="9"/>
  <c r="S36" i="9"/>
  <c r="W36" i="9"/>
  <c r="AA36" i="9"/>
  <c r="M38" i="9"/>
  <c r="Q38" i="9"/>
  <c r="U38" i="9"/>
  <c r="Y38" i="9"/>
  <c r="O40" i="9"/>
  <c r="S40" i="9"/>
  <c r="W40" i="9"/>
  <c r="AA40" i="9"/>
  <c r="M42" i="9"/>
  <c r="Q42" i="9"/>
  <c r="U42" i="9"/>
  <c r="Y42" i="9"/>
  <c r="O44" i="9"/>
  <c r="S44" i="9"/>
  <c r="W44" i="9"/>
  <c r="AA44" i="9"/>
  <c r="M46" i="9"/>
  <c r="Q46" i="9"/>
  <c r="U46" i="9"/>
  <c r="Y46" i="9"/>
  <c r="O48" i="9"/>
  <c r="S48" i="9"/>
  <c r="W48" i="9"/>
  <c r="AA48" i="9"/>
  <c r="M50" i="9"/>
  <c r="Q50" i="9"/>
  <c r="U50" i="9"/>
  <c r="Y50" i="9"/>
  <c r="O52" i="9"/>
  <c r="S52" i="9"/>
  <c r="W52" i="9"/>
  <c r="AA52" i="9"/>
  <c r="M54" i="9"/>
  <c r="Q54" i="9"/>
  <c r="U54" i="9"/>
  <c r="Y54" i="9"/>
  <c r="O56" i="9"/>
  <c r="S56" i="9"/>
  <c r="W56" i="9"/>
  <c r="AA56" i="9"/>
  <c r="M58" i="9"/>
  <c r="Q58" i="9"/>
  <c r="U58" i="9"/>
  <c r="Y58" i="9"/>
  <c r="O60" i="9"/>
  <c r="S60" i="9"/>
  <c r="W60" i="9"/>
  <c r="AA60" i="9"/>
  <c r="M62" i="9"/>
  <c r="Q62" i="9"/>
  <c r="U62" i="9"/>
  <c r="Y62" i="9"/>
  <c r="O64" i="9"/>
  <c r="S64" i="9"/>
  <c r="W64" i="9"/>
  <c r="AA64" i="9"/>
  <c r="M66" i="9"/>
  <c r="Q66" i="9"/>
  <c r="U66" i="9"/>
  <c r="Y66" i="9"/>
  <c r="O68" i="9"/>
  <c r="S68" i="9"/>
  <c r="W68" i="9"/>
  <c r="AA68" i="9"/>
  <c r="M70" i="9"/>
  <c r="Q70" i="9"/>
  <c r="U70" i="9"/>
  <c r="Y70" i="9"/>
  <c r="O72" i="9"/>
  <c r="S72" i="9"/>
  <c r="W72" i="9"/>
  <c r="AA72" i="9"/>
  <c r="M74" i="9"/>
  <c r="Q74" i="9"/>
  <c r="U74" i="9"/>
  <c r="Y74" i="9"/>
  <c r="O76" i="9"/>
  <c r="S76" i="9"/>
  <c r="W76" i="9"/>
  <c r="AA76" i="9"/>
  <c r="M78" i="9"/>
  <c r="Q78" i="9"/>
  <c r="U78" i="9"/>
  <c r="Y78" i="9"/>
  <c r="O80" i="9"/>
  <c r="S80" i="9"/>
  <c r="W80" i="9"/>
  <c r="AA80" i="9"/>
  <c r="M82" i="9"/>
  <c r="Q82" i="9"/>
  <c r="U82" i="9"/>
  <c r="Y82" i="9"/>
  <c r="O84" i="9"/>
  <c r="S84" i="9"/>
  <c r="W84" i="9"/>
  <c r="AA84" i="9"/>
  <c r="M86" i="9"/>
  <c r="Q86" i="9"/>
  <c r="U86" i="9"/>
  <c r="Y86" i="9"/>
  <c r="O88" i="9"/>
  <c r="S88" i="9"/>
  <c r="W88" i="9"/>
  <c r="AA88" i="9"/>
  <c r="M90" i="9"/>
  <c r="Q90" i="9"/>
  <c r="U90" i="9"/>
  <c r="Y90" i="9"/>
  <c r="O92" i="9"/>
  <c r="S92" i="9"/>
  <c r="W92" i="9"/>
  <c r="AA92" i="9"/>
  <c r="M94" i="9"/>
  <c r="Q94" i="9"/>
  <c r="U94" i="9"/>
  <c r="Y94" i="9"/>
  <c r="O96" i="9"/>
  <c r="S96" i="9"/>
  <c r="W96" i="9"/>
  <c r="AA96" i="9"/>
  <c r="M98" i="9"/>
  <c r="Q98" i="9"/>
  <c r="U98" i="9"/>
  <c r="Y98" i="9"/>
  <c r="O100" i="9"/>
  <c r="S100" i="9"/>
  <c r="W100" i="9"/>
  <c r="AA100" i="9"/>
  <c r="M102" i="9"/>
  <c r="Q102" i="9"/>
  <c r="U102" i="9"/>
  <c r="Y102" i="9"/>
  <c r="O104" i="9"/>
  <c r="S104" i="9"/>
  <c r="W104" i="9"/>
  <c r="AA104" i="9"/>
  <c r="M106" i="9"/>
  <c r="Q106" i="9"/>
  <c r="U106" i="9"/>
  <c r="Y106" i="9"/>
  <c r="O108" i="9"/>
  <c r="S108" i="9"/>
  <c r="W108" i="9"/>
  <c r="AA108" i="9"/>
  <c r="M110" i="9"/>
  <c r="Q110" i="9"/>
  <c r="U110" i="9"/>
  <c r="Y110" i="9"/>
  <c r="O112" i="9"/>
  <c r="S112" i="9"/>
  <c r="W112" i="9"/>
  <c r="AA112" i="9"/>
  <c r="M114" i="9"/>
  <c r="Q114" i="9"/>
  <c r="U114" i="9"/>
  <c r="Y114" i="9"/>
  <c r="O116" i="9"/>
  <c r="S116" i="9"/>
  <c r="W116" i="9"/>
  <c r="AA116" i="9"/>
  <c r="M118" i="9"/>
  <c r="Q118" i="9"/>
  <c r="U118" i="9"/>
  <c r="Y118" i="9"/>
  <c r="O120" i="9"/>
  <c r="S120" i="9"/>
  <c r="W120" i="9"/>
  <c r="AA120" i="9"/>
  <c r="M122" i="9"/>
  <c r="Q122" i="9"/>
  <c r="U122" i="9"/>
  <c r="Y122" i="9"/>
  <c r="O124" i="9"/>
  <c r="S124" i="9"/>
  <c r="W124" i="9"/>
  <c r="AA124" i="9"/>
  <c r="M126" i="9"/>
  <c r="Q126" i="9"/>
  <c r="U126" i="9"/>
  <c r="Y126" i="9"/>
  <c r="AT127" i="9"/>
  <c r="AV127" i="9" s="1"/>
  <c r="AX127" i="9" s="1"/>
  <c r="Q129" i="9"/>
  <c r="V129" i="9"/>
  <c r="AA129" i="9"/>
  <c r="Q130" i="9"/>
  <c r="V130" i="9"/>
  <c r="AB130" i="9"/>
  <c r="Q131" i="9"/>
  <c r="W131" i="9"/>
  <c r="AB131" i="9"/>
  <c r="AT131" i="9"/>
  <c r="AV131" i="9" s="1"/>
  <c r="AX131" i="9" s="1"/>
  <c r="Q133" i="9"/>
  <c r="V133" i="9"/>
  <c r="AA133" i="9"/>
  <c r="Q134" i="9"/>
  <c r="V134" i="9"/>
  <c r="AB134" i="9"/>
  <c r="Q135" i="9"/>
  <c r="W135" i="9"/>
  <c r="AB135" i="9"/>
  <c r="AT135" i="9"/>
  <c r="AV135" i="9" s="1"/>
  <c r="AX135" i="9" s="1"/>
  <c r="Q137" i="9"/>
  <c r="V137" i="9"/>
  <c r="AA137" i="9"/>
  <c r="Q138" i="9"/>
  <c r="V138" i="9"/>
  <c r="AB138" i="9"/>
  <c r="Q139" i="9"/>
  <c r="W139" i="9"/>
  <c r="AB139" i="9"/>
  <c r="AT139" i="9"/>
  <c r="AV139" i="9" s="1"/>
  <c r="AX139" i="9" s="1"/>
  <c r="Q141" i="9"/>
  <c r="V141" i="9"/>
  <c r="AA141" i="9"/>
  <c r="Q142" i="9"/>
  <c r="V142" i="9"/>
  <c r="AB142" i="9"/>
  <c r="Q143" i="9"/>
  <c r="W143" i="9"/>
  <c r="AB143" i="9"/>
  <c r="AT143" i="9"/>
  <c r="AV143" i="9" s="1"/>
  <c r="AX143" i="9" s="1"/>
  <c r="Q145" i="9"/>
  <c r="V145" i="9"/>
  <c r="AA145" i="9"/>
  <c r="Q146" i="9"/>
  <c r="V146" i="9"/>
  <c r="AB146" i="9"/>
  <c r="Q147" i="9"/>
  <c r="W147" i="9"/>
  <c r="AB147" i="9"/>
  <c r="AT147" i="9"/>
  <c r="AV147" i="9" s="1"/>
  <c r="AX147" i="9" s="1"/>
  <c r="C153" i="11"/>
  <c r="AK153" i="11" s="1"/>
  <c r="AW153" i="9"/>
  <c r="C169" i="11"/>
  <c r="AK169" i="11" s="1"/>
  <c r="AW169" i="9"/>
  <c r="C177" i="11"/>
  <c r="AK177" i="11" s="1"/>
  <c r="AW177" i="9"/>
  <c r="C185" i="11"/>
  <c r="AK185" i="11" s="1"/>
  <c r="AW185" i="9"/>
  <c r="C193" i="11"/>
  <c r="AK193" i="11" s="1"/>
  <c r="AW193" i="9"/>
  <c r="AE200" i="9"/>
  <c r="AA200" i="9"/>
  <c r="W200" i="9"/>
  <c r="S200" i="9"/>
  <c r="O200" i="9"/>
  <c r="AD200" i="9"/>
  <c r="Z200" i="9"/>
  <c r="V200" i="9"/>
  <c r="R200" i="9"/>
  <c r="N200" i="9"/>
  <c r="AS200" i="9"/>
  <c r="AU200" i="9" s="1"/>
  <c r="AF200" i="9"/>
  <c r="X200" i="9"/>
  <c r="P200" i="9"/>
  <c r="AB200" i="9"/>
  <c r="T200" i="9"/>
  <c r="Y200" i="9"/>
  <c r="AE208" i="9"/>
  <c r="AA208" i="9"/>
  <c r="W208" i="9"/>
  <c r="S208" i="9"/>
  <c r="O208" i="9"/>
  <c r="AD208" i="9"/>
  <c r="Z208" i="9"/>
  <c r="V208" i="9"/>
  <c r="R208" i="9"/>
  <c r="N208" i="9"/>
  <c r="AB208" i="9"/>
  <c r="T208" i="9"/>
  <c r="AS208" i="9"/>
  <c r="AU208" i="9" s="1"/>
  <c r="AF208" i="9"/>
  <c r="X208" i="9"/>
  <c r="P208" i="9"/>
  <c r="Y208" i="9"/>
  <c r="AW218" i="9"/>
  <c r="C218" i="11"/>
  <c r="AK218" i="11" s="1"/>
  <c r="AF219" i="9"/>
  <c r="AB219" i="9"/>
  <c r="X219" i="9"/>
  <c r="T219" i="9"/>
  <c r="P219" i="9"/>
  <c r="AE219" i="9"/>
  <c r="AA219" i="9"/>
  <c r="W219" i="9"/>
  <c r="S219" i="9"/>
  <c r="O219" i="9"/>
  <c r="AT219" i="9"/>
  <c r="AV219" i="9" s="1"/>
  <c r="AX219" i="9" s="1"/>
  <c r="Z219" i="9"/>
  <c r="R219" i="9"/>
  <c r="AD219" i="9"/>
  <c r="V219" i="9"/>
  <c r="N219" i="9"/>
  <c r="Y219" i="9"/>
  <c r="AF227" i="9"/>
  <c r="AB227" i="9"/>
  <c r="X227" i="9"/>
  <c r="T227" i="9"/>
  <c r="P227" i="9"/>
  <c r="AE227" i="9"/>
  <c r="AA227" i="9"/>
  <c r="W227" i="9"/>
  <c r="S227" i="9"/>
  <c r="O227" i="9"/>
  <c r="AD227" i="9"/>
  <c r="V227" i="9"/>
  <c r="N227" i="9"/>
  <c r="AT227" i="9"/>
  <c r="AV227" i="9" s="1"/>
  <c r="AX227" i="9" s="1"/>
  <c r="Z227" i="9"/>
  <c r="R227" i="9"/>
  <c r="Y227" i="9"/>
  <c r="Q232" i="9"/>
  <c r="AT232" i="9"/>
  <c r="AV232" i="9" s="1"/>
  <c r="AX232" i="9" s="1"/>
  <c r="C233" i="11"/>
  <c r="AK233" i="11" s="1"/>
  <c r="AW233" i="9"/>
  <c r="C238" i="11"/>
  <c r="AK238" i="11" s="1"/>
  <c r="AW238" i="9"/>
  <c r="Q240" i="9"/>
  <c r="AT240" i="9"/>
  <c r="AV240" i="9" s="1"/>
  <c r="AX240" i="9" s="1"/>
  <c r="C242" i="11"/>
  <c r="AK242" i="11" s="1"/>
  <c r="AW242" i="9"/>
  <c r="C246" i="11"/>
  <c r="AK246" i="11" s="1"/>
  <c r="AW246" i="9"/>
  <c r="Q251" i="9"/>
  <c r="Q259" i="9"/>
  <c r="AE264" i="9"/>
  <c r="AA264" i="9"/>
  <c r="W264" i="9"/>
  <c r="S264" i="9"/>
  <c r="O264" i="9"/>
  <c r="AD264" i="9"/>
  <c r="Z264" i="9"/>
  <c r="V264" i="9"/>
  <c r="R264" i="9"/>
  <c r="N264" i="9"/>
  <c r="AS264" i="9"/>
  <c r="AU264" i="9" s="1"/>
  <c r="AF264" i="9"/>
  <c r="X264" i="9"/>
  <c r="P264" i="9"/>
  <c r="AB264" i="9"/>
  <c r="T264" i="9"/>
  <c r="Y264" i="9"/>
  <c r="AE272" i="9"/>
  <c r="AA272" i="9"/>
  <c r="W272" i="9"/>
  <c r="S272" i="9"/>
  <c r="O272" i="9"/>
  <c r="AD272" i="9"/>
  <c r="Z272" i="9"/>
  <c r="V272" i="9"/>
  <c r="R272" i="9"/>
  <c r="N272" i="9"/>
  <c r="AB272" i="9"/>
  <c r="T272" i="9"/>
  <c r="AS272" i="9"/>
  <c r="AU272" i="9" s="1"/>
  <c r="AF272" i="9"/>
  <c r="X272" i="9"/>
  <c r="P272" i="9"/>
  <c r="Y272" i="9"/>
  <c r="C282" i="11"/>
  <c r="AK282" i="11" s="1"/>
  <c r="AW282" i="9"/>
  <c r="AF283" i="9"/>
  <c r="AB283" i="9"/>
  <c r="X283" i="9"/>
  <c r="T283" i="9"/>
  <c r="P283" i="9"/>
  <c r="AE283" i="9"/>
  <c r="AA283" i="9"/>
  <c r="W283" i="9"/>
  <c r="S283" i="9"/>
  <c r="O283" i="9"/>
  <c r="AT283" i="9"/>
  <c r="AV283" i="9" s="1"/>
  <c r="AX283" i="9" s="1"/>
  <c r="Z283" i="9"/>
  <c r="R283" i="9"/>
  <c r="AD283" i="9"/>
  <c r="V283" i="9"/>
  <c r="N283" i="9"/>
  <c r="Y283" i="9"/>
  <c r="AF291" i="9"/>
  <c r="AB291" i="9"/>
  <c r="X291" i="9"/>
  <c r="T291" i="9"/>
  <c r="P291" i="9"/>
  <c r="AE291" i="9"/>
  <c r="AA291" i="9"/>
  <c r="W291" i="9"/>
  <c r="S291" i="9"/>
  <c r="O291" i="9"/>
  <c r="AD291" i="9"/>
  <c r="V291" i="9"/>
  <c r="N291" i="9"/>
  <c r="AT291" i="9"/>
  <c r="AV291" i="9" s="1"/>
  <c r="AX291" i="9" s="1"/>
  <c r="Z291" i="9"/>
  <c r="R291" i="9"/>
  <c r="Y291" i="9"/>
  <c r="Q296" i="9"/>
  <c r="AT296" i="9"/>
  <c r="AV296" i="9" s="1"/>
  <c r="AX296" i="9" s="1"/>
  <c r="C297" i="11"/>
  <c r="AK297" i="11" s="1"/>
  <c r="AW297" i="9"/>
  <c r="C302" i="11"/>
  <c r="AK302" i="11" s="1"/>
  <c r="AW302" i="9"/>
  <c r="Q4" i="11"/>
  <c r="AT4" i="11"/>
  <c r="AV4" i="11" s="1"/>
  <c r="AX4" i="11" s="1"/>
  <c r="Q29" i="11"/>
  <c r="AT29" i="11"/>
  <c r="AV29" i="11" s="1"/>
  <c r="AX29" i="11" s="1"/>
  <c r="Q40" i="11"/>
  <c r="Q48" i="11"/>
  <c r="AE53" i="11"/>
  <c r="AA53" i="11"/>
  <c r="W53" i="11"/>
  <c r="S53" i="11"/>
  <c r="O53" i="11"/>
  <c r="AD53" i="11"/>
  <c r="Z53" i="11"/>
  <c r="V53" i="11"/>
  <c r="R53" i="11"/>
  <c r="N53" i="11"/>
  <c r="AS53" i="11"/>
  <c r="AU53" i="11" s="1"/>
  <c r="AW53" i="11" s="1"/>
  <c r="C53" i="12" s="1"/>
  <c r="AK53" i="12" s="1"/>
  <c r="AF53" i="11"/>
  <c r="X53" i="11"/>
  <c r="P53" i="11"/>
  <c r="AB53" i="11"/>
  <c r="T53" i="11"/>
  <c r="Y53" i="11"/>
  <c r="C161" i="11"/>
  <c r="AK161" i="11" s="1"/>
  <c r="AE177" i="11"/>
  <c r="AA177" i="11"/>
  <c r="W177" i="11"/>
  <c r="S177" i="11"/>
  <c r="O177" i="11"/>
  <c r="AD177" i="11"/>
  <c r="Z177" i="11"/>
  <c r="V177" i="11"/>
  <c r="R177" i="11"/>
  <c r="N177" i="11"/>
  <c r="AB177" i="11"/>
  <c r="T177" i="11"/>
  <c r="AS177" i="11"/>
  <c r="AU177" i="11" s="1"/>
  <c r="AW177" i="11" s="1"/>
  <c r="C177" i="12" s="1"/>
  <c r="AK177" i="12" s="1"/>
  <c r="AF177" i="11"/>
  <c r="X177" i="11"/>
  <c r="P177" i="11"/>
  <c r="U177" i="11"/>
  <c r="Q177" i="11"/>
  <c r="AC177" i="11"/>
  <c r="M177" i="11"/>
  <c r="AF180" i="11"/>
  <c r="AB180" i="11"/>
  <c r="X180" i="11"/>
  <c r="T180" i="11"/>
  <c r="P180" i="11"/>
  <c r="AE180" i="11"/>
  <c r="AA180" i="11"/>
  <c r="W180" i="11"/>
  <c r="S180" i="11"/>
  <c r="O180" i="11"/>
  <c r="AD180" i="11"/>
  <c r="V180" i="11"/>
  <c r="N180" i="11"/>
  <c r="AT180" i="11"/>
  <c r="AV180" i="11" s="1"/>
  <c r="AX180" i="11" s="1"/>
  <c r="Z180" i="11"/>
  <c r="R180" i="11"/>
  <c r="Q180" i="11"/>
  <c r="AC180" i="11"/>
  <c r="M180" i="11"/>
  <c r="AS180" i="11"/>
  <c r="AU180" i="11" s="1"/>
  <c r="AW180" i="11" s="1"/>
  <c r="C180" i="12" s="1"/>
  <c r="AK180" i="12" s="1"/>
  <c r="U180" i="11"/>
  <c r="M128" i="9"/>
  <c r="Q128" i="9"/>
  <c r="U128" i="9"/>
  <c r="Y128" i="9"/>
  <c r="M132" i="9"/>
  <c r="Q132" i="9"/>
  <c r="U132" i="9"/>
  <c r="Y132" i="9"/>
  <c r="M136" i="9"/>
  <c r="Q136" i="9"/>
  <c r="U136" i="9"/>
  <c r="Y136" i="9"/>
  <c r="M140" i="9"/>
  <c r="Q140" i="9"/>
  <c r="U140" i="9"/>
  <c r="Y140" i="9"/>
  <c r="M144" i="9"/>
  <c r="Q144" i="9"/>
  <c r="U144" i="9"/>
  <c r="Y144" i="9"/>
  <c r="AD148" i="9"/>
  <c r="Z148" i="9"/>
  <c r="V148" i="9"/>
  <c r="R148" i="9"/>
  <c r="M148" i="9"/>
  <c r="Q148" i="9"/>
  <c r="W148" i="9"/>
  <c r="AB148" i="9"/>
  <c r="AT148" i="9"/>
  <c r="AV148" i="9" s="1"/>
  <c r="AX148" i="9" s="1"/>
  <c r="Q150" i="9"/>
  <c r="V150" i="9"/>
  <c r="Q151" i="9"/>
  <c r="V151" i="9"/>
  <c r="Q152" i="9"/>
  <c r="W152" i="9"/>
  <c r="AT152" i="9"/>
  <c r="AV152" i="9" s="1"/>
  <c r="AX152" i="9" s="1"/>
  <c r="Q154" i="9"/>
  <c r="V154" i="9"/>
  <c r="Q155" i="9"/>
  <c r="V155" i="9"/>
  <c r="Q156" i="9"/>
  <c r="W156" i="9"/>
  <c r="AT156" i="9"/>
  <c r="AV156" i="9" s="1"/>
  <c r="AX156" i="9" s="1"/>
  <c r="Q158" i="9"/>
  <c r="V158" i="9"/>
  <c r="Q159" i="9"/>
  <c r="V159" i="9"/>
  <c r="Q160" i="9"/>
  <c r="W160" i="9"/>
  <c r="AT160" i="9"/>
  <c r="AV160" i="9" s="1"/>
  <c r="AX160" i="9" s="1"/>
  <c r="Q162" i="9"/>
  <c r="V162" i="9"/>
  <c r="Q163" i="9"/>
  <c r="V163" i="9"/>
  <c r="Q164" i="9"/>
  <c r="W164" i="9"/>
  <c r="AT164" i="9"/>
  <c r="AV164" i="9" s="1"/>
  <c r="AX164" i="9" s="1"/>
  <c r="Q166" i="9"/>
  <c r="V166" i="9"/>
  <c r="Q167" i="9"/>
  <c r="V167" i="9"/>
  <c r="Q168" i="9"/>
  <c r="W168" i="9"/>
  <c r="AT168" i="9"/>
  <c r="AV168" i="9" s="1"/>
  <c r="AX168" i="9" s="1"/>
  <c r="Q170" i="9"/>
  <c r="V170" i="9"/>
  <c r="Q171" i="9"/>
  <c r="V171" i="9"/>
  <c r="Q172" i="9"/>
  <c r="W172" i="9"/>
  <c r="AT172" i="9"/>
  <c r="AV172" i="9" s="1"/>
  <c r="AX172" i="9" s="1"/>
  <c r="Q174" i="9"/>
  <c r="V174" i="9"/>
  <c r="Q175" i="9"/>
  <c r="V175" i="9"/>
  <c r="Q176" i="9"/>
  <c r="W176" i="9"/>
  <c r="AT176" i="9"/>
  <c r="AV176" i="9" s="1"/>
  <c r="AX176" i="9" s="1"/>
  <c r="Q178" i="9"/>
  <c r="V178" i="9"/>
  <c r="Q179" i="9"/>
  <c r="V179" i="9"/>
  <c r="Q180" i="9"/>
  <c r="W180" i="9"/>
  <c r="AT180" i="9"/>
  <c r="AV180" i="9" s="1"/>
  <c r="AX180" i="9" s="1"/>
  <c r="Q182" i="9"/>
  <c r="V182" i="9"/>
  <c r="Q183" i="9"/>
  <c r="V183" i="9"/>
  <c r="Q184" i="9"/>
  <c r="W184" i="9"/>
  <c r="AT184" i="9"/>
  <c r="AV184" i="9" s="1"/>
  <c r="AX184" i="9" s="1"/>
  <c r="Q186" i="9"/>
  <c r="V186" i="9"/>
  <c r="Q187" i="9"/>
  <c r="V187" i="9"/>
  <c r="Q188" i="9"/>
  <c r="W188" i="9"/>
  <c r="AT188" i="9"/>
  <c r="AV188" i="9" s="1"/>
  <c r="AX188" i="9" s="1"/>
  <c r="Q190" i="9"/>
  <c r="V190" i="9"/>
  <c r="Q191" i="9"/>
  <c r="V191" i="9"/>
  <c r="Q192" i="9"/>
  <c r="W192" i="9"/>
  <c r="AT192" i="9"/>
  <c r="AV192" i="9" s="1"/>
  <c r="AX192" i="9" s="1"/>
  <c r="Q194" i="9"/>
  <c r="V194" i="9"/>
  <c r="Q195" i="9"/>
  <c r="V195" i="9"/>
  <c r="Q196" i="9"/>
  <c r="W196" i="9"/>
  <c r="AT196" i="9"/>
  <c r="AV196" i="9" s="1"/>
  <c r="AX196" i="9" s="1"/>
  <c r="AF199" i="9"/>
  <c r="AB199" i="9"/>
  <c r="X199" i="9"/>
  <c r="T199" i="9"/>
  <c r="P199" i="9"/>
  <c r="AE199" i="9"/>
  <c r="AA199" i="9"/>
  <c r="W199" i="9"/>
  <c r="S199" i="9"/>
  <c r="O199" i="9"/>
  <c r="Q199" i="9"/>
  <c r="Y199" i="9"/>
  <c r="AS199" i="9"/>
  <c r="AU199" i="9" s="1"/>
  <c r="AE204" i="9"/>
  <c r="AA204" i="9"/>
  <c r="W204" i="9"/>
  <c r="S204" i="9"/>
  <c r="O204" i="9"/>
  <c r="AD204" i="9"/>
  <c r="Z204" i="9"/>
  <c r="V204" i="9"/>
  <c r="R204" i="9"/>
  <c r="N204" i="9"/>
  <c r="Q204" i="9"/>
  <c r="Y204" i="9"/>
  <c r="M207" i="9"/>
  <c r="U207" i="9"/>
  <c r="M212" i="9"/>
  <c r="U212" i="9"/>
  <c r="AT212" i="9"/>
  <c r="AV212" i="9" s="1"/>
  <c r="AX212" i="9" s="1"/>
  <c r="AF215" i="9"/>
  <c r="AB215" i="9"/>
  <c r="X215" i="9"/>
  <c r="T215" i="9"/>
  <c r="P215" i="9"/>
  <c r="AE215" i="9"/>
  <c r="AA215" i="9"/>
  <c r="W215" i="9"/>
  <c r="S215" i="9"/>
  <c r="O215" i="9"/>
  <c r="Q215" i="9"/>
  <c r="Y215" i="9"/>
  <c r="AS215" i="9"/>
  <c r="AU215" i="9" s="1"/>
  <c r="AE220" i="9"/>
  <c r="AA220" i="9"/>
  <c r="W220" i="9"/>
  <c r="S220" i="9"/>
  <c r="O220" i="9"/>
  <c r="AD220" i="9"/>
  <c r="Z220" i="9"/>
  <c r="V220" i="9"/>
  <c r="R220" i="9"/>
  <c r="N220" i="9"/>
  <c r="Q220" i="9"/>
  <c r="Y220" i="9"/>
  <c r="M223" i="9"/>
  <c r="U223" i="9"/>
  <c r="M228" i="9"/>
  <c r="U228" i="9"/>
  <c r="AT228" i="9"/>
  <c r="AV228" i="9" s="1"/>
  <c r="AX228" i="9" s="1"/>
  <c r="AF231" i="9"/>
  <c r="AB231" i="9"/>
  <c r="X231" i="9"/>
  <c r="T231" i="9"/>
  <c r="P231" i="9"/>
  <c r="AE231" i="9"/>
  <c r="AA231" i="9"/>
  <c r="W231" i="9"/>
  <c r="S231" i="9"/>
  <c r="O231" i="9"/>
  <c r="Q231" i="9"/>
  <c r="Y231" i="9"/>
  <c r="AS231" i="9"/>
  <c r="AU231" i="9" s="1"/>
  <c r="AE236" i="9"/>
  <c r="AA236" i="9"/>
  <c r="W236" i="9"/>
  <c r="S236" i="9"/>
  <c r="O236" i="9"/>
  <c r="AD236" i="9"/>
  <c r="Z236" i="9"/>
  <c r="V236" i="9"/>
  <c r="R236" i="9"/>
  <c r="N236" i="9"/>
  <c r="Q236" i="9"/>
  <c r="Y236" i="9"/>
  <c r="M239" i="9"/>
  <c r="U239" i="9"/>
  <c r="M244" i="9"/>
  <c r="U244" i="9"/>
  <c r="AT244" i="9"/>
  <c r="AV244" i="9" s="1"/>
  <c r="AX244" i="9" s="1"/>
  <c r="AF247" i="9"/>
  <c r="AB247" i="9"/>
  <c r="X247" i="9"/>
  <c r="T247" i="9"/>
  <c r="P247" i="9"/>
  <c r="AE247" i="9"/>
  <c r="AA247" i="9"/>
  <c r="W247" i="9"/>
  <c r="S247" i="9"/>
  <c r="O247" i="9"/>
  <c r="Q247" i="9"/>
  <c r="Y247" i="9"/>
  <c r="AS247" i="9"/>
  <c r="AU247" i="9" s="1"/>
  <c r="AE252" i="9"/>
  <c r="AA252" i="9"/>
  <c r="W252" i="9"/>
  <c r="S252" i="9"/>
  <c r="O252" i="9"/>
  <c r="AD252" i="9"/>
  <c r="Z252" i="9"/>
  <c r="V252" i="9"/>
  <c r="R252" i="9"/>
  <c r="N252" i="9"/>
  <c r="Q252" i="9"/>
  <c r="Y252" i="9"/>
  <c r="M255" i="9"/>
  <c r="U255" i="9"/>
  <c r="M260" i="9"/>
  <c r="U260" i="9"/>
  <c r="AT260" i="9"/>
  <c r="AV260" i="9" s="1"/>
  <c r="AX260" i="9" s="1"/>
  <c r="AF263" i="9"/>
  <c r="AB263" i="9"/>
  <c r="X263" i="9"/>
  <c r="T263" i="9"/>
  <c r="P263" i="9"/>
  <c r="AE263" i="9"/>
  <c r="AA263" i="9"/>
  <c r="W263" i="9"/>
  <c r="S263" i="9"/>
  <c r="O263" i="9"/>
  <c r="Q263" i="9"/>
  <c r="Y263" i="9"/>
  <c r="AS263" i="9"/>
  <c r="AU263" i="9" s="1"/>
  <c r="AE268" i="9"/>
  <c r="AA268" i="9"/>
  <c r="W268" i="9"/>
  <c r="S268" i="9"/>
  <c r="O268" i="9"/>
  <c r="AD268" i="9"/>
  <c r="Z268" i="9"/>
  <c r="V268" i="9"/>
  <c r="R268" i="9"/>
  <c r="N268" i="9"/>
  <c r="Q268" i="9"/>
  <c r="Y268" i="9"/>
  <c r="M271" i="9"/>
  <c r="U271" i="9"/>
  <c r="M276" i="9"/>
  <c r="U276" i="9"/>
  <c r="AT276" i="9"/>
  <c r="AV276" i="9" s="1"/>
  <c r="AX276" i="9" s="1"/>
  <c r="AF279" i="9"/>
  <c r="AB279" i="9"/>
  <c r="X279" i="9"/>
  <c r="T279" i="9"/>
  <c r="P279" i="9"/>
  <c r="AE279" i="9"/>
  <c r="AA279" i="9"/>
  <c r="W279" i="9"/>
  <c r="S279" i="9"/>
  <c r="O279" i="9"/>
  <c r="Q279" i="9"/>
  <c r="Y279" i="9"/>
  <c r="AS279" i="9"/>
  <c r="AU279" i="9" s="1"/>
  <c r="AE284" i="9"/>
  <c r="AA284" i="9"/>
  <c r="W284" i="9"/>
  <c r="S284" i="9"/>
  <c r="O284" i="9"/>
  <c r="AD284" i="9"/>
  <c r="Z284" i="9"/>
  <c r="V284" i="9"/>
  <c r="R284" i="9"/>
  <c r="N284" i="9"/>
  <c r="Q284" i="9"/>
  <c r="Y284" i="9"/>
  <c r="M287" i="9"/>
  <c r="U287" i="9"/>
  <c r="M292" i="9"/>
  <c r="U292" i="9"/>
  <c r="AT292" i="9"/>
  <c r="AV292" i="9" s="1"/>
  <c r="AX292" i="9" s="1"/>
  <c r="AF295" i="9"/>
  <c r="AB295" i="9"/>
  <c r="X295" i="9"/>
  <c r="T295" i="9"/>
  <c r="P295" i="9"/>
  <c r="AE295" i="9"/>
  <c r="AA295" i="9"/>
  <c r="W295" i="9"/>
  <c r="S295" i="9"/>
  <c r="O295" i="9"/>
  <c r="Q295" i="9"/>
  <c r="Y295" i="9"/>
  <c r="AS295" i="9"/>
  <c r="AU295" i="9" s="1"/>
  <c r="AE300" i="9"/>
  <c r="AA300" i="9"/>
  <c r="W300" i="9"/>
  <c r="S300" i="9"/>
  <c r="O300" i="9"/>
  <c r="AD300" i="9"/>
  <c r="Z300" i="9"/>
  <c r="V300" i="9"/>
  <c r="R300" i="9"/>
  <c r="N300" i="9"/>
  <c r="Q300" i="9"/>
  <c r="Y300" i="9"/>
  <c r="M303" i="9"/>
  <c r="U303" i="9"/>
  <c r="M9" i="11"/>
  <c r="U9" i="11"/>
  <c r="AF12" i="11"/>
  <c r="AB12" i="11"/>
  <c r="X12" i="11"/>
  <c r="T12" i="11"/>
  <c r="P12" i="11"/>
  <c r="AE12" i="11"/>
  <c r="AA12" i="11"/>
  <c r="W12" i="11"/>
  <c r="S12" i="11"/>
  <c r="O12" i="11"/>
  <c r="Q12" i="11"/>
  <c r="Y12" i="11"/>
  <c r="AS12" i="11"/>
  <c r="AU12" i="11" s="1"/>
  <c r="AW12" i="11" s="1"/>
  <c r="C12" i="12" s="1"/>
  <c r="AK12" i="12" s="1"/>
  <c r="M17" i="11"/>
  <c r="U17" i="11"/>
  <c r="AF20" i="11"/>
  <c r="AB20" i="11"/>
  <c r="X20" i="11"/>
  <c r="T20" i="11"/>
  <c r="P20" i="11"/>
  <c r="AE20" i="11"/>
  <c r="AA20" i="11"/>
  <c r="W20" i="11"/>
  <c r="S20" i="11"/>
  <c r="O20" i="11"/>
  <c r="Q20" i="11"/>
  <c r="Y20" i="11"/>
  <c r="AE25" i="11"/>
  <c r="AA25" i="11"/>
  <c r="W25" i="11"/>
  <c r="S25" i="11"/>
  <c r="O25" i="11"/>
  <c r="AD25" i="11"/>
  <c r="Z25" i="11"/>
  <c r="V25" i="11"/>
  <c r="R25" i="11"/>
  <c r="N25" i="11"/>
  <c r="Q25" i="11"/>
  <c r="Y25" i="11"/>
  <c r="M28" i="11"/>
  <c r="U28" i="11"/>
  <c r="M33" i="11"/>
  <c r="U33" i="11"/>
  <c r="AT33" i="11"/>
  <c r="AV33" i="11" s="1"/>
  <c r="AX33" i="11" s="1"/>
  <c r="AF36" i="11"/>
  <c r="AB36" i="11"/>
  <c r="X36" i="11"/>
  <c r="T36" i="11"/>
  <c r="P36" i="11"/>
  <c r="AE36" i="11"/>
  <c r="AA36" i="11"/>
  <c r="W36" i="11"/>
  <c r="S36" i="11"/>
  <c r="O36" i="11"/>
  <c r="Q36" i="11"/>
  <c r="Y36" i="11"/>
  <c r="AS36" i="11"/>
  <c r="AU36" i="11" s="1"/>
  <c r="AW36" i="11" s="1"/>
  <c r="C36" i="12" s="1"/>
  <c r="AK36" i="12" s="1"/>
  <c r="AE41" i="11"/>
  <c r="AA41" i="11"/>
  <c r="W41" i="11"/>
  <c r="S41" i="11"/>
  <c r="O41" i="11"/>
  <c r="AD41" i="11"/>
  <c r="Z41" i="11"/>
  <c r="V41" i="11"/>
  <c r="R41" i="11"/>
  <c r="N41" i="11"/>
  <c r="Q41" i="11"/>
  <c r="Y41" i="11"/>
  <c r="M44" i="11"/>
  <c r="U44" i="11"/>
  <c r="M49" i="11"/>
  <c r="U49" i="11"/>
  <c r="AT49" i="11"/>
  <c r="AV49" i="11" s="1"/>
  <c r="AX49" i="11" s="1"/>
  <c r="AF52" i="11"/>
  <c r="AB52" i="11"/>
  <c r="X52" i="11"/>
  <c r="T52" i="11"/>
  <c r="P52" i="11"/>
  <c r="AE52" i="11"/>
  <c r="AA52" i="11"/>
  <c r="W52" i="11"/>
  <c r="S52" i="11"/>
  <c r="O52" i="11"/>
  <c r="Q52" i="11"/>
  <c r="Y52" i="11"/>
  <c r="AS52" i="11"/>
  <c r="AU52" i="11" s="1"/>
  <c r="AW52" i="11" s="1"/>
  <c r="C52" i="12" s="1"/>
  <c r="AK52" i="12" s="1"/>
  <c r="AS56" i="11"/>
  <c r="AU56" i="11" s="1"/>
  <c r="AW56" i="11" s="1"/>
  <c r="C56" i="12" s="1"/>
  <c r="AK56" i="12" s="1"/>
  <c r="AF188" i="11"/>
  <c r="AB188" i="11"/>
  <c r="X188" i="11"/>
  <c r="T188" i="11"/>
  <c r="P188" i="11"/>
  <c r="AE188" i="11"/>
  <c r="AA188" i="11"/>
  <c r="W188" i="11"/>
  <c r="S188" i="11"/>
  <c r="O188" i="11"/>
  <c r="AT188" i="11"/>
  <c r="AV188" i="11" s="1"/>
  <c r="AX188" i="11" s="1"/>
  <c r="Z188" i="11"/>
  <c r="R188" i="11"/>
  <c r="AD188" i="11"/>
  <c r="V188" i="11"/>
  <c r="N188" i="11"/>
  <c r="Q188" i="11"/>
  <c r="AC188" i="11"/>
  <c r="M188" i="11"/>
  <c r="AF150" i="9"/>
  <c r="AB150" i="9"/>
  <c r="X150" i="9"/>
  <c r="T150" i="9"/>
  <c r="P150" i="9"/>
  <c r="N150" i="9"/>
  <c r="S150" i="9"/>
  <c r="Y150" i="9"/>
  <c r="AD150" i="9"/>
  <c r="AS150" i="9"/>
  <c r="AU150" i="9" s="1"/>
  <c r="AE151" i="9"/>
  <c r="AA151" i="9"/>
  <c r="W151" i="9"/>
  <c r="S151" i="9"/>
  <c r="O151" i="9"/>
  <c r="N151" i="9"/>
  <c r="T151" i="9"/>
  <c r="Y151" i="9"/>
  <c r="AD151" i="9"/>
  <c r="AS151" i="9"/>
  <c r="AU151" i="9" s="1"/>
  <c r="AD152" i="9"/>
  <c r="Z152" i="9"/>
  <c r="V152" i="9"/>
  <c r="R152" i="9"/>
  <c r="N152" i="9"/>
  <c r="O152" i="9"/>
  <c r="T152" i="9"/>
  <c r="Y152" i="9"/>
  <c r="AE152" i="9"/>
  <c r="AF154" i="9"/>
  <c r="AB154" i="9"/>
  <c r="X154" i="9"/>
  <c r="T154" i="9"/>
  <c r="P154" i="9"/>
  <c r="N154" i="9"/>
  <c r="S154" i="9"/>
  <c r="Y154" i="9"/>
  <c r="AD154" i="9"/>
  <c r="AS154" i="9"/>
  <c r="AU154" i="9" s="1"/>
  <c r="AE155" i="9"/>
  <c r="AA155" i="9"/>
  <c r="W155" i="9"/>
  <c r="S155" i="9"/>
  <c r="O155" i="9"/>
  <c r="N155" i="9"/>
  <c r="T155" i="9"/>
  <c r="Y155" i="9"/>
  <c r="AD155" i="9"/>
  <c r="AS155" i="9"/>
  <c r="AU155" i="9" s="1"/>
  <c r="AD156" i="9"/>
  <c r="Z156" i="9"/>
  <c r="V156" i="9"/>
  <c r="R156" i="9"/>
  <c r="N156" i="9"/>
  <c r="O156" i="9"/>
  <c r="T156" i="9"/>
  <c r="Y156" i="9"/>
  <c r="AE156" i="9"/>
  <c r="AF158" i="9"/>
  <c r="AB158" i="9"/>
  <c r="X158" i="9"/>
  <c r="T158" i="9"/>
  <c r="P158" i="9"/>
  <c r="N158" i="9"/>
  <c r="S158" i="9"/>
  <c r="Y158" i="9"/>
  <c r="AD158" i="9"/>
  <c r="AS158" i="9"/>
  <c r="AU158" i="9" s="1"/>
  <c r="AE159" i="9"/>
  <c r="AA159" i="9"/>
  <c r="W159" i="9"/>
  <c r="S159" i="9"/>
  <c r="O159" i="9"/>
  <c r="N159" i="9"/>
  <c r="T159" i="9"/>
  <c r="Y159" i="9"/>
  <c r="AD159" i="9"/>
  <c r="AS159" i="9"/>
  <c r="AU159" i="9" s="1"/>
  <c r="AD160" i="9"/>
  <c r="Z160" i="9"/>
  <c r="V160" i="9"/>
  <c r="R160" i="9"/>
  <c r="N160" i="9"/>
  <c r="O160" i="9"/>
  <c r="T160" i="9"/>
  <c r="Y160" i="9"/>
  <c r="AE160" i="9"/>
  <c r="AF162" i="9"/>
  <c r="AB162" i="9"/>
  <c r="X162" i="9"/>
  <c r="T162" i="9"/>
  <c r="P162" i="9"/>
  <c r="N162" i="9"/>
  <c r="S162" i="9"/>
  <c r="Y162" i="9"/>
  <c r="AD162" i="9"/>
  <c r="AS162" i="9"/>
  <c r="AU162" i="9" s="1"/>
  <c r="AE163" i="9"/>
  <c r="AA163" i="9"/>
  <c r="W163" i="9"/>
  <c r="S163" i="9"/>
  <c r="O163" i="9"/>
  <c r="N163" i="9"/>
  <c r="T163" i="9"/>
  <c r="Y163" i="9"/>
  <c r="AD163" i="9"/>
  <c r="AS163" i="9"/>
  <c r="AU163" i="9" s="1"/>
  <c r="AD164" i="9"/>
  <c r="Z164" i="9"/>
  <c r="V164" i="9"/>
  <c r="R164" i="9"/>
  <c r="N164" i="9"/>
  <c r="O164" i="9"/>
  <c r="T164" i="9"/>
  <c r="Y164" i="9"/>
  <c r="AE164" i="9"/>
  <c r="AF166" i="9"/>
  <c r="AB166" i="9"/>
  <c r="X166" i="9"/>
  <c r="T166" i="9"/>
  <c r="P166" i="9"/>
  <c r="N166" i="9"/>
  <c r="S166" i="9"/>
  <c r="Y166" i="9"/>
  <c r="AD166" i="9"/>
  <c r="AS166" i="9"/>
  <c r="AU166" i="9" s="1"/>
  <c r="AE167" i="9"/>
  <c r="AA167" i="9"/>
  <c r="W167" i="9"/>
  <c r="S167" i="9"/>
  <c r="O167" i="9"/>
  <c r="N167" i="9"/>
  <c r="T167" i="9"/>
  <c r="Y167" i="9"/>
  <c r="AD167" i="9"/>
  <c r="AS167" i="9"/>
  <c r="AU167" i="9" s="1"/>
  <c r="AD168" i="9"/>
  <c r="Z168" i="9"/>
  <c r="V168" i="9"/>
  <c r="R168" i="9"/>
  <c r="N168" i="9"/>
  <c r="O168" i="9"/>
  <c r="T168" i="9"/>
  <c r="Y168" i="9"/>
  <c r="AE168" i="9"/>
  <c r="AF170" i="9"/>
  <c r="AB170" i="9"/>
  <c r="X170" i="9"/>
  <c r="T170" i="9"/>
  <c r="P170" i="9"/>
  <c r="N170" i="9"/>
  <c r="S170" i="9"/>
  <c r="Y170" i="9"/>
  <c r="AD170" i="9"/>
  <c r="AS170" i="9"/>
  <c r="AU170" i="9" s="1"/>
  <c r="AE171" i="9"/>
  <c r="AA171" i="9"/>
  <c r="W171" i="9"/>
  <c r="S171" i="9"/>
  <c r="O171" i="9"/>
  <c r="N171" i="9"/>
  <c r="T171" i="9"/>
  <c r="Y171" i="9"/>
  <c r="AD171" i="9"/>
  <c r="AS171" i="9"/>
  <c r="AU171" i="9" s="1"/>
  <c r="AD172" i="9"/>
  <c r="Z172" i="9"/>
  <c r="V172" i="9"/>
  <c r="R172" i="9"/>
  <c r="N172" i="9"/>
  <c r="O172" i="9"/>
  <c r="T172" i="9"/>
  <c r="Y172" i="9"/>
  <c r="AE172" i="9"/>
  <c r="AF174" i="9"/>
  <c r="AB174" i="9"/>
  <c r="X174" i="9"/>
  <c r="T174" i="9"/>
  <c r="P174" i="9"/>
  <c r="N174" i="9"/>
  <c r="S174" i="9"/>
  <c r="Y174" i="9"/>
  <c r="AD174" i="9"/>
  <c r="AS174" i="9"/>
  <c r="AU174" i="9" s="1"/>
  <c r="AE175" i="9"/>
  <c r="AA175" i="9"/>
  <c r="W175" i="9"/>
  <c r="S175" i="9"/>
  <c r="O175" i="9"/>
  <c r="N175" i="9"/>
  <c r="T175" i="9"/>
  <c r="Y175" i="9"/>
  <c r="AD175" i="9"/>
  <c r="AS175" i="9"/>
  <c r="AU175" i="9" s="1"/>
  <c r="AD176" i="9"/>
  <c r="Z176" i="9"/>
  <c r="V176" i="9"/>
  <c r="R176" i="9"/>
  <c r="N176" i="9"/>
  <c r="O176" i="9"/>
  <c r="T176" i="9"/>
  <c r="Y176" i="9"/>
  <c r="AE176" i="9"/>
  <c r="AF178" i="9"/>
  <c r="AB178" i="9"/>
  <c r="X178" i="9"/>
  <c r="T178" i="9"/>
  <c r="P178" i="9"/>
  <c r="N178" i="9"/>
  <c r="S178" i="9"/>
  <c r="Y178" i="9"/>
  <c r="AD178" i="9"/>
  <c r="AS178" i="9"/>
  <c r="AU178" i="9" s="1"/>
  <c r="AE179" i="9"/>
  <c r="AA179" i="9"/>
  <c r="W179" i="9"/>
  <c r="S179" i="9"/>
  <c r="O179" i="9"/>
  <c r="N179" i="9"/>
  <c r="T179" i="9"/>
  <c r="Y179" i="9"/>
  <c r="AD179" i="9"/>
  <c r="AS179" i="9"/>
  <c r="AU179" i="9" s="1"/>
  <c r="AD180" i="9"/>
  <c r="Z180" i="9"/>
  <c r="V180" i="9"/>
  <c r="R180" i="9"/>
  <c r="N180" i="9"/>
  <c r="O180" i="9"/>
  <c r="T180" i="9"/>
  <c r="Y180" i="9"/>
  <c r="AE180" i="9"/>
  <c r="AF182" i="9"/>
  <c r="AB182" i="9"/>
  <c r="X182" i="9"/>
  <c r="T182" i="9"/>
  <c r="P182" i="9"/>
  <c r="N182" i="9"/>
  <c r="S182" i="9"/>
  <c r="Y182" i="9"/>
  <c r="AD182" i="9"/>
  <c r="AS182" i="9"/>
  <c r="AU182" i="9" s="1"/>
  <c r="AE183" i="9"/>
  <c r="AA183" i="9"/>
  <c r="W183" i="9"/>
  <c r="S183" i="9"/>
  <c r="O183" i="9"/>
  <c r="N183" i="9"/>
  <c r="T183" i="9"/>
  <c r="Y183" i="9"/>
  <c r="AD183" i="9"/>
  <c r="AS183" i="9"/>
  <c r="AU183" i="9" s="1"/>
  <c r="AD184" i="9"/>
  <c r="Z184" i="9"/>
  <c r="V184" i="9"/>
  <c r="R184" i="9"/>
  <c r="N184" i="9"/>
  <c r="O184" i="9"/>
  <c r="T184" i="9"/>
  <c r="Y184" i="9"/>
  <c r="AE184" i="9"/>
  <c r="AF186" i="9"/>
  <c r="AB186" i="9"/>
  <c r="X186" i="9"/>
  <c r="T186" i="9"/>
  <c r="P186" i="9"/>
  <c r="N186" i="9"/>
  <c r="S186" i="9"/>
  <c r="Y186" i="9"/>
  <c r="AD186" i="9"/>
  <c r="AS186" i="9"/>
  <c r="AU186" i="9" s="1"/>
  <c r="AE187" i="9"/>
  <c r="AA187" i="9"/>
  <c r="W187" i="9"/>
  <c r="S187" i="9"/>
  <c r="O187" i="9"/>
  <c r="N187" i="9"/>
  <c r="T187" i="9"/>
  <c r="Y187" i="9"/>
  <c r="AD187" i="9"/>
  <c r="AS187" i="9"/>
  <c r="AU187" i="9" s="1"/>
  <c r="AD188" i="9"/>
  <c r="Z188" i="9"/>
  <c r="V188" i="9"/>
  <c r="R188" i="9"/>
  <c r="N188" i="9"/>
  <c r="O188" i="9"/>
  <c r="T188" i="9"/>
  <c r="Y188" i="9"/>
  <c r="AE188" i="9"/>
  <c r="AF190" i="9"/>
  <c r="AB190" i="9"/>
  <c r="X190" i="9"/>
  <c r="T190" i="9"/>
  <c r="P190" i="9"/>
  <c r="N190" i="9"/>
  <c r="S190" i="9"/>
  <c r="Y190" i="9"/>
  <c r="AD190" i="9"/>
  <c r="AS190" i="9"/>
  <c r="AU190" i="9" s="1"/>
  <c r="AE191" i="9"/>
  <c r="AA191" i="9"/>
  <c r="W191" i="9"/>
  <c r="S191" i="9"/>
  <c r="O191" i="9"/>
  <c r="N191" i="9"/>
  <c r="T191" i="9"/>
  <c r="Y191" i="9"/>
  <c r="AD191" i="9"/>
  <c r="AS191" i="9"/>
  <c r="AU191" i="9" s="1"/>
  <c r="AD192" i="9"/>
  <c r="Z192" i="9"/>
  <c r="V192" i="9"/>
  <c r="R192" i="9"/>
  <c r="N192" i="9"/>
  <c r="O192" i="9"/>
  <c r="T192" i="9"/>
  <c r="Y192" i="9"/>
  <c r="AE192" i="9"/>
  <c r="AF194" i="9"/>
  <c r="AB194" i="9"/>
  <c r="X194" i="9"/>
  <c r="T194" i="9"/>
  <c r="P194" i="9"/>
  <c r="N194" i="9"/>
  <c r="S194" i="9"/>
  <c r="Y194" i="9"/>
  <c r="AD194" i="9"/>
  <c r="AS194" i="9"/>
  <c r="AU194" i="9" s="1"/>
  <c r="AE195" i="9"/>
  <c r="AA195" i="9"/>
  <c r="W195" i="9"/>
  <c r="S195" i="9"/>
  <c r="O195" i="9"/>
  <c r="N195" i="9"/>
  <c r="T195" i="9"/>
  <c r="Y195" i="9"/>
  <c r="AD195" i="9"/>
  <c r="AS195" i="9"/>
  <c r="AU195" i="9" s="1"/>
  <c r="AD196" i="9"/>
  <c r="Z196" i="9"/>
  <c r="V196" i="9"/>
  <c r="R196" i="9"/>
  <c r="N196" i="9"/>
  <c r="O196" i="9"/>
  <c r="T196" i="9"/>
  <c r="Y196" i="9"/>
  <c r="AE196" i="9"/>
  <c r="AF207" i="9"/>
  <c r="AB207" i="9"/>
  <c r="X207" i="9"/>
  <c r="T207" i="9"/>
  <c r="P207" i="9"/>
  <c r="AE207" i="9"/>
  <c r="AA207" i="9"/>
  <c r="W207" i="9"/>
  <c r="S207" i="9"/>
  <c r="O207" i="9"/>
  <c r="Q207" i="9"/>
  <c r="Y207" i="9"/>
  <c r="AS207" i="9"/>
  <c r="AU207" i="9" s="1"/>
  <c r="C209" i="11"/>
  <c r="AK209" i="11" s="1"/>
  <c r="AW209" i="9"/>
  <c r="AE212" i="9"/>
  <c r="AA212" i="9"/>
  <c r="W212" i="9"/>
  <c r="S212" i="9"/>
  <c r="O212" i="9"/>
  <c r="AD212" i="9"/>
  <c r="Z212" i="9"/>
  <c r="V212" i="9"/>
  <c r="R212" i="9"/>
  <c r="N212" i="9"/>
  <c r="Q212" i="9"/>
  <c r="Y212" i="9"/>
  <c r="AF223" i="9"/>
  <c r="AB223" i="9"/>
  <c r="X223" i="9"/>
  <c r="T223" i="9"/>
  <c r="P223" i="9"/>
  <c r="AE223" i="9"/>
  <c r="AA223" i="9"/>
  <c r="W223" i="9"/>
  <c r="S223" i="9"/>
  <c r="O223" i="9"/>
  <c r="Q223" i="9"/>
  <c r="Y223" i="9"/>
  <c r="AS223" i="9"/>
  <c r="AU223" i="9" s="1"/>
  <c r="C225" i="11"/>
  <c r="AK225" i="11" s="1"/>
  <c r="AW225" i="9"/>
  <c r="AE228" i="9"/>
  <c r="AA228" i="9"/>
  <c r="W228" i="9"/>
  <c r="S228" i="9"/>
  <c r="O228" i="9"/>
  <c r="AD228" i="9"/>
  <c r="Z228" i="9"/>
  <c r="V228" i="9"/>
  <c r="R228" i="9"/>
  <c r="N228" i="9"/>
  <c r="Q228" i="9"/>
  <c r="Y228" i="9"/>
  <c r="AF239" i="9"/>
  <c r="AB239" i="9"/>
  <c r="X239" i="9"/>
  <c r="T239" i="9"/>
  <c r="P239" i="9"/>
  <c r="AE239" i="9"/>
  <c r="AA239" i="9"/>
  <c r="W239" i="9"/>
  <c r="S239" i="9"/>
  <c r="O239" i="9"/>
  <c r="Q239" i="9"/>
  <c r="Y239" i="9"/>
  <c r="AS239" i="9"/>
  <c r="AU239" i="9" s="1"/>
  <c r="C241" i="11"/>
  <c r="AK241" i="11" s="1"/>
  <c r="AW241" i="9"/>
  <c r="AE244" i="9"/>
  <c r="AA244" i="9"/>
  <c r="W244" i="9"/>
  <c r="S244" i="9"/>
  <c r="O244" i="9"/>
  <c r="AD244" i="9"/>
  <c r="Z244" i="9"/>
  <c r="V244" i="9"/>
  <c r="R244" i="9"/>
  <c r="N244" i="9"/>
  <c r="Q244" i="9"/>
  <c r="Y244" i="9"/>
  <c r="AF255" i="9"/>
  <c r="AB255" i="9"/>
  <c r="X255" i="9"/>
  <c r="T255" i="9"/>
  <c r="P255" i="9"/>
  <c r="AE255" i="9"/>
  <c r="AA255" i="9"/>
  <c r="W255" i="9"/>
  <c r="S255" i="9"/>
  <c r="O255" i="9"/>
  <c r="Q255" i="9"/>
  <c r="Y255" i="9"/>
  <c r="AS255" i="9"/>
  <c r="AU255" i="9" s="1"/>
  <c r="C257" i="11"/>
  <c r="AK257" i="11" s="1"/>
  <c r="AW257" i="9"/>
  <c r="AE260" i="9"/>
  <c r="AA260" i="9"/>
  <c r="W260" i="9"/>
  <c r="S260" i="9"/>
  <c r="O260" i="9"/>
  <c r="AD260" i="9"/>
  <c r="Z260" i="9"/>
  <c r="V260" i="9"/>
  <c r="R260" i="9"/>
  <c r="N260" i="9"/>
  <c r="Q260" i="9"/>
  <c r="Y260" i="9"/>
  <c r="AF271" i="9"/>
  <c r="AB271" i="9"/>
  <c r="X271" i="9"/>
  <c r="T271" i="9"/>
  <c r="P271" i="9"/>
  <c r="AE271" i="9"/>
  <c r="AA271" i="9"/>
  <c r="W271" i="9"/>
  <c r="S271" i="9"/>
  <c r="O271" i="9"/>
  <c r="Q271" i="9"/>
  <c r="Y271" i="9"/>
  <c r="AS271" i="9"/>
  <c r="AU271" i="9" s="1"/>
  <c r="C273" i="11"/>
  <c r="AK273" i="11" s="1"/>
  <c r="AW273" i="9"/>
  <c r="AE276" i="9"/>
  <c r="AA276" i="9"/>
  <c r="W276" i="9"/>
  <c r="S276" i="9"/>
  <c r="O276" i="9"/>
  <c r="AD276" i="9"/>
  <c r="Z276" i="9"/>
  <c r="V276" i="9"/>
  <c r="R276" i="9"/>
  <c r="N276" i="9"/>
  <c r="Q276" i="9"/>
  <c r="Y276" i="9"/>
  <c r="AF287" i="9"/>
  <c r="AB287" i="9"/>
  <c r="X287" i="9"/>
  <c r="T287" i="9"/>
  <c r="P287" i="9"/>
  <c r="AE287" i="9"/>
  <c r="AA287" i="9"/>
  <c r="W287" i="9"/>
  <c r="S287" i="9"/>
  <c r="O287" i="9"/>
  <c r="Q287" i="9"/>
  <c r="Y287" i="9"/>
  <c r="AS287" i="9"/>
  <c r="AU287" i="9" s="1"/>
  <c r="C289" i="11"/>
  <c r="AK289" i="11" s="1"/>
  <c r="AW289" i="9"/>
  <c r="AE292" i="9"/>
  <c r="AA292" i="9"/>
  <c r="W292" i="9"/>
  <c r="S292" i="9"/>
  <c r="O292" i="9"/>
  <c r="AD292" i="9"/>
  <c r="Z292" i="9"/>
  <c r="V292" i="9"/>
  <c r="R292" i="9"/>
  <c r="N292" i="9"/>
  <c r="Q292" i="9"/>
  <c r="Y292" i="9"/>
  <c r="AF303" i="9"/>
  <c r="AB303" i="9"/>
  <c r="X303" i="9"/>
  <c r="T303" i="9"/>
  <c r="P303" i="9"/>
  <c r="AE303" i="9"/>
  <c r="AA303" i="9"/>
  <c r="W303" i="9"/>
  <c r="S303" i="9"/>
  <c r="O303" i="9"/>
  <c r="Q303" i="9"/>
  <c r="Y303" i="9"/>
  <c r="AS303" i="9"/>
  <c r="AU303" i="9" s="1"/>
  <c r="AE9" i="11"/>
  <c r="AA9" i="11"/>
  <c r="W9" i="11"/>
  <c r="S9" i="11"/>
  <c r="O9" i="11"/>
  <c r="AD9" i="11"/>
  <c r="Z9" i="11"/>
  <c r="V9" i="11"/>
  <c r="R9" i="11"/>
  <c r="N9" i="11"/>
  <c r="Q9" i="11"/>
  <c r="Y9" i="11"/>
  <c r="AE17" i="11"/>
  <c r="AA17" i="11"/>
  <c r="W17" i="11"/>
  <c r="S17" i="11"/>
  <c r="O17" i="11"/>
  <c r="AD17" i="11"/>
  <c r="Z17" i="11"/>
  <c r="V17" i="11"/>
  <c r="R17" i="11"/>
  <c r="N17" i="11"/>
  <c r="Q17" i="11"/>
  <c r="Y17" i="11"/>
  <c r="AF28" i="11"/>
  <c r="AB28" i="11"/>
  <c r="X28" i="11"/>
  <c r="T28" i="11"/>
  <c r="P28" i="11"/>
  <c r="AE28" i="11"/>
  <c r="AA28" i="11"/>
  <c r="W28" i="11"/>
  <c r="S28" i="11"/>
  <c r="O28" i="11"/>
  <c r="Q28" i="11"/>
  <c r="Y28" i="11"/>
  <c r="AS28" i="11"/>
  <c r="AU28" i="11" s="1"/>
  <c r="AW28" i="11" s="1"/>
  <c r="C28" i="12" s="1"/>
  <c r="AK28" i="12" s="1"/>
  <c r="AE33" i="11"/>
  <c r="AA33" i="11"/>
  <c r="W33" i="11"/>
  <c r="S33" i="11"/>
  <c r="O33" i="11"/>
  <c r="AD33" i="11"/>
  <c r="Z33" i="11"/>
  <c r="V33" i="11"/>
  <c r="R33" i="11"/>
  <c r="N33" i="11"/>
  <c r="Q33" i="11"/>
  <c r="Y33" i="11"/>
  <c r="AF44" i="11"/>
  <c r="AB44" i="11"/>
  <c r="X44" i="11"/>
  <c r="T44" i="11"/>
  <c r="P44" i="11"/>
  <c r="AE44" i="11"/>
  <c r="AA44" i="11"/>
  <c r="W44" i="11"/>
  <c r="S44" i="11"/>
  <c r="O44" i="11"/>
  <c r="Q44" i="11"/>
  <c r="Y44" i="11"/>
  <c r="AS44" i="11"/>
  <c r="AU44" i="11" s="1"/>
  <c r="AW44" i="11" s="1"/>
  <c r="C44" i="12" s="1"/>
  <c r="AK44" i="12" s="1"/>
  <c r="AE49" i="11"/>
  <c r="AA49" i="11"/>
  <c r="W49" i="11"/>
  <c r="S49" i="11"/>
  <c r="O49" i="11"/>
  <c r="AD49" i="11"/>
  <c r="Z49" i="11"/>
  <c r="V49" i="11"/>
  <c r="R49" i="11"/>
  <c r="N49" i="11"/>
  <c r="Q49" i="11"/>
  <c r="Y49" i="11"/>
  <c r="M149" i="9"/>
  <c r="Q149" i="9"/>
  <c r="U149" i="9"/>
  <c r="Y149" i="9"/>
  <c r="M153" i="9"/>
  <c r="Q153" i="9"/>
  <c r="U153" i="9"/>
  <c r="Y153" i="9"/>
  <c r="M157" i="9"/>
  <c r="Q157" i="9"/>
  <c r="U157" i="9"/>
  <c r="Y157" i="9"/>
  <c r="M161" i="9"/>
  <c r="Q161" i="9"/>
  <c r="U161" i="9"/>
  <c r="Y161" i="9"/>
  <c r="M165" i="9"/>
  <c r="Q165" i="9"/>
  <c r="U165" i="9"/>
  <c r="Y165" i="9"/>
  <c r="M169" i="9"/>
  <c r="Q169" i="9"/>
  <c r="U169" i="9"/>
  <c r="Y169" i="9"/>
  <c r="M173" i="9"/>
  <c r="Q173" i="9"/>
  <c r="U173" i="9"/>
  <c r="Y173" i="9"/>
  <c r="M177" i="9"/>
  <c r="Q177" i="9"/>
  <c r="U177" i="9"/>
  <c r="Y177" i="9"/>
  <c r="M181" i="9"/>
  <c r="Q181" i="9"/>
  <c r="U181" i="9"/>
  <c r="Y181" i="9"/>
  <c r="M185" i="9"/>
  <c r="Q185" i="9"/>
  <c r="U185" i="9"/>
  <c r="Y185" i="9"/>
  <c r="M189" i="9"/>
  <c r="Q189" i="9"/>
  <c r="U189" i="9"/>
  <c r="Y189" i="9"/>
  <c r="M193" i="9"/>
  <c r="Q193" i="9"/>
  <c r="U193" i="9"/>
  <c r="Y193" i="9"/>
  <c r="M197" i="9"/>
  <c r="Q197" i="9"/>
  <c r="U197" i="9"/>
  <c r="Y197" i="9"/>
  <c r="P198" i="9"/>
  <c r="T198" i="9"/>
  <c r="X198" i="9"/>
  <c r="AB198" i="9"/>
  <c r="AF198" i="9"/>
  <c r="M201" i="9"/>
  <c r="Q201" i="9"/>
  <c r="U201" i="9"/>
  <c r="Y201" i="9"/>
  <c r="P202" i="9"/>
  <c r="T202" i="9"/>
  <c r="X202" i="9"/>
  <c r="AB202" i="9"/>
  <c r="AF202" i="9"/>
  <c r="M205" i="9"/>
  <c r="Q205" i="9"/>
  <c r="U205" i="9"/>
  <c r="Y205" i="9"/>
  <c r="P206" i="9"/>
  <c r="T206" i="9"/>
  <c r="X206" i="9"/>
  <c r="AB206" i="9"/>
  <c r="AF206" i="9"/>
  <c r="M209" i="9"/>
  <c r="Q209" i="9"/>
  <c r="U209" i="9"/>
  <c r="Y209" i="9"/>
  <c r="P210" i="9"/>
  <c r="T210" i="9"/>
  <c r="X210" i="9"/>
  <c r="AB210" i="9"/>
  <c r="AF210" i="9"/>
  <c r="M213" i="9"/>
  <c r="Q213" i="9"/>
  <c r="U213" i="9"/>
  <c r="Y213" i="9"/>
  <c r="P214" i="9"/>
  <c r="T214" i="9"/>
  <c r="X214" i="9"/>
  <c r="AB214" i="9"/>
  <c r="AF214" i="9"/>
  <c r="M217" i="9"/>
  <c r="Q217" i="9"/>
  <c r="U217" i="9"/>
  <c r="Y217" i="9"/>
  <c r="P218" i="9"/>
  <c r="T218" i="9"/>
  <c r="X218" i="9"/>
  <c r="AB218" i="9"/>
  <c r="AF218" i="9"/>
  <c r="M221" i="9"/>
  <c r="Q221" i="9"/>
  <c r="U221" i="9"/>
  <c r="Y221" i="9"/>
  <c r="P222" i="9"/>
  <c r="T222" i="9"/>
  <c r="X222" i="9"/>
  <c r="AB222" i="9"/>
  <c r="AF222" i="9"/>
  <c r="M225" i="9"/>
  <c r="Q225" i="9"/>
  <c r="U225" i="9"/>
  <c r="Y225" i="9"/>
  <c r="P226" i="9"/>
  <c r="T226" i="9"/>
  <c r="X226" i="9"/>
  <c r="AB226" i="9"/>
  <c r="AF226" i="9"/>
  <c r="M229" i="9"/>
  <c r="Q229" i="9"/>
  <c r="U229" i="9"/>
  <c r="Y229" i="9"/>
  <c r="P230" i="9"/>
  <c r="T230" i="9"/>
  <c r="X230" i="9"/>
  <c r="AB230" i="9"/>
  <c r="AF230" i="9"/>
  <c r="M233" i="9"/>
  <c r="Q233" i="9"/>
  <c r="U233" i="9"/>
  <c r="Y233" i="9"/>
  <c r="P234" i="9"/>
  <c r="T234" i="9"/>
  <c r="X234" i="9"/>
  <c r="AB234" i="9"/>
  <c r="AF234" i="9"/>
  <c r="M237" i="9"/>
  <c r="Q237" i="9"/>
  <c r="U237" i="9"/>
  <c r="Y237" i="9"/>
  <c r="P238" i="9"/>
  <c r="T238" i="9"/>
  <c r="X238" i="9"/>
  <c r="AB238" i="9"/>
  <c r="AF238" i="9"/>
  <c r="M241" i="9"/>
  <c r="Q241" i="9"/>
  <c r="U241" i="9"/>
  <c r="Y241" i="9"/>
  <c r="P242" i="9"/>
  <c r="T242" i="9"/>
  <c r="X242" i="9"/>
  <c r="AB242" i="9"/>
  <c r="AF242" i="9"/>
  <c r="M245" i="9"/>
  <c r="Q245" i="9"/>
  <c r="U245" i="9"/>
  <c r="Y245" i="9"/>
  <c r="P246" i="9"/>
  <c r="T246" i="9"/>
  <c r="X246" i="9"/>
  <c r="AB246" i="9"/>
  <c r="AF246" i="9"/>
  <c r="M249" i="9"/>
  <c r="Q249" i="9"/>
  <c r="U249" i="9"/>
  <c r="Y249" i="9"/>
  <c r="P250" i="9"/>
  <c r="T250" i="9"/>
  <c r="X250" i="9"/>
  <c r="AB250" i="9"/>
  <c r="AF250" i="9"/>
  <c r="M253" i="9"/>
  <c r="Q253" i="9"/>
  <c r="U253" i="9"/>
  <c r="Y253" i="9"/>
  <c r="P254" i="9"/>
  <c r="T254" i="9"/>
  <c r="X254" i="9"/>
  <c r="AB254" i="9"/>
  <c r="AF254" i="9"/>
  <c r="M257" i="9"/>
  <c r="Q257" i="9"/>
  <c r="U257" i="9"/>
  <c r="Y257" i="9"/>
  <c r="P258" i="9"/>
  <c r="T258" i="9"/>
  <c r="X258" i="9"/>
  <c r="AB258" i="9"/>
  <c r="AF258" i="9"/>
  <c r="M261" i="9"/>
  <c r="Q261" i="9"/>
  <c r="U261" i="9"/>
  <c r="Y261" i="9"/>
  <c r="P262" i="9"/>
  <c r="T262" i="9"/>
  <c r="X262" i="9"/>
  <c r="AB262" i="9"/>
  <c r="AF262" i="9"/>
  <c r="M265" i="9"/>
  <c r="Q265" i="9"/>
  <c r="U265" i="9"/>
  <c r="Y265" i="9"/>
  <c r="P266" i="9"/>
  <c r="T266" i="9"/>
  <c r="X266" i="9"/>
  <c r="AB266" i="9"/>
  <c r="AF266" i="9"/>
  <c r="M269" i="9"/>
  <c r="Q269" i="9"/>
  <c r="U269" i="9"/>
  <c r="Y269" i="9"/>
  <c r="P270" i="9"/>
  <c r="T270" i="9"/>
  <c r="X270" i="9"/>
  <c r="AB270" i="9"/>
  <c r="AF270" i="9"/>
  <c r="M273" i="9"/>
  <c r="Q273" i="9"/>
  <c r="U273" i="9"/>
  <c r="Y273" i="9"/>
  <c r="P274" i="9"/>
  <c r="T274" i="9"/>
  <c r="X274" i="9"/>
  <c r="AB274" i="9"/>
  <c r="AF274" i="9"/>
  <c r="M277" i="9"/>
  <c r="Q277" i="9"/>
  <c r="U277" i="9"/>
  <c r="Y277" i="9"/>
  <c r="P278" i="9"/>
  <c r="T278" i="9"/>
  <c r="X278" i="9"/>
  <c r="AB278" i="9"/>
  <c r="AF278" i="9"/>
  <c r="M281" i="9"/>
  <c r="Q281" i="9"/>
  <c r="U281" i="9"/>
  <c r="Y281" i="9"/>
  <c r="P282" i="9"/>
  <c r="T282" i="9"/>
  <c r="X282" i="9"/>
  <c r="AB282" i="9"/>
  <c r="AF282" i="9"/>
  <c r="M285" i="9"/>
  <c r="Q285" i="9"/>
  <c r="U285" i="9"/>
  <c r="Y285" i="9"/>
  <c r="P286" i="9"/>
  <c r="T286" i="9"/>
  <c r="X286" i="9"/>
  <c r="AB286" i="9"/>
  <c r="AF286" i="9"/>
  <c r="M289" i="9"/>
  <c r="Q289" i="9"/>
  <c r="U289" i="9"/>
  <c r="Y289" i="9"/>
  <c r="P290" i="9"/>
  <c r="T290" i="9"/>
  <c r="X290" i="9"/>
  <c r="AB290" i="9"/>
  <c r="AF290" i="9"/>
  <c r="M293" i="9"/>
  <c r="Q293" i="9"/>
  <c r="U293" i="9"/>
  <c r="Y293" i="9"/>
  <c r="P294" i="9"/>
  <c r="T294" i="9"/>
  <c r="X294" i="9"/>
  <c r="AB294" i="9"/>
  <c r="AF294" i="9"/>
  <c r="M297" i="9"/>
  <c r="Q297" i="9"/>
  <c r="U297" i="9"/>
  <c r="Y297" i="9"/>
  <c r="P298" i="9"/>
  <c r="T298" i="9"/>
  <c r="X298" i="9"/>
  <c r="AB298" i="9"/>
  <c r="AF298" i="9"/>
  <c r="M301" i="9"/>
  <c r="Q301" i="9"/>
  <c r="U301" i="9"/>
  <c r="Y301" i="9"/>
  <c r="P302" i="9"/>
  <c r="T302" i="9"/>
  <c r="X302" i="9"/>
  <c r="AB302" i="9"/>
  <c r="AF302" i="9"/>
  <c r="P5" i="11"/>
  <c r="T5" i="11"/>
  <c r="X5" i="11"/>
  <c r="AB5" i="11"/>
  <c r="AF5" i="11"/>
  <c r="P7" i="11"/>
  <c r="T7" i="11"/>
  <c r="X7" i="11"/>
  <c r="AB7" i="11"/>
  <c r="AF7" i="11"/>
  <c r="M10" i="11"/>
  <c r="Q10" i="11"/>
  <c r="U10" i="11"/>
  <c r="Y10" i="11"/>
  <c r="P11" i="11"/>
  <c r="T11" i="11"/>
  <c r="X11" i="11"/>
  <c r="AB11" i="11"/>
  <c r="AF11" i="11"/>
  <c r="M14" i="11"/>
  <c r="Q14" i="11"/>
  <c r="U14" i="11"/>
  <c r="Y14" i="11"/>
  <c r="P15" i="11"/>
  <c r="T15" i="11"/>
  <c r="X15" i="11"/>
  <c r="AB15" i="11"/>
  <c r="AF15" i="11"/>
  <c r="M18" i="11"/>
  <c r="Q18" i="11"/>
  <c r="U18" i="11"/>
  <c r="Y18" i="11"/>
  <c r="P19" i="11"/>
  <c r="T19" i="11"/>
  <c r="X19" i="11"/>
  <c r="AB19" i="11"/>
  <c r="AF19" i="11"/>
  <c r="M22" i="11"/>
  <c r="Q22" i="11"/>
  <c r="U22" i="11"/>
  <c r="Y22" i="11"/>
  <c r="P23" i="11"/>
  <c r="T23" i="11"/>
  <c r="X23" i="11"/>
  <c r="AB23" i="11"/>
  <c r="AF23" i="11"/>
  <c r="M26" i="11"/>
  <c r="Q26" i="11"/>
  <c r="U26" i="11"/>
  <c r="Y26" i="11"/>
  <c r="P27" i="11"/>
  <c r="T27" i="11"/>
  <c r="X27" i="11"/>
  <c r="AB27" i="11"/>
  <c r="AF27" i="11"/>
  <c r="M30" i="11"/>
  <c r="Q30" i="11"/>
  <c r="U30" i="11"/>
  <c r="Y30" i="11"/>
  <c r="P31" i="11"/>
  <c r="T31" i="11"/>
  <c r="X31" i="11"/>
  <c r="AB31" i="11"/>
  <c r="AF31" i="11"/>
  <c r="M34" i="11"/>
  <c r="Q34" i="11"/>
  <c r="U34" i="11"/>
  <c r="Y34" i="11"/>
  <c r="P35" i="11"/>
  <c r="T35" i="11"/>
  <c r="X35" i="11"/>
  <c r="AB35" i="11"/>
  <c r="AF35" i="11"/>
  <c r="M38" i="11"/>
  <c r="Q38" i="11"/>
  <c r="U38" i="11"/>
  <c r="Y38" i="11"/>
  <c r="P39" i="11"/>
  <c r="T39" i="11"/>
  <c r="X39" i="11"/>
  <c r="AB39" i="11"/>
  <c r="AF39" i="11"/>
  <c r="M42" i="11"/>
  <c r="Q42" i="11"/>
  <c r="U42" i="11"/>
  <c r="Y42" i="11"/>
  <c r="P43" i="11"/>
  <c r="T43" i="11"/>
  <c r="X43" i="11"/>
  <c r="AB43" i="11"/>
  <c r="AF43" i="11"/>
  <c r="M46" i="11"/>
  <c r="Q46" i="11"/>
  <c r="U46" i="11"/>
  <c r="Y46" i="11"/>
  <c r="P47" i="11"/>
  <c r="T47" i="11"/>
  <c r="X47" i="11"/>
  <c r="AB47" i="11"/>
  <c r="AF47" i="11"/>
  <c r="M50" i="11"/>
  <c r="Q50" i="11"/>
  <c r="U50" i="11"/>
  <c r="Y50" i="11"/>
  <c r="P51" i="11"/>
  <c r="T51" i="11"/>
  <c r="X51" i="11"/>
  <c r="AB51" i="11"/>
  <c r="AF51" i="11"/>
  <c r="M54" i="11"/>
  <c r="Q54" i="11"/>
  <c r="U54" i="11"/>
  <c r="Y54" i="11"/>
  <c r="P55" i="11"/>
  <c r="T55" i="11"/>
  <c r="X55" i="11"/>
  <c r="AB55" i="11"/>
  <c r="AF55" i="11"/>
  <c r="M57" i="11"/>
  <c r="R57" i="11"/>
  <c r="X57" i="11"/>
  <c r="M58" i="11"/>
  <c r="S58" i="11"/>
  <c r="X58" i="11"/>
  <c r="M60" i="11"/>
  <c r="R60" i="11"/>
  <c r="W60" i="11"/>
  <c r="M61" i="11"/>
  <c r="R61" i="11"/>
  <c r="X61" i="11"/>
  <c r="M62" i="11"/>
  <c r="S62" i="11"/>
  <c r="X62" i="11"/>
  <c r="M64" i="11"/>
  <c r="R64" i="11"/>
  <c r="W64" i="11"/>
  <c r="M65" i="11"/>
  <c r="R65" i="11"/>
  <c r="X65" i="11"/>
  <c r="M66" i="11"/>
  <c r="S66" i="11"/>
  <c r="X66" i="11"/>
  <c r="M68" i="11"/>
  <c r="R68" i="11"/>
  <c r="W68" i="11"/>
  <c r="M69" i="11"/>
  <c r="R69" i="11"/>
  <c r="X69" i="11"/>
  <c r="M70" i="11"/>
  <c r="S70" i="11"/>
  <c r="X70" i="11"/>
  <c r="M72" i="11"/>
  <c r="R72" i="11"/>
  <c r="W72" i="11"/>
  <c r="M73" i="11"/>
  <c r="R73" i="11"/>
  <c r="X73" i="11"/>
  <c r="M74" i="11"/>
  <c r="S74" i="11"/>
  <c r="X74" i="11"/>
  <c r="M76" i="11"/>
  <c r="R76" i="11"/>
  <c r="W76" i="11"/>
  <c r="M77" i="11"/>
  <c r="R77" i="11"/>
  <c r="X77" i="11"/>
  <c r="M78" i="11"/>
  <c r="S78" i="11"/>
  <c r="X78" i="11"/>
  <c r="M80" i="11"/>
  <c r="R80" i="11"/>
  <c r="W80" i="11"/>
  <c r="M81" i="11"/>
  <c r="R81" i="11"/>
  <c r="X81" i="11"/>
  <c r="M82" i="11"/>
  <c r="S82" i="11"/>
  <c r="X82" i="11"/>
  <c r="M84" i="11"/>
  <c r="R84" i="11"/>
  <c r="W84" i="11"/>
  <c r="M85" i="11"/>
  <c r="R85" i="11"/>
  <c r="X85" i="11"/>
  <c r="M86" i="11"/>
  <c r="S86" i="11"/>
  <c r="X86" i="11"/>
  <c r="M88" i="11"/>
  <c r="R88" i="11"/>
  <c r="W88" i="11"/>
  <c r="M89" i="11"/>
  <c r="R89" i="11"/>
  <c r="X89" i="11"/>
  <c r="M90" i="11"/>
  <c r="S90" i="11"/>
  <c r="X90" i="11"/>
  <c r="M92" i="11"/>
  <c r="R92" i="11"/>
  <c r="W92" i="11"/>
  <c r="M93" i="11"/>
  <c r="R93" i="11"/>
  <c r="X93" i="11"/>
  <c r="M94" i="11"/>
  <c r="S94" i="11"/>
  <c r="X94" i="11"/>
  <c r="M96" i="11"/>
  <c r="R96" i="11"/>
  <c r="W96" i="11"/>
  <c r="M97" i="11"/>
  <c r="R97" i="11"/>
  <c r="X97" i="11"/>
  <c r="M98" i="11"/>
  <c r="S98" i="11"/>
  <c r="X98" i="11"/>
  <c r="M100" i="11"/>
  <c r="R100" i="11"/>
  <c r="W100" i="11"/>
  <c r="M101" i="11"/>
  <c r="R101" i="11"/>
  <c r="X101" i="11"/>
  <c r="M102" i="11"/>
  <c r="S102" i="11"/>
  <c r="X102" i="11"/>
  <c r="M104" i="11"/>
  <c r="R104" i="11"/>
  <c r="W104" i="11"/>
  <c r="M105" i="11"/>
  <c r="R105" i="11"/>
  <c r="X105" i="11"/>
  <c r="M106" i="11"/>
  <c r="S106" i="11"/>
  <c r="X106" i="11"/>
  <c r="M108" i="11"/>
  <c r="R108" i="11"/>
  <c r="W108" i="11"/>
  <c r="M109" i="11"/>
  <c r="R109" i="11"/>
  <c r="X109" i="11"/>
  <c r="M110" i="11"/>
  <c r="S110" i="11"/>
  <c r="X110" i="11"/>
  <c r="M112" i="11"/>
  <c r="R112" i="11"/>
  <c r="W112" i="11"/>
  <c r="AC112" i="11"/>
  <c r="AF172" i="11"/>
  <c r="AB172" i="11"/>
  <c r="X172" i="11"/>
  <c r="T172" i="11"/>
  <c r="P172" i="11"/>
  <c r="AE172" i="11"/>
  <c r="AA172" i="11"/>
  <c r="W172" i="11"/>
  <c r="S172" i="11"/>
  <c r="O172" i="11"/>
  <c r="AT172" i="11"/>
  <c r="AV172" i="11" s="1"/>
  <c r="AX172" i="11" s="1"/>
  <c r="Z172" i="11"/>
  <c r="R172" i="11"/>
  <c r="AD172" i="11"/>
  <c r="V172" i="11"/>
  <c r="N172" i="11"/>
  <c r="Y172" i="11"/>
  <c r="AT177" i="11"/>
  <c r="AV177" i="11" s="1"/>
  <c r="AX177" i="11" s="1"/>
  <c r="AT185" i="11"/>
  <c r="AV185" i="11" s="1"/>
  <c r="AX185" i="11" s="1"/>
  <c r="AE209" i="11"/>
  <c r="AA209" i="11"/>
  <c r="W209" i="11"/>
  <c r="S209" i="11"/>
  <c r="O209" i="11"/>
  <c r="AD209" i="11"/>
  <c r="Z209" i="11"/>
  <c r="V209" i="11"/>
  <c r="R209" i="11"/>
  <c r="N209" i="11"/>
  <c r="AB209" i="11"/>
  <c r="T209" i="11"/>
  <c r="AS209" i="11"/>
  <c r="AU209" i="11" s="1"/>
  <c r="AW209" i="11" s="1"/>
  <c r="C209" i="12" s="1"/>
  <c r="AK209" i="12" s="1"/>
  <c r="AF209" i="11"/>
  <c r="X209" i="11"/>
  <c r="P209" i="11"/>
  <c r="Y209" i="11"/>
  <c r="U212" i="11"/>
  <c r="AE7" i="12"/>
  <c r="AA7" i="12"/>
  <c r="W7" i="12"/>
  <c r="S7" i="12"/>
  <c r="O7" i="12"/>
  <c r="AD7" i="12"/>
  <c r="Z7" i="12"/>
  <c r="V7" i="12"/>
  <c r="R7" i="12"/>
  <c r="N7" i="12"/>
  <c r="AS7" i="12"/>
  <c r="AU7" i="12" s="1"/>
  <c r="AW7" i="12" s="1"/>
  <c r="AF7" i="12"/>
  <c r="X7" i="12"/>
  <c r="P7" i="12"/>
  <c r="AC7" i="12"/>
  <c r="U7" i="12"/>
  <c r="M7" i="12"/>
  <c r="AB7" i="12"/>
  <c r="T7" i="12"/>
  <c r="Q7" i="12"/>
  <c r="AF22" i="12"/>
  <c r="AB22" i="12"/>
  <c r="X22" i="12"/>
  <c r="T22" i="12"/>
  <c r="P22" i="12"/>
  <c r="AE22" i="12"/>
  <c r="AA22" i="12"/>
  <c r="W22" i="12"/>
  <c r="S22" i="12"/>
  <c r="O22" i="12"/>
  <c r="AD22" i="12"/>
  <c r="V22" i="12"/>
  <c r="N22" i="12"/>
  <c r="AC22" i="12"/>
  <c r="U22" i="12"/>
  <c r="M22" i="12"/>
  <c r="Z22" i="12"/>
  <c r="R22" i="12"/>
  <c r="Q22" i="12"/>
  <c r="M198" i="9"/>
  <c r="Q198" i="9"/>
  <c r="U198" i="9"/>
  <c r="Y198" i="9"/>
  <c r="M202" i="9"/>
  <c r="Q202" i="9"/>
  <c r="U202" i="9"/>
  <c r="Y202" i="9"/>
  <c r="M206" i="9"/>
  <c r="Q206" i="9"/>
  <c r="U206" i="9"/>
  <c r="Y206" i="9"/>
  <c r="M210" i="9"/>
  <c r="Q210" i="9"/>
  <c r="U210" i="9"/>
  <c r="Y210" i="9"/>
  <c r="M214" i="9"/>
  <c r="Q214" i="9"/>
  <c r="U214" i="9"/>
  <c r="Y214" i="9"/>
  <c r="M218" i="9"/>
  <c r="Q218" i="9"/>
  <c r="U218" i="9"/>
  <c r="Y218" i="9"/>
  <c r="M222" i="9"/>
  <c r="Q222" i="9"/>
  <c r="U222" i="9"/>
  <c r="Y222" i="9"/>
  <c r="M226" i="9"/>
  <c r="Q226" i="9"/>
  <c r="U226" i="9"/>
  <c r="Y226" i="9"/>
  <c r="M230" i="9"/>
  <c r="Q230" i="9"/>
  <c r="U230" i="9"/>
  <c r="Y230" i="9"/>
  <c r="M234" i="9"/>
  <c r="Q234" i="9"/>
  <c r="U234" i="9"/>
  <c r="Y234" i="9"/>
  <c r="M238" i="9"/>
  <c r="Q238" i="9"/>
  <c r="U238" i="9"/>
  <c r="Y238" i="9"/>
  <c r="M242" i="9"/>
  <c r="Q242" i="9"/>
  <c r="U242" i="9"/>
  <c r="Y242" i="9"/>
  <c r="M246" i="9"/>
  <c r="Q246" i="9"/>
  <c r="U246" i="9"/>
  <c r="Y246" i="9"/>
  <c r="M250" i="9"/>
  <c r="Q250" i="9"/>
  <c r="U250" i="9"/>
  <c r="Y250" i="9"/>
  <c r="M254" i="9"/>
  <c r="Q254" i="9"/>
  <c r="U254" i="9"/>
  <c r="Y254" i="9"/>
  <c r="M258" i="9"/>
  <c r="Q258" i="9"/>
  <c r="U258" i="9"/>
  <c r="Y258" i="9"/>
  <c r="M262" i="9"/>
  <c r="Q262" i="9"/>
  <c r="U262" i="9"/>
  <c r="Y262" i="9"/>
  <c r="M266" i="9"/>
  <c r="Q266" i="9"/>
  <c r="U266" i="9"/>
  <c r="Y266" i="9"/>
  <c r="M270" i="9"/>
  <c r="Q270" i="9"/>
  <c r="U270" i="9"/>
  <c r="Y270" i="9"/>
  <c r="M274" i="9"/>
  <c r="Q274" i="9"/>
  <c r="U274" i="9"/>
  <c r="Y274" i="9"/>
  <c r="M278" i="9"/>
  <c r="Q278" i="9"/>
  <c r="U278" i="9"/>
  <c r="Y278" i="9"/>
  <c r="M282" i="9"/>
  <c r="Q282" i="9"/>
  <c r="U282" i="9"/>
  <c r="Y282" i="9"/>
  <c r="M286" i="9"/>
  <c r="Q286" i="9"/>
  <c r="U286" i="9"/>
  <c r="Y286" i="9"/>
  <c r="M290" i="9"/>
  <c r="Q290" i="9"/>
  <c r="U290" i="9"/>
  <c r="Y290" i="9"/>
  <c r="M294" i="9"/>
  <c r="Q294" i="9"/>
  <c r="U294" i="9"/>
  <c r="Y294" i="9"/>
  <c r="M298" i="9"/>
  <c r="Q298" i="9"/>
  <c r="U298" i="9"/>
  <c r="Y298" i="9"/>
  <c r="M302" i="9"/>
  <c r="Q302" i="9"/>
  <c r="U302" i="9"/>
  <c r="Y302" i="9"/>
  <c r="M5" i="11"/>
  <c r="Q5" i="11"/>
  <c r="U5" i="11"/>
  <c r="Y5" i="11"/>
  <c r="M7" i="11"/>
  <c r="Q7" i="11"/>
  <c r="U7" i="11"/>
  <c r="Y7" i="11"/>
  <c r="M11" i="11"/>
  <c r="Q11" i="11"/>
  <c r="U11" i="11"/>
  <c r="Y11" i="11"/>
  <c r="M15" i="11"/>
  <c r="Q15" i="11"/>
  <c r="U15" i="11"/>
  <c r="Y15" i="11"/>
  <c r="M19" i="11"/>
  <c r="Q19" i="11"/>
  <c r="U19" i="11"/>
  <c r="Y19" i="11"/>
  <c r="M23" i="11"/>
  <c r="Q23" i="11"/>
  <c r="U23" i="11"/>
  <c r="Y23" i="11"/>
  <c r="M27" i="11"/>
  <c r="Q27" i="11"/>
  <c r="U27" i="11"/>
  <c r="Y27" i="11"/>
  <c r="M31" i="11"/>
  <c r="Q31" i="11"/>
  <c r="U31" i="11"/>
  <c r="Y31" i="11"/>
  <c r="M35" i="11"/>
  <c r="Q35" i="11"/>
  <c r="U35" i="11"/>
  <c r="Y35" i="11"/>
  <c r="M39" i="11"/>
  <c r="Q39" i="11"/>
  <c r="U39" i="11"/>
  <c r="Y39" i="11"/>
  <c r="M43" i="11"/>
  <c r="Q43" i="11"/>
  <c r="U43" i="11"/>
  <c r="Y43" i="11"/>
  <c r="M47" i="11"/>
  <c r="Q47" i="11"/>
  <c r="U47" i="11"/>
  <c r="Y47" i="11"/>
  <c r="M51" i="11"/>
  <c r="Q51" i="11"/>
  <c r="U51" i="11"/>
  <c r="Y51" i="11"/>
  <c r="M55" i="11"/>
  <c r="Q55" i="11"/>
  <c r="U55" i="11"/>
  <c r="Y55" i="11"/>
  <c r="AE57" i="11"/>
  <c r="AA57" i="11"/>
  <c r="W57" i="11"/>
  <c r="S57" i="11"/>
  <c r="O57" i="11"/>
  <c r="N57" i="11"/>
  <c r="T57" i="11"/>
  <c r="Y57" i="11"/>
  <c r="AD57" i="11"/>
  <c r="AS57" i="11"/>
  <c r="AU57" i="11" s="1"/>
  <c r="AW57" i="11" s="1"/>
  <c r="C57" i="12" s="1"/>
  <c r="AK57" i="12" s="1"/>
  <c r="AD58" i="11"/>
  <c r="Z58" i="11"/>
  <c r="V58" i="11"/>
  <c r="R58" i="11"/>
  <c r="N58" i="11"/>
  <c r="O58" i="11"/>
  <c r="T58" i="11"/>
  <c r="Y58" i="11"/>
  <c r="AE58" i="11"/>
  <c r="AF60" i="11"/>
  <c r="AB60" i="11"/>
  <c r="X60" i="11"/>
  <c r="T60" i="11"/>
  <c r="P60" i="11"/>
  <c r="N60" i="11"/>
  <c r="S60" i="11"/>
  <c r="Y60" i="11"/>
  <c r="AD60" i="11"/>
  <c r="AE61" i="11"/>
  <c r="AA61" i="11"/>
  <c r="W61" i="11"/>
  <c r="S61" i="11"/>
  <c r="O61" i="11"/>
  <c r="N61" i="11"/>
  <c r="T61" i="11"/>
  <c r="Y61" i="11"/>
  <c r="AD61" i="11"/>
  <c r="AS61" i="11"/>
  <c r="AU61" i="11" s="1"/>
  <c r="AW61" i="11" s="1"/>
  <c r="C61" i="12" s="1"/>
  <c r="AK61" i="12" s="1"/>
  <c r="AD62" i="11"/>
  <c r="Z62" i="11"/>
  <c r="V62" i="11"/>
  <c r="R62" i="11"/>
  <c r="N62" i="11"/>
  <c r="O62" i="11"/>
  <c r="T62" i="11"/>
  <c r="Y62" i="11"/>
  <c r="AE62" i="11"/>
  <c r="AF64" i="11"/>
  <c r="AB64" i="11"/>
  <c r="X64" i="11"/>
  <c r="T64" i="11"/>
  <c r="P64" i="11"/>
  <c r="N64" i="11"/>
  <c r="S64" i="11"/>
  <c r="Y64" i="11"/>
  <c r="AD64" i="11"/>
  <c r="AE65" i="11"/>
  <c r="AA65" i="11"/>
  <c r="W65" i="11"/>
  <c r="S65" i="11"/>
  <c r="O65" i="11"/>
  <c r="N65" i="11"/>
  <c r="T65" i="11"/>
  <c r="Y65" i="11"/>
  <c r="AD65" i="11"/>
  <c r="AS65" i="11"/>
  <c r="AU65" i="11" s="1"/>
  <c r="AW65" i="11" s="1"/>
  <c r="C65" i="12" s="1"/>
  <c r="AK65" i="12" s="1"/>
  <c r="AD66" i="11"/>
  <c r="Z66" i="11"/>
  <c r="V66" i="11"/>
  <c r="R66" i="11"/>
  <c r="N66" i="11"/>
  <c r="O66" i="11"/>
  <c r="T66" i="11"/>
  <c r="Y66" i="11"/>
  <c r="AE66" i="11"/>
  <c r="AF68" i="11"/>
  <c r="AB68" i="11"/>
  <c r="X68" i="11"/>
  <c r="T68" i="11"/>
  <c r="P68" i="11"/>
  <c r="N68" i="11"/>
  <c r="S68" i="11"/>
  <c r="Y68" i="11"/>
  <c r="AD68" i="11"/>
  <c r="AE69" i="11"/>
  <c r="AA69" i="11"/>
  <c r="W69" i="11"/>
  <c r="S69" i="11"/>
  <c r="O69" i="11"/>
  <c r="N69" i="11"/>
  <c r="T69" i="11"/>
  <c r="Y69" i="11"/>
  <c r="AD69" i="11"/>
  <c r="AS69" i="11"/>
  <c r="AU69" i="11" s="1"/>
  <c r="AW69" i="11" s="1"/>
  <c r="C69" i="12" s="1"/>
  <c r="AK69" i="12" s="1"/>
  <c r="AD70" i="11"/>
  <c r="Z70" i="11"/>
  <c r="V70" i="11"/>
  <c r="R70" i="11"/>
  <c r="N70" i="11"/>
  <c r="O70" i="11"/>
  <c r="T70" i="11"/>
  <c r="Y70" i="11"/>
  <c r="AE70" i="11"/>
  <c r="AF72" i="11"/>
  <c r="AB72" i="11"/>
  <c r="X72" i="11"/>
  <c r="T72" i="11"/>
  <c r="P72" i="11"/>
  <c r="N72" i="11"/>
  <c r="S72" i="11"/>
  <c r="Y72" i="11"/>
  <c r="AD72" i="11"/>
  <c r="AE73" i="11"/>
  <c r="AA73" i="11"/>
  <c r="W73" i="11"/>
  <c r="S73" i="11"/>
  <c r="O73" i="11"/>
  <c r="N73" i="11"/>
  <c r="T73" i="11"/>
  <c r="Y73" i="11"/>
  <c r="AD73" i="11"/>
  <c r="AS73" i="11"/>
  <c r="AU73" i="11" s="1"/>
  <c r="AW73" i="11" s="1"/>
  <c r="C73" i="12" s="1"/>
  <c r="AK73" i="12" s="1"/>
  <c r="AD74" i="11"/>
  <c r="Z74" i="11"/>
  <c r="V74" i="11"/>
  <c r="R74" i="11"/>
  <c r="N74" i="11"/>
  <c r="O74" i="11"/>
  <c r="T74" i="11"/>
  <c r="Y74" i="11"/>
  <c r="AE74" i="11"/>
  <c r="AF76" i="11"/>
  <c r="AB76" i="11"/>
  <c r="X76" i="11"/>
  <c r="T76" i="11"/>
  <c r="P76" i="11"/>
  <c r="N76" i="11"/>
  <c r="S76" i="11"/>
  <c r="Y76" i="11"/>
  <c r="AD76" i="11"/>
  <c r="AE77" i="11"/>
  <c r="AA77" i="11"/>
  <c r="W77" i="11"/>
  <c r="S77" i="11"/>
  <c r="O77" i="11"/>
  <c r="N77" i="11"/>
  <c r="T77" i="11"/>
  <c r="Y77" i="11"/>
  <c r="AD77" i="11"/>
  <c r="AS77" i="11"/>
  <c r="AU77" i="11" s="1"/>
  <c r="AW77" i="11" s="1"/>
  <c r="C77" i="12" s="1"/>
  <c r="AK77" i="12" s="1"/>
  <c r="AD78" i="11"/>
  <c r="Z78" i="11"/>
  <c r="V78" i="11"/>
  <c r="R78" i="11"/>
  <c r="N78" i="11"/>
  <c r="O78" i="11"/>
  <c r="T78" i="11"/>
  <c r="Y78" i="11"/>
  <c r="AE78" i="11"/>
  <c r="AF80" i="11"/>
  <c r="AB80" i="11"/>
  <c r="X80" i="11"/>
  <c r="T80" i="11"/>
  <c r="P80" i="11"/>
  <c r="N80" i="11"/>
  <c r="S80" i="11"/>
  <c r="Y80" i="11"/>
  <c r="AD80" i="11"/>
  <c r="AE81" i="11"/>
  <c r="AA81" i="11"/>
  <c r="W81" i="11"/>
  <c r="S81" i="11"/>
  <c r="O81" i="11"/>
  <c r="N81" i="11"/>
  <c r="T81" i="11"/>
  <c r="Y81" i="11"/>
  <c r="AD81" i="11"/>
  <c r="AS81" i="11"/>
  <c r="AU81" i="11" s="1"/>
  <c r="AW81" i="11" s="1"/>
  <c r="C81" i="12" s="1"/>
  <c r="AK81" i="12" s="1"/>
  <c r="AD82" i="11"/>
  <c r="Z82" i="11"/>
  <c r="V82" i="11"/>
  <c r="R82" i="11"/>
  <c r="N82" i="11"/>
  <c r="O82" i="11"/>
  <c r="T82" i="11"/>
  <c r="Y82" i="11"/>
  <c r="AE82" i="11"/>
  <c r="AF84" i="11"/>
  <c r="AB84" i="11"/>
  <c r="X84" i="11"/>
  <c r="T84" i="11"/>
  <c r="P84" i="11"/>
  <c r="N84" i="11"/>
  <c r="S84" i="11"/>
  <c r="Y84" i="11"/>
  <c r="AD84" i="11"/>
  <c r="AE85" i="11"/>
  <c r="AA85" i="11"/>
  <c r="W85" i="11"/>
  <c r="S85" i="11"/>
  <c r="O85" i="11"/>
  <c r="N85" i="11"/>
  <c r="T85" i="11"/>
  <c r="Y85" i="11"/>
  <c r="AD85" i="11"/>
  <c r="AS85" i="11"/>
  <c r="AU85" i="11" s="1"/>
  <c r="AW85" i="11" s="1"/>
  <c r="C85" i="12" s="1"/>
  <c r="AK85" i="12" s="1"/>
  <c r="AD86" i="11"/>
  <c r="Z86" i="11"/>
  <c r="V86" i="11"/>
  <c r="R86" i="11"/>
  <c r="N86" i="11"/>
  <c r="O86" i="11"/>
  <c r="T86" i="11"/>
  <c r="Y86" i="11"/>
  <c r="AE86" i="11"/>
  <c r="AF88" i="11"/>
  <c r="AB88" i="11"/>
  <c r="X88" i="11"/>
  <c r="T88" i="11"/>
  <c r="P88" i="11"/>
  <c r="N88" i="11"/>
  <c r="S88" i="11"/>
  <c r="Y88" i="11"/>
  <c r="AD88" i="11"/>
  <c r="AE89" i="11"/>
  <c r="AA89" i="11"/>
  <c r="W89" i="11"/>
  <c r="S89" i="11"/>
  <c r="O89" i="11"/>
  <c r="N89" i="11"/>
  <c r="T89" i="11"/>
  <c r="Y89" i="11"/>
  <c r="AD89" i="11"/>
  <c r="AS89" i="11"/>
  <c r="AU89" i="11" s="1"/>
  <c r="AW89" i="11" s="1"/>
  <c r="C89" i="12" s="1"/>
  <c r="AK89" i="12" s="1"/>
  <c r="AD90" i="11"/>
  <c r="Z90" i="11"/>
  <c r="V90" i="11"/>
  <c r="R90" i="11"/>
  <c r="N90" i="11"/>
  <c r="O90" i="11"/>
  <c r="T90" i="11"/>
  <c r="Y90" i="11"/>
  <c r="AE90" i="11"/>
  <c r="AF92" i="11"/>
  <c r="AB92" i="11"/>
  <c r="X92" i="11"/>
  <c r="T92" i="11"/>
  <c r="P92" i="11"/>
  <c r="N92" i="11"/>
  <c r="S92" i="11"/>
  <c r="Y92" i="11"/>
  <c r="AD92" i="11"/>
  <c r="AE93" i="11"/>
  <c r="AA93" i="11"/>
  <c r="W93" i="11"/>
  <c r="S93" i="11"/>
  <c r="O93" i="11"/>
  <c r="N93" i="11"/>
  <c r="T93" i="11"/>
  <c r="Y93" i="11"/>
  <c r="AD93" i="11"/>
  <c r="AS93" i="11"/>
  <c r="AU93" i="11" s="1"/>
  <c r="AW93" i="11" s="1"/>
  <c r="C93" i="12" s="1"/>
  <c r="AK93" i="12" s="1"/>
  <c r="AD94" i="11"/>
  <c r="Z94" i="11"/>
  <c r="V94" i="11"/>
  <c r="R94" i="11"/>
  <c r="N94" i="11"/>
  <c r="O94" i="11"/>
  <c r="T94" i="11"/>
  <c r="Y94" i="11"/>
  <c r="AE94" i="11"/>
  <c r="AF96" i="11"/>
  <c r="AB96" i="11"/>
  <c r="X96" i="11"/>
  <c r="T96" i="11"/>
  <c r="P96" i="11"/>
  <c r="N96" i="11"/>
  <c r="S96" i="11"/>
  <c r="Y96" i="11"/>
  <c r="AD96" i="11"/>
  <c r="AE97" i="11"/>
  <c r="AA97" i="11"/>
  <c r="W97" i="11"/>
  <c r="S97" i="11"/>
  <c r="O97" i="11"/>
  <c r="N97" i="11"/>
  <c r="T97" i="11"/>
  <c r="Y97" i="11"/>
  <c r="AD97" i="11"/>
  <c r="AS97" i="11"/>
  <c r="AU97" i="11" s="1"/>
  <c r="AW97" i="11" s="1"/>
  <c r="C97" i="12" s="1"/>
  <c r="AK97" i="12" s="1"/>
  <c r="AD98" i="11"/>
  <c r="Z98" i="11"/>
  <c r="V98" i="11"/>
  <c r="R98" i="11"/>
  <c r="N98" i="11"/>
  <c r="O98" i="11"/>
  <c r="T98" i="11"/>
  <c r="Y98" i="11"/>
  <c r="AE98" i="11"/>
  <c r="AF100" i="11"/>
  <c r="AB100" i="11"/>
  <c r="X100" i="11"/>
  <c r="T100" i="11"/>
  <c r="P100" i="11"/>
  <c r="N100" i="11"/>
  <c r="S100" i="11"/>
  <c r="Y100" i="11"/>
  <c r="AD100" i="11"/>
  <c r="AE101" i="11"/>
  <c r="AA101" i="11"/>
  <c r="W101" i="11"/>
  <c r="S101" i="11"/>
  <c r="O101" i="11"/>
  <c r="N101" i="11"/>
  <c r="T101" i="11"/>
  <c r="Y101" i="11"/>
  <c r="AD101" i="11"/>
  <c r="AS101" i="11"/>
  <c r="AU101" i="11" s="1"/>
  <c r="AW101" i="11" s="1"/>
  <c r="C101" i="12" s="1"/>
  <c r="AK101" i="12" s="1"/>
  <c r="AD102" i="11"/>
  <c r="Z102" i="11"/>
  <c r="V102" i="11"/>
  <c r="R102" i="11"/>
  <c r="N102" i="11"/>
  <c r="O102" i="11"/>
  <c r="T102" i="11"/>
  <c r="Y102" i="11"/>
  <c r="AE102" i="11"/>
  <c r="AF104" i="11"/>
  <c r="AB104" i="11"/>
  <c r="X104" i="11"/>
  <c r="T104" i="11"/>
  <c r="P104" i="11"/>
  <c r="N104" i="11"/>
  <c r="S104" i="11"/>
  <c r="Y104" i="11"/>
  <c r="AD104" i="11"/>
  <c r="AE105" i="11"/>
  <c r="AA105" i="11"/>
  <c r="W105" i="11"/>
  <c r="S105" i="11"/>
  <c r="O105" i="11"/>
  <c r="N105" i="11"/>
  <c r="T105" i="11"/>
  <c r="Y105" i="11"/>
  <c r="AD105" i="11"/>
  <c r="AS105" i="11"/>
  <c r="AU105" i="11" s="1"/>
  <c r="AW105" i="11" s="1"/>
  <c r="C105" i="12" s="1"/>
  <c r="AK105" i="12" s="1"/>
  <c r="AD106" i="11"/>
  <c r="Z106" i="11"/>
  <c r="V106" i="11"/>
  <c r="R106" i="11"/>
  <c r="N106" i="11"/>
  <c r="O106" i="11"/>
  <c r="T106" i="11"/>
  <c r="Y106" i="11"/>
  <c r="AE106" i="11"/>
  <c r="AF108" i="11"/>
  <c r="AB108" i="11"/>
  <c r="X108" i="11"/>
  <c r="T108" i="11"/>
  <c r="P108" i="11"/>
  <c r="N108" i="11"/>
  <c r="S108" i="11"/>
  <c r="Y108" i="11"/>
  <c r="AD108" i="11"/>
  <c r="AE109" i="11"/>
  <c r="AA109" i="11"/>
  <c r="W109" i="11"/>
  <c r="S109" i="11"/>
  <c r="O109" i="11"/>
  <c r="N109" i="11"/>
  <c r="T109" i="11"/>
  <c r="Y109" i="11"/>
  <c r="AD109" i="11"/>
  <c r="AS109" i="11"/>
  <c r="AU109" i="11" s="1"/>
  <c r="AW109" i="11" s="1"/>
  <c r="C109" i="12" s="1"/>
  <c r="AK109" i="12" s="1"/>
  <c r="AD110" i="11"/>
  <c r="Z110" i="11"/>
  <c r="V110" i="11"/>
  <c r="R110" i="11"/>
  <c r="N110" i="11"/>
  <c r="O110" i="11"/>
  <c r="T110" i="11"/>
  <c r="Y110" i="11"/>
  <c r="AE110" i="11"/>
  <c r="AF112" i="11"/>
  <c r="AB112" i="11"/>
  <c r="X112" i="11"/>
  <c r="T112" i="11"/>
  <c r="P112" i="11"/>
  <c r="N112" i="11"/>
  <c r="S112" i="11"/>
  <c r="Y112" i="11"/>
  <c r="AD112" i="11"/>
  <c r="AE193" i="11"/>
  <c r="AA193" i="11"/>
  <c r="W193" i="11"/>
  <c r="S193" i="11"/>
  <c r="O193" i="11"/>
  <c r="AD193" i="11"/>
  <c r="Z193" i="11"/>
  <c r="V193" i="11"/>
  <c r="R193" i="11"/>
  <c r="N193" i="11"/>
  <c r="AB193" i="11"/>
  <c r="T193" i="11"/>
  <c r="AS193" i="11"/>
  <c r="AU193" i="11" s="1"/>
  <c r="AW193" i="11" s="1"/>
  <c r="C193" i="12" s="1"/>
  <c r="AK193" i="12" s="1"/>
  <c r="AF193" i="11"/>
  <c r="X193" i="11"/>
  <c r="P193" i="11"/>
  <c r="Y193" i="11"/>
  <c r="AE201" i="11"/>
  <c r="AA201" i="11"/>
  <c r="W201" i="11"/>
  <c r="S201" i="11"/>
  <c r="O201" i="11"/>
  <c r="AD201" i="11"/>
  <c r="Z201" i="11"/>
  <c r="V201" i="11"/>
  <c r="R201" i="11"/>
  <c r="N201" i="11"/>
  <c r="AS201" i="11"/>
  <c r="AU201" i="11" s="1"/>
  <c r="AW201" i="11" s="1"/>
  <c r="C201" i="12" s="1"/>
  <c r="AK201" i="12" s="1"/>
  <c r="AF201" i="11"/>
  <c r="X201" i="11"/>
  <c r="P201" i="11"/>
  <c r="AB201" i="11"/>
  <c r="T201" i="11"/>
  <c r="Y201" i="11"/>
  <c r="AF212" i="11"/>
  <c r="AB212" i="11"/>
  <c r="X212" i="11"/>
  <c r="T212" i="11"/>
  <c r="P212" i="11"/>
  <c r="AE212" i="11"/>
  <c r="AA212" i="11"/>
  <c r="W212" i="11"/>
  <c r="S212" i="11"/>
  <c r="O212" i="11"/>
  <c r="AD212" i="11"/>
  <c r="V212" i="11"/>
  <c r="N212" i="11"/>
  <c r="AT212" i="11"/>
  <c r="AV212" i="11" s="1"/>
  <c r="AX212" i="11" s="1"/>
  <c r="Z212" i="11"/>
  <c r="R212" i="11"/>
  <c r="Y212" i="11"/>
  <c r="AT221" i="11"/>
  <c r="AV221" i="11" s="1"/>
  <c r="AX221" i="11" s="1"/>
  <c r="AE113" i="11"/>
  <c r="AA113" i="11"/>
  <c r="W113" i="11"/>
  <c r="S113" i="11"/>
  <c r="O113" i="11"/>
  <c r="N113" i="11"/>
  <c r="T113" i="11"/>
  <c r="Y113" i="11"/>
  <c r="AD113" i="11"/>
  <c r="AS113" i="11"/>
  <c r="AU113" i="11" s="1"/>
  <c r="AW113" i="11" s="1"/>
  <c r="C113" i="12" s="1"/>
  <c r="AK113" i="12" s="1"/>
  <c r="AD114" i="11"/>
  <c r="Z114" i="11"/>
  <c r="V114" i="11"/>
  <c r="R114" i="11"/>
  <c r="N114" i="11"/>
  <c r="O114" i="11"/>
  <c r="T114" i="11"/>
  <c r="Y114" i="11"/>
  <c r="AE114" i="11"/>
  <c r="AF116" i="11"/>
  <c r="AB116" i="11"/>
  <c r="X116" i="11"/>
  <c r="T116" i="11"/>
  <c r="P116" i="11"/>
  <c r="N116" i="11"/>
  <c r="S116" i="11"/>
  <c r="Y116" i="11"/>
  <c r="AD116" i="11"/>
  <c r="AE117" i="11"/>
  <c r="AA117" i="11"/>
  <c r="W117" i="11"/>
  <c r="S117" i="11"/>
  <c r="O117" i="11"/>
  <c r="N117" i="11"/>
  <c r="T117" i="11"/>
  <c r="Y117" i="11"/>
  <c r="AD117" i="11"/>
  <c r="AS117" i="11"/>
  <c r="AU117" i="11" s="1"/>
  <c r="AW117" i="11" s="1"/>
  <c r="C117" i="12" s="1"/>
  <c r="AK117" i="12" s="1"/>
  <c r="AD118" i="11"/>
  <c r="Z118" i="11"/>
  <c r="V118" i="11"/>
  <c r="R118" i="11"/>
  <c r="N118" i="11"/>
  <c r="O118" i="11"/>
  <c r="T118" i="11"/>
  <c r="Y118" i="11"/>
  <c r="AE118" i="11"/>
  <c r="AF120" i="11"/>
  <c r="AB120" i="11"/>
  <c r="X120" i="11"/>
  <c r="T120" i="11"/>
  <c r="P120" i="11"/>
  <c r="N120" i="11"/>
  <c r="S120" i="11"/>
  <c r="Y120" i="11"/>
  <c r="AD120" i="11"/>
  <c r="AE121" i="11"/>
  <c r="AA121" i="11"/>
  <c r="W121" i="11"/>
  <c r="S121" i="11"/>
  <c r="O121" i="11"/>
  <c r="N121" i="11"/>
  <c r="T121" i="11"/>
  <c r="Y121" i="11"/>
  <c r="AD121" i="11"/>
  <c r="AS121" i="11"/>
  <c r="AU121" i="11" s="1"/>
  <c r="AW121" i="11" s="1"/>
  <c r="C121" i="12" s="1"/>
  <c r="AK121" i="12" s="1"/>
  <c r="AD122" i="11"/>
  <c r="Z122" i="11"/>
  <c r="V122" i="11"/>
  <c r="R122" i="11"/>
  <c r="N122" i="11"/>
  <c r="O122" i="11"/>
  <c r="T122" i="11"/>
  <c r="Y122" i="11"/>
  <c r="AE122" i="11"/>
  <c r="AF124" i="11"/>
  <c r="AB124" i="11"/>
  <c r="X124" i="11"/>
  <c r="T124" i="11"/>
  <c r="P124" i="11"/>
  <c r="N124" i="11"/>
  <c r="S124" i="11"/>
  <c r="Y124" i="11"/>
  <c r="AD124" i="11"/>
  <c r="AE125" i="11"/>
  <c r="AA125" i="11"/>
  <c r="W125" i="11"/>
  <c r="S125" i="11"/>
  <c r="O125" i="11"/>
  <c r="N125" i="11"/>
  <c r="T125" i="11"/>
  <c r="Y125" i="11"/>
  <c r="AD125" i="11"/>
  <c r="AS125" i="11"/>
  <c r="AU125" i="11" s="1"/>
  <c r="AW125" i="11" s="1"/>
  <c r="C125" i="12" s="1"/>
  <c r="AK125" i="12" s="1"/>
  <c r="AD126" i="11"/>
  <c r="Z126" i="11"/>
  <c r="V126" i="11"/>
  <c r="R126" i="11"/>
  <c r="N126" i="11"/>
  <c r="O126" i="11"/>
  <c r="T126" i="11"/>
  <c r="Y126" i="11"/>
  <c r="AE126" i="11"/>
  <c r="AF128" i="11"/>
  <c r="AB128" i="11"/>
  <c r="X128" i="11"/>
  <c r="T128" i="11"/>
  <c r="P128" i="11"/>
  <c r="N128" i="11"/>
  <c r="S128" i="11"/>
  <c r="Y128" i="11"/>
  <c r="AD128" i="11"/>
  <c r="AE129" i="11"/>
  <c r="AA129" i="11"/>
  <c r="W129" i="11"/>
  <c r="S129" i="11"/>
  <c r="O129" i="11"/>
  <c r="N129" i="11"/>
  <c r="T129" i="11"/>
  <c r="Y129" i="11"/>
  <c r="AD129" i="11"/>
  <c r="AS129" i="11"/>
  <c r="AU129" i="11" s="1"/>
  <c r="AW129" i="11" s="1"/>
  <c r="C129" i="12" s="1"/>
  <c r="AK129" i="12" s="1"/>
  <c r="AD130" i="11"/>
  <c r="Z130" i="11"/>
  <c r="V130" i="11"/>
  <c r="R130" i="11"/>
  <c r="N130" i="11"/>
  <c r="O130" i="11"/>
  <c r="T130" i="11"/>
  <c r="Y130" i="11"/>
  <c r="AE130" i="11"/>
  <c r="AF132" i="11"/>
  <c r="AB132" i="11"/>
  <c r="X132" i="11"/>
  <c r="T132" i="11"/>
  <c r="P132" i="11"/>
  <c r="N132" i="11"/>
  <c r="S132" i="11"/>
  <c r="Y132" i="11"/>
  <c r="AD132" i="11"/>
  <c r="AE133" i="11"/>
  <c r="AA133" i="11"/>
  <c r="W133" i="11"/>
  <c r="S133" i="11"/>
  <c r="O133" i="11"/>
  <c r="N133" i="11"/>
  <c r="T133" i="11"/>
  <c r="Y133" i="11"/>
  <c r="AD133" i="11"/>
  <c r="AS133" i="11"/>
  <c r="AU133" i="11" s="1"/>
  <c r="AW133" i="11" s="1"/>
  <c r="C133" i="12" s="1"/>
  <c r="AK133" i="12" s="1"/>
  <c r="AD134" i="11"/>
  <c r="Z134" i="11"/>
  <c r="V134" i="11"/>
  <c r="R134" i="11"/>
  <c r="N134" i="11"/>
  <c r="O134" i="11"/>
  <c r="T134" i="11"/>
  <c r="Y134" i="11"/>
  <c r="AE134" i="11"/>
  <c r="AF136" i="11"/>
  <c r="AB136" i="11"/>
  <c r="X136" i="11"/>
  <c r="T136" i="11"/>
  <c r="P136" i="11"/>
  <c r="N136" i="11"/>
  <c r="S136" i="11"/>
  <c r="Y136" i="11"/>
  <c r="AD136" i="11"/>
  <c r="AE137" i="11"/>
  <c r="AA137" i="11"/>
  <c r="W137" i="11"/>
  <c r="S137" i="11"/>
  <c r="O137" i="11"/>
  <c r="N137" i="11"/>
  <c r="T137" i="11"/>
  <c r="Y137" i="11"/>
  <c r="AD137" i="11"/>
  <c r="AS137" i="11"/>
  <c r="AU137" i="11" s="1"/>
  <c r="AW137" i="11" s="1"/>
  <c r="C137" i="12" s="1"/>
  <c r="AK137" i="12" s="1"/>
  <c r="AD138" i="11"/>
  <c r="Z138" i="11"/>
  <c r="V138" i="11"/>
  <c r="R138" i="11"/>
  <c r="N138" i="11"/>
  <c r="O138" i="11"/>
  <c r="T138" i="11"/>
  <c r="Y138" i="11"/>
  <c r="AE138" i="11"/>
  <c r="AF140" i="11"/>
  <c r="AB140" i="11"/>
  <c r="X140" i="11"/>
  <c r="T140" i="11"/>
  <c r="P140" i="11"/>
  <c r="N140" i="11"/>
  <c r="S140" i="11"/>
  <c r="Y140" i="11"/>
  <c r="AD140" i="11"/>
  <c r="AE141" i="11"/>
  <c r="AA141" i="11"/>
  <c r="W141" i="11"/>
  <c r="S141" i="11"/>
  <c r="O141" i="11"/>
  <c r="N141" i="11"/>
  <c r="T141" i="11"/>
  <c r="Y141" i="11"/>
  <c r="AD141" i="11"/>
  <c r="AS141" i="11"/>
  <c r="AU141" i="11" s="1"/>
  <c r="AW141" i="11" s="1"/>
  <c r="C141" i="12" s="1"/>
  <c r="AK141" i="12" s="1"/>
  <c r="AD142" i="11"/>
  <c r="Z142" i="11"/>
  <c r="V142" i="11"/>
  <c r="R142" i="11"/>
  <c r="N142" i="11"/>
  <c r="O142" i="11"/>
  <c r="T142" i="11"/>
  <c r="Y142" i="11"/>
  <c r="AE142" i="11"/>
  <c r="AF144" i="11"/>
  <c r="AB144" i="11"/>
  <c r="X144" i="11"/>
  <c r="T144" i="11"/>
  <c r="P144" i="11"/>
  <c r="N144" i="11"/>
  <c r="S144" i="11"/>
  <c r="Y144" i="11"/>
  <c r="AD144" i="11"/>
  <c r="AE145" i="11"/>
  <c r="AA145" i="11"/>
  <c r="W145" i="11"/>
  <c r="S145" i="11"/>
  <c r="O145" i="11"/>
  <c r="N145" i="11"/>
  <c r="T145" i="11"/>
  <c r="Y145" i="11"/>
  <c r="AD145" i="11"/>
  <c r="AS145" i="11"/>
  <c r="AU145" i="11" s="1"/>
  <c r="AW145" i="11" s="1"/>
  <c r="C145" i="12" s="1"/>
  <c r="AK145" i="12" s="1"/>
  <c r="AD146" i="11"/>
  <c r="Z146" i="11"/>
  <c r="V146" i="11"/>
  <c r="R146" i="11"/>
  <c r="N146" i="11"/>
  <c r="O146" i="11"/>
  <c r="T146" i="11"/>
  <c r="Y146" i="11"/>
  <c r="AE146" i="11"/>
  <c r="AF148" i="11"/>
  <c r="AB148" i="11"/>
  <c r="X148" i="11"/>
  <c r="T148" i="11"/>
  <c r="P148" i="11"/>
  <c r="N148" i="11"/>
  <c r="S148" i="11"/>
  <c r="Y148" i="11"/>
  <c r="AD148" i="11"/>
  <c r="AE149" i="11"/>
  <c r="AA149" i="11"/>
  <c r="W149" i="11"/>
  <c r="S149" i="11"/>
  <c r="O149" i="11"/>
  <c r="N149" i="11"/>
  <c r="T149" i="11"/>
  <c r="Y149" i="11"/>
  <c r="AD149" i="11"/>
  <c r="AS149" i="11"/>
  <c r="AU149" i="11" s="1"/>
  <c r="AW149" i="11" s="1"/>
  <c r="C149" i="12" s="1"/>
  <c r="AK149" i="12" s="1"/>
  <c r="AD150" i="11"/>
  <c r="Z150" i="11"/>
  <c r="V150" i="11"/>
  <c r="R150" i="11"/>
  <c r="N150" i="11"/>
  <c r="O150" i="11"/>
  <c r="T150" i="11"/>
  <c r="Y150" i="11"/>
  <c r="AE150" i="11"/>
  <c r="AF152" i="11"/>
  <c r="AB152" i="11"/>
  <c r="X152" i="11"/>
  <c r="T152" i="11"/>
  <c r="P152" i="11"/>
  <c r="N152" i="11"/>
  <c r="S152" i="11"/>
  <c r="Y152" i="11"/>
  <c r="AD152" i="11"/>
  <c r="AE153" i="11"/>
  <c r="AA153" i="11"/>
  <c r="W153" i="11"/>
  <c r="S153" i="11"/>
  <c r="O153" i="11"/>
  <c r="N153" i="11"/>
  <c r="T153" i="11"/>
  <c r="Y153" i="11"/>
  <c r="AD153" i="11"/>
  <c r="AS153" i="11"/>
  <c r="AU153" i="11" s="1"/>
  <c r="AW153" i="11" s="1"/>
  <c r="C153" i="12" s="1"/>
  <c r="AK153" i="12" s="1"/>
  <c r="AD154" i="11"/>
  <c r="Z154" i="11"/>
  <c r="V154" i="11"/>
  <c r="R154" i="11"/>
  <c r="N154" i="11"/>
  <c r="O154" i="11"/>
  <c r="T154" i="11"/>
  <c r="Y154" i="11"/>
  <c r="AE154" i="11"/>
  <c r="AF156" i="11"/>
  <c r="AB156" i="11"/>
  <c r="X156" i="11"/>
  <c r="T156" i="11"/>
  <c r="P156" i="11"/>
  <c r="N156" i="11"/>
  <c r="S156" i="11"/>
  <c r="Y156" i="11"/>
  <c r="AD156" i="11"/>
  <c r="AE157" i="11"/>
  <c r="AA157" i="11"/>
  <c r="W157" i="11"/>
  <c r="S157" i="11"/>
  <c r="O157" i="11"/>
  <c r="N157" i="11"/>
  <c r="T157" i="11"/>
  <c r="Y157" i="11"/>
  <c r="AD157" i="11"/>
  <c r="AS157" i="11"/>
  <c r="AU157" i="11" s="1"/>
  <c r="AW157" i="11" s="1"/>
  <c r="C157" i="12" s="1"/>
  <c r="AK157" i="12" s="1"/>
  <c r="AD158" i="11"/>
  <c r="Z158" i="11"/>
  <c r="V158" i="11"/>
  <c r="R158" i="11"/>
  <c r="N158" i="11"/>
  <c r="O158" i="11"/>
  <c r="T158" i="11"/>
  <c r="Y158" i="11"/>
  <c r="AE158" i="11"/>
  <c r="AF160" i="11"/>
  <c r="AB160" i="11"/>
  <c r="X160" i="11"/>
  <c r="T160" i="11"/>
  <c r="P160" i="11"/>
  <c r="N160" i="11"/>
  <c r="S160" i="11"/>
  <c r="Y160" i="11"/>
  <c r="AD160" i="11"/>
  <c r="AE161" i="11"/>
  <c r="AA161" i="11"/>
  <c r="W161" i="11"/>
  <c r="S161" i="11"/>
  <c r="O161" i="11"/>
  <c r="N161" i="11"/>
  <c r="T161" i="11"/>
  <c r="Y161" i="11"/>
  <c r="AD161" i="11"/>
  <c r="AS161" i="11"/>
  <c r="AU161" i="11" s="1"/>
  <c r="AW161" i="11" s="1"/>
  <c r="C161" i="12" s="1"/>
  <c r="AK161" i="12" s="1"/>
  <c r="AD162" i="11"/>
  <c r="Z162" i="11"/>
  <c r="V162" i="11"/>
  <c r="R162" i="11"/>
  <c r="N162" i="11"/>
  <c r="O162" i="11"/>
  <c r="T162" i="11"/>
  <c r="Y162" i="11"/>
  <c r="AE162" i="11"/>
  <c r="AF164" i="11"/>
  <c r="AB164" i="11"/>
  <c r="X164" i="11"/>
  <c r="T164" i="11"/>
  <c r="P164" i="11"/>
  <c r="N164" i="11"/>
  <c r="S164" i="11"/>
  <c r="Y164" i="11"/>
  <c r="AD164" i="11"/>
  <c r="AE165" i="11"/>
  <c r="AA165" i="11"/>
  <c r="W165" i="11"/>
  <c r="S165" i="11"/>
  <c r="O165" i="11"/>
  <c r="N165" i="11"/>
  <c r="T165" i="11"/>
  <c r="Y165" i="11"/>
  <c r="AD165" i="11"/>
  <c r="AS165" i="11"/>
  <c r="AU165" i="11" s="1"/>
  <c r="AW165" i="11" s="1"/>
  <c r="C165" i="12" s="1"/>
  <c r="AK165" i="12" s="1"/>
  <c r="AD166" i="11"/>
  <c r="Z166" i="11"/>
  <c r="V166" i="11"/>
  <c r="R166" i="11"/>
  <c r="N166" i="11"/>
  <c r="O166" i="11"/>
  <c r="T166" i="11"/>
  <c r="Y166" i="11"/>
  <c r="AE166" i="11"/>
  <c r="AF168" i="11"/>
  <c r="AB168" i="11"/>
  <c r="X168" i="11"/>
  <c r="T168" i="11"/>
  <c r="P168" i="11"/>
  <c r="N168" i="11"/>
  <c r="S168" i="11"/>
  <c r="Y168" i="11"/>
  <c r="AD168" i="11"/>
  <c r="AE169" i="11"/>
  <c r="AA169" i="11"/>
  <c r="W169" i="11"/>
  <c r="S169" i="11"/>
  <c r="O169" i="11"/>
  <c r="N169" i="11"/>
  <c r="T169" i="11"/>
  <c r="Y169" i="11"/>
  <c r="AD169" i="11"/>
  <c r="AS169" i="11"/>
  <c r="AU169" i="11" s="1"/>
  <c r="AW169" i="11" s="1"/>
  <c r="C169" i="12" s="1"/>
  <c r="AK169" i="12" s="1"/>
  <c r="AD170" i="11"/>
  <c r="Z170" i="11"/>
  <c r="V170" i="11"/>
  <c r="R170" i="11"/>
  <c r="N170" i="11"/>
  <c r="O170" i="11"/>
  <c r="T170" i="11"/>
  <c r="Y170" i="11"/>
  <c r="AE170" i="11"/>
  <c r="AE173" i="11"/>
  <c r="AA173" i="11"/>
  <c r="W173" i="11"/>
  <c r="S173" i="11"/>
  <c r="O173" i="11"/>
  <c r="AD173" i="11"/>
  <c r="Z173" i="11"/>
  <c r="V173" i="11"/>
  <c r="R173" i="11"/>
  <c r="N173" i="11"/>
  <c r="Q173" i="11"/>
  <c r="Y173" i="11"/>
  <c r="M176" i="11"/>
  <c r="U176" i="11"/>
  <c r="M181" i="11"/>
  <c r="U181" i="11"/>
  <c r="AT181" i="11"/>
  <c r="AV181" i="11" s="1"/>
  <c r="AX181" i="11" s="1"/>
  <c r="AF184" i="11"/>
  <c r="AB184" i="11"/>
  <c r="X184" i="11"/>
  <c r="T184" i="11"/>
  <c r="P184" i="11"/>
  <c r="AE184" i="11"/>
  <c r="AA184" i="11"/>
  <c r="W184" i="11"/>
  <c r="S184" i="11"/>
  <c r="O184" i="11"/>
  <c r="Q184" i="11"/>
  <c r="Y184" i="11"/>
  <c r="AS184" i="11"/>
  <c r="AU184" i="11" s="1"/>
  <c r="AW184" i="11" s="1"/>
  <c r="C184" i="12" s="1"/>
  <c r="AK184" i="12" s="1"/>
  <c r="AE189" i="11"/>
  <c r="AA189" i="11"/>
  <c r="W189" i="11"/>
  <c r="S189" i="11"/>
  <c r="O189" i="11"/>
  <c r="AD189" i="11"/>
  <c r="Z189" i="11"/>
  <c r="V189" i="11"/>
  <c r="R189" i="11"/>
  <c r="N189" i="11"/>
  <c r="Q189" i="11"/>
  <c r="Y189" i="11"/>
  <c r="M192" i="11"/>
  <c r="U192" i="11"/>
  <c r="M197" i="11"/>
  <c r="U197" i="11"/>
  <c r="AT197" i="11"/>
  <c r="AV197" i="11" s="1"/>
  <c r="AX197" i="11" s="1"/>
  <c r="AF200" i="11"/>
  <c r="AB200" i="11"/>
  <c r="X200" i="11"/>
  <c r="T200" i="11"/>
  <c r="P200" i="11"/>
  <c r="AE200" i="11"/>
  <c r="AA200" i="11"/>
  <c r="W200" i="11"/>
  <c r="S200" i="11"/>
  <c r="O200" i="11"/>
  <c r="Q200" i="11"/>
  <c r="Y200" i="11"/>
  <c r="AS200" i="11"/>
  <c r="AU200" i="11" s="1"/>
  <c r="AW200" i="11" s="1"/>
  <c r="C200" i="12" s="1"/>
  <c r="AK200" i="12" s="1"/>
  <c r="AE205" i="11"/>
  <c r="AA205" i="11"/>
  <c r="W205" i="11"/>
  <c r="S205" i="11"/>
  <c r="O205" i="11"/>
  <c r="AD205" i="11"/>
  <c r="Z205" i="11"/>
  <c r="V205" i="11"/>
  <c r="R205" i="11"/>
  <c r="N205" i="11"/>
  <c r="Q205" i="11"/>
  <c r="Y205" i="11"/>
  <c r="M208" i="11"/>
  <c r="U208" i="11"/>
  <c r="M213" i="11"/>
  <c r="U213" i="11"/>
  <c r="AT213" i="11"/>
  <c r="AV213" i="11" s="1"/>
  <c r="AX213" i="11" s="1"/>
  <c r="AF216" i="11"/>
  <c r="AB216" i="11"/>
  <c r="X216" i="11"/>
  <c r="T216" i="11"/>
  <c r="P216" i="11"/>
  <c r="AE216" i="11"/>
  <c r="AA216" i="11"/>
  <c r="W216" i="11"/>
  <c r="S216" i="11"/>
  <c r="O216" i="11"/>
  <c r="AT216" i="11"/>
  <c r="AV216" i="11" s="1"/>
  <c r="AX216" i="11" s="1"/>
  <c r="Z216" i="11"/>
  <c r="R216" i="11"/>
  <c r="U216" i="11"/>
  <c r="AD216" i="11"/>
  <c r="AF54" i="12"/>
  <c r="AB54" i="12"/>
  <c r="X54" i="12"/>
  <c r="T54" i="12"/>
  <c r="P54" i="12"/>
  <c r="AE54" i="12"/>
  <c r="AA54" i="12"/>
  <c r="W54" i="12"/>
  <c r="S54" i="12"/>
  <c r="O54" i="12"/>
  <c r="AC54" i="12"/>
  <c r="U54" i="12"/>
  <c r="M54" i="12"/>
  <c r="AT54" i="12"/>
  <c r="AV54" i="12" s="1"/>
  <c r="AX54" i="12" s="1"/>
  <c r="Z54" i="12"/>
  <c r="R54" i="12"/>
  <c r="Q54" i="12"/>
  <c r="AS54" i="12"/>
  <c r="AU54" i="12" s="1"/>
  <c r="AW54" i="12" s="1"/>
  <c r="N54" i="12"/>
  <c r="Y54" i="12"/>
  <c r="AF221" i="12"/>
  <c r="AB221" i="12"/>
  <c r="X221" i="12"/>
  <c r="T221" i="12"/>
  <c r="P221" i="12"/>
  <c r="AE221" i="12"/>
  <c r="AA221" i="12"/>
  <c r="W221" i="12"/>
  <c r="S221" i="12"/>
  <c r="O221" i="12"/>
  <c r="AD221" i="12"/>
  <c r="V221" i="12"/>
  <c r="N221" i="12"/>
  <c r="AC221" i="12"/>
  <c r="U221" i="12"/>
  <c r="M221" i="12"/>
  <c r="R221" i="12"/>
  <c r="Q221" i="12"/>
  <c r="Z221" i="12"/>
  <c r="Y221" i="12"/>
  <c r="AT221" i="12"/>
  <c r="AV221" i="12" s="1"/>
  <c r="AX221" i="12" s="1"/>
  <c r="AF176" i="11"/>
  <c r="AB176" i="11"/>
  <c r="X176" i="11"/>
  <c r="T176" i="11"/>
  <c r="P176" i="11"/>
  <c r="AE176" i="11"/>
  <c r="AA176" i="11"/>
  <c r="W176" i="11"/>
  <c r="S176" i="11"/>
  <c r="O176" i="11"/>
  <c r="Q176" i="11"/>
  <c r="Y176" i="11"/>
  <c r="AS176" i="11"/>
  <c r="AU176" i="11" s="1"/>
  <c r="AW176" i="11" s="1"/>
  <c r="C176" i="12" s="1"/>
  <c r="AK176" i="12" s="1"/>
  <c r="AE181" i="11"/>
  <c r="AA181" i="11"/>
  <c r="W181" i="11"/>
  <c r="S181" i="11"/>
  <c r="O181" i="11"/>
  <c r="AD181" i="11"/>
  <c r="Z181" i="11"/>
  <c r="V181" i="11"/>
  <c r="R181" i="11"/>
  <c r="N181" i="11"/>
  <c r="Q181" i="11"/>
  <c r="Y181" i="11"/>
  <c r="AF192" i="11"/>
  <c r="AB192" i="11"/>
  <c r="X192" i="11"/>
  <c r="T192" i="11"/>
  <c r="P192" i="11"/>
  <c r="AE192" i="11"/>
  <c r="AA192" i="11"/>
  <c r="W192" i="11"/>
  <c r="S192" i="11"/>
  <c r="O192" i="11"/>
  <c r="Q192" i="11"/>
  <c r="Y192" i="11"/>
  <c r="AS192" i="11"/>
  <c r="AU192" i="11" s="1"/>
  <c r="AW192" i="11" s="1"/>
  <c r="C192" i="12" s="1"/>
  <c r="AK192" i="12" s="1"/>
  <c r="AE197" i="11"/>
  <c r="AA197" i="11"/>
  <c r="W197" i="11"/>
  <c r="S197" i="11"/>
  <c r="O197" i="11"/>
  <c r="AD197" i="11"/>
  <c r="Z197" i="11"/>
  <c r="V197" i="11"/>
  <c r="R197" i="11"/>
  <c r="N197" i="11"/>
  <c r="Q197" i="11"/>
  <c r="Y197" i="11"/>
  <c r="AF208" i="11"/>
  <c r="AB208" i="11"/>
  <c r="X208" i="11"/>
  <c r="T208" i="11"/>
  <c r="P208" i="11"/>
  <c r="AE208" i="11"/>
  <c r="AA208" i="11"/>
  <c r="W208" i="11"/>
  <c r="S208" i="11"/>
  <c r="O208" i="11"/>
  <c r="Q208" i="11"/>
  <c r="Y208" i="11"/>
  <c r="AS208" i="11"/>
  <c r="AU208" i="11" s="1"/>
  <c r="AW208" i="11" s="1"/>
  <c r="C208" i="12" s="1"/>
  <c r="AK208" i="12" s="1"/>
  <c r="AE213" i="11"/>
  <c r="AA213" i="11"/>
  <c r="W213" i="11"/>
  <c r="S213" i="11"/>
  <c r="O213" i="11"/>
  <c r="AD213" i="11"/>
  <c r="Z213" i="11"/>
  <c r="V213" i="11"/>
  <c r="R213" i="11"/>
  <c r="N213" i="11"/>
  <c r="Q213" i="11"/>
  <c r="Y213" i="11"/>
  <c r="AF18" i="12"/>
  <c r="AB18" i="12"/>
  <c r="X18" i="12"/>
  <c r="T18" i="12"/>
  <c r="P18" i="12"/>
  <c r="AE18" i="12"/>
  <c r="AA18" i="12"/>
  <c r="W18" i="12"/>
  <c r="S18" i="12"/>
  <c r="O18" i="12"/>
  <c r="AC18" i="12"/>
  <c r="U18" i="12"/>
  <c r="M18" i="12"/>
  <c r="Z18" i="12"/>
  <c r="R18" i="12"/>
  <c r="AD18" i="12"/>
  <c r="N18" i="12"/>
  <c r="V18" i="12"/>
  <c r="AF34" i="12"/>
  <c r="AB34" i="12"/>
  <c r="X34" i="12"/>
  <c r="T34" i="12"/>
  <c r="P34" i="12"/>
  <c r="AE34" i="12"/>
  <c r="AA34" i="12"/>
  <c r="W34" i="12"/>
  <c r="S34" i="12"/>
  <c r="O34" i="12"/>
  <c r="AD34" i="12"/>
  <c r="V34" i="12"/>
  <c r="N34" i="12"/>
  <c r="AC34" i="12"/>
  <c r="U34" i="12"/>
  <c r="M34" i="12"/>
  <c r="AT34" i="12"/>
  <c r="AV34" i="12" s="1"/>
  <c r="AX34" i="12" s="1"/>
  <c r="Z34" i="12"/>
  <c r="R34" i="12"/>
  <c r="AF38" i="12"/>
  <c r="AB38" i="12"/>
  <c r="X38" i="12"/>
  <c r="T38" i="12"/>
  <c r="P38" i="12"/>
  <c r="AE38" i="12"/>
  <c r="AA38" i="12"/>
  <c r="W38" i="12"/>
  <c r="S38" i="12"/>
  <c r="O38" i="12"/>
  <c r="AC38" i="12"/>
  <c r="U38" i="12"/>
  <c r="M38" i="12"/>
  <c r="AT38" i="12"/>
  <c r="AV38" i="12" s="1"/>
  <c r="AX38" i="12" s="1"/>
  <c r="Z38" i="12"/>
  <c r="R38" i="12"/>
  <c r="AD38" i="12"/>
  <c r="N38" i="12"/>
  <c r="AS38" i="12"/>
  <c r="AU38" i="12" s="1"/>
  <c r="AW38" i="12" s="1"/>
  <c r="V38" i="12"/>
  <c r="AF50" i="12"/>
  <c r="AB50" i="12"/>
  <c r="X50" i="12"/>
  <c r="T50" i="12"/>
  <c r="P50" i="12"/>
  <c r="AE50" i="12"/>
  <c r="AA50" i="12"/>
  <c r="W50" i="12"/>
  <c r="S50" i="12"/>
  <c r="O50" i="12"/>
  <c r="AD50" i="12"/>
  <c r="V50" i="12"/>
  <c r="N50" i="12"/>
  <c r="AC50" i="12"/>
  <c r="U50" i="12"/>
  <c r="M50" i="12"/>
  <c r="Q50" i="12"/>
  <c r="AT50" i="12"/>
  <c r="AV50" i="12" s="1"/>
  <c r="AX50" i="12" s="1"/>
  <c r="Y50" i="12"/>
  <c r="AD54" i="12"/>
  <c r="AF70" i="12"/>
  <c r="AB70" i="12"/>
  <c r="X70" i="12"/>
  <c r="T70" i="12"/>
  <c r="P70" i="12"/>
  <c r="AE70" i="12"/>
  <c r="AA70" i="12"/>
  <c r="W70" i="12"/>
  <c r="S70" i="12"/>
  <c r="O70" i="12"/>
  <c r="AC70" i="12"/>
  <c r="U70" i="12"/>
  <c r="M70" i="12"/>
  <c r="AT70" i="12"/>
  <c r="AV70" i="12" s="1"/>
  <c r="AX70" i="12" s="1"/>
  <c r="Z70" i="12"/>
  <c r="R70" i="12"/>
  <c r="AD70" i="12"/>
  <c r="N70" i="12"/>
  <c r="AS70" i="12"/>
  <c r="AU70" i="12" s="1"/>
  <c r="AW70" i="12" s="1"/>
  <c r="V70" i="12"/>
  <c r="Q70" i="12"/>
  <c r="AF102" i="12"/>
  <c r="AB102" i="12"/>
  <c r="X102" i="12"/>
  <c r="T102" i="12"/>
  <c r="P102" i="12"/>
  <c r="AE102" i="12"/>
  <c r="AA102" i="12"/>
  <c r="W102" i="12"/>
  <c r="S102" i="12"/>
  <c r="O102" i="12"/>
  <c r="AC102" i="12"/>
  <c r="U102" i="12"/>
  <c r="M102" i="12"/>
  <c r="AT102" i="12"/>
  <c r="AV102" i="12" s="1"/>
  <c r="AX102" i="12" s="1"/>
  <c r="Z102" i="12"/>
  <c r="R102" i="12"/>
  <c r="AS102" i="12"/>
  <c r="AU102" i="12" s="1"/>
  <c r="AW102" i="12" s="1"/>
  <c r="V102" i="12"/>
  <c r="AD102" i="12"/>
  <c r="N102" i="12"/>
  <c r="Q102" i="12"/>
  <c r="AF301" i="11"/>
  <c r="AB301" i="11"/>
  <c r="X301" i="11"/>
  <c r="T301" i="11"/>
  <c r="P301" i="11"/>
  <c r="AE301" i="11"/>
  <c r="AA301" i="11"/>
  <c r="W301" i="11"/>
  <c r="S301" i="11"/>
  <c r="O301" i="11"/>
  <c r="AD301" i="11"/>
  <c r="V301" i="11"/>
  <c r="N301" i="11"/>
  <c r="AC301" i="11"/>
  <c r="U301" i="11"/>
  <c r="M301" i="11"/>
  <c r="Y301" i="11"/>
  <c r="AS301" i="11"/>
  <c r="AU301" i="11" s="1"/>
  <c r="AW301" i="11" s="1"/>
  <c r="C301" i="12" s="1"/>
  <c r="AK301" i="12" s="1"/>
  <c r="AE23" i="12"/>
  <c r="AA23" i="12"/>
  <c r="W23" i="12"/>
  <c r="S23" i="12"/>
  <c r="O23" i="12"/>
  <c r="AD23" i="12"/>
  <c r="Z23" i="12"/>
  <c r="V23" i="12"/>
  <c r="R23" i="12"/>
  <c r="N23" i="12"/>
  <c r="AC23" i="12"/>
  <c r="U23" i="12"/>
  <c r="M23" i="12"/>
  <c r="AB23" i="12"/>
  <c r="T23" i="12"/>
  <c r="Y23" i="12"/>
  <c r="AE27" i="12"/>
  <c r="AA27" i="12"/>
  <c r="W27" i="12"/>
  <c r="S27" i="12"/>
  <c r="O27" i="12"/>
  <c r="AD27" i="12"/>
  <c r="Z27" i="12"/>
  <c r="V27" i="12"/>
  <c r="R27" i="12"/>
  <c r="N27" i="12"/>
  <c r="AC27" i="12"/>
  <c r="U27" i="12"/>
  <c r="M27" i="12"/>
  <c r="AB27" i="12"/>
  <c r="T27" i="12"/>
  <c r="Y27" i="12"/>
  <c r="AE39" i="12"/>
  <c r="AA39" i="12"/>
  <c r="W39" i="12"/>
  <c r="S39" i="12"/>
  <c r="O39" i="12"/>
  <c r="AD39" i="12"/>
  <c r="Z39" i="12"/>
  <c r="V39" i="12"/>
  <c r="R39" i="12"/>
  <c r="N39" i="12"/>
  <c r="AS39" i="12"/>
  <c r="AU39" i="12" s="1"/>
  <c r="AW39" i="12" s="1"/>
  <c r="AF39" i="12"/>
  <c r="X39" i="12"/>
  <c r="P39" i="12"/>
  <c r="AC39" i="12"/>
  <c r="U39" i="12"/>
  <c r="M39" i="12"/>
  <c r="Y39" i="12"/>
  <c r="AE43" i="12"/>
  <c r="AA43" i="12"/>
  <c r="W43" i="12"/>
  <c r="S43" i="12"/>
  <c r="O43" i="12"/>
  <c r="AD43" i="12"/>
  <c r="Z43" i="12"/>
  <c r="V43" i="12"/>
  <c r="R43" i="12"/>
  <c r="N43" i="12"/>
  <c r="AC43" i="12"/>
  <c r="U43" i="12"/>
  <c r="M43" i="12"/>
  <c r="AB43" i="12"/>
  <c r="T43" i="12"/>
  <c r="Y43" i="12"/>
  <c r="P55" i="20"/>
  <c r="K55" i="20"/>
  <c r="P56" i="20"/>
  <c r="K56" i="20"/>
  <c r="AT217" i="11"/>
  <c r="AV217" i="11" s="1"/>
  <c r="AX217" i="11" s="1"/>
  <c r="AF220" i="11"/>
  <c r="AB220" i="11"/>
  <c r="X220" i="11"/>
  <c r="T220" i="11"/>
  <c r="P220" i="11"/>
  <c r="AE220" i="11"/>
  <c r="AA220" i="11"/>
  <c r="W220" i="11"/>
  <c r="S220" i="11"/>
  <c r="O220" i="11"/>
  <c r="Q220" i="11"/>
  <c r="Y220" i="11"/>
  <c r="AS220" i="11"/>
  <c r="AU220" i="11" s="1"/>
  <c r="AW220" i="11" s="1"/>
  <c r="C220" i="12" s="1"/>
  <c r="AK220" i="12" s="1"/>
  <c r="AF10" i="12"/>
  <c r="AB10" i="12"/>
  <c r="X10" i="12"/>
  <c r="T10" i="12"/>
  <c r="P10" i="12"/>
  <c r="AE10" i="12"/>
  <c r="AA10" i="12"/>
  <c r="W10" i="12"/>
  <c r="S10" i="12"/>
  <c r="O10" i="12"/>
  <c r="AC10" i="12"/>
  <c r="U10" i="12"/>
  <c r="M10" i="12"/>
  <c r="Z10" i="12"/>
  <c r="R10" i="12"/>
  <c r="Y10" i="12"/>
  <c r="AE55" i="12"/>
  <c r="AA55" i="12"/>
  <c r="W55" i="12"/>
  <c r="S55" i="12"/>
  <c r="O55" i="12"/>
  <c r="AD55" i="12"/>
  <c r="Z55" i="12"/>
  <c r="V55" i="12"/>
  <c r="R55" i="12"/>
  <c r="N55" i="12"/>
  <c r="AS55" i="12"/>
  <c r="AU55" i="12" s="1"/>
  <c r="AW55" i="12" s="1"/>
  <c r="AF55" i="12"/>
  <c r="X55" i="12"/>
  <c r="P55" i="12"/>
  <c r="AC55" i="12"/>
  <c r="U55" i="12"/>
  <c r="M55" i="12"/>
  <c r="T55" i="12"/>
  <c r="AB55" i="12"/>
  <c r="AE59" i="12"/>
  <c r="AA59" i="12"/>
  <c r="W59" i="12"/>
  <c r="S59" i="12"/>
  <c r="O59" i="12"/>
  <c r="AD59" i="12"/>
  <c r="Z59" i="12"/>
  <c r="V59" i="12"/>
  <c r="R59" i="12"/>
  <c r="N59" i="12"/>
  <c r="AC59" i="12"/>
  <c r="U59" i="12"/>
  <c r="M59" i="12"/>
  <c r="AB59" i="12"/>
  <c r="T59" i="12"/>
  <c r="AF59" i="12"/>
  <c r="P59" i="12"/>
  <c r="AS59" i="12"/>
  <c r="AU59" i="12" s="1"/>
  <c r="AW59" i="12" s="1"/>
  <c r="X59" i="12"/>
  <c r="AF66" i="12"/>
  <c r="AB66" i="12"/>
  <c r="X66" i="12"/>
  <c r="T66" i="12"/>
  <c r="P66" i="12"/>
  <c r="AE66" i="12"/>
  <c r="AA66" i="12"/>
  <c r="W66" i="12"/>
  <c r="S66" i="12"/>
  <c r="O66" i="12"/>
  <c r="AD66" i="12"/>
  <c r="V66" i="12"/>
  <c r="N66" i="12"/>
  <c r="AC66" i="12"/>
  <c r="U66" i="12"/>
  <c r="M66" i="12"/>
  <c r="AT66" i="12"/>
  <c r="AV66" i="12" s="1"/>
  <c r="AX66" i="12" s="1"/>
  <c r="Z66" i="12"/>
  <c r="R66" i="12"/>
  <c r="AE91" i="12"/>
  <c r="AA91" i="12"/>
  <c r="W91" i="12"/>
  <c r="S91" i="12"/>
  <c r="O91" i="12"/>
  <c r="AD91" i="12"/>
  <c r="Z91" i="12"/>
  <c r="V91" i="12"/>
  <c r="R91" i="12"/>
  <c r="N91" i="12"/>
  <c r="AC91" i="12"/>
  <c r="U91" i="12"/>
  <c r="M91" i="12"/>
  <c r="AB91" i="12"/>
  <c r="T91" i="12"/>
  <c r="AS91" i="12"/>
  <c r="AU91" i="12" s="1"/>
  <c r="AW91" i="12" s="1"/>
  <c r="X91" i="12"/>
  <c r="AF91" i="12"/>
  <c r="P91" i="12"/>
  <c r="AF98" i="12"/>
  <c r="AB98" i="12"/>
  <c r="X98" i="12"/>
  <c r="T98" i="12"/>
  <c r="P98" i="12"/>
  <c r="AE98" i="12"/>
  <c r="AA98" i="12"/>
  <c r="W98" i="12"/>
  <c r="S98" i="12"/>
  <c r="O98" i="12"/>
  <c r="AD98" i="12"/>
  <c r="V98" i="12"/>
  <c r="N98" i="12"/>
  <c r="AC98" i="12"/>
  <c r="U98" i="12"/>
  <c r="M98" i="12"/>
  <c r="R98" i="12"/>
  <c r="AT98" i="12"/>
  <c r="AV98" i="12" s="1"/>
  <c r="AX98" i="12" s="1"/>
  <c r="Z98" i="12"/>
  <c r="AF209" i="12"/>
  <c r="AB209" i="12"/>
  <c r="X209" i="12"/>
  <c r="T209" i="12"/>
  <c r="P209" i="12"/>
  <c r="AE209" i="12"/>
  <c r="AA209" i="12"/>
  <c r="W209" i="12"/>
  <c r="S209" i="12"/>
  <c r="O209" i="12"/>
  <c r="AC209" i="12"/>
  <c r="U209" i="12"/>
  <c r="M209" i="12"/>
  <c r="AT209" i="12"/>
  <c r="AV209" i="12" s="1"/>
  <c r="AX209" i="12" s="1"/>
  <c r="Z209" i="12"/>
  <c r="R209" i="12"/>
  <c r="Q209" i="12"/>
  <c r="AD209" i="12"/>
  <c r="N209" i="12"/>
  <c r="AS209" i="12"/>
  <c r="AU209" i="12" s="1"/>
  <c r="AW209" i="12" s="1"/>
  <c r="Y209" i="12"/>
  <c r="V209" i="12"/>
  <c r="AF292" i="12"/>
  <c r="AB292" i="12"/>
  <c r="X292" i="12"/>
  <c r="T292" i="12"/>
  <c r="P292" i="12"/>
  <c r="AC292" i="12"/>
  <c r="W292" i="12"/>
  <c r="R292" i="12"/>
  <c r="M292" i="12"/>
  <c r="AA292" i="12"/>
  <c r="V292" i="12"/>
  <c r="Q292" i="12"/>
  <c r="Y292" i="12"/>
  <c r="N292" i="12"/>
  <c r="AT292" i="12"/>
  <c r="AV292" i="12" s="1"/>
  <c r="AX292" i="12" s="1"/>
  <c r="AE292" i="12"/>
  <c r="U292" i="12"/>
  <c r="S292" i="12"/>
  <c r="AS292" i="12"/>
  <c r="AU292" i="12" s="1"/>
  <c r="AW292" i="12" s="1"/>
  <c r="O292" i="12"/>
  <c r="AD292" i="12"/>
  <c r="Z292" i="12"/>
  <c r="AE71" i="12"/>
  <c r="AA71" i="12"/>
  <c r="W71" i="12"/>
  <c r="S71" i="12"/>
  <c r="O71" i="12"/>
  <c r="AD71" i="12"/>
  <c r="Z71" i="12"/>
  <c r="V71" i="12"/>
  <c r="R71" i="12"/>
  <c r="N71" i="12"/>
  <c r="AS71" i="12"/>
  <c r="AU71" i="12" s="1"/>
  <c r="AW71" i="12" s="1"/>
  <c r="AF71" i="12"/>
  <c r="X71" i="12"/>
  <c r="P71" i="12"/>
  <c r="AC71" i="12"/>
  <c r="U71" i="12"/>
  <c r="M71" i="12"/>
  <c r="Y71" i="12"/>
  <c r="AE75" i="12"/>
  <c r="AA75" i="12"/>
  <c r="W75" i="12"/>
  <c r="S75" i="12"/>
  <c r="O75" i="12"/>
  <c r="AD75" i="12"/>
  <c r="Z75" i="12"/>
  <c r="V75" i="12"/>
  <c r="R75" i="12"/>
  <c r="N75" i="12"/>
  <c r="AC75" i="12"/>
  <c r="U75" i="12"/>
  <c r="M75" i="12"/>
  <c r="AB75" i="12"/>
  <c r="T75" i="12"/>
  <c r="Y75" i="12"/>
  <c r="AF82" i="12"/>
  <c r="AB82" i="12"/>
  <c r="X82" i="12"/>
  <c r="T82" i="12"/>
  <c r="P82" i="12"/>
  <c r="AE82" i="12"/>
  <c r="AA82" i="12"/>
  <c r="W82" i="12"/>
  <c r="S82" i="12"/>
  <c r="O82" i="12"/>
  <c r="AD82" i="12"/>
  <c r="V82" i="12"/>
  <c r="N82" i="12"/>
  <c r="AC82" i="12"/>
  <c r="U82" i="12"/>
  <c r="M82" i="12"/>
  <c r="Y82" i="12"/>
  <c r="AS82" i="12"/>
  <c r="AU82" i="12" s="1"/>
  <c r="AW82" i="12" s="1"/>
  <c r="AF86" i="12"/>
  <c r="AB86" i="12"/>
  <c r="X86" i="12"/>
  <c r="T86" i="12"/>
  <c r="P86" i="12"/>
  <c r="AE86" i="12"/>
  <c r="AA86" i="12"/>
  <c r="W86" i="12"/>
  <c r="S86" i="12"/>
  <c r="O86" i="12"/>
  <c r="AC86" i="12"/>
  <c r="U86" i="12"/>
  <c r="M86" i="12"/>
  <c r="AT86" i="12"/>
  <c r="AV86" i="12" s="1"/>
  <c r="AX86" i="12" s="1"/>
  <c r="Z86" i="12"/>
  <c r="R86" i="12"/>
  <c r="Y86" i="12"/>
  <c r="AF205" i="12"/>
  <c r="AB205" i="12"/>
  <c r="X205" i="12"/>
  <c r="T205" i="12"/>
  <c r="P205" i="12"/>
  <c r="AE205" i="12"/>
  <c r="AA205" i="12"/>
  <c r="W205" i="12"/>
  <c r="S205" i="12"/>
  <c r="O205" i="12"/>
  <c r="AD205" i="12"/>
  <c r="V205" i="12"/>
  <c r="N205" i="12"/>
  <c r="AC205" i="12"/>
  <c r="U205" i="12"/>
  <c r="M205" i="12"/>
  <c r="Q205" i="12"/>
  <c r="AT205" i="12"/>
  <c r="AV205" i="12" s="1"/>
  <c r="AX205" i="12" s="1"/>
  <c r="Z205" i="12"/>
  <c r="AS205" i="12"/>
  <c r="AU205" i="12" s="1"/>
  <c r="AW205" i="12" s="1"/>
  <c r="Y205" i="12"/>
  <c r="P47" i="20"/>
  <c r="K47" i="20"/>
  <c r="P48" i="20"/>
  <c r="K48" i="20"/>
  <c r="S189" i="20"/>
  <c r="N189" i="20"/>
  <c r="R268" i="20"/>
  <c r="M268" i="20"/>
  <c r="L300" i="20"/>
  <c r="Q300" i="20"/>
  <c r="AE103" i="12"/>
  <c r="AA103" i="12"/>
  <c r="W103" i="12"/>
  <c r="S103" i="12"/>
  <c r="O103" i="12"/>
  <c r="AD103" i="12"/>
  <c r="Z103" i="12"/>
  <c r="V103" i="12"/>
  <c r="R103" i="12"/>
  <c r="N103" i="12"/>
  <c r="AS103" i="12"/>
  <c r="AU103" i="12" s="1"/>
  <c r="AW103" i="12" s="1"/>
  <c r="AF103" i="12"/>
  <c r="X103" i="12"/>
  <c r="P103" i="12"/>
  <c r="AC103" i="12"/>
  <c r="U103" i="12"/>
  <c r="M103" i="12"/>
  <c r="Y103" i="12"/>
  <c r="AE107" i="12"/>
  <c r="AA107" i="12"/>
  <c r="W107" i="12"/>
  <c r="S107" i="12"/>
  <c r="O107" i="12"/>
  <c r="AD107" i="12"/>
  <c r="Z107" i="12"/>
  <c r="V107" i="12"/>
  <c r="R107" i="12"/>
  <c r="N107" i="12"/>
  <c r="AC107" i="12"/>
  <c r="U107" i="12"/>
  <c r="M107" i="12"/>
  <c r="AB107" i="12"/>
  <c r="T107" i="12"/>
  <c r="Y107" i="12"/>
  <c r="AE290" i="12"/>
  <c r="AA290" i="12"/>
  <c r="W290" i="12"/>
  <c r="S290" i="12"/>
  <c r="O290" i="12"/>
  <c r="AD290" i="12"/>
  <c r="Z290" i="12"/>
  <c r="V290" i="12"/>
  <c r="R290" i="12"/>
  <c r="N290" i="12"/>
  <c r="AC290" i="12"/>
  <c r="U290" i="12"/>
  <c r="M290" i="12"/>
  <c r="AB290" i="12"/>
  <c r="T290" i="12"/>
  <c r="Q290" i="12"/>
  <c r="AF290" i="12"/>
  <c r="P290" i="12"/>
  <c r="AS290" i="12"/>
  <c r="AU290" i="12" s="1"/>
  <c r="AW290" i="12" s="1"/>
  <c r="Y290" i="12"/>
  <c r="X290" i="12"/>
  <c r="P79" i="20"/>
  <c r="K79" i="20"/>
  <c r="P80" i="20"/>
  <c r="K80" i="20"/>
  <c r="M174" i="11"/>
  <c r="Q174" i="11"/>
  <c r="U174" i="11"/>
  <c r="Y174" i="11"/>
  <c r="AC174" i="11"/>
  <c r="M178" i="11"/>
  <c r="Q178" i="11"/>
  <c r="U178" i="11"/>
  <c r="Y178" i="11"/>
  <c r="AC178" i="11"/>
  <c r="M182" i="11"/>
  <c r="Q182" i="11"/>
  <c r="U182" i="11"/>
  <c r="Y182" i="11"/>
  <c r="AC182" i="11"/>
  <c r="M186" i="11"/>
  <c r="Q186" i="11"/>
  <c r="U186" i="11"/>
  <c r="Y186" i="11"/>
  <c r="AC186" i="11"/>
  <c r="M190" i="11"/>
  <c r="Q190" i="11"/>
  <c r="U190" i="11"/>
  <c r="Y190" i="11"/>
  <c r="AC190" i="11"/>
  <c r="M194" i="11"/>
  <c r="Q194" i="11"/>
  <c r="U194" i="11"/>
  <c r="Y194" i="11"/>
  <c r="AC194" i="11"/>
  <c r="M198" i="11"/>
  <c r="Q198" i="11"/>
  <c r="U198" i="11"/>
  <c r="Y198" i="11"/>
  <c r="AC198" i="11"/>
  <c r="M202" i="11"/>
  <c r="Q202" i="11"/>
  <c r="U202" i="11"/>
  <c r="Y202" i="11"/>
  <c r="AC202" i="11"/>
  <c r="M206" i="11"/>
  <c r="Q206" i="11"/>
  <c r="U206" i="11"/>
  <c r="Y206" i="11"/>
  <c r="AC206" i="11"/>
  <c r="M210" i="11"/>
  <c r="Q210" i="11"/>
  <c r="U210" i="11"/>
  <c r="Y210" i="11"/>
  <c r="AC210" i="11"/>
  <c r="M214" i="11"/>
  <c r="Q214" i="11"/>
  <c r="U214" i="11"/>
  <c r="Y214" i="11"/>
  <c r="AC214" i="11"/>
  <c r="M218" i="11"/>
  <c r="Q218" i="11"/>
  <c r="U218" i="11"/>
  <c r="Y218" i="11"/>
  <c r="AC218" i="11"/>
  <c r="M222" i="11"/>
  <c r="Q222" i="11"/>
  <c r="U222" i="11"/>
  <c r="Y222" i="11"/>
  <c r="AC222" i="11"/>
  <c r="AE298" i="11"/>
  <c r="AA298" i="11"/>
  <c r="W298" i="11"/>
  <c r="S298" i="11"/>
  <c r="O298" i="11"/>
  <c r="AD298" i="11"/>
  <c r="Z298" i="11"/>
  <c r="V298" i="11"/>
  <c r="R298" i="11"/>
  <c r="N298" i="11"/>
  <c r="Q298" i="11"/>
  <c r="Y298" i="11"/>
  <c r="AT7" i="12"/>
  <c r="AV7" i="12" s="1"/>
  <c r="AX7" i="12" s="1"/>
  <c r="AE11" i="12"/>
  <c r="AA11" i="12"/>
  <c r="W11" i="12"/>
  <c r="S11" i="12"/>
  <c r="O11" i="12"/>
  <c r="AD11" i="12"/>
  <c r="Z11" i="12"/>
  <c r="V11" i="12"/>
  <c r="R11" i="12"/>
  <c r="N11" i="12"/>
  <c r="Q11" i="12"/>
  <c r="Y11" i="12"/>
  <c r="AF14" i="12"/>
  <c r="AB14" i="12"/>
  <c r="X14" i="12"/>
  <c r="T14" i="12"/>
  <c r="P14" i="12"/>
  <c r="AE14" i="12"/>
  <c r="AA14" i="12"/>
  <c r="W14" i="12"/>
  <c r="S14" i="12"/>
  <c r="O14" i="12"/>
  <c r="Q14" i="12"/>
  <c r="Y14" i="12"/>
  <c r="AE19" i="12"/>
  <c r="AA19" i="12"/>
  <c r="W19" i="12"/>
  <c r="S19" i="12"/>
  <c r="O19" i="12"/>
  <c r="AD19" i="12"/>
  <c r="Z19" i="12"/>
  <c r="V19" i="12"/>
  <c r="R19" i="12"/>
  <c r="N19" i="12"/>
  <c r="Q19" i="12"/>
  <c r="Y19" i="12"/>
  <c r="AF26" i="12"/>
  <c r="AB26" i="12"/>
  <c r="X26" i="12"/>
  <c r="T26" i="12"/>
  <c r="P26" i="12"/>
  <c r="AE26" i="12"/>
  <c r="AA26" i="12"/>
  <c r="W26" i="12"/>
  <c r="S26" i="12"/>
  <c r="O26" i="12"/>
  <c r="Q26" i="12"/>
  <c r="Y26" i="12"/>
  <c r="AS26" i="12"/>
  <c r="AU26" i="12" s="1"/>
  <c r="AW26" i="12" s="1"/>
  <c r="AE31" i="12"/>
  <c r="AA31" i="12"/>
  <c r="W31" i="12"/>
  <c r="S31" i="12"/>
  <c r="O31" i="12"/>
  <c r="AD31" i="12"/>
  <c r="Z31" i="12"/>
  <c r="V31" i="12"/>
  <c r="R31" i="12"/>
  <c r="N31" i="12"/>
  <c r="Q31" i="12"/>
  <c r="Y31" i="12"/>
  <c r="AT39" i="12"/>
  <c r="AV39" i="12" s="1"/>
  <c r="AX39" i="12" s="1"/>
  <c r="AF42" i="12"/>
  <c r="AB42" i="12"/>
  <c r="X42" i="12"/>
  <c r="T42" i="12"/>
  <c r="P42" i="12"/>
  <c r="AE42" i="12"/>
  <c r="AA42" i="12"/>
  <c r="W42" i="12"/>
  <c r="S42" i="12"/>
  <c r="O42" i="12"/>
  <c r="Q42" i="12"/>
  <c r="Y42" i="12"/>
  <c r="AS42" i="12"/>
  <c r="AU42" i="12" s="1"/>
  <c r="AW42" i="12" s="1"/>
  <c r="N46" i="12"/>
  <c r="V46" i="12"/>
  <c r="AE47" i="12"/>
  <c r="AA47" i="12"/>
  <c r="W47" i="12"/>
  <c r="S47" i="12"/>
  <c r="O47" i="12"/>
  <c r="AD47" i="12"/>
  <c r="Z47" i="12"/>
  <c r="V47" i="12"/>
  <c r="R47" i="12"/>
  <c r="N47" i="12"/>
  <c r="Q47" i="12"/>
  <c r="Y47" i="12"/>
  <c r="P51" i="12"/>
  <c r="X51" i="12"/>
  <c r="AF51" i="12"/>
  <c r="AT55" i="12"/>
  <c r="AV55" i="12" s="1"/>
  <c r="AX55" i="12" s="1"/>
  <c r="AF58" i="12"/>
  <c r="AB58" i="12"/>
  <c r="X58" i="12"/>
  <c r="T58" i="12"/>
  <c r="P58" i="12"/>
  <c r="AE58" i="12"/>
  <c r="AA58" i="12"/>
  <c r="W58" i="12"/>
  <c r="S58" i="12"/>
  <c r="O58" i="12"/>
  <c r="Q58" i="12"/>
  <c r="Y58" i="12"/>
  <c r="AS58" i="12"/>
  <c r="AU58" i="12" s="1"/>
  <c r="AW58" i="12" s="1"/>
  <c r="N62" i="12"/>
  <c r="V62" i="12"/>
  <c r="AE63" i="12"/>
  <c r="AA63" i="12"/>
  <c r="W63" i="12"/>
  <c r="S63" i="12"/>
  <c r="O63" i="12"/>
  <c r="AD63" i="12"/>
  <c r="Z63" i="12"/>
  <c r="V63" i="12"/>
  <c r="R63" i="12"/>
  <c r="N63" i="12"/>
  <c r="Q63" i="12"/>
  <c r="Y63" i="12"/>
  <c r="P67" i="12"/>
  <c r="X67" i="12"/>
  <c r="AF67" i="12"/>
  <c r="AT71" i="12"/>
  <c r="AV71" i="12" s="1"/>
  <c r="AX71" i="12" s="1"/>
  <c r="AF74" i="12"/>
  <c r="AB74" i="12"/>
  <c r="X74" i="12"/>
  <c r="T74" i="12"/>
  <c r="P74" i="12"/>
  <c r="AE74" i="12"/>
  <c r="AA74" i="12"/>
  <c r="W74" i="12"/>
  <c r="S74" i="12"/>
  <c r="O74" i="12"/>
  <c r="Q74" i="12"/>
  <c r="Y74" i="12"/>
  <c r="AS74" i="12"/>
  <c r="AU74" i="12" s="1"/>
  <c r="AW74" i="12" s="1"/>
  <c r="N78" i="12"/>
  <c r="V78" i="12"/>
  <c r="AE79" i="12"/>
  <c r="AA79" i="12"/>
  <c r="W79" i="12"/>
  <c r="S79" i="12"/>
  <c r="O79" i="12"/>
  <c r="AD79" i="12"/>
  <c r="Z79" i="12"/>
  <c r="V79" i="12"/>
  <c r="R79" i="12"/>
  <c r="N79" i="12"/>
  <c r="Q79" i="12"/>
  <c r="Y79" i="12"/>
  <c r="P83" i="12"/>
  <c r="X83" i="12"/>
  <c r="AF83" i="12"/>
  <c r="AT87" i="12"/>
  <c r="AV87" i="12" s="1"/>
  <c r="AX87" i="12" s="1"/>
  <c r="AF90" i="12"/>
  <c r="AB90" i="12"/>
  <c r="X90" i="12"/>
  <c r="T90" i="12"/>
  <c r="P90" i="12"/>
  <c r="AE90" i="12"/>
  <c r="AA90" i="12"/>
  <c r="W90" i="12"/>
  <c r="S90" i="12"/>
  <c r="O90" i="12"/>
  <c r="Q90" i="12"/>
  <c r="Y90" i="12"/>
  <c r="AS90" i="12"/>
  <c r="AU90" i="12" s="1"/>
  <c r="AW90" i="12" s="1"/>
  <c r="N94" i="12"/>
  <c r="V94" i="12"/>
  <c r="AE95" i="12"/>
  <c r="AA95" i="12"/>
  <c r="W95" i="12"/>
  <c r="S95" i="12"/>
  <c r="O95" i="12"/>
  <c r="AD95" i="12"/>
  <c r="Z95" i="12"/>
  <c r="V95" i="12"/>
  <c r="R95" i="12"/>
  <c r="N95" i="12"/>
  <c r="Q95" i="12"/>
  <c r="Y95" i="12"/>
  <c r="P99" i="12"/>
  <c r="X99" i="12"/>
  <c r="AF99" i="12"/>
  <c r="AT103" i="12"/>
  <c r="AV103" i="12" s="1"/>
  <c r="AX103" i="12" s="1"/>
  <c r="AF106" i="12"/>
  <c r="AB106" i="12"/>
  <c r="X106" i="12"/>
  <c r="T106" i="12"/>
  <c r="P106" i="12"/>
  <c r="AE106" i="12"/>
  <c r="AA106" i="12"/>
  <c r="W106" i="12"/>
  <c r="S106" i="12"/>
  <c r="O106" i="12"/>
  <c r="Q106" i="12"/>
  <c r="Y106" i="12"/>
  <c r="AS106" i="12"/>
  <c r="AU106" i="12" s="1"/>
  <c r="AW106" i="12" s="1"/>
  <c r="N110" i="12"/>
  <c r="V110" i="12"/>
  <c r="AE111" i="12"/>
  <c r="AA111" i="12"/>
  <c r="W111" i="12"/>
  <c r="S111" i="12"/>
  <c r="O111" i="12"/>
  <c r="AD111" i="12"/>
  <c r="Z111" i="12"/>
  <c r="V111" i="12"/>
  <c r="R111" i="12"/>
  <c r="N111" i="12"/>
  <c r="Q111" i="12"/>
  <c r="Y111" i="12"/>
  <c r="P39" i="20"/>
  <c r="K39" i="20"/>
  <c r="P40" i="20"/>
  <c r="K40" i="20"/>
  <c r="P71" i="20"/>
  <c r="K71" i="20"/>
  <c r="P72" i="20"/>
  <c r="K72" i="20"/>
  <c r="P130" i="20"/>
  <c r="K130" i="20"/>
  <c r="M59" i="11"/>
  <c r="Q59" i="11"/>
  <c r="U59" i="11"/>
  <c r="Y59" i="11"/>
  <c r="M63" i="11"/>
  <c r="Q63" i="11"/>
  <c r="U63" i="11"/>
  <c r="Y63" i="11"/>
  <c r="M67" i="11"/>
  <c r="Q67" i="11"/>
  <c r="U67" i="11"/>
  <c r="Y67" i="11"/>
  <c r="M71" i="11"/>
  <c r="Q71" i="11"/>
  <c r="U71" i="11"/>
  <c r="Y71" i="11"/>
  <c r="M75" i="11"/>
  <c r="Q75" i="11"/>
  <c r="U75" i="11"/>
  <c r="Y75" i="11"/>
  <c r="M79" i="11"/>
  <c r="Q79" i="11"/>
  <c r="U79" i="11"/>
  <c r="Y79" i="11"/>
  <c r="M83" i="11"/>
  <c r="Q83" i="11"/>
  <c r="U83" i="11"/>
  <c r="Y83" i="11"/>
  <c r="M87" i="11"/>
  <c r="Q87" i="11"/>
  <c r="U87" i="11"/>
  <c r="Y87" i="11"/>
  <c r="M91" i="11"/>
  <c r="Q91" i="11"/>
  <c r="U91" i="11"/>
  <c r="Y91" i="11"/>
  <c r="M95" i="11"/>
  <c r="Q95" i="11"/>
  <c r="U95" i="11"/>
  <c r="Y95" i="11"/>
  <c r="M99" i="11"/>
  <c r="Q99" i="11"/>
  <c r="U99" i="11"/>
  <c r="Y99" i="11"/>
  <c r="M103" i="11"/>
  <c r="Q103" i="11"/>
  <c r="U103" i="11"/>
  <c r="Y103" i="11"/>
  <c r="M107" i="11"/>
  <c r="Q107" i="11"/>
  <c r="U107" i="11"/>
  <c r="Y107" i="11"/>
  <c r="M111" i="11"/>
  <c r="Q111" i="11"/>
  <c r="U111" i="11"/>
  <c r="Y111" i="11"/>
  <c r="M115" i="11"/>
  <c r="Q115" i="11"/>
  <c r="U115" i="11"/>
  <c r="Y115" i="11"/>
  <c r="M119" i="11"/>
  <c r="Q119" i="11"/>
  <c r="U119" i="11"/>
  <c r="Y119" i="11"/>
  <c r="M123" i="11"/>
  <c r="Q123" i="11"/>
  <c r="U123" i="11"/>
  <c r="Y123" i="11"/>
  <c r="M127" i="11"/>
  <c r="Q127" i="11"/>
  <c r="U127" i="11"/>
  <c r="Y127" i="11"/>
  <c r="M131" i="11"/>
  <c r="Q131" i="11"/>
  <c r="U131" i="11"/>
  <c r="Y131" i="11"/>
  <c r="M135" i="11"/>
  <c r="Q135" i="11"/>
  <c r="U135" i="11"/>
  <c r="Y135" i="11"/>
  <c r="M139" i="11"/>
  <c r="Q139" i="11"/>
  <c r="U139" i="11"/>
  <c r="Y139" i="11"/>
  <c r="M143" i="11"/>
  <c r="Q143" i="11"/>
  <c r="U143" i="11"/>
  <c r="Y143" i="11"/>
  <c r="M147" i="11"/>
  <c r="Q147" i="11"/>
  <c r="U147" i="11"/>
  <c r="Y147" i="11"/>
  <c r="M151" i="11"/>
  <c r="Q151" i="11"/>
  <c r="U151" i="11"/>
  <c r="Y151" i="11"/>
  <c r="M155" i="11"/>
  <c r="Q155" i="11"/>
  <c r="U155" i="11"/>
  <c r="Y155" i="11"/>
  <c r="M159" i="11"/>
  <c r="Q159" i="11"/>
  <c r="U159" i="11"/>
  <c r="Y159" i="11"/>
  <c r="M163" i="11"/>
  <c r="Q163" i="11"/>
  <c r="U163" i="11"/>
  <c r="Y163" i="11"/>
  <c r="M167" i="11"/>
  <c r="Q167" i="11"/>
  <c r="U167" i="11"/>
  <c r="Y167" i="11"/>
  <c r="M171" i="11"/>
  <c r="Q171" i="11"/>
  <c r="U171" i="11"/>
  <c r="Y171" i="11"/>
  <c r="N174" i="11"/>
  <c r="R174" i="11"/>
  <c r="V174" i="11"/>
  <c r="Z174" i="11"/>
  <c r="M175" i="11"/>
  <c r="Q175" i="11"/>
  <c r="U175" i="11"/>
  <c r="Y175" i="11"/>
  <c r="N178" i="11"/>
  <c r="R178" i="11"/>
  <c r="V178" i="11"/>
  <c r="Z178" i="11"/>
  <c r="M179" i="11"/>
  <c r="Q179" i="11"/>
  <c r="U179" i="11"/>
  <c r="Y179" i="11"/>
  <c r="N182" i="11"/>
  <c r="R182" i="11"/>
  <c r="V182" i="11"/>
  <c r="Z182" i="11"/>
  <c r="M183" i="11"/>
  <c r="Q183" i="11"/>
  <c r="U183" i="11"/>
  <c r="Y183" i="11"/>
  <c r="N186" i="11"/>
  <c r="R186" i="11"/>
  <c r="V186" i="11"/>
  <c r="Z186" i="11"/>
  <c r="M187" i="11"/>
  <c r="Q187" i="11"/>
  <c r="U187" i="11"/>
  <c r="Y187" i="11"/>
  <c r="N190" i="11"/>
  <c r="R190" i="11"/>
  <c r="V190" i="11"/>
  <c r="Z190" i="11"/>
  <c r="M191" i="11"/>
  <c r="Q191" i="11"/>
  <c r="U191" i="11"/>
  <c r="Y191" i="11"/>
  <c r="N194" i="11"/>
  <c r="R194" i="11"/>
  <c r="V194" i="11"/>
  <c r="Z194" i="11"/>
  <c r="M195" i="11"/>
  <c r="Q195" i="11"/>
  <c r="U195" i="11"/>
  <c r="Y195" i="11"/>
  <c r="N198" i="11"/>
  <c r="R198" i="11"/>
  <c r="V198" i="11"/>
  <c r="Z198" i="11"/>
  <c r="M199" i="11"/>
  <c r="Q199" i="11"/>
  <c r="U199" i="11"/>
  <c r="Y199" i="11"/>
  <c r="N202" i="11"/>
  <c r="R202" i="11"/>
  <c r="V202" i="11"/>
  <c r="Z202" i="11"/>
  <c r="M203" i="11"/>
  <c r="Q203" i="11"/>
  <c r="U203" i="11"/>
  <c r="Y203" i="11"/>
  <c r="N206" i="11"/>
  <c r="R206" i="11"/>
  <c r="V206" i="11"/>
  <c r="Z206" i="11"/>
  <c r="M207" i="11"/>
  <c r="Q207" i="11"/>
  <c r="U207" i="11"/>
  <c r="Y207" i="11"/>
  <c r="N210" i="11"/>
  <c r="R210" i="11"/>
  <c r="V210" i="11"/>
  <c r="Z210" i="11"/>
  <c r="M211" i="11"/>
  <c r="Q211" i="11"/>
  <c r="U211" i="11"/>
  <c r="Y211" i="11"/>
  <c r="N214" i="11"/>
  <c r="R214" i="11"/>
  <c r="V214" i="11"/>
  <c r="Z214" i="11"/>
  <c r="M215" i="11"/>
  <c r="Q215" i="11"/>
  <c r="U215" i="11"/>
  <c r="Y215" i="11"/>
  <c r="N218" i="11"/>
  <c r="R218" i="11"/>
  <c r="V218" i="11"/>
  <c r="Z218" i="11"/>
  <c r="M219" i="11"/>
  <c r="Q219" i="11"/>
  <c r="U219" i="11"/>
  <c r="Y219" i="11"/>
  <c r="N222" i="11"/>
  <c r="R222" i="11"/>
  <c r="V222" i="11"/>
  <c r="Z222" i="11"/>
  <c r="M223" i="11"/>
  <c r="Q223" i="11"/>
  <c r="U223" i="11"/>
  <c r="Y223" i="11"/>
  <c r="AF224" i="11"/>
  <c r="AB224" i="11"/>
  <c r="X224" i="11"/>
  <c r="T224" i="11"/>
  <c r="P224" i="11"/>
  <c r="N224" i="11"/>
  <c r="S224" i="11"/>
  <c r="Y224" i="11"/>
  <c r="AD224" i="11"/>
  <c r="AE225" i="11"/>
  <c r="AA225" i="11"/>
  <c r="W225" i="11"/>
  <c r="S225" i="11"/>
  <c r="O225" i="11"/>
  <c r="N225" i="11"/>
  <c r="T225" i="11"/>
  <c r="Y225" i="11"/>
  <c r="AD225" i="11"/>
  <c r="AS225" i="11"/>
  <c r="AU225" i="11" s="1"/>
  <c r="AW225" i="11" s="1"/>
  <c r="C225" i="12" s="1"/>
  <c r="AK225" i="12" s="1"/>
  <c r="AD226" i="11"/>
  <c r="Z226" i="11"/>
  <c r="V226" i="11"/>
  <c r="R226" i="11"/>
  <c r="N226" i="11"/>
  <c r="O226" i="11"/>
  <c r="T226" i="11"/>
  <c r="Y226" i="11"/>
  <c r="AE226" i="11"/>
  <c r="AF228" i="11"/>
  <c r="AB228" i="11"/>
  <c r="X228" i="11"/>
  <c r="T228" i="11"/>
  <c r="P228" i="11"/>
  <c r="N228" i="11"/>
  <c r="S228" i="11"/>
  <c r="Y228" i="11"/>
  <c r="AD228" i="11"/>
  <c r="AE229" i="11"/>
  <c r="AA229" i="11"/>
  <c r="W229" i="11"/>
  <c r="S229" i="11"/>
  <c r="O229" i="11"/>
  <c r="N229" i="11"/>
  <c r="T229" i="11"/>
  <c r="Y229" i="11"/>
  <c r="AD229" i="11"/>
  <c r="AS229" i="11"/>
  <c r="AU229" i="11" s="1"/>
  <c r="AW229" i="11" s="1"/>
  <c r="C229" i="12" s="1"/>
  <c r="AK229" i="12" s="1"/>
  <c r="AD230" i="11"/>
  <c r="Z230" i="11"/>
  <c r="V230" i="11"/>
  <c r="R230" i="11"/>
  <c r="N230" i="11"/>
  <c r="O230" i="11"/>
  <c r="T230" i="11"/>
  <c r="Y230" i="11"/>
  <c r="AE230" i="11"/>
  <c r="AF232" i="11"/>
  <c r="AB232" i="11"/>
  <c r="X232" i="11"/>
  <c r="T232" i="11"/>
  <c r="P232" i="11"/>
  <c r="N232" i="11"/>
  <c r="S232" i="11"/>
  <c r="Y232" i="11"/>
  <c r="AD232" i="11"/>
  <c r="AE233" i="11"/>
  <c r="AA233" i="11"/>
  <c r="W233" i="11"/>
  <c r="S233" i="11"/>
  <c r="O233" i="11"/>
  <c r="N233" i="11"/>
  <c r="T233" i="11"/>
  <c r="Y233" i="11"/>
  <c r="AD233" i="11"/>
  <c r="AS233" i="11"/>
  <c r="AU233" i="11" s="1"/>
  <c r="AW233" i="11" s="1"/>
  <c r="C233" i="12" s="1"/>
  <c r="AK233" i="12" s="1"/>
  <c r="AD234" i="11"/>
  <c r="Z234" i="11"/>
  <c r="V234" i="11"/>
  <c r="R234" i="11"/>
  <c r="N234" i="11"/>
  <c r="O234" i="11"/>
  <c r="T234" i="11"/>
  <c r="Y234" i="11"/>
  <c r="AE234" i="11"/>
  <c r="AF236" i="11"/>
  <c r="AB236" i="11"/>
  <c r="X236" i="11"/>
  <c r="T236" i="11"/>
  <c r="P236" i="11"/>
  <c r="N236" i="11"/>
  <c r="S236" i="11"/>
  <c r="Y236" i="11"/>
  <c r="AD236" i="11"/>
  <c r="AE237" i="11"/>
  <c r="AA237" i="11"/>
  <c r="W237" i="11"/>
  <c r="S237" i="11"/>
  <c r="O237" i="11"/>
  <c r="N237" i="11"/>
  <c r="T237" i="11"/>
  <c r="Y237" i="11"/>
  <c r="AD237" i="11"/>
  <c r="AS237" i="11"/>
  <c r="AU237" i="11" s="1"/>
  <c r="AW237" i="11" s="1"/>
  <c r="C237" i="12" s="1"/>
  <c r="AK237" i="12" s="1"/>
  <c r="AD238" i="11"/>
  <c r="Z238" i="11"/>
  <c r="V238" i="11"/>
  <c r="R238" i="11"/>
  <c r="N238" i="11"/>
  <c r="O238" i="11"/>
  <c r="T238" i="11"/>
  <c r="Y238" i="11"/>
  <c r="AE238" i="11"/>
  <c r="AF240" i="11"/>
  <c r="AB240" i="11"/>
  <c r="X240" i="11"/>
  <c r="T240" i="11"/>
  <c r="P240" i="11"/>
  <c r="N240" i="11"/>
  <c r="S240" i="11"/>
  <c r="Y240" i="11"/>
  <c r="AD240" i="11"/>
  <c r="AE241" i="11"/>
  <c r="AA241" i="11"/>
  <c r="W241" i="11"/>
  <c r="S241" i="11"/>
  <c r="O241" i="11"/>
  <c r="N241" i="11"/>
  <c r="T241" i="11"/>
  <c r="Y241" i="11"/>
  <c r="AD241" i="11"/>
  <c r="AS241" i="11"/>
  <c r="AU241" i="11" s="1"/>
  <c r="AW241" i="11" s="1"/>
  <c r="C241" i="12" s="1"/>
  <c r="AK241" i="12" s="1"/>
  <c r="AD242" i="11"/>
  <c r="Z242" i="11"/>
  <c r="V242" i="11"/>
  <c r="R242" i="11"/>
  <c r="N242" i="11"/>
  <c r="O242" i="11"/>
  <c r="T242" i="11"/>
  <c r="Y242" i="11"/>
  <c r="AE242" i="11"/>
  <c r="AF244" i="11"/>
  <c r="AB244" i="11"/>
  <c r="X244" i="11"/>
  <c r="T244" i="11"/>
  <c r="P244" i="11"/>
  <c r="N244" i="11"/>
  <c r="S244" i="11"/>
  <c r="Y244" i="11"/>
  <c r="AD244" i="11"/>
  <c r="AE245" i="11"/>
  <c r="AA245" i="11"/>
  <c r="W245" i="11"/>
  <c r="S245" i="11"/>
  <c r="O245" i="11"/>
  <c r="N245" i="11"/>
  <c r="T245" i="11"/>
  <c r="Y245" i="11"/>
  <c r="AD245" i="11"/>
  <c r="AS245" i="11"/>
  <c r="AU245" i="11" s="1"/>
  <c r="AW245" i="11" s="1"/>
  <c r="C245" i="12" s="1"/>
  <c r="AK245" i="12" s="1"/>
  <c r="AD246" i="11"/>
  <c r="Z246" i="11"/>
  <c r="V246" i="11"/>
  <c r="R246" i="11"/>
  <c r="N246" i="11"/>
  <c r="O246" i="11"/>
  <c r="T246" i="11"/>
  <c r="Y246" i="11"/>
  <c r="AE246" i="11"/>
  <c r="AF248" i="11"/>
  <c r="AB248" i="11"/>
  <c r="X248" i="11"/>
  <c r="T248" i="11"/>
  <c r="P248" i="11"/>
  <c r="N248" i="11"/>
  <c r="S248" i="11"/>
  <c r="Y248" i="11"/>
  <c r="AD248" i="11"/>
  <c r="AE249" i="11"/>
  <c r="AA249" i="11"/>
  <c r="W249" i="11"/>
  <c r="S249" i="11"/>
  <c r="O249" i="11"/>
  <c r="N249" i="11"/>
  <c r="T249" i="11"/>
  <c r="Y249" i="11"/>
  <c r="AD249" i="11"/>
  <c r="AS249" i="11"/>
  <c r="AU249" i="11" s="1"/>
  <c r="AW249" i="11" s="1"/>
  <c r="C249" i="12" s="1"/>
  <c r="AK249" i="12" s="1"/>
  <c r="AD250" i="11"/>
  <c r="Z250" i="11"/>
  <c r="V250" i="11"/>
  <c r="R250" i="11"/>
  <c r="N250" i="11"/>
  <c r="O250" i="11"/>
  <c r="T250" i="11"/>
  <c r="Y250" i="11"/>
  <c r="AE250" i="11"/>
  <c r="AF252" i="11"/>
  <c r="AB252" i="11"/>
  <c r="X252" i="11"/>
  <c r="T252" i="11"/>
  <c r="P252" i="11"/>
  <c r="N252" i="11"/>
  <c r="S252" i="11"/>
  <c r="Y252" i="11"/>
  <c r="AD252" i="11"/>
  <c r="AE253" i="11"/>
  <c r="AA253" i="11"/>
  <c r="W253" i="11"/>
  <c r="S253" i="11"/>
  <c r="O253" i="11"/>
  <c r="N253" i="11"/>
  <c r="T253" i="11"/>
  <c r="Y253" i="11"/>
  <c r="AD253" i="11"/>
  <c r="AS253" i="11"/>
  <c r="AU253" i="11" s="1"/>
  <c r="AW253" i="11" s="1"/>
  <c r="C253" i="12" s="1"/>
  <c r="AK253" i="12" s="1"/>
  <c r="AD254" i="11"/>
  <c r="Z254" i="11"/>
  <c r="V254" i="11"/>
  <c r="R254" i="11"/>
  <c r="N254" i="11"/>
  <c r="O254" i="11"/>
  <c r="T254" i="11"/>
  <c r="Y254" i="11"/>
  <c r="AE254" i="11"/>
  <c r="AF256" i="11"/>
  <c r="AB256" i="11"/>
  <c r="X256" i="11"/>
  <c r="T256" i="11"/>
  <c r="P256" i="11"/>
  <c r="N256" i="11"/>
  <c r="S256" i="11"/>
  <c r="Y256" i="11"/>
  <c r="AD256" i="11"/>
  <c r="AE257" i="11"/>
  <c r="AA257" i="11"/>
  <c r="W257" i="11"/>
  <c r="S257" i="11"/>
  <c r="O257" i="11"/>
  <c r="N257" i="11"/>
  <c r="T257" i="11"/>
  <c r="Y257" i="11"/>
  <c r="AD257" i="11"/>
  <c r="AS257" i="11"/>
  <c r="AU257" i="11" s="1"/>
  <c r="AW257" i="11" s="1"/>
  <c r="C257" i="12" s="1"/>
  <c r="AK257" i="12" s="1"/>
  <c r="AD258" i="11"/>
  <c r="Z258" i="11"/>
  <c r="V258" i="11"/>
  <c r="R258" i="11"/>
  <c r="N258" i="11"/>
  <c r="O258" i="11"/>
  <c r="T258" i="11"/>
  <c r="Y258" i="11"/>
  <c r="AE258" i="11"/>
  <c r="AF260" i="11"/>
  <c r="AB260" i="11"/>
  <c r="X260" i="11"/>
  <c r="T260" i="11"/>
  <c r="P260" i="11"/>
  <c r="N260" i="11"/>
  <c r="S260" i="11"/>
  <c r="Y260" i="11"/>
  <c r="AD260" i="11"/>
  <c r="AE261" i="11"/>
  <c r="AA261" i="11"/>
  <c r="W261" i="11"/>
  <c r="S261" i="11"/>
  <c r="O261" i="11"/>
  <c r="N261" i="11"/>
  <c r="T261" i="11"/>
  <c r="Y261" i="11"/>
  <c r="AD261" i="11"/>
  <c r="AS261" i="11"/>
  <c r="AU261" i="11" s="1"/>
  <c r="AW261" i="11" s="1"/>
  <c r="C261" i="12" s="1"/>
  <c r="AK261" i="12" s="1"/>
  <c r="AD262" i="11"/>
  <c r="Z262" i="11"/>
  <c r="V262" i="11"/>
  <c r="R262" i="11"/>
  <c r="N262" i="11"/>
  <c r="O262" i="11"/>
  <c r="T262" i="11"/>
  <c r="Y262" i="11"/>
  <c r="AE262" i="11"/>
  <c r="AF264" i="11"/>
  <c r="AB264" i="11"/>
  <c r="X264" i="11"/>
  <c r="T264" i="11"/>
  <c r="P264" i="11"/>
  <c r="N264" i="11"/>
  <c r="S264" i="11"/>
  <c r="Y264" i="11"/>
  <c r="AD264" i="11"/>
  <c r="AE265" i="11"/>
  <c r="AA265" i="11"/>
  <c r="W265" i="11"/>
  <c r="S265" i="11"/>
  <c r="O265" i="11"/>
  <c r="N265" i="11"/>
  <c r="T265" i="11"/>
  <c r="Y265" i="11"/>
  <c r="AD265" i="11"/>
  <c r="AS265" i="11"/>
  <c r="AU265" i="11" s="1"/>
  <c r="AW265" i="11" s="1"/>
  <c r="C265" i="12" s="1"/>
  <c r="AK265" i="12" s="1"/>
  <c r="AD266" i="11"/>
  <c r="Z266" i="11"/>
  <c r="V266" i="11"/>
  <c r="R266" i="11"/>
  <c r="N266" i="11"/>
  <c r="O266" i="11"/>
  <c r="T266" i="11"/>
  <c r="Y266" i="11"/>
  <c r="AE266" i="11"/>
  <c r="AF268" i="11"/>
  <c r="AB268" i="11"/>
  <c r="X268" i="11"/>
  <c r="T268" i="11"/>
  <c r="P268" i="11"/>
  <c r="N268" i="11"/>
  <c r="S268" i="11"/>
  <c r="Y268" i="11"/>
  <c r="AD268" i="11"/>
  <c r="AE269" i="11"/>
  <c r="AA269" i="11"/>
  <c r="W269" i="11"/>
  <c r="S269" i="11"/>
  <c r="O269" i="11"/>
  <c r="N269" i="11"/>
  <c r="T269" i="11"/>
  <c r="Y269" i="11"/>
  <c r="AD269" i="11"/>
  <c r="AS269" i="11"/>
  <c r="AU269" i="11" s="1"/>
  <c r="AW269" i="11" s="1"/>
  <c r="C269" i="12" s="1"/>
  <c r="AK269" i="12" s="1"/>
  <c r="AD270" i="11"/>
  <c r="Z270" i="11"/>
  <c r="V270" i="11"/>
  <c r="R270" i="11"/>
  <c r="N270" i="11"/>
  <c r="O270" i="11"/>
  <c r="T270" i="11"/>
  <c r="Y270" i="11"/>
  <c r="AE270" i="11"/>
  <c r="AF272" i="11"/>
  <c r="AB272" i="11"/>
  <c r="X272" i="11"/>
  <c r="T272" i="11"/>
  <c r="P272" i="11"/>
  <c r="N272" i="11"/>
  <c r="S272" i="11"/>
  <c r="Y272" i="11"/>
  <c r="AD272" i="11"/>
  <c r="AE273" i="11"/>
  <c r="AA273" i="11"/>
  <c r="W273" i="11"/>
  <c r="S273" i="11"/>
  <c r="O273" i="11"/>
  <c r="N273" i="11"/>
  <c r="T273" i="11"/>
  <c r="Y273" i="11"/>
  <c r="AD273" i="11"/>
  <c r="AS273" i="11"/>
  <c r="AU273" i="11" s="1"/>
  <c r="AW273" i="11" s="1"/>
  <c r="C273" i="12" s="1"/>
  <c r="AK273" i="12" s="1"/>
  <c r="AD274" i="11"/>
  <c r="Z274" i="11"/>
  <c r="V274" i="11"/>
  <c r="R274" i="11"/>
  <c r="N274" i="11"/>
  <c r="O274" i="11"/>
  <c r="T274" i="11"/>
  <c r="Y274" i="11"/>
  <c r="AE274" i="11"/>
  <c r="AF276" i="11"/>
  <c r="AB276" i="11"/>
  <c r="X276" i="11"/>
  <c r="T276" i="11"/>
  <c r="P276" i="11"/>
  <c r="N276" i="11"/>
  <c r="S276" i="11"/>
  <c r="Y276" i="11"/>
  <c r="AD276" i="11"/>
  <c r="AE277" i="11"/>
  <c r="AA277" i="11"/>
  <c r="W277" i="11"/>
  <c r="S277" i="11"/>
  <c r="O277" i="11"/>
  <c r="N277" i="11"/>
  <c r="T277" i="11"/>
  <c r="Y277" i="11"/>
  <c r="AD277" i="11"/>
  <c r="AS277" i="11"/>
  <c r="AU277" i="11" s="1"/>
  <c r="AW277" i="11" s="1"/>
  <c r="C277" i="12" s="1"/>
  <c r="AK277" i="12" s="1"/>
  <c r="AD278" i="11"/>
  <c r="Z278" i="11"/>
  <c r="V278" i="11"/>
  <c r="R278" i="11"/>
  <c r="N278" i="11"/>
  <c r="O278" i="11"/>
  <c r="T278" i="11"/>
  <c r="Y278" i="11"/>
  <c r="AE278" i="11"/>
  <c r="AF280" i="11"/>
  <c r="AB280" i="11"/>
  <c r="X280" i="11"/>
  <c r="T280" i="11"/>
  <c r="P280" i="11"/>
  <c r="N280" i="11"/>
  <c r="S280" i="11"/>
  <c r="Y280" i="11"/>
  <c r="AD280" i="11"/>
  <c r="AE281" i="11"/>
  <c r="AA281" i="11"/>
  <c r="W281" i="11"/>
  <c r="S281" i="11"/>
  <c r="O281" i="11"/>
  <c r="N281" i="11"/>
  <c r="T281" i="11"/>
  <c r="Y281" i="11"/>
  <c r="AD281" i="11"/>
  <c r="AS281" i="11"/>
  <c r="AU281" i="11" s="1"/>
  <c r="AW281" i="11" s="1"/>
  <c r="C281" i="12" s="1"/>
  <c r="AK281" i="12" s="1"/>
  <c r="AD282" i="11"/>
  <c r="Z282" i="11"/>
  <c r="V282" i="11"/>
  <c r="R282" i="11"/>
  <c r="N282" i="11"/>
  <c r="O282" i="11"/>
  <c r="T282" i="11"/>
  <c r="Y282" i="11"/>
  <c r="AE282" i="11"/>
  <c r="AF284" i="11"/>
  <c r="AB284" i="11"/>
  <c r="X284" i="11"/>
  <c r="T284" i="11"/>
  <c r="P284" i="11"/>
  <c r="N284" i="11"/>
  <c r="S284" i="11"/>
  <c r="Y284" i="11"/>
  <c r="AD284" i="11"/>
  <c r="AE285" i="11"/>
  <c r="AA285" i="11"/>
  <c r="W285" i="11"/>
  <c r="S285" i="11"/>
  <c r="O285" i="11"/>
  <c r="N285" i="11"/>
  <c r="T285" i="11"/>
  <c r="Y285" i="11"/>
  <c r="AD285" i="11"/>
  <c r="AS285" i="11"/>
  <c r="AU285" i="11" s="1"/>
  <c r="AW285" i="11" s="1"/>
  <c r="C285" i="12" s="1"/>
  <c r="AK285" i="12" s="1"/>
  <c r="AD286" i="11"/>
  <c r="Z286" i="11"/>
  <c r="V286" i="11"/>
  <c r="R286" i="11"/>
  <c r="N286" i="11"/>
  <c r="O286" i="11"/>
  <c r="T286" i="11"/>
  <c r="Y286" i="11"/>
  <c r="AE286" i="11"/>
  <c r="AF288" i="11"/>
  <c r="AB288" i="11"/>
  <c r="X288" i="11"/>
  <c r="T288" i="11"/>
  <c r="P288" i="11"/>
  <c r="N288" i="11"/>
  <c r="S288" i="11"/>
  <c r="Y288" i="11"/>
  <c r="AD288" i="11"/>
  <c r="AE289" i="11"/>
  <c r="AA289" i="11"/>
  <c r="W289" i="11"/>
  <c r="S289" i="11"/>
  <c r="O289" i="11"/>
  <c r="N289" i="11"/>
  <c r="T289" i="11"/>
  <c r="Y289" i="11"/>
  <c r="AD289" i="11"/>
  <c r="AS289" i="11"/>
  <c r="AU289" i="11" s="1"/>
  <c r="AW289" i="11" s="1"/>
  <c r="C289" i="12" s="1"/>
  <c r="AK289" i="12" s="1"/>
  <c r="AD290" i="11"/>
  <c r="Z290" i="11"/>
  <c r="V290" i="11"/>
  <c r="R290" i="11"/>
  <c r="N290" i="11"/>
  <c r="O290" i="11"/>
  <c r="T290" i="11"/>
  <c r="Y290" i="11"/>
  <c r="AE290" i="11"/>
  <c r="AF292" i="11"/>
  <c r="AB292" i="11"/>
  <c r="X292" i="11"/>
  <c r="T292" i="11"/>
  <c r="P292" i="11"/>
  <c r="N292" i="11"/>
  <c r="S292" i="11"/>
  <c r="Y292" i="11"/>
  <c r="AD292" i="11"/>
  <c r="AE293" i="11"/>
  <c r="AA293" i="11"/>
  <c r="W293" i="11"/>
  <c r="S293" i="11"/>
  <c r="O293" i="11"/>
  <c r="N293" i="11"/>
  <c r="T293" i="11"/>
  <c r="Y293" i="11"/>
  <c r="AD293" i="11"/>
  <c r="AS293" i="11"/>
  <c r="AU293" i="11" s="1"/>
  <c r="AW293" i="11" s="1"/>
  <c r="C293" i="12" s="1"/>
  <c r="AK293" i="12" s="1"/>
  <c r="AD294" i="11"/>
  <c r="Z294" i="11"/>
  <c r="V294" i="11"/>
  <c r="R294" i="11"/>
  <c r="N294" i="11"/>
  <c r="O294" i="11"/>
  <c r="T294" i="11"/>
  <c r="Y294" i="11"/>
  <c r="AE294" i="11"/>
  <c r="AF297" i="11"/>
  <c r="AB297" i="11"/>
  <c r="X297" i="11"/>
  <c r="T297" i="11"/>
  <c r="P297" i="11"/>
  <c r="AE297" i="11"/>
  <c r="AA297" i="11"/>
  <c r="W297" i="11"/>
  <c r="S297" i="11"/>
  <c r="O297" i="11"/>
  <c r="Q297" i="11"/>
  <c r="Y297" i="11"/>
  <c r="AS297" i="11"/>
  <c r="AU297" i="11" s="1"/>
  <c r="AW297" i="11" s="1"/>
  <c r="C297" i="12" s="1"/>
  <c r="AK297" i="12" s="1"/>
  <c r="T298" i="11"/>
  <c r="AB298" i="11"/>
  <c r="AE302" i="11"/>
  <c r="AA302" i="11"/>
  <c r="W302" i="11"/>
  <c r="S302" i="11"/>
  <c r="O302" i="11"/>
  <c r="AD302" i="11"/>
  <c r="Z302" i="11"/>
  <c r="V302" i="11"/>
  <c r="R302" i="11"/>
  <c r="N302" i="11"/>
  <c r="Q302" i="11"/>
  <c r="Y302" i="11"/>
  <c r="AE5" i="12"/>
  <c r="AA5" i="12"/>
  <c r="W5" i="12"/>
  <c r="S5" i="12"/>
  <c r="O5" i="12"/>
  <c r="AD5" i="12"/>
  <c r="Z5" i="12"/>
  <c r="V5" i="12"/>
  <c r="R5" i="12"/>
  <c r="N5" i="12"/>
  <c r="Q5" i="12"/>
  <c r="Y5" i="12"/>
  <c r="T11" i="12"/>
  <c r="AB11" i="12"/>
  <c r="R14" i="12"/>
  <c r="Z14" i="12"/>
  <c r="AE15" i="12"/>
  <c r="AA15" i="12"/>
  <c r="W15" i="12"/>
  <c r="S15" i="12"/>
  <c r="O15" i="12"/>
  <c r="AD15" i="12"/>
  <c r="Z15" i="12"/>
  <c r="V15" i="12"/>
  <c r="R15" i="12"/>
  <c r="N15" i="12"/>
  <c r="Q15" i="12"/>
  <c r="Y15" i="12"/>
  <c r="T19" i="12"/>
  <c r="AB19" i="12"/>
  <c r="R26" i="12"/>
  <c r="Z26" i="12"/>
  <c r="AT26" i="12"/>
  <c r="AV26" i="12" s="1"/>
  <c r="AX26" i="12" s="1"/>
  <c r="AT27" i="12"/>
  <c r="AV27" i="12" s="1"/>
  <c r="AX27" i="12" s="1"/>
  <c r="AF30" i="12"/>
  <c r="AB30" i="12"/>
  <c r="X30" i="12"/>
  <c r="T30" i="12"/>
  <c r="P30" i="12"/>
  <c r="AE30" i="12"/>
  <c r="AA30" i="12"/>
  <c r="W30" i="12"/>
  <c r="S30" i="12"/>
  <c r="O30" i="12"/>
  <c r="Q30" i="12"/>
  <c r="Y30" i="12"/>
  <c r="AS30" i="12"/>
  <c r="AU30" i="12" s="1"/>
  <c r="AW30" i="12" s="1"/>
  <c r="T31" i="12"/>
  <c r="AB31" i="12"/>
  <c r="AE35" i="12"/>
  <c r="AA35" i="12"/>
  <c r="W35" i="12"/>
  <c r="S35" i="12"/>
  <c r="O35" i="12"/>
  <c r="AD35" i="12"/>
  <c r="Z35" i="12"/>
  <c r="V35" i="12"/>
  <c r="R35" i="12"/>
  <c r="N35" i="12"/>
  <c r="Q35" i="12"/>
  <c r="Y35" i="12"/>
  <c r="AT43" i="12"/>
  <c r="AV43" i="12" s="1"/>
  <c r="AX43" i="12" s="1"/>
  <c r="AF46" i="12"/>
  <c r="AB46" i="12"/>
  <c r="X46" i="12"/>
  <c r="T46" i="12"/>
  <c r="P46" i="12"/>
  <c r="AE46" i="12"/>
  <c r="AA46" i="12"/>
  <c r="W46" i="12"/>
  <c r="S46" i="12"/>
  <c r="O46" i="12"/>
  <c r="Q46" i="12"/>
  <c r="Y46" i="12"/>
  <c r="AS46" i="12"/>
  <c r="AU46" i="12" s="1"/>
  <c r="AW46" i="12" s="1"/>
  <c r="AE51" i="12"/>
  <c r="AA51" i="12"/>
  <c r="W51" i="12"/>
  <c r="S51" i="12"/>
  <c r="O51" i="12"/>
  <c r="AD51" i="12"/>
  <c r="Z51" i="12"/>
  <c r="V51" i="12"/>
  <c r="R51" i="12"/>
  <c r="N51" i="12"/>
  <c r="Q51" i="12"/>
  <c r="Y51" i="12"/>
  <c r="AT59" i="12"/>
  <c r="AV59" i="12" s="1"/>
  <c r="AX59" i="12" s="1"/>
  <c r="AF62" i="12"/>
  <c r="AB62" i="12"/>
  <c r="X62" i="12"/>
  <c r="T62" i="12"/>
  <c r="P62" i="12"/>
  <c r="AE62" i="12"/>
  <c r="AA62" i="12"/>
  <c r="W62" i="12"/>
  <c r="S62" i="12"/>
  <c r="O62" i="12"/>
  <c r="Q62" i="12"/>
  <c r="Y62" i="12"/>
  <c r="AS62" i="12"/>
  <c r="AU62" i="12" s="1"/>
  <c r="AW62" i="12" s="1"/>
  <c r="AE67" i="12"/>
  <c r="AA67" i="12"/>
  <c r="W67" i="12"/>
  <c r="S67" i="12"/>
  <c r="O67" i="12"/>
  <c r="AD67" i="12"/>
  <c r="Z67" i="12"/>
  <c r="V67" i="12"/>
  <c r="R67" i="12"/>
  <c r="N67" i="12"/>
  <c r="Q67" i="12"/>
  <c r="Y67" i="12"/>
  <c r="AT75" i="12"/>
  <c r="AV75" i="12" s="1"/>
  <c r="AX75" i="12" s="1"/>
  <c r="AF78" i="12"/>
  <c r="AB78" i="12"/>
  <c r="X78" i="12"/>
  <c r="T78" i="12"/>
  <c r="P78" i="12"/>
  <c r="AE78" i="12"/>
  <c r="AA78" i="12"/>
  <c r="W78" i="12"/>
  <c r="S78" i="12"/>
  <c r="O78" i="12"/>
  <c r="Q78" i="12"/>
  <c r="Y78" i="12"/>
  <c r="AS78" i="12"/>
  <c r="AU78" i="12" s="1"/>
  <c r="AW78" i="12" s="1"/>
  <c r="AE83" i="12"/>
  <c r="AA83" i="12"/>
  <c r="W83" i="12"/>
  <c r="S83" i="12"/>
  <c r="O83" i="12"/>
  <c r="AD83" i="12"/>
  <c r="Z83" i="12"/>
  <c r="V83" i="12"/>
  <c r="R83" i="12"/>
  <c r="N83" i="12"/>
  <c r="Q83" i="12"/>
  <c r="Y83" i="12"/>
  <c r="AT91" i="12"/>
  <c r="AV91" i="12" s="1"/>
  <c r="AX91" i="12" s="1"/>
  <c r="AF94" i="12"/>
  <c r="AB94" i="12"/>
  <c r="X94" i="12"/>
  <c r="T94" i="12"/>
  <c r="P94" i="12"/>
  <c r="AE94" i="12"/>
  <c r="AA94" i="12"/>
  <c r="W94" i="12"/>
  <c r="S94" i="12"/>
  <c r="O94" i="12"/>
  <c r="Q94" i="12"/>
  <c r="Y94" i="12"/>
  <c r="AS94" i="12"/>
  <c r="AU94" i="12" s="1"/>
  <c r="AW94" i="12" s="1"/>
  <c r="AE99" i="12"/>
  <c r="AA99" i="12"/>
  <c r="W99" i="12"/>
  <c r="S99" i="12"/>
  <c r="O99" i="12"/>
  <c r="AD99" i="12"/>
  <c r="Z99" i="12"/>
  <c r="V99" i="12"/>
  <c r="R99" i="12"/>
  <c r="N99" i="12"/>
  <c r="Q99" i="12"/>
  <c r="Y99" i="12"/>
  <c r="AT107" i="12"/>
  <c r="AV107" i="12" s="1"/>
  <c r="AX107" i="12" s="1"/>
  <c r="AF110" i="12"/>
  <c r="AB110" i="12"/>
  <c r="X110" i="12"/>
  <c r="T110" i="12"/>
  <c r="P110" i="12"/>
  <c r="AE110" i="12"/>
  <c r="AA110" i="12"/>
  <c r="W110" i="12"/>
  <c r="S110" i="12"/>
  <c r="O110" i="12"/>
  <c r="Q110" i="12"/>
  <c r="Y110" i="12"/>
  <c r="AS110" i="12"/>
  <c r="AU110" i="12" s="1"/>
  <c r="AW110" i="12" s="1"/>
  <c r="AE210" i="12"/>
  <c r="AA210" i="12"/>
  <c r="W210" i="12"/>
  <c r="S210" i="12"/>
  <c r="O210" i="12"/>
  <c r="AD210" i="12"/>
  <c r="Z210" i="12"/>
  <c r="V210" i="12"/>
  <c r="R210" i="12"/>
  <c r="N210" i="12"/>
  <c r="AS210" i="12"/>
  <c r="AU210" i="12" s="1"/>
  <c r="AW210" i="12" s="1"/>
  <c r="AF210" i="12"/>
  <c r="X210" i="12"/>
  <c r="P210" i="12"/>
  <c r="AC210" i="12"/>
  <c r="U210" i="12"/>
  <c r="M210" i="12"/>
  <c r="T210" i="12"/>
  <c r="Q210" i="12"/>
  <c r="AE214" i="12"/>
  <c r="AA214" i="12"/>
  <c r="W214" i="12"/>
  <c r="S214" i="12"/>
  <c r="O214" i="12"/>
  <c r="AD214" i="12"/>
  <c r="Z214" i="12"/>
  <c r="V214" i="12"/>
  <c r="R214" i="12"/>
  <c r="N214" i="12"/>
  <c r="AC214" i="12"/>
  <c r="U214" i="12"/>
  <c r="M214" i="12"/>
  <c r="AB214" i="12"/>
  <c r="T214" i="12"/>
  <c r="AS214" i="12"/>
  <c r="AU214" i="12" s="1"/>
  <c r="AW214" i="12" s="1"/>
  <c r="X214" i="12"/>
  <c r="Q214" i="12"/>
  <c r="AF225" i="12"/>
  <c r="AB225" i="12"/>
  <c r="X225" i="12"/>
  <c r="T225" i="12"/>
  <c r="P225" i="12"/>
  <c r="AE225" i="12"/>
  <c r="AA225" i="12"/>
  <c r="W225" i="12"/>
  <c r="S225" i="12"/>
  <c r="O225" i="12"/>
  <c r="AC225" i="12"/>
  <c r="U225" i="12"/>
  <c r="M225" i="12"/>
  <c r="AT225" i="12"/>
  <c r="AV225" i="12" s="1"/>
  <c r="AX225" i="12" s="1"/>
  <c r="Z225" i="12"/>
  <c r="R225" i="12"/>
  <c r="AS225" i="12"/>
  <c r="AU225" i="12" s="1"/>
  <c r="AW225" i="12" s="1"/>
  <c r="V225" i="12"/>
  <c r="Q225" i="12"/>
  <c r="P31" i="20"/>
  <c r="K31" i="20"/>
  <c r="P32" i="20"/>
  <c r="K32" i="20"/>
  <c r="P63" i="20"/>
  <c r="K63" i="20"/>
  <c r="P64" i="20"/>
  <c r="K64" i="20"/>
  <c r="P106" i="20"/>
  <c r="K106" i="20"/>
  <c r="M227" i="11"/>
  <c r="Q227" i="11"/>
  <c r="U227" i="11"/>
  <c r="Y227" i="11"/>
  <c r="M231" i="11"/>
  <c r="Q231" i="11"/>
  <c r="U231" i="11"/>
  <c r="Y231" i="11"/>
  <c r="M235" i="11"/>
  <c r="Q235" i="11"/>
  <c r="U235" i="11"/>
  <c r="Y235" i="11"/>
  <c r="M239" i="11"/>
  <c r="Q239" i="11"/>
  <c r="U239" i="11"/>
  <c r="Y239" i="11"/>
  <c r="M243" i="11"/>
  <c r="Q243" i="11"/>
  <c r="U243" i="11"/>
  <c r="Y243" i="11"/>
  <c r="M247" i="11"/>
  <c r="Q247" i="11"/>
  <c r="U247" i="11"/>
  <c r="Y247" i="11"/>
  <c r="M251" i="11"/>
  <c r="Q251" i="11"/>
  <c r="U251" i="11"/>
  <c r="Y251" i="11"/>
  <c r="M255" i="11"/>
  <c r="Q255" i="11"/>
  <c r="U255" i="11"/>
  <c r="Y255" i="11"/>
  <c r="M259" i="11"/>
  <c r="Q259" i="11"/>
  <c r="U259" i="11"/>
  <c r="Y259" i="11"/>
  <c r="M263" i="11"/>
  <c r="Q263" i="11"/>
  <c r="U263" i="11"/>
  <c r="Y263" i="11"/>
  <c r="M267" i="11"/>
  <c r="Q267" i="11"/>
  <c r="U267" i="11"/>
  <c r="Y267" i="11"/>
  <c r="M271" i="11"/>
  <c r="Q271" i="11"/>
  <c r="U271" i="11"/>
  <c r="Y271" i="11"/>
  <c r="M275" i="11"/>
  <c r="Q275" i="11"/>
  <c r="U275" i="11"/>
  <c r="Y275" i="11"/>
  <c r="M279" i="11"/>
  <c r="Q279" i="11"/>
  <c r="U279" i="11"/>
  <c r="Y279" i="11"/>
  <c r="M283" i="11"/>
  <c r="Q283" i="11"/>
  <c r="U283" i="11"/>
  <c r="Y283" i="11"/>
  <c r="M287" i="11"/>
  <c r="Q287" i="11"/>
  <c r="U287" i="11"/>
  <c r="Y287" i="11"/>
  <c r="M291" i="11"/>
  <c r="Q291" i="11"/>
  <c r="U291" i="11"/>
  <c r="Y291" i="11"/>
  <c r="M295" i="11"/>
  <c r="Q295" i="11"/>
  <c r="U295" i="11"/>
  <c r="Y295" i="11"/>
  <c r="P296" i="11"/>
  <c r="T296" i="11"/>
  <c r="X296" i="11"/>
  <c r="AB296" i="11"/>
  <c r="AF296" i="11"/>
  <c r="M299" i="11"/>
  <c r="Q299" i="11"/>
  <c r="U299" i="11"/>
  <c r="Y299" i="11"/>
  <c r="P300" i="11"/>
  <c r="T300" i="11"/>
  <c r="X300" i="11"/>
  <c r="AB300" i="11"/>
  <c r="AF300" i="11"/>
  <c r="M303" i="11"/>
  <c r="Q303" i="11"/>
  <c r="U303" i="11"/>
  <c r="Y303" i="11"/>
  <c r="P4" i="12"/>
  <c r="T4" i="12"/>
  <c r="X4" i="12"/>
  <c r="AB4" i="12"/>
  <c r="AF4" i="12"/>
  <c r="P6" i="12"/>
  <c r="T6" i="12"/>
  <c r="X6" i="12"/>
  <c r="AB6" i="12"/>
  <c r="AF6" i="12"/>
  <c r="M8" i="12"/>
  <c r="Q8" i="12"/>
  <c r="U8" i="12"/>
  <c r="Y8" i="12"/>
  <c r="P9" i="12"/>
  <c r="T9" i="12"/>
  <c r="X9" i="12"/>
  <c r="AB9" i="12"/>
  <c r="AF9" i="12"/>
  <c r="M12" i="12"/>
  <c r="Q12" i="12"/>
  <c r="U12" i="12"/>
  <c r="Y12" i="12"/>
  <c r="P13" i="12"/>
  <c r="T13" i="12"/>
  <c r="X13" i="12"/>
  <c r="AB13" i="12"/>
  <c r="AF13" i="12"/>
  <c r="M16" i="12"/>
  <c r="Q16" i="12"/>
  <c r="U16" i="12"/>
  <c r="Y16" i="12"/>
  <c r="P17" i="12"/>
  <c r="T17" i="12"/>
  <c r="X17" i="12"/>
  <c r="AB17" i="12"/>
  <c r="AF17" i="12"/>
  <c r="M20" i="12"/>
  <c r="Q20" i="12"/>
  <c r="U20" i="12"/>
  <c r="Y20" i="12"/>
  <c r="P21" i="12"/>
  <c r="T21" i="12"/>
  <c r="X21" i="12"/>
  <c r="AB21" i="12"/>
  <c r="AF21" i="12"/>
  <c r="M24" i="12"/>
  <c r="Q24" i="12"/>
  <c r="U24" i="12"/>
  <c r="Y24" i="12"/>
  <c r="P25" i="12"/>
  <c r="T25" i="12"/>
  <c r="X25" i="12"/>
  <c r="AB25" i="12"/>
  <c r="AF25" i="12"/>
  <c r="M28" i="12"/>
  <c r="Q28" i="12"/>
  <c r="U28" i="12"/>
  <c r="Y28" i="12"/>
  <c r="P29" i="12"/>
  <c r="T29" i="12"/>
  <c r="X29" i="12"/>
  <c r="AB29" i="12"/>
  <c r="AF29" i="12"/>
  <c r="M32" i="12"/>
  <c r="Q32" i="12"/>
  <c r="U32" i="12"/>
  <c r="Y32" i="12"/>
  <c r="P33" i="12"/>
  <c r="T33" i="12"/>
  <c r="X33" i="12"/>
  <c r="AB33" i="12"/>
  <c r="AF33" i="12"/>
  <c r="M36" i="12"/>
  <c r="Q36" i="12"/>
  <c r="U36" i="12"/>
  <c r="Y36" i="12"/>
  <c r="P37" i="12"/>
  <c r="T37" i="12"/>
  <c r="X37" i="12"/>
  <c r="AB37" i="12"/>
  <c r="AF37" i="12"/>
  <c r="M40" i="12"/>
  <c r="Q40" i="12"/>
  <c r="U40" i="12"/>
  <c r="Y40" i="12"/>
  <c r="P41" i="12"/>
  <c r="T41" i="12"/>
  <c r="X41" i="12"/>
  <c r="AB41" i="12"/>
  <c r="AF41" i="12"/>
  <c r="M44" i="12"/>
  <c r="Q44" i="12"/>
  <c r="U44" i="12"/>
  <c r="Y44" i="12"/>
  <c r="P45" i="12"/>
  <c r="T45" i="12"/>
  <c r="X45" i="12"/>
  <c r="AB45" i="12"/>
  <c r="AF45" i="12"/>
  <c r="M48" i="12"/>
  <c r="Q48" i="12"/>
  <c r="U48" i="12"/>
  <c r="Y48" i="12"/>
  <c r="P49" i="12"/>
  <c r="T49" i="12"/>
  <c r="X49" i="12"/>
  <c r="AB49" i="12"/>
  <c r="AF49" i="12"/>
  <c r="M52" i="12"/>
  <c r="Q52" i="12"/>
  <c r="U52" i="12"/>
  <c r="Y52" i="12"/>
  <c r="P53" i="12"/>
  <c r="T53" i="12"/>
  <c r="X53" i="12"/>
  <c r="AB53" i="12"/>
  <c r="AF53" i="12"/>
  <c r="M56" i="12"/>
  <c r="Q56" i="12"/>
  <c r="U56" i="12"/>
  <c r="Y56" i="12"/>
  <c r="P57" i="12"/>
  <c r="T57" i="12"/>
  <c r="X57" i="12"/>
  <c r="AB57" i="12"/>
  <c r="AF57" i="12"/>
  <c r="M60" i="12"/>
  <c r="Q60" i="12"/>
  <c r="U60" i="12"/>
  <c r="Y60" i="12"/>
  <c r="P61" i="12"/>
  <c r="T61" i="12"/>
  <c r="X61" i="12"/>
  <c r="AB61" i="12"/>
  <c r="AF61" i="12"/>
  <c r="M64" i="12"/>
  <c r="Q64" i="12"/>
  <c r="U64" i="12"/>
  <c r="Y64" i="12"/>
  <c r="P65" i="12"/>
  <c r="T65" i="12"/>
  <c r="X65" i="12"/>
  <c r="AB65" i="12"/>
  <c r="AF65" i="12"/>
  <c r="M68" i="12"/>
  <c r="Q68" i="12"/>
  <c r="U68" i="12"/>
  <c r="Y68" i="12"/>
  <c r="P69" i="12"/>
  <c r="T69" i="12"/>
  <c r="X69" i="12"/>
  <c r="AB69" i="12"/>
  <c r="AF69" i="12"/>
  <c r="M72" i="12"/>
  <c r="Q72" i="12"/>
  <c r="U72" i="12"/>
  <c r="Y72" i="12"/>
  <c r="P73" i="12"/>
  <c r="T73" i="12"/>
  <c r="X73" i="12"/>
  <c r="AB73" i="12"/>
  <c r="AF73" i="12"/>
  <c r="M76" i="12"/>
  <c r="Q76" i="12"/>
  <c r="U76" i="12"/>
  <c r="Y76" i="12"/>
  <c r="P77" i="12"/>
  <c r="T77" i="12"/>
  <c r="X77" i="12"/>
  <c r="AB77" i="12"/>
  <c r="AF77" i="12"/>
  <c r="M80" i="12"/>
  <c r="Q80" i="12"/>
  <c r="U80" i="12"/>
  <c r="Y80" i="12"/>
  <c r="P81" i="12"/>
  <c r="T81" i="12"/>
  <c r="X81" i="12"/>
  <c r="AB81" i="12"/>
  <c r="AF81" i="12"/>
  <c r="M84" i="12"/>
  <c r="Q84" i="12"/>
  <c r="U84" i="12"/>
  <c r="Y84" i="12"/>
  <c r="P85" i="12"/>
  <c r="T85" i="12"/>
  <c r="X85" i="12"/>
  <c r="AB85" i="12"/>
  <c r="AF85" i="12"/>
  <c r="M88" i="12"/>
  <c r="Q88" i="12"/>
  <c r="U88" i="12"/>
  <c r="Y88" i="12"/>
  <c r="P89" i="12"/>
  <c r="T89" i="12"/>
  <c r="X89" i="12"/>
  <c r="AB89" i="12"/>
  <c r="AF89" i="12"/>
  <c r="M92" i="12"/>
  <c r="Q92" i="12"/>
  <c r="U92" i="12"/>
  <c r="Y92" i="12"/>
  <c r="P93" i="12"/>
  <c r="T93" i="12"/>
  <c r="X93" i="12"/>
  <c r="AB93" i="12"/>
  <c r="AF93" i="12"/>
  <c r="M96" i="12"/>
  <c r="Q96" i="12"/>
  <c r="U96" i="12"/>
  <c r="Y96" i="12"/>
  <c r="P97" i="12"/>
  <c r="T97" i="12"/>
  <c r="X97" i="12"/>
  <c r="AB97" i="12"/>
  <c r="AF97" i="12"/>
  <c r="M100" i="12"/>
  <c r="Q100" i="12"/>
  <c r="U100" i="12"/>
  <c r="Y100" i="12"/>
  <c r="P101" i="12"/>
  <c r="T101" i="12"/>
  <c r="X101" i="12"/>
  <c r="AB101" i="12"/>
  <c r="AF101" i="12"/>
  <c r="M104" i="12"/>
  <c r="Q104" i="12"/>
  <c r="U104" i="12"/>
  <c r="Y104" i="12"/>
  <c r="P105" i="12"/>
  <c r="T105" i="12"/>
  <c r="X105" i="12"/>
  <c r="AB105" i="12"/>
  <c r="AF105" i="12"/>
  <c r="M108" i="12"/>
  <c r="Q108" i="12"/>
  <c r="U108" i="12"/>
  <c r="Y108" i="12"/>
  <c r="P109" i="12"/>
  <c r="T109" i="12"/>
  <c r="X109" i="12"/>
  <c r="AB109" i="12"/>
  <c r="AF109" i="12"/>
  <c r="M112" i="12"/>
  <c r="Q112" i="12"/>
  <c r="U112" i="12"/>
  <c r="Y112" i="12"/>
  <c r="AF114" i="12"/>
  <c r="AB114" i="12"/>
  <c r="X114" i="12"/>
  <c r="T114" i="12"/>
  <c r="P114" i="12"/>
  <c r="N114" i="12"/>
  <c r="S114" i="12"/>
  <c r="Y114" i="12"/>
  <c r="AD114" i="12"/>
  <c r="AE115" i="12"/>
  <c r="AA115" i="12"/>
  <c r="W115" i="12"/>
  <c r="S115" i="12"/>
  <c r="O115" i="12"/>
  <c r="N115" i="12"/>
  <c r="T115" i="12"/>
  <c r="Y115" i="12"/>
  <c r="AD115" i="12"/>
  <c r="AS115" i="12"/>
  <c r="AU115" i="12" s="1"/>
  <c r="AW115" i="12" s="1"/>
  <c r="AD116" i="12"/>
  <c r="Z116" i="12"/>
  <c r="V116" i="12"/>
  <c r="R116" i="12"/>
  <c r="N116" i="12"/>
  <c r="O116" i="12"/>
  <c r="T116" i="12"/>
  <c r="Y116" i="12"/>
  <c r="AE116" i="12"/>
  <c r="AF118" i="12"/>
  <c r="AB118" i="12"/>
  <c r="X118" i="12"/>
  <c r="T118" i="12"/>
  <c r="P118" i="12"/>
  <c r="N118" i="12"/>
  <c r="S118" i="12"/>
  <c r="Y118" i="12"/>
  <c r="AD118" i="12"/>
  <c r="AE119" i="12"/>
  <c r="AA119" i="12"/>
  <c r="W119" i="12"/>
  <c r="S119" i="12"/>
  <c r="O119" i="12"/>
  <c r="N119" i="12"/>
  <c r="T119" i="12"/>
  <c r="Y119" i="12"/>
  <c r="AD119" i="12"/>
  <c r="AS119" i="12"/>
  <c r="AU119" i="12" s="1"/>
  <c r="AW119" i="12" s="1"/>
  <c r="AD120" i="12"/>
  <c r="Z120" i="12"/>
  <c r="V120" i="12"/>
  <c r="R120" i="12"/>
  <c r="N120" i="12"/>
  <c r="O120" i="12"/>
  <c r="T120" i="12"/>
  <c r="Y120" i="12"/>
  <c r="AE120" i="12"/>
  <c r="AF122" i="12"/>
  <c r="AB122" i="12"/>
  <c r="X122" i="12"/>
  <c r="T122" i="12"/>
  <c r="P122" i="12"/>
  <c r="N122" i="12"/>
  <c r="S122" i="12"/>
  <c r="Y122" i="12"/>
  <c r="AD122" i="12"/>
  <c r="AE123" i="12"/>
  <c r="AA123" i="12"/>
  <c r="W123" i="12"/>
  <c r="S123" i="12"/>
  <c r="O123" i="12"/>
  <c r="N123" i="12"/>
  <c r="T123" i="12"/>
  <c r="Y123" i="12"/>
  <c r="AD123" i="12"/>
  <c r="AS123" i="12"/>
  <c r="AU123" i="12" s="1"/>
  <c r="AW123" i="12" s="1"/>
  <c r="AD124" i="12"/>
  <c r="Z124" i="12"/>
  <c r="V124" i="12"/>
  <c r="R124" i="12"/>
  <c r="N124" i="12"/>
  <c r="O124" i="12"/>
  <c r="T124" i="12"/>
  <c r="Y124" i="12"/>
  <c r="AE124" i="12"/>
  <c r="AF126" i="12"/>
  <c r="AB126" i="12"/>
  <c r="X126" i="12"/>
  <c r="T126" i="12"/>
  <c r="P126" i="12"/>
  <c r="N126" i="12"/>
  <c r="S126" i="12"/>
  <c r="Y126" i="12"/>
  <c r="AD126" i="12"/>
  <c r="AE127" i="12"/>
  <c r="AA127" i="12"/>
  <c r="W127" i="12"/>
  <c r="S127" i="12"/>
  <c r="O127" i="12"/>
  <c r="N127" i="12"/>
  <c r="T127" i="12"/>
  <c r="Y127" i="12"/>
  <c r="AD127" i="12"/>
  <c r="AS127" i="12"/>
  <c r="AU127" i="12" s="1"/>
  <c r="AW127" i="12" s="1"/>
  <c r="AD128" i="12"/>
  <c r="Z128" i="12"/>
  <c r="V128" i="12"/>
  <c r="R128" i="12"/>
  <c r="N128" i="12"/>
  <c r="O128" i="12"/>
  <c r="T128" i="12"/>
  <c r="Y128" i="12"/>
  <c r="AE128" i="12"/>
  <c r="AF130" i="12"/>
  <c r="AB130" i="12"/>
  <c r="X130" i="12"/>
  <c r="T130" i="12"/>
  <c r="P130" i="12"/>
  <c r="N130" i="12"/>
  <c r="S130" i="12"/>
  <c r="Y130" i="12"/>
  <c r="AD130" i="12"/>
  <c r="AE131" i="12"/>
  <c r="AA131" i="12"/>
  <c r="W131" i="12"/>
  <c r="S131" i="12"/>
  <c r="O131" i="12"/>
  <c r="N131" i="12"/>
  <c r="T131" i="12"/>
  <c r="Y131" i="12"/>
  <c r="AD131" i="12"/>
  <c r="AS131" i="12"/>
  <c r="AU131" i="12" s="1"/>
  <c r="AW131" i="12" s="1"/>
  <c r="AD132" i="12"/>
  <c r="Z132" i="12"/>
  <c r="V132" i="12"/>
  <c r="R132" i="12"/>
  <c r="N132" i="12"/>
  <c r="O132" i="12"/>
  <c r="T132" i="12"/>
  <c r="Y132" i="12"/>
  <c r="AE132" i="12"/>
  <c r="AF134" i="12"/>
  <c r="AB134" i="12"/>
  <c r="X134" i="12"/>
  <c r="T134" i="12"/>
  <c r="P134" i="12"/>
  <c r="N134" i="12"/>
  <c r="S134" i="12"/>
  <c r="Y134" i="12"/>
  <c r="AD134" i="12"/>
  <c r="AE135" i="12"/>
  <c r="AA135" i="12"/>
  <c r="W135" i="12"/>
  <c r="S135" i="12"/>
  <c r="O135" i="12"/>
  <c r="N135" i="12"/>
  <c r="T135" i="12"/>
  <c r="Y135" i="12"/>
  <c r="AD135" i="12"/>
  <c r="AS135" i="12"/>
  <c r="AU135" i="12" s="1"/>
  <c r="AW135" i="12" s="1"/>
  <c r="AD136" i="12"/>
  <c r="Z136" i="12"/>
  <c r="V136" i="12"/>
  <c r="R136" i="12"/>
  <c r="N136" i="12"/>
  <c r="O136" i="12"/>
  <c r="T136" i="12"/>
  <c r="Y136" i="12"/>
  <c r="AE136" i="12"/>
  <c r="AF138" i="12"/>
  <c r="AB138" i="12"/>
  <c r="X138" i="12"/>
  <c r="T138" i="12"/>
  <c r="P138" i="12"/>
  <c r="N138" i="12"/>
  <c r="S138" i="12"/>
  <c r="Y138" i="12"/>
  <c r="AD138" i="12"/>
  <c r="AE139" i="12"/>
  <c r="AA139" i="12"/>
  <c r="W139" i="12"/>
  <c r="S139" i="12"/>
  <c r="O139" i="12"/>
  <c r="N139" i="12"/>
  <c r="T139" i="12"/>
  <c r="Y139" i="12"/>
  <c r="AD139" i="12"/>
  <c r="AS139" i="12"/>
  <c r="AU139" i="12" s="1"/>
  <c r="AW139" i="12" s="1"/>
  <c r="AE140" i="12"/>
  <c r="AA140" i="12"/>
  <c r="W140" i="12"/>
  <c r="S140" i="12"/>
  <c r="AD140" i="12"/>
  <c r="Z140" i="12"/>
  <c r="V140" i="12"/>
  <c r="R140" i="12"/>
  <c r="N140" i="12"/>
  <c r="O140" i="12"/>
  <c r="U140" i="12"/>
  <c r="AC140" i="12"/>
  <c r="AT140" i="12"/>
  <c r="AV140" i="12" s="1"/>
  <c r="AX140" i="12" s="1"/>
  <c r="AF143" i="12"/>
  <c r="AB143" i="12"/>
  <c r="X143" i="12"/>
  <c r="T143" i="12"/>
  <c r="P143" i="12"/>
  <c r="AE143" i="12"/>
  <c r="AA143" i="12"/>
  <c r="W143" i="12"/>
  <c r="S143" i="12"/>
  <c r="O143" i="12"/>
  <c r="Q143" i="12"/>
  <c r="Y143" i="12"/>
  <c r="X230" i="12"/>
  <c r="V241" i="12"/>
  <c r="AE242" i="12"/>
  <c r="AA242" i="12"/>
  <c r="W242" i="12"/>
  <c r="S242" i="12"/>
  <c r="O242" i="12"/>
  <c r="AD242" i="12"/>
  <c r="Z242" i="12"/>
  <c r="V242" i="12"/>
  <c r="R242" i="12"/>
  <c r="N242" i="12"/>
  <c r="AS242" i="12"/>
  <c r="AU242" i="12" s="1"/>
  <c r="AW242" i="12" s="1"/>
  <c r="AF242" i="12"/>
  <c r="X242" i="12"/>
  <c r="P242" i="12"/>
  <c r="AC242" i="12"/>
  <c r="U242" i="12"/>
  <c r="M242" i="12"/>
  <c r="Y242" i="12"/>
  <c r="P15" i="20"/>
  <c r="K15" i="20"/>
  <c r="P19" i="20"/>
  <c r="K19" i="20"/>
  <c r="P90" i="20"/>
  <c r="K90" i="20"/>
  <c r="P122" i="20"/>
  <c r="K122" i="20"/>
  <c r="Q158" i="20"/>
  <c r="L158" i="20"/>
  <c r="M296" i="11"/>
  <c r="Q296" i="11"/>
  <c r="U296" i="11"/>
  <c r="Y296" i="11"/>
  <c r="M300" i="11"/>
  <c r="Q300" i="11"/>
  <c r="U300" i="11"/>
  <c r="Y300" i="11"/>
  <c r="M4" i="12"/>
  <c r="Q4" i="12"/>
  <c r="U4" i="12"/>
  <c r="Y4" i="12"/>
  <c r="M6" i="12"/>
  <c r="Q6" i="12"/>
  <c r="U6" i="12"/>
  <c r="Y6" i="12"/>
  <c r="M9" i="12"/>
  <c r="Q9" i="12"/>
  <c r="U9" i="12"/>
  <c r="Y9" i="12"/>
  <c r="M13" i="12"/>
  <c r="Q13" i="12"/>
  <c r="U13" i="12"/>
  <c r="Y13" i="12"/>
  <c r="M17" i="12"/>
  <c r="Q17" i="12"/>
  <c r="U17" i="12"/>
  <c r="Y17" i="12"/>
  <c r="M21" i="12"/>
  <c r="Q21" i="12"/>
  <c r="U21" i="12"/>
  <c r="Y21" i="12"/>
  <c r="M25" i="12"/>
  <c r="Q25" i="12"/>
  <c r="U25" i="12"/>
  <c r="Y25" i="12"/>
  <c r="M29" i="12"/>
  <c r="Q29" i="12"/>
  <c r="U29" i="12"/>
  <c r="Y29" i="12"/>
  <c r="M33" i="12"/>
  <c r="Q33" i="12"/>
  <c r="U33" i="12"/>
  <c r="Y33" i="12"/>
  <c r="M37" i="12"/>
  <c r="Q37" i="12"/>
  <c r="U37" i="12"/>
  <c r="Y37" i="12"/>
  <c r="M41" i="12"/>
  <c r="Q41" i="12"/>
  <c r="U41" i="12"/>
  <c r="Y41" i="12"/>
  <c r="M45" i="12"/>
  <c r="Q45" i="12"/>
  <c r="U45" i="12"/>
  <c r="Y45" i="12"/>
  <c r="M49" i="12"/>
  <c r="Q49" i="12"/>
  <c r="U49" i="12"/>
  <c r="Y49" i="12"/>
  <c r="M53" i="12"/>
  <c r="Q53" i="12"/>
  <c r="U53" i="12"/>
  <c r="Y53" i="12"/>
  <c r="M57" i="12"/>
  <c r="Q57" i="12"/>
  <c r="U57" i="12"/>
  <c r="Y57" i="12"/>
  <c r="M61" i="12"/>
  <c r="Q61" i="12"/>
  <c r="U61" i="12"/>
  <c r="Y61" i="12"/>
  <c r="M65" i="12"/>
  <c r="Q65" i="12"/>
  <c r="U65" i="12"/>
  <c r="Y65" i="12"/>
  <c r="M69" i="12"/>
  <c r="Q69" i="12"/>
  <c r="U69" i="12"/>
  <c r="Y69" i="12"/>
  <c r="M73" i="12"/>
  <c r="Q73" i="12"/>
  <c r="U73" i="12"/>
  <c r="Y73" i="12"/>
  <c r="M77" i="12"/>
  <c r="Q77" i="12"/>
  <c r="U77" i="12"/>
  <c r="Y77" i="12"/>
  <c r="M81" i="12"/>
  <c r="Q81" i="12"/>
  <c r="U81" i="12"/>
  <c r="Y81" i="12"/>
  <c r="M85" i="12"/>
  <c r="Q85" i="12"/>
  <c r="U85" i="12"/>
  <c r="Y85" i="12"/>
  <c r="M89" i="12"/>
  <c r="Q89" i="12"/>
  <c r="U89" i="12"/>
  <c r="Y89" i="12"/>
  <c r="M93" i="12"/>
  <c r="Q93" i="12"/>
  <c r="U93" i="12"/>
  <c r="Y93" i="12"/>
  <c r="M97" i="12"/>
  <c r="Q97" i="12"/>
  <c r="U97" i="12"/>
  <c r="Y97" i="12"/>
  <c r="M101" i="12"/>
  <c r="Q101" i="12"/>
  <c r="U101" i="12"/>
  <c r="Y101" i="12"/>
  <c r="M105" i="12"/>
  <c r="Q105" i="12"/>
  <c r="U105" i="12"/>
  <c r="Y105" i="12"/>
  <c r="M109" i="12"/>
  <c r="Q109" i="12"/>
  <c r="U109" i="12"/>
  <c r="Y109" i="12"/>
  <c r="AE226" i="12"/>
  <c r="AA226" i="12"/>
  <c r="W226" i="12"/>
  <c r="S226" i="12"/>
  <c r="O226" i="12"/>
  <c r="AD226" i="12"/>
  <c r="Z226" i="12"/>
  <c r="V226" i="12"/>
  <c r="R226" i="12"/>
  <c r="N226" i="12"/>
  <c r="AS226" i="12"/>
  <c r="AU226" i="12" s="1"/>
  <c r="AW226" i="12" s="1"/>
  <c r="AF226" i="12"/>
  <c r="X226" i="12"/>
  <c r="P226" i="12"/>
  <c r="AC226" i="12"/>
  <c r="U226" i="12"/>
  <c r="M226" i="12"/>
  <c r="Y226" i="12"/>
  <c r="AE230" i="12"/>
  <c r="AA230" i="12"/>
  <c r="W230" i="12"/>
  <c r="S230" i="12"/>
  <c r="O230" i="12"/>
  <c r="AD230" i="12"/>
  <c r="Z230" i="12"/>
  <c r="V230" i="12"/>
  <c r="R230" i="12"/>
  <c r="N230" i="12"/>
  <c r="AC230" i="12"/>
  <c r="U230" i="12"/>
  <c r="M230" i="12"/>
  <c r="AB230" i="12"/>
  <c r="T230" i="12"/>
  <c r="Y230" i="12"/>
  <c r="AF237" i="12"/>
  <c r="AB237" i="12"/>
  <c r="X237" i="12"/>
  <c r="T237" i="12"/>
  <c r="P237" i="12"/>
  <c r="AE237" i="12"/>
  <c r="AA237" i="12"/>
  <c r="W237" i="12"/>
  <c r="S237" i="12"/>
  <c r="O237" i="12"/>
  <c r="AD237" i="12"/>
  <c r="V237" i="12"/>
  <c r="N237" i="12"/>
  <c r="AC237" i="12"/>
  <c r="U237" i="12"/>
  <c r="M237" i="12"/>
  <c r="Y237" i="12"/>
  <c r="AS237" i="12"/>
  <c r="AU237" i="12" s="1"/>
  <c r="AW237" i="12" s="1"/>
  <c r="AF241" i="12"/>
  <c r="AB241" i="12"/>
  <c r="X241" i="12"/>
  <c r="T241" i="12"/>
  <c r="P241" i="12"/>
  <c r="AE241" i="12"/>
  <c r="AA241" i="12"/>
  <c r="W241" i="12"/>
  <c r="S241" i="12"/>
  <c r="O241" i="12"/>
  <c r="AC241" i="12"/>
  <c r="U241" i="12"/>
  <c r="M241" i="12"/>
  <c r="AT241" i="12"/>
  <c r="AV241" i="12" s="1"/>
  <c r="AX241" i="12" s="1"/>
  <c r="Z241" i="12"/>
  <c r="R241" i="12"/>
  <c r="Y241" i="12"/>
  <c r="AE286" i="12"/>
  <c r="AA286" i="12"/>
  <c r="W286" i="12"/>
  <c r="S286" i="12"/>
  <c r="O286" i="12"/>
  <c r="AD286" i="12"/>
  <c r="Z286" i="12"/>
  <c r="V286" i="12"/>
  <c r="R286" i="12"/>
  <c r="N286" i="12"/>
  <c r="AS286" i="12"/>
  <c r="AU286" i="12" s="1"/>
  <c r="AW286" i="12" s="1"/>
  <c r="AF286" i="12"/>
  <c r="X286" i="12"/>
  <c r="P286" i="12"/>
  <c r="AC286" i="12"/>
  <c r="U286" i="12"/>
  <c r="M286" i="12"/>
  <c r="Q286" i="12"/>
  <c r="AB286" i="12"/>
  <c r="P114" i="20"/>
  <c r="K114" i="20"/>
  <c r="M113" i="12"/>
  <c r="Q113" i="12"/>
  <c r="U113" i="12"/>
  <c r="Y113" i="12"/>
  <c r="M117" i="12"/>
  <c r="Q117" i="12"/>
  <c r="U117" i="12"/>
  <c r="Y117" i="12"/>
  <c r="M121" i="12"/>
  <c r="Q121" i="12"/>
  <c r="U121" i="12"/>
  <c r="Y121" i="12"/>
  <c r="M125" i="12"/>
  <c r="Q125" i="12"/>
  <c r="U125" i="12"/>
  <c r="Y125" i="12"/>
  <c r="M129" i="12"/>
  <c r="Q129" i="12"/>
  <c r="U129" i="12"/>
  <c r="Y129" i="12"/>
  <c r="M133" i="12"/>
  <c r="Q133" i="12"/>
  <c r="U133" i="12"/>
  <c r="Y133" i="12"/>
  <c r="M137" i="12"/>
  <c r="Q137" i="12"/>
  <c r="U137" i="12"/>
  <c r="Y137" i="12"/>
  <c r="M141" i="12"/>
  <c r="Q141" i="12"/>
  <c r="U141" i="12"/>
  <c r="Y141" i="12"/>
  <c r="P142" i="12"/>
  <c r="T142" i="12"/>
  <c r="X142" i="12"/>
  <c r="AB142" i="12"/>
  <c r="AF142" i="12"/>
  <c r="M144" i="12"/>
  <c r="R144" i="12"/>
  <c r="W144" i="12"/>
  <c r="M145" i="12"/>
  <c r="R145" i="12"/>
  <c r="X145" i="12"/>
  <c r="M146" i="12"/>
  <c r="S146" i="12"/>
  <c r="X146" i="12"/>
  <c r="M148" i="12"/>
  <c r="R148" i="12"/>
  <c r="W148" i="12"/>
  <c r="M149" i="12"/>
  <c r="R149" i="12"/>
  <c r="X149" i="12"/>
  <c r="M150" i="12"/>
  <c r="S150" i="12"/>
  <c r="X150" i="12"/>
  <c r="M152" i="12"/>
  <c r="R152" i="12"/>
  <c r="W152" i="12"/>
  <c r="M153" i="12"/>
  <c r="R153" i="12"/>
  <c r="X153" i="12"/>
  <c r="M154" i="12"/>
  <c r="S154" i="12"/>
  <c r="X154" i="12"/>
  <c r="M156" i="12"/>
  <c r="R156" i="12"/>
  <c r="W156" i="12"/>
  <c r="M157" i="12"/>
  <c r="R157" i="12"/>
  <c r="X157" i="12"/>
  <c r="M158" i="12"/>
  <c r="S158" i="12"/>
  <c r="X158" i="12"/>
  <c r="M160" i="12"/>
  <c r="R160" i="12"/>
  <c r="W160" i="12"/>
  <c r="M161" i="12"/>
  <c r="R161" i="12"/>
  <c r="X161" i="12"/>
  <c r="M162" i="12"/>
  <c r="S162" i="12"/>
  <c r="X162" i="12"/>
  <c r="M164" i="12"/>
  <c r="R164" i="12"/>
  <c r="W164" i="12"/>
  <c r="M165" i="12"/>
  <c r="R165" i="12"/>
  <c r="X165" i="12"/>
  <c r="M166" i="12"/>
  <c r="S166" i="12"/>
  <c r="X166" i="12"/>
  <c r="M168" i="12"/>
  <c r="R168" i="12"/>
  <c r="W168" i="12"/>
  <c r="M169" i="12"/>
  <c r="R169" i="12"/>
  <c r="X169" i="12"/>
  <c r="M170" i="12"/>
  <c r="S170" i="12"/>
  <c r="X170" i="12"/>
  <c r="M172" i="12"/>
  <c r="R172" i="12"/>
  <c r="W172" i="12"/>
  <c r="M173" i="12"/>
  <c r="R173" i="12"/>
  <c r="X173" i="12"/>
  <c r="M174" i="12"/>
  <c r="S174" i="12"/>
  <c r="X174" i="12"/>
  <c r="M176" i="12"/>
  <c r="R176" i="12"/>
  <c r="W176" i="12"/>
  <c r="M177" i="12"/>
  <c r="R177" i="12"/>
  <c r="X177" i="12"/>
  <c r="M178" i="12"/>
  <c r="S178" i="12"/>
  <c r="X178" i="12"/>
  <c r="M180" i="12"/>
  <c r="R180" i="12"/>
  <c r="W180" i="12"/>
  <c r="M181" i="12"/>
  <c r="R181" i="12"/>
  <c r="X181" i="12"/>
  <c r="M182" i="12"/>
  <c r="S182" i="12"/>
  <c r="X182" i="12"/>
  <c r="M184" i="12"/>
  <c r="R184" i="12"/>
  <c r="W184" i="12"/>
  <c r="M185" i="12"/>
  <c r="R185" i="12"/>
  <c r="X185" i="12"/>
  <c r="M186" i="12"/>
  <c r="S186" i="12"/>
  <c r="X186" i="12"/>
  <c r="M188" i="12"/>
  <c r="R188" i="12"/>
  <c r="W188" i="12"/>
  <c r="M189" i="12"/>
  <c r="R189" i="12"/>
  <c r="X189" i="12"/>
  <c r="M190" i="12"/>
  <c r="S190" i="12"/>
  <c r="X190" i="12"/>
  <c r="M192" i="12"/>
  <c r="R192" i="12"/>
  <c r="W192" i="12"/>
  <c r="M193" i="12"/>
  <c r="R193" i="12"/>
  <c r="X193" i="12"/>
  <c r="M194" i="12"/>
  <c r="S194" i="12"/>
  <c r="X194" i="12"/>
  <c r="M196" i="12"/>
  <c r="R196" i="12"/>
  <c r="W196" i="12"/>
  <c r="M197" i="12"/>
  <c r="R197" i="12"/>
  <c r="X197" i="12"/>
  <c r="M198" i="12"/>
  <c r="T198" i="12"/>
  <c r="N201" i="12"/>
  <c r="V201" i="12"/>
  <c r="AE202" i="12"/>
  <c r="AA202" i="12"/>
  <c r="W202" i="12"/>
  <c r="S202" i="12"/>
  <c r="O202" i="12"/>
  <c r="AD202" i="12"/>
  <c r="Z202" i="12"/>
  <c r="V202" i="12"/>
  <c r="R202" i="12"/>
  <c r="N202" i="12"/>
  <c r="Q202" i="12"/>
  <c r="Y202" i="12"/>
  <c r="P206" i="12"/>
  <c r="X206" i="12"/>
  <c r="AF206" i="12"/>
  <c r="AT210" i="12"/>
  <c r="AV210" i="12" s="1"/>
  <c r="AX210" i="12" s="1"/>
  <c r="AF213" i="12"/>
  <c r="AB213" i="12"/>
  <c r="X213" i="12"/>
  <c r="T213" i="12"/>
  <c r="P213" i="12"/>
  <c r="AE213" i="12"/>
  <c r="AA213" i="12"/>
  <c r="W213" i="12"/>
  <c r="S213" i="12"/>
  <c r="O213" i="12"/>
  <c r="Q213" i="12"/>
  <c r="Y213" i="12"/>
  <c r="AS213" i="12"/>
  <c r="AU213" i="12" s="1"/>
  <c r="AW213" i="12" s="1"/>
  <c r="N217" i="12"/>
  <c r="V217" i="12"/>
  <c r="AE218" i="12"/>
  <c r="AA218" i="12"/>
  <c r="W218" i="12"/>
  <c r="S218" i="12"/>
  <c r="O218" i="12"/>
  <c r="AD218" i="12"/>
  <c r="Z218" i="12"/>
  <c r="V218" i="12"/>
  <c r="R218" i="12"/>
  <c r="N218" i="12"/>
  <c r="Q218" i="12"/>
  <c r="Y218" i="12"/>
  <c r="P222" i="12"/>
  <c r="X222" i="12"/>
  <c r="AF222" i="12"/>
  <c r="AT226" i="12"/>
  <c r="AV226" i="12" s="1"/>
  <c r="AX226" i="12" s="1"/>
  <c r="AF229" i="12"/>
  <c r="AB229" i="12"/>
  <c r="X229" i="12"/>
  <c r="T229" i="12"/>
  <c r="P229" i="12"/>
  <c r="AE229" i="12"/>
  <c r="AA229" i="12"/>
  <c r="W229" i="12"/>
  <c r="S229" i="12"/>
  <c r="O229" i="12"/>
  <c r="Q229" i="12"/>
  <c r="Y229" i="12"/>
  <c r="AS229" i="12"/>
  <c r="AU229" i="12" s="1"/>
  <c r="AW229" i="12" s="1"/>
  <c r="N233" i="12"/>
  <c r="V233" i="12"/>
  <c r="AE234" i="12"/>
  <c r="AA234" i="12"/>
  <c r="W234" i="12"/>
  <c r="S234" i="12"/>
  <c r="O234" i="12"/>
  <c r="AD234" i="12"/>
  <c r="Z234" i="12"/>
  <c r="V234" i="12"/>
  <c r="R234" i="12"/>
  <c r="N234" i="12"/>
  <c r="Q234" i="12"/>
  <c r="Y234" i="12"/>
  <c r="P238" i="12"/>
  <c r="X238" i="12"/>
  <c r="AF238" i="12"/>
  <c r="AT242" i="12"/>
  <c r="AV242" i="12" s="1"/>
  <c r="AX242" i="12" s="1"/>
  <c r="V269" i="12"/>
  <c r="AE270" i="12"/>
  <c r="AA270" i="12"/>
  <c r="W270" i="12"/>
  <c r="S270" i="12"/>
  <c r="O270" i="12"/>
  <c r="AD270" i="12"/>
  <c r="Z270" i="12"/>
  <c r="V270" i="12"/>
  <c r="R270" i="12"/>
  <c r="N270" i="12"/>
  <c r="AS270" i="12"/>
  <c r="AU270" i="12" s="1"/>
  <c r="AW270" i="12" s="1"/>
  <c r="AF270" i="12"/>
  <c r="X270" i="12"/>
  <c r="P270" i="12"/>
  <c r="AC270" i="12"/>
  <c r="U270" i="12"/>
  <c r="M270" i="12"/>
  <c r="Y270" i="12"/>
  <c r="AE274" i="12"/>
  <c r="AA274" i="12"/>
  <c r="W274" i="12"/>
  <c r="S274" i="12"/>
  <c r="O274" i="12"/>
  <c r="AD274" i="12"/>
  <c r="Z274" i="12"/>
  <c r="V274" i="12"/>
  <c r="R274" i="12"/>
  <c r="N274" i="12"/>
  <c r="AC274" i="12"/>
  <c r="U274" i="12"/>
  <c r="M274" i="12"/>
  <c r="AB274" i="12"/>
  <c r="T274" i="12"/>
  <c r="Y274" i="12"/>
  <c r="AF281" i="12"/>
  <c r="AB281" i="12"/>
  <c r="X281" i="12"/>
  <c r="T281" i="12"/>
  <c r="P281" i="12"/>
  <c r="AE281" i="12"/>
  <c r="AA281" i="12"/>
  <c r="W281" i="12"/>
  <c r="S281" i="12"/>
  <c r="O281" i="12"/>
  <c r="AD281" i="12"/>
  <c r="V281" i="12"/>
  <c r="N281" i="12"/>
  <c r="AC281" i="12"/>
  <c r="U281" i="12"/>
  <c r="M281" i="12"/>
  <c r="Y281" i="12"/>
  <c r="AS281" i="12"/>
  <c r="AU281" i="12" s="1"/>
  <c r="AW281" i="12" s="1"/>
  <c r="AF285" i="12"/>
  <c r="AB285" i="12"/>
  <c r="X285" i="12"/>
  <c r="T285" i="12"/>
  <c r="P285" i="12"/>
  <c r="AE285" i="12"/>
  <c r="AA285" i="12"/>
  <c r="W285" i="12"/>
  <c r="S285" i="12"/>
  <c r="O285" i="12"/>
  <c r="AC285" i="12"/>
  <c r="U285" i="12"/>
  <c r="M285" i="12"/>
  <c r="AT285" i="12"/>
  <c r="AV285" i="12" s="1"/>
  <c r="AX285" i="12" s="1"/>
  <c r="Z285" i="12"/>
  <c r="R285" i="12"/>
  <c r="Y285" i="12"/>
  <c r="AS298" i="12"/>
  <c r="AU298" i="12" s="1"/>
  <c r="AW298" i="12" s="1"/>
  <c r="S8" i="20"/>
  <c r="N8" i="20"/>
  <c r="P9" i="20"/>
  <c r="K9" i="20"/>
  <c r="Q209" i="20"/>
  <c r="L209" i="20"/>
  <c r="Q213" i="20"/>
  <c r="L213" i="20"/>
  <c r="P237" i="20"/>
  <c r="K237" i="20"/>
  <c r="K238" i="20"/>
  <c r="P238" i="20"/>
  <c r="M142" i="12"/>
  <c r="Q142" i="12"/>
  <c r="U142" i="12"/>
  <c r="Y142" i="12"/>
  <c r="AS143" i="12"/>
  <c r="AU143" i="12" s="1"/>
  <c r="AW143" i="12" s="1"/>
  <c r="AF144" i="12"/>
  <c r="AB144" i="12"/>
  <c r="X144" i="12"/>
  <c r="T144" i="12"/>
  <c r="P144" i="12"/>
  <c r="N144" i="12"/>
  <c r="S144" i="12"/>
  <c r="Y144" i="12"/>
  <c r="AD144" i="12"/>
  <c r="AE145" i="12"/>
  <c r="AA145" i="12"/>
  <c r="W145" i="12"/>
  <c r="S145" i="12"/>
  <c r="O145" i="12"/>
  <c r="N145" i="12"/>
  <c r="T145" i="12"/>
  <c r="Y145" i="12"/>
  <c r="AD145" i="12"/>
  <c r="AS145" i="12"/>
  <c r="AU145" i="12" s="1"/>
  <c r="AW145" i="12" s="1"/>
  <c r="AD146" i="12"/>
  <c r="Z146" i="12"/>
  <c r="V146" i="12"/>
  <c r="R146" i="12"/>
  <c r="N146" i="12"/>
  <c r="O146" i="12"/>
  <c r="T146" i="12"/>
  <c r="Y146" i="12"/>
  <c r="AE146" i="12"/>
  <c r="AF148" i="12"/>
  <c r="AB148" i="12"/>
  <c r="X148" i="12"/>
  <c r="T148" i="12"/>
  <c r="P148" i="12"/>
  <c r="N148" i="12"/>
  <c r="S148" i="12"/>
  <c r="Y148" i="12"/>
  <c r="AD148" i="12"/>
  <c r="AE149" i="12"/>
  <c r="AA149" i="12"/>
  <c r="W149" i="12"/>
  <c r="S149" i="12"/>
  <c r="O149" i="12"/>
  <c r="N149" i="12"/>
  <c r="T149" i="12"/>
  <c r="Y149" i="12"/>
  <c r="AD149" i="12"/>
  <c r="AS149" i="12"/>
  <c r="AU149" i="12" s="1"/>
  <c r="AW149" i="12" s="1"/>
  <c r="AD150" i="12"/>
  <c r="Z150" i="12"/>
  <c r="V150" i="12"/>
  <c r="R150" i="12"/>
  <c r="N150" i="12"/>
  <c r="O150" i="12"/>
  <c r="T150" i="12"/>
  <c r="Y150" i="12"/>
  <c r="AE150" i="12"/>
  <c r="AF152" i="12"/>
  <c r="AB152" i="12"/>
  <c r="X152" i="12"/>
  <c r="T152" i="12"/>
  <c r="P152" i="12"/>
  <c r="N152" i="12"/>
  <c r="S152" i="12"/>
  <c r="Y152" i="12"/>
  <c r="AD152" i="12"/>
  <c r="AE153" i="12"/>
  <c r="AA153" i="12"/>
  <c r="W153" i="12"/>
  <c r="S153" i="12"/>
  <c r="O153" i="12"/>
  <c r="N153" i="12"/>
  <c r="T153" i="12"/>
  <c r="Y153" i="12"/>
  <c r="AD153" i="12"/>
  <c r="AS153" i="12"/>
  <c r="AU153" i="12" s="1"/>
  <c r="AW153" i="12" s="1"/>
  <c r="AD154" i="12"/>
  <c r="Z154" i="12"/>
  <c r="V154" i="12"/>
  <c r="R154" i="12"/>
  <c r="N154" i="12"/>
  <c r="O154" i="12"/>
  <c r="T154" i="12"/>
  <c r="Y154" i="12"/>
  <c r="AE154" i="12"/>
  <c r="AF156" i="12"/>
  <c r="AB156" i="12"/>
  <c r="X156" i="12"/>
  <c r="T156" i="12"/>
  <c r="P156" i="12"/>
  <c r="N156" i="12"/>
  <c r="S156" i="12"/>
  <c r="Y156" i="12"/>
  <c r="AD156" i="12"/>
  <c r="AE157" i="12"/>
  <c r="AA157" i="12"/>
  <c r="W157" i="12"/>
  <c r="S157" i="12"/>
  <c r="O157" i="12"/>
  <c r="N157" i="12"/>
  <c r="T157" i="12"/>
  <c r="Y157" i="12"/>
  <c r="AD157" i="12"/>
  <c r="AS157" i="12"/>
  <c r="AU157" i="12" s="1"/>
  <c r="AW157" i="12" s="1"/>
  <c r="AD158" i="12"/>
  <c r="Z158" i="12"/>
  <c r="V158" i="12"/>
  <c r="R158" i="12"/>
  <c r="N158" i="12"/>
  <c r="O158" i="12"/>
  <c r="T158" i="12"/>
  <c r="Y158" i="12"/>
  <c r="AE158" i="12"/>
  <c r="AF160" i="12"/>
  <c r="AB160" i="12"/>
  <c r="X160" i="12"/>
  <c r="T160" i="12"/>
  <c r="P160" i="12"/>
  <c r="N160" i="12"/>
  <c r="S160" i="12"/>
  <c r="Y160" i="12"/>
  <c r="AD160" i="12"/>
  <c r="AE161" i="12"/>
  <c r="AA161" i="12"/>
  <c r="W161" i="12"/>
  <c r="S161" i="12"/>
  <c r="O161" i="12"/>
  <c r="N161" i="12"/>
  <c r="T161" i="12"/>
  <c r="Y161" i="12"/>
  <c r="AD161" i="12"/>
  <c r="AS161" i="12"/>
  <c r="AU161" i="12" s="1"/>
  <c r="AW161" i="12" s="1"/>
  <c r="AD162" i="12"/>
  <c r="Z162" i="12"/>
  <c r="V162" i="12"/>
  <c r="R162" i="12"/>
  <c r="N162" i="12"/>
  <c r="O162" i="12"/>
  <c r="T162" i="12"/>
  <c r="Y162" i="12"/>
  <c r="AE162" i="12"/>
  <c r="AF164" i="12"/>
  <c r="AB164" i="12"/>
  <c r="X164" i="12"/>
  <c r="T164" i="12"/>
  <c r="P164" i="12"/>
  <c r="N164" i="12"/>
  <c r="S164" i="12"/>
  <c r="Y164" i="12"/>
  <c r="AD164" i="12"/>
  <c r="AE165" i="12"/>
  <c r="AA165" i="12"/>
  <c r="W165" i="12"/>
  <c r="S165" i="12"/>
  <c r="O165" i="12"/>
  <c r="N165" i="12"/>
  <c r="T165" i="12"/>
  <c r="Y165" i="12"/>
  <c r="AD165" i="12"/>
  <c r="AS165" i="12"/>
  <c r="AU165" i="12" s="1"/>
  <c r="AW165" i="12" s="1"/>
  <c r="AD166" i="12"/>
  <c r="Z166" i="12"/>
  <c r="V166" i="12"/>
  <c r="R166" i="12"/>
  <c r="N166" i="12"/>
  <c r="O166" i="12"/>
  <c r="T166" i="12"/>
  <c r="Y166" i="12"/>
  <c r="AE166" i="12"/>
  <c r="AF168" i="12"/>
  <c r="AB168" i="12"/>
  <c r="X168" i="12"/>
  <c r="T168" i="12"/>
  <c r="P168" i="12"/>
  <c r="N168" i="12"/>
  <c r="S168" i="12"/>
  <c r="Y168" i="12"/>
  <c r="AD168" i="12"/>
  <c r="AE169" i="12"/>
  <c r="AA169" i="12"/>
  <c r="W169" i="12"/>
  <c r="S169" i="12"/>
  <c r="O169" i="12"/>
  <c r="N169" i="12"/>
  <c r="T169" i="12"/>
  <c r="Y169" i="12"/>
  <c r="AD169" i="12"/>
  <c r="AS169" i="12"/>
  <c r="AU169" i="12" s="1"/>
  <c r="AW169" i="12" s="1"/>
  <c r="AD170" i="12"/>
  <c r="Z170" i="12"/>
  <c r="V170" i="12"/>
  <c r="R170" i="12"/>
  <c r="N170" i="12"/>
  <c r="O170" i="12"/>
  <c r="T170" i="12"/>
  <c r="Y170" i="12"/>
  <c r="AE170" i="12"/>
  <c r="AF172" i="12"/>
  <c r="AB172" i="12"/>
  <c r="X172" i="12"/>
  <c r="T172" i="12"/>
  <c r="P172" i="12"/>
  <c r="N172" i="12"/>
  <c r="S172" i="12"/>
  <c r="Y172" i="12"/>
  <c r="AD172" i="12"/>
  <c r="AE173" i="12"/>
  <c r="AA173" i="12"/>
  <c r="W173" i="12"/>
  <c r="S173" i="12"/>
  <c r="O173" i="12"/>
  <c r="N173" i="12"/>
  <c r="T173" i="12"/>
  <c r="Y173" i="12"/>
  <c r="AD173" i="12"/>
  <c r="AS173" i="12"/>
  <c r="AU173" i="12" s="1"/>
  <c r="AW173" i="12" s="1"/>
  <c r="AD174" i="12"/>
  <c r="Z174" i="12"/>
  <c r="V174" i="12"/>
  <c r="R174" i="12"/>
  <c r="N174" i="12"/>
  <c r="O174" i="12"/>
  <c r="T174" i="12"/>
  <c r="Y174" i="12"/>
  <c r="AE174" i="12"/>
  <c r="AF176" i="12"/>
  <c r="AB176" i="12"/>
  <c r="X176" i="12"/>
  <c r="T176" i="12"/>
  <c r="P176" i="12"/>
  <c r="N176" i="12"/>
  <c r="S176" i="12"/>
  <c r="Y176" i="12"/>
  <c r="AD176" i="12"/>
  <c r="AE177" i="12"/>
  <c r="AA177" i="12"/>
  <c r="W177" i="12"/>
  <c r="S177" i="12"/>
  <c r="O177" i="12"/>
  <c r="N177" i="12"/>
  <c r="T177" i="12"/>
  <c r="Y177" i="12"/>
  <c r="AD177" i="12"/>
  <c r="AS177" i="12"/>
  <c r="AU177" i="12" s="1"/>
  <c r="AW177" i="12" s="1"/>
  <c r="AD178" i="12"/>
  <c r="Z178" i="12"/>
  <c r="V178" i="12"/>
  <c r="R178" i="12"/>
  <c r="N178" i="12"/>
  <c r="O178" i="12"/>
  <c r="T178" i="12"/>
  <c r="Y178" i="12"/>
  <c r="AE178" i="12"/>
  <c r="AF180" i="12"/>
  <c r="AB180" i="12"/>
  <c r="X180" i="12"/>
  <c r="T180" i="12"/>
  <c r="P180" i="12"/>
  <c r="N180" i="12"/>
  <c r="S180" i="12"/>
  <c r="Y180" i="12"/>
  <c r="AD180" i="12"/>
  <c r="AE181" i="12"/>
  <c r="AA181" i="12"/>
  <c r="W181" i="12"/>
  <c r="S181" i="12"/>
  <c r="O181" i="12"/>
  <c r="N181" i="12"/>
  <c r="T181" i="12"/>
  <c r="Y181" i="12"/>
  <c r="AD181" i="12"/>
  <c r="AS181" i="12"/>
  <c r="AU181" i="12" s="1"/>
  <c r="AW181" i="12" s="1"/>
  <c r="AD182" i="12"/>
  <c r="Z182" i="12"/>
  <c r="V182" i="12"/>
  <c r="R182" i="12"/>
  <c r="N182" i="12"/>
  <c r="O182" i="12"/>
  <c r="T182" i="12"/>
  <c r="Y182" i="12"/>
  <c r="AE182" i="12"/>
  <c r="AF184" i="12"/>
  <c r="AB184" i="12"/>
  <c r="X184" i="12"/>
  <c r="T184" i="12"/>
  <c r="P184" i="12"/>
  <c r="N184" i="12"/>
  <c r="S184" i="12"/>
  <c r="Y184" i="12"/>
  <c r="AD184" i="12"/>
  <c r="AE185" i="12"/>
  <c r="AA185" i="12"/>
  <c r="W185" i="12"/>
  <c r="S185" i="12"/>
  <c r="O185" i="12"/>
  <c r="N185" i="12"/>
  <c r="T185" i="12"/>
  <c r="Y185" i="12"/>
  <c r="AD185" i="12"/>
  <c r="AS185" i="12"/>
  <c r="AU185" i="12" s="1"/>
  <c r="AW185" i="12" s="1"/>
  <c r="AD186" i="12"/>
  <c r="Z186" i="12"/>
  <c r="V186" i="12"/>
  <c r="R186" i="12"/>
  <c r="N186" i="12"/>
  <c r="O186" i="12"/>
  <c r="T186" i="12"/>
  <c r="Y186" i="12"/>
  <c r="AE186" i="12"/>
  <c r="AF188" i="12"/>
  <c r="AB188" i="12"/>
  <c r="X188" i="12"/>
  <c r="T188" i="12"/>
  <c r="P188" i="12"/>
  <c r="N188" i="12"/>
  <c r="S188" i="12"/>
  <c r="Y188" i="12"/>
  <c r="AD188" i="12"/>
  <c r="AE189" i="12"/>
  <c r="AA189" i="12"/>
  <c r="W189" i="12"/>
  <c r="S189" i="12"/>
  <c r="O189" i="12"/>
  <c r="N189" i="12"/>
  <c r="T189" i="12"/>
  <c r="Y189" i="12"/>
  <c r="AD189" i="12"/>
  <c r="AS189" i="12"/>
  <c r="AU189" i="12" s="1"/>
  <c r="AW189" i="12" s="1"/>
  <c r="AD190" i="12"/>
  <c r="Z190" i="12"/>
  <c r="V190" i="12"/>
  <c r="R190" i="12"/>
  <c r="N190" i="12"/>
  <c r="O190" i="12"/>
  <c r="T190" i="12"/>
  <c r="Y190" i="12"/>
  <c r="AE190" i="12"/>
  <c r="AF192" i="12"/>
  <c r="AB192" i="12"/>
  <c r="X192" i="12"/>
  <c r="T192" i="12"/>
  <c r="P192" i="12"/>
  <c r="N192" i="12"/>
  <c r="S192" i="12"/>
  <c r="Y192" i="12"/>
  <c r="AD192" i="12"/>
  <c r="AE193" i="12"/>
  <c r="AA193" i="12"/>
  <c r="W193" i="12"/>
  <c r="S193" i="12"/>
  <c r="O193" i="12"/>
  <c r="N193" i="12"/>
  <c r="T193" i="12"/>
  <c r="Y193" i="12"/>
  <c r="AD193" i="12"/>
  <c r="AS193" i="12"/>
  <c r="AU193" i="12" s="1"/>
  <c r="AW193" i="12" s="1"/>
  <c r="AD194" i="12"/>
  <c r="Z194" i="12"/>
  <c r="V194" i="12"/>
  <c r="R194" i="12"/>
  <c r="N194" i="12"/>
  <c r="O194" i="12"/>
  <c r="T194" i="12"/>
  <c r="Y194" i="12"/>
  <c r="AE194" i="12"/>
  <c r="AF196" i="12"/>
  <c r="AB196" i="12"/>
  <c r="X196" i="12"/>
  <c r="T196" i="12"/>
  <c r="P196" i="12"/>
  <c r="N196" i="12"/>
  <c r="S196" i="12"/>
  <c r="Y196" i="12"/>
  <c r="AD196" i="12"/>
  <c r="AE197" i="12"/>
  <c r="AA197" i="12"/>
  <c r="W197" i="12"/>
  <c r="S197" i="12"/>
  <c r="O197" i="12"/>
  <c r="N197" i="12"/>
  <c r="T197" i="12"/>
  <c r="Y197" i="12"/>
  <c r="AD197" i="12"/>
  <c r="AS197" i="12"/>
  <c r="AU197" i="12" s="1"/>
  <c r="AW197" i="12" s="1"/>
  <c r="AE198" i="12"/>
  <c r="AA198" i="12"/>
  <c r="W198" i="12"/>
  <c r="S198" i="12"/>
  <c r="AD198" i="12"/>
  <c r="Z198" i="12"/>
  <c r="V198" i="12"/>
  <c r="R198" i="12"/>
  <c r="N198" i="12"/>
  <c r="O198" i="12"/>
  <c r="U198" i="12"/>
  <c r="AC198" i="12"/>
  <c r="AT198" i="12"/>
  <c r="AV198" i="12" s="1"/>
  <c r="AX198" i="12" s="1"/>
  <c r="AF201" i="12"/>
  <c r="AB201" i="12"/>
  <c r="X201" i="12"/>
  <c r="T201" i="12"/>
  <c r="P201" i="12"/>
  <c r="AE201" i="12"/>
  <c r="AA201" i="12"/>
  <c r="W201" i="12"/>
  <c r="S201" i="12"/>
  <c r="O201" i="12"/>
  <c r="Q201" i="12"/>
  <c r="Y201" i="12"/>
  <c r="AS201" i="12"/>
  <c r="AU201" i="12" s="1"/>
  <c r="AW201" i="12" s="1"/>
  <c r="AE206" i="12"/>
  <c r="AA206" i="12"/>
  <c r="W206" i="12"/>
  <c r="S206" i="12"/>
  <c r="O206" i="12"/>
  <c r="AD206" i="12"/>
  <c r="Z206" i="12"/>
  <c r="V206" i="12"/>
  <c r="R206" i="12"/>
  <c r="N206" i="12"/>
  <c r="Q206" i="12"/>
  <c r="Y206" i="12"/>
  <c r="AT214" i="12"/>
  <c r="AV214" i="12" s="1"/>
  <c r="AX214" i="12" s="1"/>
  <c r="AF217" i="12"/>
  <c r="AB217" i="12"/>
  <c r="X217" i="12"/>
  <c r="T217" i="12"/>
  <c r="P217" i="12"/>
  <c r="AE217" i="12"/>
  <c r="AA217" i="12"/>
  <c r="W217" i="12"/>
  <c r="S217" i="12"/>
  <c r="O217" i="12"/>
  <c r="Q217" i="12"/>
  <c r="Y217" i="12"/>
  <c r="AS217" i="12"/>
  <c r="AU217" i="12" s="1"/>
  <c r="AW217" i="12" s="1"/>
  <c r="AE222" i="12"/>
  <c r="AA222" i="12"/>
  <c r="W222" i="12"/>
  <c r="S222" i="12"/>
  <c r="O222" i="12"/>
  <c r="AD222" i="12"/>
  <c r="Z222" i="12"/>
  <c r="V222" i="12"/>
  <c r="R222" i="12"/>
  <c r="N222" i="12"/>
  <c r="Q222" i="12"/>
  <c r="Y222" i="12"/>
  <c r="AT230" i="12"/>
  <c r="AV230" i="12" s="1"/>
  <c r="AX230" i="12" s="1"/>
  <c r="AF233" i="12"/>
  <c r="AB233" i="12"/>
  <c r="X233" i="12"/>
  <c r="T233" i="12"/>
  <c r="P233" i="12"/>
  <c r="AE233" i="12"/>
  <c r="AA233" i="12"/>
  <c r="W233" i="12"/>
  <c r="S233" i="12"/>
  <c r="O233" i="12"/>
  <c r="Q233" i="12"/>
  <c r="Y233" i="12"/>
  <c r="AS233" i="12"/>
  <c r="AU233" i="12" s="1"/>
  <c r="AW233" i="12" s="1"/>
  <c r="AE238" i="12"/>
  <c r="AA238" i="12"/>
  <c r="W238" i="12"/>
  <c r="S238" i="12"/>
  <c r="O238" i="12"/>
  <c r="AD238" i="12"/>
  <c r="Z238" i="12"/>
  <c r="V238" i="12"/>
  <c r="R238" i="12"/>
  <c r="N238" i="12"/>
  <c r="Q238" i="12"/>
  <c r="Y238" i="12"/>
  <c r="AF269" i="12"/>
  <c r="AB269" i="12"/>
  <c r="X269" i="12"/>
  <c r="T269" i="12"/>
  <c r="P269" i="12"/>
  <c r="AE269" i="12"/>
  <c r="AA269" i="12"/>
  <c r="W269" i="12"/>
  <c r="S269" i="12"/>
  <c r="O269" i="12"/>
  <c r="AC269" i="12"/>
  <c r="U269" i="12"/>
  <c r="M269" i="12"/>
  <c r="AT269" i="12"/>
  <c r="AV269" i="12" s="1"/>
  <c r="AX269" i="12" s="1"/>
  <c r="Z269" i="12"/>
  <c r="R269" i="12"/>
  <c r="Y269" i="12"/>
  <c r="AD298" i="12"/>
  <c r="Z298" i="12"/>
  <c r="V298" i="12"/>
  <c r="R298" i="12"/>
  <c r="N298" i="12"/>
  <c r="AC298" i="12"/>
  <c r="X298" i="12"/>
  <c r="S298" i="12"/>
  <c r="M298" i="12"/>
  <c r="AB298" i="12"/>
  <c r="W298" i="12"/>
  <c r="Q298" i="12"/>
  <c r="AA298" i="12"/>
  <c r="P298" i="12"/>
  <c r="Y298" i="12"/>
  <c r="O298" i="12"/>
  <c r="AE298" i="12"/>
  <c r="AF301" i="12"/>
  <c r="AB301" i="12"/>
  <c r="X301" i="12"/>
  <c r="T301" i="12"/>
  <c r="P301" i="12"/>
  <c r="AE301" i="12"/>
  <c r="AA301" i="12"/>
  <c r="W301" i="12"/>
  <c r="S301" i="12"/>
  <c r="O301" i="12"/>
  <c r="AD301" i="12"/>
  <c r="V301" i="12"/>
  <c r="N301" i="12"/>
  <c r="AC301" i="12"/>
  <c r="U301" i="12"/>
  <c r="M301" i="12"/>
  <c r="Q301" i="12"/>
  <c r="AT301" i="12"/>
  <c r="AV301" i="12" s="1"/>
  <c r="AX301" i="12" s="1"/>
  <c r="Z301" i="12"/>
  <c r="P16" i="20"/>
  <c r="K16" i="20"/>
  <c r="P20" i="20"/>
  <c r="K20" i="20"/>
  <c r="P27" i="20"/>
  <c r="K27" i="20"/>
  <c r="P28" i="20"/>
  <c r="K28" i="20"/>
  <c r="P35" i="20"/>
  <c r="K35" i="20"/>
  <c r="P36" i="20"/>
  <c r="K36" i="20"/>
  <c r="P43" i="20"/>
  <c r="K43" i="20"/>
  <c r="P44" i="20"/>
  <c r="K44" i="20"/>
  <c r="P51" i="20"/>
  <c r="K51" i="20"/>
  <c r="P52" i="20"/>
  <c r="K52" i="20"/>
  <c r="P59" i="20"/>
  <c r="K59" i="20"/>
  <c r="P60" i="20"/>
  <c r="K60" i="20"/>
  <c r="P67" i="20"/>
  <c r="K67" i="20"/>
  <c r="P68" i="20"/>
  <c r="K68" i="20"/>
  <c r="P75" i="20"/>
  <c r="K75" i="20"/>
  <c r="P76" i="20"/>
  <c r="K76" i="20"/>
  <c r="P86" i="20"/>
  <c r="K86" i="20"/>
  <c r="P94" i="20"/>
  <c r="K94" i="20"/>
  <c r="P102" i="20"/>
  <c r="K102" i="20"/>
  <c r="P110" i="20"/>
  <c r="K110" i="20"/>
  <c r="P118" i="20"/>
  <c r="K118" i="20"/>
  <c r="P126" i="20"/>
  <c r="K126" i="20"/>
  <c r="P134" i="20"/>
  <c r="K134" i="20"/>
  <c r="Q142" i="20"/>
  <c r="L142" i="20"/>
  <c r="Q146" i="20"/>
  <c r="L146" i="20"/>
  <c r="S173" i="20"/>
  <c r="N173" i="20"/>
  <c r="M147" i="12"/>
  <c r="Q147" i="12"/>
  <c r="U147" i="12"/>
  <c r="Y147" i="12"/>
  <c r="M151" i="12"/>
  <c r="Q151" i="12"/>
  <c r="U151" i="12"/>
  <c r="Y151" i="12"/>
  <c r="M155" i="12"/>
  <c r="Q155" i="12"/>
  <c r="U155" i="12"/>
  <c r="Y155" i="12"/>
  <c r="M159" i="12"/>
  <c r="Q159" i="12"/>
  <c r="U159" i="12"/>
  <c r="Y159" i="12"/>
  <c r="M163" i="12"/>
  <c r="Q163" i="12"/>
  <c r="U163" i="12"/>
  <c r="Y163" i="12"/>
  <c r="M167" i="12"/>
  <c r="Q167" i="12"/>
  <c r="U167" i="12"/>
  <c r="Y167" i="12"/>
  <c r="M171" i="12"/>
  <c r="Q171" i="12"/>
  <c r="U171" i="12"/>
  <c r="Y171" i="12"/>
  <c r="M175" i="12"/>
  <c r="Q175" i="12"/>
  <c r="U175" i="12"/>
  <c r="Y175" i="12"/>
  <c r="M179" i="12"/>
  <c r="Q179" i="12"/>
  <c r="U179" i="12"/>
  <c r="Y179" i="12"/>
  <c r="M183" i="12"/>
  <c r="Q183" i="12"/>
  <c r="U183" i="12"/>
  <c r="Y183" i="12"/>
  <c r="M187" i="12"/>
  <c r="Q187" i="12"/>
  <c r="U187" i="12"/>
  <c r="Y187" i="12"/>
  <c r="M191" i="12"/>
  <c r="Q191" i="12"/>
  <c r="U191" i="12"/>
  <c r="Y191" i="12"/>
  <c r="M195" i="12"/>
  <c r="Q195" i="12"/>
  <c r="U195" i="12"/>
  <c r="Y195" i="12"/>
  <c r="M199" i="12"/>
  <c r="Q199" i="12"/>
  <c r="U199" i="12"/>
  <c r="Y199" i="12"/>
  <c r="P200" i="12"/>
  <c r="T200" i="12"/>
  <c r="X200" i="12"/>
  <c r="AB200" i="12"/>
  <c r="AF200" i="12"/>
  <c r="M203" i="12"/>
  <c r="Q203" i="12"/>
  <c r="U203" i="12"/>
  <c r="Y203" i="12"/>
  <c r="P204" i="12"/>
  <c r="T204" i="12"/>
  <c r="X204" i="12"/>
  <c r="AB204" i="12"/>
  <c r="AF204" i="12"/>
  <c r="M207" i="12"/>
  <c r="Q207" i="12"/>
  <c r="U207" i="12"/>
  <c r="Y207" i="12"/>
  <c r="P208" i="12"/>
  <c r="T208" i="12"/>
  <c r="X208" i="12"/>
  <c r="AB208" i="12"/>
  <c r="AF208" i="12"/>
  <c r="M211" i="12"/>
  <c r="Q211" i="12"/>
  <c r="U211" i="12"/>
  <c r="Y211" i="12"/>
  <c r="P212" i="12"/>
  <c r="T212" i="12"/>
  <c r="X212" i="12"/>
  <c r="AB212" i="12"/>
  <c r="AF212" i="12"/>
  <c r="M215" i="12"/>
  <c r="Q215" i="12"/>
  <c r="U215" i="12"/>
  <c r="Y215" i="12"/>
  <c r="P216" i="12"/>
  <c r="T216" i="12"/>
  <c r="X216" i="12"/>
  <c r="AB216" i="12"/>
  <c r="AF216" i="12"/>
  <c r="M219" i="12"/>
  <c r="Q219" i="12"/>
  <c r="U219" i="12"/>
  <c r="Y219" i="12"/>
  <c r="P220" i="12"/>
  <c r="T220" i="12"/>
  <c r="X220" i="12"/>
  <c r="AB220" i="12"/>
  <c r="AF220" i="12"/>
  <c r="M223" i="12"/>
  <c r="Q223" i="12"/>
  <c r="U223" i="12"/>
  <c r="Y223" i="12"/>
  <c r="P224" i="12"/>
  <c r="T224" i="12"/>
  <c r="X224" i="12"/>
  <c r="AB224" i="12"/>
  <c r="AF224" i="12"/>
  <c r="M227" i="12"/>
  <c r="Q227" i="12"/>
  <c r="U227" i="12"/>
  <c r="Y227" i="12"/>
  <c r="P228" i="12"/>
  <c r="T228" i="12"/>
  <c r="X228" i="12"/>
  <c r="AB228" i="12"/>
  <c r="AF228" i="12"/>
  <c r="M231" i="12"/>
  <c r="Q231" i="12"/>
  <c r="U231" i="12"/>
  <c r="Y231" i="12"/>
  <c r="P232" i="12"/>
  <c r="T232" i="12"/>
  <c r="X232" i="12"/>
  <c r="AB232" i="12"/>
  <c r="AF232" i="12"/>
  <c r="M235" i="12"/>
  <c r="Q235" i="12"/>
  <c r="U235" i="12"/>
  <c r="Y235" i="12"/>
  <c r="P236" i="12"/>
  <c r="T236" i="12"/>
  <c r="X236" i="12"/>
  <c r="AB236" i="12"/>
  <c r="AF236" i="12"/>
  <c r="M239" i="12"/>
  <c r="Q239" i="12"/>
  <c r="U239" i="12"/>
  <c r="Y239" i="12"/>
  <c r="P240" i="12"/>
  <c r="T240" i="12"/>
  <c r="X240" i="12"/>
  <c r="AB240" i="12"/>
  <c r="AF240" i="12"/>
  <c r="M243" i="12"/>
  <c r="Q243" i="12"/>
  <c r="U243" i="12"/>
  <c r="Y243" i="12"/>
  <c r="P244" i="12"/>
  <c r="T244" i="12"/>
  <c r="X244" i="12"/>
  <c r="AB244" i="12"/>
  <c r="AF244" i="12"/>
  <c r="AE245" i="12"/>
  <c r="AA245" i="12"/>
  <c r="W245" i="12"/>
  <c r="S245" i="12"/>
  <c r="O245" i="12"/>
  <c r="N245" i="12"/>
  <c r="T245" i="12"/>
  <c r="Y245" i="12"/>
  <c r="AD245" i="12"/>
  <c r="AS245" i="12"/>
  <c r="AU245" i="12" s="1"/>
  <c r="AW245" i="12" s="1"/>
  <c r="AD246" i="12"/>
  <c r="Z246" i="12"/>
  <c r="V246" i="12"/>
  <c r="R246" i="12"/>
  <c r="N246" i="12"/>
  <c r="O246" i="12"/>
  <c r="T246" i="12"/>
  <c r="Y246" i="12"/>
  <c r="AE246" i="12"/>
  <c r="AF248" i="12"/>
  <c r="AB248" i="12"/>
  <c r="X248" i="12"/>
  <c r="T248" i="12"/>
  <c r="P248" i="12"/>
  <c r="N248" i="12"/>
  <c r="S248" i="12"/>
  <c r="Y248" i="12"/>
  <c r="AD248" i="12"/>
  <c r="AE249" i="12"/>
  <c r="AA249" i="12"/>
  <c r="W249" i="12"/>
  <c r="S249" i="12"/>
  <c r="O249" i="12"/>
  <c r="N249" i="12"/>
  <c r="T249" i="12"/>
  <c r="Y249" i="12"/>
  <c r="AD249" i="12"/>
  <c r="AS249" i="12"/>
  <c r="AU249" i="12" s="1"/>
  <c r="AW249" i="12" s="1"/>
  <c r="AD250" i="12"/>
  <c r="Z250" i="12"/>
  <c r="V250" i="12"/>
  <c r="R250" i="12"/>
  <c r="N250" i="12"/>
  <c r="O250" i="12"/>
  <c r="T250" i="12"/>
  <c r="Y250" i="12"/>
  <c r="AE250" i="12"/>
  <c r="AF252" i="12"/>
  <c r="AB252" i="12"/>
  <c r="X252" i="12"/>
  <c r="T252" i="12"/>
  <c r="P252" i="12"/>
  <c r="N252" i="12"/>
  <c r="S252" i="12"/>
  <c r="Y252" i="12"/>
  <c r="AD252" i="12"/>
  <c r="AE253" i="12"/>
  <c r="AA253" i="12"/>
  <c r="W253" i="12"/>
  <c r="S253" i="12"/>
  <c r="O253" i="12"/>
  <c r="N253" i="12"/>
  <c r="T253" i="12"/>
  <c r="Y253" i="12"/>
  <c r="AD253" i="12"/>
  <c r="AS253" i="12"/>
  <c r="AU253" i="12" s="1"/>
  <c r="AW253" i="12" s="1"/>
  <c r="AD254" i="12"/>
  <c r="Z254" i="12"/>
  <c r="V254" i="12"/>
  <c r="R254" i="12"/>
  <c r="N254" i="12"/>
  <c r="O254" i="12"/>
  <c r="T254" i="12"/>
  <c r="Y254" i="12"/>
  <c r="AE254" i="12"/>
  <c r="AF256" i="12"/>
  <c r="AB256" i="12"/>
  <c r="X256" i="12"/>
  <c r="T256" i="12"/>
  <c r="P256" i="12"/>
  <c r="N256" i="12"/>
  <c r="S256" i="12"/>
  <c r="Y256" i="12"/>
  <c r="AD256" i="12"/>
  <c r="AE257" i="12"/>
  <c r="AA257" i="12"/>
  <c r="W257" i="12"/>
  <c r="S257" i="12"/>
  <c r="O257" i="12"/>
  <c r="N257" i="12"/>
  <c r="T257" i="12"/>
  <c r="Y257" i="12"/>
  <c r="AD257" i="12"/>
  <c r="AS257" i="12"/>
  <c r="AU257" i="12" s="1"/>
  <c r="AW257" i="12" s="1"/>
  <c r="AD258" i="12"/>
  <c r="Z258" i="12"/>
  <c r="V258" i="12"/>
  <c r="R258" i="12"/>
  <c r="N258" i="12"/>
  <c r="O258" i="12"/>
  <c r="T258" i="12"/>
  <c r="Y258" i="12"/>
  <c r="AE258" i="12"/>
  <c r="AF260" i="12"/>
  <c r="AB260" i="12"/>
  <c r="X260" i="12"/>
  <c r="T260" i="12"/>
  <c r="P260" i="12"/>
  <c r="N260" i="12"/>
  <c r="S260" i="12"/>
  <c r="Y260" i="12"/>
  <c r="AD260" i="12"/>
  <c r="AE261" i="12"/>
  <c r="AA261" i="12"/>
  <c r="W261" i="12"/>
  <c r="S261" i="12"/>
  <c r="O261" i="12"/>
  <c r="N261" i="12"/>
  <c r="T261" i="12"/>
  <c r="Y261" i="12"/>
  <c r="AD261" i="12"/>
  <c r="AS261" i="12"/>
  <c r="AU261" i="12" s="1"/>
  <c r="AW261" i="12" s="1"/>
  <c r="AD262" i="12"/>
  <c r="Z262" i="12"/>
  <c r="V262" i="12"/>
  <c r="R262" i="12"/>
  <c r="N262" i="12"/>
  <c r="O262" i="12"/>
  <c r="T262" i="12"/>
  <c r="Y262" i="12"/>
  <c r="AE262" i="12"/>
  <c r="AF264" i="12"/>
  <c r="AB264" i="12"/>
  <c r="X264" i="12"/>
  <c r="T264" i="12"/>
  <c r="P264" i="12"/>
  <c r="N264" i="12"/>
  <c r="S264" i="12"/>
  <c r="Y264" i="12"/>
  <c r="AD264" i="12"/>
  <c r="AE265" i="12"/>
  <c r="AA265" i="12"/>
  <c r="W265" i="12"/>
  <c r="S265" i="12"/>
  <c r="O265" i="12"/>
  <c r="N265" i="12"/>
  <c r="T265" i="12"/>
  <c r="Y265" i="12"/>
  <c r="AD265" i="12"/>
  <c r="AS265" i="12"/>
  <c r="AU265" i="12" s="1"/>
  <c r="AW265" i="12" s="1"/>
  <c r="AD266" i="12"/>
  <c r="Z266" i="12"/>
  <c r="V266" i="12"/>
  <c r="R266" i="12"/>
  <c r="N266" i="12"/>
  <c r="O266" i="12"/>
  <c r="T266" i="12"/>
  <c r="Y266" i="12"/>
  <c r="AE266" i="12"/>
  <c r="AT270" i="12"/>
  <c r="AV270" i="12" s="1"/>
  <c r="AX270" i="12" s="1"/>
  <c r="AF273" i="12"/>
  <c r="AB273" i="12"/>
  <c r="X273" i="12"/>
  <c r="T273" i="12"/>
  <c r="P273" i="12"/>
  <c r="AE273" i="12"/>
  <c r="AA273" i="12"/>
  <c r="W273" i="12"/>
  <c r="S273" i="12"/>
  <c r="O273" i="12"/>
  <c r="Q273" i="12"/>
  <c r="Y273" i="12"/>
  <c r="AS273" i="12"/>
  <c r="AU273" i="12" s="1"/>
  <c r="AW273" i="12" s="1"/>
  <c r="N277" i="12"/>
  <c r="V277" i="12"/>
  <c r="AE278" i="12"/>
  <c r="AA278" i="12"/>
  <c r="W278" i="12"/>
  <c r="S278" i="12"/>
  <c r="O278" i="12"/>
  <c r="AD278" i="12"/>
  <c r="Z278" i="12"/>
  <c r="V278" i="12"/>
  <c r="R278" i="12"/>
  <c r="N278" i="12"/>
  <c r="Q278" i="12"/>
  <c r="Y278" i="12"/>
  <c r="P282" i="12"/>
  <c r="X282" i="12"/>
  <c r="AF282" i="12"/>
  <c r="AT286" i="12"/>
  <c r="AV286" i="12" s="1"/>
  <c r="AX286" i="12" s="1"/>
  <c r="AF289" i="12"/>
  <c r="AB289" i="12"/>
  <c r="X289" i="12"/>
  <c r="T289" i="12"/>
  <c r="P289" i="12"/>
  <c r="AE289" i="12"/>
  <c r="AA289" i="12"/>
  <c r="W289" i="12"/>
  <c r="S289" i="12"/>
  <c r="O289" i="12"/>
  <c r="Q289" i="12"/>
  <c r="Y289" i="12"/>
  <c r="AS289" i="12"/>
  <c r="AU289" i="12" s="1"/>
  <c r="AW289" i="12" s="1"/>
  <c r="AE293" i="12"/>
  <c r="AA293" i="12"/>
  <c r="W293" i="12"/>
  <c r="S293" i="12"/>
  <c r="O293" i="12"/>
  <c r="AC293" i="12"/>
  <c r="X293" i="12"/>
  <c r="R293" i="12"/>
  <c r="M293" i="12"/>
  <c r="AB293" i="12"/>
  <c r="V293" i="12"/>
  <c r="Q293" i="12"/>
  <c r="T293" i="12"/>
  <c r="AD293" i="12"/>
  <c r="AS293" i="12"/>
  <c r="AU293" i="12" s="1"/>
  <c r="AW293" i="12" s="1"/>
  <c r="P294" i="12"/>
  <c r="AF296" i="12"/>
  <c r="AB296" i="12"/>
  <c r="X296" i="12"/>
  <c r="T296" i="12"/>
  <c r="P296" i="12"/>
  <c r="AC296" i="12"/>
  <c r="W296" i="12"/>
  <c r="R296" i="12"/>
  <c r="M296" i="12"/>
  <c r="AA296" i="12"/>
  <c r="V296" i="12"/>
  <c r="Q296" i="12"/>
  <c r="S296" i="12"/>
  <c r="AD296" i="12"/>
  <c r="AS296" i="12"/>
  <c r="AU296" i="12" s="1"/>
  <c r="AW296" i="12" s="1"/>
  <c r="P297" i="12"/>
  <c r="P17" i="20"/>
  <c r="K17" i="20"/>
  <c r="P21" i="20"/>
  <c r="K21" i="20"/>
  <c r="P23" i="20"/>
  <c r="K23" i="20"/>
  <c r="L82" i="20"/>
  <c r="Q82" i="20"/>
  <c r="P83" i="20"/>
  <c r="K83" i="20"/>
  <c r="P87" i="20"/>
  <c r="K87" i="20"/>
  <c r="P91" i="20"/>
  <c r="K91" i="20"/>
  <c r="P95" i="20"/>
  <c r="K95" i="20"/>
  <c r="P99" i="20"/>
  <c r="K99" i="20"/>
  <c r="P103" i="20"/>
  <c r="K103" i="20"/>
  <c r="P107" i="20"/>
  <c r="K107" i="20"/>
  <c r="P111" i="20"/>
  <c r="K111" i="20"/>
  <c r="P115" i="20"/>
  <c r="K115" i="20"/>
  <c r="P119" i="20"/>
  <c r="K119" i="20"/>
  <c r="P123" i="20"/>
  <c r="K123" i="20"/>
  <c r="P127" i="20"/>
  <c r="K127" i="20"/>
  <c r="P131" i="20"/>
  <c r="K131" i="20"/>
  <c r="P135" i="20"/>
  <c r="K135" i="20"/>
  <c r="Q150" i="20"/>
  <c r="L150" i="20"/>
  <c r="M200" i="12"/>
  <c r="Q200" i="12"/>
  <c r="U200" i="12"/>
  <c r="Y200" i="12"/>
  <c r="M204" i="12"/>
  <c r="Q204" i="12"/>
  <c r="U204" i="12"/>
  <c r="Y204" i="12"/>
  <c r="M208" i="12"/>
  <c r="Q208" i="12"/>
  <c r="U208" i="12"/>
  <c r="Y208" i="12"/>
  <c r="M212" i="12"/>
  <c r="Q212" i="12"/>
  <c r="U212" i="12"/>
  <c r="Y212" i="12"/>
  <c r="M216" i="12"/>
  <c r="Q216" i="12"/>
  <c r="U216" i="12"/>
  <c r="Y216" i="12"/>
  <c r="M220" i="12"/>
  <c r="Q220" i="12"/>
  <c r="U220" i="12"/>
  <c r="Y220" i="12"/>
  <c r="M224" i="12"/>
  <c r="Q224" i="12"/>
  <c r="U224" i="12"/>
  <c r="Y224" i="12"/>
  <c r="M228" i="12"/>
  <c r="Q228" i="12"/>
  <c r="U228" i="12"/>
  <c r="Y228" i="12"/>
  <c r="M232" i="12"/>
  <c r="Q232" i="12"/>
  <c r="U232" i="12"/>
  <c r="Y232" i="12"/>
  <c r="M236" i="12"/>
  <c r="Q236" i="12"/>
  <c r="U236" i="12"/>
  <c r="Y236" i="12"/>
  <c r="M240" i="12"/>
  <c r="Q240" i="12"/>
  <c r="U240" i="12"/>
  <c r="Y240" i="12"/>
  <c r="M244" i="12"/>
  <c r="Q244" i="12"/>
  <c r="U244" i="12"/>
  <c r="Y244" i="12"/>
  <c r="AC244" i="12"/>
  <c r="AT274" i="12"/>
  <c r="AV274" i="12" s="1"/>
  <c r="AX274" i="12" s="1"/>
  <c r="AF277" i="12"/>
  <c r="AB277" i="12"/>
  <c r="X277" i="12"/>
  <c r="T277" i="12"/>
  <c r="P277" i="12"/>
  <c r="AE277" i="12"/>
  <c r="AA277" i="12"/>
  <c r="W277" i="12"/>
  <c r="S277" i="12"/>
  <c r="O277" i="12"/>
  <c r="Q277" i="12"/>
  <c r="Y277" i="12"/>
  <c r="AS277" i="12"/>
  <c r="AU277" i="12" s="1"/>
  <c r="AW277" i="12" s="1"/>
  <c r="AE282" i="12"/>
  <c r="AA282" i="12"/>
  <c r="W282" i="12"/>
  <c r="S282" i="12"/>
  <c r="O282" i="12"/>
  <c r="AD282" i="12"/>
  <c r="Z282" i="12"/>
  <c r="V282" i="12"/>
  <c r="R282" i="12"/>
  <c r="N282" i="12"/>
  <c r="Q282" i="12"/>
  <c r="Y282" i="12"/>
  <c r="AT290" i="12"/>
  <c r="AV290" i="12" s="1"/>
  <c r="AX290" i="12" s="1"/>
  <c r="AD294" i="12"/>
  <c r="Z294" i="12"/>
  <c r="V294" i="12"/>
  <c r="R294" i="12"/>
  <c r="N294" i="12"/>
  <c r="AC294" i="12"/>
  <c r="X294" i="12"/>
  <c r="S294" i="12"/>
  <c r="M294" i="12"/>
  <c r="AB294" i="12"/>
  <c r="W294" i="12"/>
  <c r="Q294" i="12"/>
  <c r="T294" i="12"/>
  <c r="AE294" i="12"/>
  <c r="AE297" i="12"/>
  <c r="AA297" i="12"/>
  <c r="W297" i="12"/>
  <c r="S297" i="12"/>
  <c r="O297" i="12"/>
  <c r="AC297" i="12"/>
  <c r="X297" i="12"/>
  <c r="R297" i="12"/>
  <c r="M297" i="12"/>
  <c r="AB297" i="12"/>
  <c r="V297" i="12"/>
  <c r="Q297" i="12"/>
  <c r="T297" i="12"/>
  <c r="AD297" i="12"/>
  <c r="AS297" i="12"/>
  <c r="AU297" i="12" s="1"/>
  <c r="AW297" i="12" s="1"/>
  <c r="S13" i="20"/>
  <c r="N13" i="20"/>
  <c r="P14" i="20"/>
  <c r="K14" i="20"/>
  <c r="P18" i="20"/>
  <c r="K18" i="20"/>
  <c r="P22" i="20"/>
  <c r="K22" i="20"/>
  <c r="S26" i="20"/>
  <c r="N26" i="20"/>
  <c r="S27" i="20"/>
  <c r="N27" i="20"/>
  <c r="S30" i="20"/>
  <c r="N30" i="20"/>
  <c r="S31" i="20"/>
  <c r="N31" i="20"/>
  <c r="S34" i="20"/>
  <c r="N34" i="20"/>
  <c r="S35" i="20"/>
  <c r="N35" i="20"/>
  <c r="S38" i="20"/>
  <c r="N38" i="20"/>
  <c r="S39" i="20"/>
  <c r="N39" i="20"/>
  <c r="S42" i="20"/>
  <c r="N42" i="20"/>
  <c r="S43" i="20"/>
  <c r="N43" i="20"/>
  <c r="S46" i="20"/>
  <c r="N46" i="20"/>
  <c r="S47" i="20"/>
  <c r="N47" i="20"/>
  <c r="S50" i="20"/>
  <c r="N50" i="20"/>
  <c r="S51" i="20"/>
  <c r="N51" i="20"/>
  <c r="S54" i="20"/>
  <c r="N54" i="20"/>
  <c r="S55" i="20"/>
  <c r="N55" i="20"/>
  <c r="S58" i="20"/>
  <c r="N58" i="20"/>
  <c r="S59" i="20"/>
  <c r="N59" i="20"/>
  <c r="S62" i="20"/>
  <c r="N62" i="20"/>
  <c r="S63" i="20"/>
  <c r="N63" i="20"/>
  <c r="S66" i="20"/>
  <c r="N66" i="20"/>
  <c r="S67" i="20"/>
  <c r="N67" i="20"/>
  <c r="S70" i="20"/>
  <c r="N70" i="20"/>
  <c r="S71" i="20"/>
  <c r="N71" i="20"/>
  <c r="S74" i="20"/>
  <c r="N74" i="20"/>
  <c r="S75" i="20"/>
  <c r="N75" i="20"/>
  <c r="S78" i="20"/>
  <c r="N78" i="20"/>
  <c r="S79" i="20"/>
  <c r="N79" i="20"/>
  <c r="Q138" i="20"/>
  <c r="L138" i="20"/>
  <c r="Q154" i="20"/>
  <c r="L154" i="20"/>
  <c r="S165" i="20"/>
  <c r="N165" i="20"/>
  <c r="S181" i="20"/>
  <c r="N181" i="20"/>
  <c r="S197" i="20"/>
  <c r="N197" i="20"/>
  <c r="M247" i="12"/>
  <c r="Q247" i="12"/>
  <c r="U247" i="12"/>
  <c r="Y247" i="12"/>
  <c r="M251" i="12"/>
  <c r="Q251" i="12"/>
  <c r="U251" i="12"/>
  <c r="Y251" i="12"/>
  <c r="M255" i="12"/>
  <c r="Q255" i="12"/>
  <c r="U255" i="12"/>
  <c r="Y255" i="12"/>
  <c r="M259" i="12"/>
  <c r="Q259" i="12"/>
  <c r="U259" i="12"/>
  <c r="Y259" i="12"/>
  <c r="M263" i="12"/>
  <c r="Q263" i="12"/>
  <c r="U263" i="12"/>
  <c r="Y263" i="12"/>
  <c r="M267" i="12"/>
  <c r="Q267" i="12"/>
  <c r="U267" i="12"/>
  <c r="Y267" i="12"/>
  <c r="P268" i="12"/>
  <c r="T268" i="12"/>
  <c r="X268" i="12"/>
  <c r="AB268" i="12"/>
  <c r="AF268" i="12"/>
  <c r="M271" i="12"/>
  <c r="Q271" i="12"/>
  <c r="U271" i="12"/>
  <c r="Y271" i="12"/>
  <c r="P272" i="12"/>
  <c r="T272" i="12"/>
  <c r="X272" i="12"/>
  <c r="AB272" i="12"/>
  <c r="AF272" i="12"/>
  <c r="M275" i="12"/>
  <c r="Q275" i="12"/>
  <c r="U275" i="12"/>
  <c r="Y275" i="12"/>
  <c r="P276" i="12"/>
  <c r="T276" i="12"/>
  <c r="X276" i="12"/>
  <c r="AB276" i="12"/>
  <c r="AF276" i="12"/>
  <c r="M279" i="12"/>
  <c r="Q279" i="12"/>
  <c r="U279" i="12"/>
  <c r="Y279" i="12"/>
  <c r="P280" i="12"/>
  <c r="T280" i="12"/>
  <c r="X280" i="12"/>
  <c r="AB280" i="12"/>
  <c r="AF280" i="12"/>
  <c r="M283" i="12"/>
  <c r="Q283" i="12"/>
  <c r="U283" i="12"/>
  <c r="Y283" i="12"/>
  <c r="P284" i="12"/>
  <c r="T284" i="12"/>
  <c r="X284" i="12"/>
  <c r="AB284" i="12"/>
  <c r="AF284" i="12"/>
  <c r="M287" i="12"/>
  <c r="Q287" i="12"/>
  <c r="U287" i="12"/>
  <c r="Y287" i="12"/>
  <c r="P288" i="12"/>
  <c r="T288" i="12"/>
  <c r="X288" i="12"/>
  <c r="AB288" i="12"/>
  <c r="AF288" i="12"/>
  <c r="AC291" i="12"/>
  <c r="Y291" i="12"/>
  <c r="U291" i="12"/>
  <c r="Q291" i="12"/>
  <c r="M291" i="12"/>
  <c r="N291" i="12"/>
  <c r="S291" i="12"/>
  <c r="X291" i="12"/>
  <c r="AD291" i="12"/>
  <c r="AT294" i="12"/>
  <c r="AV294" i="12" s="1"/>
  <c r="AX294" i="12" s="1"/>
  <c r="AT298" i="12"/>
  <c r="AV298" i="12" s="1"/>
  <c r="AX298" i="12" s="1"/>
  <c r="P302" i="12"/>
  <c r="X302" i="12"/>
  <c r="AF302" i="12"/>
  <c r="P6" i="20"/>
  <c r="K6" i="20"/>
  <c r="P7" i="20"/>
  <c r="K7" i="20"/>
  <c r="P8" i="20"/>
  <c r="K8" i="20"/>
  <c r="P10" i="20"/>
  <c r="K10" i="20"/>
  <c r="P11" i="20"/>
  <c r="K11" i="20"/>
  <c r="P12" i="20"/>
  <c r="K12" i="20"/>
  <c r="P13" i="20"/>
  <c r="K13" i="20"/>
  <c r="P24" i="20"/>
  <c r="K24" i="20"/>
  <c r="P26" i="20"/>
  <c r="K26" i="20"/>
  <c r="P30" i="20"/>
  <c r="K30" i="20"/>
  <c r="P34" i="20"/>
  <c r="K34" i="20"/>
  <c r="P38" i="20"/>
  <c r="K38" i="20"/>
  <c r="P42" i="20"/>
  <c r="K42" i="20"/>
  <c r="P46" i="20"/>
  <c r="K46" i="20"/>
  <c r="P50" i="20"/>
  <c r="K50" i="20"/>
  <c r="P54" i="20"/>
  <c r="K54" i="20"/>
  <c r="P58" i="20"/>
  <c r="K58" i="20"/>
  <c r="P62" i="20"/>
  <c r="K62" i="20"/>
  <c r="P66" i="20"/>
  <c r="K66" i="20"/>
  <c r="P70" i="20"/>
  <c r="K70" i="20"/>
  <c r="P74" i="20"/>
  <c r="K74" i="20"/>
  <c r="P78" i="20"/>
  <c r="K78" i="20"/>
  <c r="Q83" i="20"/>
  <c r="L83" i="20"/>
  <c r="Q87" i="20"/>
  <c r="L87" i="20"/>
  <c r="Q91" i="20"/>
  <c r="L91" i="20"/>
  <c r="Q95" i="20"/>
  <c r="L95" i="20"/>
  <c r="Q99" i="20"/>
  <c r="L99" i="20"/>
  <c r="Q103" i="20"/>
  <c r="L103" i="20"/>
  <c r="Q107" i="20"/>
  <c r="L107" i="20"/>
  <c r="Q111" i="20"/>
  <c r="L111" i="20"/>
  <c r="Q115" i="20"/>
  <c r="L115" i="20"/>
  <c r="Q119" i="20"/>
  <c r="L119" i="20"/>
  <c r="Q123" i="20"/>
  <c r="L123" i="20"/>
  <c r="Q127" i="20"/>
  <c r="L127" i="20"/>
  <c r="Q131" i="20"/>
  <c r="L131" i="20"/>
  <c r="Q135" i="20"/>
  <c r="L135" i="20"/>
  <c r="Q136" i="20"/>
  <c r="Q217" i="20"/>
  <c r="L217" i="20"/>
  <c r="S229" i="20"/>
  <c r="N229" i="20"/>
  <c r="R230" i="20"/>
  <c r="M230" i="20"/>
  <c r="N231" i="20"/>
  <c r="S231" i="20"/>
  <c r="R254" i="20"/>
  <c r="M254" i="20"/>
  <c r="M268" i="12"/>
  <c r="Q268" i="12"/>
  <c r="U268" i="12"/>
  <c r="Y268" i="12"/>
  <c r="M272" i="12"/>
  <c r="Q272" i="12"/>
  <c r="U272" i="12"/>
  <c r="Y272" i="12"/>
  <c r="M276" i="12"/>
  <c r="Q276" i="12"/>
  <c r="U276" i="12"/>
  <c r="Y276" i="12"/>
  <c r="M280" i="12"/>
  <c r="Q280" i="12"/>
  <c r="U280" i="12"/>
  <c r="Y280" i="12"/>
  <c r="M284" i="12"/>
  <c r="Q284" i="12"/>
  <c r="U284" i="12"/>
  <c r="Y284" i="12"/>
  <c r="M288" i="12"/>
  <c r="Q288" i="12"/>
  <c r="U288" i="12"/>
  <c r="Y288" i="12"/>
  <c r="AE302" i="12"/>
  <c r="AA302" i="12"/>
  <c r="W302" i="12"/>
  <c r="S302" i="12"/>
  <c r="O302" i="12"/>
  <c r="AD302" i="12"/>
  <c r="Z302" i="12"/>
  <c r="V302" i="12"/>
  <c r="R302" i="12"/>
  <c r="N302" i="12"/>
  <c r="Q302" i="12"/>
  <c r="Y302" i="12"/>
  <c r="P5" i="20"/>
  <c r="K5" i="20"/>
  <c r="P25" i="20"/>
  <c r="K25" i="20"/>
  <c r="P29" i="20"/>
  <c r="K29" i="20"/>
  <c r="P33" i="20"/>
  <c r="K33" i="20"/>
  <c r="P37" i="20"/>
  <c r="K37" i="20"/>
  <c r="P41" i="20"/>
  <c r="K41" i="20"/>
  <c r="P45" i="20"/>
  <c r="K45" i="20"/>
  <c r="P49" i="20"/>
  <c r="K49" i="20"/>
  <c r="P53" i="20"/>
  <c r="K53" i="20"/>
  <c r="P57" i="20"/>
  <c r="K57" i="20"/>
  <c r="P61" i="20"/>
  <c r="K61" i="20"/>
  <c r="P65" i="20"/>
  <c r="K65" i="20"/>
  <c r="P69" i="20"/>
  <c r="K69" i="20"/>
  <c r="P73" i="20"/>
  <c r="K73" i="20"/>
  <c r="P77" i="20"/>
  <c r="K77" i="20"/>
  <c r="S80" i="20"/>
  <c r="N80" i="20"/>
  <c r="Q84" i="20"/>
  <c r="L84" i="20"/>
  <c r="Q88" i="20"/>
  <c r="L88" i="20"/>
  <c r="Q92" i="20"/>
  <c r="L92" i="20"/>
  <c r="Q96" i="20"/>
  <c r="L96" i="20"/>
  <c r="Q100" i="20"/>
  <c r="L100" i="20"/>
  <c r="Q104" i="20"/>
  <c r="L104" i="20"/>
  <c r="Q108" i="20"/>
  <c r="L108" i="20"/>
  <c r="Q112" i="20"/>
  <c r="L112" i="20"/>
  <c r="Q116" i="20"/>
  <c r="L116" i="20"/>
  <c r="Q120" i="20"/>
  <c r="L120" i="20"/>
  <c r="Q124" i="20"/>
  <c r="L124" i="20"/>
  <c r="Q128" i="20"/>
  <c r="L128" i="20"/>
  <c r="Q132" i="20"/>
  <c r="L132" i="20"/>
  <c r="Q137" i="20"/>
  <c r="L137" i="20"/>
  <c r="Q141" i="20"/>
  <c r="L141" i="20"/>
  <c r="Q145" i="20"/>
  <c r="L145" i="20"/>
  <c r="Q149" i="20"/>
  <c r="L149" i="20"/>
  <c r="Q153" i="20"/>
  <c r="L153" i="20"/>
  <c r="Q157" i="20"/>
  <c r="L157" i="20"/>
  <c r="Q161" i="20"/>
  <c r="L161" i="20"/>
  <c r="S163" i="20"/>
  <c r="N163" i="20"/>
  <c r="R165" i="20"/>
  <c r="M165" i="20"/>
  <c r="R167" i="20"/>
  <c r="M167" i="20"/>
  <c r="S171" i="20"/>
  <c r="N171" i="20"/>
  <c r="R173" i="20"/>
  <c r="M173" i="20"/>
  <c r="R175" i="20"/>
  <c r="M175" i="20"/>
  <c r="S179" i="20"/>
  <c r="N179" i="20"/>
  <c r="R181" i="20"/>
  <c r="M181" i="20"/>
  <c r="R183" i="20"/>
  <c r="M183" i="20"/>
  <c r="S187" i="20"/>
  <c r="N187" i="20"/>
  <c r="R189" i="20"/>
  <c r="M189" i="20"/>
  <c r="R191" i="20"/>
  <c r="M191" i="20"/>
  <c r="S195" i="20"/>
  <c r="N195" i="20"/>
  <c r="R197" i="20"/>
  <c r="M197" i="20"/>
  <c r="R199" i="20"/>
  <c r="M199" i="20"/>
  <c r="S203" i="20"/>
  <c r="N203" i="20"/>
  <c r="Q205" i="20"/>
  <c r="L205" i="20"/>
  <c r="Q221" i="20"/>
  <c r="L221" i="20"/>
  <c r="Q248" i="20"/>
  <c r="L248" i="20"/>
  <c r="R252" i="20"/>
  <c r="M252" i="20"/>
  <c r="M295" i="12"/>
  <c r="Q295" i="12"/>
  <c r="U295" i="12"/>
  <c r="Y295" i="12"/>
  <c r="M299" i="12"/>
  <c r="Q299" i="12"/>
  <c r="U299" i="12"/>
  <c r="Y299" i="12"/>
  <c r="P300" i="12"/>
  <c r="T300" i="12"/>
  <c r="X300" i="12"/>
  <c r="AB300" i="12"/>
  <c r="AF300" i="12"/>
  <c r="M303" i="12"/>
  <c r="Q303" i="12"/>
  <c r="U303" i="12"/>
  <c r="Y303" i="12"/>
  <c r="M80" i="20"/>
  <c r="K81" i="20"/>
  <c r="Q81" i="20"/>
  <c r="K84" i="20"/>
  <c r="Q86" i="20"/>
  <c r="L86" i="20"/>
  <c r="K88" i="20"/>
  <c r="Q90" i="20"/>
  <c r="L90" i="20"/>
  <c r="K92" i="20"/>
  <c r="Q94" i="20"/>
  <c r="L94" i="20"/>
  <c r="K96" i="20"/>
  <c r="Q98" i="20"/>
  <c r="L98" i="20"/>
  <c r="K100" i="20"/>
  <c r="Q102" i="20"/>
  <c r="L102" i="20"/>
  <c r="K104" i="20"/>
  <c r="Q106" i="20"/>
  <c r="L106" i="20"/>
  <c r="K108" i="20"/>
  <c r="Q110" i="20"/>
  <c r="L110" i="20"/>
  <c r="K112" i="20"/>
  <c r="Q114" i="20"/>
  <c r="L114" i="20"/>
  <c r="K116" i="20"/>
  <c r="Q118" i="20"/>
  <c r="L118" i="20"/>
  <c r="K120" i="20"/>
  <c r="Q122" i="20"/>
  <c r="L122" i="20"/>
  <c r="K124" i="20"/>
  <c r="Q126" i="20"/>
  <c r="L126" i="20"/>
  <c r="K128" i="20"/>
  <c r="Q130" i="20"/>
  <c r="L130" i="20"/>
  <c r="K132" i="20"/>
  <c r="Q134" i="20"/>
  <c r="L134" i="20"/>
  <c r="S167" i="20"/>
  <c r="N167" i="20"/>
  <c r="R169" i="20"/>
  <c r="M169" i="20"/>
  <c r="S175" i="20"/>
  <c r="N175" i="20"/>
  <c r="R177" i="20"/>
  <c r="M177" i="20"/>
  <c r="S183" i="20"/>
  <c r="N183" i="20"/>
  <c r="R185" i="20"/>
  <c r="M185" i="20"/>
  <c r="S191" i="20"/>
  <c r="N191" i="20"/>
  <c r="R193" i="20"/>
  <c r="M193" i="20"/>
  <c r="S199" i="20"/>
  <c r="N199" i="20"/>
  <c r="R201" i="20"/>
  <c r="M201" i="20"/>
  <c r="Q232" i="20"/>
  <c r="L232" i="20"/>
  <c r="P245" i="20"/>
  <c r="K245" i="20"/>
  <c r="R262" i="20"/>
  <c r="M262" i="20"/>
  <c r="M300" i="12"/>
  <c r="Q300" i="12"/>
  <c r="U300" i="12"/>
  <c r="Y300" i="12"/>
  <c r="K82" i="20"/>
  <c r="Q85" i="20"/>
  <c r="L85" i="20"/>
  <c r="Q89" i="20"/>
  <c r="L89" i="20"/>
  <c r="Q93" i="20"/>
  <c r="L93" i="20"/>
  <c r="Q97" i="20"/>
  <c r="L97" i="20"/>
  <c r="Q101" i="20"/>
  <c r="L101" i="20"/>
  <c r="Q105" i="20"/>
  <c r="L105" i="20"/>
  <c r="Q109" i="20"/>
  <c r="L109" i="20"/>
  <c r="Q113" i="20"/>
  <c r="L113" i="20"/>
  <c r="Q117" i="20"/>
  <c r="L117" i="20"/>
  <c r="Q121" i="20"/>
  <c r="L121" i="20"/>
  <c r="Q125" i="20"/>
  <c r="L125" i="20"/>
  <c r="Q129" i="20"/>
  <c r="L129" i="20"/>
  <c r="Q133" i="20"/>
  <c r="L133" i="20"/>
  <c r="P136" i="20"/>
  <c r="K136" i="20"/>
  <c r="R163" i="20"/>
  <c r="M163" i="20"/>
  <c r="S169" i="20"/>
  <c r="N169" i="20"/>
  <c r="R171" i="20"/>
  <c r="M171" i="20"/>
  <c r="S177" i="20"/>
  <c r="N177" i="20"/>
  <c r="R179" i="20"/>
  <c r="M179" i="20"/>
  <c r="S185" i="20"/>
  <c r="N185" i="20"/>
  <c r="R187" i="20"/>
  <c r="M187" i="20"/>
  <c r="S193" i="20"/>
  <c r="N193" i="20"/>
  <c r="R195" i="20"/>
  <c r="M195" i="20"/>
  <c r="S201" i="20"/>
  <c r="N201" i="20"/>
  <c r="R203" i="20"/>
  <c r="M203" i="20"/>
  <c r="Q208" i="20"/>
  <c r="L208" i="20"/>
  <c r="Q212" i="20"/>
  <c r="L212" i="20"/>
  <c r="Q216" i="20"/>
  <c r="L216" i="20"/>
  <c r="Q220" i="20"/>
  <c r="L220" i="20"/>
  <c r="R224" i="20"/>
  <c r="M224" i="20"/>
  <c r="Q240" i="20"/>
  <c r="L240" i="20"/>
  <c r="R260" i="20"/>
  <c r="M260" i="20"/>
  <c r="S225" i="20"/>
  <c r="N225" i="20"/>
  <c r="R226" i="20"/>
  <c r="M226" i="20"/>
  <c r="Q236" i="20"/>
  <c r="L236" i="20"/>
  <c r="Q244" i="20"/>
  <c r="L244" i="20"/>
  <c r="Q256" i="20"/>
  <c r="L256" i="20"/>
  <c r="Q264" i="20"/>
  <c r="L264" i="20"/>
  <c r="N297" i="20"/>
  <c r="S297" i="20"/>
  <c r="S162" i="20"/>
  <c r="N162" i="20"/>
  <c r="S164" i="20"/>
  <c r="N164" i="20"/>
  <c r="S166" i="20"/>
  <c r="N166" i="20"/>
  <c r="S168" i="20"/>
  <c r="N168" i="20"/>
  <c r="S170" i="20"/>
  <c r="N170" i="20"/>
  <c r="S172" i="20"/>
  <c r="N172" i="20"/>
  <c r="S174" i="20"/>
  <c r="N174" i="20"/>
  <c r="S176" i="20"/>
  <c r="N176" i="20"/>
  <c r="S178" i="20"/>
  <c r="N178" i="20"/>
  <c r="S180" i="20"/>
  <c r="N180" i="20"/>
  <c r="S182" i="20"/>
  <c r="N182" i="20"/>
  <c r="S184" i="20"/>
  <c r="N184" i="20"/>
  <c r="S186" i="20"/>
  <c r="N186" i="20"/>
  <c r="S188" i="20"/>
  <c r="N188" i="20"/>
  <c r="S190" i="20"/>
  <c r="N190" i="20"/>
  <c r="S192" i="20"/>
  <c r="N192" i="20"/>
  <c r="S194" i="20"/>
  <c r="N194" i="20"/>
  <c r="S196" i="20"/>
  <c r="N196" i="20"/>
  <c r="S198" i="20"/>
  <c r="N198" i="20"/>
  <c r="S200" i="20"/>
  <c r="N200" i="20"/>
  <c r="S202" i="20"/>
  <c r="N202" i="20"/>
  <c r="S227" i="20"/>
  <c r="N227" i="20"/>
  <c r="R228" i="20"/>
  <c r="M228" i="20"/>
  <c r="P233" i="20"/>
  <c r="K233" i="20"/>
  <c r="P234" i="20"/>
  <c r="P241" i="20"/>
  <c r="K241" i="20"/>
  <c r="P242" i="20"/>
  <c r="P249" i="20"/>
  <c r="K249" i="20"/>
  <c r="Q254" i="20"/>
  <c r="L254" i="20"/>
  <c r="Q262" i="20"/>
  <c r="L262" i="20"/>
  <c r="L270" i="20"/>
  <c r="Q270" i="20"/>
  <c r="S224" i="20"/>
  <c r="N224" i="20"/>
  <c r="S226" i="20"/>
  <c r="N226" i="20"/>
  <c r="S228" i="20"/>
  <c r="N228" i="20"/>
  <c r="S230" i="20"/>
  <c r="N230" i="20"/>
  <c r="Q250" i="20"/>
  <c r="L250" i="20"/>
  <c r="R256" i="20"/>
  <c r="M256" i="20"/>
  <c r="Q258" i="20"/>
  <c r="L258" i="20"/>
  <c r="R264" i="20"/>
  <c r="M264" i="20"/>
  <c r="Q266" i="20"/>
  <c r="L266" i="20"/>
  <c r="N285" i="20"/>
  <c r="S285" i="20"/>
  <c r="N286" i="20"/>
  <c r="S286" i="20"/>
  <c r="N287" i="20"/>
  <c r="S287" i="20"/>
  <c r="N288" i="20"/>
  <c r="S288" i="20"/>
  <c r="N289" i="20"/>
  <c r="S289" i="20"/>
  <c r="L292" i="20"/>
  <c r="Q292" i="20"/>
  <c r="S223" i="20"/>
  <c r="N223" i="20"/>
  <c r="M231" i="20"/>
  <c r="R231" i="20"/>
  <c r="M235" i="20"/>
  <c r="R235" i="20"/>
  <c r="M239" i="20"/>
  <c r="R239" i="20"/>
  <c r="M243" i="20"/>
  <c r="R243" i="20"/>
  <c r="M247" i="20"/>
  <c r="R247" i="20"/>
  <c r="R250" i="20"/>
  <c r="M250" i="20"/>
  <c r="Q252" i="20"/>
  <c r="L252" i="20"/>
  <c r="R258" i="20"/>
  <c r="M258" i="20"/>
  <c r="Q260" i="20"/>
  <c r="L260" i="20"/>
  <c r="R266" i="20"/>
  <c r="M266" i="20"/>
  <c r="Q268" i="20"/>
  <c r="L268" i="20"/>
  <c r="K231" i="20"/>
  <c r="L234" i="20"/>
  <c r="R234" i="20"/>
  <c r="K235" i="20"/>
  <c r="L238" i="20"/>
  <c r="R238" i="20"/>
  <c r="K239" i="20"/>
  <c r="L242" i="20"/>
  <c r="R242" i="20"/>
  <c r="K243" i="20"/>
  <c r="L246" i="20"/>
  <c r="R246" i="20"/>
  <c r="K247" i="20"/>
  <c r="R249" i="20"/>
  <c r="M249" i="20"/>
  <c r="L231" i="20"/>
  <c r="K232" i="20"/>
  <c r="L235" i="20"/>
  <c r="K236" i="20"/>
  <c r="L239" i="20"/>
  <c r="K240" i="20"/>
  <c r="L243" i="20"/>
  <c r="K244" i="20"/>
  <c r="L247" i="20"/>
  <c r="K248" i="20"/>
  <c r="R251" i="20"/>
  <c r="M251" i="20"/>
  <c r="R253" i="20"/>
  <c r="M253" i="20"/>
  <c r="R255" i="20"/>
  <c r="M255" i="20"/>
  <c r="R257" i="20"/>
  <c r="M257" i="20"/>
  <c r="R259" i="20"/>
  <c r="M259" i="20"/>
  <c r="R261" i="20"/>
  <c r="M261" i="20"/>
  <c r="R263" i="20"/>
  <c r="M263" i="20"/>
  <c r="R265" i="20"/>
  <c r="M265" i="20"/>
  <c r="R267" i="20"/>
  <c r="M267" i="20"/>
  <c r="R269" i="20"/>
  <c r="M269" i="20"/>
  <c r="N271" i="20"/>
  <c r="S271" i="20"/>
  <c r="N272" i="20"/>
  <c r="S272" i="20"/>
  <c r="N273" i="20"/>
  <c r="S273" i="20"/>
  <c r="N274" i="20"/>
  <c r="S274" i="20"/>
  <c r="N275" i="20"/>
  <c r="S275" i="20"/>
  <c r="N276" i="20"/>
  <c r="S276" i="20"/>
  <c r="N277" i="20"/>
  <c r="S277" i="20"/>
  <c r="N278" i="20"/>
  <c r="S278" i="20"/>
  <c r="N279" i="20"/>
  <c r="S279" i="20"/>
  <c r="N280" i="20"/>
  <c r="S280" i="20"/>
  <c r="N281" i="20"/>
  <c r="S281" i="20"/>
  <c r="N282" i="20"/>
  <c r="S282" i="20"/>
  <c r="S283" i="20"/>
  <c r="N283" i="20"/>
  <c r="Q294" i="20"/>
  <c r="Q302" i="20"/>
  <c r="S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R284" i="20"/>
  <c r="M284" i="20"/>
  <c r="S295" i="20"/>
  <c r="Q296" i="20"/>
  <c r="S303" i="20"/>
  <c r="Q304" i="20"/>
  <c r="N284" i="20"/>
  <c r="S284" i="20"/>
  <c r="Q290" i="20"/>
  <c r="Q298" i="20"/>
  <c r="M285" i="20"/>
  <c r="M286" i="20"/>
  <c r="M287" i="20"/>
  <c r="M288" i="20"/>
  <c r="S290" i="20"/>
  <c r="S292" i="20"/>
  <c r="S294" i="20"/>
  <c r="S296" i="20"/>
  <c r="S298" i="20"/>
  <c r="S300" i="20"/>
  <c r="S302" i="20"/>
  <c r="S304" i="20"/>
  <c r="O226" i="2" l="1"/>
  <c r="Q226" i="2" s="1"/>
  <c r="R226" i="2" s="1"/>
  <c r="Z226" i="2"/>
  <c r="AE226" i="2" s="1"/>
  <c r="O194" i="2"/>
  <c r="Q194" i="2" s="1"/>
  <c r="R194" i="2" s="1"/>
  <c r="Z194" i="2"/>
  <c r="AE194" i="2" s="1"/>
  <c r="O154" i="2"/>
  <c r="Q154" i="2" s="1"/>
  <c r="R154" i="2" s="1"/>
  <c r="Z154" i="2"/>
  <c r="AE154" i="2" s="1"/>
  <c r="O146" i="2"/>
  <c r="Q146" i="2" s="1"/>
  <c r="R146" i="2" s="1"/>
  <c r="Z146" i="2"/>
  <c r="AE146" i="2" s="1"/>
  <c r="O288" i="2"/>
  <c r="Q288" i="2" s="1"/>
  <c r="R288" i="2" s="1"/>
  <c r="Z288" i="2"/>
  <c r="AE288" i="2" s="1"/>
  <c r="O224" i="2"/>
  <c r="Q224" i="2" s="1"/>
  <c r="R224" i="2" s="1"/>
  <c r="Z224" i="2"/>
  <c r="AE224" i="2" s="1"/>
  <c r="O180" i="2"/>
  <c r="Q180" i="2" s="1"/>
  <c r="R180" i="2" s="1"/>
  <c r="Z180" i="2"/>
  <c r="AE180" i="2" s="1"/>
  <c r="O160" i="2"/>
  <c r="Q160" i="2" s="1"/>
  <c r="R160" i="2" s="1"/>
  <c r="Z160" i="2"/>
  <c r="AE160" i="2" s="1"/>
  <c r="O116" i="2"/>
  <c r="Q116" i="2" s="1"/>
  <c r="R116" i="2" s="1"/>
  <c r="Z116" i="2"/>
  <c r="AE116" i="2" s="1"/>
  <c r="O96" i="2"/>
  <c r="Q96" i="2" s="1"/>
  <c r="R96" i="2" s="1"/>
  <c r="Z96" i="2"/>
  <c r="AE96" i="2" s="1"/>
  <c r="O52" i="2"/>
  <c r="Q52" i="2" s="1"/>
  <c r="R52" i="2" s="1"/>
  <c r="Z52" i="2"/>
  <c r="AE52" i="2" s="1"/>
  <c r="O32" i="2"/>
  <c r="Q32" i="2" s="1"/>
  <c r="R32" i="2" s="1"/>
  <c r="Z32" i="2"/>
  <c r="AE32" i="2" s="1"/>
  <c r="O278" i="2"/>
  <c r="Q278" i="2" s="1"/>
  <c r="R278" i="2" s="1"/>
  <c r="Z278" i="2"/>
  <c r="AE278" i="2" s="1"/>
  <c r="O214" i="2"/>
  <c r="Q214" i="2" s="1"/>
  <c r="R214" i="2" s="1"/>
  <c r="Z214" i="2"/>
  <c r="AE214" i="2" s="1"/>
  <c r="O182" i="2"/>
  <c r="Q182" i="2" s="1"/>
  <c r="R182" i="2" s="1"/>
  <c r="Z182" i="2"/>
  <c r="AE182" i="2" s="1"/>
  <c r="O170" i="2"/>
  <c r="Q170" i="2" s="1"/>
  <c r="R170" i="2" s="1"/>
  <c r="Z170" i="2"/>
  <c r="AE170" i="2" s="1"/>
  <c r="O162" i="2"/>
  <c r="Q162" i="2" s="1"/>
  <c r="R162" i="2" s="1"/>
  <c r="Z162" i="2"/>
  <c r="AE162" i="2" s="1"/>
  <c r="O304" i="2"/>
  <c r="Q304" i="2" s="1"/>
  <c r="R304" i="2" s="1"/>
  <c r="Z304" i="2"/>
  <c r="AE304" i="2" s="1"/>
  <c r="O260" i="2"/>
  <c r="Q260" i="2" s="1"/>
  <c r="R260" i="2" s="1"/>
  <c r="Z260" i="2"/>
  <c r="AE260" i="2" s="1"/>
  <c r="O240" i="2"/>
  <c r="Q240" i="2" s="1"/>
  <c r="R240" i="2" s="1"/>
  <c r="Z240" i="2"/>
  <c r="AE240" i="2" s="1"/>
  <c r="O196" i="2"/>
  <c r="Q196" i="2" s="1"/>
  <c r="R196" i="2" s="1"/>
  <c r="Z196" i="2"/>
  <c r="AE196" i="2" s="1"/>
  <c r="O176" i="2"/>
  <c r="Q176" i="2" s="1"/>
  <c r="R176" i="2" s="1"/>
  <c r="Z176" i="2"/>
  <c r="AE176" i="2" s="1"/>
  <c r="O132" i="2"/>
  <c r="Q132" i="2" s="1"/>
  <c r="R132" i="2" s="1"/>
  <c r="Z132" i="2"/>
  <c r="AE132" i="2" s="1"/>
  <c r="O112" i="2"/>
  <c r="Q112" i="2" s="1"/>
  <c r="R112" i="2" s="1"/>
  <c r="Z112" i="2"/>
  <c r="AE112" i="2" s="1"/>
  <c r="O68" i="2"/>
  <c r="Q68" i="2" s="1"/>
  <c r="R68" i="2" s="1"/>
  <c r="Z68" i="2"/>
  <c r="AE68" i="2" s="1"/>
  <c r="O48" i="2"/>
  <c r="Q48" i="2" s="1"/>
  <c r="R48" i="2" s="1"/>
  <c r="Z48" i="2"/>
  <c r="AE48" i="2" s="1"/>
  <c r="O299" i="2"/>
  <c r="Q299" i="2" s="1"/>
  <c r="R299" i="2" s="1"/>
  <c r="Z299" i="2"/>
  <c r="AE299" i="2" s="1"/>
  <c r="O283" i="2"/>
  <c r="Q283" i="2" s="1"/>
  <c r="R283" i="2" s="1"/>
  <c r="Z283" i="2"/>
  <c r="AE283" i="2" s="1"/>
  <c r="O267" i="2"/>
  <c r="Q267" i="2" s="1"/>
  <c r="R267" i="2" s="1"/>
  <c r="Z267" i="2"/>
  <c r="AE267" i="2" s="1"/>
  <c r="O251" i="2"/>
  <c r="Q251" i="2" s="1"/>
  <c r="R251" i="2" s="1"/>
  <c r="Z251" i="2"/>
  <c r="AE251" i="2" s="1"/>
  <c r="O235" i="2"/>
  <c r="Q235" i="2" s="1"/>
  <c r="R235" i="2" s="1"/>
  <c r="Z235" i="2"/>
  <c r="AE235" i="2" s="1"/>
  <c r="O219" i="2"/>
  <c r="Q219" i="2" s="1"/>
  <c r="R219" i="2" s="1"/>
  <c r="Z219" i="2"/>
  <c r="AE219" i="2" s="1"/>
  <c r="O203" i="2"/>
  <c r="Q203" i="2" s="1"/>
  <c r="R203" i="2" s="1"/>
  <c r="Z203" i="2"/>
  <c r="AE203" i="2" s="1"/>
  <c r="O187" i="2"/>
  <c r="Q187" i="2" s="1"/>
  <c r="R187" i="2" s="1"/>
  <c r="Z187" i="2"/>
  <c r="AE187" i="2" s="1"/>
  <c r="O171" i="2"/>
  <c r="Q171" i="2" s="1"/>
  <c r="R171" i="2" s="1"/>
  <c r="Z171" i="2"/>
  <c r="AE171" i="2" s="1"/>
  <c r="O155" i="2"/>
  <c r="Q155" i="2" s="1"/>
  <c r="R155" i="2" s="1"/>
  <c r="Z155" i="2"/>
  <c r="AE155" i="2" s="1"/>
  <c r="O139" i="2"/>
  <c r="Q139" i="2" s="1"/>
  <c r="R139" i="2" s="1"/>
  <c r="Z139" i="2"/>
  <c r="AE139" i="2" s="1"/>
  <c r="O123" i="2"/>
  <c r="Q123" i="2" s="1"/>
  <c r="R123" i="2" s="1"/>
  <c r="Z123" i="2"/>
  <c r="AE123" i="2" s="1"/>
  <c r="O107" i="2"/>
  <c r="Q107" i="2" s="1"/>
  <c r="R107" i="2" s="1"/>
  <c r="Z107" i="2"/>
  <c r="AE107" i="2" s="1"/>
  <c r="O91" i="2"/>
  <c r="Q91" i="2" s="1"/>
  <c r="R91" i="2" s="1"/>
  <c r="Z91" i="2"/>
  <c r="AE91" i="2" s="1"/>
  <c r="O75" i="2"/>
  <c r="Q75" i="2" s="1"/>
  <c r="R75" i="2" s="1"/>
  <c r="Z75" i="2"/>
  <c r="AE75" i="2" s="1"/>
  <c r="O59" i="2"/>
  <c r="Q59" i="2" s="1"/>
  <c r="R59" i="2" s="1"/>
  <c r="Z59" i="2"/>
  <c r="AE59" i="2" s="1"/>
  <c r="O43" i="2"/>
  <c r="Q43" i="2" s="1"/>
  <c r="R43" i="2" s="1"/>
  <c r="Z43" i="2"/>
  <c r="AE43" i="2" s="1"/>
  <c r="O27" i="2"/>
  <c r="Q27" i="2" s="1"/>
  <c r="R27" i="2" s="1"/>
  <c r="Z27" i="2"/>
  <c r="AE27" i="2" s="1"/>
  <c r="O11" i="2"/>
  <c r="Q11" i="2" s="1"/>
  <c r="R11" i="2" s="1"/>
  <c r="Z11" i="2"/>
  <c r="AE11" i="2" s="1"/>
  <c r="O301" i="2"/>
  <c r="Q301" i="2" s="1"/>
  <c r="R301" i="2" s="1"/>
  <c r="Z301" i="2"/>
  <c r="AE301" i="2" s="1"/>
  <c r="O285" i="2"/>
  <c r="Q285" i="2" s="1"/>
  <c r="R285" i="2" s="1"/>
  <c r="Z285" i="2"/>
  <c r="AE285" i="2" s="1"/>
  <c r="O269" i="2"/>
  <c r="Q269" i="2" s="1"/>
  <c r="R269" i="2" s="1"/>
  <c r="Z269" i="2"/>
  <c r="AE269" i="2" s="1"/>
  <c r="O253" i="2"/>
  <c r="Q253" i="2" s="1"/>
  <c r="R253" i="2" s="1"/>
  <c r="Z253" i="2"/>
  <c r="AE253" i="2" s="1"/>
  <c r="O237" i="2"/>
  <c r="Q237" i="2" s="1"/>
  <c r="R237" i="2" s="1"/>
  <c r="Z237" i="2"/>
  <c r="AE237" i="2" s="1"/>
  <c r="O221" i="2"/>
  <c r="Q221" i="2" s="1"/>
  <c r="R221" i="2" s="1"/>
  <c r="Z221" i="2"/>
  <c r="AE221" i="2" s="1"/>
  <c r="O205" i="2"/>
  <c r="Q205" i="2" s="1"/>
  <c r="R205" i="2" s="1"/>
  <c r="Z205" i="2"/>
  <c r="AE205" i="2" s="1"/>
  <c r="O189" i="2"/>
  <c r="Q189" i="2" s="1"/>
  <c r="R189" i="2" s="1"/>
  <c r="Z189" i="2"/>
  <c r="AE189" i="2" s="1"/>
  <c r="O109" i="2"/>
  <c r="Q109" i="2" s="1"/>
  <c r="R109" i="2" s="1"/>
  <c r="Z109" i="2"/>
  <c r="AE109" i="2" s="1"/>
  <c r="O93" i="2"/>
  <c r="Q93" i="2" s="1"/>
  <c r="R93" i="2" s="1"/>
  <c r="Z93" i="2"/>
  <c r="AE93" i="2" s="1"/>
  <c r="O77" i="2"/>
  <c r="Q77" i="2" s="1"/>
  <c r="R77" i="2" s="1"/>
  <c r="Z77" i="2"/>
  <c r="AE77" i="2" s="1"/>
  <c r="O61" i="2"/>
  <c r="Q61" i="2" s="1"/>
  <c r="R61" i="2" s="1"/>
  <c r="Z61" i="2"/>
  <c r="AE61" i="2" s="1"/>
  <c r="O45" i="2"/>
  <c r="Q45" i="2" s="1"/>
  <c r="R45" i="2" s="1"/>
  <c r="Z45" i="2"/>
  <c r="AE45" i="2" s="1"/>
  <c r="O29" i="2"/>
  <c r="Q29" i="2" s="1"/>
  <c r="R29" i="2" s="1"/>
  <c r="Z29" i="2"/>
  <c r="AE29" i="2" s="1"/>
  <c r="O13" i="2"/>
  <c r="Q13" i="2" s="1"/>
  <c r="R13" i="2" s="1"/>
  <c r="Z13" i="2"/>
  <c r="AE13" i="2" s="1"/>
  <c r="O289" i="2"/>
  <c r="Q289" i="2" s="1"/>
  <c r="R289" i="2" s="1"/>
  <c r="Z289" i="2"/>
  <c r="AE289" i="2" s="1"/>
  <c r="O273" i="2"/>
  <c r="Q273" i="2" s="1"/>
  <c r="R273" i="2" s="1"/>
  <c r="Z273" i="2"/>
  <c r="AE273" i="2" s="1"/>
  <c r="O257" i="2"/>
  <c r="Q257" i="2" s="1"/>
  <c r="R257" i="2" s="1"/>
  <c r="Z257" i="2"/>
  <c r="AE257" i="2" s="1"/>
  <c r="O241" i="2"/>
  <c r="Q241" i="2" s="1"/>
  <c r="R241" i="2" s="1"/>
  <c r="Z241" i="2"/>
  <c r="AE241" i="2" s="1"/>
  <c r="O225" i="2"/>
  <c r="Q225" i="2" s="1"/>
  <c r="R225" i="2" s="1"/>
  <c r="Z225" i="2"/>
  <c r="AE225" i="2" s="1"/>
  <c r="O209" i="2"/>
  <c r="Q209" i="2" s="1"/>
  <c r="R209" i="2" s="1"/>
  <c r="Z209" i="2"/>
  <c r="AE209" i="2" s="1"/>
  <c r="O193" i="2"/>
  <c r="Q193" i="2" s="1"/>
  <c r="R193" i="2" s="1"/>
  <c r="Z193" i="2"/>
  <c r="AE193" i="2" s="1"/>
  <c r="O177" i="2"/>
  <c r="Q177" i="2" s="1"/>
  <c r="R177" i="2" s="1"/>
  <c r="Z177" i="2"/>
  <c r="AE177" i="2" s="1"/>
  <c r="O161" i="2"/>
  <c r="Q161" i="2" s="1"/>
  <c r="R161" i="2" s="1"/>
  <c r="Z161" i="2"/>
  <c r="AE161" i="2" s="1"/>
  <c r="O145" i="2"/>
  <c r="Q145" i="2" s="1"/>
  <c r="R145" i="2" s="1"/>
  <c r="Z145" i="2"/>
  <c r="AE145" i="2" s="1"/>
  <c r="O129" i="2"/>
  <c r="Q129" i="2" s="1"/>
  <c r="R129" i="2" s="1"/>
  <c r="Z129" i="2"/>
  <c r="AE129" i="2" s="1"/>
  <c r="O113" i="2"/>
  <c r="Q113" i="2" s="1"/>
  <c r="R113" i="2" s="1"/>
  <c r="Z113" i="2"/>
  <c r="AE113" i="2" s="1"/>
  <c r="O97" i="2"/>
  <c r="Q97" i="2" s="1"/>
  <c r="R97" i="2" s="1"/>
  <c r="Z97" i="2"/>
  <c r="AE97" i="2" s="1"/>
  <c r="O81" i="2"/>
  <c r="Q81" i="2" s="1"/>
  <c r="R81" i="2" s="1"/>
  <c r="Z81" i="2"/>
  <c r="AE81" i="2" s="1"/>
  <c r="O65" i="2"/>
  <c r="Q65" i="2" s="1"/>
  <c r="R65" i="2" s="1"/>
  <c r="Z65" i="2"/>
  <c r="AE65" i="2" s="1"/>
  <c r="O49" i="2"/>
  <c r="Q49" i="2" s="1"/>
  <c r="R49" i="2" s="1"/>
  <c r="Z49" i="2"/>
  <c r="AE49" i="2" s="1"/>
  <c r="O33" i="2"/>
  <c r="Q33" i="2" s="1"/>
  <c r="R33" i="2" s="1"/>
  <c r="Z33" i="2"/>
  <c r="AE33" i="2" s="1"/>
  <c r="O17" i="2"/>
  <c r="Q17" i="2" s="1"/>
  <c r="R17" i="2" s="1"/>
  <c r="Z17" i="2"/>
  <c r="AE17" i="2" s="1"/>
  <c r="O242" i="2"/>
  <c r="Q242" i="2" s="1"/>
  <c r="R242" i="2" s="1"/>
  <c r="Z242" i="2"/>
  <c r="AE242" i="2" s="1"/>
  <c r="O210" i="2"/>
  <c r="Q210" i="2" s="1"/>
  <c r="R210" i="2" s="1"/>
  <c r="Z210" i="2"/>
  <c r="AE210" i="2" s="1"/>
  <c r="O178" i="2"/>
  <c r="Q178" i="2" s="1"/>
  <c r="R178" i="2" s="1"/>
  <c r="Z178" i="2"/>
  <c r="AE178" i="2" s="1"/>
  <c r="O122" i="2"/>
  <c r="Q122" i="2" s="1"/>
  <c r="R122" i="2" s="1"/>
  <c r="Z122" i="2"/>
  <c r="AE122" i="2" s="1"/>
  <c r="O276" i="2"/>
  <c r="Q276" i="2" s="1"/>
  <c r="R276" i="2" s="1"/>
  <c r="Z276" i="2"/>
  <c r="AE276" i="2" s="1"/>
  <c r="O256" i="2"/>
  <c r="Q256" i="2" s="1"/>
  <c r="R256" i="2" s="1"/>
  <c r="Z256" i="2"/>
  <c r="AE256" i="2" s="1"/>
  <c r="O212" i="2"/>
  <c r="Q212" i="2" s="1"/>
  <c r="R212" i="2" s="1"/>
  <c r="Z212" i="2"/>
  <c r="AE212" i="2" s="1"/>
  <c r="O192" i="2"/>
  <c r="Q192" i="2" s="1"/>
  <c r="R192" i="2" s="1"/>
  <c r="Z192" i="2"/>
  <c r="AE192" i="2" s="1"/>
  <c r="O148" i="2"/>
  <c r="Q148" i="2" s="1"/>
  <c r="R148" i="2" s="1"/>
  <c r="Z148" i="2"/>
  <c r="AE148" i="2" s="1"/>
  <c r="O128" i="2"/>
  <c r="Q128" i="2" s="1"/>
  <c r="R128" i="2" s="1"/>
  <c r="Z128" i="2"/>
  <c r="AE128" i="2" s="1"/>
  <c r="O84" i="2"/>
  <c r="Q84" i="2" s="1"/>
  <c r="R84" i="2" s="1"/>
  <c r="Z84" i="2"/>
  <c r="AE84" i="2" s="1"/>
  <c r="O64" i="2"/>
  <c r="Q64" i="2" s="1"/>
  <c r="R64" i="2" s="1"/>
  <c r="Z64" i="2"/>
  <c r="AE64" i="2" s="1"/>
  <c r="O20" i="2"/>
  <c r="Q20" i="2" s="1"/>
  <c r="R20" i="2" s="1"/>
  <c r="Z20" i="2"/>
  <c r="AE20" i="2" s="1"/>
  <c r="AI15" i="3"/>
  <c r="O294" i="2"/>
  <c r="Q294" i="2" s="1"/>
  <c r="R294" i="2" s="1"/>
  <c r="Z294" i="2"/>
  <c r="AE294" i="2" s="1"/>
  <c r="O262" i="2"/>
  <c r="Q262" i="2" s="1"/>
  <c r="R262" i="2" s="1"/>
  <c r="Z262" i="2"/>
  <c r="AE262" i="2" s="1"/>
  <c r="O230" i="2"/>
  <c r="Q230" i="2" s="1"/>
  <c r="R230" i="2" s="1"/>
  <c r="Z230" i="2"/>
  <c r="AE230" i="2" s="1"/>
  <c r="O198" i="2"/>
  <c r="Q198" i="2" s="1"/>
  <c r="R198" i="2" s="1"/>
  <c r="Z198" i="2"/>
  <c r="AE198" i="2" s="1"/>
  <c r="O138" i="2"/>
  <c r="Q138" i="2" s="1"/>
  <c r="R138" i="2" s="1"/>
  <c r="Z138" i="2"/>
  <c r="AE138" i="2" s="1"/>
  <c r="O130" i="2"/>
  <c r="Q130" i="2" s="1"/>
  <c r="R130" i="2" s="1"/>
  <c r="Z130" i="2"/>
  <c r="AE130" i="2" s="1"/>
  <c r="O292" i="2"/>
  <c r="Q292" i="2" s="1"/>
  <c r="R292" i="2" s="1"/>
  <c r="Z292" i="2"/>
  <c r="AE292" i="2" s="1"/>
  <c r="O272" i="2"/>
  <c r="Q272" i="2" s="1"/>
  <c r="R272" i="2" s="1"/>
  <c r="Z272" i="2"/>
  <c r="AE272" i="2" s="1"/>
  <c r="O228" i="2"/>
  <c r="Q228" i="2" s="1"/>
  <c r="R228" i="2" s="1"/>
  <c r="Z228" i="2"/>
  <c r="AE228" i="2" s="1"/>
  <c r="O208" i="2"/>
  <c r="Q208" i="2" s="1"/>
  <c r="R208" i="2" s="1"/>
  <c r="Z208" i="2"/>
  <c r="AE208" i="2" s="1"/>
  <c r="O164" i="2"/>
  <c r="Q164" i="2" s="1"/>
  <c r="R164" i="2" s="1"/>
  <c r="Z164" i="2"/>
  <c r="AE164" i="2" s="1"/>
  <c r="O144" i="2"/>
  <c r="Q144" i="2" s="1"/>
  <c r="R144" i="2" s="1"/>
  <c r="Z144" i="2"/>
  <c r="AE144" i="2" s="1"/>
  <c r="O100" i="2"/>
  <c r="Q100" i="2" s="1"/>
  <c r="R100" i="2" s="1"/>
  <c r="Z100" i="2"/>
  <c r="AE100" i="2" s="1"/>
  <c r="O80" i="2"/>
  <c r="Q80" i="2" s="1"/>
  <c r="R80" i="2" s="1"/>
  <c r="Z80" i="2"/>
  <c r="AE80" i="2" s="1"/>
  <c r="O36" i="2"/>
  <c r="Q36" i="2" s="1"/>
  <c r="R36" i="2" s="1"/>
  <c r="Z36" i="2"/>
  <c r="AE36" i="2" s="1"/>
  <c r="O16" i="2"/>
  <c r="Q16" i="2" s="1"/>
  <c r="R16" i="2" s="1"/>
  <c r="Z16" i="2"/>
  <c r="AE16" i="2" s="1"/>
  <c r="C239" i="11"/>
  <c r="AK239" i="11" s="1"/>
  <c r="AW239" i="9"/>
  <c r="C186" i="11"/>
  <c r="AK186" i="11" s="1"/>
  <c r="AW186" i="9"/>
  <c r="C179" i="11"/>
  <c r="AK179" i="11" s="1"/>
  <c r="AW179" i="9"/>
  <c r="C247" i="11"/>
  <c r="AK247" i="11" s="1"/>
  <c r="AW247" i="9"/>
  <c r="C8" i="11"/>
  <c r="AK8" i="11" s="1"/>
  <c r="AW8" i="9"/>
  <c r="C291" i="9"/>
  <c r="AK291" i="9" s="1"/>
  <c r="AW291" i="3"/>
  <c r="C275" i="9"/>
  <c r="AK275" i="9" s="1"/>
  <c r="AW275" i="3"/>
  <c r="C259" i="9"/>
  <c r="AK259" i="9" s="1"/>
  <c r="AW259" i="3"/>
  <c r="C243" i="9"/>
  <c r="AK243" i="9" s="1"/>
  <c r="AW243" i="3"/>
  <c r="C227" i="9"/>
  <c r="AK227" i="9" s="1"/>
  <c r="AW227" i="3"/>
  <c r="C219" i="9"/>
  <c r="AK219" i="9" s="1"/>
  <c r="AW219" i="3"/>
  <c r="C203" i="9"/>
  <c r="AK203" i="9" s="1"/>
  <c r="AW203" i="3"/>
  <c r="C187" i="9"/>
  <c r="AK187" i="9" s="1"/>
  <c r="AW187" i="3"/>
  <c r="C280" i="11"/>
  <c r="AK280" i="11" s="1"/>
  <c r="AW280" i="9"/>
  <c r="C211" i="11"/>
  <c r="AK211" i="11" s="1"/>
  <c r="AW211" i="9"/>
  <c r="C175" i="9"/>
  <c r="AK175" i="9" s="1"/>
  <c r="AW175" i="3"/>
  <c r="C142" i="9"/>
  <c r="AK142" i="9" s="1"/>
  <c r="AW142" i="3"/>
  <c r="C103" i="9"/>
  <c r="AK103" i="9" s="1"/>
  <c r="AW103" i="3"/>
  <c r="C87" i="9"/>
  <c r="AK87" i="9" s="1"/>
  <c r="AW87" i="3"/>
  <c r="C63" i="9"/>
  <c r="AK63" i="9" s="1"/>
  <c r="AW63" i="3"/>
  <c r="C47" i="9"/>
  <c r="AK47" i="9" s="1"/>
  <c r="AW47" i="3"/>
  <c r="C31" i="9"/>
  <c r="AK31" i="9" s="1"/>
  <c r="AW31" i="3"/>
  <c r="C23" i="9"/>
  <c r="AK23" i="9" s="1"/>
  <c r="AW23" i="3"/>
  <c r="AG177" i="3"/>
  <c r="AH177" i="3"/>
  <c r="AG142" i="3"/>
  <c r="AH142" i="3"/>
  <c r="AG99" i="3"/>
  <c r="AH99" i="3"/>
  <c r="AG35" i="3"/>
  <c r="AH35" i="3"/>
  <c r="AG291" i="3"/>
  <c r="AH291" i="3"/>
  <c r="AG275" i="3"/>
  <c r="AH275" i="3"/>
  <c r="AG259" i="3"/>
  <c r="AH259" i="3"/>
  <c r="O250" i="2"/>
  <c r="Q250" i="2" s="1"/>
  <c r="R250" i="2" s="1"/>
  <c r="Z250" i="2"/>
  <c r="AE250" i="2" s="1"/>
  <c r="O114" i="2"/>
  <c r="Q114" i="2" s="1"/>
  <c r="R114" i="2" s="1"/>
  <c r="Z114" i="2"/>
  <c r="AE114" i="2" s="1"/>
  <c r="O98" i="2"/>
  <c r="Q98" i="2" s="1"/>
  <c r="R98" i="2" s="1"/>
  <c r="Z98" i="2"/>
  <c r="AE98" i="2" s="1"/>
  <c r="O50" i="2"/>
  <c r="Q50" i="2" s="1"/>
  <c r="R50" i="2" s="1"/>
  <c r="Z50" i="2"/>
  <c r="AE50" i="2" s="1"/>
  <c r="O18" i="2"/>
  <c r="Q18" i="2" s="1"/>
  <c r="R18" i="2" s="1"/>
  <c r="Z18" i="2"/>
  <c r="AE18" i="2" s="1"/>
  <c r="G302" i="20"/>
  <c r="J301" i="9"/>
  <c r="K301" i="3"/>
  <c r="O293" i="2"/>
  <c r="Q293" i="2" s="1"/>
  <c r="R293" i="2" s="1"/>
  <c r="Z293" i="2"/>
  <c r="AE293" i="2" s="1"/>
  <c r="G286" i="20"/>
  <c r="J285" i="9"/>
  <c r="K285" i="3"/>
  <c r="AH270" i="3"/>
  <c r="AI270" i="3" s="1"/>
  <c r="AG270" i="3"/>
  <c r="O261" i="2"/>
  <c r="Q261" i="2" s="1"/>
  <c r="R261" i="2" s="1"/>
  <c r="Z261" i="2"/>
  <c r="AE261" i="2" s="1"/>
  <c r="AH254" i="3"/>
  <c r="AI254" i="3" s="1"/>
  <c r="AG254" i="3"/>
  <c r="AH238" i="3"/>
  <c r="AI238" i="3" s="1"/>
  <c r="AG238" i="3"/>
  <c r="G222" i="20"/>
  <c r="J221" i="9"/>
  <c r="K221" i="3"/>
  <c r="G206" i="20"/>
  <c r="J205" i="9"/>
  <c r="K205" i="3"/>
  <c r="G190" i="20"/>
  <c r="K189" i="3"/>
  <c r="J189" i="9"/>
  <c r="O173" i="2"/>
  <c r="Q173" i="2" s="1"/>
  <c r="R173" i="2" s="1"/>
  <c r="Z173" i="2"/>
  <c r="AE173" i="2" s="1"/>
  <c r="O157" i="2"/>
  <c r="Q157" i="2" s="1"/>
  <c r="R157" i="2" s="1"/>
  <c r="Z157" i="2"/>
  <c r="AE157" i="2" s="1"/>
  <c r="O149" i="2"/>
  <c r="Q149" i="2" s="1"/>
  <c r="R149" i="2" s="1"/>
  <c r="Z149" i="2"/>
  <c r="AE149" i="2" s="1"/>
  <c r="O141" i="2"/>
  <c r="Q141" i="2" s="1"/>
  <c r="R141" i="2" s="1"/>
  <c r="Z141" i="2"/>
  <c r="AE141" i="2" s="1"/>
  <c r="O133" i="2"/>
  <c r="Q133" i="2" s="1"/>
  <c r="R133" i="2" s="1"/>
  <c r="Z133" i="2"/>
  <c r="AE133" i="2" s="1"/>
  <c r="O125" i="2"/>
  <c r="Q125" i="2" s="1"/>
  <c r="R125" i="2" s="1"/>
  <c r="Z125" i="2"/>
  <c r="AE125" i="2" s="1"/>
  <c r="O117" i="2"/>
  <c r="Q117" i="2" s="1"/>
  <c r="R117" i="2" s="1"/>
  <c r="Z117" i="2"/>
  <c r="AE117" i="2" s="1"/>
  <c r="AH110" i="3"/>
  <c r="AG110" i="3"/>
  <c r="O101" i="2"/>
  <c r="Q101" i="2" s="1"/>
  <c r="R101" i="2" s="1"/>
  <c r="Z101" i="2"/>
  <c r="AE101" i="2" s="1"/>
  <c r="G94" i="20"/>
  <c r="J93" i="9"/>
  <c r="K93" i="3"/>
  <c r="AH78" i="3"/>
  <c r="AI78" i="3" s="1"/>
  <c r="AG78" i="3"/>
  <c r="O69" i="2"/>
  <c r="Q69" i="2" s="1"/>
  <c r="R69" i="2" s="1"/>
  <c r="Z69" i="2"/>
  <c r="AE69" i="2" s="1"/>
  <c r="AH62" i="3"/>
  <c r="AI62" i="3" s="1"/>
  <c r="AG62" i="3"/>
  <c r="O53" i="2"/>
  <c r="Q53" i="2" s="1"/>
  <c r="R53" i="2" s="1"/>
  <c r="Z53" i="2"/>
  <c r="AE53" i="2" s="1"/>
  <c r="G46" i="20"/>
  <c r="J45" i="9"/>
  <c r="K45" i="3"/>
  <c r="AH30" i="3"/>
  <c r="AG30" i="3"/>
  <c r="O21" i="2"/>
  <c r="Q21" i="2" s="1"/>
  <c r="R21" i="2" s="1"/>
  <c r="Z21" i="2"/>
  <c r="AE21" i="2" s="1"/>
  <c r="G14" i="20"/>
  <c r="J13" i="9"/>
  <c r="K13" i="3"/>
  <c r="G6" i="20"/>
  <c r="J5" i="9"/>
  <c r="K5" i="3"/>
  <c r="C186" i="9"/>
  <c r="AK186" i="9" s="1"/>
  <c r="AW186" i="3"/>
  <c r="C155" i="9"/>
  <c r="AK155" i="9" s="1"/>
  <c r="AW155" i="3"/>
  <c r="AG75" i="3"/>
  <c r="AH75" i="3"/>
  <c r="AI75" i="3" s="1"/>
  <c r="O300" i="2"/>
  <c r="Q300" i="2" s="1"/>
  <c r="R300" i="2" s="1"/>
  <c r="Z300" i="2"/>
  <c r="AE300" i="2" s="1"/>
  <c r="O284" i="2"/>
  <c r="Q284" i="2" s="1"/>
  <c r="R284" i="2" s="1"/>
  <c r="Z284" i="2"/>
  <c r="AE284" i="2" s="1"/>
  <c r="O268" i="2"/>
  <c r="Q268" i="2" s="1"/>
  <c r="R268" i="2" s="1"/>
  <c r="Z268" i="2"/>
  <c r="AE268" i="2" s="1"/>
  <c r="O252" i="2"/>
  <c r="Q252" i="2" s="1"/>
  <c r="R252" i="2" s="1"/>
  <c r="Z252" i="2"/>
  <c r="AE252" i="2" s="1"/>
  <c r="AG245" i="3"/>
  <c r="AH245" i="3"/>
  <c r="AI245" i="3" s="1"/>
  <c r="O108" i="2"/>
  <c r="Q108" i="2" s="1"/>
  <c r="R108" i="2" s="1"/>
  <c r="Z108" i="2"/>
  <c r="AE108" i="2" s="1"/>
  <c r="O92" i="2"/>
  <c r="Q92" i="2" s="1"/>
  <c r="R92" i="2" s="1"/>
  <c r="Z92" i="2"/>
  <c r="AE92" i="2" s="1"/>
  <c r="AH300" i="3"/>
  <c r="AG300" i="3"/>
  <c r="O291" i="2"/>
  <c r="Q291" i="2" s="1"/>
  <c r="R291" i="2" s="1"/>
  <c r="Z291" i="2"/>
  <c r="AE291" i="2" s="1"/>
  <c r="G284" i="20"/>
  <c r="J283" i="9"/>
  <c r="K283" i="3"/>
  <c r="G268" i="20"/>
  <c r="J267" i="9"/>
  <c r="K267" i="3"/>
  <c r="O259" i="2"/>
  <c r="Q259" i="2" s="1"/>
  <c r="R259" i="2" s="1"/>
  <c r="Z259" i="2"/>
  <c r="AE259" i="2" s="1"/>
  <c r="AH252" i="3"/>
  <c r="AG252" i="3"/>
  <c r="O243" i="2"/>
  <c r="Q243" i="2" s="1"/>
  <c r="R243" i="2" s="1"/>
  <c r="Z243" i="2"/>
  <c r="AE243" i="2" s="1"/>
  <c r="G236" i="20"/>
  <c r="J235" i="9"/>
  <c r="K235" i="3"/>
  <c r="O227" i="2"/>
  <c r="Q227" i="2" s="1"/>
  <c r="R227" i="2" s="1"/>
  <c r="Z227" i="2"/>
  <c r="AE227" i="2" s="1"/>
  <c r="G220" i="20"/>
  <c r="J219" i="9"/>
  <c r="K219" i="3"/>
  <c r="AH204" i="3"/>
  <c r="AG204" i="3"/>
  <c r="AH188" i="3"/>
  <c r="AG188" i="3"/>
  <c r="O179" i="2"/>
  <c r="Q179" i="2" s="1"/>
  <c r="R179" i="2" s="1"/>
  <c r="Z179" i="2"/>
  <c r="AE179" i="2" s="1"/>
  <c r="AH172" i="3"/>
  <c r="AG172" i="3"/>
  <c r="O163" i="2"/>
  <c r="Q163" i="2" s="1"/>
  <c r="R163" i="2" s="1"/>
  <c r="Z163" i="2"/>
  <c r="AE163" i="2" s="1"/>
  <c r="G156" i="20"/>
  <c r="K155" i="3"/>
  <c r="J155" i="9"/>
  <c r="G140" i="20"/>
  <c r="J139" i="9"/>
  <c r="K139" i="3"/>
  <c r="G124" i="20"/>
  <c r="K123" i="3"/>
  <c r="J123" i="9"/>
  <c r="AH108" i="3"/>
  <c r="AI108" i="3" s="1"/>
  <c r="AG108" i="3"/>
  <c r="O99" i="2"/>
  <c r="Q99" i="2" s="1"/>
  <c r="R99" i="2" s="1"/>
  <c r="Z99" i="2"/>
  <c r="AE99" i="2" s="1"/>
  <c r="AH92" i="3"/>
  <c r="AI92" i="3" s="1"/>
  <c r="AG92" i="3"/>
  <c r="O83" i="2"/>
  <c r="Q83" i="2" s="1"/>
  <c r="R83" i="2" s="1"/>
  <c r="Z83" i="2"/>
  <c r="AE83" i="2" s="1"/>
  <c r="G76" i="20"/>
  <c r="J75" i="9"/>
  <c r="K75" i="3"/>
  <c r="AH60" i="3"/>
  <c r="AG60" i="3"/>
  <c r="O51" i="2"/>
  <c r="Q51" i="2" s="1"/>
  <c r="R51" i="2" s="1"/>
  <c r="Z51" i="2"/>
  <c r="AE51" i="2" s="1"/>
  <c r="AH44" i="3"/>
  <c r="AG44" i="3"/>
  <c r="O35" i="2"/>
  <c r="Q35" i="2" s="1"/>
  <c r="R35" i="2" s="1"/>
  <c r="Z35" i="2"/>
  <c r="AE35" i="2" s="1"/>
  <c r="G28" i="20"/>
  <c r="J27" i="9"/>
  <c r="K27" i="3"/>
  <c r="O19" i="2"/>
  <c r="Q19" i="2" s="1"/>
  <c r="R19" i="2" s="1"/>
  <c r="Z19" i="2"/>
  <c r="AE19" i="2" s="1"/>
  <c r="AH12" i="3"/>
  <c r="AI12" i="3" s="1"/>
  <c r="AG12" i="3"/>
  <c r="G299" i="20"/>
  <c r="J298" i="9"/>
  <c r="K298" i="3"/>
  <c r="G267" i="20"/>
  <c r="J266" i="9"/>
  <c r="K266" i="3"/>
  <c r="G235" i="20"/>
  <c r="J234" i="9"/>
  <c r="K234" i="3"/>
  <c r="G203" i="20"/>
  <c r="J202" i="9"/>
  <c r="K202" i="3"/>
  <c r="G187" i="20"/>
  <c r="K186" i="3"/>
  <c r="J186" i="9"/>
  <c r="G155" i="20"/>
  <c r="J154" i="9"/>
  <c r="K154" i="3"/>
  <c r="G123" i="20"/>
  <c r="J122" i="9"/>
  <c r="K122" i="3"/>
  <c r="G75" i="20"/>
  <c r="J74" i="9"/>
  <c r="K74" i="3"/>
  <c r="G43" i="20"/>
  <c r="J42" i="9"/>
  <c r="K42" i="3"/>
  <c r="G11" i="20"/>
  <c r="J10" i="9"/>
  <c r="K10" i="3"/>
  <c r="G285" i="20"/>
  <c r="J284" i="9"/>
  <c r="K284" i="3"/>
  <c r="G253" i="20"/>
  <c r="J252" i="9"/>
  <c r="K252" i="3"/>
  <c r="G205" i="20"/>
  <c r="J204" i="9"/>
  <c r="K204" i="3"/>
  <c r="G173" i="20"/>
  <c r="J172" i="9"/>
  <c r="K172" i="3"/>
  <c r="G141" i="20"/>
  <c r="J140" i="9"/>
  <c r="K140" i="3"/>
  <c r="G125" i="20"/>
  <c r="J124" i="9"/>
  <c r="K124" i="3"/>
  <c r="G93" i="20"/>
  <c r="J92" i="9"/>
  <c r="K92" i="3"/>
  <c r="G45" i="20"/>
  <c r="J44" i="9"/>
  <c r="K44" i="3"/>
  <c r="G13" i="20"/>
  <c r="J12" i="9"/>
  <c r="K12" i="3"/>
  <c r="G295" i="20"/>
  <c r="J294" i="9"/>
  <c r="K294" i="3"/>
  <c r="G263" i="20"/>
  <c r="J262" i="9"/>
  <c r="K262" i="3"/>
  <c r="G231" i="20"/>
  <c r="J230" i="9"/>
  <c r="K230" i="3"/>
  <c r="G199" i="20"/>
  <c r="J198" i="9"/>
  <c r="K198" i="3"/>
  <c r="G183" i="20"/>
  <c r="J182" i="9"/>
  <c r="K182" i="3"/>
  <c r="G151" i="20"/>
  <c r="K150" i="3"/>
  <c r="J150" i="9"/>
  <c r="G119" i="20"/>
  <c r="J118" i="9"/>
  <c r="K118" i="3"/>
  <c r="G71" i="20"/>
  <c r="J70" i="9"/>
  <c r="K70" i="3"/>
  <c r="G55" i="20"/>
  <c r="J54" i="9"/>
  <c r="K54" i="3"/>
  <c r="G23" i="20"/>
  <c r="J22" i="9"/>
  <c r="K22" i="3"/>
  <c r="G289" i="20"/>
  <c r="J288" i="9"/>
  <c r="K288" i="3"/>
  <c r="G257" i="20"/>
  <c r="J256" i="9"/>
  <c r="K256" i="3"/>
  <c r="G209" i="20"/>
  <c r="J208" i="9"/>
  <c r="K208" i="3"/>
  <c r="G177" i="20"/>
  <c r="J176" i="9"/>
  <c r="K176" i="3"/>
  <c r="G145" i="20"/>
  <c r="J144" i="9"/>
  <c r="K144" i="3"/>
  <c r="G113" i="20"/>
  <c r="J112" i="9"/>
  <c r="K112" i="3"/>
  <c r="G97" i="20"/>
  <c r="J96" i="9"/>
  <c r="K96" i="3"/>
  <c r="G65" i="20"/>
  <c r="J64" i="9"/>
  <c r="K64" i="3"/>
  <c r="G33" i="20"/>
  <c r="J32" i="9"/>
  <c r="K32" i="3"/>
  <c r="C255" i="11"/>
  <c r="AK255" i="11" s="1"/>
  <c r="AW255" i="9"/>
  <c r="C191" i="11"/>
  <c r="AK191" i="11" s="1"/>
  <c r="AW191" i="9"/>
  <c r="C296" i="11"/>
  <c r="AK296" i="11" s="1"/>
  <c r="AW296" i="9"/>
  <c r="C124" i="11"/>
  <c r="AK124" i="11" s="1"/>
  <c r="AW124" i="9"/>
  <c r="C108" i="11"/>
  <c r="AK108" i="11" s="1"/>
  <c r="AW108" i="9"/>
  <c r="C92" i="11"/>
  <c r="AK92" i="11" s="1"/>
  <c r="AW92" i="9"/>
  <c r="C76" i="11"/>
  <c r="AK76" i="11" s="1"/>
  <c r="AW76" i="9"/>
  <c r="C60" i="11"/>
  <c r="AK60" i="11" s="1"/>
  <c r="AW60" i="9"/>
  <c r="C36" i="11"/>
  <c r="AK36" i="11" s="1"/>
  <c r="AW36" i="9"/>
  <c r="C28" i="11"/>
  <c r="AK28" i="11" s="1"/>
  <c r="AW28" i="9"/>
  <c r="C119" i="9"/>
  <c r="AK119" i="9" s="1"/>
  <c r="AW119" i="3"/>
  <c r="C126" i="9"/>
  <c r="AK126" i="9" s="1"/>
  <c r="AW126" i="3"/>
  <c r="AG227" i="3"/>
  <c r="AH227" i="3"/>
  <c r="C202" i="9"/>
  <c r="AK202" i="9" s="1"/>
  <c r="AW202" i="3"/>
  <c r="AG195" i="3"/>
  <c r="AH195" i="3"/>
  <c r="AG127" i="3"/>
  <c r="AH127" i="3"/>
  <c r="AG97" i="3"/>
  <c r="AH97" i="3"/>
  <c r="C86" i="9"/>
  <c r="AK86" i="9" s="1"/>
  <c r="AW86" i="3"/>
  <c r="G226" i="20"/>
  <c r="J225" i="9"/>
  <c r="K225" i="3"/>
  <c r="O217" i="2"/>
  <c r="Q217" i="2" s="1"/>
  <c r="R217" i="2" s="1"/>
  <c r="Z217" i="2"/>
  <c r="AE217" i="2" s="1"/>
  <c r="G210" i="20"/>
  <c r="J209" i="9"/>
  <c r="K209" i="3"/>
  <c r="AH194" i="3"/>
  <c r="AI194" i="3" s="1"/>
  <c r="AG194" i="3"/>
  <c r="O185" i="2"/>
  <c r="Q185" i="2" s="1"/>
  <c r="R185" i="2" s="1"/>
  <c r="Z185" i="2"/>
  <c r="AE185" i="2" s="1"/>
  <c r="G178" i="20"/>
  <c r="J177" i="9"/>
  <c r="K177" i="3"/>
  <c r="G170" i="20"/>
  <c r="K169" i="3"/>
  <c r="J169" i="9"/>
  <c r="G162" i="20"/>
  <c r="J161" i="9"/>
  <c r="K161" i="3"/>
  <c r="G154" i="20"/>
  <c r="K153" i="3"/>
  <c r="J153" i="9"/>
  <c r="AH146" i="3"/>
  <c r="AI146" i="3" s="1"/>
  <c r="AG146" i="3"/>
  <c r="AH138" i="3"/>
  <c r="AI138" i="3" s="1"/>
  <c r="AG138" i="3"/>
  <c r="AH130" i="3"/>
  <c r="AI130" i="3" s="1"/>
  <c r="AG130" i="3"/>
  <c r="AH122" i="3"/>
  <c r="AI122" i="3" s="1"/>
  <c r="AG122" i="3"/>
  <c r="AH114" i="3"/>
  <c r="AI114" i="3" s="1"/>
  <c r="AG114" i="3"/>
  <c r="G98" i="20"/>
  <c r="J97" i="9"/>
  <c r="K97" i="3"/>
  <c r="AH82" i="3"/>
  <c r="AG82" i="3"/>
  <c r="O73" i="2"/>
  <c r="Q73" i="2" s="1"/>
  <c r="R73" i="2" s="1"/>
  <c r="Z73" i="2"/>
  <c r="AE73" i="2" s="1"/>
  <c r="AH66" i="3"/>
  <c r="AG66" i="3"/>
  <c r="O57" i="2"/>
  <c r="Q57" i="2" s="1"/>
  <c r="R57" i="2" s="1"/>
  <c r="Z57" i="2"/>
  <c r="AE57" i="2" s="1"/>
  <c r="G50" i="20"/>
  <c r="J49" i="9"/>
  <c r="K49" i="3"/>
  <c r="AH34" i="3"/>
  <c r="AI34" i="3" s="1"/>
  <c r="AG34" i="3"/>
  <c r="AH18" i="3"/>
  <c r="AI18" i="3" s="1"/>
  <c r="AG18" i="3"/>
  <c r="O9" i="2"/>
  <c r="Q9" i="2" s="1"/>
  <c r="R9" i="2" s="1"/>
  <c r="Z9" i="2"/>
  <c r="AE9" i="2" s="1"/>
  <c r="AG145" i="3"/>
  <c r="AH145" i="3"/>
  <c r="AG105" i="3"/>
  <c r="AH105" i="3"/>
  <c r="AG27" i="3"/>
  <c r="AH27" i="3"/>
  <c r="AG17" i="3"/>
  <c r="AH17" i="3"/>
  <c r="O296" i="2"/>
  <c r="Q296" i="2" s="1"/>
  <c r="R296" i="2" s="1"/>
  <c r="Z296" i="2"/>
  <c r="AE296" i="2" s="1"/>
  <c r="O280" i="2"/>
  <c r="Q280" i="2" s="1"/>
  <c r="R280" i="2" s="1"/>
  <c r="Z280" i="2"/>
  <c r="AE280" i="2" s="1"/>
  <c r="O264" i="2"/>
  <c r="Q264" i="2" s="1"/>
  <c r="R264" i="2" s="1"/>
  <c r="Z264" i="2"/>
  <c r="AE264" i="2" s="1"/>
  <c r="AG241" i="3"/>
  <c r="AH241" i="3"/>
  <c r="O168" i="2"/>
  <c r="Q168" i="2" s="1"/>
  <c r="R168" i="2" s="1"/>
  <c r="Z168" i="2"/>
  <c r="AE168" i="2" s="1"/>
  <c r="AG150" i="3"/>
  <c r="AH150" i="3"/>
  <c r="C130" i="9"/>
  <c r="AK130" i="9" s="1"/>
  <c r="AW130" i="3"/>
  <c r="O295" i="2"/>
  <c r="Q295" i="2" s="1"/>
  <c r="R295" i="2" s="1"/>
  <c r="Z295" i="2"/>
  <c r="AE295" i="2" s="1"/>
  <c r="G288" i="20"/>
  <c r="J287" i="9"/>
  <c r="K287" i="3"/>
  <c r="O279" i="2"/>
  <c r="Q279" i="2" s="1"/>
  <c r="R279" i="2" s="1"/>
  <c r="Z279" i="2"/>
  <c r="AE279" i="2" s="1"/>
  <c r="AH272" i="3"/>
  <c r="AG272" i="3"/>
  <c r="G256" i="20"/>
  <c r="K255" i="3"/>
  <c r="J255" i="9"/>
  <c r="O247" i="2"/>
  <c r="Q247" i="2" s="1"/>
  <c r="R247" i="2" s="1"/>
  <c r="Z247" i="2"/>
  <c r="AE247" i="2" s="1"/>
  <c r="AH240" i="3"/>
  <c r="AI240" i="3" s="1"/>
  <c r="AG240" i="3"/>
  <c r="O231" i="2"/>
  <c r="Q231" i="2" s="1"/>
  <c r="R231" i="2" s="1"/>
  <c r="Z231" i="2"/>
  <c r="AE231" i="2" s="1"/>
  <c r="G224" i="20"/>
  <c r="J223" i="9"/>
  <c r="K223" i="3"/>
  <c r="AH208" i="3"/>
  <c r="AG208" i="3"/>
  <c r="O199" i="2"/>
  <c r="Q199" i="2" s="1"/>
  <c r="R199" i="2" s="1"/>
  <c r="Z199" i="2"/>
  <c r="AE199" i="2" s="1"/>
  <c r="AH192" i="3"/>
  <c r="AG192" i="3"/>
  <c r="O183" i="2"/>
  <c r="Q183" i="2" s="1"/>
  <c r="R183" i="2" s="1"/>
  <c r="Z183" i="2"/>
  <c r="AE183" i="2" s="1"/>
  <c r="G176" i="20"/>
  <c r="J175" i="9"/>
  <c r="K175" i="3"/>
  <c r="G160" i="20"/>
  <c r="J159" i="9"/>
  <c r="K159" i="3"/>
  <c r="AH144" i="3"/>
  <c r="AG144" i="3"/>
  <c r="O135" i="2"/>
  <c r="Q135" i="2" s="1"/>
  <c r="R135" i="2" s="1"/>
  <c r="Z135" i="2"/>
  <c r="AE135" i="2" s="1"/>
  <c r="AH128" i="3"/>
  <c r="AG128" i="3"/>
  <c r="O119" i="2"/>
  <c r="Q119" i="2" s="1"/>
  <c r="R119" i="2" s="1"/>
  <c r="Z119" i="2"/>
  <c r="AE119" i="2" s="1"/>
  <c r="G112" i="20"/>
  <c r="J111" i="9"/>
  <c r="K111" i="3"/>
  <c r="O103" i="2"/>
  <c r="Q103" i="2" s="1"/>
  <c r="R103" i="2" s="1"/>
  <c r="Z103" i="2"/>
  <c r="AE103" i="2" s="1"/>
  <c r="G96" i="20"/>
  <c r="J95" i="9"/>
  <c r="K95" i="3"/>
  <c r="AH80" i="3"/>
  <c r="AG80" i="3"/>
  <c r="O71" i="2"/>
  <c r="Q71" i="2" s="1"/>
  <c r="R71" i="2" s="1"/>
  <c r="Z71" i="2"/>
  <c r="AE71" i="2" s="1"/>
  <c r="G64" i="20"/>
  <c r="J63" i="9"/>
  <c r="K63" i="3"/>
  <c r="AH48" i="3"/>
  <c r="AI48" i="3" s="1"/>
  <c r="AG48" i="3"/>
  <c r="AH32" i="3"/>
  <c r="AI32" i="3" s="1"/>
  <c r="AG32" i="3"/>
  <c r="G16" i="20"/>
  <c r="J15" i="9"/>
  <c r="K15" i="3"/>
  <c r="C271" i="11"/>
  <c r="AK271" i="11" s="1"/>
  <c r="AW271" i="9"/>
  <c r="C207" i="11"/>
  <c r="AK207" i="11" s="1"/>
  <c r="AW207" i="9"/>
  <c r="C194" i="11"/>
  <c r="AK194" i="11" s="1"/>
  <c r="AW194" i="9"/>
  <c r="C187" i="11"/>
  <c r="AK187" i="11" s="1"/>
  <c r="AW187" i="9"/>
  <c r="C178" i="11"/>
  <c r="AK178" i="11" s="1"/>
  <c r="AW178" i="9"/>
  <c r="AW171" i="9"/>
  <c r="C171" i="11"/>
  <c r="AK171" i="11" s="1"/>
  <c r="C162" i="11"/>
  <c r="AK162" i="11" s="1"/>
  <c r="AW162" i="9"/>
  <c r="C155" i="11"/>
  <c r="AK155" i="11" s="1"/>
  <c r="AW155" i="9"/>
  <c r="C295" i="11"/>
  <c r="AK295" i="11" s="1"/>
  <c r="AW295" i="9"/>
  <c r="C263" i="11"/>
  <c r="AK263" i="11" s="1"/>
  <c r="AW263" i="9"/>
  <c r="C231" i="11"/>
  <c r="AK231" i="11" s="1"/>
  <c r="AW231" i="9"/>
  <c r="C199" i="11"/>
  <c r="AK199" i="11" s="1"/>
  <c r="AW199" i="9"/>
  <c r="C264" i="11"/>
  <c r="AK264" i="11" s="1"/>
  <c r="AW264" i="9"/>
  <c r="C200" i="11"/>
  <c r="AK200" i="11" s="1"/>
  <c r="AW200" i="9"/>
  <c r="C240" i="11"/>
  <c r="AK240" i="11" s="1"/>
  <c r="AW240" i="9"/>
  <c r="C142" i="11"/>
  <c r="AK142" i="11" s="1"/>
  <c r="AW142" i="9"/>
  <c r="C133" i="11"/>
  <c r="AK133" i="11" s="1"/>
  <c r="AW133" i="9"/>
  <c r="C303" i="9"/>
  <c r="AK303" i="9" s="1"/>
  <c r="AW303" i="3"/>
  <c r="C295" i="9"/>
  <c r="AK295" i="9" s="1"/>
  <c r="AW295" i="3"/>
  <c r="C287" i="9"/>
  <c r="AK287" i="9" s="1"/>
  <c r="AW287" i="3"/>
  <c r="C279" i="9"/>
  <c r="AK279" i="9" s="1"/>
  <c r="AW279" i="3"/>
  <c r="C271" i="9"/>
  <c r="AK271" i="9" s="1"/>
  <c r="AW271" i="3"/>
  <c r="C263" i="9"/>
  <c r="AK263" i="9" s="1"/>
  <c r="AW263" i="3"/>
  <c r="C255" i="9"/>
  <c r="AK255" i="9" s="1"/>
  <c r="AW255" i="3"/>
  <c r="C247" i="9"/>
  <c r="AK247" i="9" s="1"/>
  <c r="AW247" i="3"/>
  <c r="C239" i="9"/>
  <c r="AK239" i="9" s="1"/>
  <c r="AW239" i="3"/>
  <c r="C231" i="9"/>
  <c r="AK231" i="9" s="1"/>
  <c r="AW231" i="3"/>
  <c r="C223" i="9"/>
  <c r="AK223" i="9" s="1"/>
  <c r="AW223" i="3"/>
  <c r="C215" i="9"/>
  <c r="AK215" i="9" s="1"/>
  <c r="AW215" i="3"/>
  <c r="C207" i="9"/>
  <c r="AK207" i="9" s="1"/>
  <c r="AW207" i="3"/>
  <c r="C199" i="9"/>
  <c r="AK199" i="9" s="1"/>
  <c r="AW199" i="3"/>
  <c r="C191" i="9"/>
  <c r="AK191" i="9" s="1"/>
  <c r="AW191" i="3"/>
  <c r="C183" i="9"/>
  <c r="AK183" i="9" s="1"/>
  <c r="AW183" i="3"/>
  <c r="C288" i="11"/>
  <c r="AK288" i="11" s="1"/>
  <c r="AW288" i="9"/>
  <c r="C275" i="11"/>
  <c r="AK275" i="11" s="1"/>
  <c r="AW275" i="9"/>
  <c r="C174" i="9"/>
  <c r="AK174" i="9" s="1"/>
  <c r="AW174" i="3"/>
  <c r="C143" i="9"/>
  <c r="AK143" i="9" s="1"/>
  <c r="AW143" i="3"/>
  <c r="C107" i="9"/>
  <c r="AK107" i="9" s="1"/>
  <c r="AW107" i="3"/>
  <c r="C99" i="9"/>
  <c r="AK99" i="9" s="1"/>
  <c r="AW99" i="3"/>
  <c r="C91" i="9"/>
  <c r="AK91" i="9" s="1"/>
  <c r="AW91" i="3"/>
  <c r="C83" i="9"/>
  <c r="AK83" i="9" s="1"/>
  <c r="AW83" i="3"/>
  <c r="C75" i="9"/>
  <c r="AK75" i="9" s="1"/>
  <c r="AW75" i="3"/>
  <c r="C67" i="9"/>
  <c r="AK67" i="9" s="1"/>
  <c r="AW67" i="3"/>
  <c r="C59" i="9"/>
  <c r="AK59" i="9" s="1"/>
  <c r="AW59" i="3"/>
  <c r="C51" i="9"/>
  <c r="AK51" i="9" s="1"/>
  <c r="AW51" i="3"/>
  <c r="C43" i="9"/>
  <c r="AK43" i="9" s="1"/>
  <c r="AW43" i="3"/>
  <c r="C35" i="9"/>
  <c r="AK35" i="9" s="1"/>
  <c r="AW35" i="3"/>
  <c r="C27" i="9"/>
  <c r="AK27" i="9" s="1"/>
  <c r="AW27" i="3"/>
  <c r="C267" i="11"/>
  <c r="AK267" i="11" s="1"/>
  <c r="AW267" i="9"/>
  <c r="C243" i="11"/>
  <c r="AK243" i="11" s="1"/>
  <c r="AW243" i="9"/>
  <c r="C132" i="9"/>
  <c r="AK132" i="9" s="1"/>
  <c r="AW132" i="3"/>
  <c r="C123" i="9"/>
  <c r="AK123" i="9" s="1"/>
  <c r="AW123" i="3"/>
  <c r="AH115" i="3"/>
  <c r="AG115" i="3"/>
  <c r="C84" i="9"/>
  <c r="AK84" i="9" s="1"/>
  <c r="AW84" i="3"/>
  <c r="AG83" i="3"/>
  <c r="AH83" i="3"/>
  <c r="AI83" i="3" s="1"/>
  <c r="C52" i="9"/>
  <c r="AK52" i="9" s="1"/>
  <c r="AW52" i="3"/>
  <c r="AG51" i="3"/>
  <c r="AH51" i="3"/>
  <c r="AI51" i="3" s="1"/>
  <c r="AG299" i="3"/>
  <c r="AH299" i="3"/>
  <c r="AI299" i="3" s="1"/>
  <c r="O298" i="2"/>
  <c r="Q298" i="2" s="1"/>
  <c r="R298" i="2" s="1"/>
  <c r="Z298" i="2"/>
  <c r="AE298" i="2" s="1"/>
  <c r="AG283" i="3"/>
  <c r="AH283" i="3"/>
  <c r="AI283" i="3" s="1"/>
  <c r="O282" i="2"/>
  <c r="Q282" i="2" s="1"/>
  <c r="R282" i="2" s="1"/>
  <c r="Z282" i="2"/>
  <c r="AE282" i="2" s="1"/>
  <c r="AG267" i="3"/>
  <c r="AH267" i="3"/>
  <c r="AI267" i="3" s="1"/>
  <c r="O266" i="2"/>
  <c r="Q266" i="2" s="1"/>
  <c r="R266" i="2" s="1"/>
  <c r="Z266" i="2"/>
  <c r="AE266" i="2" s="1"/>
  <c r="AG243" i="3"/>
  <c r="AH243" i="3"/>
  <c r="AI243" i="3" s="1"/>
  <c r="O234" i="2"/>
  <c r="Q234" i="2" s="1"/>
  <c r="R234" i="2" s="1"/>
  <c r="Z234" i="2"/>
  <c r="AE234" i="2" s="1"/>
  <c r="O218" i="2"/>
  <c r="Q218" i="2" s="1"/>
  <c r="R218" i="2" s="1"/>
  <c r="Z218" i="2"/>
  <c r="AE218" i="2" s="1"/>
  <c r="O202" i="2"/>
  <c r="Q202" i="2" s="1"/>
  <c r="R202" i="2" s="1"/>
  <c r="Z202" i="2"/>
  <c r="AE202" i="2" s="1"/>
  <c r="O186" i="2"/>
  <c r="Q186" i="2" s="1"/>
  <c r="R186" i="2" s="1"/>
  <c r="Z186" i="2"/>
  <c r="AE186" i="2" s="1"/>
  <c r="AH171" i="3"/>
  <c r="AG171" i="3"/>
  <c r="AH163" i="3"/>
  <c r="AG163" i="3"/>
  <c r="AH155" i="3"/>
  <c r="AG155" i="3"/>
  <c r="AH147" i="3"/>
  <c r="AG147" i="3"/>
  <c r="AH139" i="3"/>
  <c r="AG139" i="3"/>
  <c r="AH131" i="3"/>
  <c r="AG131" i="3"/>
  <c r="AH123" i="3"/>
  <c r="AG123" i="3"/>
  <c r="O106" i="2"/>
  <c r="Q106" i="2" s="1"/>
  <c r="R106" i="2" s="1"/>
  <c r="Z106" i="2"/>
  <c r="AE106" i="2" s="1"/>
  <c r="O90" i="2"/>
  <c r="Q90" i="2" s="1"/>
  <c r="R90" i="2" s="1"/>
  <c r="Z90" i="2"/>
  <c r="AE90" i="2" s="1"/>
  <c r="O74" i="2"/>
  <c r="Q74" i="2" s="1"/>
  <c r="R74" i="2" s="1"/>
  <c r="Z74" i="2"/>
  <c r="AE74" i="2" s="1"/>
  <c r="O58" i="2"/>
  <c r="Q58" i="2" s="1"/>
  <c r="R58" i="2" s="1"/>
  <c r="Z58" i="2"/>
  <c r="AE58" i="2" s="1"/>
  <c r="O42" i="2"/>
  <c r="Q42" i="2" s="1"/>
  <c r="R42" i="2" s="1"/>
  <c r="Z42" i="2"/>
  <c r="AE42" i="2" s="1"/>
  <c r="O26" i="2"/>
  <c r="Q26" i="2" s="1"/>
  <c r="R26" i="2" s="1"/>
  <c r="Z26" i="2"/>
  <c r="AE26" i="2" s="1"/>
  <c r="O10" i="2"/>
  <c r="Q10" i="2" s="1"/>
  <c r="R10" i="2" s="1"/>
  <c r="Z10" i="2"/>
  <c r="AE10" i="2" s="1"/>
  <c r="C258" i="9"/>
  <c r="AK258" i="9" s="1"/>
  <c r="AW258" i="3"/>
  <c r="AG126" i="3"/>
  <c r="AH126" i="3"/>
  <c r="AI126" i="3" s="1"/>
  <c r="AG118" i="3"/>
  <c r="AH118" i="3"/>
  <c r="AI118" i="3" s="1"/>
  <c r="AH23" i="3"/>
  <c r="AI23" i="3" s="1"/>
  <c r="AG5" i="3"/>
  <c r="AI5" i="3" s="1"/>
  <c r="AH294" i="3"/>
  <c r="AG294" i="3"/>
  <c r="G294" i="20"/>
  <c r="J293" i="9"/>
  <c r="K293" i="3"/>
  <c r="AH278" i="3"/>
  <c r="AI278" i="3" s="1"/>
  <c r="AG278" i="3"/>
  <c r="G278" i="20"/>
  <c r="J277" i="9"/>
  <c r="K277" i="3"/>
  <c r="AH262" i="3"/>
  <c r="AG262" i="3"/>
  <c r="G262" i="20"/>
  <c r="J261" i="9"/>
  <c r="K261" i="3"/>
  <c r="AH246" i="3"/>
  <c r="AI246" i="3" s="1"/>
  <c r="AG246" i="3"/>
  <c r="G246" i="20"/>
  <c r="J245" i="9"/>
  <c r="K245" i="3"/>
  <c r="AH230" i="3"/>
  <c r="AG230" i="3"/>
  <c r="G230" i="20"/>
  <c r="J229" i="9"/>
  <c r="K229" i="3"/>
  <c r="AH214" i="3"/>
  <c r="AI214" i="3" s="1"/>
  <c r="AG214" i="3"/>
  <c r="G214" i="20"/>
  <c r="J213" i="9"/>
  <c r="K213" i="3"/>
  <c r="AH198" i="3"/>
  <c r="AG198" i="3"/>
  <c r="G198" i="20"/>
  <c r="J197" i="9"/>
  <c r="K197" i="3"/>
  <c r="AH182" i="3"/>
  <c r="AI182" i="3" s="1"/>
  <c r="AG182" i="3"/>
  <c r="G182" i="20"/>
  <c r="K181" i="3"/>
  <c r="J181" i="9"/>
  <c r="G174" i="20"/>
  <c r="J173" i="9"/>
  <c r="K173" i="3"/>
  <c r="G166" i="20"/>
  <c r="J165" i="9"/>
  <c r="K165" i="3"/>
  <c r="G158" i="20"/>
  <c r="J157" i="9"/>
  <c r="K157" i="3"/>
  <c r="G150" i="20"/>
  <c r="J149" i="9"/>
  <c r="K149" i="3"/>
  <c r="G142" i="20"/>
  <c r="J141" i="9"/>
  <c r="K141" i="3"/>
  <c r="G134" i="20"/>
  <c r="J133" i="9"/>
  <c r="K133" i="3"/>
  <c r="G126" i="20"/>
  <c r="J125" i="9"/>
  <c r="K125" i="3"/>
  <c r="G118" i="20"/>
  <c r="J117" i="9"/>
  <c r="K117" i="3"/>
  <c r="AH102" i="3"/>
  <c r="AG102" i="3"/>
  <c r="G102" i="20"/>
  <c r="J101" i="9"/>
  <c r="K101" i="3"/>
  <c r="AH86" i="3"/>
  <c r="AI86" i="3" s="1"/>
  <c r="AG86" i="3"/>
  <c r="G86" i="20"/>
  <c r="J85" i="9"/>
  <c r="K85" i="3"/>
  <c r="AH70" i="3"/>
  <c r="AG70" i="3"/>
  <c r="G70" i="20"/>
  <c r="J69" i="9"/>
  <c r="K69" i="3"/>
  <c r="AH54" i="3"/>
  <c r="AI54" i="3" s="1"/>
  <c r="AG54" i="3"/>
  <c r="G54" i="20"/>
  <c r="J53" i="9"/>
  <c r="K53" i="3"/>
  <c r="AH38" i="3"/>
  <c r="AG38" i="3"/>
  <c r="G38" i="20"/>
  <c r="J37" i="9"/>
  <c r="K37" i="3"/>
  <c r="AH22" i="3"/>
  <c r="AI22" i="3" s="1"/>
  <c r="AG22" i="3"/>
  <c r="G22" i="20"/>
  <c r="J21" i="9"/>
  <c r="K21" i="3"/>
  <c r="O5" i="2"/>
  <c r="Q5" i="2" s="1"/>
  <c r="R5" i="2" s="1"/>
  <c r="Z5" i="2"/>
  <c r="AE5" i="2" s="1"/>
  <c r="AG219" i="3"/>
  <c r="AH219" i="3"/>
  <c r="AI219" i="3" s="1"/>
  <c r="C208" i="9"/>
  <c r="AK208" i="9" s="1"/>
  <c r="AW208" i="3"/>
  <c r="AG167" i="3"/>
  <c r="AH167" i="3"/>
  <c r="AI167" i="3" s="1"/>
  <c r="AG159" i="3"/>
  <c r="AH159" i="3"/>
  <c r="AI159" i="3" s="1"/>
  <c r="AG107" i="3"/>
  <c r="AH107" i="3"/>
  <c r="AI107" i="3" s="1"/>
  <c r="AG57" i="3"/>
  <c r="AH57" i="3"/>
  <c r="AI57" i="3" s="1"/>
  <c r="AG43" i="3"/>
  <c r="AH43" i="3"/>
  <c r="AI43" i="3" s="1"/>
  <c r="AG19" i="3"/>
  <c r="AH19" i="3"/>
  <c r="AI19" i="3" s="1"/>
  <c r="AG293" i="3"/>
  <c r="AH293" i="3"/>
  <c r="AI293" i="3" s="1"/>
  <c r="AG277" i="3"/>
  <c r="AH277" i="3"/>
  <c r="AI277" i="3" s="1"/>
  <c r="AG261" i="3"/>
  <c r="AH261" i="3"/>
  <c r="AI261" i="3" s="1"/>
  <c r="AG237" i="3"/>
  <c r="AH237" i="3"/>
  <c r="AI237" i="3" s="1"/>
  <c r="O236" i="2"/>
  <c r="Q236" i="2" s="1"/>
  <c r="R236" i="2" s="1"/>
  <c r="Z236" i="2"/>
  <c r="AE236" i="2" s="1"/>
  <c r="AG229" i="3"/>
  <c r="AH229" i="3"/>
  <c r="AI229" i="3" s="1"/>
  <c r="AG221" i="3"/>
  <c r="AH221" i="3"/>
  <c r="AI221" i="3" s="1"/>
  <c r="O220" i="2"/>
  <c r="Q220" i="2" s="1"/>
  <c r="R220" i="2" s="1"/>
  <c r="Z220" i="2"/>
  <c r="AE220" i="2" s="1"/>
  <c r="AG213" i="3"/>
  <c r="AH213" i="3"/>
  <c r="AI213" i="3" s="1"/>
  <c r="AG205" i="3"/>
  <c r="AH205" i="3"/>
  <c r="AI205" i="3" s="1"/>
  <c r="O204" i="2"/>
  <c r="Q204" i="2" s="1"/>
  <c r="R204" i="2" s="1"/>
  <c r="Z204" i="2"/>
  <c r="AE204" i="2" s="1"/>
  <c r="AG197" i="3"/>
  <c r="AH197" i="3"/>
  <c r="AI197" i="3" s="1"/>
  <c r="AG189" i="3"/>
  <c r="AH189" i="3"/>
  <c r="AI189" i="3" s="1"/>
  <c r="O188" i="2"/>
  <c r="Q188" i="2" s="1"/>
  <c r="R188" i="2" s="1"/>
  <c r="Z188" i="2"/>
  <c r="AE188" i="2" s="1"/>
  <c r="AG181" i="3"/>
  <c r="AH181" i="3"/>
  <c r="AI181" i="3" s="1"/>
  <c r="AG173" i="3"/>
  <c r="AH173" i="3"/>
  <c r="AI173" i="3" s="1"/>
  <c r="O172" i="2"/>
  <c r="Q172" i="2" s="1"/>
  <c r="R172" i="2" s="1"/>
  <c r="Z172" i="2"/>
  <c r="AE172" i="2" s="1"/>
  <c r="AG165" i="3"/>
  <c r="AH165" i="3"/>
  <c r="AI165" i="3" s="1"/>
  <c r="AG157" i="3"/>
  <c r="AH157" i="3"/>
  <c r="AI157" i="3" s="1"/>
  <c r="O156" i="2"/>
  <c r="Q156" i="2" s="1"/>
  <c r="R156" i="2" s="1"/>
  <c r="Z156" i="2"/>
  <c r="AE156" i="2" s="1"/>
  <c r="AG149" i="3"/>
  <c r="AH149" i="3"/>
  <c r="AI149" i="3" s="1"/>
  <c r="AG141" i="3"/>
  <c r="AH141" i="3"/>
  <c r="AI141" i="3" s="1"/>
  <c r="O140" i="2"/>
  <c r="Q140" i="2" s="1"/>
  <c r="R140" i="2" s="1"/>
  <c r="Z140" i="2"/>
  <c r="AE140" i="2" s="1"/>
  <c r="AG133" i="3"/>
  <c r="AH133" i="3"/>
  <c r="AI133" i="3" s="1"/>
  <c r="AG125" i="3"/>
  <c r="AH125" i="3"/>
  <c r="AI125" i="3" s="1"/>
  <c r="O124" i="2"/>
  <c r="Q124" i="2" s="1"/>
  <c r="R124" i="2" s="1"/>
  <c r="Z124" i="2"/>
  <c r="AE124" i="2" s="1"/>
  <c r="AG117" i="3"/>
  <c r="AH117" i="3"/>
  <c r="AI117" i="3" s="1"/>
  <c r="C148" i="9"/>
  <c r="AK148" i="9" s="1"/>
  <c r="AW148" i="3"/>
  <c r="C139" i="9"/>
  <c r="AK139" i="9" s="1"/>
  <c r="AW139" i="3"/>
  <c r="AH11" i="3"/>
  <c r="AI11" i="3" s="1"/>
  <c r="AH292" i="3"/>
  <c r="AI292" i="3" s="1"/>
  <c r="AG292" i="3"/>
  <c r="G292" i="20"/>
  <c r="J291" i="9"/>
  <c r="K291" i="3"/>
  <c r="AH276" i="3"/>
  <c r="AG276" i="3"/>
  <c r="G276" i="20"/>
  <c r="J275" i="9"/>
  <c r="K275" i="3"/>
  <c r="AH260" i="3"/>
  <c r="AI260" i="3" s="1"/>
  <c r="AG260" i="3"/>
  <c r="G260" i="20"/>
  <c r="J259" i="9"/>
  <c r="K259" i="3"/>
  <c r="AH244" i="3"/>
  <c r="AG244" i="3"/>
  <c r="G244" i="20"/>
  <c r="J243" i="9"/>
  <c r="K243" i="3"/>
  <c r="AH228" i="3"/>
  <c r="AI228" i="3" s="1"/>
  <c r="AG228" i="3"/>
  <c r="G228" i="20"/>
  <c r="J227" i="9"/>
  <c r="K227" i="3"/>
  <c r="AH212" i="3"/>
  <c r="AG212" i="3"/>
  <c r="G212" i="20"/>
  <c r="J211" i="9"/>
  <c r="K211" i="3"/>
  <c r="AH196" i="3"/>
  <c r="AI196" i="3" s="1"/>
  <c r="AG196" i="3"/>
  <c r="G196" i="20"/>
  <c r="K195" i="3"/>
  <c r="J195" i="9"/>
  <c r="AH180" i="3"/>
  <c r="AG180" i="3"/>
  <c r="G180" i="20"/>
  <c r="K179" i="3"/>
  <c r="J179" i="9"/>
  <c r="AH164" i="3"/>
  <c r="AI164" i="3" s="1"/>
  <c r="AG164" i="3"/>
  <c r="G164" i="20"/>
  <c r="K163" i="3"/>
  <c r="J163" i="9"/>
  <c r="AH148" i="3"/>
  <c r="AG148" i="3"/>
  <c r="G148" i="20"/>
  <c r="J147" i="9"/>
  <c r="K147" i="3"/>
  <c r="AH132" i="3"/>
  <c r="AI132" i="3" s="1"/>
  <c r="AG132" i="3"/>
  <c r="G132" i="20"/>
  <c r="J131" i="9"/>
  <c r="K131" i="3"/>
  <c r="AH116" i="3"/>
  <c r="AG116" i="3"/>
  <c r="G116" i="20"/>
  <c r="J115" i="9"/>
  <c r="K115" i="3"/>
  <c r="AH100" i="3"/>
  <c r="AI100" i="3" s="1"/>
  <c r="AG100" i="3"/>
  <c r="G100" i="20"/>
  <c r="J99" i="9"/>
  <c r="K99" i="3"/>
  <c r="AH84" i="3"/>
  <c r="AG84" i="3"/>
  <c r="G84" i="20"/>
  <c r="J83" i="9"/>
  <c r="K83" i="3"/>
  <c r="AH68" i="3"/>
  <c r="AI68" i="3" s="1"/>
  <c r="AG68" i="3"/>
  <c r="G68" i="20"/>
  <c r="J67" i="9"/>
  <c r="K67" i="3"/>
  <c r="AH52" i="3"/>
  <c r="AG52" i="3"/>
  <c r="G52" i="20"/>
  <c r="J51" i="9"/>
  <c r="K51" i="3"/>
  <c r="AH36" i="3"/>
  <c r="AI36" i="3" s="1"/>
  <c r="AG36" i="3"/>
  <c r="G36" i="20"/>
  <c r="J35" i="9"/>
  <c r="K35" i="3"/>
  <c r="AH20" i="3"/>
  <c r="AG20" i="3"/>
  <c r="G20" i="20"/>
  <c r="J19" i="9"/>
  <c r="K19" i="3"/>
  <c r="G291" i="20"/>
  <c r="J290" i="9"/>
  <c r="K290" i="3"/>
  <c r="G275" i="20"/>
  <c r="K274" i="3"/>
  <c r="J274" i="9"/>
  <c r="G259" i="20"/>
  <c r="J258" i="9"/>
  <c r="K258" i="3"/>
  <c r="G243" i="20"/>
  <c r="J242" i="9"/>
  <c r="K242" i="3"/>
  <c r="G227" i="20"/>
  <c r="J226" i="9"/>
  <c r="K226" i="3"/>
  <c r="G211" i="20"/>
  <c r="J210" i="9"/>
  <c r="K210" i="3"/>
  <c r="G195" i="20"/>
  <c r="J194" i="9"/>
  <c r="K194" i="3"/>
  <c r="G179" i="20"/>
  <c r="J178" i="9"/>
  <c r="K178" i="3"/>
  <c r="G163" i="20"/>
  <c r="J162" i="9"/>
  <c r="K162" i="3"/>
  <c r="G147" i="20"/>
  <c r="J146" i="9"/>
  <c r="K146" i="3"/>
  <c r="G131" i="20"/>
  <c r="J130" i="9"/>
  <c r="K130" i="3"/>
  <c r="G115" i="20"/>
  <c r="J114" i="9"/>
  <c r="K114" i="3"/>
  <c r="G99" i="20"/>
  <c r="J98" i="9"/>
  <c r="K98" i="3"/>
  <c r="G83" i="20"/>
  <c r="J82" i="9"/>
  <c r="K82" i="3"/>
  <c r="G67" i="20"/>
  <c r="J66" i="9"/>
  <c r="K66" i="3"/>
  <c r="G51" i="20"/>
  <c r="J50" i="9"/>
  <c r="K50" i="3"/>
  <c r="G35" i="20"/>
  <c r="J34" i="9"/>
  <c r="K34" i="3"/>
  <c r="G19" i="20"/>
  <c r="J18" i="9"/>
  <c r="K18" i="3"/>
  <c r="G293" i="20"/>
  <c r="J292" i="9"/>
  <c r="K292" i="3"/>
  <c r="G277" i="20"/>
  <c r="J276" i="9"/>
  <c r="K276" i="3"/>
  <c r="G261" i="20"/>
  <c r="J260" i="9"/>
  <c r="K260" i="3"/>
  <c r="G245" i="20"/>
  <c r="J244" i="9"/>
  <c r="K244" i="3"/>
  <c r="G229" i="20"/>
  <c r="J228" i="9"/>
  <c r="K228" i="3"/>
  <c r="G213" i="20"/>
  <c r="J212" i="9"/>
  <c r="K212" i="3"/>
  <c r="G197" i="20"/>
  <c r="J196" i="9"/>
  <c r="K196" i="3"/>
  <c r="G181" i="20"/>
  <c r="J180" i="9"/>
  <c r="K180" i="3"/>
  <c r="G165" i="20"/>
  <c r="J164" i="9"/>
  <c r="K164" i="3"/>
  <c r="G149" i="20"/>
  <c r="K148" i="3"/>
  <c r="J148" i="9"/>
  <c r="G133" i="20"/>
  <c r="K132" i="3"/>
  <c r="J132" i="9"/>
  <c r="G117" i="20"/>
  <c r="K116" i="3"/>
  <c r="J116" i="9"/>
  <c r="G101" i="20"/>
  <c r="J100" i="9"/>
  <c r="K100" i="3"/>
  <c r="G85" i="20"/>
  <c r="J84" i="9"/>
  <c r="K84" i="3"/>
  <c r="G69" i="20"/>
  <c r="J68" i="9"/>
  <c r="K68" i="3"/>
  <c r="G53" i="20"/>
  <c r="J52" i="9"/>
  <c r="K52" i="3"/>
  <c r="G37" i="20"/>
  <c r="J36" i="9"/>
  <c r="K36" i="3"/>
  <c r="G21" i="20"/>
  <c r="J20" i="9"/>
  <c r="K20" i="3"/>
  <c r="G5" i="20"/>
  <c r="J4" i="9"/>
  <c r="K4" i="3"/>
  <c r="G303" i="20"/>
  <c r="J302" i="9"/>
  <c r="K302" i="3"/>
  <c r="G287" i="20"/>
  <c r="J286" i="9"/>
  <c r="K286" i="3"/>
  <c r="G271" i="20"/>
  <c r="J270" i="9"/>
  <c r="K270" i="3"/>
  <c r="G255" i="20"/>
  <c r="J254" i="9"/>
  <c r="K254" i="3"/>
  <c r="G239" i="20"/>
  <c r="J238" i="9"/>
  <c r="K238" i="3"/>
  <c r="G223" i="20"/>
  <c r="J222" i="9"/>
  <c r="K222" i="3"/>
  <c r="G207" i="20"/>
  <c r="J206" i="9"/>
  <c r="K206" i="3"/>
  <c r="G191" i="20"/>
  <c r="J190" i="9"/>
  <c r="K190" i="3"/>
  <c r="G175" i="20"/>
  <c r="K174" i="3"/>
  <c r="J174" i="9"/>
  <c r="G159" i="20"/>
  <c r="K158" i="3"/>
  <c r="J158" i="9"/>
  <c r="G143" i="20"/>
  <c r="K142" i="3"/>
  <c r="J142" i="9"/>
  <c r="G127" i="20"/>
  <c r="K126" i="3"/>
  <c r="J126" i="9"/>
  <c r="G111" i="20"/>
  <c r="J110" i="9"/>
  <c r="K110" i="3"/>
  <c r="G95" i="20"/>
  <c r="J94" i="9"/>
  <c r="K94" i="3"/>
  <c r="G79" i="20"/>
  <c r="J78" i="9"/>
  <c r="K78" i="3"/>
  <c r="G63" i="20"/>
  <c r="J62" i="9"/>
  <c r="K62" i="3"/>
  <c r="G47" i="20"/>
  <c r="J46" i="9"/>
  <c r="K46" i="3"/>
  <c r="G31" i="20"/>
  <c r="J30" i="9"/>
  <c r="K30" i="3"/>
  <c r="G15" i="20"/>
  <c r="J14" i="9"/>
  <c r="K14" i="3"/>
  <c r="G297" i="20"/>
  <c r="J296" i="9"/>
  <c r="K296" i="3"/>
  <c r="G281" i="20"/>
  <c r="J280" i="9"/>
  <c r="K280" i="3"/>
  <c r="G265" i="20"/>
  <c r="J264" i="9"/>
  <c r="K264" i="3"/>
  <c r="G249" i="20"/>
  <c r="J248" i="9"/>
  <c r="K248" i="3"/>
  <c r="G233" i="20"/>
  <c r="J232" i="9"/>
  <c r="K232" i="3"/>
  <c r="G217" i="20"/>
  <c r="J216" i="9"/>
  <c r="K216" i="3"/>
  <c r="G201" i="20"/>
  <c r="J200" i="9"/>
  <c r="K200" i="3"/>
  <c r="G185" i="20"/>
  <c r="J184" i="9"/>
  <c r="K184" i="3"/>
  <c r="G169" i="20"/>
  <c r="J168" i="9"/>
  <c r="K168" i="3"/>
  <c r="G153" i="20"/>
  <c r="J152" i="9"/>
  <c r="K152" i="3"/>
  <c r="G137" i="20"/>
  <c r="J136" i="9"/>
  <c r="K136" i="3"/>
  <c r="G121" i="20"/>
  <c r="J120" i="9"/>
  <c r="K120" i="3"/>
  <c r="G105" i="20"/>
  <c r="J104" i="9"/>
  <c r="K104" i="3"/>
  <c r="G89" i="20"/>
  <c r="J88" i="9"/>
  <c r="K88" i="3"/>
  <c r="G73" i="20"/>
  <c r="J72" i="9"/>
  <c r="K72" i="3"/>
  <c r="G57" i="20"/>
  <c r="J56" i="9"/>
  <c r="K56" i="3"/>
  <c r="G41" i="20"/>
  <c r="J40" i="9"/>
  <c r="K40" i="3"/>
  <c r="G25" i="20"/>
  <c r="J24" i="9"/>
  <c r="K24" i="3"/>
  <c r="G9" i="20"/>
  <c r="J8" i="9"/>
  <c r="K8" i="3"/>
  <c r="C303" i="11"/>
  <c r="AK303" i="11" s="1"/>
  <c r="AW303" i="9"/>
  <c r="C195" i="11"/>
  <c r="AK195" i="11" s="1"/>
  <c r="AW195" i="9"/>
  <c r="C170" i="11"/>
  <c r="AK170" i="11" s="1"/>
  <c r="AW170" i="9"/>
  <c r="C163" i="11"/>
  <c r="AK163" i="11" s="1"/>
  <c r="AW163" i="9"/>
  <c r="C154" i="11"/>
  <c r="AK154" i="11" s="1"/>
  <c r="AW154" i="9"/>
  <c r="C279" i="11"/>
  <c r="AK279" i="11" s="1"/>
  <c r="AW279" i="9"/>
  <c r="C215" i="11"/>
  <c r="AK215" i="11" s="1"/>
  <c r="AW215" i="9"/>
  <c r="C141" i="11"/>
  <c r="AK141" i="11" s="1"/>
  <c r="AW141" i="9"/>
  <c r="C134" i="11"/>
  <c r="AK134" i="11" s="1"/>
  <c r="AW134" i="9"/>
  <c r="C299" i="9"/>
  <c r="AK299" i="9" s="1"/>
  <c r="AW299" i="3"/>
  <c r="C283" i="9"/>
  <c r="AK283" i="9" s="1"/>
  <c r="AW283" i="3"/>
  <c r="C267" i="9"/>
  <c r="AK267" i="9" s="1"/>
  <c r="AW267" i="3"/>
  <c r="C251" i="9"/>
  <c r="AK251" i="9" s="1"/>
  <c r="AW251" i="3"/>
  <c r="C235" i="9"/>
  <c r="AK235" i="9" s="1"/>
  <c r="AW235" i="3"/>
  <c r="C211" i="9"/>
  <c r="AK211" i="9" s="1"/>
  <c r="AW211" i="3"/>
  <c r="C195" i="9"/>
  <c r="AK195" i="9" s="1"/>
  <c r="AW195" i="3"/>
  <c r="C179" i="9"/>
  <c r="AK179" i="9" s="1"/>
  <c r="AW179" i="3"/>
  <c r="C256" i="11"/>
  <c r="AK256" i="11" s="1"/>
  <c r="AW256" i="9"/>
  <c r="C224" i="11"/>
  <c r="AK224" i="11" s="1"/>
  <c r="AW224" i="9"/>
  <c r="C111" i="9"/>
  <c r="AK111" i="9" s="1"/>
  <c r="AW111" i="3"/>
  <c r="C95" i="9"/>
  <c r="AK95" i="9" s="1"/>
  <c r="AW95" i="3"/>
  <c r="C79" i="9"/>
  <c r="AK79" i="9" s="1"/>
  <c r="AW79" i="3"/>
  <c r="C71" i="9"/>
  <c r="AK71" i="9" s="1"/>
  <c r="AW71" i="3"/>
  <c r="C55" i="9"/>
  <c r="AK55" i="9" s="1"/>
  <c r="AW55" i="3"/>
  <c r="C39" i="9"/>
  <c r="AK39" i="9" s="1"/>
  <c r="AW39" i="3"/>
  <c r="AG203" i="3"/>
  <c r="AH203" i="3"/>
  <c r="AI203" i="3" s="1"/>
  <c r="AG135" i="3"/>
  <c r="AH135" i="3"/>
  <c r="AI135" i="3" s="1"/>
  <c r="C100" i="9"/>
  <c r="AK100" i="9" s="1"/>
  <c r="AW100" i="3"/>
  <c r="C68" i="9"/>
  <c r="AK68" i="9" s="1"/>
  <c r="AW68" i="3"/>
  <c r="AG67" i="3"/>
  <c r="AH67" i="3"/>
  <c r="AI67" i="3" s="1"/>
  <c r="C36" i="9"/>
  <c r="AK36" i="9" s="1"/>
  <c r="AW36" i="3"/>
  <c r="AG6" i="3"/>
  <c r="AH6" i="3"/>
  <c r="AI6" i="3" s="1"/>
  <c r="O290" i="2"/>
  <c r="Q290" i="2" s="1"/>
  <c r="R290" i="2" s="1"/>
  <c r="Z290" i="2"/>
  <c r="AE290" i="2" s="1"/>
  <c r="O274" i="2"/>
  <c r="Q274" i="2" s="1"/>
  <c r="R274" i="2" s="1"/>
  <c r="Z274" i="2"/>
  <c r="AE274" i="2" s="1"/>
  <c r="O258" i="2"/>
  <c r="Q258" i="2" s="1"/>
  <c r="R258" i="2" s="1"/>
  <c r="Z258" i="2"/>
  <c r="AE258" i="2" s="1"/>
  <c r="O82" i="2"/>
  <c r="Q82" i="2" s="1"/>
  <c r="R82" i="2" s="1"/>
  <c r="Z82" i="2"/>
  <c r="AE82" i="2" s="1"/>
  <c r="O66" i="2"/>
  <c r="Q66" i="2" s="1"/>
  <c r="R66" i="2" s="1"/>
  <c r="Z66" i="2"/>
  <c r="AE66" i="2" s="1"/>
  <c r="O34" i="2"/>
  <c r="Q34" i="2" s="1"/>
  <c r="R34" i="2" s="1"/>
  <c r="Z34" i="2"/>
  <c r="AE34" i="2" s="1"/>
  <c r="C256" i="9"/>
  <c r="AK256" i="9" s="1"/>
  <c r="AW256" i="3"/>
  <c r="C172" i="9"/>
  <c r="AK172" i="9" s="1"/>
  <c r="AW172" i="3"/>
  <c r="AG21" i="3"/>
  <c r="AI21" i="3" s="1"/>
  <c r="AH302" i="3"/>
  <c r="AI302" i="3" s="1"/>
  <c r="AG302" i="3"/>
  <c r="AH286" i="3"/>
  <c r="AI286" i="3" s="1"/>
  <c r="AG286" i="3"/>
  <c r="O277" i="2"/>
  <c r="Q277" i="2" s="1"/>
  <c r="R277" i="2" s="1"/>
  <c r="Z277" i="2"/>
  <c r="AE277" i="2" s="1"/>
  <c r="G270" i="20"/>
  <c r="J269" i="9"/>
  <c r="K269" i="3"/>
  <c r="G254" i="20"/>
  <c r="J253" i="9"/>
  <c r="K253" i="3"/>
  <c r="O245" i="2"/>
  <c r="Q245" i="2" s="1"/>
  <c r="R245" i="2" s="1"/>
  <c r="Z245" i="2"/>
  <c r="AE245" i="2" s="1"/>
  <c r="G238" i="20"/>
  <c r="J237" i="9"/>
  <c r="K237" i="3"/>
  <c r="O229" i="2"/>
  <c r="Q229" i="2" s="1"/>
  <c r="R229" i="2" s="1"/>
  <c r="Z229" i="2"/>
  <c r="AE229" i="2" s="1"/>
  <c r="AH222" i="3"/>
  <c r="AG222" i="3"/>
  <c r="O213" i="2"/>
  <c r="Q213" i="2" s="1"/>
  <c r="R213" i="2" s="1"/>
  <c r="Z213" i="2"/>
  <c r="AE213" i="2" s="1"/>
  <c r="AH206" i="3"/>
  <c r="AG206" i="3"/>
  <c r="O197" i="2"/>
  <c r="Q197" i="2" s="1"/>
  <c r="R197" i="2" s="1"/>
  <c r="Z197" i="2"/>
  <c r="AE197" i="2" s="1"/>
  <c r="AH190" i="3"/>
  <c r="AG190" i="3"/>
  <c r="O181" i="2"/>
  <c r="Q181" i="2" s="1"/>
  <c r="R181" i="2" s="1"/>
  <c r="Z181" i="2"/>
  <c r="AE181" i="2" s="1"/>
  <c r="O165" i="2"/>
  <c r="Q165" i="2" s="1"/>
  <c r="R165" i="2" s="1"/>
  <c r="Z165" i="2"/>
  <c r="AE165" i="2" s="1"/>
  <c r="G110" i="20"/>
  <c r="J109" i="9"/>
  <c r="K109" i="3"/>
  <c r="AH94" i="3"/>
  <c r="AI94" i="3" s="1"/>
  <c r="AG94" i="3"/>
  <c r="O85" i="2"/>
  <c r="Q85" i="2" s="1"/>
  <c r="R85" i="2" s="1"/>
  <c r="Z85" i="2"/>
  <c r="AE85" i="2" s="1"/>
  <c r="G78" i="20"/>
  <c r="J77" i="9"/>
  <c r="K77" i="3"/>
  <c r="G62" i="20"/>
  <c r="J61" i="9"/>
  <c r="K61" i="3"/>
  <c r="AH46" i="3"/>
  <c r="AI46" i="3" s="1"/>
  <c r="AG46" i="3"/>
  <c r="O37" i="2"/>
  <c r="Q37" i="2" s="1"/>
  <c r="R37" i="2" s="1"/>
  <c r="Z37" i="2"/>
  <c r="AE37" i="2" s="1"/>
  <c r="G30" i="20"/>
  <c r="J29" i="9"/>
  <c r="K29" i="3"/>
  <c r="AH14" i="3"/>
  <c r="AG14" i="3"/>
  <c r="AG211" i="3"/>
  <c r="AH211" i="3"/>
  <c r="AI211" i="3" s="1"/>
  <c r="C164" i="9"/>
  <c r="AK164" i="9" s="1"/>
  <c r="AW164" i="3"/>
  <c r="C146" i="9"/>
  <c r="AK146" i="9" s="1"/>
  <c r="AW146" i="3"/>
  <c r="AG89" i="3"/>
  <c r="AH89" i="3"/>
  <c r="AI89" i="3" s="1"/>
  <c r="AG25" i="3"/>
  <c r="AH25" i="3"/>
  <c r="AI25" i="3" s="1"/>
  <c r="AG13" i="3"/>
  <c r="AH13" i="3"/>
  <c r="AI13" i="3" s="1"/>
  <c r="AG301" i="3"/>
  <c r="AH301" i="3"/>
  <c r="AI301" i="3" s="1"/>
  <c r="AG285" i="3"/>
  <c r="AH285" i="3"/>
  <c r="AI285" i="3" s="1"/>
  <c r="AG269" i="3"/>
  <c r="AH269" i="3"/>
  <c r="AI269" i="3" s="1"/>
  <c r="AG253" i="3"/>
  <c r="AH253" i="3"/>
  <c r="AI253" i="3" s="1"/>
  <c r="O244" i="2"/>
  <c r="Q244" i="2" s="1"/>
  <c r="R244" i="2" s="1"/>
  <c r="Z244" i="2"/>
  <c r="AE244" i="2" s="1"/>
  <c r="O76" i="2"/>
  <c r="Q76" i="2" s="1"/>
  <c r="R76" i="2" s="1"/>
  <c r="Z76" i="2"/>
  <c r="AE76" i="2" s="1"/>
  <c r="O60" i="2"/>
  <c r="Q60" i="2" s="1"/>
  <c r="R60" i="2" s="1"/>
  <c r="Z60" i="2"/>
  <c r="AE60" i="2" s="1"/>
  <c r="O44" i="2"/>
  <c r="Q44" i="2" s="1"/>
  <c r="R44" i="2" s="1"/>
  <c r="Z44" i="2"/>
  <c r="AE44" i="2" s="1"/>
  <c r="O28" i="2"/>
  <c r="Q28" i="2" s="1"/>
  <c r="R28" i="2" s="1"/>
  <c r="Z28" i="2"/>
  <c r="AE28" i="2" s="1"/>
  <c r="O12" i="2"/>
  <c r="Q12" i="2" s="1"/>
  <c r="R12" i="2" s="1"/>
  <c r="Z12" i="2"/>
  <c r="AE12" i="2" s="1"/>
  <c r="C242" i="9"/>
  <c r="AK242" i="9" s="1"/>
  <c r="AW242" i="3"/>
  <c r="C216" i="9"/>
  <c r="AK216" i="9" s="1"/>
  <c r="AW216" i="3"/>
  <c r="G300" i="20"/>
  <c r="J299" i="9"/>
  <c r="K299" i="3"/>
  <c r="AH284" i="3"/>
  <c r="AI284" i="3" s="1"/>
  <c r="AG284" i="3"/>
  <c r="O275" i="2"/>
  <c r="Q275" i="2" s="1"/>
  <c r="R275" i="2" s="1"/>
  <c r="Z275" i="2"/>
  <c r="AE275" i="2" s="1"/>
  <c r="AH268" i="3"/>
  <c r="AI268" i="3" s="1"/>
  <c r="AG268" i="3"/>
  <c r="G252" i="20"/>
  <c r="J251" i="9"/>
  <c r="K251" i="3"/>
  <c r="AH236" i="3"/>
  <c r="AG236" i="3"/>
  <c r="AH220" i="3"/>
  <c r="AG220" i="3"/>
  <c r="O211" i="2"/>
  <c r="Q211" i="2" s="1"/>
  <c r="R211" i="2" s="1"/>
  <c r="Z211" i="2"/>
  <c r="AE211" i="2" s="1"/>
  <c r="G204" i="20"/>
  <c r="J203" i="9"/>
  <c r="K203" i="3"/>
  <c r="O195" i="2"/>
  <c r="Q195" i="2" s="1"/>
  <c r="R195" i="2" s="1"/>
  <c r="Z195" i="2"/>
  <c r="AE195" i="2" s="1"/>
  <c r="G188" i="20"/>
  <c r="K187" i="3"/>
  <c r="J187" i="9"/>
  <c r="G172" i="20"/>
  <c r="K171" i="3"/>
  <c r="J171" i="9"/>
  <c r="AH156" i="3"/>
  <c r="AI156" i="3" s="1"/>
  <c r="AG156" i="3"/>
  <c r="O147" i="2"/>
  <c r="Q147" i="2" s="1"/>
  <c r="R147" i="2" s="1"/>
  <c r="Z147" i="2"/>
  <c r="AE147" i="2" s="1"/>
  <c r="AH140" i="3"/>
  <c r="AI140" i="3" s="1"/>
  <c r="AG140" i="3"/>
  <c r="O131" i="2"/>
  <c r="Q131" i="2" s="1"/>
  <c r="R131" i="2" s="1"/>
  <c r="Z131" i="2"/>
  <c r="AE131" i="2" s="1"/>
  <c r="AH124" i="3"/>
  <c r="AI124" i="3" s="1"/>
  <c r="AG124" i="3"/>
  <c r="O115" i="2"/>
  <c r="Q115" i="2" s="1"/>
  <c r="R115" i="2" s="1"/>
  <c r="Z115" i="2"/>
  <c r="AE115" i="2" s="1"/>
  <c r="G108" i="20"/>
  <c r="J107" i="9"/>
  <c r="K107" i="3"/>
  <c r="G92" i="20"/>
  <c r="J91" i="9"/>
  <c r="K91" i="3"/>
  <c r="AH76" i="3"/>
  <c r="AI76" i="3" s="1"/>
  <c r="AG76" i="3"/>
  <c r="O67" i="2"/>
  <c r="Q67" i="2" s="1"/>
  <c r="R67" i="2" s="1"/>
  <c r="Z67" i="2"/>
  <c r="AE67" i="2" s="1"/>
  <c r="G60" i="20"/>
  <c r="J59" i="9"/>
  <c r="K59" i="3"/>
  <c r="G44" i="20"/>
  <c r="J43" i="9"/>
  <c r="K43" i="3"/>
  <c r="AH28" i="3"/>
  <c r="AI28" i="3" s="1"/>
  <c r="AG28" i="3"/>
  <c r="G12" i="20"/>
  <c r="J11" i="9"/>
  <c r="K11" i="3"/>
  <c r="G283" i="20"/>
  <c r="K282" i="3"/>
  <c r="J282" i="9"/>
  <c r="G251" i="20"/>
  <c r="J250" i="9"/>
  <c r="K250" i="3"/>
  <c r="G219" i="20"/>
  <c r="K218" i="3"/>
  <c r="J218" i="9"/>
  <c r="G171" i="20"/>
  <c r="J170" i="9"/>
  <c r="K170" i="3"/>
  <c r="G139" i="20"/>
  <c r="J138" i="9"/>
  <c r="K138" i="3"/>
  <c r="G107" i="20"/>
  <c r="J106" i="9"/>
  <c r="K106" i="3"/>
  <c r="G91" i="20"/>
  <c r="J90" i="9"/>
  <c r="K90" i="3"/>
  <c r="G59" i="20"/>
  <c r="J58" i="9"/>
  <c r="K58" i="3"/>
  <c r="G27" i="20"/>
  <c r="J26" i="9"/>
  <c r="K26" i="3"/>
  <c r="G301" i="20"/>
  <c r="J300" i="9"/>
  <c r="K300" i="3"/>
  <c r="G269" i="20"/>
  <c r="J268" i="9"/>
  <c r="K268" i="3"/>
  <c r="G237" i="20"/>
  <c r="J236" i="9"/>
  <c r="K236" i="3"/>
  <c r="G221" i="20"/>
  <c r="J220" i="9"/>
  <c r="K220" i="3"/>
  <c r="G189" i="20"/>
  <c r="J188" i="9"/>
  <c r="K188" i="3"/>
  <c r="G157" i="20"/>
  <c r="J156" i="9"/>
  <c r="K156" i="3"/>
  <c r="G109" i="20"/>
  <c r="J108" i="9"/>
  <c r="K108" i="3"/>
  <c r="G77" i="20"/>
  <c r="J76" i="9"/>
  <c r="K76" i="3"/>
  <c r="G61" i="20"/>
  <c r="J60" i="9"/>
  <c r="K60" i="3"/>
  <c r="G29" i="20"/>
  <c r="J28" i="9"/>
  <c r="K28" i="3"/>
  <c r="G279" i="20"/>
  <c r="J278" i="9"/>
  <c r="K278" i="3"/>
  <c r="G247" i="20"/>
  <c r="J246" i="9"/>
  <c r="K246" i="3"/>
  <c r="G215" i="20"/>
  <c r="J214" i="9"/>
  <c r="K214" i="3"/>
  <c r="G167" i="20"/>
  <c r="K166" i="3"/>
  <c r="J166" i="9"/>
  <c r="G135" i="20"/>
  <c r="J134" i="9"/>
  <c r="K134" i="3"/>
  <c r="G103" i="20"/>
  <c r="J102" i="9"/>
  <c r="K102" i="3"/>
  <c r="G87" i="20"/>
  <c r="J86" i="9"/>
  <c r="K86" i="3"/>
  <c r="G39" i="20"/>
  <c r="J38" i="9"/>
  <c r="K38" i="3"/>
  <c r="G7" i="20"/>
  <c r="J6" i="9"/>
  <c r="K6" i="3"/>
  <c r="G273" i="20"/>
  <c r="J272" i="9"/>
  <c r="K272" i="3"/>
  <c r="G241" i="20"/>
  <c r="J240" i="9"/>
  <c r="K240" i="3"/>
  <c r="G225" i="20"/>
  <c r="J224" i="9"/>
  <c r="K224" i="3"/>
  <c r="G193" i="20"/>
  <c r="J192" i="9"/>
  <c r="K192" i="3"/>
  <c r="G161" i="20"/>
  <c r="J160" i="9"/>
  <c r="K160" i="3"/>
  <c r="G129" i="20"/>
  <c r="J128" i="9"/>
  <c r="K128" i="3"/>
  <c r="G81" i="20"/>
  <c r="J80" i="9"/>
  <c r="K80" i="3"/>
  <c r="G49" i="20"/>
  <c r="J48" i="9"/>
  <c r="K48" i="3"/>
  <c r="G17" i="20"/>
  <c r="J16" i="9"/>
  <c r="K16" i="3"/>
  <c r="C182" i="11"/>
  <c r="AK182" i="11" s="1"/>
  <c r="AW182" i="9"/>
  <c r="C175" i="11"/>
  <c r="AK175" i="11" s="1"/>
  <c r="AW175" i="9"/>
  <c r="C166" i="11"/>
  <c r="AK166" i="11" s="1"/>
  <c r="AW166" i="9"/>
  <c r="AW159" i="9"/>
  <c r="C159" i="11"/>
  <c r="AK159" i="11" s="1"/>
  <c r="C150" i="11"/>
  <c r="AK150" i="11" s="1"/>
  <c r="AW150" i="9"/>
  <c r="C146" i="11"/>
  <c r="AK146" i="11" s="1"/>
  <c r="AW146" i="9"/>
  <c r="C137" i="11"/>
  <c r="AK137" i="11" s="1"/>
  <c r="AW137" i="9"/>
  <c r="C130" i="11"/>
  <c r="AK130" i="11" s="1"/>
  <c r="AW130" i="9"/>
  <c r="C116" i="11"/>
  <c r="AK116" i="11" s="1"/>
  <c r="AW116" i="9"/>
  <c r="C100" i="11"/>
  <c r="AK100" i="11" s="1"/>
  <c r="AW100" i="9"/>
  <c r="C84" i="11"/>
  <c r="AK84" i="11" s="1"/>
  <c r="AW84" i="9"/>
  <c r="C68" i="11"/>
  <c r="AK68" i="11" s="1"/>
  <c r="AW68" i="9"/>
  <c r="C52" i="11"/>
  <c r="AK52" i="11" s="1"/>
  <c r="AW52" i="9"/>
  <c r="C44" i="11"/>
  <c r="AK44" i="11" s="1"/>
  <c r="AW44" i="9"/>
  <c r="C151" i="9"/>
  <c r="AK151" i="9" s="1"/>
  <c r="AW151" i="3"/>
  <c r="C159" i="9"/>
  <c r="AK159" i="9" s="1"/>
  <c r="AW159" i="3"/>
  <c r="C163" i="9"/>
  <c r="AK163" i="9" s="1"/>
  <c r="AW163" i="3"/>
  <c r="AG134" i="3"/>
  <c r="AH134" i="3"/>
  <c r="AG65" i="3"/>
  <c r="AH65" i="3"/>
  <c r="C54" i="9"/>
  <c r="AK54" i="9" s="1"/>
  <c r="AW54" i="3"/>
  <c r="AG33" i="3"/>
  <c r="AH33" i="3"/>
  <c r="AH9" i="3"/>
  <c r="AI9" i="3" s="1"/>
  <c r="AG303" i="3"/>
  <c r="AH303" i="3"/>
  <c r="AI303" i="3" s="1"/>
  <c r="O302" i="2"/>
  <c r="Q302" i="2" s="1"/>
  <c r="R302" i="2" s="1"/>
  <c r="Z302" i="2"/>
  <c r="AE302" i="2" s="1"/>
  <c r="AG287" i="3"/>
  <c r="AH287" i="3"/>
  <c r="AI287" i="3" s="1"/>
  <c r="O286" i="2"/>
  <c r="Q286" i="2" s="1"/>
  <c r="R286" i="2" s="1"/>
  <c r="Z286" i="2"/>
  <c r="AE286" i="2" s="1"/>
  <c r="AG271" i="3"/>
  <c r="AH271" i="3"/>
  <c r="AI271" i="3" s="1"/>
  <c r="O270" i="2"/>
  <c r="Q270" i="2" s="1"/>
  <c r="R270" i="2" s="1"/>
  <c r="Z270" i="2"/>
  <c r="AE270" i="2" s="1"/>
  <c r="AG255" i="3"/>
  <c r="AH255" i="3"/>
  <c r="AI255" i="3" s="1"/>
  <c r="O254" i="2"/>
  <c r="Q254" i="2" s="1"/>
  <c r="R254" i="2" s="1"/>
  <c r="Z254" i="2"/>
  <c r="AE254" i="2" s="1"/>
  <c r="AG247" i="3"/>
  <c r="AH247" i="3"/>
  <c r="AI247" i="3" s="1"/>
  <c r="O246" i="2"/>
  <c r="Q246" i="2" s="1"/>
  <c r="R246" i="2" s="1"/>
  <c r="Z246" i="2"/>
  <c r="AE246" i="2" s="1"/>
  <c r="O174" i="2"/>
  <c r="Q174" i="2" s="1"/>
  <c r="R174" i="2" s="1"/>
  <c r="Z174" i="2"/>
  <c r="AE174" i="2" s="1"/>
  <c r="O166" i="2"/>
  <c r="Q166" i="2" s="1"/>
  <c r="R166" i="2" s="1"/>
  <c r="Z166" i="2"/>
  <c r="AE166" i="2" s="1"/>
  <c r="O158" i="2"/>
  <c r="Q158" i="2" s="1"/>
  <c r="R158" i="2" s="1"/>
  <c r="Z158" i="2"/>
  <c r="AE158" i="2" s="1"/>
  <c r="O150" i="2"/>
  <c r="Q150" i="2" s="1"/>
  <c r="R150" i="2" s="1"/>
  <c r="Z150" i="2"/>
  <c r="AE150" i="2" s="1"/>
  <c r="O142" i="2"/>
  <c r="Q142" i="2" s="1"/>
  <c r="R142" i="2" s="1"/>
  <c r="Z142" i="2"/>
  <c r="AE142" i="2" s="1"/>
  <c r="O134" i="2"/>
  <c r="Q134" i="2" s="1"/>
  <c r="R134" i="2" s="1"/>
  <c r="Z134" i="2"/>
  <c r="AE134" i="2" s="1"/>
  <c r="O126" i="2"/>
  <c r="Q126" i="2" s="1"/>
  <c r="R126" i="2" s="1"/>
  <c r="Z126" i="2"/>
  <c r="AE126" i="2" s="1"/>
  <c r="O118" i="2"/>
  <c r="Q118" i="2" s="1"/>
  <c r="R118" i="2" s="1"/>
  <c r="Z118" i="2"/>
  <c r="AE118" i="2" s="1"/>
  <c r="O102" i="2"/>
  <c r="Q102" i="2" s="1"/>
  <c r="R102" i="2" s="1"/>
  <c r="Z102" i="2"/>
  <c r="AE102" i="2" s="1"/>
  <c r="O86" i="2"/>
  <c r="Q86" i="2" s="1"/>
  <c r="R86" i="2" s="1"/>
  <c r="Z86" i="2"/>
  <c r="AE86" i="2" s="1"/>
  <c r="O70" i="2"/>
  <c r="Q70" i="2" s="1"/>
  <c r="R70" i="2" s="1"/>
  <c r="Z70" i="2"/>
  <c r="AE70" i="2" s="1"/>
  <c r="O54" i="2"/>
  <c r="Q54" i="2" s="1"/>
  <c r="R54" i="2" s="1"/>
  <c r="Z54" i="2"/>
  <c r="AE54" i="2" s="1"/>
  <c r="O38" i="2"/>
  <c r="Q38" i="2" s="1"/>
  <c r="R38" i="2" s="1"/>
  <c r="Z38" i="2"/>
  <c r="AE38" i="2" s="1"/>
  <c r="O22" i="2"/>
  <c r="Q22" i="2" s="1"/>
  <c r="R22" i="2" s="1"/>
  <c r="Z22" i="2"/>
  <c r="AE22" i="2" s="1"/>
  <c r="O6" i="2"/>
  <c r="Q6" i="2" s="1"/>
  <c r="R6" i="2" s="1"/>
  <c r="Z6" i="2"/>
  <c r="AE6" i="2" s="1"/>
  <c r="O297" i="2"/>
  <c r="Q297" i="2" s="1"/>
  <c r="R297" i="2" s="1"/>
  <c r="Z297" i="2"/>
  <c r="AE297" i="2" s="1"/>
  <c r="AH290" i="3"/>
  <c r="AG290" i="3"/>
  <c r="G290" i="20"/>
  <c r="J289" i="9"/>
  <c r="K289" i="3"/>
  <c r="O281" i="2"/>
  <c r="Q281" i="2" s="1"/>
  <c r="R281" i="2" s="1"/>
  <c r="Z281" i="2"/>
  <c r="AE281" i="2" s="1"/>
  <c r="AH274" i="3"/>
  <c r="AI274" i="3" s="1"/>
  <c r="AG274" i="3"/>
  <c r="G274" i="20"/>
  <c r="J273" i="9"/>
  <c r="K273" i="3"/>
  <c r="O265" i="2"/>
  <c r="Q265" i="2" s="1"/>
  <c r="R265" i="2" s="1"/>
  <c r="Z265" i="2"/>
  <c r="AE265" i="2" s="1"/>
  <c r="AH258" i="3"/>
  <c r="AG258" i="3"/>
  <c r="G258" i="20"/>
  <c r="J257" i="9"/>
  <c r="K257" i="3"/>
  <c r="O249" i="2"/>
  <c r="Q249" i="2" s="1"/>
  <c r="R249" i="2" s="1"/>
  <c r="Z249" i="2"/>
  <c r="AE249" i="2" s="1"/>
  <c r="AH242" i="3"/>
  <c r="AI242" i="3" s="1"/>
  <c r="AG242" i="3"/>
  <c r="G242" i="20"/>
  <c r="J241" i="9"/>
  <c r="K241" i="3"/>
  <c r="O233" i="2"/>
  <c r="Q233" i="2" s="1"/>
  <c r="R233" i="2" s="1"/>
  <c r="Z233" i="2"/>
  <c r="AE233" i="2" s="1"/>
  <c r="AH226" i="3"/>
  <c r="AG226" i="3"/>
  <c r="AH210" i="3"/>
  <c r="AG210" i="3"/>
  <c r="O201" i="2"/>
  <c r="Q201" i="2" s="1"/>
  <c r="R201" i="2" s="1"/>
  <c r="Z201" i="2"/>
  <c r="AE201" i="2" s="1"/>
  <c r="G194" i="20"/>
  <c r="K193" i="3"/>
  <c r="J193" i="9"/>
  <c r="AH178" i="3"/>
  <c r="AI178" i="3" s="1"/>
  <c r="AG178" i="3"/>
  <c r="AH170" i="3"/>
  <c r="AI170" i="3" s="1"/>
  <c r="AG170" i="3"/>
  <c r="AH162" i="3"/>
  <c r="AI162" i="3" s="1"/>
  <c r="AG162" i="3"/>
  <c r="AH154" i="3"/>
  <c r="AI154" i="3" s="1"/>
  <c r="AG154" i="3"/>
  <c r="G146" i="20"/>
  <c r="J145" i="9"/>
  <c r="K145" i="3"/>
  <c r="G138" i="20"/>
  <c r="J137" i="9"/>
  <c r="K137" i="3"/>
  <c r="G130" i="20"/>
  <c r="J129" i="9"/>
  <c r="K129" i="3"/>
  <c r="G122" i="20"/>
  <c r="J121" i="9"/>
  <c r="K121" i="3"/>
  <c r="G114" i="20"/>
  <c r="J113" i="9"/>
  <c r="K113" i="3"/>
  <c r="O105" i="2"/>
  <c r="Q105" i="2" s="1"/>
  <c r="R105" i="2" s="1"/>
  <c r="Z105" i="2"/>
  <c r="AE105" i="2" s="1"/>
  <c r="AH98" i="3"/>
  <c r="AG98" i="3"/>
  <c r="O89" i="2"/>
  <c r="Q89" i="2" s="1"/>
  <c r="R89" i="2" s="1"/>
  <c r="Z89" i="2"/>
  <c r="AE89" i="2" s="1"/>
  <c r="G82" i="20"/>
  <c r="J81" i="9"/>
  <c r="K81" i="3"/>
  <c r="G66" i="20"/>
  <c r="J65" i="9"/>
  <c r="K65" i="3"/>
  <c r="AH50" i="3"/>
  <c r="AG50" i="3"/>
  <c r="O41" i="2"/>
  <c r="Q41" i="2" s="1"/>
  <c r="R41" i="2" s="1"/>
  <c r="Z41" i="2"/>
  <c r="AE41" i="2" s="1"/>
  <c r="G34" i="20"/>
  <c r="J33" i="9"/>
  <c r="K33" i="3"/>
  <c r="O25" i="2"/>
  <c r="Q25" i="2" s="1"/>
  <c r="R25" i="2" s="1"/>
  <c r="Z25" i="2"/>
  <c r="AE25" i="2" s="1"/>
  <c r="G18" i="20"/>
  <c r="J17" i="9"/>
  <c r="K17" i="3"/>
  <c r="AG179" i="3"/>
  <c r="AH179" i="3"/>
  <c r="AI179" i="3" s="1"/>
  <c r="AG91" i="3"/>
  <c r="AH91" i="3"/>
  <c r="AI91" i="3" s="1"/>
  <c r="AG41" i="3"/>
  <c r="AH41" i="3"/>
  <c r="AI41" i="3" s="1"/>
  <c r="AG297" i="3"/>
  <c r="AH297" i="3"/>
  <c r="AI297" i="3" s="1"/>
  <c r="AG281" i="3"/>
  <c r="AH281" i="3"/>
  <c r="AI281" i="3" s="1"/>
  <c r="AG265" i="3"/>
  <c r="AH265" i="3"/>
  <c r="AI265" i="3" s="1"/>
  <c r="O232" i="2"/>
  <c r="Q232" i="2" s="1"/>
  <c r="R232" i="2" s="1"/>
  <c r="Z232" i="2"/>
  <c r="AE232" i="2" s="1"/>
  <c r="O216" i="2"/>
  <c r="Q216" i="2" s="1"/>
  <c r="R216" i="2" s="1"/>
  <c r="Z216" i="2"/>
  <c r="AE216" i="2" s="1"/>
  <c r="O200" i="2"/>
  <c r="Q200" i="2" s="1"/>
  <c r="R200" i="2" s="1"/>
  <c r="Z200" i="2"/>
  <c r="AE200" i="2" s="1"/>
  <c r="O184" i="2"/>
  <c r="Q184" i="2" s="1"/>
  <c r="R184" i="2" s="1"/>
  <c r="Z184" i="2"/>
  <c r="AE184" i="2" s="1"/>
  <c r="O152" i="2"/>
  <c r="Q152" i="2" s="1"/>
  <c r="R152" i="2" s="1"/>
  <c r="Z152" i="2"/>
  <c r="AE152" i="2" s="1"/>
  <c r="O136" i="2"/>
  <c r="Q136" i="2" s="1"/>
  <c r="R136" i="2" s="1"/>
  <c r="Z136" i="2"/>
  <c r="AE136" i="2" s="1"/>
  <c r="O120" i="2"/>
  <c r="Q120" i="2" s="1"/>
  <c r="R120" i="2" s="1"/>
  <c r="Z120" i="2"/>
  <c r="AE120" i="2" s="1"/>
  <c r="C240" i="9"/>
  <c r="AK240" i="9" s="1"/>
  <c r="AW240" i="3"/>
  <c r="AG158" i="3"/>
  <c r="AH158" i="3"/>
  <c r="AI158" i="3" s="1"/>
  <c r="G304" i="20"/>
  <c r="K303" i="3"/>
  <c r="J303" i="9"/>
  <c r="AH288" i="3"/>
  <c r="AI288" i="3" s="1"/>
  <c r="AG288" i="3"/>
  <c r="G272" i="20"/>
  <c r="K271" i="3"/>
  <c r="J271" i="9"/>
  <c r="O263" i="2"/>
  <c r="Q263" i="2" s="1"/>
  <c r="R263" i="2" s="1"/>
  <c r="Z263" i="2"/>
  <c r="AE263" i="2" s="1"/>
  <c r="AH256" i="3"/>
  <c r="AG256" i="3"/>
  <c r="G240" i="20"/>
  <c r="K239" i="3"/>
  <c r="J239" i="9"/>
  <c r="AH224" i="3"/>
  <c r="AI224" i="3" s="1"/>
  <c r="AG224" i="3"/>
  <c r="O215" i="2"/>
  <c r="Q215" i="2" s="1"/>
  <c r="R215" i="2" s="1"/>
  <c r="Z215" i="2"/>
  <c r="AE215" i="2" s="1"/>
  <c r="G208" i="20"/>
  <c r="K207" i="3"/>
  <c r="J207" i="9"/>
  <c r="G192" i="20"/>
  <c r="J191" i="9"/>
  <c r="K191" i="3"/>
  <c r="AH176" i="3"/>
  <c r="AI176" i="3" s="1"/>
  <c r="AG176" i="3"/>
  <c r="O167" i="2"/>
  <c r="Q167" i="2" s="1"/>
  <c r="R167" i="2" s="1"/>
  <c r="Z167" i="2"/>
  <c r="AE167" i="2" s="1"/>
  <c r="AH160" i="3"/>
  <c r="AI160" i="3" s="1"/>
  <c r="AG160" i="3"/>
  <c r="O151" i="2"/>
  <c r="Q151" i="2" s="1"/>
  <c r="R151" i="2" s="1"/>
  <c r="Z151" i="2"/>
  <c r="AE151" i="2" s="1"/>
  <c r="G144" i="20"/>
  <c r="J143" i="9"/>
  <c r="K143" i="3"/>
  <c r="G128" i="20"/>
  <c r="K127" i="3"/>
  <c r="J127" i="9"/>
  <c r="AH112" i="3"/>
  <c r="AI112" i="3" s="1"/>
  <c r="AG112" i="3"/>
  <c r="AH96" i="3"/>
  <c r="AI96" i="3" s="1"/>
  <c r="AG96" i="3"/>
  <c r="O87" i="2"/>
  <c r="Q87" i="2" s="1"/>
  <c r="R87" i="2" s="1"/>
  <c r="Z87" i="2"/>
  <c r="AE87" i="2" s="1"/>
  <c r="G80" i="20"/>
  <c r="J79" i="9"/>
  <c r="K79" i="3"/>
  <c r="AH64" i="3"/>
  <c r="AG64" i="3"/>
  <c r="O55" i="2"/>
  <c r="Q55" i="2" s="1"/>
  <c r="R55" i="2" s="1"/>
  <c r="Z55" i="2"/>
  <c r="AE55" i="2" s="1"/>
  <c r="G48" i="20"/>
  <c r="J47" i="9"/>
  <c r="K47" i="3"/>
  <c r="O39" i="2"/>
  <c r="Q39" i="2" s="1"/>
  <c r="R39" i="2" s="1"/>
  <c r="Z39" i="2"/>
  <c r="AE39" i="2" s="1"/>
  <c r="G32" i="20"/>
  <c r="J31" i="9"/>
  <c r="K31" i="3"/>
  <c r="O23" i="2"/>
  <c r="Q23" i="2" s="1"/>
  <c r="R23" i="2" s="1"/>
  <c r="Z23" i="2"/>
  <c r="AE23" i="2" s="1"/>
  <c r="AH16" i="3"/>
  <c r="AG16" i="3"/>
  <c r="O7" i="2"/>
  <c r="Q7" i="2" s="1"/>
  <c r="R7" i="2" s="1"/>
  <c r="Z7" i="2"/>
  <c r="AE7" i="2" s="1"/>
  <c r="C287" i="11"/>
  <c r="AK287" i="11" s="1"/>
  <c r="AW287" i="9"/>
  <c r="C223" i="11"/>
  <c r="AK223" i="11" s="1"/>
  <c r="AW223" i="9"/>
  <c r="C190" i="11"/>
  <c r="AK190" i="11" s="1"/>
  <c r="AW190" i="9"/>
  <c r="C183" i="11"/>
  <c r="AK183" i="11" s="1"/>
  <c r="AW183" i="9"/>
  <c r="C174" i="11"/>
  <c r="AK174" i="11" s="1"/>
  <c r="AW174" i="9"/>
  <c r="C167" i="11"/>
  <c r="AK167" i="11" s="1"/>
  <c r="AW167" i="9"/>
  <c r="C158" i="11"/>
  <c r="AK158" i="11" s="1"/>
  <c r="AW158" i="9"/>
  <c r="C151" i="11"/>
  <c r="AK151" i="11" s="1"/>
  <c r="AW151" i="9"/>
  <c r="C272" i="11"/>
  <c r="AK272" i="11" s="1"/>
  <c r="AW272" i="9"/>
  <c r="C208" i="11"/>
  <c r="AK208" i="11" s="1"/>
  <c r="AW208" i="9"/>
  <c r="C232" i="11"/>
  <c r="AK232" i="11" s="1"/>
  <c r="AW232" i="9"/>
  <c r="C145" i="11"/>
  <c r="AK145" i="11" s="1"/>
  <c r="AW145" i="9"/>
  <c r="C138" i="11"/>
  <c r="AK138" i="11" s="1"/>
  <c r="AW138" i="9"/>
  <c r="C129" i="11"/>
  <c r="AK129" i="11" s="1"/>
  <c r="AW129" i="9"/>
  <c r="C120" i="11"/>
  <c r="AK120" i="11" s="1"/>
  <c r="AW120" i="9"/>
  <c r="C112" i="11"/>
  <c r="AK112" i="11" s="1"/>
  <c r="AW112" i="9"/>
  <c r="C104" i="11"/>
  <c r="AK104" i="11" s="1"/>
  <c r="AW104" i="9"/>
  <c r="C96" i="11"/>
  <c r="AK96" i="11" s="1"/>
  <c r="AW96" i="9"/>
  <c r="C88" i="11"/>
  <c r="AK88" i="11" s="1"/>
  <c r="AW88" i="9"/>
  <c r="C80" i="11"/>
  <c r="AK80" i="11" s="1"/>
  <c r="AW80" i="9"/>
  <c r="C72" i="11"/>
  <c r="AK72" i="11" s="1"/>
  <c r="AW72" i="9"/>
  <c r="C64" i="11"/>
  <c r="AK64" i="11" s="1"/>
  <c r="AW64" i="9"/>
  <c r="C56" i="11"/>
  <c r="AK56" i="11" s="1"/>
  <c r="AW56" i="9"/>
  <c r="C48" i="11"/>
  <c r="AK48" i="11" s="1"/>
  <c r="AW48" i="9"/>
  <c r="C40" i="11"/>
  <c r="AK40" i="11" s="1"/>
  <c r="AW40" i="9"/>
  <c r="C32" i="11"/>
  <c r="AK32" i="11" s="1"/>
  <c r="AW32" i="9"/>
  <c r="C24" i="11"/>
  <c r="AK24" i="11" s="1"/>
  <c r="AW24" i="9"/>
  <c r="C167" i="9"/>
  <c r="AK167" i="9" s="1"/>
  <c r="AW167" i="3"/>
  <c r="C135" i="9"/>
  <c r="AK135" i="9" s="1"/>
  <c r="AW135" i="3"/>
  <c r="C235" i="11"/>
  <c r="AK235" i="11" s="1"/>
  <c r="AW235" i="9"/>
  <c r="C299" i="11"/>
  <c r="AK299" i="11" s="1"/>
  <c r="AW299" i="9"/>
  <c r="C248" i="11"/>
  <c r="AK248" i="11" s="1"/>
  <c r="AW248" i="9"/>
  <c r="C203" i="11"/>
  <c r="AK203" i="11" s="1"/>
  <c r="AW203" i="9"/>
  <c r="C158" i="9"/>
  <c r="AK158" i="9" s="1"/>
  <c r="AW158" i="3"/>
  <c r="C127" i="9"/>
  <c r="AK127" i="9" s="1"/>
  <c r="AW127" i="3"/>
  <c r="C216" i="11"/>
  <c r="AK216" i="11" s="1"/>
  <c r="AW216" i="9"/>
  <c r="C224" i="9"/>
  <c r="AK224" i="9" s="1"/>
  <c r="AW224" i="3"/>
  <c r="C192" i="9"/>
  <c r="AK192" i="9" s="1"/>
  <c r="AW192" i="3"/>
  <c r="C178" i="9"/>
  <c r="AK178" i="9" s="1"/>
  <c r="AW178" i="3"/>
  <c r="AG153" i="3"/>
  <c r="AH153" i="3"/>
  <c r="AI153" i="3" s="1"/>
  <c r="AG113" i="3"/>
  <c r="AH113" i="3"/>
  <c r="AI113" i="3" s="1"/>
  <c r="C102" i="9"/>
  <c r="AK102" i="9" s="1"/>
  <c r="AW102" i="3"/>
  <c r="AG81" i="3"/>
  <c r="AH81" i="3"/>
  <c r="AI81" i="3" s="1"/>
  <c r="C70" i="9"/>
  <c r="AK70" i="9" s="1"/>
  <c r="AW70" i="3"/>
  <c r="AG49" i="3"/>
  <c r="AH49" i="3"/>
  <c r="AI49" i="3" s="1"/>
  <c r="C38" i="9"/>
  <c r="AK38" i="9" s="1"/>
  <c r="AW38" i="3"/>
  <c r="AG7" i="3"/>
  <c r="AH7" i="3"/>
  <c r="AI7" i="3" s="1"/>
  <c r="AG295" i="3"/>
  <c r="AH295" i="3"/>
  <c r="AI295" i="3" s="1"/>
  <c r="AG279" i="3"/>
  <c r="AH279" i="3"/>
  <c r="AI279" i="3" s="1"/>
  <c r="AG263" i="3"/>
  <c r="AH263" i="3"/>
  <c r="AI263" i="3" s="1"/>
  <c r="AG239" i="3"/>
  <c r="AH239" i="3"/>
  <c r="AI239" i="3" s="1"/>
  <c r="O238" i="2"/>
  <c r="Q238" i="2" s="1"/>
  <c r="R238" i="2" s="1"/>
  <c r="Z238" i="2"/>
  <c r="AE238" i="2" s="1"/>
  <c r="AG231" i="3"/>
  <c r="AH231" i="3"/>
  <c r="AI231" i="3" s="1"/>
  <c r="AG223" i="3"/>
  <c r="AH223" i="3"/>
  <c r="AI223" i="3" s="1"/>
  <c r="O222" i="2"/>
  <c r="Q222" i="2" s="1"/>
  <c r="R222" i="2" s="1"/>
  <c r="Z222" i="2"/>
  <c r="AE222" i="2" s="1"/>
  <c r="AG215" i="3"/>
  <c r="AH215" i="3"/>
  <c r="AI215" i="3" s="1"/>
  <c r="AG207" i="3"/>
  <c r="AH207" i="3"/>
  <c r="AI207" i="3" s="1"/>
  <c r="O206" i="2"/>
  <c r="Q206" i="2" s="1"/>
  <c r="R206" i="2" s="1"/>
  <c r="Z206" i="2"/>
  <c r="AE206" i="2" s="1"/>
  <c r="AG199" i="3"/>
  <c r="AH199" i="3"/>
  <c r="AI199" i="3" s="1"/>
  <c r="AG191" i="3"/>
  <c r="AH191" i="3"/>
  <c r="AI191" i="3" s="1"/>
  <c r="O190" i="2"/>
  <c r="Q190" i="2" s="1"/>
  <c r="R190" i="2" s="1"/>
  <c r="Z190" i="2"/>
  <c r="AE190" i="2" s="1"/>
  <c r="AG183" i="3"/>
  <c r="AH183" i="3"/>
  <c r="AI183" i="3" s="1"/>
  <c r="O110" i="2"/>
  <c r="Q110" i="2" s="1"/>
  <c r="R110" i="2" s="1"/>
  <c r="Z110" i="2"/>
  <c r="AE110" i="2" s="1"/>
  <c r="O94" i="2"/>
  <c r="Q94" i="2" s="1"/>
  <c r="R94" i="2" s="1"/>
  <c r="Z94" i="2"/>
  <c r="AE94" i="2" s="1"/>
  <c r="O78" i="2"/>
  <c r="Q78" i="2" s="1"/>
  <c r="R78" i="2" s="1"/>
  <c r="Z78" i="2"/>
  <c r="AE78" i="2" s="1"/>
  <c r="O62" i="2"/>
  <c r="Q62" i="2" s="1"/>
  <c r="R62" i="2" s="1"/>
  <c r="Z62" i="2"/>
  <c r="AE62" i="2" s="1"/>
  <c r="O46" i="2"/>
  <c r="Q46" i="2" s="1"/>
  <c r="R46" i="2" s="1"/>
  <c r="Z46" i="2"/>
  <c r="AE46" i="2" s="1"/>
  <c r="O30" i="2"/>
  <c r="Q30" i="2" s="1"/>
  <c r="R30" i="2" s="1"/>
  <c r="Z30" i="2"/>
  <c r="AE30" i="2" s="1"/>
  <c r="O14" i="2"/>
  <c r="Q14" i="2" s="1"/>
  <c r="R14" i="2" s="1"/>
  <c r="Z14" i="2"/>
  <c r="AE14" i="2" s="1"/>
  <c r="AI225" i="3"/>
  <c r="C200" i="9"/>
  <c r="AK200" i="9" s="1"/>
  <c r="AW200" i="3"/>
  <c r="C171" i="9"/>
  <c r="AK171" i="9" s="1"/>
  <c r="AW171" i="3"/>
  <c r="C116" i="9"/>
  <c r="AK116" i="9" s="1"/>
  <c r="AW116" i="3"/>
  <c r="AH298" i="3"/>
  <c r="AI298" i="3" s="1"/>
  <c r="AG298" i="3"/>
  <c r="G298" i="20"/>
  <c r="J297" i="9"/>
  <c r="K297" i="3"/>
  <c r="AH282" i="3"/>
  <c r="AG282" i="3"/>
  <c r="G282" i="20"/>
  <c r="J281" i="9"/>
  <c r="K281" i="3"/>
  <c r="AH266" i="3"/>
  <c r="AI266" i="3" s="1"/>
  <c r="AG266" i="3"/>
  <c r="G266" i="20"/>
  <c r="J265" i="9"/>
  <c r="K265" i="3"/>
  <c r="AH250" i="3"/>
  <c r="AG250" i="3"/>
  <c r="G250" i="20"/>
  <c r="J249" i="9"/>
  <c r="K249" i="3"/>
  <c r="AH234" i="3"/>
  <c r="AI234" i="3" s="1"/>
  <c r="AG234" i="3"/>
  <c r="G234" i="20"/>
  <c r="J233" i="9"/>
  <c r="K233" i="3"/>
  <c r="AH218" i="3"/>
  <c r="AG218" i="3"/>
  <c r="G218" i="20"/>
  <c r="J217" i="9"/>
  <c r="K217" i="3"/>
  <c r="AH202" i="3"/>
  <c r="AI202" i="3" s="1"/>
  <c r="AG202" i="3"/>
  <c r="G202" i="20"/>
  <c r="J201" i="9"/>
  <c r="K201" i="3"/>
  <c r="AH186" i="3"/>
  <c r="AG186" i="3"/>
  <c r="G186" i="20"/>
  <c r="K185" i="3"/>
  <c r="J185" i="9"/>
  <c r="O169" i="2"/>
  <c r="Q169" i="2" s="1"/>
  <c r="R169" i="2" s="1"/>
  <c r="Z169" i="2"/>
  <c r="AE169" i="2" s="1"/>
  <c r="O153" i="2"/>
  <c r="Q153" i="2" s="1"/>
  <c r="R153" i="2" s="1"/>
  <c r="Z153" i="2"/>
  <c r="AE153" i="2" s="1"/>
  <c r="O137" i="2"/>
  <c r="Q137" i="2" s="1"/>
  <c r="R137" i="2" s="1"/>
  <c r="Z137" i="2"/>
  <c r="AE137" i="2" s="1"/>
  <c r="O121" i="2"/>
  <c r="Q121" i="2" s="1"/>
  <c r="R121" i="2" s="1"/>
  <c r="Z121" i="2"/>
  <c r="AE121" i="2" s="1"/>
  <c r="AH106" i="3"/>
  <c r="AI106" i="3" s="1"/>
  <c r="AG106" i="3"/>
  <c r="G106" i="20"/>
  <c r="J105" i="9"/>
  <c r="K105" i="3"/>
  <c r="AH90" i="3"/>
  <c r="AG90" i="3"/>
  <c r="G90" i="20"/>
  <c r="J89" i="9"/>
  <c r="K89" i="3"/>
  <c r="AH74" i="3"/>
  <c r="AI74" i="3" s="1"/>
  <c r="AG74" i="3"/>
  <c r="G74" i="20"/>
  <c r="J73" i="9"/>
  <c r="K73" i="3"/>
  <c r="AH58" i="3"/>
  <c r="AG58" i="3"/>
  <c r="G58" i="20"/>
  <c r="J57" i="9"/>
  <c r="K57" i="3"/>
  <c r="AH42" i="3"/>
  <c r="AI42" i="3" s="1"/>
  <c r="AG42" i="3"/>
  <c r="G42" i="20"/>
  <c r="J41" i="9"/>
  <c r="K41" i="3"/>
  <c r="AH26" i="3"/>
  <c r="AG26" i="3"/>
  <c r="G26" i="20"/>
  <c r="J25" i="9"/>
  <c r="K25" i="3"/>
  <c r="AH10" i="3"/>
  <c r="AI10" i="3" s="1"/>
  <c r="AG10" i="3"/>
  <c r="G10" i="20"/>
  <c r="J9" i="9"/>
  <c r="K9" i="3"/>
  <c r="C218" i="9"/>
  <c r="AK218" i="9" s="1"/>
  <c r="AW218" i="3"/>
  <c r="AG187" i="3"/>
  <c r="AH187" i="3"/>
  <c r="AI187" i="3" s="1"/>
  <c r="AG174" i="3"/>
  <c r="AH174" i="3"/>
  <c r="AI174" i="3" s="1"/>
  <c r="AG166" i="3"/>
  <c r="AH166" i="3"/>
  <c r="AI166" i="3" s="1"/>
  <c r="C156" i="9"/>
  <c r="AK156" i="9" s="1"/>
  <c r="AW156" i="3"/>
  <c r="AG121" i="3"/>
  <c r="AH121" i="3"/>
  <c r="AI121" i="3" s="1"/>
  <c r="AG73" i="3"/>
  <c r="AH73" i="3"/>
  <c r="AI73" i="3" s="1"/>
  <c r="AG59" i="3"/>
  <c r="AH59" i="3"/>
  <c r="AI59" i="3" s="1"/>
  <c r="AG289" i="3"/>
  <c r="AH289" i="3"/>
  <c r="AI289" i="3" s="1"/>
  <c r="AG273" i="3"/>
  <c r="AH273" i="3"/>
  <c r="AI273" i="3" s="1"/>
  <c r="AG257" i="3"/>
  <c r="AH257" i="3"/>
  <c r="AI257" i="3" s="1"/>
  <c r="O248" i="2"/>
  <c r="Q248" i="2" s="1"/>
  <c r="R248" i="2" s="1"/>
  <c r="Z248" i="2"/>
  <c r="AE248" i="2" s="1"/>
  <c r="O104" i="2"/>
  <c r="Q104" i="2" s="1"/>
  <c r="R104" i="2" s="1"/>
  <c r="Z104" i="2"/>
  <c r="AE104" i="2" s="1"/>
  <c r="O88" i="2"/>
  <c r="Q88" i="2" s="1"/>
  <c r="R88" i="2" s="1"/>
  <c r="Z88" i="2"/>
  <c r="AE88" i="2" s="1"/>
  <c r="O72" i="2"/>
  <c r="Q72" i="2" s="1"/>
  <c r="R72" i="2" s="1"/>
  <c r="Z72" i="2"/>
  <c r="AE72" i="2" s="1"/>
  <c r="O56" i="2"/>
  <c r="Q56" i="2" s="1"/>
  <c r="R56" i="2" s="1"/>
  <c r="Z56" i="2"/>
  <c r="AE56" i="2" s="1"/>
  <c r="O40" i="2"/>
  <c r="Q40" i="2" s="1"/>
  <c r="R40" i="2" s="1"/>
  <c r="Z40" i="2"/>
  <c r="AE40" i="2" s="1"/>
  <c r="O24" i="2"/>
  <c r="Q24" i="2" s="1"/>
  <c r="R24" i="2" s="1"/>
  <c r="Z24" i="2"/>
  <c r="AE24" i="2" s="1"/>
  <c r="O8" i="2"/>
  <c r="Q8" i="2" s="1"/>
  <c r="R8" i="2" s="1"/>
  <c r="Z8" i="2"/>
  <c r="AE8" i="2" s="1"/>
  <c r="AI209" i="3"/>
  <c r="AW184" i="3"/>
  <c r="C184" i="9"/>
  <c r="AK184" i="9" s="1"/>
  <c r="C170" i="9"/>
  <c r="AK170" i="9" s="1"/>
  <c r="AW170" i="3"/>
  <c r="AG4" i="3"/>
  <c r="AH4" i="3"/>
  <c r="O303" i="2"/>
  <c r="Q303" i="2" s="1"/>
  <c r="R303" i="2" s="1"/>
  <c r="Z303" i="2"/>
  <c r="AE303" i="2" s="1"/>
  <c r="AH296" i="3"/>
  <c r="AI296" i="3" s="1"/>
  <c r="AG296" i="3"/>
  <c r="G296" i="20"/>
  <c r="J295" i="9"/>
  <c r="K295" i="3"/>
  <c r="O287" i="2"/>
  <c r="Q287" i="2" s="1"/>
  <c r="R287" i="2" s="1"/>
  <c r="Z287" i="2"/>
  <c r="AE287" i="2" s="1"/>
  <c r="AH280" i="3"/>
  <c r="AG280" i="3"/>
  <c r="G280" i="20"/>
  <c r="K279" i="3"/>
  <c r="J279" i="9"/>
  <c r="O271" i="2"/>
  <c r="Q271" i="2" s="1"/>
  <c r="R271" i="2" s="1"/>
  <c r="Z271" i="2"/>
  <c r="AE271" i="2" s="1"/>
  <c r="AH264" i="3"/>
  <c r="AI264" i="3" s="1"/>
  <c r="AG264" i="3"/>
  <c r="G264" i="20"/>
  <c r="K263" i="3"/>
  <c r="J263" i="9"/>
  <c r="O255" i="2"/>
  <c r="Q255" i="2" s="1"/>
  <c r="R255" i="2" s="1"/>
  <c r="Z255" i="2"/>
  <c r="AE255" i="2" s="1"/>
  <c r="AH248" i="3"/>
  <c r="AG248" i="3"/>
  <c r="G248" i="20"/>
  <c r="K247" i="3"/>
  <c r="J247" i="9"/>
  <c r="O239" i="2"/>
  <c r="Q239" i="2" s="1"/>
  <c r="R239" i="2" s="1"/>
  <c r="Z239" i="2"/>
  <c r="AE239" i="2" s="1"/>
  <c r="AH232" i="3"/>
  <c r="AI232" i="3" s="1"/>
  <c r="AG232" i="3"/>
  <c r="G232" i="20"/>
  <c r="J231" i="9"/>
  <c r="K231" i="3"/>
  <c r="O223" i="2"/>
  <c r="Q223" i="2" s="1"/>
  <c r="R223" i="2" s="1"/>
  <c r="Z223" i="2"/>
  <c r="AE223" i="2" s="1"/>
  <c r="AH216" i="3"/>
  <c r="AG216" i="3"/>
  <c r="G216" i="20"/>
  <c r="K215" i="3"/>
  <c r="J215" i="9"/>
  <c r="O207" i="2"/>
  <c r="Q207" i="2" s="1"/>
  <c r="R207" i="2" s="1"/>
  <c r="Z207" i="2"/>
  <c r="AE207" i="2" s="1"/>
  <c r="AH200" i="3"/>
  <c r="AI200" i="3" s="1"/>
  <c r="AG200" i="3"/>
  <c r="G200" i="20"/>
  <c r="K199" i="3"/>
  <c r="J199" i="9"/>
  <c r="O191" i="2"/>
  <c r="Q191" i="2" s="1"/>
  <c r="R191" i="2" s="1"/>
  <c r="Z191" i="2"/>
  <c r="AE191" i="2" s="1"/>
  <c r="AH184" i="3"/>
  <c r="AG184" i="3"/>
  <c r="G184" i="20"/>
  <c r="J183" i="9"/>
  <c r="K183" i="3"/>
  <c r="O175" i="2"/>
  <c r="Q175" i="2" s="1"/>
  <c r="R175" i="2" s="1"/>
  <c r="Z175" i="2"/>
  <c r="AE175" i="2" s="1"/>
  <c r="AH168" i="3"/>
  <c r="AI168" i="3" s="1"/>
  <c r="AG168" i="3"/>
  <c r="G168" i="20"/>
  <c r="J167" i="9"/>
  <c r="K167" i="3"/>
  <c r="O159" i="2"/>
  <c r="Q159" i="2" s="1"/>
  <c r="R159" i="2" s="1"/>
  <c r="Z159" i="2"/>
  <c r="AE159" i="2" s="1"/>
  <c r="AH152" i="3"/>
  <c r="AG152" i="3"/>
  <c r="G152" i="20"/>
  <c r="J151" i="9"/>
  <c r="K151" i="3"/>
  <c r="O143" i="2"/>
  <c r="Q143" i="2" s="1"/>
  <c r="R143" i="2" s="1"/>
  <c r="Z143" i="2"/>
  <c r="AE143" i="2" s="1"/>
  <c r="AH136" i="3"/>
  <c r="AI136" i="3" s="1"/>
  <c r="AG136" i="3"/>
  <c r="G136" i="20"/>
  <c r="J135" i="9"/>
  <c r="K135" i="3"/>
  <c r="O127" i="2"/>
  <c r="Q127" i="2" s="1"/>
  <c r="R127" i="2" s="1"/>
  <c r="Z127" i="2"/>
  <c r="AE127" i="2" s="1"/>
  <c r="AH120" i="3"/>
  <c r="AG120" i="3"/>
  <c r="G120" i="20"/>
  <c r="K119" i="3"/>
  <c r="J119" i="9"/>
  <c r="O111" i="2"/>
  <c r="Q111" i="2" s="1"/>
  <c r="R111" i="2" s="1"/>
  <c r="Z111" i="2"/>
  <c r="AE111" i="2" s="1"/>
  <c r="AH104" i="3"/>
  <c r="AI104" i="3" s="1"/>
  <c r="AG104" i="3"/>
  <c r="G104" i="20"/>
  <c r="J103" i="9"/>
  <c r="K103" i="3"/>
  <c r="O95" i="2"/>
  <c r="Q95" i="2" s="1"/>
  <c r="R95" i="2" s="1"/>
  <c r="Z95" i="2"/>
  <c r="AE95" i="2" s="1"/>
  <c r="AH88" i="3"/>
  <c r="AG88" i="3"/>
  <c r="G88" i="20"/>
  <c r="J87" i="9"/>
  <c r="K87" i="3"/>
  <c r="O79" i="2"/>
  <c r="Q79" i="2" s="1"/>
  <c r="R79" i="2" s="1"/>
  <c r="Z79" i="2"/>
  <c r="AE79" i="2" s="1"/>
  <c r="AH72" i="3"/>
  <c r="AI72" i="3" s="1"/>
  <c r="AG72" i="3"/>
  <c r="G72" i="20"/>
  <c r="J71" i="9"/>
  <c r="K71" i="3"/>
  <c r="O63" i="2"/>
  <c r="Q63" i="2" s="1"/>
  <c r="R63" i="2" s="1"/>
  <c r="Z63" i="2"/>
  <c r="AE63" i="2" s="1"/>
  <c r="AH56" i="3"/>
  <c r="AG56" i="3"/>
  <c r="G56" i="20"/>
  <c r="J55" i="9"/>
  <c r="K55" i="3"/>
  <c r="O47" i="2"/>
  <c r="Q47" i="2" s="1"/>
  <c r="R47" i="2" s="1"/>
  <c r="Z47" i="2"/>
  <c r="AE47" i="2" s="1"/>
  <c r="AH40" i="3"/>
  <c r="AI40" i="3" s="1"/>
  <c r="AG40" i="3"/>
  <c r="G40" i="20"/>
  <c r="J39" i="9"/>
  <c r="K39" i="3"/>
  <c r="O31" i="2"/>
  <c r="Q31" i="2" s="1"/>
  <c r="R31" i="2" s="1"/>
  <c r="Z31" i="2"/>
  <c r="AE31" i="2" s="1"/>
  <c r="AH24" i="3"/>
  <c r="AG24" i="3"/>
  <c r="G24" i="20"/>
  <c r="J23" i="9"/>
  <c r="K23" i="3"/>
  <c r="O15" i="2"/>
  <c r="Q15" i="2" s="1"/>
  <c r="R15" i="2" s="1"/>
  <c r="Z15" i="2"/>
  <c r="AE15" i="2" s="1"/>
  <c r="AH8" i="3"/>
  <c r="AI8" i="3" s="1"/>
  <c r="AG8" i="3"/>
  <c r="G8" i="20"/>
  <c r="J7" i="9"/>
  <c r="K7" i="3"/>
  <c r="H31" i="20" l="1"/>
  <c r="J30" i="11"/>
  <c r="K30" i="9"/>
  <c r="AJ71" i="3"/>
  <c r="AL71" i="3" s="1"/>
  <c r="L71" i="3"/>
  <c r="AH87" i="9"/>
  <c r="AG87" i="9"/>
  <c r="AA111" i="2"/>
  <c r="AF111" i="2" s="1"/>
  <c r="S111" i="2"/>
  <c r="U111" i="2" s="1"/>
  <c r="V111" i="2" s="1"/>
  <c r="AG151" i="9"/>
  <c r="AH151" i="9"/>
  <c r="AI151" i="9" s="1"/>
  <c r="AA175" i="2"/>
  <c r="AF175" i="2" s="1"/>
  <c r="S175" i="2"/>
  <c r="U175" i="2" s="1"/>
  <c r="V175" i="2" s="1"/>
  <c r="AG199" i="9"/>
  <c r="AH199" i="9"/>
  <c r="AI199" i="9" s="1"/>
  <c r="AJ215" i="3"/>
  <c r="AL215" i="3" s="1"/>
  <c r="L215" i="3"/>
  <c r="AA239" i="2"/>
  <c r="AF239" i="2" s="1"/>
  <c r="S239" i="2"/>
  <c r="U239" i="2" s="1"/>
  <c r="V239" i="2" s="1"/>
  <c r="AG263" i="9"/>
  <c r="AH263" i="9"/>
  <c r="H287" i="20"/>
  <c r="J286" i="11"/>
  <c r="K286" i="9"/>
  <c r="H8" i="20"/>
  <c r="J7" i="11"/>
  <c r="K7" i="9"/>
  <c r="AA15" i="2"/>
  <c r="AF15" i="2" s="1"/>
  <c r="S15" i="2"/>
  <c r="U15" i="2" s="1"/>
  <c r="V15" i="2" s="1"/>
  <c r="AJ39" i="3"/>
  <c r="AL39" i="3" s="1"/>
  <c r="L39" i="3"/>
  <c r="AH55" i="9"/>
  <c r="AI55" i="9" s="1"/>
  <c r="AG55" i="9"/>
  <c r="H63" i="20"/>
  <c r="J62" i="11"/>
  <c r="K62" i="9"/>
  <c r="AA79" i="2"/>
  <c r="AF79" i="2" s="1"/>
  <c r="S79" i="2"/>
  <c r="U79" i="2" s="1"/>
  <c r="V79" i="2" s="1"/>
  <c r="AJ103" i="3"/>
  <c r="AL103" i="3" s="1"/>
  <c r="L103" i="3"/>
  <c r="AJ119" i="3"/>
  <c r="AL119" i="3" s="1"/>
  <c r="L119" i="3"/>
  <c r="H127" i="20"/>
  <c r="J126" i="11"/>
  <c r="K126" i="9"/>
  <c r="AA143" i="2"/>
  <c r="AF143" i="2" s="1"/>
  <c r="S143" i="2"/>
  <c r="U143" i="2" s="1"/>
  <c r="V143" i="2" s="1"/>
  <c r="AJ167" i="3"/>
  <c r="AL167" i="3" s="1"/>
  <c r="L167" i="3"/>
  <c r="AG183" i="9"/>
  <c r="AH183" i="9"/>
  <c r="AI183" i="9" s="1"/>
  <c r="H191" i="20"/>
  <c r="J190" i="11"/>
  <c r="K190" i="9"/>
  <c r="AA207" i="2"/>
  <c r="AF207" i="2" s="1"/>
  <c r="S207" i="2"/>
  <c r="U207" i="2" s="1"/>
  <c r="V207" i="2" s="1"/>
  <c r="AJ231" i="3"/>
  <c r="AL231" i="3" s="1"/>
  <c r="L231" i="3"/>
  <c r="AJ247" i="3"/>
  <c r="AL247" i="3" s="1"/>
  <c r="L247" i="3"/>
  <c r="H255" i="20"/>
  <c r="J254" i="11"/>
  <c r="K254" i="9"/>
  <c r="AA271" i="2"/>
  <c r="AF271" i="2" s="1"/>
  <c r="S271" i="2"/>
  <c r="U271" i="2" s="1"/>
  <c r="V271" i="2" s="1"/>
  <c r="AJ295" i="3"/>
  <c r="AL295" i="3" s="1"/>
  <c r="L295" i="3"/>
  <c r="H24" i="20"/>
  <c r="J23" i="11"/>
  <c r="K23" i="9"/>
  <c r="H56" i="20"/>
  <c r="J55" i="11"/>
  <c r="K55" i="9"/>
  <c r="H88" i="20"/>
  <c r="J87" i="11"/>
  <c r="K87" i="9"/>
  <c r="H248" i="20"/>
  <c r="J247" i="11"/>
  <c r="K247" i="9"/>
  <c r="L9" i="3"/>
  <c r="AJ9" i="3"/>
  <c r="AL9" i="3" s="1"/>
  <c r="AH57" i="9"/>
  <c r="AG57" i="9"/>
  <c r="AJ73" i="3"/>
  <c r="AL73" i="3" s="1"/>
  <c r="L73" i="3"/>
  <c r="AA121" i="2"/>
  <c r="AF121" i="2" s="1"/>
  <c r="S121" i="2"/>
  <c r="U121" i="2" s="1"/>
  <c r="V121" i="2" s="1"/>
  <c r="AA153" i="2"/>
  <c r="AF153" i="2" s="1"/>
  <c r="S153" i="2"/>
  <c r="U153" i="2" s="1"/>
  <c r="V153" i="2" s="1"/>
  <c r="L185" i="3"/>
  <c r="AJ185" i="3"/>
  <c r="AL185" i="3" s="1"/>
  <c r="L201" i="3"/>
  <c r="AJ201" i="3"/>
  <c r="AL201" i="3" s="1"/>
  <c r="AH249" i="9"/>
  <c r="AG249" i="9"/>
  <c r="AJ265" i="3"/>
  <c r="AL265" i="3" s="1"/>
  <c r="L265" i="3"/>
  <c r="H30" i="20"/>
  <c r="J29" i="11"/>
  <c r="K29" i="9"/>
  <c r="H62" i="20"/>
  <c r="J61" i="11"/>
  <c r="K61" i="9"/>
  <c r="H94" i="20"/>
  <c r="J93" i="11"/>
  <c r="K93" i="9"/>
  <c r="H206" i="20"/>
  <c r="J205" i="11"/>
  <c r="K205" i="9"/>
  <c r="H238" i="20"/>
  <c r="J237" i="11"/>
  <c r="K237" i="9"/>
  <c r="H7" i="20"/>
  <c r="J6" i="11"/>
  <c r="K6" i="9"/>
  <c r="H23" i="20"/>
  <c r="J22" i="11"/>
  <c r="K22" i="9"/>
  <c r="AH47" i="9"/>
  <c r="AG47" i="9"/>
  <c r="L127" i="3"/>
  <c r="AJ127" i="3"/>
  <c r="AL127" i="3" s="1"/>
  <c r="AG207" i="9"/>
  <c r="AH207" i="9"/>
  <c r="AI207" i="9" s="1"/>
  <c r="AA215" i="2"/>
  <c r="AF215" i="2" s="1"/>
  <c r="S215" i="2"/>
  <c r="U215" i="2" s="1"/>
  <c r="V215" i="2" s="1"/>
  <c r="L239" i="3"/>
  <c r="AJ239" i="3"/>
  <c r="AL239" i="3" s="1"/>
  <c r="H263" i="20"/>
  <c r="J262" i="11"/>
  <c r="K262" i="9"/>
  <c r="AJ303" i="3"/>
  <c r="AL303" i="3" s="1"/>
  <c r="L303" i="3"/>
  <c r="H136" i="20"/>
  <c r="J135" i="11"/>
  <c r="K135" i="9"/>
  <c r="H184" i="20"/>
  <c r="K183" i="9"/>
  <c r="J183" i="11"/>
  <c r="H216" i="20"/>
  <c r="K215" i="9"/>
  <c r="J215" i="11"/>
  <c r="L17" i="3"/>
  <c r="AJ17" i="3"/>
  <c r="AL17" i="3" s="1"/>
  <c r="AA25" i="2"/>
  <c r="AF25" i="2" s="1"/>
  <c r="S25" i="2"/>
  <c r="U25" i="2" s="1"/>
  <c r="V25" i="2" s="1"/>
  <c r="H41" i="20"/>
  <c r="J40" i="11"/>
  <c r="K40" i="9"/>
  <c r="AJ65" i="3"/>
  <c r="AL65" i="3" s="1"/>
  <c r="L65" i="3"/>
  <c r="AH81" i="9"/>
  <c r="AI81" i="9" s="1"/>
  <c r="AG81" i="9"/>
  <c r="AJ113" i="3"/>
  <c r="AL113" i="3" s="1"/>
  <c r="L113" i="3"/>
  <c r="AH121" i="9"/>
  <c r="AI121" i="9" s="1"/>
  <c r="AG121" i="9"/>
  <c r="AJ145" i="3"/>
  <c r="AL145" i="3" s="1"/>
  <c r="L145" i="3"/>
  <c r="L193" i="3"/>
  <c r="AJ193" i="3"/>
  <c r="AL193" i="3" s="1"/>
  <c r="H233" i="20"/>
  <c r="J232" i="11"/>
  <c r="K232" i="9"/>
  <c r="AA249" i="2"/>
  <c r="AF249" i="2" s="1"/>
  <c r="S249" i="2"/>
  <c r="U249" i="2" s="1"/>
  <c r="V249" i="2" s="1"/>
  <c r="L273" i="3"/>
  <c r="AJ273" i="3"/>
  <c r="AL273" i="3" s="1"/>
  <c r="AH289" i="9"/>
  <c r="AI289" i="9" s="1"/>
  <c r="AG289" i="9"/>
  <c r="H297" i="20"/>
  <c r="J296" i="11"/>
  <c r="K296" i="9"/>
  <c r="H22" i="20"/>
  <c r="J21" i="11"/>
  <c r="K21" i="9"/>
  <c r="H54" i="20"/>
  <c r="J53" i="11"/>
  <c r="K53" i="9"/>
  <c r="H86" i="20"/>
  <c r="J85" i="11"/>
  <c r="K85" i="9"/>
  <c r="H118" i="20"/>
  <c r="J117" i="11"/>
  <c r="K117" i="9"/>
  <c r="H134" i="20"/>
  <c r="J133" i="11"/>
  <c r="K133" i="9"/>
  <c r="H150" i="20"/>
  <c r="K149" i="9"/>
  <c r="J149" i="11"/>
  <c r="H166" i="20"/>
  <c r="J165" i="11"/>
  <c r="K165" i="9"/>
  <c r="H246" i="20"/>
  <c r="J245" i="11"/>
  <c r="K245" i="9"/>
  <c r="H254" i="20"/>
  <c r="J253" i="11"/>
  <c r="K253" i="9"/>
  <c r="H270" i="20"/>
  <c r="J269" i="11"/>
  <c r="K269" i="9"/>
  <c r="H286" i="20"/>
  <c r="J285" i="11"/>
  <c r="K285" i="9"/>
  <c r="H302" i="20"/>
  <c r="J301" i="11"/>
  <c r="K301" i="9"/>
  <c r="L128" i="3"/>
  <c r="AJ128" i="3"/>
  <c r="AL128" i="3" s="1"/>
  <c r="AH160" i="9"/>
  <c r="AG160" i="9"/>
  <c r="AJ240" i="3"/>
  <c r="AL240" i="3" s="1"/>
  <c r="L240" i="3"/>
  <c r="AH272" i="9"/>
  <c r="AG272" i="9"/>
  <c r="AJ86" i="3"/>
  <c r="AL86" i="3" s="1"/>
  <c r="L86" i="3"/>
  <c r="AG102" i="9"/>
  <c r="AH102" i="9"/>
  <c r="AI102" i="9" s="1"/>
  <c r="AJ214" i="3"/>
  <c r="AL214" i="3" s="1"/>
  <c r="L214" i="3"/>
  <c r="AG246" i="9"/>
  <c r="AH246" i="9"/>
  <c r="AI246" i="9" s="1"/>
  <c r="AJ60" i="3"/>
  <c r="AL60" i="3" s="1"/>
  <c r="L60" i="3"/>
  <c r="AG76" i="9"/>
  <c r="AH76" i="9"/>
  <c r="AI76" i="9" s="1"/>
  <c r="AJ188" i="3"/>
  <c r="AL188" i="3" s="1"/>
  <c r="L188" i="3"/>
  <c r="AH220" i="9"/>
  <c r="AG220" i="9"/>
  <c r="AJ300" i="3"/>
  <c r="AL300" i="3" s="1"/>
  <c r="L300" i="3"/>
  <c r="AG26" i="9"/>
  <c r="AH26" i="9"/>
  <c r="AI26" i="9" s="1"/>
  <c r="AJ106" i="3"/>
  <c r="AL106" i="3" s="1"/>
  <c r="L106" i="3"/>
  <c r="AG138" i="9"/>
  <c r="AH138" i="9"/>
  <c r="AI138" i="9" s="1"/>
  <c r="AJ250" i="3"/>
  <c r="AL250" i="3" s="1"/>
  <c r="L250" i="3"/>
  <c r="AJ282" i="3"/>
  <c r="AL282" i="3" s="1"/>
  <c r="L282" i="3"/>
  <c r="AH43" i="9"/>
  <c r="AI43" i="9" s="1"/>
  <c r="AG43" i="9"/>
  <c r="AJ107" i="3"/>
  <c r="AL107" i="3" s="1"/>
  <c r="L107" i="3"/>
  <c r="AA115" i="2"/>
  <c r="AF115" i="2" s="1"/>
  <c r="S115" i="2"/>
  <c r="U115" i="2" s="1"/>
  <c r="V115" i="2" s="1"/>
  <c r="AA131" i="2"/>
  <c r="AF131" i="2" s="1"/>
  <c r="S131" i="2"/>
  <c r="U131" i="2" s="1"/>
  <c r="V131" i="2" s="1"/>
  <c r="AA147" i="2"/>
  <c r="AF147" i="2" s="1"/>
  <c r="S147" i="2"/>
  <c r="U147" i="2" s="1"/>
  <c r="V147" i="2" s="1"/>
  <c r="L171" i="3"/>
  <c r="AJ171" i="3"/>
  <c r="AL171" i="3" s="1"/>
  <c r="AH203" i="9"/>
  <c r="AI203" i="9" s="1"/>
  <c r="AG203" i="9"/>
  <c r="AJ251" i="3"/>
  <c r="AL251" i="3" s="1"/>
  <c r="L251" i="3"/>
  <c r="H12" i="20"/>
  <c r="J11" i="11"/>
  <c r="K11" i="9"/>
  <c r="H44" i="20"/>
  <c r="J43" i="11"/>
  <c r="K43" i="9"/>
  <c r="H76" i="20"/>
  <c r="J75" i="11"/>
  <c r="K75" i="9"/>
  <c r="AJ77" i="3"/>
  <c r="AL77" i="3" s="1"/>
  <c r="L77" i="3"/>
  <c r="AA85" i="2"/>
  <c r="AF85" i="2" s="1"/>
  <c r="S85" i="2"/>
  <c r="U85" i="2" s="1"/>
  <c r="V85" i="2" s="1"/>
  <c r="AH109" i="9"/>
  <c r="AI109" i="9" s="1"/>
  <c r="AG109" i="9"/>
  <c r="H181" i="20"/>
  <c r="J180" i="11"/>
  <c r="K180" i="9"/>
  <c r="H197" i="20"/>
  <c r="J196" i="11"/>
  <c r="K196" i="9"/>
  <c r="H213" i="20"/>
  <c r="J212" i="11"/>
  <c r="K212" i="9"/>
  <c r="H229" i="20"/>
  <c r="J228" i="11"/>
  <c r="K228" i="9"/>
  <c r="AH253" i="9"/>
  <c r="AG253" i="9"/>
  <c r="H34" i="20"/>
  <c r="J33" i="11"/>
  <c r="K33" i="9"/>
  <c r="H82" i="20"/>
  <c r="J81" i="11"/>
  <c r="K81" i="9"/>
  <c r="H274" i="20"/>
  <c r="J273" i="11"/>
  <c r="K273" i="9"/>
  <c r="AJ8" i="3"/>
  <c r="AL8" i="3" s="1"/>
  <c r="L8" i="3"/>
  <c r="AG24" i="9"/>
  <c r="AH24" i="9"/>
  <c r="AJ72" i="3"/>
  <c r="AL72" i="3" s="1"/>
  <c r="L72" i="3"/>
  <c r="AG88" i="9"/>
  <c r="AH88" i="9"/>
  <c r="AJ136" i="3"/>
  <c r="AL136" i="3" s="1"/>
  <c r="L136" i="3"/>
  <c r="AH152" i="9"/>
  <c r="AI152" i="9" s="1"/>
  <c r="AG152" i="9"/>
  <c r="AJ200" i="3"/>
  <c r="AL200" i="3" s="1"/>
  <c r="L200" i="3"/>
  <c r="AH216" i="9"/>
  <c r="AI216" i="9" s="1"/>
  <c r="AG216" i="9"/>
  <c r="AJ264" i="3"/>
  <c r="AL264" i="3" s="1"/>
  <c r="L264" i="3"/>
  <c r="AH280" i="9"/>
  <c r="AI280" i="9" s="1"/>
  <c r="AG280" i="9"/>
  <c r="AJ30" i="3"/>
  <c r="AL30" i="3" s="1"/>
  <c r="L30" i="3"/>
  <c r="AG46" i="9"/>
  <c r="AH46" i="9"/>
  <c r="AJ94" i="3"/>
  <c r="AL94" i="3" s="1"/>
  <c r="L94" i="3"/>
  <c r="AG110" i="9"/>
  <c r="AH110" i="9"/>
  <c r="AG158" i="9"/>
  <c r="AH158" i="9"/>
  <c r="AI158" i="9" s="1"/>
  <c r="AJ174" i="3"/>
  <c r="AL174" i="3" s="1"/>
  <c r="L174" i="3"/>
  <c r="AJ222" i="3"/>
  <c r="AL222" i="3" s="1"/>
  <c r="L222" i="3"/>
  <c r="AG238" i="9"/>
  <c r="AH238" i="9"/>
  <c r="AJ286" i="3"/>
  <c r="AL286" i="3" s="1"/>
  <c r="L286" i="3"/>
  <c r="AG302" i="9"/>
  <c r="AH302" i="9"/>
  <c r="AJ36" i="3"/>
  <c r="AL36" i="3" s="1"/>
  <c r="L36" i="3"/>
  <c r="AG52" i="9"/>
  <c r="AH52" i="9"/>
  <c r="AJ100" i="3"/>
  <c r="AL100" i="3" s="1"/>
  <c r="L100" i="3"/>
  <c r="L116" i="3"/>
  <c r="AJ116" i="3"/>
  <c r="AL116" i="3" s="1"/>
  <c r="AJ164" i="3"/>
  <c r="AL164" i="3" s="1"/>
  <c r="L164" i="3"/>
  <c r="AH180" i="9"/>
  <c r="AI180" i="9" s="1"/>
  <c r="AG180" i="9"/>
  <c r="AJ228" i="3"/>
  <c r="AL228" i="3" s="1"/>
  <c r="L228" i="3"/>
  <c r="AH244" i="9"/>
  <c r="AI244" i="9" s="1"/>
  <c r="AG244" i="9"/>
  <c r="AJ292" i="3"/>
  <c r="AL292" i="3" s="1"/>
  <c r="L292" i="3"/>
  <c r="AJ66" i="3"/>
  <c r="AL66" i="3" s="1"/>
  <c r="L66" i="3"/>
  <c r="AG82" i="9"/>
  <c r="AH82" i="9"/>
  <c r="AJ130" i="3"/>
  <c r="AL130" i="3" s="1"/>
  <c r="L130" i="3"/>
  <c r="AG146" i="9"/>
  <c r="AH146" i="9"/>
  <c r="AJ194" i="3"/>
  <c r="AL194" i="3" s="1"/>
  <c r="L194" i="3"/>
  <c r="AG210" i="9"/>
  <c r="AH210" i="9"/>
  <c r="AJ258" i="3"/>
  <c r="AL258" i="3" s="1"/>
  <c r="L258" i="3"/>
  <c r="AJ274" i="3"/>
  <c r="AL274" i="3" s="1"/>
  <c r="L274" i="3"/>
  <c r="AH51" i="9"/>
  <c r="AG51" i="9"/>
  <c r="AJ67" i="3"/>
  <c r="AL67" i="3" s="1"/>
  <c r="L67" i="3"/>
  <c r="AH115" i="9"/>
  <c r="AG115" i="9"/>
  <c r="L131" i="3"/>
  <c r="AJ131" i="3"/>
  <c r="AL131" i="3" s="1"/>
  <c r="AJ179" i="3"/>
  <c r="AL179" i="3" s="1"/>
  <c r="L179" i="3"/>
  <c r="AG195" i="9"/>
  <c r="AH195" i="9"/>
  <c r="AH243" i="9"/>
  <c r="AG243" i="9"/>
  <c r="AJ259" i="3"/>
  <c r="AL259" i="3" s="1"/>
  <c r="L259" i="3"/>
  <c r="H140" i="20"/>
  <c r="J139" i="11"/>
  <c r="K139" i="9"/>
  <c r="H172" i="20"/>
  <c r="J171" i="11"/>
  <c r="K171" i="9"/>
  <c r="H204" i="20"/>
  <c r="J203" i="11"/>
  <c r="K203" i="9"/>
  <c r="H236" i="20"/>
  <c r="J235" i="11"/>
  <c r="K235" i="9"/>
  <c r="L21" i="3"/>
  <c r="AJ21" i="3"/>
  <c r="AL21" i="3" s="1"/>
  <c r="AH69" i="9"/>
  <c r="AI69" i="9" s="1"/>
  <c r="AG69" i="9"/>
  <c r="L85" i="3"/>
  <c r="AJ85" i="3"/>
  <c r="AL85" i="3" s="1"/>
  <c r="L133" i="3"/>
  <c r="AJ133" i="3"/>
  <c r="AL133" i="3" s="1"/>
  <c r="AG141" i="9"/>
  <c r="AH141" i="9"/>
  <c r="AI141" i="9" s="1"/>
  <c r="L165" i="3"/>
  <c r="AJ165" i="3"/>
  <c r="AL165" i="3" s="1"/>
  <c r="AG173" i="9"/>
  <c r="AH173" i="9"/>
  <c r="AI173" i="9" s="1"/>
  <c r="AH197" i="9"/>
  <c r="AI197" i="9" s="1"/>
  <c r="AG197" i="9"/>
  <c r="AJ213" i="3"/>
  <c r="AL213" i="3" s="1"/>
  <c r="L213" i="3"/>
  <c r="AH261" i="9"/>
  <c r="AI261" i="9" s="1"/>
  <c r="AG261" i="9"/>
  <c r="AJ277" i="3"/>
  <c r="AL277" i="3" s="1"/>
  <c r="L277" i="3"/>
  <c r="H26" i="20"/>
  <c r="J25" i="11"/>
  <c r="K25" i="9"/>
  <c r="H58" i="20"/>
  <c r="K57" i="9"/>
  <c r="J57" i="11"/>
  <c r="H90" i="20"/>
  <c r="K89" i="9"/>
  <c r="J89" i="11"/>
  <c r="H202" i="20"/>
  <c r="J201" i="11"/>
  <c r="K201" i="9"/>
  <c r="H234" i="20"/>
  <c r="J233" i="11"/>
  <c r="K233" i="9"/>
  <c r="H266" i="20"/>
  <c r="J265" i="11"/>
  <c r="K265" i="9"/>
  <c r="H282" i="20"/>
  <c r="J281" i="11"/>
  <c r="K281" i="9"/>
  <c r="H298" i="20"/>
  <c r="J297" i="11"/>
  <c r="K297" i="9"/>
  <c r="H71" i="20"/>
  <c r="J70" i="11"/>
  <c r="K70" i="9"/>
  <c r="AJ95" i="3"/>
  <c r="AL95" i="3" s="1"/>
  <c r="L95" i="3"/>
  <c r="AA103" i="2"/>
  <c r="AF103" i="2" s="1"/>
  <c r="S103" i="2"/>
  <c r="U103" i="2" s="1"/>
  <c r="V103" i="2" s="1"/>
  <c r="H119" i="20"/>
  <c r="J118" i="11"/>
  <c r="K118" i="9"/>
  <c r="H135" i="20"/>
  <c r="J134" i="11"/>
  <c r="K134" i="9"/>
  <c r="L159" i="3"/>
  <c r="AJ159" i="3"/>
  <c r="AL159" i="3" s="1"/>
  <c r="AG175" i="9"/>
  <c r="AH175" i="9"/>
  <c r="AI175" i="9" s="1"/>
  <c r="L255" i="3"/>
  <c r="AJ255" i="3"/>
  <c r="AL255" i="3" s="1"/>
  <c r="H279" i="20"/>
  <c r="J278" i="11"/>
  <c r="K278" i="9"/>
  <c r="AA168" i="2"/>
  <c r="AF168" i="2" s="1"/>
  <c r="S168" i="2"/>
  <c r="U168" i="2" s="1"/>
  <c r="V168" i="2" s="1"/>
  <c r="AA264" i="2"/>
  <c r="AF264" i="2" s="1"/>
  <c r="S264" i="2"/>
  <c r="U264" i="2" s="1"/>
  <c r="V264" i="2" s="1"/>
  <c r="AA296" i="2"/>
  <c r="AF296" i="2" s="1"/>
  <c r="S296" i="2"/>
  <c r="U296" i="2" s="1"/>
  <c r="V296" i="2" s="1"/>
  <c r="AH49" i="9"/>
  <c r="AI49" i="9" s="1"/>
  <c r="AG49" i="9"/>
  <c r="AJ153" i="3"/>
  <c r="AL153" i="3" s="1"/>
  <c r="L153" i="3"/>
  <c r="AJ177" i="3"/>
  <c r="AL177" i="3" s="1"/>
  <c r="L177" i="3"/>
  <c r="AA185" i="2"/>
  <c r="AF185" i="2" s="1"/>
  <c r="S185" i="2"/>
  <c r="U185" i="2" s="1"/>
  <c r="V185" i="2" s="1"/>
  <c r="AH209" i="9"/>
  <c r="AI209" i="9" s="1"/>
  <c r="AG209" i="9"/>
  <c r="L225" i="3"/>
  <c r="AJ225" i="3"/>
  <c r="AL225" i="3" s="1"/>
  <c r="AG32" i="9"/>
  <c r="AH32" i="9"/>
  <c r="AJ112" i="3"/>
  <c r="AL112" i="3" s="1"/>
  <c r="L112" i="3"/>
  <c r="AG144" i="9"/>
  <c r="AH144" i="9"/>
  <c r="AJ256" i="3"/>
  <c r="AL256" i="3" s="1"/>
  <c r="L256" i="3"/>
  <c r="AH288" i="9"/>
  <c r="AI288" i="9" s="1"/>
  <c r="AG288" i="9"/>
  <c r="AJ70" i="3"/>
  <c r="AL70" i="3" s="1"/>
  <c r="L70" i="3"/>
  <c r="AG118" i="9"/>
  <c r="AH118" i="9"/>
  <c r="AJ198" i="3"/>
  <c r="AL198" i="3" s="1"/>
  <c r="L198" i="3"/>
  <c r="AG230" i="9"/>
  <c r="AH230" i="9"/>
  <c r="AJ12" i="3"/>
  <c r="AL12" i="3" s="1"/>
  <c r="L12" i="3"/>
  <c r="AG44" i="9"/>
  <c r="AH44" i="9"/>
  <c r="L140" i="3"/>
  <c r="AJ140" i="3"/>
  <c r="AL140" i="3" s="1"/>
  <c r="AH172" i="9"/>
  <c r="AI172" i="9" s="1"/>
  <c r="AG172" i="9"/>
  <c r="AJ284" i="3"/>
  <c r="AL284" i="3" s="1"/>
  <c r="L284" i="3"/>
  <c r="AJ122" i="3"/>
  <c r="AL122" i="3" s="1"/>
  <c r="L122" i="3"/>
  <c r="AG154" i="9"/>
  <c r="AH154" i="9"/>
  <c r="AJ234" i="3"/>
  <c r="AL234" i="3" s="1"/>
  <c r="L234" i="3"/>
  <c r="AG266" i="9"/>
  <c r="AH266" i="9"/>
  <c r="AA19" i="2"/>
  <c r="AF19" i="2" s="1"/>
  <c r="S19" i="2"/>
  <c r="U19" i="2" s="1"/>
  <c r="V19" i="2" s="1"/>
  <c r="H35" i="20"/>
  <c r="J34" i="11"/>
  <c r="K34" i="9"/>
  <c r="H51" i="20"/>
  <c r="J50" i="11"/>
  <c r="K50" i="9"/>
  <c r="AJ75" i="3"/>
  <c r="AL75" i="3" s="1"/>
  <c r="L75" i="3"/>
  <c r="AA83" i="2"/>
  <c r="AF83" i="2" s="1"/>
  <c r="S83" i="2"/>
  <c r="U83" i="2" s="1"/>
  <c r="V83" i="2" s="1"/>
  <c r="AA99" i="2"/>
  <c r="AF99" i="2" s="1"/>
  <c r="S99" i="2"/>
  <c r="U99" i="2" s="1"/>
  <c r="V99" i="2" s="1"/>
  <c r="AJ123" i="3"/>
  <c r="AL123" i="3" s="1"/>
  <c r="L123" i="3"/>
  <c r="H163" i="20"/>
  <c r="J162" i="11"/>
  <c r="K162" i="9"/>
  <c r="H179" i="20"/>
  <c r="J178" i="11"/>
  <c r="K178" i="9"/>
  <c r="AH235" i="9"/>
  <c r="AI235" i="9" s="1"/>
  <c r="AG235" i="9"/>
  <c r="AJ267" i="3"/>
  <c r="AL267" i="3" s="1"/>
  <c r="L267" i="3"/>
  <c r="AH283" i="9"/>
  <c r="AI283" i="9" s="1"/>
  <c r="AG283" i="9"/>
  <c r="H108" i="20"/>
  <c r="J107" i="11"/>
  <c r="K107" i="9"/>
  <c r="H252" i="20"/>
  <c r="J251" i="11"/>
  <c r="K251" i="9"/>
  <c r="H284" i="20"/>
  <c r="J283" i="11"/>
  <c r="K283" i="9"/>
  <c r="H21" i="20"/>
  <c r="J20" i="11"/>
  <c r="K20" i="9"/>
  <c r="AJ45" i="3"/>
  <c r="AL45" i="3" s="1"/>
  <c r="L45" i="3"/>
  <c r="AA53" i="2"/>
  <c r="AF53" i="2" s="1"/>
  <c r="S53" i="2"/>
  <c r="U53" i="2" s="1"/>
  <c r="V53" i="2" s="1"/>
  <c r="AA69" i="2"/>
  <c r="AF69" i="2" s="1"/>
  <c r="S69" i="2"/>
  <c r="U69" i="2" s="1"/>
  <c r="V69" i="2" s="1"/>
  <c r="AH93" i="9"/>
  <c r="AI93" i="9" s="1"/>
  <c r="AG93" i="9"/>
  <c r="H125" i="20"/>
  <c r="J124" i="11"/>
  <c r="K124" i="9"/>
  <c r="H141" i="20"/>
  <c r="J140" i="11"/>
  <c r="K140" i="9"/>
  <c r="H157" i="20"/>
  <c r="J156" i="11"/>
  <c r="K156" i="9"/>
  <c r="AG189" i="9"/>
  <c r="AH189" i="9"/>
  <c r="AI189" i="9" s="1"/>
  <c r="AH205" i="9"/>
  <c r="AG205" i="9"/>
  <c r="H293" i="20"/>
  <c r="J292" i="11"/>
  <c r="K292" i="9"/>
  <c r="AA50" i="2"/>
  <c r="AF50" i="2" s="1"/>
  <c r="S50" i="2"/>
  <c r="U50" i="2" s="1"/>
  <c r="V50" i="2" s="1"/>
  <c r="AA114" i="2"/>
  <c r="AF114" i="2" s="1"/>
  <c r="S114" i="2"/>
  <c r="U114" i="2" s="1"/>
  <c r="V114" i="2" s="1"/>
  <c r="AA16" i="2"/>
  <c r="AF16" i="2" s="1"/>
  <c r="S16" i="2"/>
  <c r="U16" i="2" s="1"/>
  <c r="V16" i="2" s="1"/>
  <c r="AA80" i="2"/>
  <c r="AF80" i="2" s="1"/>
  <c r="S80" i="2"/>
  <c r="U80" i="2" s="1"/>
  <c r="V80" i="2" s="1"/>
  <c r="AA144" i="2"/>
  <c r="AF144" i="2" s="1"/>
  <c r="S144" i="2"/>
  <c r="U144" i="2" s="1"/>
  <c r="V144" i="2" s="1"/>
  <c r="AA208" i="2"/>
  <c r="AF208" i="2" s="1"/>
  <c r="S208" i="2"/>
  <c r="U208" i="2" s="1"/>
  <c r="V208" i="2" s="1"/>
  <c r="AA272" i="2"/>
  <c r="AF272" i="2" s="1"/>
  <c r="S272" i="2"/>
  <c r="U272" i="2" s="1"/>
  <c r="V272" i="2" s="1"/>
  <c r="AA130" i="2"/>
  <c r="AF130" i="2" s="1"/>
  <c r="S130" i="2"/>
  <c r="U130" i="2" s="1"/>
  <c r="V130" i="2" s="1"/>
  <c r="AA198" i="2"/>
  <c r="AF198" i="2" s="1"/>
  <c r="S198" i="2"/>
  <c r="U198" i="2" s="1"/>
  <c r="V198" i="2" s="1"/>
  <c r="AA262" i="2"/>
  <c r="AF262" i="2" s="1"/>
  <c r="S262" i="2"/>
  <c r="U262" i="2" s="1"/>
  <c r="V262" i="2" s="1"/>
  <c r="H20" i="20"/>
  <c r="K19" i="9"/>
  <c r="J19" i="11"/>
  <c r="H84" i="20"/>
  <c r="J83" i="11"/>
  <c r="K83" i="9"/>
  <c r="H148" i="20"/>
  <c r="K147" i="9"/>
  <c r="J147" i="11"/>
  <c r="H212" i="20"/>
  <c r="J211" i="11"/>
  <c r="K211" i="9"/>
  <c r="H276" i="20"/>
  <c r="J275" i="11"/>
  <c r="K275" i="9"/>
  <c r="H178" i="20"/>
  <c r="J177" i="11"/>
  <c r="K177" i="9"/>
  <c r="H242" i="20"/>
  <c r="J241" i="11"/>
  <c r="K241" i="9"/>
  <c r="H33" i="20"/>
  <c r="J32" i="11"/>
  <c r="K32" i="9"/>
  <c r="H65" i="20"/>
  <c r="K64" i="9"/>
  <c r="J64" i="11"/>
  <c r="H97" i="20"/>
  <c r="K96" i="9"/>
  <c r="J96" i="11"/>
  <c r="H129" i="20"/>
  <c r="J128" i="11"/>
  <c r="K128" i="9"/>
  <c r="H161" i="20"/>
  <c r="J160" i="11"/>
  <c r="K160" i="9"/>
  <c r="H193" i="20"/>
  <c r="J192" i="11"/>
  <c r="K192" i="9"/>
  <c r="H225" i="20"/>
  <c r="J224" i="11"/>
  <c r="K224" i="9"/>
  <c r="H257" i="20"/>
  <c r="J256" i="11"/>
  <c r="K256" i="9"/>
  <c r="H289" i="20"/>
  <c r="J288" i="11"/>
  <c r="K288" i="9"/>
  <c r="H29" i="20"/>
  <c r="K28" i="9"/>
  <c r="J28" i="11"/>
  <c r="H61" i="20"/>
  <c r="J60" i="11"/>
  <c r="K60" i="9"/>
  <c r="H93" i="20"/>
  <c r="J92" i="11"/>
  <c r="K92" i="9"/>
  <c r="H189" i="20"/>
  <c r="J188" i="11"/>
  <c r="K188" i="9"/>
  <c r="H221" i="20"/>
  <c r="J220" i="11"/>
  <c r="K220" i="9"/>
  <c r="H253" i="20"/>
  <c r="J252" i="11"/>
  <c r="K252" i="9"/>
  <c r="H285" i="20"/>
  <c r="J284" i="11"/>
  <c r="K284" i="9"/>
  <c r="H11" i="20"/>
  <c r="J10" i="11"/>
  <c r="K10" i="9"/>
  <c r="H43" i="20"/>
  <c r="J42" i="11"/>
  <c r="K42" i="9"/>
  <c r="H75" i="20"/>
  <c r="J74" i="11"/>
  <c r="K74" i="9"/>
  <c r="H107" i="20"/>
  <c r="J106" i="11"/>
  <c r="K106" i="9"/>
  <c r="H139" i="20"/>
  <c r="J138" i="11"/>
  <c r="K138" i="9"/>
  <c r="H171" i="20"/>
  <c r="J170" i="11"/>
  <c r="K170" i="9"/>
  <c r="H203" i="20"/>
  <c r="J202" i="11"/>
  <c r="K202" i="9"/>
  <c r="H235" i="20"/>
  <c r="J234" i="11"/>
  <c r="K234" i="9"/>
  <c r="H267" i="20"/>
  <c r="J266" i="11"/>
  <c r="K266" i="9"/>
  <c r="H299" i="20"/>
  <c r="J298" i="11"/>
  <c r="K298" i="9"/>
  <c r="H68" i="20"/>
  <c r="J67" i="11"/>
  <c r="K67" i="9"/>
  <c r="H132" i="20"/>
  <c r="J131" i="11"/>
  <c r="K131" i="9"/>
  <c r="H196" i="20"/>
  <c r="J195" i="11"/>
  <c r="K195" i="9"/>
  <c r="H260" i="20"/>
  <c r="J259" i="11"/>
  <c r="K259" i="9"/>
  <c r="H162" i="20"/>
  <c r="J161" i="11"/>
  <c r="K161" i="9"/>
  <c r="H182" i="20"/>
  <c r="J181" i="11"/>
  <c r="K181" i="9"/>
  <c r="H278" i="20"/>
  <c r="J277" i="11"/>
  <c r="K277" i="9"/>
  <c r="H52" i="20"/>
  <c r="J51" i="11"/>
  <c r="K51" i="9"/>
  <c r="H116" i="20"/>
  <c r="J115" i="11"/>
  <c r="K115" i="9"/>
  <c r="H180" i="20"/>
  <c r="J179" i="11"/>
  <c r="K179" i="9"/>
  <c r="H288" i="20"/>
  <c r="J287" i="11"/>
  <c r="K287" i="9"/>
  <c r="H154" i="20"/>
  <c r="K153" i="9"/>
  <c r="J153" i="11"/>
  <c r="H226" i="20"/>
  <c r="J225" i="11"/>
  <c r="K225" i="9"/>
  <c r="AJ23" i="3"/>
  <c r="AL23" i="3" s="1"/>
  <c r="L23" i="3"/>
  <c r="AI24" i="3"/>
  <c r="AH39" i="9"/>
  <c r="AG39" i="9"/>
  <c r="H47" i="20"/>
  <c r="J46" i="11"/>
  <c r="K46" i="9"/>
  <c r="AA63" i="2"/>
  <c r="AF63" i="2" s="1"/>
  <c r="S63" i="2"/>
  <c r="U63" i="2" s="1"/>
  <c r="V63" i="2" s="1"/>
  <c r="AJ87" i="3"/>
  <c r="AL87" i="3" s="1"/>
  <c r="L87" i="3"/>
  <c r="AI88" i="3"/>
  <c r="AH103" i="9"/>
  <c r="AG103" i="9"/>
  <c r="H111" i="20"/>
  <c r="J110" i="11"/>
  <c r="K110" i="9"/>
  <c r="AA127" i="2"/>
  <c r="AF127" i="2" s="1"/>
  <c r="S127" i="2"/>
  <c r="U127" i="2" s="1"/>
  <c r="V127" i="2" s="1"/>
  <c r="AJ151" i="3"/>
  <c r="AL151" i="3" s="1"/>
  <c r="L151" i="3"/>
  <c r="AI152" i="3"/>
  <c r="AG167" i="9"/>
  <c r="AH167" i="9"/>
  <c r="AI167" i="9" s="1"/>
  <c r="H175" i="20"/>
  <c r="J174" i="11"/>
  <c r="K174" i="9"/>
  <c r="AA191" i="2"/>
  <c r="AF191" i="2" s="1"/>
  <c r="S191" i="2"/>
  <c r="U191" i="2" s="1"/>
  <c r="V191" i="2" s="1"/>
  <c r="AG215" i="9"/>
  <c r="AH215" i="9"/>
  <c r="AI215" i="9" s="1"/>
  <c r="AI216" i="3"/>
  <c r="AG231" i="9"/>
  <c r="AH231" i="9"/>
  <c r="AI231" i="9" s="1"/>
  <c r="H239" i="20"/>
  <c r="J238" i="11"/>
  <c r="K238" i="9"/>
  <c r="AA255" i="2"/>
  <c r="AF255" i="2" s="1"/>
  <c r="S255" i="2"/>
  <c r="U255" i="2" s="1"/>
  <c r="V255" i="2" s="1"/>
  <c r="AG279" i="9"/>
  <c r="AH279" i="9"/>
  <c r="AI280" i="3"/>
  <c r="AG295" i="9"/>
  <c r="AH295" i="9"/>
  <c r="AI295" i="9" s="1"/>
  <c r="H303" i="20"/>
  <c r="J302" i="11"/>
  <c r="K302" i="9"/>
  <c r="AA24" i="2"/>
  <c r="AF24" i="2" s="1"/>
  <c r="S24" i="2"/>
  <c r="U24" i="2" s="1"/>
  <c r="V24" i="2" s="1"/>
  <c r="AA56" i="2"/>
  <c r="AF56" i="2" s="1"/>
  <c r="S56" i="2"/>
  <c r="U56" i="2" s="1"/>
  <c r="V56" i="2" s="1"/>
  <c r="AA88" i="2"/>
  <c r="AF88" i="2" s="1"/>
  <c r="S88" i="2"/>
  <c r="U88" i="2" s="1"/>
  <c r="V88" i="2" s="1"/>
  <c r="AA248" i="2"/>
  <c r="AF248" i="2" s="1"/>
  <c r="S248" i="2"/>
  <c r="U248" i="2" s="1"/>
  <c r="V248" i="2" s="1"/>
  <c r="AJ25" i="3"/>
  <c r="AL25" i="3" s="1"/>
  <c r="L25" i="3"/>
  <c r="AI26" i="3"/>
  <c r="AH73" i="9"/>
  <c r="AG73" i="9"/>
  <c r="AJ89" i="3"/>
  <c r="AL89" i="3" s="1"/>
  <c r="L89" i="3"/>
  <c r="AI90" i="3"/>
  <c r="H137" i="20"/>
  <c r="J136" i="11"/>
  <c r="K136" i="9"/>
  <c r="H169" i="20"/>
  <c r="J168" i="11"/>
  <c r="K168" i="9"/>
  <c r="AH201" i="9"/>
  <c r="AI201" i="9" s="1"/>
  <c r="AG201" i="9"/>
  <c r="L217" i="3"/>
  <c r="AJ217" i="3"/>
  <c r="AL217" i="3" s="1"/>
  <c r="AI218" i="3"/>
  <c r="AH265" i="9"/>
  <c r="AG265" i="9"/>
  <c r="AJ281" i="3"/>
  <c r="AL281" i="3" s="1"/>
  <c r="L281" i="3"/>
  <c r="AI282" i="3"/>
  <c r="AA30" i="2"/>
  <c r="AF30" i="2" s="1"/>
  <c r="S30" i="2"/>
  <c r="U30" i="2" s="1"/>
  <c r="V30" i="2" s="1"/>
  <c r="AA62" i="2"/>
  <c r="AF62" i="2" s="1"/>
  <c r="S62" i="2"/>
  <c r="U62" i="2" s="1"/>
  <c r="V62" i="2" s="1"/>
  <c r="AA94" i="2"/>
  <c r="AF94" i="2" s="1"/>
  <c r="S94" i="2"/>
  <c r="U94" i="2" s="1"/>
  <c r="V94" i="2" s="1"/>
  <c r="AA206" i="2"/>
  <c r="AF206" i="2" s="1"/>
  <c r="S206" i="2"/>
  <c r="U206" i="2" s="1"/>
  <c r="V206" i="2" s="1"/>
  <c r="AA238" i="2"/>
  <c r="AF238" i="2" s="1"/>
  <c r="S238" i="2"/>
  <c r="U238" i="2" s="1"/>
  <c r="V238" i="2" s="1"/>
  <c r="AA7" i="2"/>
  <c r="AF7" i="2" s="1"/>
  <c r="S7" i="2"/>
  <c r="U7" i="2" s="1"/>
  <c r="V7" i="2" s="1"/>
  <c r="AA23" i="2"/>
  <c r="AF23" i="2" s="1"/>
  <c r="S23" i="2"/>
  <c r="U23" i="2" s="1"/>
  <c r="V23" i="2" s="1"/>
  <c r="H39" i="20"/>
  <c r="J38" i="11"/>
  <c r="K38" i="9"/>
  <c r="AI64" i="3"/>
  <c r="H87" i="20"/>
  <c r="J86" i="11"/>
  <c r="K86" i="9"/>
  <c r="H151" i="20"/>
  <c r="J150" i="11"/>
  <c r="K150" i="9"/>
  <c r="H167" i="20"/>
  <c r="J166" i="11"/>
  <c r="K166" i="9"/>
  <c r="L191" i="3"/>
  <c r="AJ191" i="3"/>
  <c r="AL191" i="3" s="1"/>
  <c r="AJ207" i="3"/>
  <c r="AL207" i="3" s="1"/>
  <c r="L207" i="3"/>
  <c r="AA263" i="2"/>
  <c r="AF263" i="2" s="1"/>
  <c r="S263" i="2"/>
  <c r="U263" i="2" s="1"/>
  <c r="V263" i="2" s="1"/>
  <c r="AA136" i="2"/>
  <c r="AF136" i="2" s="1"/>
  <c r="S136" i="2"/>
  <c r="U136" i="2" s="1"/>
  <c r="V136" i="2" s="1"/>
  <c r="AA184" i="2"/>
  <c r="AF184" i="2" s="1"/>
  <c r="S184" i="2"/>
  <c r="U184" i="2" s="1"/>
  <c r="V184" i="2" s="1"/>
  <c r="AA216" i="2"/>
  <c r="AF216" i="2" s="1"/>
  <c r="S216" i="2"/>
  <c r="U216" i="2" s="1"/>
  <c r="V216" i="2" s="1"/>
  <c r="AJ33" i="3"/>
  <c r="AL33" i="3" s="1"/>
  <c r="L33" i="3"/>
  <c r="AA41" i="2"/>
  <c r="AF41" i="2" s="1"/>
  <c r="S41" i="2"/>
  <c r="U41" i="2" s="1"/>
  <c r="V41" i="2" s="1"/>
  <c r="AH65" i="9"/>
  <c r="AG65" i="9"/>
  <c r="AI98" i="3"/>
  <c r="AH113" i="9"/>
  <c r="AG113" i="9"/>
  <c r="L137" i="3"/>
  <c r="AJ137" i="3"/>
  <c r="AL137" i="3" s="1"/>
  <c r="AG145" i="9"/>
  <c r="AH145" i="9"/>
  <c r="AI145" i="9" s="1"/>
  <c r="AI210" i="3"/>
  <c r="AA233" i="2"/>
  <c r="AF233" i="2" s="1"/>
  <c r="S233" i="2"/>
  <c r="U233" i="2" s="1"/>
  <c r="V233" i="2" s="1"/>
  <c r="L257" i="3"/>
  <c r="AJ257" i="3"/>
  <c r="AL257" i="3" s="1"/>
  <c r="AI258" i="3"/>
  <c r="AH273" i="9"/>
  <c r="AG273" i="9"/>
  <c r="H281" i="20"/>
  <c r="J280" i="11"/>
  <c r="K280" i="9"/>
  <c r="AA297" i="2"/>
  <c r="AF297" i="2" s="1"/>
  <c r="S297" i="2"/>
  <c r="U297" i="2" s="1"/>
  <c r="V297" i="2" s="1"/>
  <c r="AA22" i="2"/>
  <c r="AF22" i="2" s="1"/>
  <c r="S22" i="2"/>
  <c r="U22" i="2" s="1"/>
  <c r="V22" i="2" s="1"/>
  <c r="AA54" i="2"/>
  <c r="AF54" i="2" s="1"/>
  <c r="S54" i="2"/>
  <c r="U54" i="2" s="1"/>
  <c r="V54" i="2" s="1"/>
  <c r="AA86" i="2"/>
  <c r="AF86" i="2" s="1"/>
  <c r="S86" i="2"/>
  <c r="U86" i="2" s="1"/>
  <c r="V86" i="2" s="1"/>
  <c r="AA118" i="2"/>
  <c r="AF118" i="2" s="1"/>
  <c r="S118" i="2"/>
  <c r="U118" i="2" s="1"/>
  <c r="V118" i="2" s="1"/>
  <c r="AA134" i="2"/>
  <c r="AF134" i="2" s="1"/>
  <c r="S134" i="2"/>
  <c r="U134" i="2" s="1"/>
  <c r="V134" i="2" s="1"/>
  <c r="AA150" i="2"/>
  <c r="AF150" i="2" s="1"/>
  <c r="S150" i="2"/>
  <c r="U150" i="2" s="1"/>
  <c r="V150" i="2" s="1"/>
  <c r="AA166" i="2"/>
  <c r="AF166" i="2" s="1"/>
  <c r="S166" i="2"/>
  <c r="U166" i="2" s="1"/>
  <c r="V166" i="2" s="1"/>
  <c r="AA246" i="2"/>
  <c r="AF246" i="2" s="1"/>
  <c r="S246" i="2"/>
  <c r="U246" i="2" s="1"/>
  <c r="V246" i="2" s="1"/>
  <c r="AA254" i="2"/>
  <c r="AF254" i="2" s="1"/>
  <c r="S254" i="2"/>
  <c r="U254" i="2" s="1"/>
  <c r="V254" i="2" s="1"/>
  <c r="AA270" i="2"/>
  <c r="AF270" i="2" s="1"/>
  <c r="S270" i="2"/>
  <c r="U270" i="2" s="1"/>
  <c r="V270" i="2" s="1"/>
  <c r="AA286" i="2"/>
  <c r="AF286" i="2" s="1"/>
  <c r="S286" i="2"/>
  <c r="U286" i="2" s="1"/>
  <c r="V286" i="2" s="1"/>
  <c r="AA302" i="2"/>
  <c r="AF302" i="2" s="1"/>
  <c r="S302" i="2"/>
  <c r="U302" i="2" s="1"/>
  <c r="V302" i="2" s="1"/>
  <c r="AI33" i="3"/>
  <c r="AI65" i="3"/>
  <c r="AJ80" i="3"/>
  <c r="AL80" i="3" s="1"/>
  <c r="L80" i="3"/>
  <c r="AG128" i="9"/>
  <c r="AH128" i="9"/>
  <c r="AI128" i="9" s="1"/>
  <c r="AJ224" i="3"/>
  <c r="AL224" i="3" s="1"/>
  <c r="L224" i="3"/>
  <c r="AH240" i="9"/>
  <c r="AG240" i="9"/>
  <c r="AJ38" i="3"/>
  <c r="AL38" i="3" s="1"/>
  <c r="L38" i="3"/>
  <c r="AG86" i="9"/>
  <c r="AH86" i="9"/>
  <c r="AI86" i="9" s="1"/>
  <c r="AG166" i="9"/>
  <c r="AH166" i="9"/>
  <c r="AI166" i="9" s="1"/>
  <c r="AG214" i="9"/>
  <c r="AH214" i="9"/>
  <c r="AI214" i="9" s="1"/>
  <c r="AJ28" i="3"/>
  <c r="AL28" i="3" s="1"/>
  <c r="L28" i="3"/>
  <c r="AG60" i="9"/>
  <c r="AH60" i="9"/>
  <c r="AI60" i="9" s="1"/>
  <c r="AJ156" i="3"/>
  <c r="AL156" i="3" s="1"/>
  <c r="L156" i="3"/>
  <c r="AH188" i="9"/>
  <c r="AG188" i="9"/>
  <c r="AJ268" i="3"/>
  <c r="AL268" i="3" s="1"/>
  <c r="L268" i="3"/>
  <c r="AH300" i="9"/>
  <c r="AG300" i="9"/>
  <c r="AJ90" i="3"/>
  <c r="AL90" i="3" s="1"/>
  <c r="L90" i="3"/>
  <c r="AG106" i="9"/>
  <c r="AH106" i="9"/>
  <c r="AI106" i="9" s="1"/>
  <c r="AG218" i="9"/>
  <c r="AH218" i="9"/>
  <c r="AI218" i="9" s="1"/>
  <c r="AG250" i="9"/>
  <c r="AH250" i="9"/>
  <c r="AI250" i="9" s="1"/>
  <c r="H67" i="20"/>
  <c r="J66" i="11"/>
  <c r="K66" i="9"/>
  <c r="AJ91" i="3"/>
  <c r="AL91" i="3" s="1"/>
  <c r="L91" i="3"/>
  <c r="AH107" i="9"/>
  <c r="AI107" i="9" s="1"/>
  <c r="AG107" i="9"/>
  <c r="H195" i="20"/>
  <c r="J194" i="11"/>
  <c r="K194" i="9"/>
  <c r="AI220" i="3"/>
  <c r="AH251" i="9"/>
  <c r="AG251" i="9"/>
  <c r="H275" i="20"/>
  <c r="J274" i="11"/>
  <c r="K274" i="9"/>
  <c r="AJ299" i="3"/>
  <c r="AL299" i="3" s="1"/>
  <c r="L299" i="3"/>
  <c r="AA12" i="2"/>
  <c r="AF12" i="2" s="1"/>
  <c r="S12" i="2"/>
  <c r="U12" i="2" s="1"/>
  <c r="V12" i="2" s="1"/>
  <c r="AA44" i="2"/>
  <c r="AF44" i="2" s="1"/>
  <c r="S44" i="2"/>
  <c r="U44" i="2" s="1"/>
  <c r="V44" i="2" s="1"/>
  <c r="AA76" i="2"/>
  <c r="AF76" i="2" s="1"/>
  <c r="S76" i="2"/>
  <c r="U76" i="2" s="1"/>
  <c r="V76" i="2" s="1"/>
  <c r="AI14" i="3"/>
  <c r="H37" i="20"/>
  <c r="K36" i="9"/>
  <c r="J36" i="11"/>
  <c r="AJ61" i="3"/>
  <c r="AL61" i="3" s="1"/>
  <c r="L61" i="3"/>
  <c r="AH77" i="9"/>
  <c r="AG77" i="9"/>
  <c r="AA181" i="2"/>
  <c r="AF181" i="2" s="1"/>
  <c r="S181" i="2"/>
  <c r="U181" i="2" s="1"/>
  <c r="V181" i="2" s="1"/>
  <c r="AA197" i="2"/>
  <c r="AF197" i="2" s="1"/>
  <c r="S197" i="2"/>
  <c r="U197" i="2" s="1"/>
  <c r="V197" i="2" s="1"/>
  <c r="AA213" i="2"/>
  <c r="AF213" i="2" s="1"/>
  <c r="S213" i="2"/>
  <c r="U213" i="2" s="1"/>
  <c r="V213" i="2" s="1"/>
  <c r="AA229" i="2"/>
  <c r="AF229" i="2" s="1"/>
  <c r="S229" i="2"/>
  <c r="U229" i="2" s="1"/>
  <c r="V229" i="2" s="1"/>
  <c r="H245" i="20"/>
  <c r="J244" i="11"/>
  <c r="K244" i="9"/>
  <c r="H277" i="20"/>
  <c r="J276" i="11"/>
  <c r="K276" i="9"/>
  <c r="AA34" i="2"/>
  <c r="AF34" i="2" s="1"/>
  <c r="S34" i="2"/>
  <c r="U34" i="2" s="1"/>
  <c r="V34" i="2" s="1"/>
  <c r="AA82" i="2"/>
  <c r="AF82" i="2" s="1"/>
  <c r="S82" i="2"/>
  <c r="U82" i="2" s="1"/>
  <c r="V82" i="2" s="1"/>
  <c r="AA274" i="2"/>
  <c r="AF274" i="2" s="1"/>
  <c r="S274" i="2"/>
  <c r="U274" i="2" s="1"/>
  <c r="V274" i="2" s="1"/>
  <c r="AJ56" i="3"/>
  <c r="AL56" i="3" s="1"/>
  <c r="L56" i="3"/>
  <c r="AG72" i="9"/>
  <c r="AH72" i="9"/>
  <c r="AI72" i="9" s="1"/>
  <c r="AJ120" i="3"/>
  <c r="AL120" i="3" s="1"/>
  <c r="L120" i="3"/>
  <c r="AG136" i="9"/>
  <c r="AH136" i="9"/>
  <c r="AI136" i="9" s="1"/>
  <c r="AJ184" i="3"/>
  <c r="AL184" i="3" s="1"/>
  <c r="L184" i="3"/>
  <c r="AH200" i="9"/>
  <c r="AG200" i="9"/>
  <c r="AJ248" i="3"/>
  <c r="AL248" i="3" s="1"/>
  <c r="L248" i="3"/>
  <c r="AH264" i="9"/>
  <c r="AG264" i="9"/>
  <c r="AJ14" i="3"/>
  <c r="AL14" i="3" s="1"/>
  <c r="L14" i="3"/>
  <c r="AG30" i="9"/>
  <c r="AH30" i="9"/>
  <c r="AI30" i="9" s="1"/>
  <c r="AJ78" i="3"/>
  <c r="AL78" i="3" s="1"/>
  <c r="L78" i="3"/>
  <c r="AG94" i="9"/>
  <c r="AH94" i="9"/>
  <c r="AI94" i="9" s="1"/>
  <c r="AG142" i="9"/>
  <c r="AH142" i="9"/>
  <c r="AI142" i="9" s="1"/>
  <c r="AJ158" i="3"/>
  <c r="AL158" i="3" s="1"/>
  <c r="L158" i="3"/>
  <c r="AJ206" i="3"/>
  <c r="AL206" i="3" s="1"/>
  <c r="L206" i="3"/>
  <c r="AG222" i="9"/>
  <c r="AH222" i="9"/>
  <c r="AI222" i="9" s="1"/>
  <c r="AJ270" i="3"/>
  <c r="AL270" i="3" s="1"/>
  <c r="L270" i="3"/>
  <c r="AG286" i="9"/>
  <c r="AH286" i="9"/>
  <c r="AI286" i="9" s="1"/>
  <c r="AJ20" i="3"/>
  <c r="AL20" i="3" s="1"/>
  <c r="L20" i="3"/>
  <c r="AG36" i="9"/>
  <c r="AH36" i="9"/>
  <c r="AI36" i="9" s="1"/>
  <c r="AJ84" i="3"/>
  <c r="AL84" i="3" s="1"/>
  <c r="L84" i="3"/>
  <c r="AG100" i="9"/>
  <c r="AH100" i="9"/>
  <c r="AI100" i="9" s="1"/>
  <c r="AH148" i="9"/>
  <c r="AG148" i="9"/>
  <c r="AH164" i="9"/>
  <c r="AG164" i="9"/>
  <c r="AJ212" i="3"/>
  <c r="AL212" i="3" s="1"/>
  <c r="L212" i="3"/>
  <c r="AH228" i="9"/>
  <c r="AG228" i="9"/>
  <c r="AJ276" i="3"/>
  <c r="AL276" i="3" s="1"/>
  <c r="L276" i="3"/>
  <c r="AH292" i="9"/>
  <c r="AG292" i="9"/>
  <c r="AJ50" i="3"/>
  <c r="AL50" i="3" s="1"/>
  <c r="L50" i="3"/>
  <c r="AG66" i="9"/>
  <c r="AH66" i="9"/>
  <c r="AI66" i="9" s="1"/>
  <c r="AJ114" i="3"/>
  <c r="AL114" i="3" s="1"/>
  <c r="L114" i="3"/>
  <c r="AG130" i="9"/>
  <c r="AH130" i="9"/>
  <c r="AI130" i="9" s="1"/>
  <c r="AJ178" i="3"/>
  <c r="AL178" i="3" s="1"/>
  <c r="L178" i="3"/>
  <c r="AG194" i="9"/>
  <c r="AH194" i="9"/>
  <c r="AI194" i="9" s="1"/>
  <c r="AJ242" i="3"/>
  <c r="AL242" i="3" s="1"/>
  <c r="L242" i="3"/>
  <c r="AG258" i="9"/>
  <c r="AH258" i="9"/>
  <c r="AI258" i="9" s="1"/>
  <c r="AJ19" i="3"/>
  <c r="AL19" i="3" s="1"/>
  <c r="L19" i="3"/>
  <c r="AI20" i="3"/>
  <c r="AH67" i="9"/>
  <c r="AI67" i="9" s="1"/>
  <c r="AG67" i="9"/>
  <c r="AJ83" i="3"/>
  <c r="AL83" i="3" s="1"/>
  <c r="L83" i="3"/>
  <c r="AI84" i="3"/>
  <c r="AH131" i="9"/>
  <c r="AG131" i="9"/>
  <c r="AJ147" i="3"/>
  <c r="AL147" i="3" s="1"/>
  <c r="L147" i="3"/>
  <c r="AI148" i="3"/>
  <c r="AJ195" i="3"/>
  <c r="AL195" i="3" s="1"/>
  <c r="L195" i="3"/>
  <c r="AJ211" i="3"/>
  <c r="AL211" i="3" s="1"/>
  <c r="L211" i="3"/>
  <c r="AI212" i="3"/>
  <c r="AH259" i="9"/>
  <c r="AG259" i="9"/>
  <c r="AJ275" i="3"/>
  <c r="AL275" i="3" s="1"/>
  <c r="L275" i="3"/>
  <c r="AI276" i="3"/>
  <c r="AA140" i="2"/>
  <c r="AF140" i="2" s="1"/>
  <c r="S140" i="2"/>
  <c r="U140" i="2" s="1"/>
  <c r="V140" i="2" s="1"/>
  <c r="AA172" i="2"/>
  <c r="AF172" i="2" s="1"/>
  <c r="S172" i="2"/>
  <c r="U172" i="2" s="1"/>
  <c r="V172" i="2" s="1"/>
  <c r="AA204" i="2"/>
  <c r="AF204" i="2" s="1"/>
  <c r="S204" i="2"/>
  <c r="U204" i="2" s="1"/>
  <c r="V204" i="2" s="1"/>
  <c r="AA236" i="2"/>
  <c r="AF236" i="2" s="1"/>
  <c r="S236" i="2"/>
  <c r="U236" i="2" s="1"/>
  <c r="V236" i="2" s="1"/>
  <c r="AH21" i="9"/>
  <c r="AI21" i="9" s="1"/>
  <c r="AG21" i="9"/>
  <c r="L37" i="3"/>
  <c r="AJ37" i="3"/>
  <c r="AL37" i="3" s="1"/>
  <c r="AI38" i="3"/>
  <c r="AH85" i="9"/>
  <c r="AG85" i="9"/>
  <c r="L101" i="3"/>
  <c r="AJ101" i="3"/>
  <c r="AL101" i="3" s="1"/>
  <c r="AI102" i="3"/>
  <c r="AJ125" i="3"/>
  <c r="AL125" i="3" s="1"/>
  <c r="L125" i="3"/>
  <c r="AG133" i="9"/>
  <c r="AH133" i="9"/>
  <c r="AJ157" i="3"/>
  <c r="AL157" i="3" s="1"/>
  <c r="L157" i="3"/>
  <c r="AG165" i="9"/>
  <c r="AH165" i="9"/>
  <c r="AH213" i="9"/>
  <c r="AG213" i="9"/>
  <c r="AJ229" i="3"/>
  <c r="AL229" i="3" s="1"/>
  <c r="L229" i="3"/>
  <c r="AI230" i="3"/>
  <c r="AH277" i="9"/>
  <c r="AG277" i="9"/>
  <c r="AJ293" i="3"/>
  <c r="AL293" i="3" s="1"/>
  <c r="L293" i="3"/>
  <c r="AI294" i="3"/>
  <c r="AA26" i="2"/>
  <c r="AF26" i="2" s="1"/>
  <c r="S26" i="2"/>
  <c r="U26" i="2" s="1"/>
  <c r="V26" i="2" s="1"/>
  <c r="AA58" i="2"/>
  <c r="AF58" i="2" s="1"/>
  <c r="S58" i="2"/>
  <c r="U58" i="2" s="1"/>
  <c r="V58" i="2" s="1"/>
  <c r="AA90" i="2"/>
  <c r="AF90" i="2" s="1"/>
  <c r="S90" i="2"/>
  <c r="U90" i="2" s="1"/>
  <c r="V90" i="2" s="1"/>
  <c r="AI123" i="3"/>
  <c r="AI139" i="3"/>
  <c r="AI155" i="3"/>
  <c r="AI171" i="3"/>
  <c r="AA202" i="2"/>
  <c r="AF202" i="2" s="1"/>
  <c r="S202" i="2"/>
  <c r="U202" i="2" s="1"/>
  <c r="V202" i="2" s="1"/>
  <c r="AA234" i="2"/>
  <c r="AF234" i="2" s="1"/>
  <c r="S234" i="2"/>
  <c r="U234" i="2" s="1"/>
  <c r="V234" i="2" s="1"/>
  <c r="AA266" i="2"/>
  <c r="AF266" i="2" s="1"/>
  <c r="S266" i="2"/>
  <c r="U266" i="2" s="1"/>
  <c r="V266" i="2" s="1"/>
  <c r="AA282" i="2"/>
  <c r="AF282" i="2" s="1"/>
  <c r="S282" i="2"/>
  <c r="U282" i="2" s="1"/>
  <c r="V282" i="2" s="1"/>
  <c r="AA298" i="2"/>
  <c r="AF298" i="2" s="1"/>
  <c r="S298" i="2"/>
  <c r="U298" i="2" s="1"/>
  <c r="V298" i="2" s="1"/>
  <c r="AI115" i="3"/>
  <c r="AJ63" i="3"/>
  <c r="AL63" i="3" s="1"/>
  <c r="L63" i="3"/>
  <c r="AA71" i="2"/>
  <c r="AF71" i="2" s="1"/>
  <c r="S71" i="2"/>
  <c r="U71" i="2" s="1"/>
  <c r="V71" i="2" s="1"/>
  <c r="AH95" i="9"/>
  <c r="AG95" i="9"/>
  <c r="AJ111" i="3"/>
  <c r="AL111" i="3" s="1"/>
  <c r="L111" i="3"/>
  <c r="AA119" i="2"/>
  <c r="AF119" i="2" s="1"/>
  <c r="S119" i="2"/>
  <c r="U119" i="2" s="1"/>
  <c r="V119" i="2" s="1"/>
  <c r="AA135" i="2"/>
  <c r="AF135" i="2" s="1"/>
  <c r="S135" i="2"/>
  <c r="U135" i="2" s="1"/>
  <c r="V135" i="2" s="1"/>
  <c r="AG159" i="9"/>
  <c r="AH159" i="9"/>
  <c r="AI159" i="9" s="1"/>
  <c r="AI192" i="3"/>
  <c r="AI208" i="3"/>
  <c r="H231" i="20"/>
  <c r="J230" i="11"/>
  <c r="K230" i="9"/>
  <c r="H247" i="20"/>
  <c r="J246" i="11"/>
  <c r="K246" i="9"/>
  <c r="AA279" i="2"/>
  <c r="AF279" i="2" s="1"/>
  <c r="S279" i="2"/>
  <c r="U279" i="2" s="1"/>
  <c r="V279" i="2" s="1"/>
  <c r="H295" i="20"/>
  <c r="J294" i="11"/>
  <c r="K294" i="9"/>
  <c r="AI150" i="3"/>
  <c r="AI241" i="3"/>
  <c r="H280" i="20"/>
  <c r="J279" i="11"/>
  <c r="K279" i="9"/>
  <c r="AI17" i="3"/>
  <c r="AI105" i="3"/>
  <c r="H9" i="20"/>
  <c r="J8" i="11"/>
  <c r="K8" i="9"/>
  <c r="AI66" i="3"/>
  <c r="AI82" i="3"/>
  <c r="AG169" i="9"/>
  <c r="AH169" i="9"/>
  <c r="AG177" i="9"/>
  <c r="AH177" i="9"/>
  <c r="AI177" i="9" s="1"/>
  <c r="AH225" i="9"/>
  <c r="AI225" i="9" s="1"/>
  <c r="AG225" i="9"/>
  <c r="AI97" i="3"/>
  <c r="AI195" i="3"/>
  <c r="AI227" i="3"/>
  <c r="AJ96" i="3"/>
  <c r="AL96" i="3" s="1"/>
  <c r="L96" i="3"/>
  <c r="AG112" i="9"/>
  <c r="AH112" i="9"/>
  <c r="AI112" i="9" s="1"/>
  <c r="AJ208" i="3"/>
  <c r="AL208" i="3" s="1"/>
  <c r="L208" i="3"/>
  <c r="AH256" i="9"/>
  <c r="AG256" i="9"/>
  <c r="AJ54" i="3"/>
  <c r="AL54" i="3" s="1"/>
  <c r="L54" i="3"/>
  <c r="AG70" i="9"/>
  <c r="AH70" i="9"/>
  <c r="AI70" i="9" s="1"/>
  <c r="AJ182" i="3"/>
  <c r="AL182" i="3" s="1"/>
  <c r="L182" i="3"/>
  <c r="AG198" i="9"/>
  <c r="AH198" i="9"/>
  <c r="AI198" i="9" s="1"/>
  <c r="AJ294" i="3"/>
  <c r="AL294" i="3" s="1"/>
  <c r="L294" i="3"/>
  <c r="AJ124" i="3"/>
  <c r="AL124" i="3" s="1"/>
  <c r="L124" i="3"/>
  <c r="AG140" i="9"/>
  <c r="AH140" i="9"/>
  <c r="AI140" i="9" s="1"/>
  <c r="AJ252" i="3"/>
  <c r="AL252" i="3" s="1"/>
  <c r="L252" i="3"/>
  <c r="AH284" i="9"/>
  <c r="AG284" i="9"/>
  <c r="AJ74" i="3"/>
  <c r="AL74" i="3" s="1"/>
  <c r="L74" i="3"/>
  <c r="AG122" i="9"/>
  <c r="AH122" i="9"/>
  <c r="AI122" i="9" s="1"/>
  <c r="AJ202" i="3"/>
  <c r="AL202" i="3" s="1"/>
  <c r="L202" i="3"/>
  <c r="AG234" i="9"/>
  <c r="AH234" i="9"/>
  <c r="AI234" i="9" s="1"/>
  <c r="AJ27" i="3"/>
  <c r="AL27" i="3" s="1"/>
  <c r="L27" i="3"/>
  <c r="AA35" i="2"/>
  <c r="AF35" i="2" s="1"/>
  <c r="S35" i="2"/>
  <c r="U35" i="2" s="1"/>
  <c r="V35" i="2" s="1"/>
  <c r="AA51" i="2"/>
  <c r="AF51" i="2" s="1"/>
  <c r="S51" i="2"/>
  <c r="U51" i="2" s="1"/>
  <c r="V51" i="2" s="1"/>
  <c r="AH75" i="9"/>
  <c r="AG75" i="9"/>
  <c r="AG155" i="9"/>
  <c r="AH155" i="9"/>
  <c r="AI155" i="9" s="1"/>
  <c r="AA163" i="2"/>
  <c r="AF163" i="2" s="1"/>
  <c r="S163" i="2"/>
  <c r="U163" i="2" s="1"/>
  <c r="V163" i="2" s="1"/>
  <c r="AA179" i="2"/>
  <c r="AF179" i="2" s="1"/>
  <c r="S179" i="2"/>
  <c r="U179" i="2" s="1"/>
  <c r="V179" i="2" s="1"/>
  <c r="AI204" i="3"/>
  <c r="H227" i="20"/>
  <c r="J226" i="11"/>
  <c r="K226" i="9"/>
  <c r="AI252" i="3"/>
  <c r="AH267" i="9"/>
  <c r="AI267" i="9" s="1"/>
  <c r="AG267" i="9"/>
  <c r="AI300" i="3"/>
  <c r="AA108" i="2"/>
  <c r="AF108" i="2" s="1"/>
  <c r="S108" i="2"/>
  <c r="U108" i="2" s="1"/>
  <c r="V108" i="2" s="1"/>
  <c r="AA252" i="2"/>
  <c r="AF252" i="2" s="1"/>
  <c r="S252" i="2"/>
  <c r="U252" i="2" s="1"/>
  <c r="V252" i="2" s="1"/>
  <c r="AA284" i="2"/>
  <c r="AF284" i="2" s="1"/>
  <c r="S284" i="2"/>
  <c r="U284" i="2" s="1"/>
  <c r="V284" i="2" s="1"/>
  <c r="L13" i="3"/>
  <c r="AJ13" i="3"/>
  <c r="AL13" i="3" s="1"/>
  <c r="AA21" i="2"/>
  <c r="AF21" i="2" s="1"/>
  <c r="S21" i="2"/>
  <c r="U21" i="2" s="1"/>
  <c r="V21" i="2" s="1"/>
  <c r="AH45" i="9"/>
  <c r="AG45" i="9"/>
  <c r="AI110" i="3"/>
  <c r="AA125" i="2"/>
  <c r="AF125" i="2" s="1"/>
  <c r="S125" i="2"/>
  <c r="U125" i="2" s="1"/>
  <c r="V125" i="2" s="1"/>
  <c r="AA141" i="2"/>
  <c r="AF141" i="2" s="1"/>
  <c r="S141" i="2"/>
  <c r="U141" i="2" s="1"/>
  <c r="V141" i="2" s="1"/>
  <c r="AA157" i="2"/>
  <c r="AF157" i="2" s="1"/>
  <c r="S157" i="2"/>
  <c r="U157" i="2" s="1"/>
  <c r="V157" i="2" s="1"/>
  <c r="AJ189" i="3"/>
  <c r="AL189" i="3" s="1"/>
  <c r="L189" i="3"/>
  <c r="H261" i="20"/>
  <c r="J260" i="11"/>
  <c r="K260" i="9"/>
  <c r="AJ285" i="3"/>
  <c r="AL285" i="3" s="1"/>
  <c r="L285" i="3"/>
  <c r="AA293" i="2"/>
  <c r="AF293" i="2" s="1"/>
  <c r="S293" i="2"/>
  <c r="U293" i="2" s="1"/>
  <c r="V293" i="2" s="1"/>
  <c r="H18" i="20"/>
  <c r="J17" i="11"/>
  <c r="K17" i="9"/>
  <c r="H98" i="20"/>
  <c r="J97" i="11"/>
  <c r="K97" i="9"/>
  <c r="H250" i="20"/>
  <c r="J249" i="11"/>
  <c r="K249" i="9"/>
  <c r="AI275" i="3"/>
  <c r="AI35" i="3"/>
  <c r="AI142" i="3"/>
  <c r="H36" i="20"/>
  <c r="J35" i="11"/>
  <c r="K35" i="9"/>
  <c r="H100" i="20"/>
  <c r="J99" i="11"/>
  <c r="K99" i="9"/>
  <c r="H164" i="20"/>
  <c r="K163" i="9"/>
  <c r="J163" i="11"/>
  <c r="H228" i="20"/>
  <c r="J227" i="11"/>
  <c r="K227" i="9"/>
  <c r="H292" i="20"/>
  <c r="J291" i="11"/>
  <c r="K291" i="9"/>
  <c r="H138" i="20"/>
  <c r="J137" i="11"/>
  <c r="K137" i="9"/>
  <c r="H230" i="20"/>
  <c r="J229" i="11"/>
  <c r="K229" i="9"/>
  <c r="H294" i="20"/>
  <c r="J293" i="11"/>
  <c r="K293" i="9"/>
  <c r="AA20" i="2"/>
  <c r="AF20" i="2" s="1"/>
  <c r="S20" i="2"/>
  <c r="U20" i="2" s="1"/>
  <c r="V20" i="2" s="1"/>
  <c r="AA84" i="2"/>
  <c r="AF84" i="2" s="1"/>
  <c r="S84" i="2"/>
  <c r="U84" i="2" s="1"/>
  <c r="V84" i="2" s="1"/>
  <c r="AA148" i="2"/>
  <c r="AF148" i="2" s="1"/>
  <c r="S148" i="2"/>
  <c r="U148" i="2" s="1"/>
  <c r="V148" i="2" s="1"/>
  <c r="AA212" i="2"/>
  <c r="AF212" i="2" s="1"/>
  <c r="S212" i="2"/>
  <c r="U212" i="2" s="1"/>
  <c r="V212" i="2" s="1"/>
  <c r="AA276" i="2"/>
  <c r="AF276" i="2" s="1"/>
  <c r="S276" i="2"/>
  <c r="U276" i="2" s="1"/>
  <c r="V276" i="2" s="1"/>
  <c r="AA178" i="2"/>
  <c r="AF178" i="2" s="1"/>
  <c r="S178" i="2"/>
  <c r="U178" i="2" s="1"/>
  <c r="V178" i="2" s="1"/>
  <c r="AA242" i="2"/>
  <c r="AF242" i="2" s="1"/>
  <c r="S242" i="2"/>
  <c r="U242" i="2" s="1"/>
  <c r="V242" i="2" s="1"/>
  <c r="AA33" i="2"/>
  <c r="AF33" i="2" s="1"/>
  <c r="S33" i="2"/>
  <c r="U33" i="2" s="1"/>
  <c r="V33" i="2" s="1"/>
  <c r="AA65" i="2"/>
  <c r="AF65" i="2" s="1"/>
  <c r="S65" i="2"/>
  <c r="U65" i="2" s="1"/>
  <c r="V65" i="2" s="1"/>
  <c r="AA97" i="2"/>
  <c r="AF97" i="2" s="1"/>
  <c r="S97" i="2"/>
  <c r="U97" i="2" s="1"/>
  <c r="V97" i="2" s="1"/>
  <c r="AA129" i="2"/>
  <c r="AF129" i="2" s="1"/>
  <c r="S129" i="2"/>
  <c r="U129" i="2" s="1"/>
  <c r="V129" i="2" s="1"/>
  <c r="AA161" i="2"/>
  <c r="AF161" i="2" s="1"/>
  <c r="S161" i="2"/>
  <c r="U161" i="2" s="1"/>
  <c r="V161" i="2" s="1"/>
  <c r="AA193" i="2"/>
  <c r="AF193" i="2" s="1"/>
  <c r="S193" i="2"/>
  <c r="U193" i="2" s="1"/>
  <c r="V193" i="2" s="1"/>
  <c r="AA225" i="2"/>
  <c r="AF225" i="2" s="1"/>
  <c r="S225" i="2"/>
  <c r="U225" i="2" s="1"/>
  <c r="V225" i="2" s="1"/>
  <c r="AA257" i="2"/>
  <c r="AF257" i="2" s="1"/>
  <c r="S257" i="2"/>
  <c r="U257" i="2" s="1"/>
  <c r="V257" i="2" s="1"/>
  <c r="AA289" i="2"/>
  <c r="AF289" i="2" s="1"/>
  <c r="S289" i="2"/>
  <c r="U289" i="2" s="1"/>
  <c r="V289" i="2" s="1"/>
  <c r="AA29" i="2"/>
  <c r="AF29" i="2" s="1"/>
  <c r="S29" i="2"/>
  <c r="U29" i="2" s="1"/>
  <c r="V29" i="2" s="1"/>
  <c r="AA61" i="2"/>
  <c r="AF61" i="2" s="1"/>
  <c r="S61" i="2"/>
  <c r="U61" i="2" s="1"/>
  <c r="V61" i="2" s="1"/>
  <c r="AA93" i="2"/>
  <c r="AF93" i="2" s="1"/>
  <c r="S93" i="2"/>
  <c r="U93" i="2" s="1"/>
  <c r="V93" i="2" s="1"/>
  <c r="AA189" i="2"/>
  <c r="AF189" i="2" s="1"/>
  <c r="S189" i="2"/>
  <c r="U189" i="2" s="1"/>
  <c r="V189" i="2" s="1"/>
  <c r="AA221" i="2"/>
  <c r="AF221" i="2" s="1"/>
  <c r="S221" i="2"/>
  <c r="U221" i="2" s="1"/>
  <c r="V221" i="2" s="1"/>
  <c r="AA253" i="2"/>
  <c r="AF253" i="2" s="1"/>
  <c r="S253" i="2"/>
  <c r="U253" i="2" s="1"/>
  <c r="V253" i="2" s="1"/>
  <c r="AA285" i="2"/>
  <c r="AF285" i="2" s="1"/>
  <c r="S285" i="2"/>
  <c r="U285" i="2" s="1"/>
  <c r="V285" i="2" s="1"/>
  <c r="AA11" i="2"/>
  <c r="AF11" i="2" s="1"/>
  <c r="S11" i="2"/>
  <c r="U11" i="2" s="1"/>
  <c r="V11" i="2" s="1"/>
  <c r="AA43" i="2"/>
  <c r="AF43" i="2" s="1"/>
  <c r="S43" i="2"/>
  <c r="U43" i="2" s="1"/>
  <c r="V43" i="2" s="1"/>
  <c r="AA75" i="2"/>
  <c r="AF75" i="2" s="1"/>
  <c r="S75" i="2"/>
  <c r="U75" i="2" s="1"/>
  <c r="V75" i="2" s="1"/>
  <c r="AA107" i="2"/>
  <c r="AF107" i="2" s="1"/>
  <c r="S107" i="2"/>
  <c r="U107" i="2" s="1"/>
  <c r="V107" i="2" s="1"/>
  <c r="AA139" i="2"/>
  <c r="AF139" i="2" s="1"/>
  <c r="S139" i="2"/>
  <c r="U139" i="2" s="1"/>
  <c r="V139" i="2" s="1"/>
  <c r="AA171" i="2"/>
  <c r="AF171" i="2" s="1"/>
  <c r="S171" i="2"/>
  <c r="U171" i="2" s="1"/>
  <c r="V171" i="2" s="1"/>
  <c r="AA203" i="2"/>
  <c r="AF203" i="2" s="1"/>
  <c r="S203" i="2"/>
  <c r="U203" i="2" s="1"/>
  <c r="V203" i="2" s="1"/>
  <c r="AA235" i="2"/>
  <c r="AF235" i="2" s="1"/>
  <c r="S235" i="2"/>
  <c r="U235" i="2" s="1"/>
  <c r="V235" i="2" s="1"/>
  <c r="AA267" i="2"/>
  <c r="AF267" i="2" s="1"/>
  <c r="S267" i="2"/>
  <c r="U267" i="2" s="1"/>
  <c r="V267" i="2" s="1"/>
  <c r="AA299" i="2"/>
  <c r="AF299" i="2" s="1"/>
  <c r="S299" i="2"/>
  <c r="U299" i="2" s="1"/>
  <c r="V299" i="2" s="1"/>
  <c r="AA68" i="2"/>
  <c r="AF68" i="2" s="1"/>
  <c r="S68" i="2"/>
  <c r="U68" i="2" s="1"/>
  <c r="V68" i="2" s="1"/>
  <c r="AA132" i="2"/>
  <c r="AF132" i="2" s="1"/>
  <c r="S132" i="2"/>
  <c r="U132" i="2" s="1"/>
  <c r="V132" i="2" s="1"/>
  <c r="AA196" i="2"/>
  <c r="AF196" i="2" s="1"/>
  <c r="S196" i="2"/>
  <c r="U196" i="2" s="1"/>
  <c r="V196" i="2" s="1"/>
  <c r="AA260" i="2"/>
  <c r="AF260" i="2" s="1"/>
  <c r="S260" i="2"/>
  <c r="U260" i="2" s="1"/>
  <c r="V260" i="2" s="1"/>
  <c r="AA162" i="2"/>
  <c r="AF162" i="2" s="1"/>
  <c r="S162" i="2"/>
  <c r="U162" i="2" s="1"/>
  <c r="V162" i="2" s="1"/>
  <c r="AA182" i="2"/>
  <c r="AF182" i="2" s="1"/>
  <c r="S182" i="2"/>
  <c r="U182" i="2" s="1"/>
  <c r="V182" i="2" s="1"/>
  <c r="AA278" i="2"/>
  <c r="AF278" i="2" s="1"/>
  <c r="S278" i="2"/>
  <c r="U278" i="2" s="1"/>
  <c r="V278" i="2" s="1"/>
  <c r="AA52" i="2"/>
  <c r="AF52" i="2" s="1"/>
  <c r="S52" i="2"/>
  <c r="U52" i="2" s="1"/>
  <c r="V52" i="2" s="1"/>
  <c r="AA116" i="2"/>
  <c r="AF116" i="2" s="1"/>
  <c r="S116" i="2"/>
  <c r="U116" i="2" s="1"/>
  <c r="V116" i="2" s="1"/>
  <c r="AA180" i="2"/>
  <c r="AF180" i="2" s="1"/>
  <c r="S180" i="2"/>
  <c r="U180" i="2" s="1"/>
  <c r="V180" i="2" s="1"/>
  <c r="AA288" i="2"/>
  <c r="AF288" i="2" s="1"/>
  <c r="S288" i="2"/>
  <c r="U288" i="2" s="1"/>
  <c r="V288" i="2" s="1"/>
  <c r="AA154" i="2"/>
  <c r="AF154" i="2" s="1"/>
  <c r="S154" i="2"/>
  <c r="U154" i="2" s="1"/>
  <c r="V154" i="2" s="1"/>
  <c r="AA226" i="2"/>
  <c r="AF226" i="2" s="1"/>
  <c r="S226" i="2"/>
  <c r="U226" i="2" s="1"/>
  <c r="V226" i="2" s="1"/>
  <c r="AJ7" i="3"/>
  <c r="AL7" i="3" s="1"/>
  <c r="L7" i="3"/>
  <c r="AH23" i="9"/>
  <c r="AG23" i="9"/>
  <c r="AA47" i="2"/>
  <c r="AF47" i="2" s="1"/>
  <c r="S47" i="2"/>
  <c r="U47" i="2" s="1"/>
  <c r="V47" i="2" s="1"/>
  <c r="H95" i="20"/>
  <c r="J94" i="11"/>
  <c r="K94" i="9"/>
  <c r="AJ135" i="3"/>
  <c r="AL135" i="3" s="1"/>
  <c r="L135" i="3"/>
  <c r="H159" i="20"/>
  <c r="J158" i="11"/>
  <c r="K158" i="9"/>
  <c r="H223" i="20"/>
  <c r="J222" i="11"/>
  <c r="K222" i="9"/>
  <c r="AJ279" i="3"/>
  <c r="AL279" i="3" s="1"/>
  <c r="L279" i="3"/>
  <c r="AA303" i="2"/>
  <c r="AF303" i="2" s="1"/>
  <c r="S303" i="2"/>
  <c r="U303" i="2" s="1"/>
  <c r="V303" i="2" s="1"/>
  <c r="H40" i="20"/>
  <c r="J39" i="11"/>
  <c r="K39" i="9"/>
  <c r="H72" i="20"/>
  <c r="J71" i="11"/>
  <c r="K71" i="9"/>
  <c r="H104" i="20"/>
  <c r="J103" i="11"/>
  <c r="K103" i="9"/>
  <c r="AH25" i="9"/>
  <c r="AG25" i="9"/>
  <c r="AJ41" i="3"/>
  <c r="AL41" i="3" s="1"/>
  <c r="L41" i="3"/>
  <c r="AH89" i="9"/>
  <c r="AG89" i="9"/>
  <c r="AJ105" i="3"/>
  <c r="AL105" i="3" s="1"/>
  <c r="L105" i="3"/>
  <c r="AA137" i="2"/>
  <c r="AF137" i="2" s="1"/>
  <c r="S137" i="2"/>
  <c r="U137" i="2" s="1"/>
  <c r="V137" i="2" s="1"/>
  <c r="AA169" i="2"/>
  <c r="AF169" i="2" s="1"/>
  <c r="S169" i="2"/>
  <c r="U169" i="2" s="1"/>
  <c r="V169" i="2" s="1"/>
  <c r="AH217" i="9"/>
  <c r="AG217" i="9"/>
  <c r="AJ233" i="3"/>
  <c r="AL233" i="3" s="1"/>
  <c r="L233" i="3"/>
  <c r="AH281" i="9"/>
  <c r="AG281" i="9"/>
  <c r="AJ297" i="3"/>
  <c r="AL297" i="3" s="1"/>
  <c r="L297" i="3"/>
  <c r="H14" i="20"/>
  <c r="J13" i="11"/>
  <c r="K13" i="9"/>
  <c r="H46" i="20"/>
  <c r="J45" i="11"/>
  <c r="K45" i="9"/>
  <c r="H78" i="20"/>
  <c r="J77" i="11"/>
  <c r="K77" i="9"/>
  <c r="H110" i="20"/>
  <c r="J109" i="11"/>
  <c r="K109" i="9"/>
  <c r="J189" i="11"/>
  <c r="H190" i="20"/>
  <c r="K189" i="9"/>
  <c r="H222" i="20"/>
  <c r="J221" i="11"/>
  <c r="K221" i="9"/>
  <c r="AJ31" i="3"/>
  <c r="AL31" i="3" s="1"/>
  <c r="L31" i="3"/>
  <c r="AA39" i="2"/>
  <c r="AF39" i="2" s="1"/>
  <c r="S39" i="2"/>
  <c r="U39" i="2" s="1"/>
  <c r="V39" i="2" s="1"/>
  <c r="H55" i="20"/>
  <c r="J54" i="11"/>
  <c r="K54" i="9"/>
  <c r="AJ79" i="3"/>
  <c r="AL79" i="3" s="1"/>
  <c r="L79" i="3"/>
  <c r="AA87" i="2"/>
  <c r="AF87" i="2" s="1"/>
  <c r="S87" i="2"/>
  <c r="U87" i="2" s="1"/>
  <c r="V87" i="2" s="1"/>
  <c r="L143" i="3"/>
  <c r="AJ143" i="3"/>
  <c r="AL143" i="3" s="1"/>
  <c r="AA151" i="2"/>
  <c r="AF151" i="2" s="1"/>
  <c r="S151" i="2"/>
  <c r="U151" i="2" s="1"/>
  <c r="V151" i="2" s="1"/>
  <c r="AA167" i="2"/>
  <c r="AF167" i="2" s="1"/>
  <c r="S167" i="2"/>
  <c r="U167" i="2" s="1"/>
  <c r="V167" i="2" s="1"/>
  <c r="AG191" i="9"/>
  <c r="AH191" i="9"/>
  <c r="AG271" i="9"/>
  <c r="AH271" i="9"/>
  <c r="AI271" i="9" s="1"/>
  <c r="H120" i="20"/>
  <c r="J119" i="11"/>
  <c r="K119" i="9"/>
  <c r="H152" i="20"/>
  <c r="K151" i="9"/>
  <c r="J151" i="11"/>
  <c r="H200" i="20"/>
  <c r="K199" i="9"/>
  <c r="J199" i="11"/>
  <c r="H232" i="20"/>
  <c r="J231" i="11"/>
  <c r="K231" i="9"/>
  <c r="AH33" i="9"/>
  <c r="AI33" i="9" s="1"/>
  <c r="AG33" i="9"/>
  <c r="H89" i="20"/>
  <c r="K88" i="9"/>
  <c r="J88" i="11"/>
  <c r="H105" i="20"/>
  <c r="J104" i="11"/>
  <c r="K104" i="9"/>
  <c r="AJ129" i="3"/>
  <c r="AL129" i="3" s="1"/>
  <c r="L129" i="3"/>
  <c r="AG137" i="9"/>
  <c r="AH137" i="9"/>
  <c r="AI137" i="9" s="1"/>
  <c r="H201" i="20"/>
  <c r="K200" i="9"/>
  <c r="J200" i="11"/>
  <c r="L241" i="3"/>
  <c r="AJ241" i="3"/>
  <c r="AL241" i="3" s="1"/>
  <c r="AH257" i="9"/>
  <c r="AG257" i="9"/>
  <c r="H265" i="20"/>
  <c r="J264" i="11"/>
  <c r="K264" i="9"/>
  <c r="AA281" i="2"/>
  <c r="AF281" i="2" s="1"/>
  <c r="S281" i="2"/>
  <c r="U281" i="2" s="1"/>
  <c r="V281" i="2" s="1"/>
  <c r="H6" i="20"/>
  <c r="J5" i="11"/>
  <c r="K5" i="9"/>
  <c r="H38" i="20"/>
  <c r="J37" i="11"/>
  <c r="K37" i="9"/>
  <c r="H70" i="20"/>
  <c r="J69" i="11"/>
  <c r="K69" i="9"/>
  <c r="H102" i="20"/>
  <c r="J101" i="11"/>
  <c r="K101" i="9"/>
  <c r="H126" i="20"/>
  <c r="J125" i="11"/>
  <c r="K125" i="9"/>
  <c r="H142" i="20"/>
  <c r="J141" i="11"/>
  <c r="K141" i="9"/>
  <c r="H158" i="20"/>
  <c r="J157" i="11"/>
  <c r="K157" i="9"/>
  <c r="H174" i="20"/>
  <c r="J173" i="11"/>
  <c r="K173" i="9"/>
  <c r="AJ48" i="3"/>
  <c r="AL48" i="3" s="1"/>
  <c r="L48" i="3"/>
  <c r="AG80" i="9"/>
  <c r="AH80" i="9"/>
  <c r="AI80" i="9" s="1"/>
  <c r="AJ192" i="3"/>
  <c r="AL192" i="3" s="1"/>
  <c r="L192" i="3"/>
  <c r="AH224" i="9"/>
  <c r="AG224" i="9"/>
  <c r="AJ6" i="3"/>
  <c r="AL6" i="3" s="1"/>
  <c r="L6" i="3"/>
  <c r="AG38" i="9"/>
  <c r="AH38" i="9"/>
  <c r="AI38" i="9" s="1"/>
  <c r="AJ134" i="3"/>
  <c r="AL134" i="3" s="1"/>
  <c r="L134" i="3"/>
  <c r="AJ166" i="3"/>
  <c r="AL166" i="3" s="1"/>
  <c r="L166" i="3"/>
  <c r="AJ278" i="3"/>
  <c r="AL278" i="3" s="1"/>
  <c r="L278" i="3"/>
  <c r="AG28" i="9"/>
  <c r="AH28" i="9"/>
  <c r="AI28" i="9" s="1"/>
  <c r="AJ108" i="3"/>
  <c r="AL108" i="3" s="1"/>
  <c r="L108" i="3"/>
  <c r="AH156" i="9"/>
  <c r="AG156" i="9"/>
  <c r="AJ236" i="3"/>
  <c r="AL236" i="3" s="1"/>
  <c r="L236" i="3"/>
  <c r="AH268" i="9"/>
  <c r="AG268" i="9"/>
  <c r="AJ58" i="3"/>
  <c r="AL58" i="3" s="1"/>
  <c r="L58" i="3"/>
  <c r="AG90" i="9"/>
  <c r="AH90" i="9"/>
  <c r="AI90" i="9" s="1"/>
  <c r="AJ170" i="3"/>
  <c r="AL170" i="3" s="1"/>
  <c r="L170" i="3"/>
  <c r="AJ218" i="3"/>
  <c r="AL218" i="3" s="1"/>
  <c r="L218" i="3"/>
  <c r="AJ11" i="3"/>
  <c r="AL11" i="3" s="1"/>
  <c r="L11" i="3"/>
  <c r="AJ59" i="3"/>
  <c r="AL59" i="3" s="1"/>
  <c r="L59" i="3"/>
  <c r="AA67" i="2"/>
  <c r="AF67" i="2" s="1"/>
  <c r="S67" i="2"/>
  <c r="U67" i="2" s="1"/>
  <c r="V67" i="2" s="1"/>
  <c r="AH91" i="9"/>
  <c r="AG91" i="9"/>
  <c r="AG187" i="9"/>
  <c r="AH187" i="9"/>
  <c r="AA195" i="2"/>
  <c r="AF195" i="2" s="1"/>
  <c r="S195" i="2"/>
  <c r="U195" i="2" s="1"/>
  <c r="V195" i="2" s="1"/>
  <c r="H211" i="20"/>
  <c r="J210" i="11"/>
  <c r="K210" i="9"/>
  <c r="AA275" i="2"/>
  <c r="AF275" i="2" s="1"/>
  <c r="S275" i="2"/>
  <c r="U275" i="2" s="1"/>
  <c r="V275" i="2" s="1"/>
  <c r="AH299" i="9"/>
  <c r="AG299" i="9"/>
  <c r="H28" i="20"/>
  <c r="J27" i="11"/>
  <c r="K27" i="9"/>
  <c r="H60" i="20"/>
  <c r="J59" i="11"/>
  <c r="K59" i="9"/>
  <c r="H244" i="20"/>
  <c r="J243" i="11"/>
  <c r="K243" i="9"/>
  <c r="AJ29" i="3"/>
  <c r="AL29" i="3" s="1"/>
  <c r="L29" i="3"/>
  <c r="AA37" i="2"/>
  <c r="AF37" i="2" s="1"/>
  <c r="S37" i="2"/>
  <c r="U37" i="2" s="1"/>
  <c r="V37" i="2" s="1"/>
  <c r="AH61" i="9"/>
  <c r="AI61" i="9" s="1"/>
  <c r="AG61" i="9"/>
  <c r="H165" i="20"/>
  <c r="J164" i="11"/>
  <c r="K164" i="9"/>
  <c r="AJ237" i="3"/>
  <c r="AL237" i="3" s="1"/>
  <c r="L237" i="3"/>
  <c r="AA245" i="2"/>
  <c r="AF245" i="2" s="1"/>
  <c r="S245" i="2"/>
  <c r="U245" i="2" s="1"/>
  <c r="V245" i="2" s="1"/>
  <c r="AJ269" i="3"/>
  <c r="AL269" i="3" s="1"/>
  <c r="L269" i="3"/>
  <c r="AA277" i="2"/>
  <c r="AF277" i="2" s="1"/>
  <c r="S277" i="2"/>
  <c r="U277" i="2" s="1"/>
  <c r="V277" i="2" s="1"/>
  <c r="H66" i="20"/>
  <c r="J65" i="11"/>
  <c r="K65" i="9"/>
  <c r="H258" i="20"/>
  <c r="J257" i="11"/>
  <c r="K257" i="9"/>
  <c r="H290" i="20"/>
  <c r="J289" i="11"/>
  <c r="K289" i="9"/>
  <c r="AJ40" i="3"/>
  <c r="AL40" i="3" s="1"/>
  <c r="L40" i="3"/>
  <c r="AG56" i="9"/>
  <c r="AH56" i="9"/>
  <c r="AJ104" i="3"/>
  <c r="AL104" i="3" s="1"/>
  <c r="L104" i="3"/>
  <c r="AG120" i="9"/>
  <c r="AH120" i="9"/>
  <c r="AJ168" i="3"/>
  <c r="AL168" i="3" s="1"/>
  <c r="L168" i="3"/>
  <c r="AH184" i="9"/>
  <c r="AI184" i="9" s="1"/>
  <c r="AG184" i="9"/>
  <c r="AJ232" i="3"/>
  <c r="AL232" i="3" s="1"/>
  <c r="L232" i="3"/>
  <c r="AH248" i="9"/>
  <c r="AI248" i="9" s="1"/>
  <c r="AG248" i="9"/>
  <c r="AJ296" i="3"/>
  <c r="AL296" i="3" s="1"/>
  <c r="L296" i="3"/>
  <c r="AJ62" i="3"/>
  <c r="AL62" i="3" s="1"/>
  <c r="L62" i="3"/>
  <c r="AG78" i="9"/>
  <c r="AH78" i="9"/>
  <c r="AG126" i="9"/>
  <c r="AH126" i="9"/>
  <c r="AI126" i="9" s="1"/>
  <c r="AJ142" i="3"/>
  <c r="AL142" i="3" s="1"/>
  <c r="L142" i="3"/>
  <c r="AJ190" i="3"/>
  <c r="AL190" i="3" s="1"/>
  <c r="L190" i="3"/>
  <c r="AG206" i="9"/>
  <c r="AH206" i="9"/>
  <c r="AJ254" i="3"/>
  <c r="AL254" i="3" s="1"/>
  <c r="L254" i="3"/>
  <c r="AG270" i="9"/>
  <c r="AH270" i="9"/>
  <c r="L4" i="3"/>
  <c r="AJ4" i="3"/>
  <c r="AL4" i="3" s="1"/>
  <c r="AJ68" i="3"/>
  <c r="AL68" i="3" s="1"/>
  <c r="L68" i="3"/>
  <c r="AG84" i="9"/>
  <c r="AH84" i="9"/>
  <c r="AG132" i="9"/>
  <c r="AH132" i="9"/>
  <c r="AI132" i="9" s="1"/>
  <c r="AJ148" i="3"/>
  <c r="AL148" i="3" s="1"/>
  <c r="L148" i="3"/>
  <c r="AJ196" i="3"/>
  <c r="AL196" i="3" s="1"/>
  <c r="L196" i="3"/>
  <c r="AH212" i="9"/>
  <c r="AI212" i="9" s="1"/>
  <c r="AG212" i="9"/>
  <c r="AJ260" i="3"/>
  <c r="AL260" i="3" s="1"/>
  <c r="L260" i="3"/>
  <c r="AH276" i="9"/>
  <c r="AI276" i="9" s="1"/>
  <c r="AG276" i="9"/>
  <c r="AJ34" i="3"/>
  <c r="AL34" i="3" s="1"/>
  <c r="L34" i="3"/>
  <c r="AG50" i="9"/>
  <c r="AH50" i="9"/>
  <c r="AJ98" i="3"/>
  <c r="AL98" i="3" s="1"/>
  <c r="L98" i="3"/>
  <c r="AG114" i="9"/>
  <c r="AH114" i="9"/>
  <c r="AJ162" i="3"/>
  <c r="AL162" i="3" s="1"/>
  <c r="L162" i="3"/>
  <c r="AG178" i="9"/>
  <c r="AH178" i="9"/>
  <c r="AJ226" i="3"/>
  <c r="AL226" i="3" s="1"/>
  <c r="L226" i="3"/>
  <c r="AG242" i="9"/>
  <c r="AH242" i="9"/>
  <c r="AJ290" i="3"/>
  <c r="AL290" i="3" s="1"/>
  <c r="L290" i="3"/>
  <c r="AJ35" i="3"/>
  <c r="AL35" i="3" s="1"/>
  <c r="L35" i="3"/>
  <c r="AH83" i="9"/>
  <c r="AI83" i="9" s="1"/>
  <c r="AG83" i="9"/>
  <c r="AJ99" i="3"/>
  <c r="AL99" i="3" s="1"/>
  <c r="L99" i="3"/>
  <c r="AH147" i="9"/>
  <c r="AI147" i="9" s="1"/>
  <c r="AG147" i="9"/>
  <c r="AG163" i="9"/>
  <c r="AH163" i="9"/>
  <c r="AI163" i="9" s="1"/>
  <c r="AH211" i="9"/>
  <c r="AI211" i="9" s="1"/>
  <c r="AG211" i="9"/>
  <c r="AJ227" i="3"/>
  <c r="AL227" i="3" s="1"/>
  <c r="L227" i="3"/>
  <c r="AH275" i="9"/>
  <c r="AI275" i="9" s="1"/>
  <c r="AG275" i="9"/>
  <c r="AJ291" i="3"/>
  <c r="AL291" i="3" s="1"/>
  <c r="L291" i="3"/>
  <c r="H124" i="20"/>
  <c r="J123" i="11"/>
  <c r="K123" i="9"/>
  <c r="H156" i="20"/>
  <c r="J155" i="11"/>
  <c r="K155" i="9"/>
  <c r="H188" i="20"/>
  <c r="J187" i="11"/>
  <c r="K187" i="9"/>
  <c r="H220" i="20"/>
  <c r="J219" i="11"/>
  <c r="K219" i="9"/>
  <c r="H5" i="20"/>
  <c r="J4" i="11"/>
  <c r="K4" i="9"/>
  <c r="AH37" i="9"/>
  <c r="AG37" i="9"/>
  <c r="L53" i="3"/>
  <c r="AJ53" i="3"/>
  <c r="AL53" i="3" s="1"/>
  <c r="AH101" i="9"/>
  <c r="AG101" i="9"/>
  <c r="L117" i="3"/>
  <c r="AJ117" i="3"/>
  <c r="AL117" i="3" s="1"/>
  <c r="AH125" i="9"/>
  <c r="AG125" i="9"/>
  <c r="L149" i="3"/>
  <c r="AJ149" i="3"/>
  <c r="AL149" i="3" s="1"/>
  <c r="AG157" i="9"/>
  <c r="AH157" i="9"/>
  <c r="AI157" i="9" s="1"/>
  <c r="AG181" i="9"/>
  <c r="AH181" i="9"/>
  <c r="AI181" i="9" s="1"/>
  <c r="AH229" i="9"/>
  <c r="AG229" i="9"/>
  <c r="AJ245" i="3"/>
  <c r="AL245" i="3" s="1"/>
  <c r="L245" i="3"/>
  <c r="AH293" i="9"/>
  <c r="AG293" i="9"/>
  <c r="H10" i="20"/>
  <c r="J9" i="11"/>
  <c r="K9" i="9"/>
  <c r="H42" i="20"/>
  <c r="J41" i="11"/>
  <c r="K41" i="9"/>
  <c r="H74" i="20"/>
  <c r="J73" i="11"/>
  <c r="K73" i="9"/>
  <c r="H106" i="20"/>
  <c r="J105" i="11"/>
  <c r="K105" i="9"/>
  <c r="H186" i="20"/>
  <c r="J185" i="11"/>
  <c r="K185" i="9"/>
  <c r="H218" i="20"/>
  <c r="J217" i="11"/>
  <c r="K217" i="9"/>
  <c r="AJ15" i="3"/>
  <c r="AL15" i="3" s="1"/>
  <c r="L15" i="3"/>
  <c r="AH63" i="9"/>
  <c r="AG63" i="9"/>
  <c r="AH111" i="9"/>
  <c r="AG111" i="9"/>
  <c r="H183" i="20"/>
  <c r="J182" i="11"/>
  <c r="K182" i="9"/>
  <c r="H199" i="20"/>
  <c r="J198" i="11"/>
  <c r="K198" i="9"/>
  <c r="L223" i="3"/>
  <c r="AJ223" i="3"/>
  <c r="AL223" i="3" s="1"/>
  <c r="AA231" i="2"/>
  <c r="AF231" i="2" s="1"/>
  <c r="S231" i="2"/>
  <c r="U231" i="2" s="1"/>
  <c r="V231" i="2" s="1"/>
  <c r="AA247" i="2"/>
  <c r="AF247" i="2" s="1"/>
  <c r="S247" i="2"/>
  <c r="U247" i="2" s="1"/>
  <c r="V247" i="2" s="1"/>
  <c r="AJ287" i="3"/>
  <c r="AL287" i="3" s="1"/>
  <c r="L287" i="3"/>
  <c r="AA295" i="2"/>
  <c r="AF295" i="2" s="1"/>
  <c r="S295" i="2"/>
  <c r="U295" i="2" s="1"/>
  <c r="V295" i="2" s="1"/>
  <c r="AA280" i="2"/>
  <c r="AF280" i="2" s="1"/>
  <c r="S280" i="2"/>
  <c r="U280" i="2" s="1"/>
  <c r="V280" i="2" s="1"/>
  <c r="AA9" i="2"/>
  <c r="AF9" i="2" s="1"/>
  <c r="S9" i="2"/>
  <c r="U9" i="2" s="1"/>
  <c r="V9" i="2" s="1"/>
  <c r="H57" i="20"/>
  <c r="J56" i="11"/>
  <c r="K56" i="9"/>
  <c r="H73" i="20"/>
  <c r="J72" i="11"/>
  <c r="K72" i="9"/>
  <c r="AJ97" i="3"/>
  <c r="AL97" i="3" s="1"/>
  <c r="L97" i="3"/>
  <c r="L161" i="3"/>
  <c r="AJ161" i="3"/>
  <c r="AL161" i="3" s="1"/>
  <c r="AJ169" i="3"/>
  <c r="AL169" i="3" s="1"/>
  <c r="L169" i="3"/>
  <c r="H217" i="20"/>
  <c r="J216" i="11"/>
  <c r="K216" i="9"/>
  <c r="AJ64" i="3"/>
  <c r="AL64" i="3" s="1"/>
  <c r="L64" i="3"/>
  <c r="AG96" i="9"/>
  <c r="AH96" i="9"/>
  <c r="AI96" i="9" s="1"/>
  <c r="L176" i="3"/>
  <c r="AJ176" i="3"/>
  <c r="AL176" i="3" s="1"/>
  <c r="AH208" i="9"/>
  <c r="AG208" i="9"/>
  <c r="AJ22" i="3"/>
  <c r="AL22" i="3" s="1"/>
  <c r="L22" i="3"/>
  <c r="AG54" i="9"/>
  <c r="AH54" i="9"/>
  <c r="AI54" i="9" s="1"/>
  <c r="AG150" i="9"/>
  <c r="AH150" i="9"/>
  <c r="AG182" i="9"/>
  <c r="AH182" i="9"/>
  <c r="AI182" i="9" s="1"/>
  <c r="AJ262" i="3"/>
  <c r="AL262" i="3" s="1"/>
  <c r="L262" i="3"/>
  <c r="AG294" i="9"/>
  <c r="AH294" i="9"/>
  <c r="AI294" i="9" s="1"/>
  <c r="AJ92" i="3"/>
  <c r="AL92" i="3" s="1"/>
  <c r="L92" i="3"/>
  <c r="AG124" i="9"/>
  <c r="AH124" i="9"/>
  <c r="AI124" i="9" s="1"/>
  <c r="AJ204" i="3"/>
  <c r="AL204" i="3" s="1"/>
  <c r="L204" i="3"/>
  <c r="AH252" i="9"/>
  <c r="AG252" i="9"/>
  <c r="AJ42" i="3"/>
  <c r="AL42" i="3" s="1"/>
  <c r="L42" i="3"/>
  <c r="AG74" i="9"/>
  <c r="AH74" i="9"/>
  <c r="AI74" i="9" s="1"/>
  <c r="AG186" i="9"/>
  <c r="AH186" i="9"/>
  <c r="AG202" i="9"/>
  <c r="AH202" i="9"/>
  <c r="AI202" i="9" s="1"/>
  <c r="AJ298" i="3"/>
  <c r="AL298" i="3" s="1"/>
  <c r="L298" i="3"/>
  <c r="AH27" i="9"/>
  <c r="AG27" i="9"/>
  <c r="AJ139" i="3"/>
  <c r="AL139" i="3" s="1"/>
  <c r="L139" i="3"/>
  <c r="AJ155" i="3"/>
  <c r="AL155" i="3" s="1"/>
  <c r="L155" i="3"/>
  <c r="AJ219" i="3"/>
  <c r="AL219" i="3" s="1"/>
  <c r="L219" i="3"/>
  <c r="AA227" i="2"/>
  <c r="AF227" i="2" s="1"/>
  <c r="S227" i="2"/>
  <c r="U227" i="2" s="1"/>
  <c r="V227" i="2" s="1"/>
  <c r="H243" i="20"/>
  <c r="J242" i="11"/>
  <c r="K242" i="9"/>
  <c r="H259" i="20"/>
  <c r="J258" i="11"/>
  <c r="K258" i="9"/>
  <c r="H291" i="20"/>
  <c r="J290" i="11"/>
  <c r="K290" i="9"/>
  <c r="H92" i="20"/>
  <c r="J91" i="11"/>
  <c r="K91" i="9"/>
  <c r="H268" i="20"/>
  <c r="J267" i="11"/>
  <c r="K267" i="9"/>
  <c r="H300" i="20"/>
  <c r="J299" i="11"/>
  <c r="K299" i="9"/>
  <c r="AJ5" i="3"/>
  <c r="AL5" i="3" s="1"/>
  <c r="L5" i="3"/>
  <c r="H101" i="20"/>
  <c r="J100" i="11"/>
  <c r="K100" i="9"/>
  <c r="H117" i="20"/>
  <c r="J116" i="11"/>
  <c r="K116" i="9"/>
  <c r="H133" i="20"/>
  <c r="J132" i="11"/>
  <c r="K132" i="9"/>
  <c r="H149" i="20"/>
  <c r="J148" i="11"/>
  <c r="K148" i="9"/>
  <c r="H173" i="20"/>
  <c r="J172" i="11"/>
  <c r="K172" i="9"/>
  <c r="AJ221" i="3"/>
  <c r="AL221" i="3" s="1"/>
  <c r="L221" i="3"/>
  <c r="AA261" i="2"/>
  <c r="AF261" i="2" s="1"/>
  <c r="S261" i="2"/>
  <c r="U261" i="2" s="1"/>
  <c r="V261" i="2" s="1"/>
  <c r="AH285" i="9"/>
  <c r="AG285" i="9"/>
  <c r="AJ301" i="3"/>
  <c r="AL301" i="3" s="1"/>
  <c r="L301" i="3"/>
  <c r="AA18" i="2"/>
  <c r="AF18" i="2" s="1"/>
  <c r="S18" i="2"/>
  <c r="U18" i="2" s="1"/>
  <c r="V18" i="2" s="1"/>
  <c r="AA98" i="2"/>
  <c r="AF98" i="2" s="1"/>
  <c r="S98" i="2"/>
  <c r="U98" i="2" s="1"/>
  <c r="V98" i="2" s="1"/>
  <c r="AA250" i="2"/>
  <c r="AF250" i="2" s="1"/>
  <c r="S250" i="2"/>
  <c r="U250" i="2" s="1"/>
  <c r="V250" i="2" s="1"/>
  <c r="AA36" i="2"/>
  <c r="AF36" i="2" s="1"/>
  <c r="S36" i="2"/>
  <c r="U36" i="2" s="1"/>
  <c r="V36" i="2" s="1"/>
  <c r="AA100" i="2"/>
  <c r="AF100" i="2" s="1"/>
  <c r="S100" i="2"/>
  <c r="U100" i="2" s="1"/>
  <c r="V100" i="2" s="1"/>
  <c r="AA164" i="2"/>
  <c r="AF164" i="2" s="1"/>
  <c r="S164" i="2"/>
  <c r="U164" i="2" s="1"/>
  <c r="V164" i="2" s="1"/>
  <c r="AA228" i="2"/>
  <c r="AF228" i="2" s="1"/>
  <c r="S228" i="2"/>
  <c r="U228" i="2" s="1"/>
  <c r="V228" i="2" s="1"/>
  <c r="AA292" i="2"/>
  <c r="AF292" i="2" s="1"/>
  <c r="S292" i="2"/>
  <c r="U292" i="2" s="1"/>
  <c r="V292" i="2" s="1"/>
  <c r="AA138" i="2"/>
  <c r="AF138" i="2" s="1"/>
  <c r="S138" i="2"/>
  <c r="U138" i="2" s="1"/>
  <c r="V138" i="2" s="1"/>
  <c r="AA230" i="2"/>
  <c r="AF230" i="2" s="1"/>
  <c r="S230" i="2"/>
  <c r="U230" i="2" s="1"/>
  <c r="V230" i="2" s="1"/>
  <c r="AA294" i="2"/>
  <c r="AF294" i="2" s="1"/>
  <c r="S294" i="2"/>
  <c r="U294" i="2" s="1"/>
  <c r="V294" i="2" s="1"/>
  <c r="H64" i="20"/>
  <c r="J63" i="11"/>
  <c r="K63" i="9"/>
  <c r="H128" i="20"/>
  <c r="J127" i="11"/>
  <c r="K127" i="9"/>
  <c r="H192" i="20"/>
  <c r="J191" i="11"/>
  <c r="K191" i="9"/>
  <c r="H256" i="20"/>
  <c r="J255" i="11"/>
  <c r="K255" i="9"/>
  <c r="H122" i="20"/>
  <c r="J121" i="11"/>
  <c r="K121" i="9"/>
  <c r="H210" i="20"/>
  <c r="J209" i="11"/>
  <c r="K209" i="9"/>
  <c r="H17" i="20"/>
  <c r="J16" i="11"/>
  <c r="K16" i="9"/>
  <c r="H49" i="20"/>
  <c r="J48" i="11"/>
  <c r="K48" i="9"/>
  <c r="H81" i="20"/>
  <c r="K80" i="9"/>
  <c r="J80" i="11"/>
  <c r="H113" i="20"/>
  <c r="K112" i="9"/>
  <c r="J112" i="11"/>
  <c r="H145" i="20"/>
  <c r="J144" i="11"/>
  <c r="K144" i="9"/>
  <c r="H177" i="20"/>
  <c r="J176" i="11"/>
  <c r="K176" i="9"/>
  <c r="H209" i="20"/>
  <c r="J208" i="11"/>
  <c r="K208" i="9"/>
  <c r="H241" i="20"/>
  <c r="J240" i="11"/>
  <c r="K240" i="9"/>
  <c r="H273" i="20"/>
  <c r="J272" i="11"/>
  <c r="K272" i="9"/>
  <c r="H13" i="20"/>
  <c r="K12" i="9"/>
  <c r="J12" i="11"/>
  <c r="H45" i="20"/>
  <c r="K44" i="9"/>
  <c r="J44" i="11"/>
  <c r="H77" i="20"/>
  <c r="J76" i="11"/>
  <c r="K76" i="9"/>
  <c r="H109" i="20"/>
  <c r="J108" i="11"/>
  <c r="K108" i="9"/>
  <c r="H205" i="20"/>
  <c r="J204" i="11"/>
  <c r="K204" i="9"/>
  <c r="H237" i="20"/>
  <c r="J236" i="11"/>
  <c r="K236" i="9"/>
  <c r="H269" i="20"/>
  <c r="J268" i="11"/>
  <c r="K268" i="9"/>
  <c r="H301" i="20"/>
  <c r="J300" i="11"/>
  <c r="K300" i="9"/>
  <c r="H27" i="20"/>
  <c r="J26" i="11"/>
  <c r="K26" i="9"/>
  <c r="H59" i="20"/>
  <c r="J58" i="11"/>
  <c r="K58" i="9"/>
  <c r="H91" i="20"/>
  <c r="J90" i="11"/>
  <c r="K90" i="9"/>
  <c r="H123" i="20"/>
  <c r="J122" i="11"/>
  <c r="K122" i="9"/>
  <c r="H155" i="20"/>
  <c r="J154" i="11"/>
  <c r="K154" i="9"/>
  <c r="H187" i="20"/>
  <c r="J186" i="11"/>
  <c r="K186" i="9"/>
  <c r="H219" i="20"/>
  <c r="J218" i="11"/>
  <c r="K218" i="9"/>
  <c r="H251" i="20"/>
  <c r="J250" i="11"/>
  <c r="K250" i="9"/>
  <c r="H283" i="20"/>
  <c r="J282" i="11"/>
  <c r="K282" i="9"/>
  <c r="H48" i="20"/>
  <c r="J47" i="11"/>
  <c r="K47" i="9"/>
  <c r="H112" i="20"/>
  <c r="J111" i="11"/>
  <c r="K111" i="9"/>
  <c r="H176" i="20"/>
  <c r="K175" i="9"/>
  <c r="J175" i="11"/>
  <c r="H240" i="20"/>
  <c r="J239" i="11"/>
  <c r="K239" i="9"/>
  <c r="H304" i="20"/>
  <c r="J303" i="11"/>
  <c r="K303" i="9"/>
  <c r="H170" i="20"/>
  <c r="K169" i="9"/>
  <c r="J169" i="11"/>
  <c r="H214" i="20"/>
  <c r="J213" i="11"/>
  <c r="K213" i="9"/>
  <c r="H32" i="20"/>
  <c r="K31" i="9"/>
  <c r="J31" i="11"/>
  <c r="H96" i="20"/>
  <c r="J95" i="11"/>
  <c r="K95" i="9"/>
  <c r="H160" i="20"/>
  <c r="J159" i="11"/>
  <c r="K159" i="9"/>
  <c r="H224" i="20"/>
  <c r="J223" i="11"/>
  <c r="K223" i="9"/>
  <c r="H146" i="20"/>
  <c r="J145" i="11"/>
  <c r="K145" i="9"/>
  <c r="H194" i="20"/>
  <c r="J193" i="11"/>
  <c r="K193" i="9"/>
  <c r="H15" i="20"/>
  <c r="J14" i="11"/>
  <c r="K14" i="9"/>
  <c r="AA31" i="2"/>
  <c r="AF31" i="2" s="1"/>
  <c r="S31" i="2"/>
  <c r="U31" i="2" s="1"/>
  <c r="V31" i="2" s="1"/>
  <c r="AJ55" i="3"/>
  <c r="AL55" i="3" s="1"/>
  <c r="L55" i="3"/>
  <c r="AI56" i="3"/>
  <c r="AH71" i="9"/>
  <c r="AI71" i="9" s="1"/>
  <c r="AG71" i="9"/>
  <c r="H79" i="20"/>
  <c r="J78" i="11"/>
  <c r="K78" i="9"/>
  <c r="AA95" i="2"/>
  <c r="AF95" i="2" s="1"/>
  <c r="S95" i="2"/>
  <c r="U95" i="2" s="1"/>
  <c r="V95" i="2" s="1"/>
  <c r="AH119" i="9"/>
  <c r="AG119" i="9"/>
  <c r="AI120" i="3"/>
  <c r="AH135" i="9"/>
  <c r="AG135" i="9"/>
  <c r="H143" i="20"/>
  <c r="J142" i="11"/>
  <c r="K142" i="9"/>
  <c r="AA159" i="2"/>
  <c r="AF159" i="2" s="1"/>
  <c r="S159" i="2"/>
  <c r="U159" i="2" s="1"/>
  <c r="V159" i="2" s="1"/>
  <c r="AJ183" i="3"/>
  <c r="AL183" i="3" s="1"/>
  <c r="L183" i="3"/>
  <c r="AI184" i="3"/>
  <c r="L199" i="3"/>
  <c r="AJ199" i="3"/>
  <c r="AL199" i="3" s="1"/>
  <c r="H207" i="20"/>
  <c r="J206" i="11"/>
  <c r="K206" i="9"/>
  <c r="AA223" i="2"/>
  <c r="AF223" i="2" s="1"/>
  <c r="S223" i="2"/>
  <c r="U223" i="2" s="1"/>
  <c r="V223" i="2" s="1"/>
  <c r="AG247" i="9"/>
  <c r="AH247" i="9"/>
  <c r="AI247" i="9" s="1"/>
  <c r="AI248" i="3"/>
  <c r="AJ263" i="3"/>
  <c r="AL263" i="3" s="1"/>
  <c r="L263" i="3"/>
  <c r="H271" i="20"/>
  <c r="J270" i="11"/>
  <c r="K270" i="9"/>
  <c r="AA287" i="2"/>
  <c r="AF287" i="2" s="1"/>
  <c r="S287" i="2"/>
  <c r="U287" i="2" s="1"/>
  <c r="V287" i="2" s="1"/>
  <c r="AI4" i="3"/>
  <c r="AA8" i="2"/>
  <c r="AF8" i="2" s="1"/>
  <c r="S8" i="2"/>
  <c r="U8" i="2" s="1"/>
  <c r="V8" i="2" s="1"/>
  <c r="AA40" i="2"/>
  <c r="AF40" i="2" s="1"/>
  <c r="S40" i="2"/>
  <c r="U40" i="2" s="1"/>
  <c r="V40" i="2" s="1"/>
  <c r="AA72" i="2"/>
  <c r="AF72" i="2" s="1"/>
  <c r="S72" i="2"/>
  <c r="U72" i="2" s="1"/>
  <c r="V72" i="2" s="1"/>
  <c r="AA104" i="2"/>
  <c r="AF104" i="2" s="1"/>
  <c r="S104" i="2"/>
  <c r="U104" i="2" s="1"/>
  <c r="V104" i="2" s="1"/>
  <c r="AH41" i="9"/>
  <c r="AG41" i="9"/>
  <c r="AJ57" i="3"/>
  <c r="AL57" i="3" s="1"/>
  <c r="L57" i="3"/>
  <c r="AI58" i="3"/>
  <c r="AH105" i="9"/>
  <c r="AG105" i="9"/>
  <c r="H121" i="20"/>
  <c r="K120" i="9"/>
  <c r="J120" i="11"/>
  <c r="H153" i="20"/>
  <c r="J152" i="11"/>
  <c r="K152" i="9"/>
  <c r="AG185" i="9"/>
  <c r="AH185" i="9"/>
  <c r="AI185" i="9" s="1"/>
  <c r="AI186" i="3"/>
  <c r="AH233" i="9"/>
  <c r="AG233" i="9"/>
  <c r="AJ249" i="3"/>
  <c r="AL249" i="3" s="1"/>
  <c r="L249" i="3"/>
  <c r="AI250" i="3"/>
  <c r="AH297" i="9"/>
  <c r="AG297" i="9"/>
  <c r="AA14" i="2"/>
  <c r="AF14" i="2" s="1"/>
  <c r="S14" i="2"/>
  <c r="U14" i="2" s="1"/>
  <c r="V14" i="2" s="1"/>
  <c r="AA46" i="2"/>
  <c r="AF46" i="2" s="1"/>
  <c r="S46" i="2"/>
  <c r="U46" i="2" s="1"/>
  <c r="V46" i="2" s="1"/>
  <c r="AA78" i="2"/>
  <c r="AF78" i="2" s="1"/>
  <c r="S78" i="2"/>
  <c r="U78" i="2" s="1"/>
  <c r="V78" i="2" s="1"/>
  <c r="AA110" i="2"/>
  <c r="AF110" i="2" s="1"/>
  <c r="S110" i="2"/>
  <c r="U110" i="2" s="1"/>
  <c r="V110" i="2" s="1"/>
  <c r="AA190" i="2"/>
  <c r="AF190" i="2" s="1"/>
  <c r="S190" i="2"/>
  <c r="U190" i="2" s="1"/>
  <c r="V190" i="2" s="1"/>
  <c r="AA222" i="2"/>
  <c r="AF222" i="2" s="1"/>
  <c r="S222" i="2"/>
  <c r="U222" i="2" s="1"/>
  <c r="V222" i="2" s="1"/>
  <c r="AI16" i="3"/>
  <c r="AH31" i="9"/>
  <c r="AG31" i="9"/>
  <c r="AJ47" i="3"/>
  <c r="AL47" i="3" s="1"/>
  <c r="L47" i="3"/>
  <c r="AA55" i="2"/>
  <c r="AF55" i="2" s="1"/>
  <c r="S55" i="2"/>
  <c r="U55" i="2" s="1"/>
  <c r="V55" i="2" s="1"/>
  <c r="AH79" i="9"/>
  <c r="AI79" i="9" s="1"/>
  <c r="AG79" i="9"/>
  <c r="AH127" i="9"/>
  <c r="AG127" i="9"/>
  <c r="AH143" i="9"/>
  <c r="AI143" i="9" s="1"/>
  <c r="AG143" i="9"/>
  <c r="H215" i="20"/>
  <c r="J214" i="11"/>
  <c r="K214" i="9"/>
  <c r="AG239" i="9"/>
  <c r="AH239" i="9"/>
  <c r="AI239" i="9" s="1"/>
  <c r="AI256" i="3"/>
  <c r="AJ271" i="3"/>
  <c r="AL271" i="3" s="1"/>
  <c r="L271" i="3"/>
  <c r="AG303" i="9"/>
  <c r="AH303" i="9"/>
  <c r="AI303" i="9" s="1"/>
  <c r="AA120" i="2"/>
  <c r="AF120" i="2" s="1"/>
  <c r="S120" i="2"/>
  <c r="U120" i="2" s="1"/>
  <c r="V120" i="2" s="1"/>
  <c r="AA152" i="2"/>
  <c r="AF152" i="2" s="1"/>
  <c r="S152" i="2"/>
  <c r="U152" i="2" s="1"/>
  <c r="V152" i="2" s="1"/>
  <c r="AA200" i="2"/>
  <c r="AF200" i="2" s="1"/>
  <c r="S200" i="2"/>
  <c r="U200" i="2" s="1"/>
  <c r="V200" i="2" s="1"/>
  <c r="AA232" i="2"/>
  <c r="AF232" i="2" s="1"/>
  <c r="S232" i="2"/>
  <c r="U232" i="2" s="1"/>
  <c r="V232" i="2" s="1"/>
  <c r="H25" i="20"/>
  <c r="J24" i="11"/>
  <c r="K24" i="9"/>
  <c r="AI50" i="3"/>
  <c r="AJ81" i="3"/>
  <c r="AL81" i="3" s="1"/>
  <c r="L81" i="3"/>
  <c r="AA89" i="2"/>
  <c r="AF89" i="2" s="1"/>
  <c r="S89" i="2"/>
  <c r="U89" i="2" s="1"/>
  <c r="V89" i="2" s="1"/>
  <c r="AA105" i="2"/>
  <c r="AF105" i="2" s="1"/>
  <c r="S105" i="2"/>
  <c r="U105" i="2" s="1"/>
  <c r="V105" i="2" s="1"/>
  <c r="AJ121" i="3"/>
  <c r="AL121" i="3" s="1"/>
  <c r="L121" i="3"/>
  <c r="AG129" i="9"/>
  <c r="AH129" i="9"/>
  <c r="AG193" i="9"/>
  <c r="AH193" i="9"/>
  <c r="AI193" i="9" s="1"/>
  <c r="AA201" i="2"/>
  <c r="AF201" i="2" s="1"/>
  <c r="S201" i="2"/>
  <c r="U201" i="2" s="1"/>
  <c r="V201" i="2" s="1"/>
  <c r="AI226" i="3"/>
  <c r="AH241" i="9"/>
  <c r="AG241" i="9"/>
  <c r="H249" i="20"/>
  <c r="J248" i="11"/>
  <c r="K248" i="9"/>
  <c r="AA265" i="2"/>
  <c r="AF265" i="2" s="1"/>
  <c r="S265" i="2"/>
  <c r="U265" i="2" s="1"/>
  <c r="V265" i="2" s="1"/>
  <c r="L289" i="3"/>
  <c r="AJ289" i="3"/>
  <c r="AL289" i="3" s="1"/>
  <c r="AI290" i="3"/>
  <c r="AA6" i="2"/>
  <c r="AF6" i="2" s="1"/>
  <c r="S6" i="2"/>
  <c r="U6" i="2" s="1"/>
  <c r="V6" i="2" s="1"/>
  <c r="AA38" i="2"/>
  <c r="AF38" i="2" s="1"/>
  <c r="S38" i="2"/>
  <c r="U38" i="2" s="1"/>
  <c r="V38" i="2" s="1"/>
  <c r="AA70" i="2"/>
  <c r="AF70" i="2" s="1"/>
  <c r="S70" i="2"/>
  <c r="U70" i="2" s="1"/>
  <c r="V70" i="2" s="1"/>
  <c r="AA102" i="2"/>
  <c r="AF102" i="2" s="1"/>
  <c r="S102" i="2"/>
  <c r="U102" i="2" s="1"/>
  <c r="V102" i="2" s="1"/>
  <c r="AA126" i="2"/>
  <c r="AF126" i="2" s="1"/>
  <c r="S126" i="2"/>
  <c r="U126" i="2" s="1"/>
  <c r="V126" i="2" s="1"/>
  <c r="AA142" i="2"/>
  <c r="AF142" i="2" s="1"/>
  <c r="S142" i="2"/>
  <c r="U142" i="2" s="1"/>
  <c r="V142" i="2" s="1"/>
  <c r="AA158" i="2"/>
  <c r="AF158" i="2" s="1"/>
  <c r="S158" i="2"/>
  <c r="U158" i="2" s="1"/>
  <c r="V158" i="2" s="1"/>
  <c r="AA174" i="2"/>
  <c r="AF174" i="2" s="1"/>
  <c r="S174" i="2"/>
  <c r="U174" i="2" s="1"/>
  <c r="V174" i="2" s="1"/>
  <c r="AI134" i="3"/>
  <c r="AJ16" i="3"/>
  <c r="AL16" i="3" s="1"/>
  <c r="L16" i="3"/>
  <c r="AG48" i="9"/>
  <c r="AH48" i="9"/>
  <c r="L160" i="3"/>
  <c r="AJ160" i="3"/>
  <c r="AL160" i="3" s="1"/>
  <c r="AH192" i="9"/>
  <c r="AI192" i="9" s="1"/>
  <c r="AG192" i="9"/>
  <c r="AJ272" i="3"/>
  <c r="AL272" i="3" s="1"/>
  <c r="L272" i="3"/>
  <c r="AJ102" i="3"/>
  <c r="AL102" i="3" s="1"/>
  <c r="L102" i="3"/>
  <c r="AG134" i="9"/>
  <c r="AH134" i="9"/>
  <c r="AJ246" i="3"/>
  <c r="AL246" i="3" s="1"/>
  <c r="L246" i="3"/>
  <c r="AG278" i="9"/>
  <c r="AH278" i="9"/>
  <c r="AJ76" i="3"/>
  <c r="AL76" i="3" s="1"/>
  <c r="L76" i="3"/>
  <c r="AG108" i="9"/>
  <c r="AH108" i="9"/>
  <c r="AJ220" i="3"/>
  <c r="AL220" i="3" s="1"/>
  <c r="L220" i="3"/>
  <c r="AH236" i="9"/>
  <c r="AI236" i="9" s="1"/>
  <c r="AG236" i="9"/>
  <c r="AJ26" i="3"/>
  <c r="AL26" i="3" s="1"/>
  <c r="L26" i="3"/>
  <c r="AG58" i="9"/>
  <c r="AH58" i="9"/>
  <c r="AJ138" i="3"/>
  <c r="AL138" i="3" s="1"/>
  <c r="L138" i="3"/>
  <c r="AG170" i="9"/>
  <c r="AH170" i="9"/>
  <c r="AG282" i="9"/>
  <c r="AH282" i="9"/>
  <c r="AI282" i="9" s="1"/>
  <c r="AJ43" i="3"/>
  <c r="AL43" i="3" s="1"/>
  <c r="L43" i="3"/>
  <c r="AH59" i="9"/>
  <c r="AI59" i="9" s="1"/>
  <c r="AG59" i="9"/>
  <c r="H115" i="20"/>
  <c r="J114" i="11"/>
  <c r="K114" i="9"/>
  <c r="H131" i="20"/>
  <c r="J130" i="11"/>
  <c r="K130" i="9"/>
  <c r="H147" i="20"/>
  <c r="J146" i="11"/>
  <c r="K146" i="9"/>
  <c r="AG171" i="9"/>
  <c r="AH171" i="9"/>
  <c r="AI171" i="9" s="1"/>
  <c r="AJ187" i="3"/>
  <c r="AL187" i="3" s="1"/>
  <c r="L187" i="3"/>
  <c r="AJ203" i="3"/>
  <c r="AL203" i="3" s="1"/>
  <c r="L203" i="3"/>
  <c r="AA211" i="2"/>
  <c r="AF211" i="2" s="1"/>
  <c r="S211" i="2"/>
  <c r="U211" i="2" s="1"/>
  <c r="V211" i="2" s="1"/>
  <c r="AI236" i="3"/>
  <c r="AA28" i="2"/>
  <c r="AF28" i="2" s="1"/>
  <c r="S28" i="2"/>
  <c r="U28" i="2" s="1"/>
  <c r="V28" i="2" s="1"/>
  <c r="AA60" i="2"/>
  <c r="AF60" i="2" s="1"/>
  <c r="S60" i="2"/>
  <c r="U60" i="2" s="1"/>
  <c r="V60" i="2" s="1"/>
  <c r="AA244" i="2"/>
  <c r="AF244" i="2" s="1"/>
  <c r="S244" i="2"/>
  <c r="U244" i="2" s="1"/>
  <c r="V244" i="2" s="1"/>
  <c r="AH29" i="9"/>
  <c r="AG29" i="9"/>
  <c r="H85" i="20"/>
  <c r="J84" i="11"/>
  <c r="K84" i="9"/>
  <c r="AJ109" i="3"/>
  <c r="AL109" i="3" s="1"/>
  <c r="L109" i="3"/>
  <c r="AA165" i="2"/>
  <c r="AF165" i="2" s="1"/>
  <c r="S165" i="2"/>
  <c r="U165" i="2" s="1"/>
  <c r="V165" i="2" s="1"/>
  <c r="AI190" i="3"/>
  <c r="AI206" i="3"/>
  <c r="AI222" i="3"/>
  <c r="AH237" i="9"/>
  <c r="AG237" i="9"/>
  <c r="AJ253" i="3"/>
  <c r="AL253" i="3" s="1"/>
  <c r="L253" i="3"/>
  <c r="AH269" i="9"/>
  <c r="AG269" i="9"/>
  <c r="AA66" i="2"/>
  <c r="AF66" i="2" s="1"/>
  <c r="S66" i="2"/>
  <c r="U66" i="2" s="1"/>
  <c r="V66" i="2" s="1"/>
  <c r="AA258" i="2"/>
  <c r="AF258" i="2" s="1"/>
  <c r="S258" i="2"/>
  <c r="U258" i="2" s="1"/>
  <c r="V258" i="2" s="1"/>
  <c r="AA290" i="2"/>
  <c r="AF290" i="2" s="1"/>
  <c r="S290" i="2"/>
  <c r="U290" i="2" s="1"/>
  <c r="V290" i="2" s="1"/>
  <c r="AJ24" i="3"/>
  <c r="AL24" i="3" s="1"/>
  <c r="L24" i="3"/>
  <c r="AG40" i="9"/>
  <c r="AH40" i="9"/>
  <c r="AJ88" i="3"/>
  <c r="AL88" i="3" s="1"/>
  <c r="L88" i="3"/>
  <c r="AG104" i="9"/>
  <c r="AH104" i="9"/>
  <c r="AJ152" i="3"/>
  <c r="AL152" i="3" s="1"/>
  <c r="L152" i="3"/>
  <c r="AH168" i="9"/>
  <c r="AI168" i="9" s="1"/>
  <c r="AG168" i="9"/>
  <c r="AJ216" i="3"/>
  <c r="AL216" i="3" s="1"/>
  <c r="L216" i="3"/>
  <c r="AH232" i="9"/>
  <c r="AI232" i="9" s="1"/>
  <c r="AG232" i="9"/>
  <c r="AJ280" i="3"/>
  <c r="AL280" i="3" s="1"/>
  <c r="L280" i="3"/>
  <c r="AH296" i="9"/>
  <c r="AI296" i="9" s="1"/>
  <c r="AG296" i="9"/>
  <c r="AJ46" i="3"/>
  <c r="AL46" i="3" s="1"/>
  <c r="L46" i="3"/>
  <c r="AG62" i="9"/>
  <c r="AH62" i="9"/>
  <c r="AJ110" i="3"/>
  <c r="AL110" i="3" s="1"/>
  <c r="L110" i="3"/>
  <c r="AJ126" i="3"/>
  <c r="AL126" i="3" s="1"/>
  <c r="L126" i="3"/>
  <c r="AG174" i="9"/>
  <c r="AH174" i="9"/>
  <c r="AI174" i="9" s="1"/>
  <c r="AG190" i="9"/>
  <c r="AH190" i="9"/>
  <c r="AJ238" i="3"/>
  <c r="AL238" i="3" s="1"/>
  <c r="L238" i="3"/>
  <c r="AG254" i="9"/>
  <c r="AH254" i="9"/>
  <c r="AJ302" i="3"/>
  <c r="AL302" i="3" s="1"/>
  <c r="L302" i="3"/>
  <c r="AH4" i="9"/>
  <c r="AI4" i="9" s="1"/>
  <c r="AG4" i="9"/>
  <c r="AJ52" i="3"/>
  <c r="AL52" i="3" s="1"/>
  <c r="L52" i="3"/>
  <c r="AG68" i="9"/>
  <c r="AH68" i="9"/>
  <c r="AG116" i="9"/>
  <c r="AH116" i="9"/>
  <c r="AI116" i="9" s="1"/>
  <c r="AJ132" i="3"/>
  <c r="AL132" i="3" s="1"/>
  <c r="L132" i="3"/>
  <c r="AJ180" i="3"/>
  <c r="AL180" i="3" s="1"/>
  <c r="L180" i="3"/>
  <c r="AH196" i="9"/>
  <c r="AI196" i="9" s="1"/>
  <c r="AG196" i="9"/>
  <c r="AJ244" i="3"/>
  <c r="AL244" i="3" s="1"/>
  <c r="L244" i="3"/>
  <c r="AH260" i="9"/>
  <c r="AI260" i="9" s="1"/>
  <c r="AG260" i="9"/>
  <c r="AJ18" i="3"/>
  <c r="AL18" i="3" s="1"/>
  <c r="L18" i="3"/>
  <c r="AG34" i="9"/>
  <c r="AH34" i="9"/>
  <c r="AJ82" i="3"/>
  <c r="AL82" i="3" s="1"/>
  <c r="L82" i="3"/>
  <c r="AG98" i="9"/>
  <c r="AH98" i="9"/>
  <c r="AJ146" i="3"/>
  <c r="AL146" i="3" s="1"/>
  <c r="L146" i="3"/>
  <c r="AG162" i="9"/>
  <c r="AH162" i="9"/>
  <c r="AJ210" i="3"/>
  <c r="AL210" i="3" s="1"/>
  <c r="L210" i="3"/>
  <c r="AG226" i="9"/>
  <c r="AH226" i="9"/>
  <c r="AG274" i="9"/>
  <c r="AH274" i="9"/>
  <c r="AI274" i="9" s="1"/>
  <c r="AG290" i="9"/>
  <c r="AH290" i="9"/>
  <c r="AH35" i="9"/>
  <c r="AG35" i="9"/>
  <c r="AJ51" i="3"/>
  <c r="AL51" i="3" s="1"/>
  <c r="L51" i="3"/>
  <c r="AI52" i="3"/>
  <c r="AH99" i="9"/>
  <c r="AG99" i="9"/>
  <c r="AJ115" i="3"/>
  <c r="AL115" i="3" s="1"/>
  <c r="L115" i="3"/>
  <c r="AI116" i="3"/>
  <c r="AJ163" i="3"/>
  <c r="AL163" i="3" s="1"/>
  <c r="L163" i="3"/>
  <c r="AG179" i="9"/>
  <c r="AH179" i="9"/>
  <c r="AI179" i="9" s="1"/>
  <c r="AI180" i="3"/>
  <c r="AH227" i="9"/>
  <c r="AG227" i="9"/>
  <c r="AJ243" i="3"/>
  <c r="AL243" i="3" s="1"/>
  <c r="L243" i="3"/>
  <c r="AI244" i="3"/>
  <c r="AH291" i="9"/>
  <c r="AG291" i="9"/>
  <c r="AA124" i="2"/>
  <c r="AF124" i="2" s="1"/>
  <c r="S124" i="2"/>
  <c r="U124" i="2" s="1"/>
  <c r="V124" i="2" s="1"/>
  <c r="AA156" i="2"/>
  <c r="AF156" i="2" s="1"/>
  <c r="S156" i="2"/>
  <c r="U156" i="2" s="1"/>
  <c r="V156" i="2" s="1"/>
  <c r="AA188" i="2"/>
  <c r="AF188" i="2" s="1"/>
  <c r="S188" i="2"/>
  <c r="U188" i="2" s="1"/>
  <c r="V188" i="2" s="1"/>
  <c r="AA220" i="2"/>
  <c r="AF220" i="2" s="1"/>
  <c r="S220" i="2"/>
  <c r="U220" i="2" s="1"/>
  <c r="V220" i="2" s="1"/>
  <c r="AA5" i="2"/>
  <c r="AF5" i="2" s="1"/>
  <c r="S5" i="2"/>
  <c r="U5" i="2" s="1"/>
  <c r="V5" i="2" s="1"/>
  <c r="AH53" i="9"/>
  <c r="AG53" i="9"/>
  <c r="L69" i="3"/>
  <c r="AJ69" i="3"/>
  <c r="AL69" i="3" s="1"/>
  <c r="AI70" i="3"/>
  <c r="AH117" i="9"/>
  <c r="AG117" i="9"/>
  <c r="AJ141" i="3"/>
  <c r="AL141" i="3" s="1"/>
  <c r="L141" i="3"/>
  <c r="AG149" i="9"/>
  <c r="AH149" i="9"/>
  <c r="AI149" i="9" s="1"/>
  <c r="AJ173" i="3"/>
  <c r="AL173" i="3" s="1"/>
  <c r="L173" i="3"/>
  <c r="AJ181" i="3"/>
  <c r="AL181" i="3" s="1"/>
  <c r="L181" i="3"/>
  <c r="AJ197" i="3"/>
  <c r="AL197" i="3" s="1"/>
  <c r="L197" i="3"/>
  <c r="AI198" i="3"/>
  <c r="AH245" i="9"/>
  <c r="AI245" i="9" s="1"/>
  <c r="AG245" i="9"/>
  <c r="AJ261" i="3"/>
  <c r="AL261" i="3" s="1"/>
  <c r="L261" i="3"/>
  <c r="AI262" i="3"/>
  <c r="AA10" i="2"/>
  <c r="AF10" i="2" s="1"/>
  <c r="S10" i="2"/>
  <c r="U10" i="2" s="1"/>
  <c r="V10" i="2" s="1"/>
  <c r="AA42" i="2"/>
  <c r="AF42" i="2" s="1"/>
  <c r="S42" i="2"/>
  <c r="U42" i="2" s="1"/>
  <c r="V42" i="2" s="1"/>
  <c r="AA74" i="2"/>
  <c r="AF74" i="2" s="1"/>
  <c r="S74" i="2"/>
  <c r="U74" i="2" s="1"/>
  <c r="V74" i="2" s="1"/>
  <c r="AA106" i="2"/>
  <c r="AF106" i="2" s="1"/>
  <c r="S106" i="2"/>
  <c r="U106" i="2" s="1"/>
  <c r="V106" i="2" s="1"/>
  <c r="AI131" i="3"/>
  <c r="AI147" i="3"/>
  <c r="AI163" i="3"/>
  <c r="AA186" i="2"/>
  <c r="AF186" i="2" s="1"/>
  <c r="S186" i="2"/>
  <c r="U186" i="2" s="1"/>
  <c r="V186" i="2" s="1"/>
  <c r="AA218" i="2"/>
  <c r="AF218" i="2" s="1"/>
  <c r="S218" i="2"/>
  <c r="U218" i="2" s="1"/>
  <c r="V218" i="2" s="1"/>
  <c r="AI80" i="3"/>
  <c r="H103" i="20"/>
  <c r="J102" i="11"/>
  <c r="K102" i="9"/>
  <c r="AI128" i="3"/>
  <c r="AI144" i="3"/>
  <c r="L175" i="3"/>
  <c r="AJ175" i="3"/>
  <c r="AL175" i="3" s="1"/>
  <c r="AA183" i="2"/>
  <c r="AF183" i="2" s="1"/>
  <c r="S183" i="2"/>
  <c r="U183" i="2" s="1"/>
  <c r="V183" i="2" s="1"/>
  <c r="AA199" i="2"/>
  <c r="AF199" i="2" s="1"/>
  <c r="S199" i="2"/>
  <c r="U199" i="2" s="1"/>
  <c r="V199" i="2" s="1"/>
  <c r="AG223" i="9"/>
  <c r="AH223" i="9"/>
  <c r="AI223" i="9" s="1"/>
  <c r="AG255" i="9"/>
  <c r="AH255" i="9"/>
  <c r="AI272" i="3"/>
  <c r="AG287" i="9"/>
  <c r="AH287" i="9"/>
  <c r="AI287" i="9" s="1"/>
  <c r="H168" i="20"/>
  <c r="K167" i="9"/>
  <c r="J167" i="11"/>
  <c r="H264" i="20"/>
  <c r="J263" i="11"/>
  <c r="K263" i="9"/>
  <c r="H296" i="20"/>
  <c r="J295" i="11"/>
  <c r="K295" i="9"/>
  <c r="AI27" i="3"/>
  <c r="AI145" i="3"/>
  <c r="AJ49" i="3"/>
  <c r="AL49" i="3" s="1"/>
  <c r="L49" i="3"/>
  <c r="AA57" i="2"/>
  <c r="AF57" i="2" s="1"/>
  <c r="S57" i="2"/>
  <c r="U57" i="2" s="1"/>
  <c r="V57" i="2" s="1"/>
  <c r="AA73" i="2"/>
  <c r="AF73" i="2" s="1"/>
  <c r="S73" i="2"/>
  <c r="U73" i="2" s="1"/>
  <c r="V73" i="2" s="1"/>
  <c r="AH97" i="9"/>
  <c r="AG97" i="9"/>
  <c r="AG153" i="9"/>
  <c r="AH153" i="9"/>
  <c r="AG161" i="9"/>
  <c r="AH161" i="9"/>
  <c r="AI161" i="9" s="1"/>
  <c r="H185" i="20"/>
  <c r="J184" i="11"/>
  <c r="K184" i="9"/>
  <c r="L209" i="3"/>
  <c r="AJ209" i="3"/>
  <c r="AL209" i="3" s="1"/>
  <c r="AA217" i="2"/>
  <c r="AF217" i="2" s="1"/>
  <c r="S217" i="2"/>
  <c r="U217" i="2" s="1"/>
  <c r="V217" i="2" s="1"/>
  <c r="AI127" i="3"/>
  <c r="AJ32" i="3"/>
  <c r="AL32" i="3" s="1"/>
  <c r="L32" i="3"/>
  <c r="AG64" i="9"/>
  <c r="AH64" i="9"/>
  <c r="AI64" i="9" s="1"/>
  <c r="L144" i="3"/>
  <c r="AJ144" i="3"/>
  <c r="AL144" i="3" s="1"/>
  <c r="AH176" i="9"/>
  <c r="AG176" i="9"/>
  <c r="AJ288" i="3"/>
  <c r="AL288" i="3" s="1"/>
  <c r="L288" i="3"/>
  <c r="AG22" i="9"/>
  <c r="AH22" i="9"/>
  <c r="AI22" i="9" s="1"/>
  <c r="AJ118" i="3"/>
  <c r="AL118" i="3" s="1"/>
  <c r="L118" i="3"/>
  <c r="AJ150" i="3"/>
  <c r="AL150" i="3" s="1"/>
  <c r="L150" i="3"/>
  <c r="AJ230" i="3"/>
  <c r="AL230" i="3" s="1"/>
  <c r="L230" i="3"/>
  <c r="AG262" i="9"/>
  <c r="AH262" i="9"/>
  <c r="AI262" i="9" s="1"/>
  <c r="AJ44" i="3"/>
  <c r="AL44" i="3" s="1"/>
  <c r="L44" i="3"/>
  <c r="AG92" i="9"/>
  <c r="AH92" i="9"/>
  <c r="AI92" i="9" s="1"/>
  <c r="AJ172" i="3"/>
  <c r="AL172" i="3" s="1"/>
  <c r="L172" i="3"/>
  <c r="AH204" i="9"/>
  <c r="AG204" i="9"/>
  <c r="AJ10" i="3"/>
  <c r="AL10" i="3" s="1"/>
  <c r="L10" i="3"/>
  <c r="AG42" i="9"/>
  <c r="AH42" i="9"/>
  <c r="AI42" i="9" s="1"/>
  <c r="AJ154" i="3"/>
  <c r="AL154" i="3" s="1"/>
  <c r="L154" i="3"/>
  <c r="AJ186" i="3"/>
  <c r="AL186" i="3" s="1"/>
  <c r="L186" i="3"/>
  <c r="AJ266" i="3"/>
  <c r="AL266" i="3" s="1"/>
  <c r="L266" i="3"/>
  <c r="AG298" i="9"/>
  <c r="AH298" i="9"/>
  <c r="AI298" i="9" s="1"/>
  <c r="H19" i="20"/>
  <c r="J18" i="11"/>
  <c r="K18" i="9"/>
  <c r="AI44" i="3"/>
  <c r="AI60" i="3"/>
  <c r="H83" i="20"/>
  <c r="J82" i="11"/>
  <c r="K82" i="9"/>
  <c r="H99" i="20"/>
  <c r="J98" i="11"/>
  <c r="K98" i="9"/>
  <c r="AH123" i="9"/>
  <c r="AG123" i="9"/>
  <c r="AH139" i="9"/>
  <c r="AG139" i="9"/>
  <c r="AI172" i="3"/>
  <c r="AI188" i="3"/>
  <c r="AH219" i="9"/>
  <c r="AG219" i="9"/>
  <c r="AJ235" i="3"/>
  <c r="AL235" i="3" s="1"/>
  <c r="L235" i="3"/>
  <c r="AA243" i="2"/>
  <c r="AF243" i="2" s="1"/>
  <c r="S243" i="2"/>
  <c r="U243" i="2" s="1"/>
  <c r="V243" i="2" s="1"/>
  <c r="AA259" i="2"/>
  <c r="AF259" i="2" s="1"/>
  <c r="S259" i="2"/>
  <c r="U259" i="2" s="1"/>
  <c r="V259" i="2" s="1"/>
  <c r="AJ283" i="3"/>
  <c r="AL283" i="3" s="1"/>
  <c r="L283" i="3"/>
  <c r="AA291" i="2"/>
  <c r="AF291" i="2" s="1"/>
  <c r="S291" i="2"/>
  <c r="U291" i="2" s="1"/>
  <c r="V291" i="2" s="1"/>
  <c r="AA92" i="2"/>
  <c r="AF92" i="2" s="1"/>
  <c r="S92" i="2"/>
  <c r="U92" i="2" s="1"/>
  <c r="V92" i="2" s="1"/>
  <c r="AA268" i="2"/>
  <c r="AF268" i="2" s="1"/>
  <c r="S268" i="2"/>
  <c r="U268" i="2" s="1"/>
  <c r="V268" i="2" s="1"/>
  <c r="AA300" i="2"/>
  <c r="AF300" i="2" s="1"/>
  <c r="S300" i="2"/>
  <c r="U300" i="2" s="1"/>
  <c r="V300" i="2" s="1"/>
  <c r="AI30" i="3"/>
  <c r="H53" i="20"/>
  <c r="K52" i="9"/>
  <c r="J52" i="11"/>
  <c r="H69" i="20"/>
  <c r="J68" i="11"/>
  <c r="K68" i="9"/>
  <c r="AJ93" i="3"/>
  <c r="AL93" i="3" s="1"/>
  <c r="L93" i="3"/>
  <c r="AA101" i="2"/>
  <c r="AF101" i="2" s="1"/>
  <c r="S101" i="2"/>
  <c r="U101" i="2" s="1"/>
  <c r="V101" i="2" s="1"/>
  <c r="AA117" i="2"/>
  <c r="AF117" i="2" s="1"/>
  <c r="S117" i="2"/>
  <c r="U117" i="2" s="1"/>
  <c r="V117" i="2" s="1"/>
  <c r="AA133" i="2"/>
  <c r="AF133" i="2" s="1"/>
  <c r="S133" i="2"/>
  <c r="U133" i="2" s="1"/>
  <c r="V133" i="2" s="1"/>
  <c r="AA149" i="2"/>
  <c r="AF149" i="2" s="1"/>
  <c r="S149" i="2"/>
  <c r="U149" i="2" s="1"/>
  <c r="V149" i="2" s="1"/>
  <c r="AA173" i="2"/>
  <c r="AF173" i="2" s="1"/>
  <c r="S173" i="2"/>
  <c r="U173" i="2" s="1"/>
  <c r="V173" i="2" s="1"/>
  <c r="AJ205" i="3"/>
  <c r="AL205" i="3" s="1"/>
  <c r="L205" i="3"/>
  <c r="AH221" i="9"/>
  <c r="AG221" i="9"/>
  <c r="AH301" i="9"/>
  <c r="AI301" i="9" s="1"/>
  <c r="AG301" i="9"/>
  <c r="H50" i="20"/>
  <c r="J49" i="11"/>
  <c r="K49" i="9"/>
  <c r="H114" i="20"/>
  <c r="J113" i="11"/>
  <c r="K113" i="9"/>
  <c r="AI259" i="3"/>
  <c r="AI291" i="3"/>
  <c r="AI99" i="3"/>
  <c r="AI177" i="3"/>
  <c r="H16" i="20"/>
  <c r="J15" i="11"/>
  <c r="K15" i="9"/>
  <c r="H80" i="20"/>
  <c r="J79" i="11"/>
  <c r="K79" i="9"/>
  <c r="H144" i="20"/>
  <c r="J143" i="11"/>
  <c r="K143" i="9"/>
  <c r="H208" i="20"/>
  <c r="J207" i="11"/>
  <c r="K207" i="9"/>
  <c r="H272" i="20"/>
  <c r="J271" i="11"/>
  <c r="K271" i="9"/>
  <c r="H130" i="20"/>
  <c r="K129" i="9"/>
  <c r="J129" i="11"/>
  <c r="H198" i="20"/>
  <c r="J197" i="11"/>
  <c r="K197" i="9"/>
  <c r="H262" i="20"/>
  <c r="J261" i="11"/>
  <c r="K261" i="9"/>
  <c r="AA64" i="2"/>
  <c r="AF64" i="2" s="1"/>
  <c r="S64" i="2"/>
  <c r="U64" i="2" s="1"/>
  <c r="V64" i="2" s="1"/>
  <c r="AA128" i="2"/>
  <c r="AF128" i="2" s="1"/>
  <c r="S128" i="2"/>
  <c r="U128" i="2" s="1"/>
  <c r="V128" i="2" s="1"/>
  <c r="AA192" i="2"/>
  <c r="AF192" i="2" s="1"/>
  <c r="S192" i="2"/>
  <c r="U192" i="2" s="1"/>
  <c r="V192" i="2" s="1"/>
  <c r="AA256" i="2"/>
  <c r="AF256" i="2" s="1"/>
  <c r="S256" i="2"/>
  <c r="U256" i="2" s="1"/>
  <c r="V256" i="2" s="1"/>
  <c r="AA122" i="2"/>
  <c r="AF122" i="2" s="1"/>
  <c r="S122" i="2"/>
  <c r="U122" i="2" s="1"/>
  <c r="V122" i="2" s="1"/>
  <c r="AA210" i="2"/>
  <c r="AF210" i="2" s="1"/>
  <c r="S210" i="2"/>
  <c r="U210" i="2" s="1"/>
  <c r="V210" i="2" s="1"/>
  <c r="AA17" i="2"/>
  <c r="AF17" i="2" s="1"/>
  <c r="S17" i="2"/>
  <c r="U17" i="2" s="1"/>
  <c r="V17" i="2" s="1"/>
  <c r="AA49" i="2"/>
  <c r="AF49" i="2" s="1"/>
  <c r="S49" i="2"/>
  <c r="U49" i="2" s="1"/>
  <c r="V49" i="2" s="1"/>
  <c r="AA81" i="2"/>
  <c r="AF81" i="2" s="1"/>
  <c r="S81" i="2"/>
  <c r="U81" i="2" s="1"/>
  <c r="V81" i="2" s="1"/>
  <c r="AA113" i="2"/>
  <c r="AF113" i="2" s="1"/>
  <c r="S113" i="2"/>
  <c r="U113" i="2" s="1"/>
  <c r="V113" i="2" s="1"/>
  <c r="AA145" i="2"/>
  <c r="AF145" i="2" s="1"/>
  <c r="S145" i="2"/>
  <c r="U145" i="2" s="1"/>
  <c r="V145" i="2" s="1"/>
  <c r="AA177" i="2"/>
  <c r="AF177" i="2" s="1"/>
  <c r="S177" i="2"/>
  <c r="U177" i="2" s="1"/>
  <c r="V177" i="2" s="1"/>
  <c r="AA209" i="2"/>
  <c r="AF209" i="2" s="1"/>
  <c r="S209" i="2"/>
  <c r="U209" i="2" s="1"/>
  <c r="V209" i="2" s="1"/>
  <c r="AA241" i="2"/>
  <c r="AF241" i="2" s="1"/>
  <c r="S241" i="2"/>
  <c r="U241" i="2" s="1"/>
  <c r="V241" i="2" s="1"/>
  <c r="AA273" i="2"/>
  <c r="AF273" i="2" s="1"/>
  <c r="S273" i="2"/>
  <c r="U273" i="2" s="1"/>
  <c r="V273" i="2" s="1"/>
  <c r="AA13" i="2"/>
  <c r="AF13" i="2" s="1"/>
  <c r="S13" i="2"/>
  <c r="U13" i="2" s="1"/>
  <c r="V13" i="2" s="1"/>
  <c r="AA45" i="2"/>
  <c r="AF45" i="2" s="1"/>
  <c r="S45" i="2"/>
  <c r="U45" i="2" s="1"/>
  <c r="V45" i="2" s="1"/>
  <c r="AA77" i="2"/>
  <c r="AF77" i="2" s="1"/>
  <c r="S77" i="2"/>
  <c r="U77" i="2" s="1"/>
  <c r="V77" i="2" s="1"/>
  <c r="AA109" i="2"/>
  <c r="AF109" i="2" s="1"/>
  <c r="S109" i="2"/>
  <c r="U109" i="2" s="1"/>
  <c r="V109" i="2" s="1"/>
  <c r="AA205" i="2"/>
  <c r="AF205" i="2" s="1"/>
  <c r="S205" i="2"/>
  <c r="U205" i="2" s="1"/>
  <c r="V205" i="2" s="1"/>
  <c r="AA237" i="2"/>
  <c r="AF237" i="2" s="1"/>
  <c r="S237" i="2"/>
  <c r="U237" i="2" s="1"/>
  <c r="V237" i="2" s="1"/>
  <c r="AA269" i="2"/>
  <c r="AF269" i="2" s="1"/>
  <c r="S269" i="2"/>
  <c r="U269" i="2" s="1"/>
  <c r="V269" i="2" s="1"/>
  <c r="AA301" i="2"/>
  <c r="AF301" i="2" s="1"/>
  <c r="S301" i="2"/>
  <c r="U301" i="2" s="1"/>
  <c r="V301" i="2" s="1"/>
  <c r="AA27" i="2"/>
  <c r="AF27" i="2" s="1"/>
  <c r="S27" i="2"/>
  <c r="U27" i="2" s="1"/>
  <c r="V27" i="2" s="1"/>
  <c r="AA59" i="2"/>
  <c r="AF59" i="2" s="1"/>
  <c r="S59" i="2"/>
  <c r="U59" i="2" s="1"/>
  <c r="V59" i="2" s="1"/>
  <c r="AA91" i="2"/>
  <c r="AF91" i="2" s="1"/>
  <c r="S91" i="2"/>
  <c r="U91" i="2" s="1"/>
  <c r="V91" i="2" s="1"/>
  <c r="AA123" i="2"/>
  <c r="AF123" i="2" s="1"/>
  <c r="S123" i="2"/>
  <c r="U123" i="2" s="1"/>
  <c r="V123" i="2" s="1"/>
  <c r="AA155" i="2"/>
  <c r="AF155" i="2" s="1"/>
  <c r="S155" i="2"/>
  <c r="U155" i="2" s="1"/>
  <c r="V155" i="2" s="1"/>
  <c r="AA187" i="2"/>
  <c r="AF187" i="2" s="1"/>
  <c r="S187" i="2"/>
  <c r="U187" i="2" s="1"/>
  <c r="V187" i="2" s="1"/>
  <c r="AA219" i="2"/>
  <c r="AF219" i="2" s="1"/>
  <c r="S219" i="2"/>
  <c r="U219" i="2" s="1"/>
  <c r="V219" i="2" s="1"/>
  <c r="AA251" i="2"/>
  <c r="AF251" i="2" s="1"/>
  <c r="S251" i="2"/>
  <c r="U251" i="2" s="1"/>
  <c r="V251" i="2" s="1"/>
  <c r="AA283" i="2"/>
  <c r="AF283" i="2" s="1"/>
  <c r="S283" i="2"/>
  <c r="U283" i="2" s="1"/>
  <c r="V283" i="2" s="1"/>
  <c r="AA48" i="2"/>
  <c r="AF48" i="2" s="1"/>
  <c r="S48" i="2"/>
  <c r="U48" i="2" s="1"/>
  <c r="V48" i="2" s="1"/>
  <c r="AA112" i="2"/>
  <c r="AF112" i="2" s="1"/>
  <c r="S112" i="2"/>
  <c r="U112" i="2" s="1"/>
  <c r="V112" i="2" s="1"/>
  <c r="AA176" i="2"/>
  <c r="AF176" i="2" s="1"/>
  <c r="S176" i="2"/>
  <c r="U176" i="2" s="1"/>
  <c r="V176" i="2" s="1"/>
  <c r="AA240" i="2"/>
  <c r="AF240" i="2" s="1"/>
  <c r="S240" i="2"/>
  <c r="U240" i="2" s="1"/>
  <c r="V240" i="2" s="1"/>
  <c r="AA304" i="2"/>
  <c r="AF304" i="2" s="1"/>
  <c r="S304" i="2"/>
  <c r="U304" i="2" s="1"/>
  <c r="V304" i="2" s="1"/>
  <c r="AA170" i="2"/>
  <c r="AF170" i="2" s="1"/>
  <c r="S170" i="2"/>
  <c r="U170" i="2" s="1"/>
  <c r="V170" i="2" s="1"/>
  <c r="AA214" i="2"/>
  <c r="AF214" i="2" s="1"/>
  <c r="S214" i="2"/>
  <c r="U214" i="2" s="1"/>
  <c r="V214" i="2" s="1"/>
  <c r="AA32" i="2"/>
  <c r="AF32" i="2" s="1"/>
  <c r="S32" i="2"/>
  <c r="U32" i="2" s="1"/>
  <c r="V32" i="2" s="1"/>
  <c r="AA96" i="2"/>
  <c r="AF96" i="2" s="1"/>
  <c r="S96" i="2"/>
  <c r="U96" i="2" s="1"/>
  <c r="V96" i="2" s="1"/>
  <c r="AA160" i="2"/>
  <c r="AF160" i="2" s="1"/>
  <c r="S160" i="2"/>
  <c r="U160" i="2" s="1"/>
  <c r="V160" i="2" s="1"/>
  <c r="AA224" i="2"/>
  <c r="AF224" i="2" s="1"/>
  <c r="S224" i="2"/>
  <c r="U224" i="2" s="1"/>
  <c r="V224" i="2" s="1"/>
  <c r="AA146" i="2"/>
  <c r="AF146" i="2" s="1"/>
  <c r="S146" i="2"/>
  <c r="U146" i="2" s="1"/>
  <c r="V146" i="2" s="1"/>
  <c r="AA194" i="2"/>
  <c r="AF194" i="2" s="1"/>
  <c r="S194" i="2"/>
  <c r="U194" i="2" s="1"/>
  <c r="V194" i="2" s="1"/>
  <c r="I224" i="20" l="1"/>
  <c r="J223" i="12"/>
  <c r="K223" i="11"/>
  <c r="I214" i="20"/>
  <c r="J213" i="12"/>
  <c r="K213" i="11"/>
  <c r="I176" i="20"/>
  <c r="J175" i="12"/>
  <c r="K175" i="11"/>
  <c r="I251" i="20"/>
  <c r="J250" i="12"/>
  <c r="K250" i="11"/>
  <c r="I123" i="20"/>
  <c r="J122" i="12"/>
  <c r="K122" i="11"/>
  <c r="I301" i="20"/>
  <c r="J300" i="12"/>
  <c r="K300" i="11"/>
  <c r="I109" i="20"/>
  <c r="J108" i="12"/>
  <c r="K108" i="11"/>
  <c r="I273" i="20"/>
  <c r="J272" i="12"/>
  <c r="K272" i="11"/>
  <c r="I145" i="20"/>
  <c r="J144" i="12"/>
  <c r="K144" i="11"/>
  <c r="I17" i="20"/>
  <c r="J16" i="12"/>
  <c r="K16" i="11"/>
  <c r="I192" i="20"/>
  <c r="J191" i="12"/>
  <c r="K191" i="11"/>
  <c r="AJ197" i="9"/>
  <c r="AL197" i="9" s="1"/>
  <c r="L197" i="9"/>
  <c r="L143" i="9"/>
  <c r="AJ143" i="9"/>
  <c r="AL143" i="9" s="1"/>
  <c r="AJ49" i="9"/>
  <c r="AL49" i="9" s="1"/>
  <c r="L49" i="9"/>
  <c r="AM205" i="3"/>
  <c r="AN205" i="3"/>
  <c r="I117" i="20"/>
  <c r="J116" i="12"/>
  <c r="K116" i="11"/>
  <c r="AG52" i="11"/>
  <c r="AH52" i="11"/>
  <c r="W268" i="2"/>
  <c r="AB268" i="2"/>
  <c r="AG268" i="2" s="1"/>
  <c r="W259" i="2"/>
  <c r="AB259" i="2"/>
  <c r="AG259" i="2" s="1"/>
  <c r="AN154" i="3"/>
  <c r="AM154" i="3"/>
  <c r="AN172" i="3"/>
  <c r="AM172" i="3"/>
  <c r="AN230" i="3"/>
  <c r="AM230" i="3"/>
  <c r="AN118" i="3"/>
  <c r="AM118" i="3"/>
  <c r="AP144" i="3"/>
  <c r="AO144" i="3"/>
  <c r="AM209" i="3"/>
  <c r="AN209" i="3"/>
  <c r="AM49" i="3"/>
  <c r="AN49" i="3"/>
  <c r="I199" i="20"/>
  <c r="J198" i="12"/>
  <c r="K198" i="11"/>
  <c r="W106" i="2"/>
  <c r="AB106" i="2"/>
  <c r="AG106" i="2" s="1"/>
  <c r="AO69" i="3"/>
  <c r="AP69" i="3"/>
  <c r="J187" i="12"/>
  <c r="I188" i="20"/>
  <c r="K187" i="11"/>
  <c r="AO243" i="3"/>
  <c r="AP243" i="3"/>
  <c r="AM163" i="3"/>
  <c r="AN163" i="3"/>
  <c r="AN126" i="3"/>
  <c r="AM126" i="3"/>
  <c r="I290" i="20"/>
  <c r="J289" i="12"/>
  <c r="K289" i="11"/>
  <c r="AM253" i="3"/>
  <c r="AN253" i="3"/>
  <c r="AO109" i="3"/>
  <c r="AP109" i="3"/>
  <c r="I28" i="20"/>
  <c r="J27" i="12"/>
  <c r="K27" i="11"/>
  <c r="L114" i="9"/>
  <c r="AJ114" i="9"/>
  <c r="AL114" i="9" s="1"/>
  <c r="W174" i="2"/>
  <c r="AB174" i="2"/>
  <c r="AG174" i="2" s="1"/>
  <c r="W102" i="2"/>
  <c r="AB102" i="2"/>
  <c r="AG102" i="2" s="1"/>
  <c r="I201" i="20"/>
  <c r="J200" i="12"/>
  <c r="K200" i="11"/>
  <c r="AM81" i="3"/>
  <c r="AN81" i="3"/>
  <c r="I120" i="20"/>
  <c r="J119" i="12"/>
  <c r="K119" i="11"/>
  <c r="AJ214" i="9"/>
  <c r="AL214" i="9" s="1"/>
  <c r="L214" i="9"/>
  <c r="W222" i="2"/>
  <c r="AB222" i="2"/>
  <c r="AG222" i="2" s="1"/>
  <c r="W46" i="2"/>
  <c r="AB46" i="2"/>
  <c r="AG46" i="2" s="1"/>
  <c r="I104" i="20"/>
  <c r="J103" i="12"/>
  <c r="K103" i="11"/>
  <c r="I40" i="20"/>
  <c r="J39" i="12"/>
  <c r="K39" i="11"/>
  <c r="W159" i="2"/>
  <c r="AB159" i="2"/>
  <c r="AG159" i="2" s="1"/>
  <c r="AJ78" i="9"/>
  <c r="AL78" i="9" s="1"/>
  <c r="L78" i="9"/>
  <c r="W31" i="2"/>
  <c r="AB31" i="2"/>
  <c r="AG31" i="2" s="1"/>
  <c r="AH193" i="11"/>
  <c r="AG193" i="11"/>
  <c r="AJ159" i="9"/>
  <c r="AL159" i="9" s="1"/>
  <c r="L159" i="9"/>
  <c r="AH303" i="11"/>
  <c r="AG303" i="11"/>
  <c r="AJ111" i="9"/>
  <c r="AL111" i="9" s="1"/>
  <c r="L111" i="9"/>
  <c r="AG47" i="11"/>
  <c r="AH47" i="11"/>
  <c r="AI47" i="11" s="1"/>
  <c r="AJ218" i="9"/>
  <c r="AL218" i="9" s="1"/>
  <c r="L218" i="9"/>
  <c r="AJ90" i="9"/>
  <c r="AL90" i="9" s="1"/>
  <c r="L90" i="9"/>
  <c r="AH236" i="11"/>
  <c r="AI236" i="11" s="1"/>
  <c r="AG236" i="11"/>
  <c r="AJ76" i="9"/>
  <c r="AL76" i="9" s="1"/>
  <c r="L76" i="9"/>
  <c r="AJ44" i="9"/>
  <c r="AL44" i="9" s="1"/>
  <c r="L44" i="9"/>
  <c r="AJ240" i="9"/>
  <c r="AL240" i="9" s="1"/>
  <c r="L240" i="9"/>
  <c r="AJ80" i="9"/>
  <c r="AL80" i="9" s="1"/>
  <c r="L80" i="9"/>
  <c r="L209" i="9"/>
  <c r="AJ209" i="9"/>
  <c r="AL209" i="9" s="1"/>
  <c r="L127" i="9"/>
  <c r="AJ127" i="9"/>
  <c r="AL127" i="9" s="1"/>
  <c r="AG63" i="11"/>
  <c r="AH63" i="11"/>
  <c r="AI63" i="11" s="1"/>
  <c r="W292" i="2"/>
  <c r="AB292" i="2"/>
  <c r="AG292" i="2" s="1"/>
  <c r="W36" i="2"/>
  <c r="AB36" i="2"/>
  <c r="AG36" i="2" s="1"/>
  <c r="W261" i="2"/>
  <c r="AB261" i="2"/>
  <c r="AG261" i="2" s="1"/>
  <c r="AJ172" i="9"/>
  <c r="AL172" i="9" s="1"/>
  <c r="L172" i="9"/>
  <c r="AJ100" i="9"/>
  <c r="AL100" i="9" s="1"/>
  <c r="L100" i="9"/>
  <c r="AH299" i="11"/>
  <c r="AG299" i="11"/>
  <c r="AJ290" i="9"/>
  <c r="AL290" i="9" s="1"/>
  <c r="L290" i="9"/>
  <c r="AM219" i="3"/>
  <c r="AN219" i="3"/>
  <c r="AN298" i="3"/>
  <c r="AM298" i="3"/>
  <c r="AN42" i="3"/>
  <c r="AM42" i="3"/>
  <c r="AN92" i="3"/>
  <c r="AM92" i="3"/>
  <c r="AN262" i="3"/>
  <c r="AM262" i="3"/>
  <c r="AN64" i="3"/>
  <c r="AM64" i="3"/>
  <c r="AO97" i="3"/>
  <c r="AP97" i="3"/>
  <c r="W295" i="2"/>
  <c r="AB295" i="2"/>
  <c r="AG295" i="2" s="1"/>
  <c r="AM223" i="3"/>
  <c r="AN223" i="3"/>
  <c r="AJ187" i="9"/>
  <c r="AL187" i="9" s="1"/>
  <c r="L187" i="9"/>
  <c r="AN148" i="3"/>
  <c r="AM148" i="3"/>
  <c r="W245" i="2"/>
  <c r="AB245" i="2"/>
  <c r="AG245" i="2" s="1"/>
  <c r="W275" i="2"/>
  <c r="AB275" i="2"/>
  <c r="AG275" i="2" s="1"/>
  <c r="I67" i="20"/>
  <c r="J66" i="12"/>
  <c r="K66" i="11"/>
  <c r="AN170" i="3"/>
  <c r="AM170" i="3"/>
  <c r="AN108" i="3"/>
  <c r="AM108" i="3"/>
  <c r="AM6" i="3"/>
  <c r="AN6" i="3"/>
  <c r="AN48" i="3"/>
  <c r="AM48" i="3"/>
  <c r="AH37" i="11"/>
  <c r="AI37" i="11" s="1"/>
  <c r="AG37" i="11"/>
  <c r="AM241" i="3"/>
  <c r="AN241" i="3"/>
  <c r="AJ151" i="9"/>
  <c r="AL151" i="9" s="1"/>
  <c r="L151" i="9"/>
  <c r="I87" i="20"/>
  <c r="J86" i="12"/>
  <c r="K86" i="11"/>
  <c r="AH54" i="11"/>
  <c r="AI54" i="11" s="1"/>
  <c r="AG54" i="11"/>
  <c r="AH77" i="11"/>
  <c r="AG77" i="11"/>
  <c r="AO297" i="3"/>
  <c r="AP297" i="3"/>
  <c r="AO233" i="3"/>
  <c r="AP233" i="3"/>
  <c r="AO105" i="3"/>
  <c r="AP105" i="3"/>
  <c r="AG71" i="11"/>
  <c r="AH71" i="11"/>
  <c r="AI71" i="11" s="1"/>
  <c r="AM279" i="3"/>
  <c r="AN279" i="3"/>
  <c r="AM135" i="3"/>
  <c r="AN135" i="3"/>
  <c r="AO7" i="3"/>
  <c r="AQ7" i="3" s="1"/>
  <c r="AS7" i="3" s="1"/>
  <c r="AU7" i="3" s="1"/>
  <c r="AP7" i="3"/>
  <c r="AR7" i="3" s="1"/>
  <c r="AT7" i="3" s="1"/>
  <c r="AV7" i="3" s="1"/>
  <c r="AX7" i="3" s="1"/>
  <c r="Q8" i="20" s="1"/>
  <c r="W180" i="2"/>
  <c r="AB180" i="2"/>
  <c r="AG180" i="2" s="1"/>
  <c r="W182" i="2"/>
  <c r="AB182" i="2"/>
  <c r="AG182" i="2" s="1"/>
  <c r="W299" i="2"/>
  <c r="AB299" i="2"/>
  <c r="AG299" i="2" s="1"/>
  <c r="W171" i="2"/>
  <c r="AB171" i="2"/>
  <c r="AG171" i="2" s="1"/>
  <c r="W43" i="2"/>
  <c r="AB43" i="2"/>
  <c r="AG43" i="2" s="1"/>
  <c r="W221" i="2"/>
  <c r="AB221" i="2"/>
  <c r="AG221" i="2" s="1"/>
  <c r="W29" i="2"/>
  <c r="AB29" i="2"/>
  <c r="AG29" i="2" s="1"/>
  <c r="W193" i="2"/>
  <c r="AB193" i="2"/>
  <c r="AG193" i="2" s="1"/>
  <c r="W65" i="2"/>
  <c r="AB65" i="2"/>
  <c r="AG65" i="2" s="1"/>
  <c r="W276" i="2"/>
  <c r="AB276" i="2"/>
  <c r="AG276" i="2" s="1"/>
  <c r="W20" i="2"/>
  <c r="AB20" i="2"/>
  <c r="AG20" i="2" s="1"/>
  <c r="AJ137" i="9"/>
  <c r="AL137" i="9" s="1"/>
  <c r="L137" i="9"/>
  <c r="AJ99" i="9"/>
  <c r="AL99" i="9" s="1"/>
  <c r="L99" i="9"/>
  <c r="AO285" i="3"/>
  <c r="AP285" i="3"/>
  <c r="I157" i="20"/>
  <c r="J156" i="12"/>
  <c r="K156" i="11"/>
  <c r="I125" i="20"/>
  <c r="J124" i="12"/>
  <c r="K124" i="11"/>
  <c r="W284" i="2"/>
  <c r="AB284" i="2"/>
  <c r="AG284" i="2" s="1"/>
  <c r="W35" i="2"/>
  <c r="AB35" i="2"/>
  <c r="AG35" i="2" s="1"/>
  <c r="AJ279" i="9"/>
  <c r="AL279" i="9" s="1"/>
  <c r="L279" i="9"/>
  <c r="W71" i="2"/>
  <c r="AB71" i="2"/>
  <c r="AG71" i="2" s="1"/>
  <c r="I234" i="20"/>
  <c r="J233" i="12"/>
  <c r="K233" i="11"/>
  <c r="I90" i="20"/>
  <c r="K89" i="11"/>
  <c r="J89" i="12"/>
  <c r="I140" i="20"/>
  <c r="J139" i="12"/>
  <c r="K139" i="11"/>
  <c r="AP147" i="3"/>
  <c r="AO147" i="3"/>
  <c r="AO158" i="3"/>
  <c r="AP158" i="3"/>
  <c r="W82" i="2"/>
  <c r="AB82" i="2"/>
  <c r="AG82" i="2" s="1"/>
  <c r="AH244" i="11"/>
  <c r="AI244" i="11" s="1"/>
  <c r="AG244" i="11"/>
  <c r="W181" i="2"/>
  <c r="AB181" i="2"/>
  <c r="AG181" i="2" s="1"/>
  <c r="W44" i="2"/>
  <c r="AB44" i="2"/>
  <c r="AG44" i="2" s="1"/>
  <c r="AP268" i="3"/>
  <c r="AO268" i="3"/>
  <c r="W302" i="2"/>
  <c r="AB302" i="2"/>
  <c r="AG302" i="2" s="1"/>
  <c r="W246" i="2"/>
  <c r="AB246" i="2"/>
  <c r="AG246" i="2" s="1"/>
  <c r="W118" i="2"/>
  <c r="AB118" i="2"/>
  <c r="AG118" i="2" s="1"/>
  <c r="W54" i="2"/>
  <c r="AB54" i="2"/>
  <c r="AG54" i="2" s="1"/>
  <c r="AM257" i="3"/>
  <c r="AN257" i="3"/>
  <c r="W216" i="2"/>
  <c r="AB216" i="2"/>
  <c r="AG216" i="2" s="1"/>
  <c r="AO207" i="3"/>
  <c r="AP207" i="3"/>
  <c r="AH150" i="11"/>
  <c r="AG150" i="11"/>
  <c r="I206" i="20"/>
  <c r="J205" i="12"/>
  <c r="K205" i="11"/>
  <c r="AO281" i="3"/>
  <c r="AP281" i="3"/>
  <c r="AJ136" i="9"/>
  <c r="AL136" i="9" s="1"/>
  <c r="L136" i="9"/>
  <c r="I24" i="20"/>
  <c r="J23" i="12"/>
  <c r="K23" i="11"/>
  <c r="I191" i="20"/>
  <c r="J190" i="12"/>
  <c r="K190" i="11"/>
  <c r="AM151" i="3"/>
  <c r="AN151" i="3"/>
  <c r="I63" i="20"/>
  <c r="K62" i="11"/>
  <c r="J62" i="12"/>
  <c r="AG153" i="11"/>
  <c r="AH153" i="11"/>
  <c r="AI153" i="11" s="1"/>
  <c r="AH277" i="11"/>
  <c r="AI277" i="11" s="1"/>
  <c r="AG277" i="11"/>
  <c r="AJ259" i="9"/>
  <c r="AL259" i="9" s="1"/>
  <c r="L259" i="9"/>
  <c r="AH266" i="11"/>
  <c r="AI266" i="11" s="1"/>
  <c r="AG266" i="11"/>
  <c r="AJ170" i="9"/>
  <c r="AL170" i="9" s="1"/>
  <c r="L170" i="9"/>
  <c r="AJ220" i="9"/>
  <c r="AL220" i="9" s="1"/>
  <c r="L220" i="9"/>
  <c r="AH288" i="11"/>
  <c r="AI288" i="11" s="1"/>
  <c r="AG288" i="11"/>
  <c r="AJ192" i="9"/>
  <c r="AL192" i="9" s="1"/>
  <c r="L192" i="9"/>
  <c r="AH32" i="11"/>
  <c r="AI32" i="11" s="1"/>
  <c r="AG32" i="11"/>
  <c r="AJ275" i="9"/>
  <c r="AL275" i="9" s="1"/>
  <c r="L275" i="9"/>
  <c r="I262" i="20"/>
  <c r="J261" i="12"/>
  <c r="K261" i="11"/>
  <c r="I208" i="20"/>
  <c r="J207" i="12"/>
  <c r="K207" i="11"/>
  <c r="I114" i="20"/>
  <c r="K113" i="11"/>
  <c r="J113" i="12"/>
  <c r="AH292" i="11"/>
  <c r="AI292" i="11" s="1"/>
  <c r="AG292" i="11"/>
  <c r="AJ162" i="9"/>
  <c r="AL162" i="9" s="1"/>
  <c r="L162" i="9"/>
  <c r="I83" i="20"/>
  <c r="K82" i="11"/>
  <c r="J82" i="12"/>
  <c r="AH118" i="11"/>
  <c r="AG118" i="11"/>
  <c r="AH265" i="11"/>
  <c r="AI265" i="11" s="1"/>
  <c r="AG265" i="11"/>
  <c r="AH89" i="11"/>
  <c r="AG89" i="11"/>
  <c r="AO133" i="3"/>
  <c r="AP133" i="3"/>
  <c r="AG235" i="11"/>
  <c r="AH235" i="11"/>
  <c r="AI235" i="11" s="1"/>
  <c r="AM259" i="3"/>
  <c r="AN259" i="3"/>
  <c r="AN274" i="3"/>
  <c r="AM274" i="3"/>
  <c r="AN174" i="3"/>
  <c r="AM174" i="3"/>
  <c r="AH273" i="11"/>
  <c r="AG273" i="11"/>
  <c r="AJ196" i="9"/>
  <c r="AL196" i="9" s="1"/>
  <c r="L196" i="9"/>
  <c r="AH180" i="11"/>
  <c r="AG180" i="11"/>
  <c r="AJ75" i="9"/>
  <c r="AL75" i="9" s="1"/>
  <c r="L75" i="9"/>
  <c r="I147" i="20"/>
  <c r="J146" i="12"/>
  <c r="K146" i="11"/>
  <c r="AN106" i="3"/>
  <c r="AM106" i="3"/>
  <c r="AN188" i="3"/>
  <c r="AM188" i="3"/>
  <c r="AN214" i="3"/>
  <c r="AM214" i="3"/>
  <c r="AN240" i="3"/>
  <c r="AM240" i="3"/>
  <c r="AG301" i="11"/>
  <c r="AH301" i="11"/>
  <c r="AJ253" i="9"/>
  <c r="AL253" i="9" s="1"/>
  <c r="L253" i="9"/>
  <c r="AG117" i="11"/>
  <c r="AH117" i="11"/>
  <c r="AM273" i="3"/>
  <c r="AN273" i="3"/>
  <c r="AM17" i="3"/>
  <c r="AN17" i="3"/>
  <c r="AM303" i="3"/>
  <c r="AN303" i="3"/>
  <c r="AM239" i="3"/>
  <c r="AN239" i="3"/>
  <c r="AH205" i="11"/>
  <c r="AG205" i="11"/>
  <c r="AM265" i="3"/>
  <c r="AN265" i="3"/>
  <c r="AO201" i="3"/>
  <c r="AP201" i="3"/>
  <c r="AO9" i="3"/>
  <c r="AQ9" i="3" s="1"/>
  <c r="AS9" i="3" s="1"/>
  <c r="AU9" i="3" s="1"/>
  <c r="AP9" i="3"/>
  <c r="AR9" i="3" s="1"/>
  <c r="AT9" i="3" s="1"/>
  <c r="AV9" i="3" s="1"/>
  <c r="AX9" i="3" s="1"/>
  <c r="Q10" i="20" s="1"/>
  <c r="W207" i="2"/>
  <c r="AB207" i="2"/>
  <c r="AG207" i="2" s="1"/>
  <c r="AH126" i="11"/>
  <c r="AI126" i="11" s="1"/>
  <c r="AG126" i="11"/>
  <c r="I111" i="20"/>
  <c r="J110" i="12"/>
  <c r="K110" i="11"/>
  <c r="W146" i="2"/>
  <c r="AB146" i="2"/>
  <c r="AG146" i="2" s="1"/>
  <c r="W32" i="2"/>
  <c r="AB32" i="2"/>
  <c r="AG32" i="2" s="1"/>
  <c r="W240" i="2"/>
  <c r="AB240" i="2"/>
  <c r="AG240" i="2" s="1"/>
  <c r="W283" i="2"/>
  <c r="AB283" i="2"/>
  <c r="AG283" i="2" s="1"/>
  <c r="W155" i="2"/>
  <c r="AB155" i="2"/>
  <c r="AG155" i="2" s="1"/>
  <c r="W27" i="2"/>
  <c r="AB27" i="2"/>
  <c r="AG27" i="2" s="1"/>
  <c r="W205" i="2"/>
  <c r="AB205" i="2"/>
  <c r="AG205" i="2" s="1"/>
  <c r="W13" i="2"/>
  <c r="AB13" i="2"/>
  <c r="AG13" i="2" s="1"/>
  <c r="W177" i="2"/>
  <c r="AB177" i="2"/>
  <c r="AG177" i="2" s="1"/>
  <c r="W49" i="2"/>
  <c r="AB49" i="2"/>
  <c r="AG49" i="2" s="1"/>
  <c r="W256" i="2"/>
  <c r="AB256" i="2"/>
  <c r="AG256" i="2" s="1"/>
  <c r="AJ261" i="9"/>
  <c r="AL261" i="9" s="1"/>
  <c r="L261" i="9"/>
  <c r="AG143" i="11"/>
  <c r="AH143" i="11"/>
  <c r="AI143" i="11" s="1"/>
  <c r="AH49" i="11"/>
  <c r="AI49" i="11" s="1"/>
  <c r="AG49" i="11"/>
  <c r="W133" i="2"/>
  <c r="AB133" i="2"/>
  <c r="AG133" i="2" s="1"/>
  <c r="I291" i="20"/>
  <c r="J290" i="12"/>
  <c r="K290" i="11"/>
  <c r="I259" i="20"/>
  <c r="J258" i="12"/>
  <c r="K258" i="11"/>
  <c r="L82" i="9"/>
  <c r="AJ82" i="9"/>
  <c r="AL82" i="9" s="1"/>
  <c r="AO150" i="3"/>
  <c r="AP150" i="3"/>
  <c r="W183" i="2"/>
  <c r="AB183" i="2"/>
  <c r="AG183" i="2" s="1"/>
  <c r="W218" i="2"/>
  <c r="AB218" i="2"/>
  <c r="AG218" i="2" s="1"/>
  <c r="I106" i="20"/>
  <c r="K105" i="11"/>
  <c r="J105" i="12"/>
  <c r="AO261" i="3"/>
  <c r="AP261" i="3"/>
  <c r="W156" i="2"/>
  <c r="AB156" i="2"/>
  <c r="AG156" i="2" s="1"/>
  <c r="AM243" i="3"/>
  <c r="AN243" i="3"/>
  <c r="AP18" i="3"/>
  <c r="AR18" i="3" s="1"/>
  <c r="AT18" i="3" s="1"/>
  <c r="AV18" i="3" s="1"/>
  <c r="AX18" i="3" s="1"/>
  <c r="Q19" i="20" s="1"/>
  <c r="AO18" i="3"/>
  <c r="AQ18" i="3" s="1"/>
  <c r="AS18" i="3" s="1"/>
  <c r="AU18" i="3" s="1"/>
  <c r="AP302" i="3"/>
  <c r="AO302" i="3"/>
  <c r="AP46" i="3"/>
  <c r="AO46" i="3"/>
  <c r="AP152" i="3"/>
  <c r="AO152" i="3"/>
  <c r="W258" i="2"/>
  <c r="AB258" i="2"/>
  <c r="AG258" i="2" s="1"/>
  <c r="AM109" i="3"/>
  <c r="AN109" i="3"/>
  <c r="AM203" i="3"/>
  <c r="AN203" i="3"/>
  <c r="L130" i="9"/>
  <c r="AJ130" i="9"/>
  <c r="AL130" i="9" s="1"/>
  <c r="AP26" i="3"/>
  <c r="AO26" i="3"/>
  <c r="AP76" i="3"/>
  <c r="AO76" i="3"/>
  <c r="AP102" i="3"/>
  <c r="AO102" i="3"/>
  <c r="AM160" i="3"/>
  <c r="AN160" i="3"/>
  <c r="I174" i="20"/>
  <c r="J173" i="12"/>
  <c r="K173" i="11"/>
  <c r="I102" i="20"/>
  <c r="K101" i="11"/>
  <c r="J101" i="12"/>
  <c r="AM289" i="3"/>
  <c r="AN289" i="3"/>
  <c r="W89" i="2"/>
  <c r="AB89" i="2"/>
  <c r="AG89" i="2" s="1"/>
  <c r="W152" i="2"/>
  <c r="AB152" i="2"/>
  <c r="AG152" i="2" s="1"/>
  <c r="AH214" i="11"/>
  <c r="AG214" i="11"/>
  <c r="I110" i="20"/>
  <c r="J109" i="12"/>
  <c r="K109" i="11"/>
  <c r="AI297" i="9"/>
  <c r="AH120" i="11"/>
  <c r="AI120" i="11" s="1"/>
  <c r="AG120" i="11"/>
  <c r="W72" i="2"/>
  <c r="AB72" i="2"/>
  <c r="AG72" i="2" s="1"/>
  <c r="I287" i="20"/>
  <c r="J286" i="12"/>
  <c r="K286" i="11"/>
  <c r="I159" i="20"/>
  <c r="J158" i="12"/>
  <c r="K158" i="11"/>
  <c r="AI119" i="9"/>
  <c r="AH78" i="11"/>
  <c r="AI78" i="11" s="1"/>
  <c r="AG78" i="11"/>
  <c r="I31" i="20"/>
  <c r="J30" i="12"/>
  <c r="K30" i="11"/>
  <c r="AG159" i="11"/>
  <c r="AH159" i="11"/>
  <c r="AJ213" i="9"/>
  <c r="AL213" i="9" s="1"/>
  <c r="L213" i="9"/>
  <c r="L169" i="9"/>
  <c r="AJ169" i="9"/>
  <c r="AL169" i="9" s="1"/>
  <c r="AG175" i="11"/>
  <c r="AH175" i="11"/>
  <c r="AI175" i="11" s="1"/>
  <c r="AH218" i="11"/>
  <c r="AI218" i="11" s="1"/>
  <c r="AG218" i="11"/>
  <c r="AH90" i="11"/>
  <c r="AG90" i="11"/>
  <c r="L300" i="9"/>
  <c r="AJ300" i="9"/>
  <c r="AL300" i="9" s="1"/>
  <c r="AH76" i="11"/>
  <c r="AG76" i="11"/>
  <c r="AJ272" i="9"/>
  <c r="AL272" i="9" s="1"/>
  <c r="L272" i="9"/>
  <c r="AJ112" i="9"/>
  <c r="AL112" i="9" s="1"/>
  <c r="L112" i="9"/>
  <c r="AJ16" i="9"/>
  <c r="L16" i="9"/>
  <c r="AG127" i="11"/>
  <c r="AH127" i="11"/>
  <c r="AI127" i="11" s="1"/>
  <c r="I230" i="20"/>
  <c r="J229" i="12"/>
  <c r="K229" i="11"/>
  <c r="I164" i="20"/>
  <c r="J163" i="12"/>
  <c r="K163" i="11"/>
  <c r="I98" i="20"/>
  <c r="K97" i="11"/>
  <c r="J97" i="12"/>
  <c r="I261" i="20"/>
  <c r="J260" i="12"/>
  <c r="K260" i="11"/>
  <c r="AJ116" i="9"/>
  <c r="AL116" i="9" s="1"/>
  <c r="L116" i="9"/>
  <c r="AH100" i="11"/>
  <c r="AG100" i="11"/>
  <c r="AJ91" i="9"/>
  <c r="AL91" i="9" s="1"/>
  <c r="L91" i="9"/>
  <c r="W227" i="2"/>
  <c r="AB227" i="2"/>
  <c r="AG227" i="2" s="1"/>
  <c r="AN169" i="3"/>
  <c r="AM169" i="3"/>
  <c r="AJ56" i="9"/>
  <c r="AL56" i="9" s="1"/>
  <c r="L56" i="9"/>
  <c r="I295" i="20"/>
  <c r="J294" i="12"/>
  <c r="K294" i="11"/>
  <c r="AO223" i="3"/>
  <c r="AP223" i="3"/>
  <c r="AM15" i="3"/>
  <c r="AN15" i="3"/>
  <c r="AH105" i="11"/>
  <c r="AI105" i="11" s="1"/>
  <c r="AG105" i="11"/>
  <c r="AJ9" i="9"/>
  <c r="L9" i="9"/>
  <c r="AI229" i="9"/>
  <c r="AI101" i="9"/>
  <c r="AJ219" i="9"/>
  <c r="AL219" i="9" s="1"/>
  <c r="L219" i="9"/>
  <c r="AO35" i="3"/>
  <c r="AP35" i="3"/>
  <c r="AP290" i="3"/>
  <c r="AO290" i="3"/>
  <c r="AP162" i="3"/>
  <c r="AO162" i="3"/>
  <c r="AP34" i="3"/>
  <c r="AO34" i="3"/>
  <c r="AP260" i="3"/>
  <c r="AO260" i="3"/>
  <c r="AP68" i="3"/>
  <c r="AO68" i="3"/>
  <c r="AP254" i="3"/>
  <c r="AO254" i="3"/>
  <c r="AP296" i="3"/>
  <c r="AO296" i="3"/>
  <c r="AP168" i="3"/>
  <c r="AO168" i="3"/>
  <c r="AP40" i="3"/>
  <c r="AO40" i="3"/>
  <c r="AJ65" i="9"/>
  <c r="AL65" i="9" s="1"/>
  <c r="L65" i="9"/>
  <c r="I245" i="20"/>
  <c r="J244" i="12"/>
  <c r="K244" i="11"/>
  <c r="AG164" i="11"/>
  <c r="AH164" i="11"/>
  <c r="AJ243" i="9"/>
  <c r="AL243" i="9" s="1"/>
  <c r="L243" i="9"/>
  <c r="I275" i="20"/>
  <c r="J274" i="12"/>
  <c r="K274" i="11"/>
  <c r="L173" i="9"/>
  <c r="AJ173" i="9"/>
  <c r="AL173" i="9" s="1"/>
  <c r="AG157" i="11"/>
  <c r="AH157" i="11"/>
  <c r="AI157" i="11" s="1"/>
  <c r="AJ101" i="9"/>
  <c r="AL101" i="9" s="1"/>
  <c r="L101" i="9"/>
  <c r="AH69" i="11"/>
  <c r="AG69" i="11"/>
  <c r="AO241" i="3"/>
  <c r="AP241" i="3"/>
  <c r="AJ104" i="9"/>
  <c r="AL104" i="9" s="1"/>
  <c r="L104" i="9"/>
  <c r="AJ231" i="9"/>
  <c r="AL231" i="9" s="1"/>
  <c r="L231" i="9"/>
  <c r="W167" i="2"/>
  <c r="AB167" i="2"/>
  <c r="AG167" i="2" s="1"/>
  <c r="AO79" i="3"/>
  <c r="AP79" i="3"/>
  <c r="L189" i="9"/>
  <c r="AJ189" i="9"/>
  <c r="AL189" i="9" s="1"/>
  <c r="AM297" i="3"/>
  <c r="AN297" i="3"/>
  <c r="I169" i="20"/>
  <c r="J168" i="12"/>
  <c r="K168" i="11"/>
  <c r="AM41" i="3"/>
  <c r="AN41" i="3"/>
  <c r="AG103" i="11"/>
  <c r="AH103" i="11"/>
  <c r="AI103" i="11" s="1"/>
  <c r="AJ222" i="9"/>
  <c r="AL222" i="9" s="1"/>
  <c r="L222" i="9"/>
  <c r="AJ94" i="9"/>
  <c r="AL94" i="9" s="1"/>
  <c r="L94" i="9"/>
  <c r="I47" i="20"/>
  <c r="J46" i="12"/>
  <c r="K46" i="11"/>
  <c r="I154" i="20"/>
  <c r="J153" i="12"/>
  <c r="K153" i="11"/>
  <c r="I52" i="20"/>
  <c r="J51" i="12"/>
  <c r="K51" i="11"/>
  <c r="I260" i="20"/>
  <c r="J259" i="12"/>
  <c r="K259" i="11"/>
  <c r="I299" i="20"/>
  <c r="J298" i="12"/>
  <c r="K298" i="11"/>
  <c r="I171" i="20"/>
  <c r="J170" i="12"/>
  <c r="K170" i="11"/>
  <c r="I43" i="20"/>
  <c r="J42" i="12"/>
  <c r="K42" i="11"/>
  <c r="I221" i="20"/>
  <c r="J220" i="12"/>
  <c r="K220" i="11"/>
  <c r="I93" i="20"/>
  <c r="J92" i="12"/>
  <c r="K92" i="11"/>
  <c r="I257" i="20"/>
  <c r="J256" i="12"/>
  <c r="K256" i="11"/>
  <c r="I129" i="20"/>
  <c r="J128" i="12"/>
  <c r="K128" i="11"/>
  <c r="I276" i="20"/>
  <c r="J275" i="12"/>
  <c r="K275" i="11"/>
  <c r="I20" i="20"/>
  <c r="J19" i="12"/>
  <c r="K19" i="11"/>
  <c r="AH137" i="11"/>
  <c r="AI137" i="11" s="1"/>
  <c r="AG137" i="11"/>
  <c r="AG163" i="11"/>
  <c r="AH163" i="11"/>
  <c r="AI163" i="11" s="1"/>
  <c r="AH97" i="11"/>
  <c r="AI97" i="11" s="1"/>
  <c r="AG97" i="11"/>
  <c r="AM285" i="3"/>
  <c r="AN285" i="3"/>
  <c r="AO189" i="3"/>
  <c r="AP189" i="3"/>
  <c r="I21" i="20"/>
  <c r="J20" i="12"/>
  <c r="K20" i="11"/>
  <c r="I108" i="20"/>
  <c r="J107" i="12"/>
  <c r="K107" i="11"/>
  <c r="AI75" i="9"/>
  <c r="AI284" i="9"/>
  <c r="AI256" i="9"/>
  <c r="AG279" i="11"/>
  <c r="AH279" i="11"/>
  <c r="AI279" i="11" s="1"/>
  <c r="AJ294" i="9"/>
  <c r="AL294" i="9" s="1"/>
  <c r="L294" i="9"/>
  <c r="AJ230" i="9"/>
  <c r="AL230" i="9" s="1"/>
  <c r="L230" i="9"/>
  <c r="AM111" i="3"/>
  <c r="AN111" i="3"/>
  <c r="W298" i="2"/>
  <c r="AB298" i="2"/>
  <c r="AG298" i="2" s="1"/>
  <c r="W202" i="2"/>
  <c r="AB202" i="2"/>
  <c r="AG202" i="2" s="1"/>
  <c r="AI277" i="9"/>
  <c r="AO157" i="3"/>
  <c r="AP157" i="3"/>
  <c r="AM37" i="3"/>
  <c r="AN37" i="3"/>
  <c r="W236" i="2"/>
  <c r="AB236" i="2"/>
  <c r="AG236" i="2" s="1"/>
  <c r="AM147" i="3"/>
  <c r="AN147" i="3"/>
  <c r="AI228" i="9"/>
  <c r="AN158" i="3"/>
  <c r="AM158" i="3"/>
  <c r="AI200" i="9"/>
  <c r="I82" i="20"/>
  <c r="K81" i="11"/>
  <c r="J81" i="12"/>
  <c r="I213" i="20"/>
  <c r="J212" i="12"/>
  <c r="K212" i="11"/>
  <c r="I181" i="20"/>
  <c r="J180" i="12"/>
  <c r="K180" i="11"/>
  <c r="AM299" i="3"/>
  <c r="AN299" i="3"/>
  <c r="AH194" i="11"/>
  <c r="AG194" i="11"/>
  <c r="AN90" i="3"/>
  <c r="AM90" i="3"/>
  <c r="AN156" i="3"/>
  <c r="AM156" i="3"/>
  <c r="AN224" i="3"/>
  <c r="AM224" i="3"/>
  <c r="I302" i="20"/>
  <c r="J301" i="12"/>
  <c r="K301" i="11"/>
  <c r="I246" i="20"/>
  <c r="J245" i="12"/>
  <c r="K245" i="11"/>
  <c r="I118" i="20"/>
  <c r="J117" i="12"/>
  <c r="K117" i="11"/>
  <c r="I54" i="20"/>
  <c r="J53" i="12"/>
  <c r="K53" i="11"/>
  <c r="AM33" i="3"/>
  <c r="AN33" i="3"/>
  <c r="I136" i="20"/>
  <c r="J135" i="12"/>
  <c r="K135" i="11"/>
  <c r="AH166" i="11"/>
  <c r="AI166" i="11" s="1"/>
  <c r="AG166" i="11"/>
  <c r="W238" i="2"/>
  <c r="AB238" i="2"/>
  <c r="AG238" i="2" s="1"/>
  <c r="W30" i="2"/>
  <c r="AB30" i="2"/>
  <c r="AG30" i="2" s="1"/>
  <c r="AM281" i="3"/>
  <c r="AN281" i="3"/>
  <c r="AJ168" i="9"/>
  <c r="AL168" i="9" s="1"/>
  <c r="L168" i="9"/>
  <c r="AH136" i="11"/>
  <c r="AG136" i="11"/>
  <c r="AO25" i="3"/>
  <c r="AP25" i="3"/>
  <c r="W56" i="2"/>
  <c r="AB56" i="2"/>
  <c r="AG56" i="2" s="1"/>
  <c r="AJ302" i="9"/>
  <c r="AL302" i="9" s="1"/>
  <c r="L302" i="9"/>
  <c r="W127" i="2"/>
  <c r="AB127" i="2"/>
  <c r="AG127" i="2" s="1"/>
  <c r="AO87" i="3"/>
  <c r="AP87" i="3"/>
  <c r="AJ46" i="9"/>
  <c r="AL46" i="9" s="1"/>
  <c r="L46" i="9"/>
  <c r="L225" i="9"/>
  <c r="AJ225" i="9"/>
  <c r="AL225" i="9" s="1"/>
  <c r="AG51" i="11"/>
  <c r="AH51" i="11"/>
  <c r="AI51" i="11" s="1"/>
  <c r="L161" i="9"/>
  <c r="AJ161" i="9"/>
  <c r="AL161" i="9" s="1"/>
  <c r="AH298" i="11"/>
  <c r="AG298" i="11"/>
  <c r="AH170" i="11"/>
  <c r="AI170" i="11" s="1"/>
  <c r="AG170" i="11"/>
  <c r="AJ74" i="9"/>
  <c r="AL74" i="9" s="1"/>
  <c r="L74" i="9"/>
  <c r="AG220" i="11"/>
  <c r="AH220" i="11"/>
  <c r="AJ60" i="9"/>
  <c r="AL60" i="9" s="1"/>
  <c r="L60" i="9"/>
  <c r="AJ28" i="9"/>
  <c r="AL28" i="9" s="1"/>
  <c r="L28" i="9"/>
  <c r="AJ224" i="9"/>
  <c r="AL224" i="9" s="1"/>
  <c r="L224" i="9"/>
  <c r="AJ64" i="9"/>
  <c r="AL64" i="9" s="1"/>
  <c r="L64" i="9"/>
  <c r="L177" i="9"/>
  <c r="AJ177" i="9"/>
  <c r="AL177" i="9" s="1"/>
  <c r="AJ83" i="9"/>
  <c r="AL83" i="9" s="1"/>
  <c r="L83" i="9"/>
  <c r="W198" i="2"/>
  <c r="AB198" i="2"/>
  <c r="AG198" i="2" s="1"/>
  <c r="W144" i="2"/>
  <c r="AB144" i="2"/>
  <c r="AG144" i="2" s="1"/>
  <c r="W50" i="2"/>
  <c r="AB50" i="2"/>
  <c r="AG50" i="2" s="1"/>
  <c r="AJ140" i="9"/>
  <c r="AL140" i="9" s="1"/>
  <c r="L140" i="9"/>
  <c r="AH124" i="11"/>
  <c r="AG124" i="11"/>
  <c r="AO45" i="3"/>
  <c r="AP45" i="3"/>
  <c r="AG107" i="11"/>
  <c r="AH107" i="11"/>
  <c r="AI107" i="11" s="1"/>
  <c r="W99" i="2"/>
  <c r="AB99" i="2"/>
  <c r="AG99" i="2" s="1"/>
  <c r="W19" i="2"/>
  <c r="AB19" i="2"/>
  <c r="AG19" i="2" s="1"/>
  <c r="AP122" i="3"/>
  <c r="AO122" i="3"/>
  <c r="AN140" i="3"/>
  <c r="AM140" i="3"/>
  <c r="AP198" i="3"/>
  <c r="AO198" i="3"/>
  <c r="AP256" i="3"/>
  <c r="AO256" i="3"/>
  <c r="W185" i="2"/>
  <c r="AB185" i="2"/>
  <c r="AG185" i="2" s="1"/>
  <c r="W296" i="2"/>
  <c r="AB296" i="2"/>
  <c r="AG296" i="2" s="1"/>
  <c r="AM95" i="3"/>
  <c r="AN95" i="3"/>
  <c r="AH281" i="11"/>
  <c r="AG281" i="11"/>
  <c r="L201" i="9"/>
  <c r="AJ201" i="9"/>
  <c r="AL201" i="9" s="1"/>
  <c r="AM21" i="3"/>
  <c r="AN21" i="3"/>
  <c r="AJ171" i="9"/>
  <c r="AL171" i="9" s="1"/>
  <c r="L171" i="9"/>
  <c r="AP258" i="3"/>
  <c r="AO258" i="3"/>
  <c r="AP130" i="3"/>
  <c r="AO130" i="3"/>
  <c r="AP292" i="3"/>
  <c r="AO292" i="3"/>
  <c r="AP164" i="3"/>
  <c r="AO164" i="3"/>
  <c r="AP36" i="3"/>
  <c r="AO36" i="3"/>
  <c r="AP222" i="3"/>
  <c r="AO222" i="3"/>
  <c r="AP94" i="3"/>
  <c r="AO94" i="3"/>
  <c r="AP30" i="3"/>
  <c r="AO30" i="3"/>
  <c r="AP200" i="3"/>
  <c r="AO200" i="3"/>
  <c r="AP72" i="3"/>
  <c r="AO72" i="3"/>
  <c r="AJ33" i="9"/>
  <c r="AL33" i="9" s="1"/>
  <c r="L33" i="9"/>
  <c r="AJ212" i="9"/>
  <c r="AL212" i="9" s="1"/>
  <c r="L212" i="9"/>
  <c r="I85" i="20"/>
  <c r="J84" i="12"/>
  <c r="K84" i="11"/>
  <c r="W131" i="2"/>
  <c r="AB131" i="2"/>
  <c r="AG131" i="2" s="1"/>
  <c r="AO107" i="3"/>
  <c r="AP107" i="3"/>
  <c r="AJ269" i="9"/>
  <c r="AL269" i="9" s="1"/>
  <c r="L269" i="9"/>
  <c r="AG149" i="11"/>
  <c r="AH149" i="11"/>
  <c r="AI149" i="11" s="1"/>
  <c r="AO273" i="3"/>
  <c r="AP273" i="3"/>
  <c r="AO145" i="3"/>
  <c r="AP145" i="3"/>
  <c r="AO113" i="3"/>
  <c r="AP113" i="3"/>
  <c r="AO65" i="3"/>
  <c r="AP65" i="3"/>
  <c r="AG183" i="11"/>
  <c r="AH183" i="11"/>
  <c r="AI183" i="11" s="1"/>
  <c r="AO239" i="3"/>
  <c r="AP239" i="3"/>
  <c r="AI47" i="9"/>
  <c r="AH237" i="11"/>
  <c r="AI237" i="11" s="1"/>
  <c r="AG237" i="11"/>
  <c r="AJ61" i="9"/>
  <c r="AL61" i="9" s="1"/>
  <c r="L61" i="9"/>
  <c r="W121" i="2"/>
  <c r="AB121" i="2"/>
  <c r="AG121" i="2" s="1"/>
  <c r="AG87" i="11"/>
  <c r="AH87" i="11"/>
  <c r="AI87" i="11" s="1"/>
  <c r="AO295" i="3"/>
  <c r="AP295" i="3"/>
  <c r="AJ254" i="9"/>
  <c r="AL254" i="9" s="1"/>
  <c r="L254" i="9"/>
  <c r="AM247" i="3"/>
  <c r="AN247" i="3"/>
  <c r="I207" i="20"/>
  <c r="J206" i="12"/>
  <c r="K206" i="11"/>
  <c r="W143" i="2"/>
  <c r="AB143" i="2"/>
  <c r="AG143" i="2" s="1"/>
  <c r="AM103" i="3"/>
  <c r="AN103" i="3"/>
  <c r="AH62" i="11"/>
  <c r="AI62" i="11" s="1"/>
  <c r="AG62" i="11"/>
  <c r="AO39" i="3"/>
  <c r="AP39" i="3"/>
  <c r="AJ7" i="9"/>
  <c r="L7" i="9"/>
  <c r="AH286" i="11"/>
  <c r="AG286" i="11"/>
  <c r="W239" i="2"/>
  <c r="AB239" i="2"/>
  <c r="AG239" i="2" s="1"/>
  <c r="I146" i="20"/>
  <c r="K145" i="11"/>
  <c r="J145" i="12"/>
  <c r="I32" i="20"/>
  <c r="J31" i="12"/>
  <c r="K31" i="11"/>
  <c r="I240" i="20"/>
  <c r="J239" i="12"/>
  <c r="K239" i="11"/>
  <c r="I219" i="20"/>
  <c r="J218" i="12"/>
  <c r="K218" i="11"/>
  <c r="I91" i="20"/>
  <c r="J90" i="12"/>
  <c r="K90" i="11"/>
  <c r="I269" i="20"/>
  <c r="J268" i="12"/>
  <c r="K268" i="11"/>
  <c r="I77" i="20"/>
  <c r="J76" i="12"/>
  <c r="K76" i="11"/>
  <c r="I241" i="20"/>
  <c r="J240" i="12"/>
  <c r="K240" i="11"/>
  <c r="I113" i="20"/>
  <c r="J112" i="12"/>
  <c r="K112" i="11"/>
  <c r="I49" i="20"/>
  <c r="J48" i="12"/>
  <c r="K48" i="11"/>
  <c r="I256" i="20"/>
  <c r="J255" i="12"/>
  <c r="K255" i="11"/>
  <c r="I128" i="20"/>
  <c r="J127" i="12"/>
  <c r="K127" i="11"/>
  <c r="AH261" i="11"/>
  <c r="AG261" i="11"/>
  <c r="AJ271" i="9"/>
  <c r="AL271" i="9" s="1"/>
  <c r="L271" i="9"/>
  <c r="AG207" i="11"/>
  <c r="AH207" i="11"/>
  <c r="AI207" i="11" s="1"/>
  <c r="AJ15" i="9"/>
  <c r="L15" i="9"/>
  <c r="AH113" i="11"/>
  <c r="AG113" i="11"/>
  <c r="AI221" i="9"/>
  <c r="I173" i="20"/>
  <c r="J172" i="12"/>
  <c r="K172" i="11"/>
  <c r="I133" i="20"/>
  <c r="J132" i="12"/>
  <c r="K132" i="11"/>
  <c r="I101" i="20"/>
  <c r="J100" i="12"/>
  <c r="K100" i="11"/>
  <c r="AH68" i="11"/>
  <c r="AG68" i="11"/>
  <c r="W300" i="2"/>
  <c r="AB300" i="2"/>
  <c r="AG300" i="2" s="1"/>
  <c r="W92" i="2"/>
  <c r="AB92" i="2"/>
  <c r="AG92" i="2" s="1"/>
  <c r="AO283" i="3"/>
  <c r="AP283" i="3"/>
  <c r="W243" i="2"/>
  <c r="AB243" i="2"/>
  <c r="AG243" i="2" s="1"/>
  <c r="L98" i="9"/>
  <c r="AJ98" i="9"/>
  <c r="AL98" i="9" s="1"/>
  <c r="AH82" i="11"/>
  <c r="AG82" i="11"/>
  <c r="L18" i="9"/>
  <c r="AJ18" i="9"/>
  <c r="AN186" i="3"/>
  <c r="AM186" i="3"/>
  <c r="AI204" i="9"/>
  <c r="AN150" i="3"/>
  <c r="AM150" i="3"/>
  <c r="AI176" i="9"/>
  <c r="W217" i="2"/>
  <c r="AB217" i="2"/>
  <c r="AG217" i="2" s="1"/>
  <c r="AJ184" i="9"/>
  <c r="AL184" i="9" s="1"/>
  <c r="L184" i="9"/>
  <c r="AI97" i="9"/>
  <c r="I57" i="20"/>
  <c r="J56" i="12"/>
  <c r="K56" i="11"/>
  <c r="AJ263" i="9"/>
  <c r="AL263" i="9" s="1"/>
  <c r="L263" i="9"/>
  <c r="AJ167" i="9"/>
  <c r="AL167" i="9" s="1"/>
  <c r="L167" i="9"/>
  <c r="I183" i="20"/>
  <c r="J182" i="12"/>
  <c r="K182" i="11"/>
  <c r="I218" i="20"/>
  <c r="J217" i="12"/>
  <c r="K217" i="11"/>
  <c r="W74" i="2"/>
  <c r="AB74" i="2"/>
  <c r="AG74" i="2" s="1"/>
  <c r="W10" i="2"/>
  <c r="AB10" i="2"/>
  <c r="AG10" i="2" s="1"/>
  <c r="AM261" i="3"/>
  <c r="AN261" i="3"/>
  <c r="AO197" i="3"/>
  <c r="AP197" i="3"/>
  <c r="AO173" i="3"/>
  <c r="AP173" i="3"/>
  <c r="AO141" i="3"/>
  <c r="AP141" i="3"/>
  <c r="AI53" i="9"/>
  <c r="I220" i="20"/>
  <c r="J219" i="12"/>
  <c r="K219" i="11"/>
  <c r="I156" i="20"/>
  <c r="J155" i="12"/>
  <c r="K155" i="11"/>
  <c r="AI291" i="9"/>
  <c r="AP115" i="3"/>
  <c r="AO115" i="3"/>
  <c r="AI35" i="9"/>
  <c r="AN210" i="3"/>
  <c r="AM210" i="3"/>
  <c r="AN146" i="3"/>
  <c r="AM146" i="3"/>
  <c r="AN82" i="3"/>
  <c r="AM82" i="3"/>
  <c r="AN18" i="3"/>
  <c r="AM18" i="3"/>
  <c r="AN244" i="3"/>
  <c r="AM244" i="3"/>
  <c r="AN180" i="3"/>
  <c r="AM180" i="3"/>
  <c r="AN52" i="3"/>
  <c r="AM52" i="3"/>
  <c r="AN302" i="3"/>
  <c r="AM302" i="3"/>
  <c r="AN238" i="3"/>
  <c r="AM238" i="3"/>
  <c r="AN110" i="3"/>
  <c r="AM110" i="3"/>
  <c r="AN46" i="3"/>
  <c r="AM46" i="3"/>
  <c r="AN280" i="3"/>
  <c r="AM280" i="3"/>
  <c r="AN216" i="3"/>
  <c r="AM216" i="3"/>
  <c r="AM152" i="3"/>
  <c r="AN152" i="3"/>
  <c r="AN88" i="3"/>
  <c r="AM88" i="3"/>
  <c r="AN24" i="3"/>
  <c r="AM24" i="3"/>
  <c r="I258" i="20"/>
  <c r="J257" i="12"/>
  <c r="K257" i="11"/>
  <c r="AI269" i="9"/>
  <c r="AI237" i="9"/>
  <c r="W165" i="2"/>
  <c r="AB165" i="2"/>
  <c r="AG165" i="2" s="1"/>
  <c r="AJ84" i="9"/>
  <c r="AL84" i="9" s="1"/>
  <c r="L84" i="9"/>
  <c r="AI29" i="9"/>
  <c r="I60" i="20"/>
  <c r="J59" i="12"/>
  <c r="K59" i="11"/>
  <c r="W211" i="2"/>
  <c r="AB211" i="2"/>
  <c r="AG211" i="2" s="1"/>
  <c r="AO187" i="3"/>
  <c r="AP187" i="3"/>
  <c r="L146" i="9"/>
  <c r="AJ146" i="9"/>
  <c r="AL146" i="9" s="1"/>
  <c r="AH130" i="11"/>
  <c r="AI130" i="11" s="1"/>
  <c r="AG130" i="11"/>
  <c r="AM43" i="3"/>
  <c r="AN43" i="3"/>
  <c r="AN138" i="3"/>
  <c r="AM138" i="3"/>
  <c r="AN26" i="3"/>
  <c r="AM26" i="3"/>
  <c r="AN220" i="3"/>
  <c r="AM220" i="3"/>
  <c r="AN76" i="3"/>
  <c r="AM76" i="3"/>
  <c r="AN246" i="3"/>
  <c r="AM246" i="3"/>
  <c r="AN102" i="3"/>
  <c r="AM102" i="3"/>
  <c r="AN272" i="3"/>
  <c r="AM272" i="3"/>
  <c r="AP160" i="3"/>
  <c r="AO160" i="3"/>
  <c r="AN16" i="3"/>
  <c r="AM16" i="3"/>
  <c r="W158" i="2"/>
  <c r="AB158" i="2"/>
  <c r="AG158" i="2" s="1"/>
  <c r="W126" i="2"/>
  <c r="AB126" i="2"/>
  <c r="AG126" i="2" s="1"/>
  <c r="W70" i="2"/>
  <c r="AB70" i="2"/>
  <c r="AG70" i="2" s="1"/>
  <c r="W6" i="2"/>
  <c r="AB6" i="2"/>
  <c r="AG6" i="2" s="1"/>
  <c r="AO289" i="3"/>
  <c r="AP289" i="3"/>
  <c r="AH248" i="11"/>
  <c r="AI248" i="11" s="1"/>
  <c r="AG248" i="11"/>
  <c r="AN121" i="3"/>
  <c r="AM121" i="3"/>
  <c r="I89" i="20"/>
  <c r="J88" i="12"/>
  <c r="K88" i="11"/>
  <c r="AJ24" i="9"/>
  <c r="AL24" i="9" s="1"/>
  <c r="L24" i="9"/>
  <c r="I232" i="20"/>
  <c r="J231" i="12"/>
  <c r="K231" i="11"/>
  <c r="I152" i="20"/>
  <c r="J151" i="12"/>
  <c r="K151" i="11"/>
  <c r="AI127" i="9"/>
  <c r="I55" i="20"/>
  <c r="J54" i="12"/>
  <c r="K54" i="11"/>
  <c r="AI31" i="9"/>
  <c r="W190" i="2"/>
  <c r="AB190" i="2"/>
  <c r="AG190" i="2" s="1"/>
  <c r="W78" i="2"/>
  <c r="AB78" i="2"/>
  <c r="AG78" i="2" s="1"/>
  <c r="W14" i="2"/>
  <c r="AB14" i="2"/>
  <c r="AG14" i="2" s="1"/>
  <c r="AI233" i="9"/>
  <c r="AJ152" i="9"/>
  <c r="AL152" i="9" s="1"/>
  <c r="L152" i="9"/>
  <c r="AJ120" i="9"/>
  <c r="AL120" i="9" s="1"/>
  <c r="L120" i="9"/>
  <c r="AI41" i="9"/>
  <c r="I72" i="20"/>
  <c r="J71" i="12"/>
  <c r="K71" i="11"/>
  <c r="I8" i="20"/>
  <c r="J7" i="12"/>
  <c r="K7" i="11"/>
  <c r="AJ270" i="9"/>
  <c r="AL270" i="9" s="1"/>
  <c r="L270" i="9"/>
  <c r="AM263" i="3"/>
  <c r="AN263" i="3"/>
  <c r="W223" i="2"/>
  <c r="AB223" i="2"/>
  <c r="AG223" i="2" s="1"/>
  <c r="AO183" i="3"/>
  <c r="AP183" i="3"/>
  <c r="L142" i="9"/>
  <c r="AJ142" i="9"/>
  <c r="AL142" i="9" s="1"/>
  <c r="AI135" i="9"/>
  <c r="W95" i="2"/>
  <c r="AB95" i="2"/>
  <c r="AG95" i="2" s="1"/>
  <c r="AO55" i="3"/>
  <c r="AP55" i="3"/>
  <c r="L14" i="9"/>
  <c r="AJ14" i="9"/>
  <c r="AJ145" i="9"/>
  <c r="AL145" i="9" s="1"/>
  <c r="L145" i="9"/>
  <c r="AG223" i="11"/>
  <c r="AH223" i="11"/>
  <c r="AI223" i="11" s="1"/>
  <c r="AG31" i="11"/>
  <c r="AH31" i="11"/>
  <c r="AH213" i="11"/>
  <c r="AG213" i="11"/>
  <c r="AJ239" i="9"/>
  <c r="AL239" i="9" s="1"/>
  <c r="L239" i="9"/>
  <c r="AJ175" i="9"/>
  <c r="AL175" i="9" s="1"/>
  <c r="L175" i="9"/>
  <c r="AJ282" i="9"/>
  <c r="AL282" i="9" s="1"/>
  <c r="L282" i="9"/>
  <c r="AH250" i="11"/>
  <c r="AG250" i="11"/>
  <c r="AJ154" i="9"/>
  <c r="AL154" i="9" s="1"/>
  <c r="L154" i="9"/>
  <c r="AH122" i="11"/>
  <c r="AG122" i="11"/>
  <c r="AJ26" i="9"/>
  <c r="AL26" i="9" s="1"/>
  <c r="L26" i="9"/>
  <c r="AG300" i="11"/>
  <c r="AH300" i="11"/>
  <c r="AI300" i="11" s="1"/>
  <c r="L204" i="9"/>
  <c r="AJ204" i="9"/>
  <c r="AL204" i="9" s="1"/>
  <c r="AH108" i="11"/>
  <c r="AG108" i="11"/>
  <c r="AH272" i="11"/>
  <c r="AG272" i="11"/>
  <c r="AJ176" i="9"/>
  <c r="AL176" i="9" s="1"/>
  <c r="L176" i="9"/>
  <c r="AG144" i="11"/>
  <c r="AH144" i="11"/>
  <c r="AI144" i="11" s="1"/>
  <c r="AJ48" i="9"/>
  <c r="AL48" i="9" s="1"/>
  <c r="L48" i="9"/>
  <c r="AJ255" i="9"/>
  <c r="AL255" i="9" s="1"/>
  <c r="L255" i="9"/>
  <c r="AG191" i="11"/>
  <c r="AH191" i="11"/>
  <c r="AI191" i="11" s="1"/>
  <c r="W294" i="2"/>
  <c r="AB294" i="2"/>
  <c r="AG294" i="2" s="1"/>
  <c r="W138" i="2"/>
  <c r="AB138" i="2"/>
  <c r="AG138" i="2" s="1"/>
  <c r="W228" i="2"/>
  <c r="AB228" i="2"/>
  <c r="AG228" i="2" s="1"/>
  <c r="W100" i="2"/>
  <c r="AB100" i="2"/>
  <c r="AG100" i="2" s="1"/>
  <c r="W250" i="2"/>
  <c r="AB250" i="2"/>
  <c r="AG250" i="2" s="1"/>
  <c r="W18" i="2"/>
  <c r="AB18" i="2"/>
  <c r="AG18" i="2" s="1"/>
  <c r="AO221" i="3"/>
  <c r="AP221" i="3"/>
  <c r="AJ132" i="9"/>
  <c r="AL132" i="9" s="1"/>
  <c r="L132" i="9"/>
  <c r="AG116" i="11"/>
  <c r="AH116" i="11"/>
  <c r="AM5" i="3"/>
  <c r="AN5" i="3"/>
  <c r="AJ267" i="9"/>
  <c r="AL267" i="9" s="1"/>
  <c r="L267" i="9"/>
  <c r="AG91" i="11"/>
  <c r="AH91" i="11"/>
  <c r="AI91" i="11" s="1"/>
  <c r="AJ242" i="9"/>
  <c r="AL242" i="9" s="1"/>
  <c r="L242" i="9"/>
  <c r="I227" i="20"/>
  <c r="J226" i="12"/>
  <c r="K226" i="11"/>
  <c r="AM155" i="3"/>
  <c r="AN155" i="3"/>
  <c r="AI27" i="9"/>
  <c r="AI252" i="9"/>
  <c r="AI208" i="9"/>
  <c r="AH216" i="11"/>
  <c r="AG216" i="11"/>
  <c r="AN161" i="3"/>
  <c r="AM161" i="3"/>
  <c r="AJ72" i="9"/>
  <c r="AL72" i="9" s="1"/>
  <c r="L72" i="9"/>
  <c r="AH56" i="11"/>
  <c r="AI56" i="11" s="1"/>
  <c r="AG56" i="11"/>
  <c r="W280" i="2"/>
  <c r="AB280" i="2"/>
  <c r="AG280" i="2" s="1"/>
  <c r="AO287" i="3"/>
  <c r="AP287" i="3"/>
  <c r="W231" i="2"/>
  <c r="AB231" i="2"/>
  <c r="AG231" i="2" s="1"/>
  <c r="AJ198" i="9"/>
  <c r="AL198" i="9" s="1"/>
  <c r="L198" i="9"/>
  <c r="AH182" i="11"/>
  <c r="AG182" i="11"/>
  <c r="L217" i="9"/>
  <c r="AJ217" i="9"/>
  <c r="AL217" i="9" s="1"/>
  <c r="AH185" i="11"/>
  <c r="AG185" i="11"/>
  <c r="AJ41" i="9"/>
  <c r="AL41" i="9" s="1"/>
  <c r="L41" i="9"/>
  <c r="AO245" i="3"/>
  <c r="AP245" i="3"/>
  <c r="AM149" i="3"/>
  <c r="AN149" i="3"/>
  <c r="AM117" i="3"/>
  <c r="AN117" i="3"/>
  <c r="AM53" i="3"/>
  <c r="AN53" i="3"/>
  <c r="AJ4" i="9"/>
  <c r="AL4" i="9" s="1"/>
  <c r="L4" i="9"/>
  <c r="AG219" i="11"/>
  <c r="AH219" i="11"/>
  <c r="AI219" i="11" s="1"/>
  <c r="AJ123" i="9"/>
  <c r="AL123" i="9" s="1"/>
  <c r="L123" i="9"/>
  <c r="AM291" i="3"/>
  <c r="AN291" i="3"/>
  <c r="AM227" i="3"/>
  <c r="AN227" i="3"/>
  <c r="AM99" i="3"/>
  <c r="AN99" i="3"/>
  <c r="AM35" i="3"/>
  <c r="AN35" i="3"/>
  <c r="AN290" i="3"/>
  <c r="AM290" i="3"/>
  <c r="AN226" i="3"/>
  <c r="AM226" i="3"/>
  <c r="AN162" i="3"/>
  <c r="AM162" i="3"/>
  <c r="AN98" i="3"/>
  <c r="AM98" i="3"/>
  <c r="AN34" i="3"/>
  <c r="AM34" i="3"/>
  <c r="AN260" i="3"/>
  <c r="AM260" i="3"/>
  <c r="AN196" i="3"/>
  <c r="AM196" i="3"/>
  <c r="AN68" i="3"/>
  <c r="AM68" i="3"/>
  <c r="AO4" i="3"/>
  <c r="AP4" i="3"/>
  <c r="AN254" i="3"/>
  <c r="AM254" i="3"/>
  <c r="AN190" i="3"/>
  <c r="AM190" i="3"/>
  <c r="AN62" i="3"/>
  <c r="AM62" i="3"/>
  <c r="AN296" i="3"/>
  <c r="AM296" i="3"/>
  <c r="AN232" i="3"/>
  <c r="AM232" i="3"/>
  <c r="AM168" i="3"/>
  <c r="AN168" i="3"/>
  <c r="AN104" i="3"/>
  <c r="AM104" i="3"/>
  <c r="AN40" i="3"/>
  <c r="AM40" i="3"/>
  <c r="L257" i="9"/>
  <c r="AJ257" i="9"/>
  <c r="AL257" i="9" s="1"/>
  <c r="AH65" i="11"/>
  <c r="AG65" i="11"/>
  <c r="AO269" i="3"/>
  <c r="AP269" i="3"/>
  <c r="AO237" i="3"/>
  <c r="AP237" i="3"/>
  <c r="I37" i="20"/>
  <c r="J36" i="12"/>
  <c r="K36" i="11"/>
  <c r="AG243" i="11"/>
  <c r="AH243" i="11"/>
  <c r="AI243" i="11" s="1"/>
  <c r="AJ210" i="9"/>
  <c r="AL210" i="9" s="1"/>
  <c r="L210" i="9"/>
  <c r="I195" i="20"/>
  <c r="J194" i="12"/>
  <c r="K194" i="11"/>
  <c r="AI91" i="9"/>
  <c r="AM59" i="3"/>
  <c r="AN59" i="3"/>
  <c r="AN218" i="3"/>
  <c r="AM218" i="3"/>
  <c r="AI268" i="9"/>
  <c r="AI156" i="9"/>
  <c r="AN166" i="3"/>
  <c r="AM166" i="3"/>
  <c r="AI224" i="9"/>
  <c r="AH173" i="11"/>
  <c r="AI173" i="11" s="1"/>
  <c r="AG173" i="11"/>
  <c r="AJ125" i="9"/>
  <c r="AL125" i="9" s="1"/>
  <c r="L125" i="9"/>
  <c r="AH101" i="11"/>
  <c r="AI101" i="11" s="1"/>
  <c r="AG101" i="11"/>
  <c r="AJ5" i="9"/>
  <c r="L5" i="9"/>
  <c r="I281" i="20"/>
  <c r="J280" i="12"/>
  <c r="K280" i="11"/>
  <c r="AG200" i="11"/>
  <c r="AH200" i="11"/>
  <c r="AI200" i="11" s="1"/>
  <c r="AH104" i="11"/>
  <c r="AG104" i="11"/>
  <c r="AG231" i="11"/>
  <c r="AH231" i="11"/>
  <c r="AI231" i="11" s="1"/>
  <c r="AJ119" i="9"/>
  <c r="AL119" i="9" s="1"/>
  <c r="L119" i="9"/>
  <c r="I167" i="20"/>
  <c r="J166" i="12"/>
  <c r="K166" i="11"/>
  <c r="AO143" i="3"/>
  <c r="AP143" i="3"/>
  <c r="AM79" i="3"/>
  <c r="AN79" i="3"/>
  <c r="W39" i="2"/>
  <c r="AB39" i="2"/>
  <c r="AG39" i="2" s="1"/>
  <c r="AJ221" i="9"/>
  <c r="AL221" i="9" s="1"/>
  <c r="L221" i="9"/>
  <c r="AJ45" i="9"/>
  <c r="AL45" i="9" s="1"/>
  <c r="L45" i="9"/>
  <c r="W137" i="2"/>
  <c r="AB137" i="2"/>
  <c r="AG137" i="2" s="1"/>
  <c r="AJ39" i="9"/>
  <c r="AL39" i="9" s="1"/>
  <c r="L39" i="9"/>
  <c r="I303" i="20"/>
  <c r="J302" i="12"/>
  <c r="K302" i="11"/>
  <c r="AH222" i="11"/>
  <c r="AG222" i="11"/>
  <c r="AH94" i="11"/>
  <c r="AG94" i="11"/>
  <c r="W226" i="2"/>
  <c r="AB226" i="2"/>
  <c r="AG226" i="2" s="1"/>
  <c r="W288" i="2"/>
  <c r="AB288" i="2"/>
  <c r="AG288" i="2" s="1"/>
  <c r="W116" i="2"/>
  <c r="AB116" i="2"/>
  <c r="AG116" i="2" s="1"/>
  <c r="W278" i="2"/>
  <c r="AB278" i="2"/>
  <c r="AG278" i="2" s="1"/>
  <c r="W162" i="2"/>
  <c r="AB162" i="2"/>
  <c r="AG162" i="2" s="1"/>
  <c r="W196" i="2"/>
  <c r="AB196" i="2"/>
  <c r="AG196" i="2" s="1"/>
  <c r="W68" i="2"/>
  <c r="AB68" i="2"/>
  <c r="AG68" i="2" s="1"/>
  <c r="W267" i="2"/>
  <c r="AB267" i="2"/>
  <c r="AG267" i="2" s="1"/>
  <c r="W203" i="2"/>
  <c r="AB203" i="2"/>
  <c r="AG203" i="2" s="1"/>
  <c r="W139" i="2"/>
  <c r="AB139" i="2"/>
  <c r="AG139" i="2" s="1"/>
  <c r="W75" i="2"/>
  <c r="AB75" i="2"/>
  <c r="AG75" i="2" s="1"/>
  <c r="W11" i="2"/>
  <c r="AB11" i="2"/>
  <c r="AG11" i="2" s="1"/>
  <c r="W253" i="2"/>
  <c r="AB253" i="2"/>
  <c r="AG253" i="2" s="1"/>
  <c r="W189" i="2"/>
  <c r="AB189" i="2"/>
  <c r="AG189" i="2" s="1"/>
  <c r="W61" i="2"/>
  <c r="AB61" i="2"/>
  <c r="AG61" i="2" s="1"/>
  <c r="W289" i="2"/>
  <c r="AB289" i="2"/>
  <c r="AG289" i="2" s="1"/>
  <c r="W225" i="2"/>
  <c r="AB225" i="2"/>
  <c r="AG225" i="2" s="1"/>
  <c r="W161" i="2"/>
  <c r="AB161" i="2"/>
  <c r="AG161" i="2" s="1"/>
  <c r="W97" i="2"/>
  <c r="AB97" i="2"/>
  <c r="AG97" i="2" s="1"/>
  <c r="W33" i="2"/>
  <c r="AB33" i="2"/>
  <c r="AG33" i="2" s="1"/>
  <c r="W178" i="2"/>
  <c r="AB178" i="2"/>
  <c r="AG178" i="2" s="1"/>
  <c r="W212" i="2"/>
  <c r="AB212" i="2"/>
  <c r="AG212" i="2" s="1"/>
  <c r="W84" i="2"/>
  <c r="AB84" i="2"/>
  <c r="AG84" i="2" s="1"/>
  <c r="AJ293" i="9"/>
  <c r="AL293" i="9" s="1"/>
  <c r="L293" i="9"/>
  <c r="AH229" i="11"/>
  <c r="AG229" i="11"/>
  <c r="AJ227" i="9"/>
  <c r="AL227" i="9" s="1"/>
  <c r="L227" i="9"/>
  <c r="AJ163" i="9"/>
  <c r="AL163" i="9" s="1"/>
  <c r="L163" i="9"/>
  <c r="AH249" i="11"/>
  <c r="AG249" i="11"/>
  <c r="W293" i="2"/>
  <c r="AB293" i="2"/>
  <c r="AG293" i="2" s="1"/>
  <c r="AJ260" i="9"/>
  <c r="AL260" i="9" s="1"/>
  <c r="L260" i="9"/>
  <c r="AM189" i="3"/>
  <c r="AN189" i="3"/>
  <c r="I141" i="20"/>
  <c r="J140" i="12"/>
  <c r="K140" i="11"/>
  <c r="AM13" i="3"/>
  <c r="AN13" i="3"/>
  <c r="W252" i="2"/>
  <c r="AB252" i="2"/>
  <c r="AG252" i="2" s="1"/>
  <c r="AJ226" i="9"/>
  <c r="AL226" i="9" s="1"/>
  <c r="L226" i="9"/>
  <c r="W179" i="2"/>
  <c r="AB179" i="2"/>
  <c r="AG179" i="2" s="1"/>
  <c r="W51" i="2"/>
  <c r="AB51" i="2"/>
  <c r="AG51" i="2" s="1"/>
  <c r="AO27" i="3"/>
  <c r="AP27" i="3"/>
  <c r="AP202" i="3"/>
  <c r="AO202" i="3"/>
  <c r="AP74" i="3"/>
  <c r="AO74" i="3"/>
  <c r="AP252" i="3"/>
  <c r="AO252" i="3"/>
  <c r="AP124" i="3"/>
  <c r="AO124" i="3"/>
  <c r="AP294" i="3"/>
  <c r="AO294" i="3"/>
  <c r="AP182" i="3"/>
  <c r="AO182" i="3"/>
  <c r="AP54" i="3"/>
  <c r="AO54" i="3"/>
  <c r="AP208" i="3"/>
  <c r="AO208" i="3"/>
  <c r="AP96" i="3"/>
  <c r="AO96" i="3"/>
  <c r="AH294" i="11"/>
  <c r="AI294" i="11" s="1"/>
  <c r="AG294" i="11"/>
  <c r="AJ246" i="9"/>
  <c r="AL246" i="9" s="1"/>
  <c r="L246" i="9"/>
  <c r="AH230" i="11"/>
  <c r="AI230" i="11" s="1"/>
  <c r="AG230" i="11"/>
  <c r="W119" i="2"/>
  <c r="AB119" i="2"/>
  <c r="AG119" i="2" s="1"/>
  <c r="AO63" i="3"/>
  <c r="AP63" i="3"/>
  <c r="I298" i="20"/>
  <c r="J297" i="12"/>
  <c r="K297" i="11"/>
  <c r="I266" i="20"/>
  <c r="J265" i="12"/>
  <c r="K265" i="11"/>
  <c r="I202" i="20"/>
  <c r="K201" i="11"/>
  <c r="J201" i="12"/>
  <c r="I58" i="20"/>
  <c r="K57" i="11"/>
  <c r="J57" i="12"/>
  <c r="AO293" i="3"/>
  <c r="AP293" i="3"/>
  <c r="AI213" i="9"/>
  <c r="AM157" i="3"/>
  <c r="AN157" i="3"/>
  <c r="AM125" i="3"/>
  <c r="AN125" i="3"/>
  <c r="AO37" i="3"/>
  <c r="AP37" i="3"/>
  <c r="I236" i="20"/>
  <c r="J235" i="12"/>
  <c r="K235" i="11"/>
  <c r="I172" i="20"/>
  <c r="J171" i="12"/>
  <c r="K171" i="11"/>
  <c r="AO275" i="3"/>
  <c r="AP275" i="3"/>
  <c r="AM195" i="3"/>
  <c r="AN195" i="3"/>
  <c r="AM83" i="3"/>
  <c r="AN83" i="3"/>
  <c r="AO19" i="3"/>
  <c r="AQ19" i="3" s="1"/>
  <c r="AS19" i="3" s="1"/>
  <c r="AU19" i="3" s="1"/>
  <c r="AP19" i="3"/>
  <c r="AR19" i="3" s="1"/>
  <c r="AT19" i="3" s="1"/>
  <c r="AV19" i="3" s="1"/>
  <c r="AX19" i="3" s="1"/>
  <c r="Q20" i="20" s="1"/>
  <c r="AP242" i="3"/>
  <c r="AO242" i="3"/>
  <c r="AP178" i="3"/>
  <c r="AO178" i="3"/>
  <c r="AP114" i="3"/>
  <c r="AO114" i="3"/>
  <c r="AP50" i="3"/>
  <c r="AO50" i="3"/>
  <c r="AP276" i="3"/>
  <c r="AO276" i="3"/>
  <c r="AP212" i="3"/>
  <c r="AO212" i="3"/>
  <c r="AP84" i="3"/>
  <c r="AO84" i="3"/>
  <c r="AP20" i="3"/>
  <c r="AR20" i="3" s="1"/>
  <c r="AT20" i="3" s="1"/>
  <c r="AV20" i="3" s="1"/>
  <c r="AX20" i="3" s="1"/>
  <c r="Q21" i="20" s="1"/>
  <c r="AO20" i="3"/>
  <c r="AQ20" i="3" s="1"/>
  <c r="AS20" i="3" s="1"/>
  <c r="AU20" i="3" s="1"/>
  <c r="AP270" i="3"/>
  <c r="AO270" i="3"/>
  <c r="AP206" i="3"/>
  <c r="AO206" i="3"/>
  <c r="AP78" i="3"/>
  <c r="AO78" i="3"/>
  <c r="AP14" i="3"/>
  <c r="AR14" i="3" s="1"/>
  <c r="AT14" i="3" s="1"/>
  <c r="AV14" i="3" s="1"/>
  <c r="AX14" i="3" s="1"/>
  <c r="Q15" i="20" s="1"/>
  <c r="AO14" i="3"/>
  <c r="AQ14" i="3" s="1"/>
  <c r="AS14" i="3" s="1"/>
  <c r="AU14" i="3" s="1"/>
  <c r="AP248" i="3"/>
  <c r="AO248" i="3"/>
  <c r="AP184" i="3"/>
  <c r="AO184" i="3"/>
  <c r="AP120" i="3"/>
  <c r="AO120" i="3"/>
  <c r="AP56" i="3"/>
  <c r="AO56" i="3"/>
  <c r="W274" i="2"/>
  <c r="AB274" i="2"/>
  <c r="AG274" i="2" s="1"/>
  <c r="W34" i="2"/>
  <c r="AB34" i="2"/>
  <c r="AG34" i="2" s="1"/>
  <c r="W229" i="2"/>
  <c r="AB229" i="2"/>
  <c r="AG229" i="2" s="1"/>
  <c r="W197" i="2"/>
  <c r="AB197" i="2"/>
  <c r="AG197" i="2" s="1"/>
  <c r="AG36" i="11"/>
  <c r="AH36" i="11"/>
  <c r="AI36" i="11" s="1"/>
  <c r="W76" i="2"/>
  <c r="AB76" i="2"/>
  <c r="AG76" i="2" s="1"/>
  <c r="W12" i="2"/>
  <c r="AB12" i="2"/>
  <c r="AG12" i="2" s="1"/>
  <c r="AJ274" i="9"/>
  <c r="AL274" i="9" s="1"/>
  <c r="L274" i="9"/>
  <c r="AI251" i="9"/>
  <c r="AM91" i="3"/>
  <c r="AN91" i="3"/>
  <c r="W286" i="2"/>
  <c r="AB286" i="2"/>
  <c r="AG286" i="2" s="1"/>
  <c r="W254" i="2"/>
  <c r="AB254" i="2"/>
  <c r="AG254" i="2" s="1"/>
  <c r="W166" i="2"/>
  <c r="AB166" i="2"/>
  <c r="AG166" i="2" s="1"/>
  <c r="W134" i="2"/>
  <c r="AB134" i="2"/>
  <c r="AG134" i="2" s="1"/>
  <c r="W86" i="2"/>
  <c r="AB86" i="2"/>
  <c r="AG86" i="2" s="1"/>
  <c r="W22" i="2"/>
  <c r="AB22" i="2"/>
  <c r="AG22" i="2" s="1"/>
  <c r="AJ280" i="9"/>
  <c r="AL280" i="9" s="1"/>
  <c r="L280" i="9"/>
  <c r="AI273" i="9"/>
  <c r="W233" i="2"/>
  <c r="AB233" i="2"/>
  <c r="AG233" i="2" s="1"/>
  <c r="AI113" i="9"/>
  <c r="W41" i="2"/>
  <c r="AB41" i="2"/>
  <c r="AG41" i="2" s="1"/>
  <c r="W184" i="2"/>
  <c r="AB184" i="2"/>
  <c r="AG184" i="2" s="1"/>
  <c r="W263" i="2"/>
  <c r="AB263" i="2"/>
  <c r="AG263" i="2" s="1"/>
  <c r="AM191" i="3"/>
  <c r="AN191" i="3"/>
  <c r="AJ86" i="9"/>
  <c r="AL86" i="9" s="1"/>
  <c r="L86" i="9"/>
  <c r="AJ38" i="9"/>
  <c r="AL38" i="9" s="1"/>
  <c r="L38" i="9"/>
  <c r="I23" i="20"/>
  <c r="J22" i="12"/>
  <c r="K22" i="11"/>
  <c r="I238" i="20"/>
  <c r="K237" i="11"/>
  <c r="J237" i="12"/>
  <c r="I94" i="20"/>
  <c r="J93" i="12"/>
  <c r="K93" i="11"/>
  <c r="I30" i="20"/>
  <c r="J29" i="12"/>
  <c r="K29" i="11"/>
  <c r="AO217" i="3"/>
  <c r="AP217" i="3"/>
  <c r="AG168" i="11"/>
  <c r="AH168" i="11"/>
  <c r="AM25" i="3"/>
  <c r="AN25" i="3"/>
  <c r="I248" i="20"/>
  <c r="J247" i="12"/>
  <c r="K247" i="11"/>
  <c r="I56" i="20"/>
  <c r="J55" i="12"/>
  <c r="K55" i="11"/>
  <c r="AH302" i="11"/>
  <c r="AG302" i="11"/>
  <c r="I255" i="20"/>
  <c r="J254" i="12"/>
  <c r="K254" i="11"/>
  <c r="AH174" i="11"/>
  <c r="AG174" i="11"/>
  <c r="I127" i="20"/>
  <c r="J126" i="12"/>
  <c r="K126" i="11"/>
  <c r="AM87" i="3"/>
  <c r="AN87" i="3"/>
  <c r="AH46" i="11"/>
  <c r="AG46" i="11"/>
  <c r="AH225" i="11"/>
  <c r="AI225" i="11" s="1"/>
  <c r="AG225" i="11"/>
  <c r="AJ179" i="9"/>
  <c r="AL179" i="9" s="1"/>
  <c r="L179" i="9"/>
  <c r="AG115" i="11"/>
  <c r="AH115" i="11"/>
  <c r="L181" i="9"/>
  <c r="AJ181" i="9"/>
  <c r="AL181" i="9" s="1"/>
  <c r="AG161" i="11"/>
  <c r="AH161" i="11"/>
  <c r="L131" i="9"/>
  <c r="AJ131" i="9"/>
  <c r="AL131" i="9" s="1"/>
  <c r="AG67" i="11"/>
  <c r="AH67" i="11"/>
  <c r="AJ234" i="9"/>
  <c r="AL234" i="9" s="1"/>
  <c r="L234" i="9"/>
  <c r="AH202" i="11"/>
  <c r="AI202" i="11" s="1"/>
  <c r="AG202" i="11"/>
  <c r="AJ106" i="9"/>
  <c r="AL106" i="9" s="1"/>
  <c r="L106" i="9"/>
  <c r="AH74" i="11"/>
  <c r="AI74" i="11" s="1"/>
  <c r="AG74" i="11"/>
  <c r="AJ284" i="9"/>
  <c r="AL284" i="9" s="1"/>
  <c r="L284" i="9"/>
  <c r="AH252" i="11"/>
  <c r="AI252" i="11" s="1"/>
  <c r="AG252" i="11"/>
  <c r="AJ92" i="9"/>
  <c r="AL92" i="9" s="1"/>
  <c r="L92" i="9"/>
  <c r="AH60" i="11"/>
  <c r="AI60" i="11" s="1"/>
  <c r="AG60" i="11"/>
  <c r="AJ256" i="9"/>
  <c r="AL256" i="9" s="1"/>
  <c r="L256" i="9"/>
  <c r="AH224" i="11"/>
  <c r="AI224" i="11" s="1"/>
  <c r="AG224" i="11"/>
  <c r="AJ128" i="9"/>
  <c r="AL128" i="9" s="1"/>
  <c r="L128" i="9"/>
  <c r="AJ96" i="9"/>
  <c r="AL96" i="9" s="1"/>
  <c r="L96" i="9"/>
  <c r="L241" i="9"/>
  <c r="AJ241" i="9"/>
  <c r="AL241" i="9" s="1"/>
  <c r="AH177" i="11"/>
  <c r="AI177" i="11" s="1"/>
  <c r="AG177" i="11"/>
  <c r="AG147" i="11"/>
  <c r="AH147" i="11"/>
  <c r="AI147" i="11" s="1"/>
  <c r="AG83" i="11"/>
  <c r="AH83" i="11"/>
  <c r="I198" i="20"/>
  <c r="K197" i="11"/>
  <c r="J197" i="12"/>
  <c r="I272" i="20"/>
  <c r="J271" i="12"/>
  <c r="K271" i="11"/>
  <c r="I144" i="20"/>
  <c r="J143" i="12"/>
  <c r="K143" i="11"/>
  <c r="I16" i="20"/>
  <c r="J15" i="12"/>
  <c r="K15" i="11"/>
  <c r="I50" i="20"/>
  <c r="J49" i="12"/>
  <c r="K49" i="11"/>
  <c r="AJ156" i="9"/>
  <c r="AL156" i="9" s="1"/>
  <c r="L156" i="9"/>
  <c r="AH140" i="11"/>
  <c r="AG140" i="11"/>
  <c r="I69" i="20"/>
  <c r="J68" i="12"/>
  <c r="K68" i="11"/>
  <c r="AM45" i="3"/>
  <c r="AN45" i="3"/>
  <c r="AJ283" i="9"/>
  <c r="AL283" i="9" s="1"/>
  <c r="L283" i="9"/>
  <c r="AG251" i="11"/>
  <c r="AH251" i="11"/>
  <c r="AM267" i="3"/>
  <c r="AN267" i="3"/>
  <c r="AH178" i="11"/>
  <c r="AI178" i="11" s="1"/>
  <c r="AG178" i="11"/>
  <c r="I99" i="20"/>
  <c r="J98" i="12"/>
  <c r="K98" i="11"/>
  <c r="AM75" i="3"/>
  <c r="AN75" i="3"/>
  <c r="L34" i="9"/>
  <c r="AJ34" i="9"/>
  <c r="AL34" i="9" s="1"/>
  <c r="I19" i="20"/>
  <c r="J18" i="12"/>
  <c r="K18" i="11"/>
  <c r="AN234" i="3"/>
  <c r="AM234" i="3"/>
  <c r="AN122" i="3"/>
  <c r="AM122" i="3"/>
  <c r="AN284" i="3"/>
  <c r="AM284" i="3"/>
  <c r="AP140" i="3"/>
  <c r="AO140" i="3"/>
  <c r="AN12" i="3"/>
  <c r="AM12" i="3"/>
  <c r="AN198" i="3"/>
  <c r="AM198" i="3"/>
  <c r="AN70" i="3"/>
  <c r="AM70" i="3"/>
  <c r="AN256" i="3"/>
  <c r="AM256" i="3"/>
  <c r="AN112" i="3"/>
  <c r="AM112" i="3"/>
  <c r="AO225" i="3"/>
  <c r="AP225" i="3"/>
  <c r="I185" i="20"/>
  <c r="J184" i="12"/>
  <c r="K184" i="11"/>
  <c r="AN153" i="3"/>
  <c r="AM153" i="3"/>
  <c r="I296" i="20"/>
  <c r="J295" i="12"/>
  <c r="K295" i="11"/>
  <c r="I168" i="20"/>
  <c r="J167" i="12"/>
  <c r="K167" i="11"/>
  <c r="AM255" i="3"/>
  <c r="AN255" i="3"/>
  <c r="AM159" i="3"/>
  <c r="AN159" i="3"/>
  <c r="W103" i="2"/>
  <c r="AB103" i="2"/>
  <c r="AG103" i="2" s="1"/>
  <c r="AJ70" i="9"/>
  <c r="AL70" i="9" s="1"/>
  <c r="L70" i="9"/>
  <c r="AG297" i="11"/>
  <c r="AH297" i="11"/>
  <c r="AI297" i="11" s="1"/>
  <c r="L233" i="9"/>
  <c r="AJ233" i="9"/>
  <c r="AL233" i="9" s="1"/>
  <c r="AH201" i="11"/>
  <c r="AG201" i="11"/>
  <c r="AJ25" i="9"/>
  <c r="AL25" i="9" s="1"/>
  <c r="L25" i="9"/>
  <c r="AM277" i="3"/>
  <c r="AN277" i="3"/>
  <c r="AM213" i="3"/>
  <c r="AN213" i="3"/>
  <c r="AO85" i="3"/>
  <c r="AP85" i="3"/>
  <c r="AO21" i="3"/>
  <c r="AP21" i="3"/>
  <c r="AJ203" i="9"/>
  <c r="AL203" i="9" s="1"/>
  <c r="L203" i="9"/>
  <c r="AG171" i="11"/>
  <c r="AH171" i="11"/>
  <c r="AI171" i="11" s="1"/>
  <c r="AI243" i="9"/>
  <c r="AM179" i="3"/>
  <c r="AN179" i="3"/>
  <c r="AI115" i="9"/>
  <c r="AI51" i="9"/>
  <c r="AN258" i="3"/>
  <c r="AM258" i="3"/>
  <c r="AN194" i="3"/>
  <c r="AM194" i="3"/>
  <c r="AN130" i="3"/>
  <c r="AM130" i="3"/>
  <c r="AN66" i="3"/>
  <c r="AM66" i="3"/>
  <c r="AN292" i="3"/>
  <c r="AM292" i="3"/>
  <c r="AN228" i="3"/>
  <c r="AM228" i="3"/>
  <c r="AN164" i="3"/>
  <c r="AM164" i="3"/>
  <c r="AN100" i="3"/>
  <c r="AM100" i="3"/>
  <c r="AN36" i="3"/>
  <c r="AM36" i="3"/>
  <c r="AN286" i="3"/>
  <c r="AM286" i="3"/>
  <c r="AN222" i="3"/>
  <c r="AM222" i="3"/>
  <c r="AN94" i="3"/>
  <c r="AM94" i="3"/>
  <c r="AN30" i="3"/>
  <c r="AM30" i="3"/>
  <c r="AN264" i="3"/>
  <c r="AM264" i="3"/>
  <c r="AN200" i="3"/>
  <c r="AM200" i="3"/>
  <c r="AM136" i="3"/>
  <c r="AN136" i="3"/>
  <c r="AN72" i="3"/>
  <c r="AM72" i="3"/>
  <c r="AN8" i="3"/>
  <c r="AM8" i="3"/>
  <c r="AJ81" i="9"/>
  <c r="AL81" i="9" s="1"/>
  <c r="L81" i="9"/>
  <c r="AH33" i="11"/>
  <c r="AG33" i="11"/>
  <c r="AJ228" i="9"/>
  <c r="AL228" i="9" s="1"/>
  <c r="L228" i="9"/>
  <c r="AH212" i="11"/>
  <c r="AG212" i="11"/>
  <c r="AO77" i="3"/>
  <c r="AP77" i="3"/>
  <c r="AJ11" i="9"/>
  <c r="L11" i="9"/>
  <c r="AM251" i="3"/>
  <c r="AN251" i="3"/>
  <c r="AP171" i="3"/>
  <c r="AO171" i="3"/>
  <c r="I131" i="20"/>
  <c r="J130" i="12"/>
  <c r="K130" i="11"/>
  <c r="AM107" i="3"/>
  <c r="AN107" i="3"/>
  <c r="AN282" i="3"/>
  <c r="AM282" i="3"/>
  <c r="AI220" i="9"/>
  <c r="AI272" i="9"/>
  <c r="AI160" i="9"/>
  <c r="AJ285" i="9"/>
  <c r="AL285" i="9" s="1"/>
  <c r="L285" i="9"/>
  <c r="AH269" i="11"/>
  <c r="AI269" i="11" s="1"/>
  <c r="AG269" i="11"/>
  <c r="L165" i="9"/>
  <c r="AJ165" i="9"/>
  <c r="AL165" i="9" s="1"/>
  <c r="L149" i="9"/>
  <c r="AJ149" i="9"/>
  <c r="AL149" i="9" s="1"/>
  <c r="AJ85" i="9"/>
  <c r="AL85" i="9" s="1"/>
  <c r="L85" i="9"/>
  <c r="AH53" i="11"/>
  <c r="AI53" i="11" s="1"/>
  <c r="AG53" i="11"/>
  <c r="W249" i="2"/>
  <c r="AB249" i="2"/>
  <c r="AG249" i="2" s="1"/>
  <c r="AN145" i="3"/>
  <c r="AM145" i="3"/>
  <c r="AM113" i="3"/>
  <c r="AN113" i="3"/>
  <c r="AM65" i="3"/>
  <c r="AN65" i="3"/>
  <c r="W25" i="2"/>
  <c r="AB25" i="2"/>
  <c r="AG25" i="2" s="1"/>
  <c r="AG215" i="11"/>
  <c r="AH215" i="11"/>
  <c r="AJ183" i="9"/>
  <c r="AL183" i="9" s="1"/>
  <c r="L183" i="9"/>
  <c r="AH262" i="11"/>
  <c r="AI262" i="11" s="1"/>
  <c r="AG262" i="11"/>
  <c r="W215" i="2"/>
  <c r="AB215" i="2"/>
  <c r="AG215" i="2" s="1"/>
  <c r="AM127" i="3"/>
  <c r="AN127" i="3"/>
  <c r="AJ22" i="9"/>
  <c r="AL22" i="9" s="1"/>
  <c r="L22" i="9"/>
  <c r="AJ93" i="9"/>
  <c r="AL93" i="9" s="1"/>
  <c r="L93" i="9"/>
  <c r="AH61" i="11"/>
  <c r="AI61" i="11" s="1"/>
  <c r="AG61" i="11"/>
  <c r="AI249" i="9"/>
  <c r="AO185" i="3"/>
  <c r="AP185" i="3"/>
  <c r="I121" i="20"/>
  <c r="J120" i="12"/>
  <c r="K120" i="11"/>
  <c r="AI57" i="9"/>
  <c r="AG247" i="11"/>
  <c r="AH247" i="11"/>
  <c r="AI247" i="11" s="1"/>
  <c r="AJ23" i="9"/>
  <c r="AL23" i="9" s="1"/>
  <c r="L23" i="9"/>
  <c r="AM295" i="3"/>
  <c r="AN295" i="3"/>
  <c r="AH254" i="11"/>
  <c r="AG254" i="11"/>
  <c r="AO231" i="3"/>
  <c r="AP231" i="3"/>
  <c r="AJ190" i="9"/>
  <c r="AL190" i="9" s="1"/>
  <c r="L190" i="9"/>
  <c r="I143" i="20"/>
  <c r="J142" i="12"/>
  <c r="K142" i="11"/>
  <c r="AO119" i="3"/>
  <c r="AP119" i="3"/>
  <c r="W79" i="2"/>
  <c r="AB79" i="2"/>
  <c r="AG79" i="2" s="1"/>
  <c r="AM39" i="3"/>
  <c r="AN39" i="3"/>
  <c r="AG7" i="11"/>
  <c r="AH7" i="11"/>
  <c r="AI7" i="11" s="1"/>
  <c r="I239" i="20"/>
  <c r="J238" i="12"/>
  <c r="K238" i="11"/>
  <c r="AI87" i="9"/>
  <c r="AH30" i="11"/>
  <c r="AI30" i="11" s="1"/>
  <c r="AG30" i="11"/>
  <c r="I194" i="20"/>
  <c r="K193" i="11"/>
  <c r="J193" i="12"/>
  <c r="I96" i="20"/>
  <c r="J95" i="12"/>
  <c r="K95" i="11"/>
  <c r="I304" i="20"/>
  <c r="J303" i="12"/>
  <c r="K303" i="11"/>
  <c r="I48" i="20"/>
  <c r="J47" i="12"/>
  <c r="K47" i="11"/>
  <c r="I187" i="20"/>
  <c r="J186" i="12"/>
  <c r="K186" i="11"/>
  <c r="I59" i="20"/>
  <c r="J58" i="12"/>
  <c r="K58" i="11"/>
  <c r="I237" i="20"/>
  <c r="J236" i="12"/>
  <c r="K236" i="11"/>
  <c r="I45" i="20"/>
  <c r="J44" i="12"/>
  <c r="K44" i="11"/>
  <c r="I209" i="20"/>
  <c r="K208" i="11"/>
  <c r="J208" i="12"/>
  <c r="I81" i="20"/>
  <c r="J80" i="12"/>
  <c r="K80" i="11"/>
  <c r="I122" i="20"/>
  <c r="K121" i="11"/>
  <c r="J121" i="12"/>
  <c r="I64" i="20"/>
  <c r="J63" i="12"/>
  <c r="K63" i="11"/>
  <c r="AJ129" i="9"/>
  <c r="AL129" i="9" s="1"/>
  <c r="L129" i="9"/>
  <c r="AG79" i="11"/>
  <c r="AH79" i="11"/>
  <c r="I149" i="20"/>
  <c r="J148" i="12"/>
  <c r="K148" i="11"/>
  <c r="AM93" i="3"/>
  <c r="AN93" i="3"/>
  <c r="W291" i="2"/>
  <c r="AB291" i="2"/>
  <c r="AG291" i="2" s="1"/>
  <c r="AO235" i="3"/>
  <c r="AP235" i="3"/>
  <c r="AN266" i="3"/>
  <c r="AM266" i="3"/>
  <c r="AN10" i="3"/>
  <c r="AM10" i="3"/>
  <c r="AN44" i="3"/>
  <c r="AM44" i="3"/>
  <c r="AN288" i="3"/>
  <c r="AM288" i="3"/>
  <c r="AN32" i="3"/>
  <c r="AM32" i="3"/>
  <c r="I73" i="20"/>
  <c r="J72" i="12"/>
  <c r="K72" i="11"/>
  <c r="AH295" i="11"/>
  <c r="AI295" i="11" s="1"/>
  <c r="AG295" i="11"/>
  <c r="AO175" i="3"/>
  <c r="AP175" i="3"/>
  <c r="AH102" i="11"/>
  <c r="AI102" i="11" s="1"/>
  <c r="AG102" i="11"/>
  <c r="I186" i="20"/>
  <c r="J185" i="12"/>
  <c r="K185" i="11"/>
  <c r="W42" i="2"/>
  <c r="AB42" i="2"/>
  <c r="AG42" i="2" s="1"/>
  <c r="AO181" i="3"/>
  <c r="AP181" i="3"/>
  <c r="I5" i="20"/>
  <c r="J4" i="12"/>
  <c r="K4" i="11"/>
  <c r="I124" i="20"/>
  <c r="J123" i="12"/>
  <c r="K123" i="11"/>
  <c r="AM51" i="3"/>
  <c r="AN51" i="3"/>
  <c r="AN132" i="3"/>
  <c r="AM132" i="3"/>
  <c r="I66" i="20"/>
  <c r="K65" i="11"/>
  <c r="J65" i="12"/>
  <c r="I244" i="20"/>
  <c r="J243" i="12"/>
  <c r="K243" i="11"/>
  <c r="AO203" i="3"/>
  <c r="AP203" i="3"/>
  <c r="W142" i="2"/>
  <c r="AB142" i="2"/>
  <c r="AG142" i="2" s="1"/>
  <c r="W38" i="2"/>
  <c r="AB38" i="2"/>
  <c r="AG38" i="2" s="1"/>
  <c r="I265" i="20"/>
  <c r="J264" i="12"/>
  <c r="K264" i="11"/>
  <c r="I105" i="20"/>
  <c r="J104" i="12"/>
  <c r="K104" i="11"/>
  <c r="I200" i="20"/>
  <c r="J199" i="12"/>
  <c r="K199" i="11"/>
  <c r="AM271" i="3"/>
  <c r="AN271" i="3"/>
  <c r="AM47" i="3"/>
  <c r="AN47" i="3"/>
  <c r="W110" i="2"/>
  <c r="AB110" i="2"/>
  <c r="AG110" i="2" s="1"/>
  <c r="AM249" i="3"/>
  <c r="AN249" i="3"/>
  <c r="AM57" i="3"/>
  <c r="AN57" i="3"/>
  <c r="W287" i="2"/>
  <c r="AB287" i="2"/>
  <c r="AG287" i="2" s="1"/>
  <c r="AJ206" i="9"/>
  <c r="AL206" i="9" s="1"/>
  <c r="L206" i="9"/>
  <c r="AO199" i="3"/>
  <c r="AP199" i="3"/>
  <c r="AG95" i="11"/>
  <c r="AH95" i="11"/>
  <c r="AG169" i="11"/>
  <c r="AH169" i="11"/>
  <c r="AI169" i="11" s="1"/>
  <c r="AH186" i="11"/>
  <c r="AI186" i="11" s="1"/>
  <c r="AG186" i="11"/>
  <c r="AH58" i="11"/>
  <c r="AG58" i="11"/>
  <c r="L268" i="9"/>
  <c r="AJ268" i="9"/>
  <c r="AL268" i="9" s="1"/>
  <c r="AG208" i="11"/>
  <c r="AH208" i="11"/>
  <c r="AI208" i="11" s="1"/>
  <c r="AH112" i="11"/>
  <c r="AI112" i="11" s="1"/>
  <c r="AG112" i="11"/>
  <c r="AH121" i="11"/>
  <c r="AG121" i="11"/>
  <c r="W230" i="2"/>
  <c r="AB230" i="2"/>
  <c r="AG230" i="2" s="1"/>
  <c r="W164" i="2"/>
  <c r="AB164" i="2"/>
  <c r="AG164" i="2" s="1"/>
  <c r="W98" i="2"/>
  <c r="AB98" i="2"/>
  <c r="AG98" i="2" s="1"/>
  <c r="AO301" i="3"/>
  <c r="AP301" i="3"/>
  <c r="AG148" i="11"/>
  <c r="AH148" i="11"/>
  <c r="AH258" i="11"/>
  <c r="AG258" i="11"/>
  <c r="AM139" i="3"/>
  <c r="AN139" i="3"/>
  <c r="AN204" i="3"/>
  <c r="AM204" i="3"/>
  <c r="AN22" i="3"/>
  <c r="AM22" i="3"/>
  <c r="AP176" i="3"/>
  <c r="AO176" i="3"/>
  <c r="AO169" i="3"/>
  <c r="AP169" i="3"/>
  <c r="W9" i="2"/>
  <c r="AB9" i="2"/>
  <c r="AG9" i="2" s="1"/>
  <c r="W247" i="2"/>
  <c r="AB247" i="2"/>
  <c r="AG247" i="2" s="1"/>
  <c r="AO15" i="3"/>
  <c r="AQ15" i="3" s="1"/>
  <c r="AS15" i="3" s="1"/>
  <c r="AU15" i="3" s="1"/>
  <c r="AP15" i="3"/>
  <c r="AR15" i="3" s="1"/>
  <c r="AT15" i="3" s="1"/>
  <c r="AV15" i="3" s="1"/>
  <c r="AX15" i="3" s="1"/>
  <c r="Q16" i="20" s="1"/>
  <c r="AJ105" i="9"/>
  <c r="AL105" i="9" s="1"/>
  <c r="L105" i="9"/>
  <c r="AH73" i="11"/>
  <c r="AG73" i="11"/>
  <c r="AG155" i="11"/>
  <c r="AH155" i="11"/>
  <c r="AN142" i="3"/>
  <c r="AM142" i="3"/>
  <c r="AH289" i="11"/>
  <c r="AI289" i="11" s="1"/>
  <c r="AG289" i="11"/>
  <c r="W277" i="2"/>
  <c r="AB277" i="2"/>
  <c r="AG277" i="2" s="1"/>
  <c r="AJ164" i="9"/>
  <c r="AL164" i="9" s="1"/>
  <c r="L164" i="9"/>
  <c r="AM29" i="3"/>
  <c r="AN29" i="3"/>
  <c r="AJ59" i="9"/>
  <c r="AL59" i="9" s="1"/>
  <c r="L59" i="9"/>
  <c r="AG27" i="11"/>
  <c r="AH27" i="11"/>
  <c r="AI27" i="11" s="1"/>
  <c r="AM11" i="3"/>
  <c r="AN11" i="3"/>
  <c r="AN58" i="3"/>
  <c r="AM58" i="3"/>
  <c r="AN236" i="3"/>
  <c r="AM236" i="3"/>
  <c r="AN278" i="3"/>
  <c r="AM278" i="3"/>
  <c r="AN134" i="3"/>
  <c r="AM134" i="3"/>
  <c r="AN192" i="3"/>
  <c r="AM192" i="3"/>
  <c r="L157" i="9"/>
  <c r="AJ157" i="9"/>
  <c r="AL157" i="9" s="1"/>
  <c r="AH141" i="11"/>
  <c r="AG141" i="11"/>
  <c r="AJ69" i="9"/>
  <c r="AL69" i="9" s="1"/>
  <c r="L69" i="9"/>
  <c r="AH264" i="11"/>
  <c r="AG264" i="11"/>
  <c r="AN129" i="3"/>
  <c r="AM129" i="3"/>
  <c r="AH88" i="11"/>
  <c r="AG88" i="11"/>
  <c r="AG199" i="11"/>
  <c r="AH199" i="11"/>
  <c r="I151" i="20"/>
  <c r="J150" i="12"/>
  <c r="K150" i="11"/>
  <c r="AO31" i="3"/>
  <c r="AP31" i="3"/>
  <c r="AJ109" i="9"/>
  <c r="AL109" i="9" s="1"/>
  <c r="L109" i="9"/>
  <c r="W169" i="2"/>
  <c r="AB169" i="2"/>
  <c r="AG169" i="2" s="1"/>
  <c r="AO41" i="3"/>
  <c r="AP41" i="3"/>
  <c r="AJ103" i="9"/>
  <c r="AL103" i="9" s="1"/>
  <c r="L103" i="9"/>
  <c r="AJ158" i="9"/>
  <c r="AL158" i="9" s="1"/>
  <c r="L158" i="9"/>
  <c r="W47" i="2"/>
  <c r="AB47" i="2"/>
  <c r="AG47" i="2" s="1"/>
  <c r="W154" i="2"/>
  <c r="AB154" i="2"/>
  <c r="AG154" i="2" s="1"/>
  <c r="W52" i="2"/>
  <c r="AB52" i="2"/>
  <c r="AG52" i="2" s="1"/>
  <c r="W260" i="2"/>
  <c r="AB260" i="2"/>
  <c r="AG260" i="2" s="1"/>
  <c r="W132" i="2"/>
  <c r="AB132" i="2"/>
  <c r="AG132" i="2" s="1"/>
  <c r="W235" i="2"/>
  <c r="AB235" i="2"/>
  <c r="AG235" i="2" s="1"/>
  <c r="W107" i="2"/>
  <c r="AB107" i="2"/>
  <c r="AG107" i="2" s="1"/>
  <c r="W285" i="2"/>
  <c r="AB285" i="2"/>
  <c r="AG285" i="2" s="1"/>
  <c r="W93" i="2"/>
  <c r="AB93" i="2"/>
  <c r="AG93" i="2" s="1"/>
  <c r="W257" i="2"/>
  <c r="AB257" i="2"/>
  <c r="AG257" i="2" s="1"/>
  <c r="W129" i="2"/>
  <c r="AB129" i="2"/>
  <c r="AG129" i="2" s="1"/>
  <c r="W242" i="2"/>
  <c r="AB242" i="2"/>
  <c r="AG242" i="2" s="1"/>
  <c r="W148" i="2"/>
  <c r="AB148" i="2"/>
  <c r="AG148" i="2" s="1"/>
  <c r="AG291" i="11"/>
  <c r="AH291" i="11"/>
  <c r="AI291" i="11" s="1"/>
  <c r="AG35" i="11"/>
  <c r="AH35" i="11"/>
  <c r="AI35" i="11" s="1"/>
  <c r="AJ97" i="9"/>
  <c r="AL97" i="9" s="1"/>
  <c r="L97" i="9"/>
  <c r="W21" i="2"/>
  <c r="AB21" i="2"/>
  <c r="AG21" i="2" s="1"/>
  <c r="W108" i="2"/>
  <c r="AB108" i="2"/>
  <c r="AG108" i="2" s="1"/>
  <c r="W163" i="2"/>
  <c r="AB163" i="2"/>
  <c r="AG163" i="2" s="1"/>
  <c r="AH8" i="11"/>
  <c r="AG8" i="11"/>
  <c r="W279" i="2"/>
  <c r="AB279" i="2"/>
  <c r="AG279" i="2" s="1"/>
  <c r="W135" i="2"/>
  <c r="AB135" i="2"/>
  <c r="AG135" i="2" s="1"/>
  <c r="AO111" i="3"/>
  <c r="AP111" i="3"/>
  <c r="I282" i="20"/>
  <c r="J281" i="12"/>
  <c r="K281" i="11"/>
  <c r="I26" i="20"/>
  <c r="J25" i="12"/>
  <c r="K25" i="11"/>
  <c r="AM229" i="3"/>
  <c r="AN229" i="3"/>
  <c r="AM101" i="3"/>
  <c r="AN101" i="3"/>
  <c r="J203" i="12"/>
  <c r="I204" i="20"/>
  <c r="K203" i="11"/>
  <c r="AM211" i="3"/>
  <c r="AN211" i="3"/>
  <c r="AJ276" i="9"/>
  <c r="AL276" i="9" s="1"/>
  <c r="L276" i="9"/>
  <c r="W213" i="2"/>
  <c r="AB213" i="2"/>
  <c r="AG213" i="2" s="1"/>
  <c r="AO61" i="3"/>
  <c r="AP61" i="3"/>
  <c r="AO299" i="3"/>
  <c r="AP299" i="3"/>
  <c r="AJ194" i="9"/>
  <c r="AL194" i="9" s="1"/>
  <c r="L194" i="9"/>
  <c r="AH66" i="11"/>
  <c r="AG66" i="11"/>
  <c r="AP90" i="3"/>
  <c r="AO90" i="3"/>
  <c r="AP156" i="3"/>
  <c r="AO156" i="3"/>
  <c r="AP28" i="3"/>
  <c r="AO28" i="3"/>
  <c r="AP38" i="3"/>
  <c r="AO38" i="3"/>
  <c r="AP224" i="3"/>
  <c r="AO224" i="3"/>
  <c r="AP80" i="3"/>
  <c r="AO80" i="3"/>
  <c r="W270" i="2"/>
  <c r="AB270" i="2"/>
  <c r="AG270" i="2" s="1"/>
  <c r="W150" i="2"/>
  <c r="AB150" i="2"/>
  <c r="AG150" i="2" s="1"/>
  <c r="W297" i="2"/>
  <c r="AB297" i="2"/>
  <c r="AG297" i="2" s="1"/>
  <c r="AO137" i="3"/>
  <c r="AP137" i="3"/>
  <c r="AO33" i="3"/>
  <c r="AP33" i="3"/>
  <c r="W136" i="2"/>
  <c r="AB136" i="2"/>
  <c r="AG136" i="2" s="1"/>
  <c r="AJ166" i="9"/>
  <c r="AL166" i="9" s="1"/>
  <c r="L166" i="9"/>
  <c r="I7" i="20"/>
  <c r="J6" i="12"/>
  <c r="K6" i="11"/>
  <c r="I62" i="20"/>
  <c r="J61" i="12"/>
  <c r="K61" i="11"/>
  <c r="AO89" i="3"/>
  <c r="AP89" i="3"/>
  <c r="I88" i="20"/>
  <c r="J87" i="12"/>
  <c r="K87" i="11"/>
  <c r="AH238" i="11"/>
  <c r="AG238" i="11"/>
  <c r="AH110" i="11"/>
  <c r="AG110" i="11"/>
  <c r="AM23" i="3"/>
  <c r="AN23" i="3"/>
  <c r="AG287" i="11"/>
  <c r="AH287" i="11"/>
  <c r="AI287" i="11" s="1"/>
  <c r="AJ51" i="9"/>
  <c r="AL51" i="9" s="1"/>
  <c r="L51" i="9"/>
  <c r="AG195" i="11"/>
  <c r="AH195" i="11"/>
  <c r="AI195" i="11" s="1"/>
  <c r="AJ298" i="9"/>
  <c r="AL298" i="9" s="1"/>
  <c r="L298" i="9"/>
  <c r="AH138" i="11"/>
  <c r="AG138" i="11"/>
  <c r="AJ42" i="9"/>
  <c r="AL42" i="9" s="1"/>
  <c r="L42" i="9"/>
  <c r="AH188" i="11"/>
  <c r="AG188" i="11"/>
  <c r="AG28" i="11"/>
  <c r="AH28" i="11"/>
  <c r="AI28" i="11" s="1"/>
  <c r="AG160" i="11"/>
  <c r="AH160" i="11"/>
  <c r="AI160" i="11" s="1"/>
  <c r="AH64" i="11"/>
  <c r="AG64" i="11"/>
  <c r="AG211" i="11"/>
  <c r="AH211" i="11"/>
  <c r="AI211" i="11" s="1"/>
  <c r="I130" i="20"/>
  <c r="K129" i="11"/>
  <c r="J129" i="12"/>
  <c r="I80" i="20"/>
  <c r="J79" i="12"/>
  <c r="K79" i="11"/>
  <c r="AJ124" i="9"/>
  <c r="AL124" i="9" s="1"/>
  <c r="L124" i="9"/>
  <c r="I53" i="20"/>
  <c r="J52" i="12"/>
  <c r="K52" i="11"/>
  <c r="AJ107" i="9"/>
  <c r="AL107" i="9" s="1"/>
  <c r="L107" i="9"/>
  <c r="AM123" i="3"/>
  <c r="AN123" i="3"/>
  <c r="AH50" i="11"/>
  <c r="AG50" i="11"/>
  <c r="AN177" i="3"/>
  <c r="AM177" i="3"/>
  <c r="I264" i="20"/>
  <c r="J263" i="12"/>
  <c r="K263" i="11"/>
  <c r="AH278" i="11"/>
  <c r="AG278" i="11"/>
  <c r="L134" i="9"/>
  <c r="AJ134" i="9"/>
  <c r="AL134" i="9" s="1"/>
  <c r="AO95" i="3"/>
  <c r="AP95" i="3"/>
  <c r="L281" i="9"/>
  <c r="AJ281" i="9"/>
  <c r="AL281" i="9" s="1"/>
  <c r="AJ57" i="9"/>
  <c r="AL57" i="9" s="1"/>
  <c r="L57" i="9"/>
  <c r="AO165" i="3"/>
  <c r="AP165" i="3"/>
  <c r="L139" i="9"/>
  <c r="AJ139" i="9"/>
  <c r="AL139" i="9" s="1"/>
  <c r="AP131" i="3"/>
  <c r="AO131" i="3"/>
  <c r="AM67" i="3"/>
  <c r="AN67" i="3"/>
  <c r="AP116" i="3"/>
  <c r="AO116" i="3"/>
  <c r="W85" i="2"/>
  <c r="AB85" i="2"/>
  <c r="AG85" i="2" s="1"/>
  <c r="AG43" i="11"/>
  <c r="AH43" i="11"/>
  <c r="AI43" i="11" s="1"/>
  <c r="I115" i="20"/>
  <c r="J114" i="12"/>
  <c r="K114" i="11"/>
  <c r="AN250" i="3"/>
  <c r="AM250" i="3"/>
  <c r="AN300" i="3"/>
  <c r="AM300" i="3"/>
  <c r="AN60" i="3"/>
  <c r="AM60" i="3"/>
  <c r="AN86" i="3"/>
  <c r="AM86" i="3"/>
  <c r="AP128" i="3"/>
  <c r="AO128" i="3"/>
  <c r="AH245" i="11"/>
  <c r="AG245" i="11"/>
  <c r="AJ133" i="9"/>
  <c r="AL133" i="9" s="1"/>
  <c r="L133" i="9"/>
  <c r="AJ21" i="9"/>
  <c r="AL21" i="9" s="1"/>
  <c r="L21" i="9"/>
  <c r="AG296" i="11"/>
  <c r="AH296" i="11"/>
  <c r="AJ232" i="9"/>
  <c r="AL232" i="9" s="1"/>
  <c r="L232" i="9"/>
  <c r="AO193" i="3"/>
  <c r="AP193" i="3"/>
  <c r="AH40" i="11"/>
  <c r="AG40" i="11"/>
  <c r="L135" i="9"/>
  <c r="AJ135" i="9"/>
  <c r="AL135" i="9" s="1"/>
  <c r="AJ237" i="9"/>
  <c r="AL237" i="9" s="1"/>
  <c r="L237" i="9"/>
  <c r="AJ29" i="9"/>
  <c r="AL29" i="9" s="1"/>
  <c r="L29" i="9"/>
  <c r="I153" i="20"/>
  <c r="J152" i="12"/>
  <c r="K152" i="11"/>
  <c r="AM73" i="3"/>
  <c r="AN73" i="3"/>
  <c r="AJ87" i="9"/>
  <c r="AL87" i="9" s="1"/>
  <c r="L87" i="9"/>
  <c r="AG55" i="11"/>
  <c r="AH55" i="11"/>
  <c r="AI55" i="11" s="1"/>
  <c r="I271" i="20"/>
  <c r="J270" i="12"/>
  <c r="K270" i="11"/>
  <c r="AO247" i="3"/>
  <c r="AP247" i="3"/>
  <c r="AM167" i="3"/>
  <c r="AN167" i="3"/>
  <c r="AO103" i="3"/>
  <c r="AP103" i="3"/>
  <c r="AJ62" i="9"/>
  <c r="AL62" i="9" s="1"/>
  <c r="L62" i="9"/>
  <c r="I15" i="20"/>
  <c r="J14" i="12"/>
  <c r="K14" i="11"/>
  <c r="AJ286" i="9"/>
  <c r="AL286" i="9" s="1"/>
  <c r="L286" i="9"/>
  <c r="AM215" i="3"/>
  <c r="AN215" i="3"/>
  <c r="I175" i="20"/>
  <c r="J174" i="12"/>
  <c r="K174" i="11"/>
  <c r="AM71" i="3"/>
  <c r="AN71" i="3"/>
  <c r="W160" i="2"/>
  <c r="AB160" i="2"/>
  <c r="AG160" i="2" s="1"/>
  <c r="W170" i="2"/>
  <c r="AB170" i="2"/>
  <c r="AG170" i="2" s="1"/>
  <c r="W112" i="2"/>
  <c r="AB112" i="2"/>
  <c r="AG112" i="2" s="1"/>
  <c r="W219" i="2"/>
  <c r="AB219" i="2"/>
  <c r="AG219" i="2" s="1"/>
  <c r="W91" i="2"/>
  <c r="AB91" i="2"/>
  <c r="AG91" i="2" s="1"/>
  <c r="W269" i="2"/>
  <c r="AB269" i="2"/>
  <c r="AG269" i="2" s="1"/>
  <c r="W77" i="2"/>
  <c r="AB77" i="2"/>
  <c r="AG77" i="2" s="1"/>
  <c r="W241" i="2"/>
  <c r="AB241" i="2"/>
  <c r="AG241" i="2" s="1"/>
  <c r="W113" i="2"/>
  <c r="AB113" i="2"/>
  <c r="AG113" i="2" s="1"/>
  <c r="W210" i="2"/>
  <c r="AB210" i="2"/>
  <c r="AG210" i="2" s="1"/>
  <c r="W128" i="2"/>
  <c r="AB128" i="2"/>
  <c r="AG128" i="2" s="1"/>
  <c r="AH197" i="11"/>
  <c r="AI197" i="11" s="1"/>
  <c r="AG197" i="11"/>
  <c r="AJ207" i="9"/>
  <c r="AL207" i="9" s="1"/>
  <c r="L207" i="9"/>
  <c r="AJ113" i="9"/>
  <c r="AL113" i="9" s="1"/>
  <c r="L113" i="9"/>
  <c r="W173" i="2"/>
  <c r="AB173" i="2"/>
  <c r="AG173" i="2" s="1"/>
  <c r="W101" i="2"/>
  <c r="AB101" i="2"/>
  <c r="AG101" i="2" s="1"/>
  <c r="AJ68" i="9"/>
  <c r="AL68" i="9" s="1"/>
  <c r="L68" i="9"/>
  <c r="AJ52" i="9"/>
  <c r="AL52" i="9" s="1"/>
  <c r="L52" i="9"/>
  <c r="I268" i="20"/>
  <c r="J267" i="12"/>
  <c r="K267" i="11"/>
  <c r="AM235" i="3"/>
  <c r="AN235" i="3"/>
  <c r="AI123" i="9"/>
  <c r="AP186" i="3"/>
  <c r="AO186" i="3"/>
  <c r="AO209" i="3"/>
  <c r="AP209" i="3"/>
  <c r="W57" i="2"/>
  <c r="AB57" i="2"/>
  <c r="AG57" i="2" s="1"/>
  <c r="AG167" i="11"/>
  <c r="AH167" i="11"/>
  <c r="AI167" i="11" s="1"/>
  <c r="I42" i="20"/>
  <c r="J41" i="12"/>
  <c r="K41" i="11"/>
  <c r="AM181" i="3"/>
  <c r="AN181" i="3"/>
  <c r="AI117" i="9"/>
  <c r="W220" i="2"/>
  <c r="AB220" i="2"/>
  <c r="AG220" i="2" s="1"/>
  <c r="AI99" i="9"/>
  <c r="AP210" i="3"/>
  <c r="AO210" i="3"/>
  <c r="AP146" i="3"/>
  <c r="AO146" i="3"/>
  <c r="AP82" i="3"/>
  <c r="AO82" i="3"/>
  <c r="AP244" i="3"/>
  <c r="AO244" i="3"/>
  <c r="AP180" i="3"/>
  <c r="AO180" i="3"/>
  <c r="AP52" i="3"/>
  <c r="AO52" i="3"/>
  <c r="AP238" i="3"/>
  <c r="AO238" i="3"/>
  <c r="AP110" i="3"/>
  <c r="AO110" i="3"/>
  <c r="AP280" i="3"/>
  <c r="AO280" i="3"/>
  <c r="AP216" i="3"/>
  <c r="AO216" i="3"/>
  <c r="AP88" i="3"/>
  <c r="AO88" i="3"/>
  <c r="AP24" i="3"/>
  <c r="AO24" i="3"/>
  <c r="W60" i="2"/>
  <c r="AB60" i="2"/>
  <c r="AG60" i="2" s="1"/>
  <c r="AH114" i="11"/>
  <c r="AG114" i="11"/>
  <c r="AO43" i="3"/>
  <c r="AP43" i="3"/>
  <c r="AP138" i="3"/>
  <c r="AO138" i="3"/>
  <c r="AP220" i="3"/>
  <c r="AO220" i="3"/>
  <c r="AP246" i="3"/>
  <c r="AO246" i="3"/>
  <c r="AP272" i="3"/>
  <c r="AO272" i="3"/>
  <c r="AP16" i="3"/>
  <c r="AR16" i="3" s="1"/>
  <c r="AT16" i="3" s="1"/>
  <c r="AV16" i="3" s="1"/>
  <c r="AX16" i="3" s="1"/>
  <c r="Q17" i="20" s="1"/>
  <c r="AO16" i="3"/>
  <c r="AQ16" i="3" s="1"/>
  <c r="AS16" i="3" s="1"/>
  <c r="AU16" i="3" s="1"/>
  <c r="I142" i="20"/>
  <c r="J141" i="12"/>
  <c r="K141" i="11"/>
  <c r="I38" i="20"/>
  <c r="J37" i="12"/>
  <c r="K37" i="11"/>
  <c r="AJ248" i="9"/>
  <c r="AL248" i="9" s="1"/>
  <c r="L248" i="9"/>
  <c r="AI241" i="9"/>
  <c r="AO121" i="3"/>
  <c r="AP121" i="3"/>
  <c r="W232" i="2"/>
  <c r="AB232" i="2"/>
  <c r="AG232" i="2" s="1"/>
  <c r="W55" i="2"/>
  <c r="AB55" i="2"/>
  <c r="AG55" i="2" s="1"/>
  <c r="I222" i="20"/>
  <c r="K221" i="11"/>
  <c r="J221" i="12"/>
  <c r="I46" i="20"/>
  <c r="J45" i="12"/>
  <c r="K45" i="11"/>
  <c r="AI105" i="9"/>
  <c r="W8" i="2"/>
  <c r="AB8" i="2"/>
  <c r="AG8" i="2" s="1"/>
  <c r="AO263" i="3"/>
  <c r="AP263" i="3"/>
  <c r="AH206" i="11"/>
  <c r="AG206" i="11"/>
  <c r="AJ223" i="9"/>
  <c r="AL223" i="9" s="1"/>
  <c r="L223" i="9"/>
  <c r="AG111" i="11"/>
  <c r="AH111" i="11"/>
  <c r="AI111" i="11" s="1"/>
  <c r="AJ250" i="9"/>
  <c r="AL250" i="9" s="1"/>
  <c r="L250" i="9"/>
  <c r="AJ122" i="9"/>
  <c r="AL122" i="9" s="1"/>
  <c r="L122" i="9"/>
  <c r="AH268" i="11"/>
  <c r="AG268" i="11"/>
  <c r="AJ108" i="9"/>
  <c r="AL108" i="9" s="1"/>
  <c r="L108" i="9"/>
  <c r="AH240" i="11"/>
  <c r="AG240" i="11"/>
  <c r="AJ144" i="9"/>
  <c r="AL144" i="9" s="1"/>
  <c r="L144" i="9"/>
  <c r="AH209" i="11"/>
  <c r="AG209" i="11"/>
  <c r="AJ191" i="9"/>
  <c r="AL191" i="9" s="1"/>
  <c r="L191" i="9"/>
  <c r="I292" i="20"/>
  <c r="J291" i="12"/>
  <c r="K291" i="11"/>
  <c r="I36" i="20"/>
  <c r="J35" i="12"/>
  <c r="K35" i="11"/>
  <c r="AM301" i="3"/>
  <c r="AN301" i="3"/>
  <c r="AH172" i="11"/>
  <c r="AG172" i="11"/>
  <c r="AO5" i="3"/>
  <c r="AQ5" i="3" s="1"/>
  <c r="AS5" i="3" s="1"/>
  <c r="AU5" i="3" s="1"/>
  <c r="AP5" i="3"/>
  <c r="AR5" i="3" s="1"/>
  <c r="AT5" i="3" s="1"/>
  <c r="AV5" i="3" s="1"/>
  <c r="AX5" i="3" s="1"/>
  <c r="AH290" i="11"/>
  <c r="AG290" i="11"/>
  <c r="AP155" i="3"/>
  <c r="AO155" i="3"/>
  <c r="AJ216" i="9"/>
  <c r="AL216" i="9" s="1"/>
  <c r="L216" i="9"/>
  <c r="AM97" i="3"/>
  <c r="AN97" i="3"/>
  <c r="I9" i="20"/>
  <c r="J8" i="12"/>
  <c r="K8" i="11"/>
  <c r="I247" i="20"/>
  <c r="J246" i="12"/>
  <c r="K246" i="11"/>
  <c r="AJ182" i="9"/>
  <c r="AL182" i="9" s="1"/>
  <c r="L182" i="9"/>
  <c r="AI111" i="9"/>
  <c r="L185" i="9"/>
  <c r="AJ185" i="9"/>
  <c r="AL185" i="9" s="1"/>
  <c r="AI293" i="9"/>
  <c r="AI125" i="9"/>
  <c r="AI37" i="9"/>
  <c r="AG187" i="11"/>
  <c r="AH187" i="11"/>
  <c r="AI187" i="11" s="1"/>
  <c r="AO291" i="3"/>
  <c r="AP291" i="3"/>
  <c r="AO227" i="3"/>
  <c r="AP227" i="3"/>
  <c r="AO99" i="3"/>
  <c r="AP99" i="3"/>
  <c r="AP226" i="3"/>
  <c r="AO226" i="3"/>
  <c r="AP98" i="3"/>
  <c r="AO98" i="3"/>
  <c r="AP196" i="3"/>
  <c r="AO196" i="3"/>
  <c r="AM4" i="3"/>
  <c r="AN4" i="3"/>
  <c r="AP190" i="3"/>
  <c r="AO190" i="3"/>
  <c r="AP62" i="3"/>
  <c r="AO62" i="3"/>
  <c r="AP232" i="3"/>
  <c r="AO232" i="3"/>
  <c r="AP104" i="3"/>
  <c r="AO104" i="3"/>
  <c r="I277" i="20"/>
  <c r="J276" i="12"/>
  <c r="K276" i="11"/>
  <c r="W37" i="2"/>
  <c r="AB37" i="2"/>
  <c r="AG37" i="2" s="1"/>
  <c r="AG59" i="11"/>
  <c r="AH59" i="11"/>
  <c r="W195" i="2"/>
  <c r="AB195" i="2"/>
  <c r="AG195" i="2" s="1"/>
  <c r="AO59" i="3"/>
  <c r="AP59" i="3"/>
  <c r="AP218" i="3"/>
  <c r="AO218" i="3"/>
  <c r="AO166" i="3"/>
  <c r="AP166" i="3"/>
  <c r="W281" i="2"/>
  <c r="AB281" i="2"/>
  <c r="AG281" i="2" s="1"/>
  <c r="AJ88" i="9"/>
  <c r="AL88" i="9" s="1"/>
  <c r="L88" i="9"/>
  <c r="AJ199" i="9"/>
  <c r="AL199" i="9" s="1"/>
  <c r="L199" i="9"/>
  <c r="AM143" i="3"/>
  <c r="AN143" i="3"/>
  <c r="AM31" i="3"/>
  <c r="AN31" i="3"/>
  <c r="AH109" i="11"/>
  <c r="AI109" i="11" s="1"/>
  <c r="AG109" i="11"/>
  <c r="AJ13" i="9"/>
  <c r="L13" i="9"/>
  <c r="AM233" i="3"/>
  <c r="AN233" i="3"/>
  <c r="AM105" i="3"/>
  <c r="AN105" i="3"/>
  <c r="W303" i="2"/>
  <c r="AB303" i="2"/>
  <c r="AG303" i="2" s="1"/>
  <c r="AH158" i="11"/>
  <c r="AG158" i="11"/>
  <c r="AM7" i="3"/>
  <c r="AN7" i="3"/>
  <c r="I180" i="20"/>
  <c r="J179" i="12"/>
  <c r="K179" i="11"/>
  <c r="I182" i="20"/>
  <c r="K181" i="11"/>
  <c r="J181" i="12"/>
  <c r="I132" i="20"/>
  <c r="J131" i="12"/>
  <c r="K131" i="11"/>
  <c r="I235" i="20"/>
  <c r="J234" i="12"/>
  <c r="K234" i="11"/>
  <c r="I107" i="20"/>
  <c r="J106" i="12"/>
  <c r="K106" i="11"/>
  <c r="I285" i="20"/>
  <c r="J284" i="12"/>
  <c r="K284" i="11"/>
  <c r="I29" i="20"/>
  <c r="J28" i="12"/>
  <c r="K28" i="11"/>
  <c r="I193" i="20"/>
  <c r="K192" i="11"/>
  <c r="J192" i="12"/>
  <c r="I65" i="20"/>
  <c r="J64" i="12"/>
  <c r="K64" i="11"/>
  <c r="I242" i="20"/>
  <c r="J241" i="12"/>
  <c r="K241" i="11"/>
  <c r="I148" i="20"/>
  <c r="J147" i="12"/>
  <c r="K147" i="11"/>
  <c r="AJ229" i="9"/>
  <c r="AL229" i="9" s="1"/>
  <c r="L229" i="9"/>
  <c r="AG99" i="11"/>
  <c r="AH99" i="11"/>
  <c r="AI99" i="11" s="1"/>
  <c r="L249" i="9"/>
  <c r="AJ249" i="9"/>
  <c r="AL249" i="9" s="1"/>
  <c r="W141" i="2"/>
  <c r="AB141" i="2"/>
  <c r="AG141" i="2" s="1"/>
  <c r="I284" i="20"/>
  <c r="J283" i="12"/>
  <c r="K283" i="11"/>
  <c r="I163" i="20"/>
  <c r="J162" i="12"/>
  <c r="K162" i="11"/>
  <c r="I35" i="20"/>
  <c r="J34" i="12"/>
  <c r="K34" i="11"/>
  <c r="I279" i="20"/>
  <c r="J278" i="12"/>
  <c r="K278" i="11"/>
  <c r="I135" i="20"/>
  <c r="J134" i="12"/>
  <c r="K134" i="11"/>
  <c r="I71" i="20"/>
  <c r="J70" i="12"/>
  <c r="K70" i="11"/>
  <c r="W266" i="2"/>
  <c r="AB266" i="2"/>
  <c r="AG266" i="2" s="1"/>
  <c r="W58" i="2"/>
  <c r="AB58" i="2"/>
  <c r="AG58" i="2" s="1"/>
  <c r="AO125" i="3"/>
  <c r="AP125" i="3"/>
  <c r="AO101" i="3"/>
  <c r="AP101" i="3"/>
  <c r="W172" i="2"/>
  <c r="AB172" i="2"/>
  <c r="AG172" i="2" s="1"/>
  <c r="AI259" i="9"/>
  <c r="AO195" i="3"/>
  <c r="AP195" i="3"/>
  <c r="AO83" i="3"/>
  <c r="AP83" i="3"/>
  <c r="AI292" i="9"/>
  <c r="AI164" i="9"/>
  <c r="AI264" i="9"/>
  <c r="AH276" i="11"/>
  <c r="AG276" i="11"/>
  <c r="AM61" i="3"/>
  <c r="AN61" i="3"/>
  <c r="I44" i="20"/>
  <c r="J43" i="12"/>
  <c r="K43" i="11"/>
  <c r="AO91" i="3"/>
  <c r="AP91" i="3"/>
  <c r="AN268" i="3"/>
  <c r="AM268" i="3"/>
  <c r="AN28" i="3"/>
  <c r="AM28" i="3"/>
  <c r="AN38" i="3"/>
  <c r="AM38" i="3"/>
  <c r="AN80" i="3"/>
  <c r="AM80" i="3"/>
  <c r="I270" i="20"/>
  <c r="J269" i="12"/>
  <c r="K269" i="11"/>
  <c r="I150" i="20"/>
  <c r="K149" i="11"/>
  <c r="J149" i="12"/>
  <c r="I297" i="20"/>
  <c r="J296" i="12"/>
  <c r="K296" i="11"/>
  <c r="AO257" i="3"/>
  <c r="AP257" i="3"/>
  <c r="AI65" i="9"/>
  <c r="I216" i="20"/>
  <c r="J215" i="12"/>
  <c r="K215" i="11"/>
  <c r="AM207" i="3"/>
  <c r="AN207" i="3"/>
  <c r="W23" i="2"/>
  <c r="AB23" i="2"/>
  <c r="AG23" i="2" s="1"/>
  <c r="W94" i="2"/>
  <c r="AB94" i="2"/>
  <c r="AG94" i="2" s="1"/>
  <c r="AM217" i="3"/>
  <c r="AN217" i="3"/>
  <c r="AM89" i="3"/>
  <c r="AN89" i="3"/>
  <c r="W248" i="2"/>
  <c r="AB248" i="2"/>
  <c r="AG248" i="2" s="1"/>
  <c r="W255" i="2"/>
  <c r="AB255" i="2"/>
  <c r="AG255" i="2" s="1"/>
  <c r="AJ174" i="9"/>
  <c r="AL174" i="9" s="1"/>
  <c r="L174" i="9"/>
  <c r="AI39" i="9"/>
  <c r="L153" i="9"/>
  <c r="AJ153" i="9"/>
  <c r="AL153" i="9" s="1"/>
  <c r="AJ115" i="9"/>
  <c r="AL115" i="9" s="1"/>
  <c r="L115" i="9"/>
  <c r="AG259" i="11"/>
  <c r="AH259" i="11"/>
  <c r="AJ67" i="9"/>
  <c r="AL67" i="9" s="1"/>
  <c r="L67" i="9"/>
  <c r="AJ202" i="9"/>
  <c r="AL202" i="9" s="1"/>
  <c r="L202" i="9"/>
  <c r="AH42" i="11"/>
  <c r="AG42" i="11"/>
  <c r="AJ252" i="9"/>
  <c r="AL252" i="9" s="1"/>
  <c r="L252" i="9"/>
  <c r="AG192" i="11"/>
  <c r="AH192" i="11"/>
  <c r="AI192" i="11" s="1"/>
  <c r="AH96" i="11"/>
  <c r="AI96" i="11" s="1"/>
  <c r="AG96" i="11"/>
  <c r="AG275" i="11"/>
  <c r="AH275" i="11"/>
  <c r="AI275" i="11" s="1"/>
  <c r="AJ19" i="9"/>
  <c r="L19" i="9"/>
  <c r="W272" i="2"/>
  <c r="AB272" i="2"/>
  <c r="AG272" i="2" s="1"/>
  <c r="W16" i="2"/>
  <c r="AB16" i="2"/>
  <c r="AG16" i="2" s="1"/>
  <c r="W69" i="2"/>
  <c r="AB69" i="2"/>
  <c r="AG69" i="2" s="1"/>
  <c r="AJ251" i="9"/>
  <c r="AL251" i="9" s="1"/>
  <c r="L251" i="9"/>
  <c r="AO267" i="3"/>
  <c r="AP267" i="3"/>
  <c r="AJ178" i="9"/>
  <c r="AL178" i="9" s="1"/>
  <c r="L178" i="9"/>
  <c r="AH162" i="11"/>
  <c r="AG162" i="11"/>
  <c r="AO75" i="3"/>
  <c r="AP75" i="3"/>
  <c r="AP234" i="3"/>
  <c r="AO234" i="3"/>
  <c r="AP284" i="3"/>
  <c r="AO284" i="3"/>
  <c r="AP12" i="3"/>
  <c r="AR12" i="3" s="1"/>
  <c r="AT12" i="3" s="1"/>
  <c r="AV12" i="3" s="1"/>
  <c r="AX12" i="3" s="1"/>
  <c r="Q13" i="20" s="1"/>
  <c r="AO12" i="3"/>
  <c r="AQ12" i="3" s="1"/>
  <c r="AS12" i="3" s="1"/>
  <c r="AU12" i="3" s="1"/>
  <c r="AP70" i="3"/>
  <c r="AO70" i="3"/>
  <c r="AP112" i="3"/>
  <c r="AO112" i="3"/>
  <c r="AM225" i="3"/>
  <c r="AN225" i="3"/>
  <c r="AO153" i="3"/>
  <c r="AP153" i="3"/>
  <c r="W168" i="2"/>
  <c r="AB168" i="2"/>
  <c r="AG168" i="2" s="1"/>
  <c r="AH134" i="11"/>
  <c r="AG134" i="11"/>
  <c r="L297" i="9"/>
  <c r="AJ297" i="9"/>
  <c r="AL297" i="9" s="1"/>
  <c r="AJ89" i="9"/>
  <c r="AL89" i="9" s="1"/>
  <c r="L89" i="9"/>
  <c r="AO277" i="3"/>
  <c r="AP277" i="3"/>
  <c r="AO213" i="3"/>
  <c r="AP213" i="3"/>
  <c r="AM85" i="3"/>
  <c r="AN85" i="3"/>
  <c r="AG139" i="11"/>
  <c r="AH139" i="11"/>
  <c r="AI139" i="11" s="1"/>
  <c r="AO179" i="3"/>
  <c r="AP179" i="3"/>
  <c r="AP194" i="3"/>
  <c r="AO194" i="3"/>
  <c r="AP66" i="3"/>
  <c r="AO66" i="3"/>
  <c r="AP228" i="3"/>
  <c r="AO228" i="3"/>
  <c r="AP100" i="3"/>
  <c r="AO100" i="3"/>
  <c r="AP286" i="3"/>
  <c r="AO286" i="3"/>
  <c r="AP264" i="3"/>
  <c r="AO264" i="3"/>
  <c r="AP136" i="3"/>
  <c r="AO136" i="3"/>
  <c r="AP8" i="3"/>
  <c r="AR8" i="3" s="1"/>
  <c r="AT8" i="3" s="1"/>
  <c r="AV8" i="3" s="1"/>
  <c r="AX8" i="3" s="1"/>
  <c r="Q9" i="20" s="1"/>
  <c r="AO8" i="3"/>
  <c r="AQ8" i="3" s="1"/>
  <c r="AS8" i="3" s="1"/>
  <c r="AU8" i="3" s="1"/>
  <c r="AI253" i="9"/>
  <c r="AH196" i="11"/>
  <c r="AG196" i="11"/>
  <c r="AG75" i="11"/>
  <c r="AH75" i="11"/>
  <c r="AI75" i="11" s="1"/>
  <c r="AO251" i="3"/>
  <c r="AP251" i="3"/>
  <c r="AM171" i="3"/>
  <c r="AN171" i="3"/>
  <c r="AP282" i="3"/>
  <c r="AO282" i="3"/>
  <c r="AH253" i="11"/>
  <c r="AG253" i="11"/>
  <c r="AG133" i="11"/>
  <c r="AH133" i="11"/>
  <c r="AI133" i="11" s="1"/>
  <c r="AJ53" i="9"/>
  <c r="AL53" i="9" s="1"/>
  <c r="L53" i="9"/>
  <c r="AH232" i="11"/>
  <c r="AG232" i="11"/>
  <c r="AO17" i="3"/>
  <c r="AQ17" i="3" s="1"/>
  <c r="AS17" i="3" s="1"/>
  <c r="AU17" i="3" s="1"/>
  <c r="AP17" i="3"/>
  <c r="AR17" i="3" s="1"/>
  <c r="AT17" i="3" s="1"/>
  <c r="AV17" i="3" s="1"/>
  <c r="AX17" i="3" s="1"/>
  <c r="Q18" i="20" s="1"/>
  <c r="AG135" i="11"/>
  <c r="AH135" i="11"/>
  <c r="AI135" i="11" s="1"/>
  <c r="AJ262" i="9"/>
  <c r="AL262" i="9" s="1"/>
  <c r="L262" i="9"/>
  <c r="AJ6" i="9"/>
  <c r="L6" i="9"/>
  <c r="AH29" i="11"/>
  <c r="AG29" i="11"/>
  <c r="AM185" i="3"/>
  <c r="AN185" i="3"/>
  <c r="AJ247" i="9"/>
  <c r="AL247" i="9" s="1"/>
  <c r="L247" i="9"/>
  <c r="AJ30" i="9"/>
  <c r="AL30" i="9" s="1"/>
  <c r="L30" i="9"/>
  <c r="I160" i="20"/>
  <c r="J159" i="12"/>
  <c r="K159" i="11"/>
  <c r="I170" i="20"/>
  <c r="J169" i="12"/>
  <c r="K169" i="11"/>
  <c r="I112" i="20"/>
  <c r="J111" i="12"/>
  <c r="K111" i="11"/>
  <c r="I283" i="20"/>
  <c r="J282" i="12"/>
  <c r="K282" i="11"/>
  <c r="I155" i="20"/>
  <c r="J154" i="12"/>
  <c r="K154" i="11"/>
  <c r="I27" i="20"/>
  <c r="J26" i="12"/>
  <c r="K26" i="11"/>
  <c r="I205" i="20"/>
  <c r="J204" i="12"/>
  <c r="K204" i="11"/>
  <c r="I13" i="20"/>
  <c r="J12" i="12"/>
  <c r="K12" i="11"/>
  <c r="I177" i="20"/>
  <c r="J176" i="12"/>
  <c r="K176" i="11"/>
  <c r="I210" i="20"/>
  <c r="J209" i="12"/>
  <c r="K209" i="11"/>
  <c r="W194" i="2"/>
  <c r="AB194" i="2"/>
  <c r="AG194" i="2" s="1"/>
  <c r="W224" i="2"/>
  <c r="AB224" i="2"/>
  <c r="AG224" i="2" s="1"/>
  <c r="W96" i="2"/>
  <c r="AB96" i="2"/>
  <c r="AG96" i="2" s="1"/>
  <c r="W214" i="2"/>
  <c r="AB214" i="2"/>
  <c r="AG214" i="2" s="1"/>
  <c r="W304" i="2"/>
  <c r="AB304" i="2"/>
  <c r="AG304" i="2" s="1"/>
  <c r="W176" i="2"/>
  <c r="AB176" i="2"/>
  <c r="AG176" i="2" s="1"/>
  <c r="W48" i="2"/>
  <c r="AB48" i="2"/>
  <c r="AG48" i="2" s="1"/>
  <c r="W251" i="2"/>
  <c r="AB251" i="2"/>
  <c r="AG251" i="2" s="1"/>
  <c r="W187" i="2"/>
  <c r="AB187" i="2"/>
  <c r="AG187" i="2" s="1"/>
  <c r="W123" i="2"/>
  <c r="AB123" i="2"/>
  <c r="AG123" i="2" s="1"/>
  <c r="W59" i="2"/>
  <c r="AB59" i="2"/>
  <c r="AG59" i="2" s="1"/>
  <c r="W301" i="2"/>
  <c r="AB301" i="2"/>
  <c r="AG301" i="2" s="1"/>
  <c r="W237" i="2"/>
  <c r="AB237" i="2"/>
  <c r="AG237" i="2" s="1"/>
  <c r="W109" i="2"/>
  <c r="AB109" i="2"/>
  <c r="AG109" i="2" s="1"/>
  <c r="W45" i="2"/>
  <c r="AB45" i="2"/>
  <c r="AG45" i="2" s="1"/>
  <c r="W273" i="2"/>
  <c r="AB273" i="2"/>
  <c r="AG273" i="2" s="1"/>
  <c r="W209" i="2"/>
  <c r="AB209" i="2"/>
  <c r="AG209" i="2" s="1"/>
  <c r="W145" i="2"/>
  <c r="AB145" i="2"/>
  <c r="AG145" i="2" s="1"/>
  <c r="W81" i="2"/>
  <c r="AB81" i="2"/>
  <c r="AG81" i="2" s="1"/>
  <c r="W17" i="2"/>
  <c r="AB17" i="2"/>
  <c r="AG17" i="2" s="1"/>
  <c r="W122" i="2"/>
  <c r="AB122" i="2"/>
  <c r="AG122" i="2" s="1"/>
  <c r="W192" i="2"/>
  <c r="AB192" i="2"/>
  <c r="AG192" i="2" s="1"/>
  <c r="W64" i="2"/>
  <c r="AB64" i="2"/>
  <c r="AG64" i="2" s="1"/>
  <c r="AH129" i="11"/>
  <c r="AG129" i="11"/>
  <c r="AG271" i="11"/>
  <c r="AH271" i="11"/>
  <c r="AI271" i="11" s="1"/>
  <c r="AJ79" i="9"/>
  <c r="AL79" i="9" s="1"/>
  <c r="L79" i="9"/>
  <c r="AO205" i="3"/>
  <c r="AP205" i="3"/>
  <c r="W149" i="2"/>
  <c r="AB149" i="2"/>
  <c r="AG149" i="2" s="1"/>
  <c r="W117" i="2"/>
  <c r="AB117" i="2"/>
  <c r="AG117" i="2" s="1"/>
  <c r="AO93" i="3"/>
  <c r="AP93" i="3"/>
  <c r="I300" i="20"/>
  <c r="J299" i="12"/>
  <c r="K299" i="11"/>
  <c r="I92" i="20"/>
  <c r="J91" i="12"/>
  <c r="K91" i="11"/>
  <c r="AM283" i="3"/>
  <c r="AN283" i="3"/>
  <c r="I243" i="20"/>
  <c r="J242" i="12"/>
  <c r="K242" i="11"/>
  <c r="AI219" i="9"/>
  <c r="AI139" i="9"/>
  <c r="AH98" i="11"/>
  <c r="AG98" i="11"/>
  <c r="AP266" i="3"/>
  <c r="AO266" i="3"/>
  <c r="AP154" i="3"/>
  <c r="AO154" i="3"/>
  <c r="AP10" i="3"/>
  <c r="AR10" i="3" s="1"/>
  <c r="AT10" i="3" s="1"/>
  <c r="AV10" i="3" s="1"/>
  <c r="AX10" i="3" s="1"/>
  <c r="Q11" i="20" s="1"/>
  <c r="AO10" i="3"/>
  <c r="AQ10" i="3" s="1"/>
  <c r="AS10" i="3" s="1"/>
  <c r="AU10" i="3" s="1"/>
  <c r="AP172" i="3"/>
  <c r="AO172" i="3"/>
  <c r="AP44" i="3"/>
  <c r="AO44" i="3"/>
  <c r="AP230" i="3"/>
  <c r="AO230" i="3"/>
  <c r="AO118" i="3"/>
  <c r="AP118" i="3"/>
  <c r="AP288" i="3"/>
  <c r="AO288" i="3"/>
  <c r="AM144" i="3"/>
  <c r="AN144" i="3"/>
  <c r="AP32" i="3"/>
  <c r="AO32" i="3"/>
  <c r="I217" i="20"/>
  <c r="J216" i="12"/>
  <c r="K216" i="11"/>
  <c r="AG184" i="11"/>
  <c r="AH184" i="11"/>
  <c r="AI184" i="11" s="1"/>
  <c r="AI153" i="9"/>
  <c r="W73" i="2"/>
  <c r="AB73" i="2"/>
  <c r="AG73" i="2" s="1"/>
  <c r="AO49" i="3"/>
  <c r="AP49" i="3"/>
  <c r="AJ295" i="9"/>
  <c r="AL295" i="9" s="1"/>
  <c r="L295" i="9"/>
  <c r="AG263" i="11"/>
  <c r="AH263" i="11"/>
  <c r="AI263" i="11" s="1"/>
  <c r="AI255" i="9"/>
  <c r="W199" i="2"/>
  <c r="AB199" i="2"/>
  <c r="AG199" i="2" s="1"/>
  <c r="AM175" i="3"/>
  <c r="AN175" i="3"/>
  <c r="AJ102" i="9"/>
  <c r="AL102" i="9" s="1"/>
  <c r="L102" i="9"/>
  <c r="W186" i="2"/>
  <c r="AB186" i="2"/>
  <c r="AG186" i="2" s="1"/>
  <c r="I74" i="20"/>
  <c r="K73" i="11"/>
  <c r="J73" i="12"/>
  <c r="I10" i="20"/>
  <c r="J9" i="12"/>
  <c r="K9" i="11"/>
  <c r="AM197" i="3"/>
  <c r="AN197" i="3"/>
  <c r="AM173" i="3"/>
  <c r="AN173" i="3"/>
  <c r="AM141" i="3"/>
  <c r="AN141" i="3"/>
  <c r="AM69" i="3"/>
  <c r="AN69" i="3"/>
  <c r="W5" i="2"/>
  <c r="AB5" i="2"/>
  <c r="AG5" i="2" s="1"/>
  <c r="W188" i="2"/>
  <c r="AB188" i="2"/>
  <c r="AG188" i="2" s="1"/>
  <c r="W124" i="2"/>
  <c r="AB124" i="2"/>
  <c r="AG124" i="2" s="1"/>
  <c r="AI227" i="9"/>
  <c r="AP163" i="3"/>
  <c r="AO163" i="3"/>
  <c r="AM115" i="3"/>
  <c r="AN115" i="3"/>
  <c r="AO51" i="3"/>
  <c r="AP51" i="3"/>
  <c r="AI290" i="9"/>
  <c r="AI226" i="9"/>
  <c r="AI162" i="9"/>
  <c r="AI98" i="9"/>
  <c r="AI34" i="9"/>
  <c r="AP132" i="3"/>
  <c r="AO132" i="3"/>
  <c r="AI68" i="9"/>
  <c r="AI254" i="9"/>
  <c r="AI190" i="9"/>
  <c r="AO126" i="3"/>
  <c r="AP126" i="3"/>
  <c r="AI62" i="9"/>
  <c r="AI104" i="9"/>
  <c r="AI40" i="9"/>
  <c r="W290" i="2"/>
  <c r="AB290" i="2"/>
  <c r="AG290" i="2" s="1"/>
  <c r="W66" i="2"/>
  <c r="AB66" i="2"/>
  <c r="AG66" i="2" s="1"/>
  <c r="AO253" i="3"/>
  <c r="AP253" i="3"/>
  <c r="I165" i="20"/>
  <c r="J164" i="12"/>
  <c r="K164" i="11"/>
  <c r="AH84" i="11"/>
  <c r="AI84" i="11" s="1"/>
  <c r="AG84" i="11"/>
  <c r="W244" i="2"/>
  <c r="AB244" i="2"/>
  <c r="AG244" i="2" s="1"/>
  <c r="W28" i="2"/>
  <c r="AB28" i="2"/>
  <c r="AG28" i="2" s="1"/>
  <c r="I211" i="20"/>
  <c r="J210" i="12"/>
  <c r="K210" i="11"/>
  <c r="AM187" i="3"/>
  <c r="AN187" i="3"/>
  <c r="AH146" i="11"/>
  <c r="AG146" i="11"/>
  <c r="AI170" i="9"/>
  <c r="AI58" i="9"/>
  <c r="AI108" i="9"/>
  <c r="AI278" i="9"/>
  <c r="AI134" i="9"/>
  <c r="AI48" i="9"/>
  <c r="I158" i="20"/>
  <c r="J157" i="12"/>
  <c r="K157" i="11"/>
  <c r="I126" i="20"/>
  <c r="K125" i="11"/>
  <c r="J125" i="12"/>
  <c r="I70" i="20"/>
  <c r="K69" i="11"/>
  <c r="J69" i="12"/>
  <c r="I6" i="20"/>
  <c r="J5" i="12"/>
  <c r="K5" i="11"/>
  <c r="W265" i="2"/>
  <c r="AB265" i="2"/>
  <c r="AG265" i="2" s="1"/>
  <c r="W201" i="2"/>
  <c r="AB201" i="2"/>
  <c r="AG201" i="2" s="1"/>
  <c r="AI129" i="9"/>
  <c r="W105" i="2"/>
  <c r="AB105" i="2"/>
  <c r="AG105" i="2" s="1"/>
  <c r="AO81" i="3"/>
  <c r="AP81" i="3"/>
  <c r="AH24" i="11"/>
  <c r="AI24" i="11" s="1"/>
  <c r="AG24" i="11"/>
  <c r="W200" i="2"/>
  <c r="AB200" i="2"/>
  <c r="AG200" i="2" s="1"/>
  <c r="W120" i="2"/>
  <c r="AB120" i="2"/>
  <c r="AG120" i="2" s="1"/>
  <c r="AO271" i="3"/>
  <c r="AP271" i="3"/>
  <c r="AO47" i="3"/>
  <c r="AP47" i="3"/>
  <c r="I190" i="20"/>
  <c r="J189" i="12"/>
  <c r="K189" i="11"/>
  <c r="I78" i="20"/>
  <c r="J77" i="12"/>
  <c r="K77" i="11"/>
  <c r="J13" i="12"/>
  <c r="I14" i="20"/>
  <c r="K13" i="11"/>
  <c r="AO249" i="3"/>
  <c r="AP249" i="3"/>
  <c r="AG152" i="11"/>
  <c r="AH152" i="11"/>
  <c r="AI152" i="11" s="1"/>
  <c r="AO57" i="3"/>
  <c r="AP57" i="3"/>
  <c r="W104" i="2"/>
  <c r="AB104" i="2"/>
  <c r="AG104" i="2" s="1"/>
  <c r="W40" i="2"/>
  <c r="AB40" i="2"/>
  <c r="AG40" i="2" s="1"/>
  <c r="AH270" i="11"/>
  <c r="AG270" i="11"/>
  <c r="I223" i="20"/>
  <c r="J222" i="12"/>
  <c r="K222" i="11"/>
  <c r="AM199" i="3"/>
  <c r="AN199" i="3"/>
  <c r="AM183" i="3"/>
  <c r="AN183" i="3"/>
  <c r="AH142" i="11"/>
  <c r="AG142" i="11"/>
  <c r="I95" i="20"/>
  <c r="K94" i="11"/>
  <c r="J94" i="12"/>
  <c r="AM55" i="3"/>
  <c r="AN55" i="3"/>
  <c r="L193" i="9"/>
  <c r="AJ193" i="9"/>
  <c r="AL193" i="9" s="1"/>
  <c r="AG145" i="11"/>
  <c r="AH145" i="11"/>
  <c r="AI145" i="11" s="1"/>
  <c r="AJ95" i="9"/>
  <c r="AL95" i="9" s="1"/>
  <c r="L95" i="9"/>
  <c r="AJ31" i="9"/>
  <c r="AL31" i="9" s="1"/>
  <c r="L31" i="9"/>
  <c r="AJ303" i="9"/>
  <c r="AL303" i="9" s="1"/>
  <c r="L303" i="9"/>
  <c r="AG239" i="11"/>
  <c r="AH239" i="11"/>
  <c r="AI239" i="11" s="1"/>
  <c r="AJ47" i="9"/>
  <c r="AL47" i="9" s="1"/>
  <c r="L47" i="9"/>
  <c r="AH282" i="11"/>
  <c r="AG282" i="11"/>
  <c r="AJ186" i="9"/>
  <c r="AL186" i="9" s="1"/>
  <c r="L186" i="9"/>
  <c r="AH154" i="11"/>
  <c r="AG154" i="11"/>
  <c r="AJ58" i="9"/>
  <c r="AL58" i="9" s="1"/>
  <c r="L58" i="9"/>
  <c r="AH26" i="11"/>
  <c r="AG26" i="11"/>
  <c r="L236" i="9"/>
  <c r="AJ236" i="9"/>
  <c r="AL236" i="9" s="1"/>
  <c r="AH204" i="11"/>
  <c r="AG204" i="11"/>
  <c r="AG44" i="11"/>
  <c r="AH44" i="11"/>
  <c r="AI44" i="11" s="1"/>
  <c r="AJ12" i="9"/>
  <c r="L12" i="9"/>
  <c r="AJ208" i="9"/>
  <c r="AL208" i="9" s="1"/>
  <c r="L208" i="9"/>
  <c r="AG176" i="11"/>
  <c r="AH176" i="11"/>
  <c r="AI176" i="11" s="1"/>
  <c r="AH80" i="11"/>
  <c r="AG80" i="11"/>
  <c r="AH48" i="11"/>
  <c r="AG48" i="11"/>
  <c r="AJ121" i="9"/>
  <c r="AL121" i="9" s="1"/>
  <c r="L121" i="9"/>
  <c r="AG255" i="11"/>
  <c r="AH255" i="11"/>
  <c r="AI255" i="11" s="1"/>
  <c r="AJ63" i="9"/>
  <c r="AL63" i="9" s="1"/>
  <c r="L63" i="9"/>
  <c r="I294" i="20"/>
  <c r="J293" i="12"/>
  <c r="K293" i="11"/>
  <c r="I138" i="20"/>
  <c r="K137" i="11"/>
  <c r="J137" i="12"/>
  <c r="I228" i="20"/>
  <c r="J227" i="12"/>
  <c r="K227" i="11"/>
  <c r="I100" i="20"/>
  <c r="J99" i="12"/>
  <c r="K99" i="11"/>
  <c r="I250" i="20"/>
  <c r="J249" i="12"/>
  <c r="K249" i="11"/>
  <c r="I18" i="20"/>
  <c r="J17" i="12"/>
  <c r="K17" i="11"/>
  <c r="AI285" i="9"/>
  <c r="AM221" i="3"/>
  <c r="AN221" i="3"/>
  <c r="AJ148" i="9"/>
  <c r="AL148" i="9" s="1"/>
  <c r="L148" i="9"/>
  <c r="AG132" i="11"/>
  <c r="AH132" i="11"/>
  <c r="AJ299" i="9"/>
  <c r="AL299" i="9" s="1"/>
  <c r="L299" i="9"/>
  <c r="AG267" i="11"/>
  <c r="AH267" i="11"/>
  <c r="AJ258" i="9"/>
  <c r="AL258" i="9" s="1"/>
  <c r="L258" i="9"/>
  <c r="AH242" i="11"/>
  <c r="AI242" i="11" s="1"/>
  <c r="AG242" i="11"/>
  <c r="AO219" i="3"/>
  <c r="AP219" i="3"/>
  <c r="AP139" i="3"/>
  <c r="AO139" i="3"/>
  <c r="AP298" i="3"/>
  <c r="AO298" i="3"/>
  <c r="AI186" i="9"/>
  <c r="AP42" i="3"/>
  <c r="AO42" i="3"/>
  <c r="AP204" i="3"/>
  <c r="AO204" i="3"/>
  <c r="AP92" i="3"/>
  <c r="AO92" i="3"/>
  <c r="AP262" i="3"/>
  <c r="AO262" i="3"/>
  <c r="AI150" i="9"/>
  <c r="AP22" i="3"/>
  <c r="AO22" i="3"/>
  <c r="AM176" i="3"/>
  <c r="AN176" i="3"/>
  <c r="AP64" i="3"/>
  <c r="AO64" i="3"/>
  <c r="AO161" i="3"/>
  <c r="AP161" i="3"/>
  <c r="AH72" i="11"/>
  <c r="AG72" i="11"/>
  <c r="I280" i="20"/>
  <c r="J279" i="12"/>
  <c r="K279" i="11"/>
  <c r="AM287" i="3"/>
  <c r="AN287" i="3"/>
  <c r="I231" i="20"/>
  <c r="J230" i="12"/>
  <c r="K230" i="11"/>
  <c r="AH198" i="11"/>
  <c r="AI198" i="11" s="1"/>
  <c r="AG198" i="11"/>
  <c r="AI63" i="9"/>
  <c r="AH217" i="11"/>
  <c r="AG217" i="11"/>
  <c r="AJ73" i="9"/>
  <c r="AL73" i="9" s="1"/>
  <c r="L73" i="9"/>
  <c r="AH41" i="11"/>
  <c r="AG41" i="11"/>
  <c r="AM245" i="3"/>
  <c r="AN245" i="3"/>
  <c r="AO149" i="3"/>
  <c r="AP149" i="3"/>
  <c r="AO117" i="3"/>
  <c r="AP117" i="3"/>
  <c r="AO53" i="3"/>
  <c r="AP53" i="3"/>
  <c r="AH4" i="11"/>
  <c r="AG4" i="11"/>
  <c r="AJ155" i="9"/>
  <c r="AL155" i="9" s="1"/>
  <c r="L155" i="9"/>
  <c r="AG123" i="11"/>
  <c r="AH123" i="11"/>
  <c r="AI123" i="11" s="1"/>
  <c r="AI242" i="9"/>
  <c r="AI178" i="9"/>
  <c r="AI114" i="9"/>
  <c r="AI50" i="9"/>
  <c r="AP148" i="3"/>
  <c r="AO148" i="3"/>
  <c r="AI84" i="9"/>
  <c r="AI270" i="9"/>
  <c r="AI206" i="9"/>
  <c r="AO142" i="3"/>
  <c r="AP142" i="3"/>
  <c r="AI78" i="9"/>
  <c r="AI120" i="9"/>
  <c r="AI56" i="9"/>
  <c r="L289" i="9"/>
  <c r="AJ289" i="9"/>
  <c r="AL289" i="9" s="1"/>
  <c r="AH257" i="11"/>
  <c r="AG257" i="11"/>
  <c r="AM269" i="3"/>
  <c r="AN269" i="3"/>
  <c r="AM237" i="3"/>
  <c r="AN237" i="3"/>
  <c r="AO29" i="3"/>
  <c r="AP29" i="3"/>
  <c r="AJ27" i="9"/>
  <c r="AL27" i="9" s="1"/>
  <c r="L27" i="9"/>
  <c r="AI299" i="9"/>
  <c r="AH210" i="11"/>
  <c r="AG210" i="11"/>
  <c r="AI187" i="9"/>
  <c r="W67" i="2"/>
  <c r="AB67" i="2"/>
  <c r="AG67" i="2" s="1"/>
  <c r="AO11" i="3"/>
  <c r="AQ11" i="3" s="1"/>
  <c r="AS11" i="3" s="1"/>
  <c r="AU11" i="3" s="1"/>
  <c r="AP11" i="3"/>
  <c r="AR11" i="3" s="1"/>
  <c r="AT11" i="3" s="1"/>
  <c r="AV11" i="3" s="1"/>
  <c r="AX11" i="3" s="1"/>
  <c r="Q12" i="20" s="1"/>
  <c r="AP170" i="3"/>
  <c r="AO170" i="3"/>
  <c r="AP58" i="3"/>
  <c r="AO58" i="3"/>
  <c r="AP236" i="3"/>
  <c r="AO236" i="3"/>
  <c r="AP108" i="3"/>
  <c r="AO108" i="3"/>
  <c r="AP278" i="3"/>
  <c r="AO278" i="3"/>
  <c r="AO134" i="3"/>
  <c r="AP134" i="3"/>
  <c r="AO6" i="3"/>
  <c r="AQ6" i="3" s="1"/>
  <c r="AS6" i="3" s="1"/>
  <c r="AU6" i="3" s="1"/>
  <c r="AP6" i="3"/>
  <c r="AR6" i="3" s="1"/>
  <c r="AT6" i="3" s="1"/>
  <c r="AV6" i="3" s="1"/>
  <c r="AX6" i="3" s="1"/>
  <c r="Q7" i="20" s="1"/>
  <c r="AP192" i="3"/>
  <c r="AO192" i="3"/>
  <c r="AP48" i="3"/>
  <c r="AO48" i="3"/>
  <c r="AJ141" i="9"/>
  <c r="AL141" i="9" s="1"/>
  <c r="L141" i="9"/>
  <c r="AH125" i="11"/>
  <c r="AG125" i="11"/>
  <c r="AJ37" i="9"/>
  <c r="AL37" i="9" s="1"/>
  <c r="L37" i="9"/>
  <c r="AJ264" i="9"/>
  <c r="AL264" i="9" s="1"/>
  <c r="L264" i="9"/>
  <c r="AI257" i="9"/>
  <c r="AJ200" i="9"/>
  <c r="AL200" i="9" s="1"/>
  <c r="L200" i="9"/>
  <c r="AO129" i="3"/>
  <c r="AP129" i="3"/>
  <c r="AG151" i="11"/>
  <c r="AH151" i="11"/>
  <c r="AI151" i="11" s="1"/>
  <c r="AG119" i="11"/>
  <c r="AH119" i="11"/>
  <c r="AI191" i="9"/>
  <c r="W151" i="2"/>
  <c r="AB151" i="2"/>
  <c r="AG151" i="2" s="1"/>
  <c r="W87" i="2"/>
  <c r="AB87" i="2"/>
  <c r="AG87" i="2" s="1"/>
  <c r="AJ54" i="9"/>
  <c r="AL54" i="9" s="1"/>
  <c r="L54" i="9"/>
  <c r="I39" i="20"/>
  <c r="J38" i="12"/>
  <c r="K38" i="11"/>
  <c r="AH221" i="11"/>
  <c r="AI221" i="11" s="1"/>
  <c r="AG221" i="11"/>
  <c r="AH189" i="11"/>
  <c r="AG189" i="11"/>
  <c r="AJ77" i="9"/>
  <c r="AL77" i="9" s="1"/>
  <c r="L77" i="9"/>
  <c r="AH45" i="11"/>
  <c r="AG45" i="11"/>
  <c r="AI281" i="9"/>
  <c r="AI217" i="9"/>
  <c r="I137" i="20"/>
  <c r="J136" i="12"/>
  <c r="K136" i="11"/>
  <c r="AI89" i="9"/>
  <c r="AI25" i="9"/>
  <c r="AJ71" i="9"/>
  <c r="AL71" i="9" s="1"/>
  <c r="L71" i="9"/>
  <c r="AG39" i="11"/>
  <c r="AH39" i="11"/>
  <c r="AI39" i="11" s="1"/>
  <c r="AO279" i="3"/>
  <c r="AP279" i="3"/>
  <c r="AO135" i="3"/>
  <c r="AP135" i="3"/>
  <c r="AI23" i="9"/>
  <c r="I226" i="20"/>
  <c r="J225" i="12"/>
  <c r="K225" i="11"/>
  <c r="I288" i="20"/>
  <c r="J287" i="12"/>
  <c r="K287" i="11"/>
  <c r="I116" i="20"/>
  <c r="J115" i="12"/>
  <c r="K115" i="11"/>
  <c r="I278" i="20"/>
  <c r="J277" i="12"/>
  <c r="K277" i="11"/>
  <c r="I162" i="20"/>
  <c r="J161" i="12"/>
  <c r="K161" i="11"/>
  <c r="I196" i="20"/>
  <c r="J195" i="12"/>
  <c r="K195" i="11"/>
  <c r="I68" i="20"/>
  <c r="J67" i="12"/>
  <c r="K67" i="11"/>
  <c r="I267" i="20"/>
  <c r="J266" i="12"/>
  <c r="K266" i="11"/>
  <c r="I203" i="20"/>
  <c r="J202" i="12"/>
  <c r="K202" i="11"/>
  <c r="I139" i="20"/>
  <c r="J138" i="12"/>
  <c r="K138" i="11"/>
  <c r="I75" i="20"/>
  <c r="J74" i="12"/>
  <c r="K74" i="11"/>
  <c r="I11" i="20"/>
  <c r="J10" i="12"/>
  <c r="K10" i="11"/>
  <c r="I253" i="20"/>
  <c r="J252" i="12"/>
  <c r="K252" i="11"/>
  <c r="I189" i="20"/>
  <c r="J188" i="12"/>
  <c r="K188" i="11"/>
  <c r="I61" i="20"/>
  <c r="J60" i="12"/>
  <c r="K60" i="11"/>
  <c r="I289" i="20"/>
  <c r="J288" i="12"/>
  <c r="K288" i="11"/>
  <c r="I225" i="20"/>
  <c r="J224" i="12"/>
  <c r="K224" i="11"/>
  <c r="I161" i="20"/>
  <c r="J160" i="12"/>
  <c r="K160" i="11"/>
  <c r="I97" i="20"/>
  <c r="J96" i="12"/>
  <c r="K96" i="11"/>
  <c r="I33" i="20"/>
  <c r="J32" i="12"/>
  <c r="K32" i="11"/>
  <c r="I178" i="20"/>
  <c r="K177" i="11"/>
  <c r="J177" i="12"/>
  <c r="I212" i="20"/>
  <c r="J211" i="12"/>
  <c r="K211" i="11"/>
  <c r="I84" i="20"/>
  <c r="J83" i="12"/>
  <c r="K83" i="11"/>
  <c r="AH293" i="11"/>
  <c r="AG293" i="11"/>
  <c r="AJ291" i="9"/>
  <c r="AL291" i="9" s="1"/>
  <c r="L291" i="9"/>
  <c r="AG227" i="11"/>
  <c r="AH227" i="11"/>
  <c r="AI227" i="11" s="1"/>
  <c r="AJ35" i="9"/>
  <c r="AL35" i="9" s="1"/>
  <c r="L35" i="9"/>
  <c r="AJ17" i="9"/>
  <c r="L17" i="9"/>
  <c r="I293" i="20"/>
  <c r="J292" i="12"/>
  <c r="K292" i="11"/>
  <c r="AH260" i="11"/>
  <c r="AG260" i="11"/>
  <c r="W157" i="2"/>
  <c r="AB157" i="2"/>
  <c r="AG157" i="2" s="1"/>
  <c r="W125" i="2"/>
  <c r="AB125" i="2"/>
  <c r="AG125" i="2" s="1"/>
  <c r="AI45" i="9"/>
  <c r="AO13" i="3"/>
  <c r="AQ13" i="3" s="1"/>
  <c r="AS13" i="3" s="1"/>
  <c r="AU13" i="3" s="1"/>
  <c r="AP13" i="3"/>
  <c r="AR13" i="3" s="1"/>
  <c r="AT13" i="3" s="1"/>
  <c r="AV13" i="3" s="1"/>
  <c r="AX13" i="3" s="1"/>
  <c r="Q14" i="20" s="1"/>
  <c r="I252" i="20"/>
  <c r="J251" i="12"/>
  <c r="K251" i="11"/>
  <c r="AH226" i="11"/>
  <c r="AG226" i="11"/>
  <c r="I179" i="20"/>
  <c r="J178" i="12"/>
  <c r="K178" i="11"/>
  <c r="I51" i="20"/>
  <c r="J50" i="12"/>
  <c r="K50" i="11"/>
  <c r="AM27" i="3"/>
  <c r="AN27" i="3"/>
  <c r="AN202" i="3"/>
  <c r="AM202" i="3"/>
  <c r="AN74" i="3"/>
  <c r="AM74" i="3"/>
  <c r="AN252" i="3"/>
  <c r="AM252" i="3"/>
  <c r="AN124" i="3"/>
  <c r="AM124" i="3"/>
  <c r="AN294" i="3"/>
  <c r="AM294" i="3"/>
  <c r="AN182" i="3"/>
  <c r="AM182" i="3"/>
  <c r="AN54" i="3"/>
  <c r="AM54" i="3"/>
  <c r="AN208" i="3"/>
  <c r="AM208" i="3"/>
  <c r="AN96" i="3"/>
  <c r="AM96" i="3"/>
  <c r="AI169" i="9"/>
  <c r="AJ8" i="9"/>
  <c r="L8" i="9"/>
  <c r="AH246" i="11"/>
  <c r="AG246" i="11"/>
  <c r="I119" i="20"/>
  <c r="J118" i="12"/>
  <c r="K118" i="11"/>
  <c r="AI95" i="9"/>
  <c r="AM63" i="3"/>
  <c r="AN63" i="3"/>
  <c r="W282" i="2"/>
  <c r="AB282" i="2"/>
  <c r="AG282" i="2" s="1"/>
  <c r="W234" i="2"/>
  <c r="AB234" i="2"/>
  <c r="AG234" i="2" s="1"/>
  <c r="W90" i="2"/>
  <c r="AB90" i="2"/>
  <c r="AG90" i="2" s="1"/>
  <c r="W26" i="2"/>
  <c r="AB26" i="2"/>
  <c r="AG26" i="2" s="1"/>
  <c r="AM293" i="3"/>
  <c r="AN293" i="3"/>
  <c r="AO229" i="3"/>
  <c r="AP229" i="3"/>
  <c r="AI165" i="9"/>
  <c r="AI133" i="9"/>
  <c r="AI85" i="9"/>
  <c r="W204" i="2"/>
  <c r="AB204" i="2"/>
  <c r="AG204" i="2" s="1"/>
  <c r="W140" i="2"/>
  <c r="AB140" i="2"/>
  <c r="AG140" i="2" s="1"/>
  <c r="AM275" i="3"/>
  <c r="AN275" i="3"/>
  <c r="AO211" i="3"/>
  <c r="AP211" i="3"/>
  <c r="AI131" i="9"/>
  <c r="AM19" i="3"/>
  <c r="AN19" i="3"/>
  <c r="AN242" i="3"/>
  <c r="AM242" i="3"/>
  <c r="AN178" i="3"/>
  <c r="AM178" i="3"/>
  <c r="AN114" i="3"/>
  <c r="AM114" i="3"/>
  <c r="AN50" i="3"/>
  <c r="AM50" i="3"/>
  <c r="AN276" i="3"/>
  <c r="AM276" i="3"/>
  <c r="AN212" i="3"/>
  <c r="AM212" i="3"/>
  <c r="AI148" i="9"/>
  <c r="AN84" i="3"/>
  <c r="AM84" i="3"/>
  <c r="AN20" i="3"/>
  <c r="AM20" i="3"/>
  <c r="AN270" i="3"/>
  <c r="AM270" i="3"/>
  <c r="AN206" i="3"/>
  <c r="AM206" i="3"/>
  <c r="AN78" i="3"/>
  <c r="AM78" i="3"/>
  <c r="AN14" i="3"/>
  <c r="AM14" i="3"/>
  <c r="AN248" i="3"/>
  <c r="AM248" i="3"/>
  <c r="AN184" i="3"/>
  <c r="AM184" i="3"/>
  <c r="AM120" i="3"/>
  <c r="AN120" i="3"/>
  <c r="AN56" i="3"/>
  <c r="AM56" i="3"/>
  <c r="I274" i="20"/>
  <c r="J273" i="12"/>
  <c r="K273" i="11"/>
  <c r="I34" i="20"/>
  <c r="J33" i="12"/>
  <c r="K33" i="11"/>
  <c r="L244" i="9"/>
  <c r="AJ244" i="9"/>
  <c r="AL244" i="9" s="1"/>
  <c r="I229" i="20"/>
  <c r="J228" i="12"/>
  <c r="K228" i="11"/>
  <c r="I197" i="20"/>
  <c r="J196" i="12"/>
  <c r="K196" i="11"/>
  <c r="AI77" i="9"/>
  <c r="AJ36" i="9"/>
  <c r="AL36" i="9" s="1"/>
  <c r="L36" i="9"/>
  <c r="I76" i="20"/>
  <c r="J75" i="12"/>
  <c r="K75" i="11"/>
  <c r="I12" i="20"/>
  <c r="J11" i="12"/>
  <c r="K11" i="11"/>
  <c r="AH274" i="11"/>
  <c r="AG274" i="11"/>
  <c r="L66" i="9"/>
  <c r="AJ66" i="9"/>
  <c r="AL66" i="9" s="1"/>
  <c r="AI300" i="9"/>
  <c r="AI188" i="9"/>
  <c r="AI240" i="9"/>
  <c r="I286" i="20"/>
  <c r="J285" i="12"/>
  <c r="K285" i="11"/>
  <c r="I254" i="20"/>
  <c r="J253" i="12"/>
  <c r="K253" i="11"/>
  <c r="I166" i="20"/>
  <c r="J165" i="12"/>
  <c r="K165" i="11"/>
  <c r="I134" i="20"/>
  <c r="J133" i="12"/>
  <c r="K133" i="11"/>
  <c r="I86" i="20"/>
  <c r="K85" i="11"/>
  <c r="J85" i="12"/>
  <c r="I22" i="20"/>
  <c r="J21" i="12"/>
  <c r="K21" i="11"/>
  <c r="AH280" i="11"/>
  <c r="AI280" i="11" s="1"/>
  <c r="AG280" i="11"/>
  <c r="I233" i="20"/>
  <c r="J232" i="12"/>
  <c r="K232" i="11"/>
  <c r="AN137" i="3"/>
  <c r="AM137" i="3"/>
  <c r="I41" i="20"/>
  <c r="J40" i="12"/>
  <c r="K40" i="11"/>
  <c r="I184" i="20"/>
  <c r="J183" i="12"/>
  <c r="K183" i="11"/>
  <c r="I263" i="20"/>
  <c r="J262" i="12"/>
  <c r="K262" i="11"/>
  <c r="AO191" i="3"/>
  <c r="AP191" i="3"/>
  <c r="AJ150" i="9"/>
  <c r="AL150" i="9" s="1"/>
  <c r="L150" i="9"/>
  <c r="AH86" i="11"/>
  <c r="AI86" i="11" s="1"/>
  <c r="AG86" i="11"/>
  <c r="AH38" i="11"/>
  <c r="AG38" i="11"/>
  <c r="W7" i="2"/>
  <c r="AB7" i="2"/>
  <c r="AG7" i="2" s="1"/>
  <c r="W206" i="2"/>
  <c r="AB206" i="2"/>
  <c r="AG206" i="2" s="1"/>
  <c r="W62" i="2"/>
  <c r="AB62" i="2"/>
  <c r="AG62" i="2" s="1"/>
  <c r="AI265" i="9"/>
  <c r="AI73" i="9"/>
  <c r="W88" i="2"/>
  <c r="AB88" i="2"/>
  <c r="AG88" i="2" s="1"/>
  <c r="W24" i="2"/>
  <c r="AB24" i="2"/>
  <c r="AG24" i="2" s="1"/>
  <c r="AI279" i="9"/>
  <c r="AJ238" i="9"/>
  <c r="AL238" i="9" s="1"/>
  <c r="L238" i="9"/>
  <c r="W191" i="2"/>
  <c r="AB191" i="2"/>
  <c r="AG191" i="2" s="1"/>
  <c r="AO151" i="3"/>
  <c r="AP151" i="3"/>
  <c r="AJ110" i="9"/>
  <c r="AL110" i="9" s="1"/>
  <c r="L110" i="9"/>
  <c r="AI103" i="9"/>
  <c r="W63" i="2"/>
  <c r="AB63" i="2"/>
  <c r="AG63" i="2" s="1"/>
  <c r="AO23" i="3"/>
  <c r="AP23" i="3"/>
  <c r="AJ287" i="9"/>
  <c r="AL287" i="9" s="1"/>
  <c r="L287" i="9"/>
  <c r="AG179" i="11"/>
  <c r="AH179" i="11"/>
  <c r="AJ277" i="9"/>
  <c r="AL277" i="9" s="1"/>
  <c r="L277" i="9"/>
  <c r="AH181" i="11"/>
  <c r="AI181" i="11" s="1"/>
  <c r="AG181" i="11"/>
  <c r="AJ195" i="9"/>
  <c r="AL195" i="9" s="1"/>
  <c r="L195" i="9"/>
  <c r="AG131" i="11"/>
  <c r="AH131" i="11"/>
  <c r="AJ266" i="9"/>
  <c r="AL266" i="9" s="1"/>
  <c r="L266" i="9"/>
  <c r="AH234" i="11"/>
  <c r="AI234" i="11" s="1"/>
  <c r="AG234" i="11"/>
  <c r="L138" i="9"/>
  <c r="AJ138" i="9"/>
  <c r="AL138" i="9" s="1"/>
  <c r="AH106" i="11"/>
  <c r="AI106" i="11" s="1"/>
  <c r="AG106" i="11"/>
  <c r="AJ10" i="9"/>
  <c r="L10" i="9"/>
  <c r="AH284" i="11"/>
  <c r="AI284" i="11" s="1"/>
  <c r="AG284" i="11"/>
  <c r="AJ188" i="9"/>
  <c r="AL188" i="9" s="1"/>
  <c r="L188" i="9"/>
  <c r="AH92" i="11"/>
  <c r="AI92" i="11" s="1"/>
  <c r="AG92" i="11"/>
  <c r="AJ288" i="9"/>
  <c r="AL288" i="9" s="1"/>
  <c r="L288" i="9"/>
  <c r="AH256" i="11"/>
  <c r="AI256" i="11" s="1"/>
  <c r="AG256" i="11"/>
  <c r="AJ160" i="9"/>
  <c r="AL160" i="9" s="1"/>
  <c r="L160" i="9"/>
  <c r="AH128" i="11"/>
  <c r="AI128" i="11" s="1"/>
  <c r="AG128" i="11"/>
  <c r="AJ32" i="9"/>
  <c r="AL32" i="9" s="1"/>
  <c r="L32" i="9"/>
  <c r="AH241" i="11"/>
  <c r="AI241" i="11" s="1"/>
  <c r="AG241" i="11"/>
  <c r="AJ211" i="9"/>
  <c r="AL211" i="9" s="1"/>
  <c r="L211" i="9"/>
  <c r="L147" i="9"/>
  <c r="AJ147" i="9"/>
  <c r="AL147" i="9" s="1"/>
  <c r="W262" i="2"/>
  <c r="AB262" i="2"/>
  <c r="AG262" i="2" s="1"/>
  <c r="W130" i="2"/>
  <c r="AB130" i="2"/>
  <c r="AG130" i="2" s="1"/>
  <c r="W208" i="2"/>
  <c r="AB208" i="2"/>
  <c r="AG208" i="2" s="1"/>
  <c r="W80" i="2"/>
  <c r="AB80" i="2"/>
  <c r="AG80" i="2" s="1"/>
  <c r="W114" i="2"/>
  <c r="AB114" i="2"/>
  <c r="AG114" i="2" s="1"/>
  <c r="L292" i="9"/>
  <c r="AJ292" i="9"/>
  <c r="AL292" i="9" s="1"/>
  <c r="AI205" i="9"/>
  <c r="AG156" i="11"/>
  <c r="AH156" i="11"/>
  <c r="AI156" i="11" s="1"/>
  <c r="W53" i="2"/>
  <c r="AB53" i="2"/>
  <c r="AG53" i="2" s="1"/>
  <c r="AJ20" i="9"/>
  <c r="L20" i="9"/>
  <c r="AG283" i="11"/>
  <c r="AH283" i="11"/>
  <c r="AI283" i="11" s="1"/>
  <c r="AP123" i="3"/>
  <c r="AO123" i="3"/>
  <c r="W83" i="2"/>
  <c r="AB83" i="2"/>
  <c r="AG83" i="2" s="1"/>
  <c r="L50" i="9"/>
  <c r="AJ50" i="9"/>
  <c r="AL50" i="9" s="1"/>
  <c r="AH34" i="11"/>
  <c r="AG34" i="11"/>
  <c r="AI266" i="9"/>
  <c r="AI154" i="9"/>
  <c r="AI44" i="9"/>
  <c r="AI230" i="9"/>
  <c r="AI118" i="9"/>
  <c r="AI144" i="9"/>
  <c r="AI32" i="9"/>
  <c r="AO177" i="3"/>
  <c r="AP177" i="3"/>
  <c r="W264" i="2"/>
  <c r="AB264" i="2"/>
  <c r="AG264" i="2" s="1"/>
  <c r="AJ278" i="9"/>
  <c r="AL278" i="9" s="1"/>
  <c r="L278" i="9"/>
  <c r="AO255" i="3"/>
  <c r="AP255" i="3"/>
  <c r="AO159" i="3"/>
  <c r="AP159" i="3"/>
  <c r="AJ118" i="9"/>
  <c r="AL118" i="9" s="1"/>
  <c r="L118" i="9"/>
  <c r="I103" i="20"/>
  <c r="J102" i="12"/>
  <c r="K102" i="11"/>
  <c r="AH70" i="11"/>
  <c r="AG70" i="11"/>
  <c r="L265" i="9"/>
  <c r="AJ265" i="9"/>
  <c r="AL265" i="9" s="1"/>
  <c r="AH233" i="11"/>
  <c r="AG233" i="11"/>
  <c r="AH57" i="11"/>
  <c r="AG57" i="11"/>
  <c r="AH25" i="11"/>
  <c r="AG25" i="11"/>
  <c r="AM165" i="3"/>
  <c r="AN165" i="3"/>
  <c r="AM133" i="3"/>
  <c r="AN133" i="3"/>
  <c r="AJ235" i="9"/>
  <c r="AL235" i="9" s="1"/>
  <c r="L235" i="9"/>
  <c r="AG203" i="11"/>
  <c r="AH203" i="11"/>
  <c r="AI203" i="11" s="1"/>
  <c r="AO259" i="3"/>
  <c r="AP259" i="3"/>
  <c r="AI195" i="9"/>
  <c r="AM131" i="3"/>
  <c r="AN131" i="3"/>
  <c r="AO67" i="3"/>
  <c r="AP67" i="3"/>
  <c r="AP274" i="3"/>
  <c r="AO274" i="3"/>
  <c r="AI210" i="9"/>
  <c r="AI146" i="9"/>
  <c r="AI82" i="9"/>
  <c r="AN116" i="3"/>
  <c r="AM116" i="3"/>
  <c r="AI52" i="9"/>
  <c r="AI302" i="9"/>
  <c r="AI238" i="9"/>
  <c r="AO174" i="3"/>
  <c r="AP174" i="3"/>
  <c r="AI110" i="9"/>
  <c r="AI46" i="9"/>
  <c r="AI88" i="9"/>
  <c r="AI24" i="9"/>
  <c r="L273" i="9"/>
  <c r="AJ273" i="9"/>
  <c r="AL273" i="9" s="1"/>
  <c r="AH81" i="11"/>
  <c r="AI81" i="11" s="1"/>
  <c r="AG81" i="11"/>
  <c r="AH228" i="11"/>
  <c r="AG228" i="11"/>
  <c r="AJ180" i="9"/>
  <c r="AL180" i="9" s="1"/>
  <c r="L180" i="9"/>
  <c r="AM77" i="3"/>
  <c r="AN77" i="3"/>
  <c r="AJ43" i="9"/>
  <c r="AL43" i="9" s="1"/>
  <c r="L43" i="9"/>
  <c r="W147" i="2"/>
  <c r="AB147" i="2"/>
  <c r="AG147" i="2" s="1"/>
  <c r="W115" i="2"/>
  <c r="AB115" i="2"/>
  <c r="AG115" i="2" s="1"/>
  <c r="AP250" i="3"/>
  <c r="AO250" i="3"/>
  <c r="AP106" i="3"/>
  <c r="AO106" i="3"/>
  <c r="AP300" i="3"/>
  <c r="AO300" i="3"/>
  <c r="AP188" i="3"/>
  <c r="AO188" i="3"/>
  <c r="AP60" i="3"/>
  <c r="AO60" i="3"/>
  <c r="AP214" i="3"/>
  <c r="AO214" i="3"/>
  <c r="AP86" i="3"/>
  <c r="AO86" i="3"/>
  <c r="AP240" i="3"/>
  <c r="AO240" i="3"/>
  <c r="AM128" i="3"/>
  <c r="AN128" i="3"/>
  <c r="AJ301" i="9"/>
  <c r="AL301" i="9" s="1"/>
  <c r="L301" i="9"/>
  <c r="AH285" i="11"/>
  <c r="AI285" i="11" s="1"/>
  <c r="AG285" i="11"/>
  <c r="AJ245" i="9"/>
  <c r="AL245" i="9" s="1"/>
  <c r="L245" i="9"/>
  <c r="AG165" i="11"/>
  <c r="AH165" i="11"/>
  <c r="AJ117" i="9"/>
  <c r="AL117" i="9" s="1"/>
  <c r="L117" i="9"/>
  <c r="AH85" i="11"/>
  <c r="AI85" i="11" s="1"/>
  <c r="AG85" i="11"/>
  <c r="AJ296" i="9"/>
  <c r="AL296" i="9" s="1"/>
  <c r="L296" i="9"/>
  <c r="I249" i="20"/>
  <c r="J248" i="12"/>
  <c r="K248" i="11"/>
  <c r="AM193" i="3"/>
  <c r="AN193" i="3"/>
  <c r="AJ40" i="9"/>
  <c r="AL40" i="9" s="1"/>
  <c r="L40" i="9"/>
  <c r="I25" i="20"/>
  <c r="J24" i="12"/>
  <c r="K24" i="11"/>
  <c r="AJ215" i="9"/>
  <c r="AL215" i="9" s="1"/>
  <c r="L215" i="9"/>
  <c r="AO303" i="3"/>
  <c r="AP303" i="3"/>
  <c r="I215" i="20"/>
  <c r="J214" i="12"/>
  <c r="K214" i="11"/>
  <c r="AO127" i="3"/>
  <c r="AP127" i="3"/>
  <c r="AJ205" i="9"/>
  <c r="AL205" i="9" s="1"/>
  <c r="L205" i="9"/>
  <c r="AH93" i="11"/>
  <c r="AG93" i="11"/>
  <c r="AO265" i="3"/>
  <c r="AP265" i="3"/>
  <c r="AM201" i="3"/>
  <c r="AN201" i="3"/>
  <c r="W153" i="2"/>
  <c r="AB153" i="2"/>
  <c r="AG153" i="2" s="1"/>
  <c r="AO73" i="3"/>
  <c r="AP73" i="3"/>
  <c r="AM9" i="3"/>
  <c r="AN9" i="3"/>
  <c r="AJ55" i="9"/>
  <c r="AL55" i="9" s="1"/>
  <c r="L55" i="9"/>
  <c r="AG23" i="11"/>
  <c r="AH23" i="11"/>
  <c r="AI23" i="11" s="1"/>
  <c r="W271" i="2"/>
  <c r="AB271" i="2"/>
  <c r="AG271" i="2" s="1"/>
  <c r="AM231" i="3"/>
  <c r="AN231" i="3"/>
  <c r="AH190" i="11"/>
  <c r="AG190" i="11"/>
  <c r="AO167" i="3"/>
  <c r="AP167" i="3"/>
  <c r="AJ126" i="9"/>
  <c r="AL126" i="9" s="1"/>
  <c r="L126" i="9"/>
  <c r="AM119" i="3"/>
  <c r="AN119" i="3"/>
  <c r="I79" i="20"/>
  <c r="J78" i="12"/>
  <c r="K78" i="11"/>
  <c r="W15" i="2"/>
  <c r="AB15" i="2"/>
  <c r="AG15" i="2" s="1"/>
  <c r="AI263" i="9"/>
  <c r="AO215" i="3"/>
  <c r="AP215" i="3"/>
  <c r="W175" i="2"/>
  <c r="AB175" i="2"/>
  <c r="AG175" i="2" s="1"/>
  <c r="W111" i="2"/>
  <c r="AB111" i="2"/>
  <c r="AG111" i="2" s="1"/>
  <c r="AO71" i="3"/>
  <c r="AP71" i="3"/>
  <c r="J175" i="20" l="1"/>
  <c r="K174" i="12"/>
  <c r="AG78" i="12"/>
  <c r="AH78" i="12"/>
  <c r="J271" i="20"/>
  <c r="K270" i="12"/>
  <c r="AN43" i="9"/>
  <c r="AM43" i="9"/>
  <c r="AJ102" i="11"/>
  <c r="AL102" i="11" s="1"/>
  <c r="L102" i="11"/>
  <c r="AP292" i="9"/>
  <c r="AO292" i="9"/>
  <c r="J191" i="20"/>
  <c r="K190" i="12"/>
  <c r="AJ183" i="11"/>
  <c r="AL183" i="11" s="1"/>
  <c r="L183" i="11"/>
  <c r="AG133" i="12"/>
  <c r="AH133" i="12"/>
  <c r="AJ285" i="11"/>
  <c r="AL285" i="11" s="1"/>
  <c r="L285" i="11"/>
  <c r="AO36" i="9"/>
  <c r="AP36" i="9"/>
  <c r="AG33" i="12"/>
  <c r="AH33" i="12"/>
  <c r="J26" i="20"/>
  <c r="K25" i="12"/>
  <c r="AH292" i="12"/>
  <c r="AI292" i="12" s="1"/>
  <c r="AG292" i="12"/>
  <c r="AP291" i="9"/>
  <c r="AO291" i="9"/>
  <c r="AH211" i="12"/>
  <c r="AI211" i="12" s="1"/>
  <c r="AG211" i="12"/>
  <c r="AJ96" i="11"/>
  <c r="AL96" i="11" s="1"/>
  <c r="L96" i="11"/>
  <c r="AH188" i="12"/>
  <c r="AI188" i="12" s="1"/>
  <c r="AG188" i="12"/>
  <c r="AJ74" i="11"/>
  <c r="AL74" i="11" s="1"/>
  <c r="L74" i="11"/>
  <c r="AG195" i="12"/>
  <c r="AH195" i="12"/>
  <c r="AJ115" i="11"/>
  <c r="AL115" i="11" s="1"/>
  <c r="L115" i="11"/>
  <c r="AP71" i="9"/>
  <c r="AO71" i="9"/>
  <c r="AN77" i="9"/>
  <c r="AM77" i="9"/>
  <c r="J151" i="20"/>
  <c r="K150" i="12"/>
  <c r="AP264" i="9"/>
  <c r="AO264" i="9"/>
  <c r="AP37" i="9"/>
  <c r="AO37" i="9"/>
  <c r="AO141" i="9"/>
  <c r="AP141" i="9"/>
  <c r="AO155" i="9"/>
  <c r="AP155" i="9"/>
  <c r="AJ99" i="11"/>
  <c r="AL99" i="11" s="1"/>
  <c r="L99" i="11"/>
  <c r="AH227" i="12"/>
  <c r="AI227" i="12" s="1"/>
  <c r="AG227" i="12"/>
  <c r="AP63" i="9"/>
  <c r="AO63" i="9"/>
  <c r="AO58" i="9"/>
  <c r="AP58" i="9"/>
  <c r="AP47" i="9"/>
  <c r="AO47" i="9"/>
  <c r="AO303" i="9"/>
  <c r="AP303" i="9"/>
  <c r="AN193" i="9"/>
  <c r="AM193" i="9"/>
  <c r="AH222" i="12"/>
  <c r="AI222" i="12" s="1"/>
  <c r="AG222" i="12"/>
  <c r="J265" i="20"/>
  <c r="K264" i="12"/>
  <c r="AG125" i="12"/>
  <c r="AH125" i="12"/>
  <c r="AJ210" i="11"/>
  <c r="AL210" i="11" s="1"/>
  <c r="L210" i="11"/>
  <c r="J124" i="20"/>
  <c r="K123" i="12"/>
  <c r="J186" i="20"/>
  <c r="K185" i="12"/>
  <c r="J64" i="20"/>
  <c r="K63" i="12"/>
  <c r="J81" i="20"/>
  <c r="K80" i="12"/>
  <c r="J45" i="20"/>
  <c r="K44" i="12"/>
  <c r="J59" i="20"/>
  <c r="K58" i="12"/>
  <c r="J48" i="20"/>
  <c r="K47" i="12"/>
  <c r="J96" i="20"/>
  <c r="K95" i="12"/>
  <c r="AG204" i="12"/>
  <c r="AH204" i="12"/>
  <c r="AJ282" i="11"/>
  <c r="AL282" i="11" s="1"/>
  <c r="L282" i="11"/>
  <c r="AO30" i="9"/>
  <c r="AP30" i="9"/>
  <c r="AP297" i="9"/>
  <c r="AO297" i="9"/>
  <c r="AN251" i="9"/>
  <c r="AM251" i="9"/>
  <c r="AN202" i="9"/>
  <c r="AM202" i="9"/>
  <c r="AO153" i="9"/>
  <c r="AP153" i="9"/>
  <c r="J255" i="20"/>
  <c r="K254" i="12"/>
  <c r="AJ296" i="11"/>
  <c r="AL296" i="11" s="1"/>
  <c r="L296" i="11"/>
  <c r="AJ70" i="11"/>
  <c r="AL70" i="11" s="1"/>
  <c r="L70" i="11"/>
  <c r="AM249" i="9"/>
  <c r="AN249" i="9"/>
  <c r="AJ192" i="11"/>
  <c r="AL192" i="11" s="1"/>
  <c r="L192" i="11"/>
  <c r="AJ106" i="11"/>
  <c r="AL106" i="11" s="1"/>
  <c r="L106" i="11"/>
  <c r="AH234" i="12"/>
  <c r="AI234" i="12" s="1"/>
  <c r="AG234" i="12"/>
  <c r="AJ179" i="11"/>
  <c r="AL179" i="11" s="1"/>
  <c r="L179" i="11"/>
  <c r="AM88" i="9"/>
  <c r="AN88" i="9"/>
  <c r="AG276" i="12"/>
  <c r="AH276" i="12"/>
  <c r="AO182" i="9"/>
  <c r="AP182" i="9"/>
  <c r="AO191" i="9"/>
  <c r="AP191" i="9"/>
  <c r="AO108" i="9"/>
  <c r="AP108" i="9"/>
  <c r="J8" i="20"/>
  <c r="K7" i="12"/>
  <c r="AG45" i="12"/>
  <c r="AH45" i="12"/>
  <c r="AP248" i="9"/>
  <c r="AO248" i="9"/>
  <c r="AM52" i="9"/>
  <c r="AN52" i="9"/>
  <c r="AN113" i="9"/>
  <c r="AM113" i="9"/>
  <c r="AJ14" i="11"/>
  <c r="L14" i="11"/>
  <c r="AP87" i="9"/>
  <c r="AO87" i="9"/>
  <c r="AJ152" i="11"/>
  <c r="AL152" i="11" s="1"/>
  <c r="L152" i="11"/>
  <c r="AP135" i="9"/>
  <c r="AO135" i="9"/>
  <c r="AM281" i="9"/>
  <c r="AN281" i="9"/>
  <c r="AH52" i="12"/>
  <c r="AI52" i="12" s="1"/>
  <c r="AG52" i="12"/>
  <c r="AJ129" i="11"/>
  <c r="AL129" i="11" s="1"/>
  <c r="L129" i="11"/>
  <c r="AJ87" i="11"/>
  <c r="AL87" i="11" s="1"/>
  <c r="L87" i="11"/>
  <c r="AJ6" i="11"/>
  <c r="L6" i="11"/>
  <c r="J279" i="20"/>
  <c r="K278" i="12"/>
  <c r="J21" i="20"/>
  <c r="K20" i="12"/>
  <c r="J257" i="20"/>
  <c r="K256" i="12"/>
  <c r="J235" i="20"/>
  <c r="K234" i="12"/>
  <c r="J154" i="20"/>
  <c r="K153" i="12"/>
  <c r="L150" i="11"/>
  <c r="AJ150" i="11"/>
  <c r="AL150" i="11" s="1"/>
  <c r="AO157" i="9"/>
  <c r="AP157" i="9"/>
  <c r="AN59" i="9"/>
  <c r="AM59" i="9"/>
  <c r="AN206" i="9"/>
  <c r="AM206" i="9"/>
  <c r="AJ104" i="11"/>
  <c r="AL104" i="11" s="1"/>
  <c r="L104" i="11"/>
  <c r="J142" i="20"/>
  <c r="K141" i="12"/>
  <c r="AJ243" i="11"/>
  <c r="AL243" i="11" s="1"/>
  <c r="L243" i="11"/>
  <c r="AJ65" i="11"/>
  <c r="AL65" i="11" s="1"/>
  <c r="L65" i="11"/>
  <c r="AJ185" i="11"/>
  <c r="AL185" i="11" s="1"/>
  <c r="L185" i="11"/>
  <c r="AJ148" i="11"/>
  <c r="AL148" i="11" s="1"/>
  <c r="L148" i="11"/>
  <c r="AH63" i="12"/>
  <c r="AI63" i="12" s="1"/>
  <c r="AG63" i="12"/>
  <c r="AH44" i="12"/>
  <c r="AI44" i="12" s="1"/>
  <c r="AG44" i="12"/>
  <c r="AJ186" i="11"/>
  <c r="AL186" i="11" s="1"/>
  <c r="L186" i="11"/>
  <c r="AO190" i="9"/>
  <c r="AP190" i="9"/>
  <c r="AO149" i="9"/>
  <c r="AP149" i="9"/>
  <c r="AM228" i="9"/>
  <c r="AN228" i="9"/>
  <c r="AP203" i="9"/>
  <c r="AO203" i="9"/>
  <c r="AJ98" i="11"/>
  <c r="AL98" i="11" s="1"/>
  <c r="L98" i="11"/>
  <c r="L49" i="11"/>
  <c r="AJ49" i="11"/>
  <c r="AL49" i="11" s="1"/>
  <c r="AM96" i="9"/>
  <c r="AN96" i="9"/>
  <c r="AG29" i="12"/>
  <c r="AH29" i="12"/>
  <c r="AJ22" i="11"/>
  <c r="L22" i="11"/>
  <c r="J233" i="20"/>
  <c r="K232" i="12"/>
  <c r="AO274" i="9"/>
  <c r="AP274" i="9"/>
  <c r="C14" i="9"/>
  <c r="AW14" i="3"/>
  <c r="L15" i="20" s="1"/>
  <c r="C20" i="9"/>
  <c r="AW20" i="3"/>
  <c r="L21" i="20" s="1"/>
  <c r="AJ57" i="11"/>
  <c r="AL57" i="11" s="1"/>
  <c r="L57" i="11"/>
  <c r="AJ297" i="11"/>
  <c r="AL297" i="11" s="1"/>
  <c r="L297" i="11"/>
  <c r="AH140" i="12"/>
  <c r="AI140" i="12" s="1"/>
  <c r="AG140" i="12"/>
  <c r="AP293" i="9"/>
  <c r="AO293" i="9"/>
  <c r="J33" i="20"/>
  <c r="K32" i="12"/>
  <c r="J289" i="20"/>
  <c r="K288" i="12"/>
  <c r="J11" i="20"/>
  <c r="K10" i="12"/>
  <c r="J267" i="20"/>
  <c r="K266" i="12"/>
  <c r="J278" i="20"/>
  <c r="K277" i="12"/>
  <c r="AN39" i="9"/>
  <c r="AM39" i="9"/>
  <c r="AN221" i="9"/>
  <c r="AM221" i="9"/>
  <c r="AH166" i="12"/>
  <c r="AI166" i="12" s="1"/>
  <c r="AG166" i="12"/>
  <c r="AN123" i="9"/>
  <c r="AM123" i="9"/>
  <c r="AN198" i="9"/>
  <c r="AM198" i="9"/>
  <c r="AJ226" i="11"/>
  <c r="AL226" i="11" s="1"/>
  <c r="L226" i="11"/>
  <c r="AN267" i="9"/>
  <c r="AM267" i="9"/>
  <c r="AN255" i="9"/>
  <c r="AM255" i="9"/>
  <c r="AM176" i="9"/>
  <c r="AN176" i="9"/>
  <c r="AP204" i="9"/>
  <c r="AO204" i="9"/>
  <c r="AN154" i="9"/>
  <c r="AM154" i="9"/>
  <c r="AN239" i="9"/>
  <c r="AM239" i="9"/>
  <c r="AN145" i="9"/>
  <c r="AM145" i="9"/>
  <c r="AM142" i="9"/>
  <c r="AN142" i="9"/>
  <c r="AO270" i="9"/>
  <c r="AP270" i="9"/>
  <c r="J78" i="20"/>
  <c r="K77" i="12"/>
  <c r="AJ231" i="11"/>
  <c r="AL231" i="11" s="1"/>
  <c r="L231" i="11"/>
  <c r="J70" i="20"/>
  <c r="K69" i="12"/>
  <c r="J211" i="20"/>
  <c r="K210" i="12"/>
  <c r="J165" i="20"/>
  <c r="K164" i="12"/>
  <c r="AJ257" i="11"/>
  <c r="AL257" i="11" s="1"/>
  <c r="L257" i="11"/>
  <c r="AG155" i="12"/>
  <c r="AH155" i="12"/>
  <c r="AP184" i="9"/>
  <c r="AO184" i="9"/>
  <c r="J243" i="20"/>
  <c r="K242" i="12"/>
  <c r="AH112" i="12"/>
  <c r="AI112" i="12" s="1"/>
  <c r="AG112" i="12"/>
  <c r="AJ268" i="11"/>
  <c r="AL268" i="11" s="1"/>
  <c r="L268" i="11"/>
  <c r="L145" i="11"/>
  <c r="AJ145" i="11"/>
  <c r="AL145" i="11" s="1"/>
  <c r="L206" i="11"/>
  <c r="AJ206" i="11"/>
  <c r="AL206" i="11" s="1"/>
  <c r="AM212" i="9"/>
  <c r="AN212" i="9"/>
  <c r="AN83" i="9"/>
  <c r="AM83" i="9"/>
  <c r="AM28" i="9"/>
  <c r="AN28" i="9"/>
  <c r="AP225" i="9"/>
  <c r="AO225" i="9"/>
  <c r="AN302" i="9"/>
  <c r="AM302" i="9"/>
  <c r="AJ180" i="11"/>
  <c r="AL180" i="11" s="1"/>
  <c r="L180" i="11"/>
  <c r="J298" i="20"/>
  <c r="K297" i="12"/>
  <c r="AJ20" i="11"/>
  <c r="L20" i="11"/>
  <c r="AJ275" i="11"/>
  <c r="AL275" i="11" s="1"/>
  <c r="L275" i="11"/>
  <c r="AH42" i="12"/>
  <c r="AI42" i="12" s="1"/>
  <c r="AG42" i="12"/>
  <c r="AJ259" i="11"/>
  <c r="AL259" i="11" s="1"/>
  <c r="L259" i="11"/>
  <c r="AJ168" i="11"/>
  <c r="AL168" i="11" s="1"/>
  <c r="L168" i="11"/>
  <c r="AN231" i="9"/>
  <c r="AM231" i="9"/>
  <c r="AO173" i="9"/>
  <c r="AP173" i="9"/>
  <c r="AN65" i="9"/>
  <c r="AM65" i="9"/>
  <c r="J227" i="20"/>
  <c r="K226" i="12"/>
  <c r="AJ260" i="11"/>
  <c r="AL260" i="11" s="1"/>
  <c r="L260" i="11"/>
  <c r="AG101" i="12"/>
  <c r="AH101" i="12"/>
  <c r="AH173" i="12"/>
  <c r="AI173" i="12" s="1"/>
  <c r="AG173" i="12"/>
  <c r="J258" i="20"/>
  <c r="K257" i="12"/>
  <c r="J156" i="20"/>
  <c r="K155" i="12"/>
  <c r="AH258" i="12"/>
  <c r="AI258" i="12" s="1"/>
  <c r="AG258" i="12"/>
  <c r="J207" i="20"/>
  <c r="K206" i="12"/>
  <c r="AN75" i="9"/>
  <c r="AM75" i="9"/>
  <c r="AH207" i="12"/>
  <c r="AI207" i="12" s="1"/>
  <c r="AG207" i="12"/>
  <c r="AJ62" i="11"/>
  <c r="AL62" i="11" s="1"/>
  <c r="L62" i="11"/>
  <c r="AH139" i="12"/>
  <c r="AI139" i="12" s="1"/>
  <c r="AG139" i="12"/>
  <c r="J71" i="20"/>
  <c r="K70" i="12"/>
  <c r="AJ124" i="11"/>
  <c r="AL124" i="11" s="1"/>
  <c r="L124" i="11"/>
  <c r="J20" i="20"/>
  <c r="K19" i="12"/>
  <c r="J29" i="20"/>
  <c r="K28" i="12"/>
  <c r="J299" i="20"/>
  <c r="K298" i="12"/>
  <c r="AJ86" i="11"/>
  <c r="AL86" i="11" s="1"/>
  <c r="L86" i="11"/>
  <c r="AP172" i="9"/>
  <c r="AO172" i="9"/>
  <c r="AP240" i="9"/>
  <c r="AO240" i="9"/>
  <c r="AO90" i="9"/>
  <c r="AP90" i="9"/>
  <c r="AO78" i="9"/>
  <c r="AP78" i="9"/>
  <c r="AH103" i="12"/>
  <c r="AI103" i="12" s="1"/>
  <c r="AG103" i="12"/>
  <c r="AM114" i="9"/>
  <c r="AN114" i="9"/>
  <c r="AJ116" i="11"/>
  <c r="AL116" i="11" s="1"/>
  <c r="L116" i="11"/>
  <c r="AP143" i="9"/>
  <c r="AO143" i="9"/>
  <c r="AG191" i="12"/>
  <c r="AH191" i="12"/>
  <c r="AJ272" i="11"/>
  <c r="AL272" i="11" s="1"/>
  <c r="L272" i="11"/>
  <c r="AH108" i="12"/>
  <c r="AI108" i="12" s="1"/>
  <c r="AG108" i="12"/>
  <c r="AJ250" i="11"/>
  <c r="AL250" i="11" s="1"/>
  <c r="L250" i="11"/>
  <c r="AI190" i="11"/>
  <c r="AN55" i="9"/>
  <c r="AM55" i="9"/>
  <c r="AI93" i="11"/>
  <c r="AH214" i="12"/>
  <c r="AI214" i="12" s="1"/>
  <c r="AG214" i="12"/>
  <c r="AP117" i="9"/>
  <c r="AO117" i="9"/>
  <c r="AP301" i="9"/>
  <c r="AO301" i="9"/>
  <c r="J115" i="20"/>
  <c r="K114" i="12"/>
  <c r="AP265" i="9"/>
  <c r="AO265" i="9"/>
  <c r="J208" i="20"/>
  <c r="K207" i="12"/>
  <c r="AP211" i="9"/>
  <c r="AO211" i="9"/>
  <c r="AP160" i="9"/>
  <c r="AO160" i="9"/>
  <c r="AP188" i="9"/>
  <c r="AO188" i="9"/>
  <c r="AM138" i="9"/>
  <c r="AN138" i="9"/>
  <c r="AO195" i="9"/>
  <c r="AP195" i="9"/>
  <c r="AO287" i="9"/>
  <c r="AP287" i="9"/>
  <c r="AM110" i="9"/>
  <c r="AN110" i="9"/>
  <c r="J206" i="20"/>
  <c r="K205" i="12"/>
  <c r="AO150" i="9"/>
  <c r="AP150" i="9"/>
  <c r="AG183" i="12"/>
  <c r="AH183" i="12"/>
  <c r="AI183" i="12" s="1"/>
  <c r="AG232" i="12"/>
  <c r="AH232" i="12"/>
  <c r="AI232" i="12" s="1"/>
  <c r="AJ85" i="11"/>
  <c r="AL85" i="11" s="1"/>
  <c r="L85" i="11"/>
  <c r="AJ253" i="11"/>
  <c r="AL253" i="11" s="1"/>
  <c r="L253" i="11"/>
  <c r="AJ75" i="11"/>
  <c r="AL75" i="11" s="1"/>
  <c r="L75" i="11"/>
  <c r="AM244" i="9"/>
  <c r="AN244" i="9"/>
  <c r="AN35" i="9"/>
  <c r="AM35" i="9"/>
  <c r="AH83" i="12"/>
  <c r="AI83" i="12" s="1"/>
  <c r="AG83" i="12"/>
  <c r="AJ32" i="11"/>
  <c r="AL32" i="11" s="1"/>
  <c r="L32" i="11"/>
  <c r="AH60" i="12"/>
  <c r="AI60" i="12" s="1"/>
  <c r="AG60" i="12"/>
  <c r="L10" i="11"/>
  <c r="AJ10" i="11"/>
  <c r="AH67" i="12"/>
  <c r="AI67" i="12" s="1"/>
  <c r="AG67" i="12"/>
  <c r="AJ277" i="11"/>
  <c r="AL277" i="11" s="1"/>
  <c r="L277" i="11"/>
  <c r="AN71" i="9"/>
  <c r="AM71" i="9"/>
  <c r="AM54" i="9"/>
  <c r="AN54" i="9"/>
  <c r="AM264" i="9"/>
  <c r="AN264" i="9"/>
  <c r="AN37" i="9"/>
  <c r="AM37" i="9"/>
  <c r="AN141" i="9"/>
  <c r="AM141" i="9"/>
  <c r="AN27" i="9"/>
  <c r="AM27" i="9"/>
  <c r="AI257" i="11"/>
  <c r="AM155" i="9"/>
  <c r="AN155" i="9"/>
  <c r="AI217" i="11"/>
  <c r="AJ230" i="11"/>
  <c r="AL230" i="11" s="1"/>
  <c r="L230" i="11"/>
  <c r="AO258" i="9"/>
  <c r="AP258" i="9"/>
  <c r="AP148" i="9"/>
  <c r="AO148" i="9"/>
  <c r="AJ249" i="11"/>
  <c r="AL249" i="11" s="1"/>
  <c r="L249" i="11"/>
  <c r="AN63" i="9"/>
  <c r="AM63" i="9"/>
  <c r="AM208" i="9"/>
  <c r="AN208" i="9"/>
  <c r="AM58" i="9"/>
  <c r="AN58" i="9"/>
  <c r="AN47" i="9"/>
  <c r="AM47" i="9"/>
  <c r="AN95" i="9"/>
  <c r="AM95" i="9"/>
  <c r="AJ77" i="11"/>
  <c r="AL77" i="11" s="1"/>
  <c r="L77" i="11"/>
  <c r="J200" i="20"/>
  <c r="K199" i="12"/>
  <c r="AJ125" i="11"/>
  <c r="AL125" i="11" s="1"/>
  <c r="L125" i="11"/>
  <c r="J244" i="20"/>
  <c r="K243" i="12"/>
  <c r="C10" i="9"/>
  <c r="AW10" i="3"/>
  <c r="L11" i="20" s="1"/>
  <c r="AJ242" i="11"/>
  <c r="AL242" i="11" s="1"/>
  <c r="L242" i="11"/>
  <c r="AJ299" i="11"/>
  <c r="AL299" i="11" s="1"/>
  <c r="L299" i="11"/>
  <c r="AJ176" i="11"/>
  <c r="AL176" i="11" s="1"/>
  <c r="L176" i="11"/>
  <c r="AH282" i="12"/>
  <c r="AI282" i="12" s="1"/>
  <c r="AG282" i="12"/>
  <c r="L159" i="11"/>
  <c r="AJ159" i="11"/>
  <c r="AL159" i="11" s="1"/>
  <c r="AI196" i="11"/>
  <c r="AP89" i="9"/>
  <c r="AO89" i="9"/>
  <c r="J272" i="20"/>
  <c r="K271" i="12"/>
  <c r="AP67" i="9"/>
  <c r="AO67" i="9"/>
  <c r="AH296" i="12"/>
  <c r="AI296" i="12" s="1"/>
  <c r="AG296" i="12"/>
  <c r="AH70" i="12"/>
  <c r="AI70" i="12" s="1"/>
  <c r="AG70" i="12"/>
  <c r="AJ34" i="11"/>
  <c r="AL34" i="11" s="1"/>
  <c r="L34" i="11"/>
  <c r="AN229" i="9"/>
  <c r="AM229" i="9"/>
  <c r="AH64" i="12"/>
  <c r="AI64" i="12" s="1"/>
  <c r="AG64" i="12"/>
  <c r="AJ284" i="11"/>
  <c r="AL284" i="11" s="1"/>
  <c r="L284" i="11"/>
  <c r="AO199" i="9"/>
  <c r="AP199" i="9"/>
  <c r="J195" i="20"/>
  <c r="K194" i="12"/>
  <c r="AN185" i="9"/>
  <c r="AM185" i="9"/>
  <c r="C5" i="9"/>
  <c r="AW5" i="3"/>
  <c r="L6" i="20" s="1"/>
  <c r="AM191" i="9"/>
  <c r="AN191" i="9"/>
  <c r="AM108" i="9"/>
  <c r="AN108" i="9"/>
  <c r="AO68" i="9"/>
  <c r="AP68" i="9"/>
  <c r="J128" i="20"/>
  <c r="K127" i="12"/>
  <c r="J77" i="20"/>
  <c r="K76" i="12"/>
  <c r="J91" i="20"/>
  <c r="K90" i="12"/>
  <c r="J160" i="20"/>
  <c r="K159" i="12"/>
  <c r="AJ174" i="11"/>
  <c r="AL174" i="11" s="1"/>
  <c r="L174" i="11"/>
  <c r="AH152" i="12"/>
  <c r="AI152" i="12" s="1"/>
  <c r="AG152" i="12"/>
  <c r="AP232" i="9"/>
  <c r="AO232" i="9"/>
  <c r="AO134" i="9"/>
  <c r="AP134" i="9"/>
  <c r="AP107" i="9"/>
  <c r="AO107" i="9"/>
  <c r="AH79" i="12"/>
  <c r="AI79" i="12" s="1"/>
  <c r="AG79" i="12"/>
  <c r="AI188" i="11"/>
  <c r="AH87" i="12"/>
  <c r="AG87" i="12"/>
  <c r="J150" i="20"/>
  <c r="K149" i="12"/>
  <c r="AH203" i="12"/>
  <c r="AG203" i="12"/>
  <c r="AJ281" i="11"/>
  <c r="AL281" i="11" s="1"/>
  <c r="L281" i="11"/>
  <c r="AN97" i="9"/>
  <c r="AM97" i="9"/>
  <c r="AN109" i="9"/>
  <c r="AM109" i="9"/>
  <c r="J164" i="20"/>
  <c r="K163" i="12"/>
  <c r="J287" i="20"/>
  <c r="K286" i="12"/>
  <c r="AJ199" i="11"/>
  <c r="AL199" i="11" s="1"/>
  <c r="L199" i="11"/>
  <c r="AH243" i="12"/>
  <c r="AG243" i="12"/>
  <c r="AO129" i="9"/>
  <c r="AP129" i="9"/>
  <c r="AJ80" i="11"/>
  <c r="AL80" i="11" s="1"/>
  <c r="L80" i="11"/>
  <c r="AH186" i="12"/>
  <c r="AG186" i="12"/>
  <c r="AN23" i="9"/>
  <c r="AM23" i="9"/>
  <c r="AO22" i="9"/>
  <c r="AQ22" i="9" s="1"/>
  <c r="AS22" i="9" s="1"/>
  <c r="AU22" i="9" s="1"/>
  <c r="AP22" i="9"/>
  <c r="AR22" i="9" s="1"/>
  <c r="AT22" i="9" s="1"/>
  <c r="AV22" i="9" s="1"/>
  <c r="AX22" i="9" s="1"/>
  <c r="R23" i="20" s="1"/>
  <c r="AO183" i="9"/>
  <c r="AP183" i="9"/>
  <c r="AP85" i="9"/>
  <c r="AO85" i="9"/>
  <c r="AP285" i="9"/>
  <c r="AO285" i="9"/>
  <c r="AN203" i="9"/>
  <c r="AM203" i="9"/>
  <c r="AI201" i="11"/>
  <c r="L18" i="11"/>
  <c r="AJ18" i="11"/>
  <c r="AI140" i="11"/>
  <c r="AG49" i="12"/>
  <c r="AH49" i="12"/>
  <c r="AI49" i="12" s="1"/>
  <c r="AJ271" i="11"/>
  <c r="AL271" i="11" s="1"/>
  <c r="L271" i="11"/>
  <c r="AO128" i="9"/>
  <c r="AP128" i="9"/>
  <c r="AO92" i="9"/>
  <c r="AP92" i="9"/>
  <c r="AO106" i="9"/>
  <c r="AP106" i="9"/>
  <c r="AM131" i="9"/>
  <c r="AN131" i="9"/>
  <c r="AO179" i="9"/>
  <c r="AP179" i="9"/>
  <c r="AJ126" i="11"/>
  <c r="AL126" i="11" s="1"/>
  <c r="L126" i="11"/>
  <c r="J263" i="20"/>
  <c r="K262" i="12"/>
  <c r="J134" i="20"/>
  <c r="K133" i="12"/>
  <c r="J254" i="20"/>
  <c r="K253" i="12"/>
  <c r="AN274" i="9"/>
  <c r="AM274" i="9"/>
  <c r="AH297" i="12"/>
  <c r="AG297" i="12"/>
  <c r="AO246" i="9"/>
  <c r="AP246" i="9"/>
  <c r="J51" i="20"/>
  <c r="K50" i="12"/>
  <c r="AO226" i="9"/>
  <c r="AP226" i="9"/>
  <c r="AI249" i="11"/>
  <c r="AN293" i="9"/>
  <c r="AM293" i="9"/>
  <c r="AI94" i="11"/>
  <c r="AH302" i="12"/>
  <c r="AG302" i="12"/>
  <c r="J39" i="20"/>
  <c r="K38" i="12"/>
  <c r="AP125" i="9"/>
  <c r="AO125" i="9"/>
  <c r="J231" i="20"/>
  <c r="K230" i="12"/>
  <c r="AO72" i="9"/>
  <c r="AP72" i="9"/>
  <c r="AH226" i="12"/>
  <c r="AG226" i="12"/>
  <c r="AO132" i="9"/>
  <c r="AP132" i="9"/>
  <c r="J100" i="20"/>
  <c r="K99" i="12"/>
  <c r="AO142" i="9"/>
  <c r="AP142" i="9"/>
  <c r="AO120" i="9"/>
  <c r="AP120" i="9"/>
  <c r="AO146" i="9"/>
  <c r="AP146" i="9"/>
  <c r="AG257" i="12"/>
  <c r="AH257" i="12"/>
  <c r="AM167" i="9"/>
  <c r="AN167" i="9"/>
  <c r="AH56" i="12"/>
  <c r="AI56" i="12" s="1"/>
  <c r="AG56" i="12"/>
  <c r="AJ132" i="11"/>
  <c r="AL132" i="11" s="1"/>
  <c r="L132" i="11"/>
  <c r="AH172" i="12"/>
  <c r="AI172" i="12" s="1"/>
  <c r="AG172" i="12"/>
  <c r="AI261" i="11"/>
  <c r="AH48" i="12"/>
  <c r="AG48" i="12"/>
  <c r="AJ76" i="11"/>
  <c r="AL76" i="11" s="1"/>
  <c r="L76" i="11"/>
  <c r="AJ239" i="11"/>
  <c r="AL239" i="11" s="1"/>
  <c r="L239" i="11"/>
  <c r="AP33" i="9"/>
  <c r="AO33" i="9"/>
  <c r="J198" i="20"/>
  <c r="K197" i="12"/>
  <c r="AP224" i="9"/>
  <c r="AO224" i="9"/>
  <c r="AO74" i="9"/>
  <c r="AP74" i="9"/>
  <c r="J127" i="20"/>
  <c r="K126" i="12"/>
  <c r="AH245" i="12"/>
  <c r="AG245" i="12"/>
  <c r="AI194" i="11"/>
  <c r="AN230" i="9"/>
  <c r="AM230" i="9"/>
  <c r="AJ107" i="11"/>
  <c r="AL107" i="11" s="1"/>
  <c r="L107" i="11"/>
  <c r="AJ19" i="11"/>
  <c r="L19" i="11"/>
  <c r="AG220" i="12"/>
  <c r="AH220" i="12"/>
  <c r="AJ298" i="11"/>
  <c r="AL298" i="11" s="1"/>
  <c r="L298" i="11"/>
  <c r="L46" i="11"/>
  <c r="AJ46" i="11"/>
  <c r="AL46" i="11" s="1"/>
  <c r="AH168" i="12"/>
  <c r="AI168" i="12" s="1"/>
  <c r="AG168" i="12"/>
  <c r="J167" i="20"/>
  <c r="K166" i="12"/>
  <c r="AN243" i="9"/>
  <c r="AM243" i="9"/>
  <c r="AM56" i="9"/>
  <c r="AN56" i="9"/>
  <c r="AH260" i="12"/>
  <c r="AI260" i="12" s="1"/>
  <c r="AG260" i="12"/>
  <c r="AJ229" i="11"/>
  <c r="AL229" i="11" s="1"/>
  <c r="L229" i="11"/>
  <c r="AI76" i="11"/>
  <c r="AN213" i="9"/>
  <c r="AM213" i="9"/>
  <c r="AG30" i="12"/>
  <c r="AH30" i="12"/>
  <c r="AI30" i="12" s="1"/>
  <c r="AJ286" i="11"/>
  <c r="AL286" i="11" s="1"/>
  <c r="L286" i="11"/>
  <c r="AJ109" i="11"/>
  <c r="AL109" i="11" s="1"/>
  <c r="L109" i="11"/>
  <c r="AI214" i="11"/>
  <c r="AJ101" i="11"/>
  <c r="AL101" i="11" s="1"/>
  <c r="L101" i="11"/>
  <c r="AM82" i="9"/>
  <c r="AN82" i="9"/>
  <c r="J133" i="20"/>
  <c r="K132" i="12"/>
  <c r="J256" i="20"/>
  <c r="K255" i="12"/>
  <c r="J205" i="20"/>
  <c r="K204" i="12"/>
  <c r="J240" i="20"/>
  <c r="K239" i="12"/>
  <c r="AN253" i="9"/>
  <c r="AM253" i="9"/>
  <c r="AJ113" i="11"/>
  <c r="AL113" i="11" s="1"/>
  <c r="L113" i="11"/>
  <c r="AP275" i="9"/>
  <c r="AO275" i="9"/>
  <c r="AO170" i="9"/>
  <c r="AP170" i="9"/>
  <c r="AH190" i="12"/>
  <c r="AI190" i="12" s="1"/>
  <c r="AG190" i="12"/>
  <c r="J246" i="20"/>
  <c r="K245" i="12"/>
  <c r="J181" i="20"/>
  <c r="K180" i="12"/>
  <c r="AJ233" i="11"/>
  <c r="AL233" i="11" s="1"/>
  <c r="L233" i="11"/>
  <c r="AN99" i="9"/>
  <c r="AM99" i="9"/>
  <c r="AM172" i="9"/>
  <c r="AN172" i="9"/>
  <c r="AP209" i="9"/>
  <c r="AO209" i="9"/>
  <c r="AM90" i="9"/>
  <c r="AN90" i="9"/>
  <c r="AI303" i="11"/>
  <c r="AI193" i="11"/>
  <c r="AH39" i="12"/>
  <c r="AI39" i="12" s="1"/>
  <c r="AG39" i="12"/>
  <c r="AG119" i="12"/>
  <c r="AH119" i="12"/>
  <c r="AJ200" i="11"/>
  <c r="AL200" i="11" s="1"/>
  <c r="L200" i="11"/>
  <c r="AJ289" i="11"/>
  <c r="AL289" i="11" s="1"/>
  <c r="L289" i="11"/>
  <c r="AJ198" i="11"/>
  <c r="AL198" i="11" s="1"/>
  <c r="L198" i="11"/>
  <c r="AH116" i="12"/>
  <c r="AI116" i="12" s="1"/>
  <c r="AG116" i="12"/>
  <c r="AP49" i="9"/>
  <c r="AO49" i="9"/>
  <c r="AP197" i="9"/>
  <c r="AO197" i="9"/>
  <c r="AJ144" i="11"/>
  <c r="AL144" i="11" s="1"/>
  <c r="L144" i="11"/>
  <c r="AG272" i="12"/>
  <c r="AH272" i="12"/>
  <c r="AJ122" i="11"/>
  <c r="AL122" i="11" s="1"/>
  <c r="L122" i="11"/>
  <c r="AH250" i="12"/>
  <c r="AI250" i="12" s="1"/>
  <c r="AG250" i="12"/>
  <c r="J111" i="20"/>
  <c r="K110" i="12"/>
  <c r="AO40" i="9"/>
  <c r="AP40" i="9"/>
  <c r="AN117" i="9"/>
  <c r="AM117" i="9"/>
  <c r="AN301" i="9"/>
  <c r="AM301" i="9"/>
  <c r="AP273" i="9"/>
  <c r="AO273" i="9"/>
  <c r="AM32" i="9"/>
  <c r="AN32" i="9"/>
  <c r="AM288" i="9"/>
  <c r="AN288" i="9"/>
  <c r="AM188" i="9"/>
  <c r="AN188" i="9"/>
  <c r="AO138" i="9"/>
  <c r="AP138" i="9"/>
  <c r="AN277" i="9"/>
  <c r="AM277" i="9"/>
  <c r="AI38" i="11"/>
  <c r="AG253" i="12"/>
  <c r="AH253" i="12"/>
  <c r="AI253" i="12" s="1"/>
  <c r="AJ11" i="11"/>
  <c r="L11" i="11"/>
  <c r="AJ228" i="11"/>
  <c r="AL228" i="11" s="1"/>
  <c r="L228" i="11"/>
  <c r="AJ273" i="11"/>
  <c r="AL273" i="11" s="1"/>
  <c r="L273" i="11"/>
  <c r="J90" i="20"/>
  <c r="K89" i="12"/>
  <c r="J282" i="20"/>
  <c r="K281" i="12"/>
  <c r="AJ178" i="11"/>
  <c r="AL178" i="11" s="1"/>
  <c r="L178" i="11"/>
  <c r="AI226" i="11"/>
  <c r="AI260" i="11"/>
  <c r="AH177" i="12"/>
  <c r="AG177" i="12"/>
  <c r="AH32" i="12"/>
  <c r="AG32" i="12"/>
  <c r="AJ224" i="11"/>
  <c r="AL224" i="11" s="1"/>
  <c r="L224" i="11"/>
  <c r="AG288" i="12"/>
  <c r="AH288" i="12"/>
  <c r="AI288" i="12" s="1"/>
  <c r="AJ252" i="11"/>
  <c r="AL252" i="11" s="1"/>
  <c r="L252" i="11"/>
  <c r="AJ202" i="11"/>
  <c r="AL202" i="11" s="1"/>
  <c r="L202" i="11"/>
  <c r="AH266" i="12"/>
  <c r="AG266" i="12"/>
  <c r="L161" i="11"/>
  <c r="AJ161" i="11"/>
  <c r="AL161" i="11" s="1"/>
  <c r="AG277" i="12"/>
  <c r="AH277" i="12"/>
  <c r="AI277" i="12" s="1"/>
  <c r="AJ225" i="11"/>
  <c r="AL225" i="11" s="1"/>
  <c r="L225" i="11"/>
  <c r="AI45" i="11"/>
  <c r="AI189" i="11"/>
  <c r="AH38" i="12"/>
  <c r="AG38" i="12"/>
  <c r="J87" i="20"/>
  <c r="K86" i="12"/>
  <c r="AM200" i="9"/>
  <c r="AN200" i="9"/>
  <c r="J67" i="20"/>
  <c r="K66" i="12"/>
  <c r="AI210" i="11"/>
  <c r="AM289" i="9"/>
  <c r="AN289" i="9"/>
  <c r="AP73" i="9"/>
  <c r="AO73" i="9"/>
  <c r="AH230" i="12"/>
  <c r="AI230" i="12" s="1"/>
  <c r="AG230" i="12"/>
  <c r="AJ279" i="11"/>
  <c r="AL279" i="11" s="1"/>
  <c r="L279" i="11"/>
  <c r="AI72" i="11"/>
  <c r="AN258" i="9"/>
  <c r="AM258" i="9"/>
  <c r="AN299" i="9"/>
  <c r="AM299" i="9"/>
  <c r="AM148" i="9"/>
  <c r="AN148" i="9"/>
  <c r="AJ17" i="11"/>
  <c r="L17" i="11"/>
  <c r="AH249" i="12"/>
  <c r="AG249" i="12"/>
  <c r="AG137" i="12"/>
  <c r="AH137" i="12"/>
  <c r="AI137" i="12" s="1"/>
  <c r="AH293" i="12"/>
  <c r="AG293" i="12"/>
  <c r="AP31" i="9"/>
  <c r="AO31" i="9"/>
  <c r="AG94" i="12"/>
  <c r="AH94" i="12"/>
  <c r="AI94" i="12" s="1"/>
  <c r="AI142" i="11"/>
  <c r="J104" i="20"/>
  <c r="K103" i="12"/>
  <c r="AJ13" i="11"/>
  <c r="L13" i="11"/>
  <c r="AG77" i="12"/>
  <c r="AH77" i="12"/>
  <c r="J201" i="20"/>
  <c r="K200" i="12"/>
  <c r="AJ5" i="11"/>
  <c r="L5" i="11"/>
  <c r="AJ69" i="11"/>
  <c r="AL69" i="11" s="1"/>
  <c r="L69" i="11"/>
  <c r="AH164" i="12"/>
  <c r="AI164" i="12" s="1"/>
  <c r="AG164" i="12"/>
  <c r="J66" i="20"/>
  <c r="K65" i="12"/>
  <c r="J188" i="20"/>
  <c r="K187" i="12"/>
  <c r="L9" i="11"/>
  <c r="AJ9" i="11"/>
  <c r="AJ73" i="11"/>
  <c r="AL73" i="11" s="1"/>
  <c r="L73" i="11"/>
  <c r="AO102" i="9"/>
  <c r="AP102" i="9"/>
  <c r="J199" i="20"/>
  <c r="K198" i="12"/>
  <c r="AI98" i="11"/>
  <c r="AH242" i="12"/>
  <c r="AG242" i="12"/>
  <c r="AJ91" i="11"/>
  <c r="AL91" i="11" s="1"/>
  <c r="L91" i="11"/>
  <c r="AG299" i="12"/>
  <c r="AH299" i="12"/>
  <c r="AI299" i="12" s="1"/>
  <c r="J117" i="20"/>
  <c r="K116" i="12"/>
  <c r="AP79" i="9"/>
  <c r="AO79" i="9"/>
  <c r="J192" i="20"/>
  <c r="K191" i="12"/>
  <c r="J17" i="20"/>
  <c r="K16" i="12"/>
  <c r="J145" i="20"/>
  <c r="K144" i="12"/>
  <c r="J273" i="20"/>
  <c r="K272" i="12"/>
  <c r="J109" i="20"/>
  <c r="K108" i="12"/>
  <c r="J301" i="20"/>
  <c r="K300" i="12"/>
  <c r="J123" i="20"/>
  <c r="K122" i="12"/>
  <c r="J251" i="20"/>
  <c r="K250" i="12"/>
  <c r="J176" i="20"/>
  <c r="K175" i="12"/>
  <c r="J214" i="20"/>
  <c r="K213" i="12"/>
  <c r="J224" i="20"/>
  <c r="K223" i="12"/>
  <c r="AJ209" i="11"/>
  <c r="AL209" i="11" s="1"/>
  <c r="L209" i="11"/>
  <c r="AH176" i="12"/>
  <c r="AG176" i="12"/>
  <c r="AJ26" i="11"/>
  <c r="AL26" i="11" s="1"/>
  <c r="L26" i="11"/>
  <c r="AH154" i="12"/>
  <c r="AG154" i="12"/>
  <c r="L169" i="11"/>
  <c r="AJ169" i="11"/>
  <c r="AL169" i="11" s="1"/>
  <c r="AG159" i="12"/>
  <c r="AH159" i="12"/>
  <c r="AI159" i="12" s="1"/>
  <c r="AO247" i="9"/>
  <c r="AP247" i="9"/>
  <c r="AO262" i="9"/>
  <c r="AP262" i="9"/>
  <c r="AP53" i="9"/>
  <c r="AO53" i="9"/>
  <c r="AN89" i="9"/>
  <c r="AM89" i="9"/>
  <c r="AI134" i="11"/>
  <c r="AI162" i="11"/>
  <c r="AI42" i="11"/>
  <c r="AN67" i="9"/>
  <c r="AM67" i="9"/>
  <c r="AN115" i="9"/>
  <c r="AM115" i="9"/>
  <c r="AO174" i="9"/>
  <c r="AP174" i="9"/>
  <c r="J248" i="20"/>
  <c r="K247" i="12"/>
  <c r="J23" i="20"/>
  <c r="K22" i="12"/>
  <c r="AJ215" i="11"/>
  <c r="AL215" i="11" s="1"/>
  <c r="L215" i="11"/>
  <c r="AJ269" i="11"/>
  <c r="AL269" i="11" s="1"/>
  <c r="L269" i="11"/>
  <c r="J172" i="20"/>
  <c r="K171" i="12"/>
  <c r="J266" i="20"/>
  <c r="K265" i="12"/>
  <c r="AJ278" i="11"/>
  <c r="AL278" i="11" s="1"/>
  <c r="L278" i="11"/>
  <c r="AH34" i="12"/>
  <c r="AI34" i="12" s="1"/>
  <c r="AG34" i="12"/>
  <c r="J141" i="20"/>
  <c r="K140" i="12"/>
  <c r="AJ147" i="11"/>
  <c r="AL147" i="11" s="1"/>
  <c r="L147" i="11"/>
  <c r="AH241" i="12"/>
  <c r="AI241" i="12" s="1"/>
  <c r="AG241" i="12"/>
  <c r="AJ28" i="11"/>
  <c r="AL28" i="11" s="1"/>
  <c r="L28" i="11"/>
  <c r="AG284" i="12"/>
  <c r="AH284" i="12"/>
  <c r="AJ131" i="11"/>
  <c r="AL131" i="11" s="1"/>
  <c r="L131" i="11"/>
  <c r="L181" i="11"/>
  <c r="AJ181" i="11"/>
  <c r="AL181" i="11" s="1"/>
  <c r="AI158" i="11"/>
  <c r="AN199" i="9"/>
  <c r="AM199" i="9"/>
  <c r="AO185" i="9"/>
  <c r="AP185" i="9"/>
  <c r="AJ246" i="11"/>
  <c r="AL246" i="11" s="1"/>
  <c r="L246" i="11"/>
  <c r="AH8" i="12"/>
  <c r="AI8" i="12" s="1"/>
  <c r="AG8" i="12"/>
  <c r="AP216" i="9"/>
  <c r="AO216" i="9"/>
  <c r="AJ35" i="11"/>
  <c r="AL35" i="11" s="1"/>
  <c r="L35" i="11"/>
  <c r="AG291" i="12"/>
  <c r="AH291" i="12"/>
  <c r="AO250" i="9"/>
  <c r="AP250" i="9"/>
  <c r="AO223" i="9"/>
  <c r="AP223" i="9"/>
  <c r="AH221" i="12"/>
  <c r="AI221" i="12" s="1"/>
  <c r="AG221" i="12"/>
  <c r="AJ37" i="11"/>
  <c r="AL37" i="11" s="1"/>
  <c r="L37" i="11"/>
  <c r="AH141" i="12"/>
  <c r="AI141" i="12" s="1"/>
  <c r="AG141" i="12"/>
  <c r="J60" i="20"/>
  <c r="K59" i="12"/>
  <c r="AJ41" i="11"/>
  <c r="AL41" i="11" s="1"/>
  <c r="L41" i="11"/>
  <c r="AM68" i="9"/>
  <c r="AN68" i="9"/>
  <c r="AN207" i="9"/>
  <c r="AM207" i="9"/>
  <c r="AH174" i="12"/>
  <c r="AI174" i="12" s="1"/>
  <c r="AG174" i="12"/>
  <c r="AO286" i="9"/>
  <c r="AP286" i="9"/>
  <c r="AN237" i="9"/>
  <c r="AM237" i="9"/>
  <c r="AI40" i="11"/>
  <c r="AM232" i="9"/>
  <c r="AN232" i="9"/>
  <c r="AN21" i="9"/>
  <c r="AM21" i="9"/>
  <c r="AI245" i="11"/>
  <c r="AG114" i="12"/>
  <c r="AH114" i="12"/>
  <c r="J85" i="20"/>
  <c r="K84" i="12"/>
  <c r="AM139" i="9"/>
  <c r="AN139" i="9"/>
  <c r="AP57" i="9"/>
  <c r="AO57" i="9"/>
  <c r="AI50" i="11"/>
  <c r="AN107" i="9"/>
  <c r="AM107" i="9"/>
  <c r="AO124" i="9"/>
  <c r="AP124" i="9"/>
  <c r="AO42" i="9"/>
  <c r="AP42" i="9"/>
  <c r="AO298" i="9"/>
  <c r="AP298" i="9"/>
  <c r="AP51" i="9"/>
  <c r="AO51" i="9"/>
  <c r="AG61" i="12"/>
  <c r="AH61" i="12"/>
  <c r="AI61" i="12" s="1"/>
  <c r="AI66" i="11"/>
  <c r="L25" i="11"/>
  <c r="AJ25" i="11"/>
  <c r="AL25" i="11" s="1"/>
  <c r="AH281" i="12"/>
  <c r="AI281" i="12" s="1"/>
  <c r="AG281" i="12"/>
  <c r="J135" i="20"/>
  <c r="K134" i="12"/>
  <c r="J108" i="20"/>
  <c r="K107" i="12"/>
  <c r="J148" i="20"/>
  <c r="K147" i="12"/>
  <c r="J129" i="20"/>
  <c r="K128" i="12"/>
  <c r="J93" i="20"/>
  <c r="K92" i="12"/>
  <c r="J107" i="20"/>
  <c r="K106" i="12"/>
  <c r="J132" i="20"/>
  <c r="K131" i="12"/>
  <c r="J52" i="20"/>
  <c r="K51" i="12"/>
  <c r="J47" i="20"/>
  <c r="K46" i="12"/>
  <c r="AP103" i="9"/>
  <c r="AO103" i="9"/>
  <c r="J169" i="20"/>
  <c r="K168" i="12"/>
  <c r="AI88" i="11"/>
  <c r="AI264" i="11"/>
  <c r="AI141" i="11"/>
  <c r="AI73" i="11"/>
  <c r="C15" i="9"/>
  <c r="AW15" i="3"/>
  <c r="L16" i="20" s="1"/>
  <c r="AI258" i="11"/>
  <c r="AI121" i="11"/>
  <c r="AI58" i="11"/>
  <c r="AH199" i="12"/>
  <c r="AG199" i="12"/>
  <c r="J38" i="20"/>
  <c r="K37" i="12"/>
  <c r="AJ123" i="11"/>
  <c r="AL123" i="11" s="1"/>
  <c r="L123" i="11"/>
  <c r="AG4" i="12"/>
  <c r="AH4" i="12"/>
  <c r="AI4" i="12" s="1"/>
  <c r="J42" i="20"/>
  <c r="K41" i="12"/>
  <c r="AH72" i="12"/>
  <c r="AG72" i="12"/>
  <c r="AN129" i="9"/>
  <c r="AM129" i="9"/>
  <c r="AG121" i="12"/>
  <c r="AH121" i="12"/>
  <c r="AI121" i="12" s="1"/>
  <c r="AH80" i="12"/>
  <c r="AG80" i="12"/>
  <c r="AJ236" i="11"/>
  <c r="AL236" i="11" s="1"/>
  <c r="L236" i="11"/>
  <c r="AH58" i="12"/>
  <c r="AG58" i="12"/>
  <c r="AJ303" i="11"/>
  <c r="AL303" i="11" s="1"/>
  <c r="L303" i="11"/>
  <c r="AH95" i="12"/>
  <c r="AG95" i="12"/>
  <c r="AJ238" i="11"/>
  <c r="AL238" i="11" s="1"/>
  <c r="L238" i="11"/>
  <c r="AG142" i="12"/>
  <c r="AH142" i="12"/>
  <c r="AI142" i="12" s="1"/>
  <c r="AH120" i="12"/>
  <c r="AG120" i="12"/>
  <c r="AN93" i="9"/>
  <c r="AM93" i="9"/>
  <c r="AM22" i="9"/>
  <c r="AN22" i="9"/>
  <c r="AM183" i="9"/>
  <c r="AN183" i="9"/>
  <c r="AN85" i="9"/>
  <c r="AM85" i="9"/>
  <c r="AO165" i="9"/>
  <c r="AP165" i="9"/>
  <c r="AN285" i="9"/>
  <c r="AM285" i="9"/>
  <c r="AJ130" i="11"/>
  <c r="AL130" i="11" s="1"/>
  <c r="L130" i="11"/>
  <c r="AI212" i="11"/>
  <c r="AI33" i="11"/>
  <c r="AP25" i="9"/>
  <c r="AO25" i="9"/>
  <c r="AM233" i="9"/>
  <c r="AN233" i="9"/>
  <c r="AO70" i="9"/>
  <c r="AP70" i="9"/>
  <c r="AJ167" i="11"/>
  <c r="AL167" i="11" s="1"/>
  <c r="L167" i="11"/>
  <c r="AG295" i="12"/>
  <c r="AH295" i="12"/>
  <c r="AJ184" i="11"/>
  <c r="AL184" i="11" s="1"/>
  <c r="L184" i="11"/>
  <c r="AN283" i="9"/>
  <c r="AM283" i="9"/>
  <c r="AH68" i="12"/>
  <c r="AI68" i="12" s="1"/>
  <c r="AG68" i="12"/>
  <c r="AP156" i="9"/>
  <c r="AO156" i="9"/>
  <c r="L143" i="11"/>
  <c r="AJ143" i="11"/>
  <c r="AL143" i="11" s="1"/>
  <c r="AH271" i="12"/>
  <c r="AI271" i="12" s="1"/>
  <c r="AG271" i="12"/>
  <c r="AP241" i="9"/>
  <c r="AO241" i="9"/>
  <c r="AN128" i="9"/>
  <c r="AM128" i="9"/>
  <c r="AM256" i="9"/>
  <c r="AN256" i="9"/>
  <c r="AM92" i="9"/>
  <c r="AN92" i="9"/>
  <c r="AM284" i="9"/>
  <c r="AN284" i="9"/>
  <c r="AM106" i="9"/>
  <c r="AN106" i="9"/>
  <c r="AN234" i="9"/>
  <c r="AM234" i="9"/>
  <c r="AP131" i="9"/>
  <c r="AO131" i="9"/>
  <c r="AO181" i="9"/>
  <c r="AP181" i="9"/>
  <c r="AM179" i="9"/>
  <c r="AN179" i="9"/>
  <c r="AI46" i="11"/>
  <c r="AG126" i="12"/>
  <c r="AH126" i="12"/>
  <c r="AI126" i="12" s="1"/>
  <c r="AJ254" i="11"/>
  <c r="AL254" i="11" s="1"/>
  <c r="L254" i="11"/>
  <c r="AI302" i="11"/>
  <c r="AJ247" i="11"/>
  <c r="AL247" i="11" s="1"/>
  <c r="L247" i="11"/>
  <c r="AJ93" i="11"/>
  <c r="AL93" i="11" s="1"/>
  <c r="L93" i="11"/>
  <c r="AJ237" i="11"/>
  <c r="AL237" i="11" s="1"/>
  <c r="L237" i="11"/>
  <c r="AM86" i="9"/>
  <c r="AN86" i="9"/>
  <c r="K11" i="12"/>
  <c r="J12" i="20"/>
  <c r="J229" i="20"/>
  <c r="K228" i="12"/>
  <c r="J274" i="20"/>
  <c r="K273" i="12"/>
  <c r="AG201" i="12"/>
  <c r="AH201" i="12"/>
  <c r="AH265" i="12"/>
  <c r="AI265" i="12" s="1"/>
  <c r="AG265" i="12"/>
  <c r="AN246" i="9"/>
  <c r="AM246" i="9"/>
  <c r="AN226" i="9"/>
  <c r="AM226" i="9"/>
  <c r="J293" i="20"/>
  <c r="K292" i="12"/>
  <c r="AO163" i="9"/>
  <c r="AP163" i="9"/>
  <c r="J84" i="20"/>
  <c r="K83" i="12"/>
  <c r="J178" i="20"/>
  <c r="K177" i="12"/>
  <c r="J97" i="20"/>
  <c r="K96" i="12"/>
  <c r="J225" i="20"/>
  <c r="K224" i="12"/>
  <c r="J61" i="20"/>
  <c r="K60" i="12"/>
  <c r="J253" i="20"/>
  <c r="K252" i="12"/>
  <c r="J75" i="20"/>
  <c r="K74" i="12"/>
  <c r="J203" i="20"/>
  <c r="K202" i="12"/>
  <c r="J68" i="20"/>
  <c r="K67" i="12"/>
  <c r="J162" i="20"/>
  <c r="K161" i="12"/>
  <c r="J116" i="20"/>
  <c r="K115" i="12"/>
  <c r="J226" i="20"/>
  <c r="K225" i="12"/>
  <c r="AN45" i="9"/>
  <c r="AM45" i="9"/>
  <c r="AP119" i="9"/>
  <c r="AO119" i="9"/>
  <c r="AJ280" i="11"/>
  <c r="AL280" i="11" s="1"/>
  <c r="L280" i="11"/>
  <c r="AN125" i="9"/>
  <c r="AM125" i="9"/>
  <c r="AO210" i="9"/>
  <c r="AP210" i="9"/>
  <c r="AJ36" i="11"/>
  <c r="AL36" i="11" s="1"/>
  <c r="L36" i="11"/>
  <c r="AI65" i="11"/>
  <c r="AI185" i="11"/>
  <c r="AI182" i="11"/>
  <c r="AM72" i="9"/>
  <c r="AN72" i="9"/>
  <c r="AI216" i="11"/>
  <c r="AN132" i="9"/>
  <c r="AM132" i="9"/>
  <c r="AI272" i="11"/>
  <c r="AI108" i="11"/>
  <c r="AI122" i="11"/>
  <c r="AI250" i="11"/>
  <c r="AM175" i="9"/>
  <c r="AN175" i="9"/>
  <c r="AI213" i="11"/>
  <c r="AJ7" i="11"/>
  <c r="AL7" i="11" s="1"/>
  <c r="L7" i="11"/>
  <c r="AH71" i="12"/>
  <c r="AI71" i="12" s="1"/>
  <c r="AG71" i="12"/>
  <c r="AM120" i="9"/>
  <c r="AN120" i="9"/>
  <c r="J14" i="20"/>
  <c r="K13" i="12"/>
  <c r="J190" i="20"/>
  <c r="K189" i="12"/>
  <c r="AH54" i="12"/>
  <c r="AI54" i="12" s="1"/>
  <c r="AG54" i="12"/>
  <c r="AG151" i="12"/>
  <c r="AH151" i="12"/>
  <c r="AH88" i="12"/>
  <c r="AI88" i="12" s="1"/>
  <c r="AG88" i="12"/>
  <c r="J6" i="20"/>
  <c r="K5" i="12"/>
  <c r="J126" i="20"/>
  <c r="K125" i="12"/>
  <c r="AJ59" i="11"/>
  <c r="AL59" i="11" s="1"/>
  <c r="L59" i="11"/>
  <c r="AO84" i="9"/>
  <c r="AP84" i="9"/>
  <c r="AJ219" i="11"/>
  <c r="AL219" i="11" s="1"/>
  <c r="L219" i="11"/>
  <c r="J10" i="20"/>
  <c r="K9" i="12"/>
  <c r="L217" i="11"/>
  <c r="AJ217" i="11"/>
  <c r="AL217" i="11" s="1"/>
  <c r="AH182" i="12"/>
  <c r="AI182" i="12" s="1"/>
  <c r="AG182" i="12"/>
  <c r="AO263" i="9"/>
  <c r="AP263" i="9"/>
  <c r="J217" i="20"/>
  <c r="K216" i="12"/>
  <c r="AM98" i="9"/>
  <c r="AN98" i="9"/>
  <c r="J300" i="20"/>
  <c r="K299" i="12"/>
  <c r="AJ100" i="11"/>
  <c r="AL100" i="11" s="1"/>
  <c r="L100" i="11"/>
  <c r="AH132" i="12"/>
  <c r="AG132" i="12"/>
  <c r="AO271" i="9"/>
  <c r="AP271" i="9"/>
  <c r="L127" i="11"/>
  <c r="AJ127" i="11"/>
  <c r="AL127" i="11" s="1"/>
  <c r="AG255" i="12"/>
  <c r="AH255" i="12"/>
  <c r="AI255" i="12" s="1"/>
  <c r="AJ240" i="11"/>
  <c r="AL240" i="11" s="1"/>
  <c r="L240" i="11"/>
  <c r="AH76" i="12"/>
  <c r="AG76" i="12"/>
  <c r="AJ218" i="11"/>
  <c r="AL218" i="11" s="1"/>
  <c r="L218" i="11"/>
  <c r="AH239" i="12"/>
  <c r="AG239" i="12"/>
  <c r="J239" i="20"/>
  <c r="K238" i="12"/>
  <c r="J143" i="20"/>
  <c r="K142" i="12"/>
  <c r="AN254" i="9"/>
  <c r="AM254" i="9"/>
  <c r="AN61" i="9"/>
  <c r="AM61" i="9"/>
  <c r="AP269" i="9"/>
  <c r="AO269" i="9"/>
  <c r="J131" i="20"/>
  <c r="K130" i="12"/>
  <c r="AN33" i="9"/>
  <c r="AM33" i="9"/>
  <c r="AI281" i="11"/>
  <c r="AI124" i="11"/>
  <c r="AO177" i="9"/>
  <c r="AP177" i="9"/>
  <c r="AM224" i="9"/>
  <c r="AN224" i="9"/>
  <c r="AM60" i="9"/>
  <c r="AN60" i="9"/>
  <c r="AM74" i="9"/>
  <c r="AN74" i="9"/>
  <c r="AI298" i="11"/>
  <c r="AM46" i="9"/>
  <c r="AN46" i="9"/>
  <c r="AI136" i="11"/>
  <c r="AG135" i="12"/>
  <c r="AH135" i="12"/>
  <c r="AI135" i="12" s="1"/>
  <c r="AJ53" i="11"/>
  <c r="AL53" i="11" s="1"/>
  <c r="L53" i="11"/>
  <c r="AG117" i="12"/>
  <c r="AH117" i="12"/>
  <c r="AI117" i="12" s="1"/>
  <c r="AG81" i="12"/>
  <c r="AH81" i="12"/>
  <c r="AI81" i="12" s="1"/>
  <c r="J202" i="20"/>
  <c r="K201" i="12"/>
  <c r="AO294" i="9"/>
  <c r="AP294" i="9"/>
  <c r="AH107" i="12"/>
  <c r="AG107" i="12"/>
  <c r="AJ256" i="11"/>
  <c r="AL256" i="11" s="1"/>
  <c r="L256" i="11"/>
  <c r="AH92" i="12"/>
  <c r="AG92" i="12"/>
  <c r="L170" i="11"/>
  <c r="AJ170" i="11"/>
  <c r="AL170" i="11" s="1"/>
  <c r="AH298" i="12"/>
  <c r="AG298" i="12"/>
  <c r="L153" i="11"/>
  <c r="AJ153" i="11"/>
  <c r="AL153" i="11" s="1"/>
  <c r="AG46" i="12"/>
  <c r="AH46" i="12"/>
  <c r="AI46" i="12" s="1"/>
  <c r="AO222" i="9"/>
  <c r="AP222" i="9"/>
  <c r="AO189" i="9"/>
  <c r="AP189" i="9"/>
  <c r="AM104" i="9"/>
  <c r="AN104" i="9"/>
  <c r="AI69" i="11"/>
  <c r="AH274" i="12"/>
  <c r="AI274" i="12" s="1"/>
  <c r="AG274" i="12"/>
  <c r="AI164" i="11"/>
  <c r="AN219" i="9"/>
  <c r="AM219" i="9"/>
  <c r="AH294" i="12"/>
  <c r="AI294" i="12" s="1"/>
  <c r="AG294" i="12"/>
  <c r="AP91" i="9"/>
  <c r="AO91" i="9"/>
  <c r="AO116" i="9"/>
  <c r="AP116" i="9"/>
  <c r="AJ163" i="11"/>
  <c r="AL163" i="11" s="1"/>
  <c r="L163" i="11"/>
  <c r="AH229" i="12"/>
  <c r="AI229" i="12" s="1"/>
  <c r="AG229" i="12"/>
  <c r="AP272" i="9"/>
  <c r="AO272" i="9"/>
  <c r="AM300" i="9"/>
  <c r="AN300" i="9"/>
  <c r="AN169" i="9"/>
  <c r="AM169" i="9"/>
  <c r="AI159" i="11"/>
  <c r="L158" i="11"/>
  <c r="AJ158" i="11"/>
  <c r="AL158" i="11" s="1"/>
  <c r="AH286" i="12"/>
  <c r="AG286" i="12"/>
  <c r="AG109" i="12"/>
  <c r="AH109" i="12"/>
  <c r="AI109" i="12" s="1"/>
  <c r="J152" i="20"/>
  <c r="K151" i="12"/>
  <c r="AM130" i="9"/>
  <c r="AN130" i="9"/>
  <c r="AO82" i="9"/>
  <c r="AP82" i="9"/>
  <c r="AJ290" i="11"/>
  <c r="AL290" i="11" s="1"/>
  <c r="L290" i="11"/>
  <c r="AI117" i="11"/>
  <c r="AI301" i="11"/>
  <c r="AI180" i="11"/>
  <c r="AI273" i="11"/>
  <c r="AI89" i="11"/>
  <c r="AI118" i="11"/>
  <c r="AO162" i="9"/>
  <c r="AP162" i="9"/>
  <c r="AJ261" i="11"/>
  <c r="AL261" i="11" s="1"/>
  <c r="L261" i="11"/>
  <c r="AN275" i="9"/>
  <c r="AM275" i="9"/>
  <c r="AM192" i="9"/>
  <c r="AN192" i="9"/>
  <c r="AM220" i="9"/>
  <c r="AN220" i="9"/>
  <c r="AN170" i="9"/>
  <c r="AM170" i="9"/>
  <c r="AN259" i="9"/>
  <c r="AM259" i="9"/>
  <c r="AO136" i="9"/>
  <c r="AP136" i="9"/>
  <c r="AJ205" i="11"/>
  <c r="AL205" i="11" s="1"/>
  <c r="L205" i="11"/>
  <c r="AI150" i="11"/>
  <c r="AG89" i="12"/>
  <c r="AH89" i="12"/>
  <c r="AG233" i="12"/>
  <c r="AH233" i="12"/>
  <c r="AO279" i="9"/>
  <c r="AP279" i="9"/>
  <c r="J284" i="20"/>
  <c r="K283" i="12"/>
  <c r="AO137" i="9"/>
  <c r="AP137" i="9"/>
  <c r="J276" i="20"/>
  <c r="K275" i="12"/>
  <c r="J193" i="20"/>
  <c r="K192" i="12"/>
  <c r="J221" i="20"/>
  <c r="K220" i="12"/>
  <c r="J171" i="20"/>
  <c r="K170" i="12"/>
  <c r="J182" i="20"/>
  <c r="K181" i="12"/>
  <c r="AH66" i="12"/>
  <c r="AI66" i="12" s="1"/>
  <c r="AG66" i="12"/>
  <c r="J245" i="20"/>
  <c r="K244" i="12"/>
  <c r="AO187" i="9"/>
  <c r="AP187" i="9"/>
  <c r="J295" i="20"/>
  <c r="K294" i="12"/>
  <c r="AO290" i="9"/>
  <c r="AP290" i="9"/>
  <c r="AO100" i="9"/>
  <c r="AP100" i="9"/>
  <c r="J261" i="20"/>
  <c r="K260" i="12"/>
  <c r="J292" i="20"/>
  <c r="K291" i="12"/>
  <c r="AM127" i="9"/>
  <c r="AN127" i="9"/>
  <c r="AO80" i="9"/>
  <c r="AP80" i="9"/>
  <c r="AO44" i="9"/>
  <c r="AP44" i="9"/>
  <c r="AO218" i="9"/>
  <c r="AP218" i="9"/>
  <c r="AP111" i="9"/>
  <c r="AO111" i="9"/>
  <c r="AO159" i="9"/>
  <c r="AP159" i="9"/>
  <c r="J31" i="20"/>
  <c r="K30" i="12"/>
  <c r="J159" i="20"/>
  <c r="K158" i="12"/>
  <c r="J46" i="20"/>
  <c r="K45" i="12"/>
  <c r="AO214" i="9"/>
  <c r="AP214" i="9"/>
  <c r="AG200" i="12"/>
  <c r="AH200" i="12"/>
  <c r="J174" i="20"/>
  <c r="K173" i="12"/>
  <c r="AJ27" i="11"/>
  <c r="AL27" i="11" s="1"/>
  <c r="L27" i="11"/>
  <c r="AH289" i="12"/>
  <c r="AI289" i="12" s="1"/>
  <c r="AG289" i="12"/>
  <c r="AJ187" i="11"/>
  <c r="AL187" i="11" s="1"/>
  <c r="L187" i="11"/>
  <c r="AH198" i="12"/>
  <c r="AI198" i="12" s="1"/>
  <c r="AG198" i="12"/>
  <c r="J259" i="20"/>
  <c r="K258" i="12"/>
  <c r="AI52" i="11"/>
  <c r="AN49" i="9"/>
  <c r="AM49" i="9"/>
  <c r="AN197" i="9"/>
  <c r="AM197" i="9"/>
  <c r="AJ16" i="11"/>
  <c r="L16" i="11"/>
  <c r="AH144" i="12"/>
  <c r="AG144" i="12"/>
  <c r="AJ300" i="11"/>
  <c r="AL300" i="11" s="1"/>
  <c r="L300" i="11"/>
  <c r="AH122" i="12"/>
  <c r="AG122" i="12"/>
  <c r="AJ213" i="11"/>
  <c r="AL213" i="11" s="1"/>
  <c r="L213" i="11"/>
  <c r="AH223" i="12"/>
  <c r="AG223" i="12"/>
  <c r="AO126" i="9"/>
  <c r="AP126" i="9"/>
  <c r="AP55" i="9"/>
  <c r="AO55" i="9"/>
  <c r="AJ214" i="11"/>
  <c r="AL214" i="11" s="1"/>
  <c r="L214" i="11"/>
  <c r="AH24" i="12"/>
  <c r="AG24" i="12"/>
  <c r="AM180" i="9"/>
  <c r="AN180" i="9"/>
  <c r="AP235" i="9"/>
  <c r="AO235" i="9"/>
  <c r="AM265" i="9"/>
  <c r="AN265" i="9"/>
  <c r="AM118" i="9"/>
  <c r="AN118" i="9"/>
  <c r="AM50" i="9"/>
  <c r="AN50" i="9"/>
  <c r="AP147" i="9"/>
  <c r="AO147" i="9"/>
  <c r="AO110" i="9"/>
  <c r="AP110" i="9"/>
  <c r="AH40" i="12"/>
  <c r="AG40" i="12"/>
  <c r="AJ232" i="11"/>
  <c r="AL232" i="11" s="1"/>
  <c r="L232" i="11"/>
  <c r="AG85" i="12"/>
  <c r="AH85" i="12"/>
  <c r="AI85" i="12" s="1"/>
  <c r="AH196" i="12"/>
  <c r="AG196" i="12"/>
  <c r="J234" i="20"/>
  <c r="K233" i="12"/>
  <c r="AH118" i="12"/>
  <c r="AG118" i="12"/>
  <c r="AG50" i="12"/>
  <c r="AH50" i="12"/>
  <c r="AI50" i="12" s="1"/>
  <c r="AG251" i="12"/>
  <c r="AH251" i="12"/>
  <c r="AI251" i="12" s="1"/>
  <c r="AP35" i="9"/>
  <c r="AO35" i="9"/>
  <c r="AJ83" i="11"/>
  <c r="AL83" i="11" s="1"/>
  <c r="L83" i="11"/>
  <c r="AH160" i="12"/>
  <c r="AG160" i="12"/>
  <c r="AJ60" i="11"/>
  <c r="AL60" i="11" s="1"/>
  <c r="L60" i="11"/>
  <c r="AH138" i="12"/>
  <c r="AG138" i="12"/>
  <c r="AJ67" i="11"/>
  <c r="AL67" i="11" s="1"/>
  <c r="L67" i="11"/>
  <c r="AH287" i="12"/>
  <c r="AG287" i="12"/>
  <c r="AJ136" i="11"/>
  <c r="AL136" i="11" s="1"/>
  <c r="L136" i="11"/>
  <c r="AO54" i="9"/>
  <c r="AP54" i="9"/>
  <c r="AP27" i="9"/>
  <c r="AO27" i="9"/>
  <c r="AP121" i="9"/>
  <c r="AO121" i="9"/>
  <c r="AP208" i="9"/>
  <c r="AO208" i="9"/>
  <c r="AM236" i="9"/>
  <c r="AN236" i="9"/>
  <c r="AO186" i="9"/>
  <c r="AP186" i="9"/>
  <c r="AP95" i="9"/>
  <c r="AO95" i="9"/>
  <c r="J40" i="20"/>
  <c r="K39" i="12"/>
  <c r="AJ189" i="11"/>
  <c r="AL189" i="11" s="1"/>
  <c r="L189" i="11"/>
  <c r="AH157" i="12"/>
  <c r="AG157" i="12"/>
  <c r="J290" i="20"/>
  <c r="K289" i="12"/>
  <c r="J5" i="20"/>
  <c r="K4" i="12"/>
  <c r="AN295" i="9"/>
  <c r="AM295" i="9"/>
  <c r="AJ216" i="11"/>
  <c r="AL216" i="11" s="1"/>
  <c r="L216" i="11"/>
  <c r="J149" i="20"/>
  <c r="K148" i="12"/>
  <c r="J122" i="20"/>
  <c r="K121" i="12"/>
  <c r="J209" i="20"/>
  <c r="K208" i="12"/>
  <c r="J237" i="20"/>
  <c r="K236" i="12"/>
  <c r="J187" i="20"/>
  <c r="K186" i="12"/>
  <c r="J304" i="20"/>
  <c r="K303" i="12"/>
  <c r="J194" i="20"/>
  <c r="K193" i="12"/>
  <c r="AJ12" i="11"/>
  <c r="L12" i="11"/>
  <c r="AH111" i="12"/>
  <c r="AG111" i="12"/>
  <c r="AN178" i="9"/>
  <c r="AM178" i="9"/>
  <c r="AM252" i="9"/>
  <c r="AN252" i="9"/>
  <c r="J94" i="20"/>
  <c r="K93" i="12"/>
  <c r="L149" i="11"/>
  <c r="AJ149" i="11"/>
  <c r="AL149" i="11" s="1"/>
  <c r="AH43" i="12"/>
  <c r="AI43" i="12" s="1"/>
  <c r="AG43" i="12"/>
  <c r="J58" i="20"/>
  <c r="K57" i="12"/>
  <c r="AH134" i="12"/>
  <c r="AI134" i="12" s="1"/>
  <c r="AG134" i="12"/>
  <c r="L162" i="11"/>
  <c r="AJ162" i="11"/>
  <c r="AL162" i="11" s="1"/>
  <c r="AH283" i="12"/>
  <c r="AI283" i="12" s="1"/>
  <c r="AG283" i="12"/>
  <c r="AP229" i="9"/>
  <c r="AO229" i="9"/>
  <c r="AJ64" i="11"/>
  <c r="AL64" i="11" s="1"/>
  <c r="L64" i="11"/>
  <c r="Q6" i="20"/>
  <c r="BA5" i="3"/>
  <c r="AO144" i="9"/>
  <c r="AP144" i="9"/>
  <c r="AO122" i="9"/>
  <c r="AP122" i="9"/>
  <c r="C16" i="9"/>
  <c r="AW16" i="3"/>
  <c r="L17" i="20" s="1"/>
  <c r="AJ267" i="11"/>
  <c r="AL267" i="11" s="1"/>
  <c r="L267" i="11"/>
  <c r="AM62" i="9"/>
  <c r="AN62" i="9"/>
  <c r="AH270" i="12"/>
  <c r="AI270" i="12" s="1"/>
  <c r="AG270" i="12"/>
  <c r="AN29" i="9"/>
  <c r="AM29" i="9"/>
  <c r="AN133" i="9"/>
  <c r="AM133" i="9"/>
  <c r="AM134" i="9"/>
  <c r="AN134" i="9"/>
  <c r="AJ263" i="11"/>
  <c r="AL263" i="11" s="1"/>
  <c r="L263" i="11"/>
  <c r="AJ79" i="11"/>
  <c r="AL79" i="11" s="1"/>
  <c r="L79" i="11"/>
  <c r="AN166" i="9"/>
  <c r="AM166" i="9"/>
  <c r="AN194" i="9"/>
  <c r="AM194" i="9"/>
  <c r="AM276" i="9"/>
  <c r="AN276" i="9"/>
  <c r="J163" i="20"/>
  <c r="K162" i="12"/>
  <c r="AP97" i="9"/>
  <c r="AO97" i="9"/>
  <c r="J242" i="20"/>
  <c r="K241" i="12"/>
  <c r="J285" i="20"/>
  <c r="K284" i="12"/>
  <c r="J260" i="20"/>
  <c r="K259" i="12"/>
  <c r="AO158" i="9"/>
  <c r="AP158" i="9"/>
  <c r="AP109" i="9"/>
  <c r="AO109" i="9"/>
  <c r="AN69" i="9"/>
  <c r="AM69" i="9"/>
  <c r="AM164" i="9"/>
  <c r="AN164" i="9"/>
  <c r="AN105" i="9"/>
  <c r="AM105" i="9"/>
  <c r="AP268" i="9"/>
  <c r="AO268" i="9"/>
  <c r="AG264" i="12"/>
  <c r="AH264" i="12"/>
  <c r="J291" i="20"/>
  <c r="K290" i="12"/>
  <c r="AG208" i="12"/>
  <c r="AH208" i="12"/>
  <c r="AH47" i="12"/>
  <c r="AI47" i="12" s="1"/>
  <c r="AG47" i="12"/>
  <c r="AH193" i="12"/>
  <c r="AI193" i="12" s="1"/>
  <c r="AG193" i="12"/>
  <c r="AP23" i="9"/>
  <c r="AO23" i="9"/>
  <c r="AN81" i="9"/>
  <c r="AM81" i="9"/>
  <c r="J103" i="20"/>
  <c r="K102" i="12"/>
  <c r="AM34" i="9"/>
  <c r="AN34" i="9"/>
  <c r="AH197" i="12"/>
  <c r="AI197" i="12" s="1"/>
  <c r="AG197" i="12"/>
  <c r="AH55" i="12"/>
  <c r="AI55" i="12" s="1"/>
  <c r="AG55" i="12"/>
  <c r="AM38" i="9"/>
  <c r="AN38" i="9"/>
  <c r="AM280" i="9"/>
  <c r="AN280" i="9"/>
  <c r="J76" i="20"/>
  <c r="K75" i="12"/>
  <c r="J197" i="20"/>
  <c r="K196" i="12"/>
  <c r="J34" i="20"/>
  <c r="K33" i="12"/>
  <c r="AJ171" i="11"/>
  <c r="AL171" i="11" s="1"/>
  <c r="L171" i="11"/>
  <c r="AH235" i="12"/>
  <c r="AI235" i="12" s="1"/>
  <c r="AG235" i="12"/>
  <c r="AP260" i="9"/>
  <c r="AO260" i="9"/>
  <c r="AP227" i="9"/>
  <c r="AO227" i="9"/>
  <c r="J212" i="20"/>
  <c r="K211" i="12"/>
  <c r="J161" i="20"/>
  <c r="K160" i="12"/>
  <c r="J189" i="20"/>
  <c r="K188" i="12"/>
  <c r="J139" i="20"/>
  <c r="K138" i="12"/>
  <c r="J196" i="20"/>
  <c r="K195" i="12"/>
  <c r="J288" i="20"/>
  <c r="K287" i="12"/>
  <c r="AJ302" i="11"/>
  <c r="AL302" i="11" s="1"/>
  <c r="L302" i="11"/>
  <c r="AH194" i="12"/>
  <c r="AI194" i="12" s="1"/>
  <c r="AG194" i="12"/>
  <c r="AP257" i="9"/>
  <c r="AO257" i="9"/>
  <c r="AN4" i="9"/>
  <c r="AM4" i="9"/>
  <c r="AN41" i="9"/>
  <c r="AM41" i="9"/>
  <c r="AP217" i="9"/>
  <c r="AO217" i="9"/>
  <c r="AN242" i="9"/>
  <c r="AM242" i="9"/>
  <c r="AM48" i="9"/>
  <c r="AN48" i="9"/>
  <c r="AM26" i="9"/>
  <c r="AN26" i="9"/>
  <c r="AN282" i="9"/>
  <c r="AM282" i="9"/>
  <c r="J223" i="20"/>
  <c r="K222" i="12"/>
  <c r="AM152" i="9"/>
  <c r="AN152" i="9"/>
  <c r="AM24" i="9"/>
  <c r="AN24" i="9"/>
  <c r="J158" i="20"/>
  <c r="K157" i="12"/>
  <c r="AM146" i="9"/>
  <c r="AN146" i="9"/>
  <c r="J74" i="20"/>
  <c r="K73" i="12"/>
  <c r="AO167" i="9"/>
  <c r="AP167" i="9"/>
  <c r="AJ56" i="11"/>
  <c r="AL56" i="11" s="1"/>
  <c r="L56" i="11"/>
  <c r="J92" i="20"/>
  <c r="K91" i="12"/>
  <c r="AJ172" i="11"/>
  <c r="AL172" i="11" s="1"/>
  <c r="L172" i="11"/>
  <c r="AJ48" i="11"/>
  <c r="AL48" i="11" s="1"/>
  <c r="L48" i="11"/>
  <c r="AH90" i="12"/>
  <c r="AI90" i="12" s="1"/>
  <c r="AG90" i="12"/>
  <c r="AJ31" i="11"/>
  <c r="AL31" i="11" s="1"/>
  <c r="L31" i="11"/>
  <c r="AJ84" i="11"/>
  <c r="AL84" i="11" s="1"/>
  <c r="L84" i="11"/>
  <c r="AM171" i="9"/>
  <c r="AN171" i="9"/>
  <c r="AP201" i="9"/>
  <c r="AO201" i="9"/>
  <c r="AN140" i="9"/>
  <c r="AM140" i="9"/>
  <c r="AM64" i="9"/>
  <c r="AN64" i="9"/>
  <c r="AO161" i="9"/>
  <c r="AP161" i="9"/>
  <c r="AM168" i="9"/>
  <c r="AN168" i="9"/>
  <c r="AJ245" i="11"/>
  <c r="AL245" i="11" s="1"/>
  <c r="L245" i="11"/>
  <c r="AG301" i="12"/>
  <c r="AH301" i="12"/>
  <c r="AI301" i="12" s="1"/>
  <c r="AG212" i="12"/>
  <c r="AH212" i="12"/>
  <c r="AO230" i="9"/>
  <c r="AP230" i="9"/>
  <c r="AH128" i="12"/>
  <c r="AI128" i="12" s="1"/>
  <c r="AG128" i="12"/>
  <c r="AJ220" i="11"/>
  <c r="AL220" i="11" s="1"/>
  <c r="L220" i="11"/>
  <c r="AH51" i="12"/>
  <c r="AI51" i="12" s="1"/>
  <c r="AG51" i="12"/>
  <c r="AO94" i="9"/>
  <c r="AP94" i="9"/>
  <c r="AN101" i="9"/>
  <c r="AM101" i="9"/>
  <c r="AP243" i="9"/>
  <c r="AO243" i="9"/>
  <c r="AJ244" i="11"/>
  <c r="AL244" i="11" s="1"/>
  <c r="L244" i="11"/>
  <c r="AO56" i="9"/>
  <c r="AP56" i="9"/>
  <c r="AJ97" i="11"/>
  <c r="AL97" i="11" s="1"/>
  <c r="L97" i="11"/>
  <c r="AO112" i="9"/>
  <c r="AP112" i="9"/>
  <c r="AP213" i="9"/>
  <c r="AO213" i="9"/>
  <c r="L30" i="11"/>
  <c r="AJ30" i="11"/>
  <c r="AL30" i="11" s="1"/>
  <c r="J72" i="20"/>
  <c r="K71" i="12"/>
  <c r="J89" i="20"/>
  <c r="K88" i="12"/>
  <c r="C18" i="9"/>
  <c r="AW18" i="3"/>
  <c r="L19" i="20" s="1"/>
  <c r="AG105" i="12"/>
  <c r="AH105" i="12"/>
  <c r="AI105" i="12" s="1"/>
  <c r="AN261" i="9"/>
  <c r="AM261" i="9"/>
  <c r="AG110" i="12"/>
  <c r="AH110" i="12"/>
  <c r="AI110" i="12" s="1"/>
  <c r="AP253" i="9"/>
  <c r="AO253" i="9"/>
  <c r="L146" i="11"/>
  <c r="AJ146" i="11"/>
  <c r="AL146" i="11" s="1"/>
  <c r="AM196" i="9"/>
  <c r="AN196" i="9"/>
  <c r="AJ82" i="11"/>
  <c r="AL82" i="11" s="1"/>
  <c r="L82" i="11"/>
  <c r="AG113" i="12"/>
  <c r="AH113" i="12"/>
  <c r="AJ190" i="11"/>
  <c r="AL190" i="11" s="1"/>
  <c r="L190" i="11"/>
  <c r="J35" i="20"/>
  <c r="K34" i="12"/>
  <c r="AH156" i="12"/>
  <c r="AG156" i="12"/>
  <c r="AP99" i="9"/>
  <c r="AO99" i="9"/>
  <c r="J65" i="20"/>
  <c r="K64" i="12"/>
  <c r="J43" i="20"/>
  <c r="K42" i="12"/>
  <c r="J180" i="20"/>
  <c r="K179" i="12"/>
  <c r="AM151" i="9"/>
  <c r="AN151" i="9"/>
  <c r="J275" i="20"/>
  <c r="K274" i="12"/>
  <c r="J36" i="20"/>
  <c r="K35" i="12"/>
  <c r="AM209" i="9"/>
  <c r="AN209" i="9"/>
  <c r="AO76" i="9"/>
  <c r="AP76" i="9"/>
  <c r="AJ39" i="11"/>
  <c r="AL39" i="11" s="1"/>
  <c r="L39" i="11"/>
  <c r="J222" i="20"/>
  <c r="K221" i="12"/>
  <c r="L119" i="11"/>
  <c r="AJ119" i="11"/>
  <c r="AL119" i="11" s="1"/>
  <c r="J102" i="20"/>
  <c r="K101" i="12"/>
  <c r="AG187" i="12"/>
  <c r="AH187" i="12"/>
  <c r="AI187" i="12" s="1"/>
  <c r="J268" i="20"/>
  <c r="K267" i="12"/>
  <c r="AG175" i="12"/>
  <c r="AH175" i="12"/>
  <c r="AI175" i="12" s="1"/>
  <c r="J15" i="20"/>
  <c r="K14" i="12"/>
  <c r="AM126" i="9"/>
  <c r="AN126" i="9"/>
  <c r="AO215" i="9"/>
  <c r="AP215" i="9"/>
  <c r="AP296" i="9"/>
  <c r="AO296" i="9"/>
  <c r="AP245" i="9"/>
  <c r="AO245" i="9"/>
  <c r="AM273" i="9"/>
  <c r="AN273" i="9"/>
  <c r="AN235" i="9"/>
  <c r="AM235" i="9"/>
  <c r="AI57" i="11"/>
  <c r="AH102" i="12"/>
  <c r="AG102" i="12"/>
  <c r="AO278" i="9"/>
  <c r="AP278" i="9"/>
  <c r="AO50" i="9"/>
  <c r="AP50" i="9"/>
  <c r="J114" i="20"/>
  <c r="K113" i="12"/>
  <c r="J262" i="20"/>
  <c r="K261" i="12"/>
  <c r="AO32" i="9"/>
  <c r="AP32" i="9"/>
  <c r="AP288" i="9"/>
  <c r="AO288" i="9"/>
  <c r="AO266" i="9"/>
  <c r="AP266" i="9"/>
  <c r="AP277" i="9"/>
  <c r="AO277" i="9"/>
  <c r="J63" i="20"/>
  <c r="K62" i="12"/>
  <c r="J24" i="20"/>
  <c r="K23" i="12"/>
  <c r="AJ262" i="11"/>
  <c r="AL262" i="11" s="1"/>
  <c r="L262" i="11"/>
  <c r="AJ21" i="11"/>
  <c r="L21" i="11"/>
  <c r="AH285" i="12"/>
  <c r="AG285" i="12"/>
  <c r="AI274" i="11"/>
  <c r="AM36" i="9"/>
  <c r="AN36" i="9"/>
  <c r="J140" i="20"/>
  <c r="K139" i="12"/>
  <c r="J125" i="20"/>
  <c r="K124" i="12"/>
  <c r="AN291" i="9"/>
  <c r="AM291" i="9"/>
  <c r="AH96" i="12"/>
  <c r="AG96" i="12"/>
  <c r="AJ288" i="11"/>
  <c r="AL288" i="11" s="1"/>
  <c r="L288" i="11"/>
  <c r="AH74" i="12"/>
  <c r="AG74" i="12"/>
  <c r="AJ266" i="11"/>
  <c r="AL266" i="11" s="1"/>
  <c r="L266" i="11"/>
  <c r="AH115" i="12"/>
  <c r="AG115" i="12"/>
  <c r="AH136" i="12"/>
  <c r="AI136" i="12" s="1"/>
  <c r="AG136" i="12"/>
  <c r="L38" i="11"/>
  <c r="AJ38" i="11"/>
  <c r="AL38" i="11" s="1"/>
  <c r="AP200" i="9"/>
  <c r="AO200" i="9"/>
  <c r="C11" i="9"/>
  <c r="AW11" i="3"/>
  <c r="L12" i="20" s="1"/>
  <c r="AI41" i="11"/>
  <c r="AP299" i="9"/>
  <c r="AO299" i="9"/>
  <c r="AH99" i="12"/>
  <c r="AG99" i="12"/>
  <c r="AJ293" i="11"/>
  <c r="AL293" i="11" s="1"/>
  <c r="L293" i="11"/>
  <c r="AN121" i="9"/>
  <c r="AM121" i="9"/>
  <c r="AI80" i="11"/>
  <c r="AP236" i="9"/>
  <c r="AO236" i="9"/>
  <c r="AN186" i="9"/>
  <c r="AM186" i="9"/>
  <c r="AN303" i="9"/>
  <c r="AM303" i="9"/>
  <c r="AO193" i="9"/>
  <c r="AP193" i="9"/>
  <c r="AH189" i="12"/>
  <c r="AG189" i="12"/>
  <c r="AG69" i="12"/>
  <c r="AH69" i="12"/>
  <c r="AI146" i="11"/>
  <c r="AH210" i="12"/>
  <c r="AG210" i="12"/>
  <c r="AJ164" i="11"/>
  <c r="AL164" i="11" s="1"/>
  <c r="L164" i="11"/>
  <c r="AG73" i="12"/>
  <c r="AH73" i="12"/>
  <c r="AI73" i="12" s="1"/>
  <c r="AG216" i="12"/>
  <c r="AH216" i="12"/>
  <c r="AI216" i="12" s="1"/>
  <c r="AH12" i="12"/>
  <c r="AG12" i="12"/>
  <c r="L154" i="11"/>
  <c r="AJ154" i="11"/>
  <c r="AL154" i="11" s="1"/>
  <c r="AM30" i="9"/>
  <c r="AN30" i="9"/>
  <c r="AI232" i="11"/>
  <c r="C12" i="9"/>
  <c r="AW12" i="3"/>
  <c r="L13" i="20" s="1"/>
  <c r="J69" i="20"/>
  <c r="K68" i="12"/>
  <c r="AP115" i="9"/>
  <c r="AO115" i="9"/>
  <c r="AI276" i="11"/>
  <c r="AH162" i="12"/>
  <c r="AG162" i="12"/>
  <c r="AP249" i="9"/>
  <c r="AO249" i="9"/>
  <c r="AJ241" i="11"/>
  <c r="AL241" i="11" s="1"/>
  <c r="L241" i="11"/>
  <c r="AH106" i="12"/>
  <c r="AG106" i="12"/>
  <c r="AH181" i="12"/>
  <c r="AG181" i="12"/>
  <c r="AG179" i="12"/>
  <c r="AH179" i="12"/>
  <c r="AI179" i="12" s="1"/>
  <c r="J281" i="20"/>
  <c r="K280" i="12"/>
  <c r="J37" i="20"/>
  <c r="K36" i="12"/>
  <c r="AN182" i="9"/>
  <c r="AM182" i="9"/>
  <c r="AJ8" i="11"/>
  <c r="AL8" i="11" s="1"/>
  <c r="L8" i="11"/>
  <c r="AJ291" i="11"/>
  <c r="AL291" i="11" s="1"/>
  <c r="L291" i="11"/>
  <c r="AN144" i="9"/>
  <c r="AM144" i="9"/>
  <c r="AM122" i="9"/>
  <c r="AN122" i="9"/>
  <c r="AI206" i="11"/>
  <c r="J55" i="20"/>
  <c r="K54" i="12"/>
  <c r="AM248" i="9"/>
  <c r="AN248" i="9"/>
  <c r="AJ141" i="11"/>
  <c r="AL141" i="11" s="1"/>
  <c r="L141" i="11"/>
  <c r="AI114" i="11"/>
  <c r="J220" i="20"/>
  <c r="K219" i="12"/>
  <c r="AG267" i="12"/>
  <c r="AH267" i="12"/>
  <c r="AI267" i="12" s="1"/>
  <c r="J173" i="20"/>
  <c r="K172" i="12"/>
  <c r="AO207" i="9"/>
  <c r="AP207" i="9"/>
  <c r="J113" i="20"/>
  <c r="K112" i="12"/>
  <c r="J112" i="20"/>
  <c r="K111" i="12"/>
  <c r="AN87" i="9"/>
  <c r="AM87" i="9"/>
  <c r="AP237" i="9"/>
  <c r="AO237" i="9"/>
  <c r="AP21" i="9"/>
  <c r="AR21" i="9" s="1"/>
  <c r="AT21" i="9" s="1"/>
  <c r="AV21" i="9" s="1"/>
  <c r="AX21" i="9" s="1"/>
  <c r="R22" i="20" s="1"/>
  <c r="AO21" i="9"/>
  <c r="AQ21" i="9" s="1"/>
  <c r="AS21" i="9" s="1"/>
  <c r="AU21" i="9" s="1"/>
  <c r="AJ114" i="11"/>
  <c r="AL114" i="11" s="1"/>
  <c r="L114" i="11"/>
  <c r="AP281" i="9"/>
  <c r="AO281" i="9"/>
  <c r="AG263" i="12"/>
  <c r="AH263" i="12"/>
  <c r="AI263" i="12" s="1"/>
  <c r="AI138" i="11"/>
  <c r="AI110" i="11"/>
  <c r="AJ61" i="11"/>
  <c r="AL61" i="11" s="1"/>
  <c r="L61" i="11"/>
  <c r="J136" i="20"/>
  <c r="K135" i="12"/>
  <c r="J213" i="20"/>
  <c r="K212" i="12"/>
  <c r="AN158" i="9"/>
  <c r="AM158" i="9"/>
  <c r="AH150" i="12"/>
  <c r="AG150" i="12"/>
  <c r="J277" i="20"/>
  <c r="K276" i="12"/>
  <c r="J9" i="20"/>
  <c r="K8" i="12"/>
  <c r="AH104" i="12"/>
  <c r="AG104" i="12"/>
  <c r="AJ4" i="11"/>
  <c r="AL4" i="11" s="1"/>
  <c r="L4" i="11"/>
  <c r="AH185" i="12"/>
  <c r="AG185" i="12"/>
  <c r="AJ72" i="11"/>
  <c r="AL72" i="11" s="1"/>
  <c r="L72" i="11"/>
  <c r="AH148" i="12"/>
  <c r="AG148" i="12"/>
  <c r="AJ208" i="11"/>
  <c r="AL208" i="11" s="1"/>
  <c r="L208" i="11"/>
  <c r="AJ58" i="11"/>
  <c r="AL58" i="11" s="1"/>
  <c r="L58" i="11"/>
  <c r="AJ95" i="11"/>
  <c r="AL95" i="11" s="1"/>
  <c r="L95" i="11"/>
  <c r="AJ193" i="11"/>
  <c r="AL193" i="11" s="1"/>
  <c r="L193" i="11"/>
  <c r="J79" i="20"/>
  <c r="K78" i="12"/>
  <c r="AJ142" i="11"/>
  <c r="AL142" i="11" s="1"/>
  <c r="L142" i="11"/>
  <c r="AN190" i="9"/>
  <c r="AM190" i="9"/>
  <c r="AI254" i="11"/>
  <c r="AJ120" i="11"/>
  <c r="AL120" i="11" s="1"/>
  <c r="L120" i="11"/>
  <c r="AP93" i="9"/>
  <c r="AO93" i="9"/>
  <c r="J215" i="20"/>
  <c r="K214" i="12"/>
  <c r="J25" i="20"/>
  <c r="K24" i="12"/>
  <c r="J249" i="20"/>
  <c r="K248" i="12"/>
  <c r="AN165" i="9"/>
  <c r="AM165" i="9"/>
  <c r="L295" i="11"/>
  <c r="AJ295" i="11"/>
  <c r="AL295" i="11" s="1"/>
  <c r="AO34" i="9"/>
  <c r="AP34" i="9"/>
  <c r="AH98" i="12"/>
  <c r="AG98" i="12"/>
  <c r="AP283" i="9"/>
  <c r="AO283" i="9"/>
  <c r="AJ68" i="11"/>
  <c r="AL68" i="11" s="1"/>
  <c r="L68" i="11"/>
  <c r="AJ197" i="11"/>
  <c r="AL197" i="11" s="1"/>
  <c r="L197" i="11"/>
  <c r="AM241" i="9"/>
  <c r="AN241" i="9"/>
  <c r="AP256" i="9"/>
  <c r="AO256" i="9"/>
  <c r="AP284" i="9"/>
  <c r="AO284" i="9"/>
  <c r="AO234" i="9"/>
  <c r="AP234" i="9"/>
  <c r="AN181" i="9"/>
  <c r="AM181" i="9"/>
  <c r="AI174" i="11"/>
  <c r="AH237" i="12"/>
  <c r="AG237" i="12"/>
  <c r="AO86" i="9"/>
  <c r="AP86" i="9"/>
  <c r="J41" i="20"/>
  <c r="K40" i="12"/>
  <c r="J22" i="20"/>
  <c r="K21" i="12"/>
  <c r="C19" i="9"/>
  <c r="AW19" i="3"/>
  <c r="L20" i="20" s="1"/>
  <c r="AG171" i="12"/>
  <c r="AH171" i="12"/>
  <c r="AI171" i="12" s="1"/>
  <c r="AJ265" i="11"/>
  <c r="AL265" i="11" s="1"/>
  <c r="L265" i="11"/>
  <c r="J119" i="20"/>
  <c r="K118" i="12"/>
  <c r="AM260" i="9"/>
  <c r="AN260" i="9"/>
  <c r="AN227" i="9"/>
  <c r="AM227" i="9"/>
  <c r="J137" i="20"/>
  <c r="K136" i="12"/>
  <c r="AP45" i="9"/>
  <c r="AO45" i="9"/>
  <c r="J280" i="20"/>
  <c r="K279" i="12"/>
  <c r="J18" i="20"/>
  <c r="K17" i="12"/>
  <c r="J138" i="20"/>
  <c r="K137" i="12"/>
  <c r="AO175" i="9"/>
  <c r="AP175" i="9"/>
  <c r="J95" i="20"/>
  <c r="K94" i="12"/>
  <c r="AN270" i="9"/>
  <c r="AM270" i="9"/>
  <c r="AJ71" i="11"/>
  <c r="AL71" i="11" s="1"/>
  <c r="L71" i="11"/>
  <c r="L54" i="11"/>
  <c r="AJ54" i="11"/>
  <c r="AL54" i="11" s="1"/>
  <c r="AJ151" i="11"/>
  <c r="AL151" i="11" s="1"/>
  <c r="L151" i="11"/>
  <c r="AH231" i="12"/>
  <c r="AG231" i="12"/>
  <c r="AJ88" i="11"/>
  <c r="AL88" i="11" s="1"/>
  <c r="L88" i="11"/>
  <c r="L182" i="11"/>
  <c r="AJ182" i="11"/>
  <c r="AL182" i="11" s="1"/>
  <c r="AM184" i="9"/>
  <c r="AN184" i="9"/>
  <c r="AI82" i="11"/>
  <c r="AI68" i="11"/>
  <c r="AI113" i="11"/>
  <c r="AJ255" i="11"/>
  <c r="AL255" i="11" s="1"/>
  <c r="L255" i="11"/>
  <c r="AG268" i="12"/>
  <c r="AH268" i="12"/>
  <c r="AI268" i="12" s="1"/>
  <c r="AH31" i="12"/>
  <c r="AI31" i="12" s="1"/>
  <c r="AG31" i="12"/>
  <c r="AI286" i="11"/>
  <c r="AH206" i="12"/>
  <c r="AG206" i="12"/>
  <c r="AO254" i="9"/>
  <c r="AP254" i="9"/>
  <c r="AP61" i="9"/>
  <c r="AO61" i="9"/>
  <c r="AH84" i="12"/>
  <c r="AG84" i="12"/>
  <c r="J296" i="20"/>
  <c r="K295" i="12"/>
  <c r="J19" i="20"/>
  <c r="K18" i="12"/>
  <c r="J50" i="20"/>
  <c r="K49" i="12"/>
  <c r="AN177" i="9"/>
  <c r="AM177" i="9"/>
  <c r="AO60" i="9"/>
  <c r="AP60" i="9"/>
  <c r="AO46" i="9"/>
  <c r="AP46" i="9"/>
  <c r="J56" i="20"/>
  <c r="K55" i="12"/>
  <c r="J238" i="20"/>
  <c r="K237" i="12"/>
  <c r="L135" i="11"/>
  <c r="AJ135" i="11"/>
  <c r="AL135" i="11" s="1"/>
  <c r="AJ117" i="11"/>
  <c r="AL117" i="11" s="1"/>
  <c r="L117" i="11"/>
  <c r="AH180" i="12"/>
  <c r="AG180" i="12"/>
  <c r="AH275" i="12"/>
  <c r="AG275" i="12"/>
  <c r="AJ92" i="11"/>
  <c r="AL92" i="11" s="1"/>
  <c r="L92" i="11"/>
  <c r="AG259" i="12"/>
  <c r="AH259" i="12"/>
  <c r="AI259" i="12" s="1"/>
  <c r="AM94" i="9"/>
  <c r="AN94" i="9"/>
  <c r="AN189" i="9"/>
  <c r="AM189" i="9"/>
  <c r="AO104" i="9"/>
  <c r="AP104" i="9"/>
  <c r="AJ274" i="11"/>
  <c r="AL274" i="11" s="1"/>
  <c r="L274" i="11"/>
  <c r="AG244" i="12"/>
  <c r="AH244" i="12"/>
  <c r="AI244" i="12" s="1"/>
  <c r="AP219" i="9"/>
  <c r="AO219" i="9"/>
  <c r="AJ294" i="11"/>
  <c r="AL294" i="11" s="1"/>
  <c r="L294" i="11"/>
  <c r="AI100" i="11"/>
  <c r="AM112" i="9"/>
  <c r="AN112" i="9"/>
  <c r="AI90" i="11"/>
  <c r="AJ105" i="11"/>
  <c r="AL105" i="11" s="1"/>
  <c r="L105" i="11"/>
  <c r="J183" i="20"/>
  <c r="K182" i="12"/>
  <c r="J177" i="20"/>
  <c r="K176" i="12"/>
  <c r="J155" i="20"/>
  <c r="K154" i="12"/>
  <c r="J146" i="20"/>
  <c r="K145" i="12"/>
  <c r="AI205" i="11"/>
  <c r="AH146" i="12"/>
  <c r="AI146" i="12" s="1"/>
  <c r="AG146" i="12"/>
  <c r="AP192" i="9"/>
  <c r="AO192" i="9"/>
  <c r="AP220" i="9"/>
  <c r="AO220" i="9"/>
  <c r="AP259" i="9"/>
  <c r="AO259" i="9"/>
  <c r="J216" i="20"/>
  <c r="K215" i="12"/>
  <c r="K53" i="12"/>
  <c r="J54" i="20"/>
  <c r="J82" i="20"/>
  <c r="K81" i="12"/>
  <c r="AH124" i="12"/>
  <c r="AG124" i="12"/>
  <c r="AI77" i="11"/>
  <c r="AH86" i="12"/>
  <c r="AG86" i="12"/>
  <c r="AJ66" i="11"/>
  <c r="AL66" i="11" s="1"/>
  <c r="L66" i="11"/>
  <c r="AI299" i="11"/>
  <c r="AM240" i="9"/>
  <c r="AN240" i="9"/>
  <c r="AM76" i="9"/>
  <c r="AN76" i="9"/>
  <c r="AM78" i="9"/>
  <c r="AN78" i="9"/>
  <c r="AO114" i="9"/>
  <c r="AP114" i="9"/>
  <c r="AJ223" i="11"/>
  <c r="AL223" i="11" s="1"/>
  <c r="L223" i="11"/>
  <c r="J153" i="20"/>
  <c r="K152" i="12"/>
  <c r="AP205" i="9"/>
  <c r="AO205" i="9"/>
  <c r="AN215" i="9"/>
  <c r="AM215" i="9"/>
  <c r="AJ248" i="11"/>
  <c r="AL248" i="11" s="1"/>
  <c r="L248" i="11"/>
  <c r="AM296" i="9"/>
  <c r="AN296" i="9"/>
  <c r="AN245" i="9"/>
  <c r="AM245" i="9"/>
  <c r="AI228" i="11"/>
  <c r="AN278" i="9"/>
  <c r="AM278" i="9"/>
  <c r="J83" i="20"/>
  <c r="K82" i="12"/>
  <c r="J53" i="20"/>
  <c r="K52" i="12"/>
  <c r="AN211" i="9"/>
  <c r="AM211" i="9"/>
  <c r="AM160" i="9"/>
  <c r="AN160" i="9"/>
  <c r="AN266" i="9"/>
  <c r="AM266" i="9"/>
  <c r="AM195" i="9"/>
  <c r="AN195" i="9"/>
  <c r="AN287" i="9"/>
  <c r="AM287" i="9"/>
  <c r="AO238" i="9"/>
  <c r="AP238" i="9"/>
  <c r="AN150" i="9"/>
  <c r="AM150" i="9"/>
  <c r="AH262" i="12"/>
  <c r="AG262" i="12"/>
  <c r="L165" i="11"/>
  <c r="AJ165" i="11"/>
  <c r="AL165" i="11" s="1"/>
  <c r="AM66" i="9"/>
  <c r="AN66" i="9"/>
  <c r="AH75" i="12"/>
  <c r="AI75" i="12" s="1"/>
  <c r="AG75" i="12"/>
  <c r="AP244" i="9"/>
  <c r="AO244" i="9"/>
  <c r="AJ78" i="11"/>
  <c r="AL78" i="11" s="1"/>
  <c r="L78" i="11"/>
  <c r="AN205" i="9"/>
  <c r="AM205" i="9"/>
  <c r="AJ24" i="11"/>
  <c r="AL24" i="11" s="1"/>
  <c r="L24" i="11"/>
  <c r="AM40" i="9"/>
  <c r="AN40" i="9"/>
  <c r="AH248" i="12"/>
  <c r="AI248" i="12" s="1"/>
  <c r="AG248" i="12"/>
  <c r="AI165" i="11"/>
  <c r="J147" i="20"/>
  <c r="K146" i="12"/>
  <c r="AP43" i="9"/>
  <c r="AO43" i="9"/>
  <c r="AP180" i="9"/>
  <c r="AO180" i="9"/>
  <c r="AI25" i="11"/>
  <c r="AI233" i="11"/>
  <c r="AI70" i="11"/>
  <c r="AO118" i="9"/>
  <c r="AP118" i="9"/>
  <c r="J264" i="20"/>
  <c r="K263" i="12"/>
  <c r="AI34" i="11"/>
  <c r="AM292" i="9"/>
  <c r="AN292" i="9"/>
  <c r="J80" i="20"/>
  <c r="K79" i="12"/>
  <c r="J130" i="20"/>
  <c r="K129" i="12"/>
  <c r="AM147" i="9"/>
  <c r="AN147" i="9"/>
  <c r="AI131" i="11"/>
  <c r="AI179" i="11"/>
  <c r="AN238" i="9"/>
  <c r="AM238" i="9"/>
  <c r="J88" i="20"/>
  <c r="K87" i="12"/>
  <c r="J62" i="20"/>
  <c r="K61" i="12"/>
  <c r="J7" i="20"/>
  <c r="K6" i="12"/>
  <c r="AJ40" i="11"/>
  <c r="AL40" i="11" s="1"/>
  <c r="L40" i="11"/>
  <c r="AJ133" i="11"/>
  <c r="AL133" i="11" s="1"/>
  <c r="L133" i="11"/>
  <c r="AH165" i="12"/>
  <c r="AG165" i="12"/>
  <c r="AO66" i="9"/>
  <c r="AP66" i="9"/>
  <c r="AJ196" i="11"/>
  <c r="AL196" i="11" s="1"/>
  <c r="L196" i="11"/>
  <c r="AG228" i="12"/>
  <c r="AH228" i="12"/>
  <c r="AI228" i="12" s="1"/>
  <c r="L33" i="11"/>
  <c r="AJ33" i="11"/>
  <c r="AL33" i="11" s="1"/>
  <c r="AH273" i="12"/>
  <c r="AG273" i="12"/>
  <c r="J204" i="20"/>
  <c r="K203" i="12"/>
  <c r="AJ118" i="11"/>
  <c r="AL118" i="11" s="1"/>
  <c r="L118" i="11"/>
  <c r="AI246" i="11"/>
  <c r="AJ50" i="11"/>
  <c r="AL50" i="11" s="1"/>
  <c r="L50" i="11"/>
  <c r="AH178" i="12"/>
  <c r="AI178" i="12" s="1"/>
  <c r="AG178" i="12"/>
  <c r="AJ251" i="11"/>
  <c r="AL251" i="11" s="1"/>
  <c r="L251" i="11"/>
  <c r="C13" i="9"/>
  <c r="AW13" i="3"/>
  <c r="L14" i="20" s="1"/>
  <c r="J157" i="20"/>
  <c r="K156" i="12"/>
  <c r="AJ292" i="11"/>
  <c r="AL292" i="11" s="1"/>
  <c r="L292" i="11"/>
  <c r="AI293" i="11"/>
  <c r="AJ211" i="11"/>
  <c r="AL211" i="11" s="1"/>
  <c r="L211" i="11"/>
  <c r="AJ177" i="11"/>
  <c r="AL177" i="11" s="1"/>
  <c r="L177" i="11"/>
  <c r="AJ160" i="11"/>
  <c r="AL160" i="11" s="1"/>
  <c r="L160" i="11"/>
  <c r="AG224" i="12"/>
  <c r="AH224" i="12"/>
  <c r="AI224" i="12" s="1"/>
  <c r="AJ188" i="11"/>
  <c r="AL188" i="11" s="1"/>
  <c r="L188" i="11"/>
  <c r="AG252" i="12"/>
  <c r="AH252" i="12"/>
  <c r="AI252" i="12" s="1"/>
  <c r="AJ138" i="11"/>
  <c r="AL138" i="11" s="1"/>
  <c r="L138" i="11"/>
  <c r="AH202" i="12"/>
  <c r="AG202" i="12"/>
  <c r="AJ195" i="11"/>
  <c r="AL195" i="11" s="1"/>
  <c r="L195" i="11"/>
  <c r="AH161" i="12"/>
  <c r="AG161" i="12"/>
  <c r="AJ287" i="11"/>
  <c r="AL287" i="11" s="1"/>
  <c r="L287" i="11"/>
  <c r="AH225" i="12"/>
  <c r="AG225" i="12"/>
  <c r="AP77" i="9"/>
  <c r="AO77" i="9"/>
  <c r="AI119" i="11"/>
  <c r="AI125" i="11"/>
  <c r="C6" i="9"/>
  <c r="AW6" i="3"/>
  <c r="L7" i="20" s="1"/>
  <c r="AP289" i="9"/>
  <c r="AO289" i="9"/>
  <c r="AI4" i="11"/>
  <c r="AN73" i="9"/>
  <c r="AM73" i="9"/>
  <c r="AH279" i="12"/>
  <c r="AG279" i="12"/>
  <c r="AI267" i="11"/>
  <c r="AI132" i="11"/>
  <c r="AJ227" i="11"/>
  <c r="AL227" i="11" s="1"/>
  <c r="L227" i="11"/>
  <c r="AJ137" i="11"/>
  <c r="AL137" i="11" s="1"/>
  <c r="L137" i="11"/>
  <c r="AI48" i="11"/>
  <c r="AI204" i="11"/>
  <c r="AI26" i="11"/>
  <c r="AI154" i="11"/>
  <c r="AI282" i="11"/>
  <c r="AN31" i="9"/>
  <c r="AM31" i="9"/>
  <c r="AJ94" i="11"/>
  <c r="AL94" i="11" s="1"/>
  <c r="L94" i="11"/>
  <c r="AJ222" i="11"/>
  <c r="AL222" i="11" s="1"/>
  <c r="L222" i="11"/>
  <c r="AI270" i="11"/>
  <c r="J120" i="20"/>
  <c r="K119" i="12"/>
  <c r="J105" i="20"/>
  <c r="K104" i="12"/>
  <c r="L157" i="11"/>
  <c r="AJ157" i="11"/>
  <c r="AL157" i="11" s="1"/>
  <c r="J28" i="20"/>
  <c r="K27" i="12"/>
  <c r="AM102" i="9"/>
  <c r="AN102" i="9"/>
  <c r="AO295" i="9"/>
  <c r="AP295" i="9"/>
  <c r="J73" i="20"/>
  <c r="K72" i="12"/>
  <c r="AH91" i="12"/>
  <c r="AI91" i="12" s="1"/>
  <c r="AG91" i="12"/>
  <c r="AN79" i="9"/>
  <c r="AM79" i="9"/>
  <c r="AI129" i="11"/>
  <c r="AH209" i="12"/>
  <c r="AG209" i="12"/>
  <c r="AJ204" i="11"/>
  <c r="AL204" i="11" s="1"/>
  <c r="L204" i="11"/>
  <c r="AH26" i="12"/>
  <c r="AG26" i="12"/>
  <c r="AJ111" i="11"/>
  <c r="AL111" i="11" s="1"/>
  <c r="L111" i="11"/>
  <c r="AH169" i="12"/>
  <c r="AG169" i="12"/>
  <c r="AN247" i="9"/>
  <c r="AM247" i="9"/>
  <c r="AI29" i="11"/>
  <c r="AN262" i="9"/>
  <c r="AM262" i="9"/>
  <c r="C17" i="9"/>
  <c r="AW17" i="3"/>
  <c r="L18" i="20" s="1"/>
  <c r="AN53" i="9"/>
  <c r="AM53" i="9"/>
  <c r="AI253" i="11"/>
  <c r="C8" i="9"/>
  <c r="AW8" i="3"/>
  <c r="L9" i="20" s="1"/>
  <c r="AM297" i="9"/>
  <c r="AN297" i="9"/>
  <c r="J168" i="20"/>
  <c r="K167" i="12"/>
  <c r="AO178" i="9"/>
  <c r="AP178" i="9"/>
  <c r="AP251" i="9"/>
  <c r="AO251" i="9"/>
  <c r="J16" i="20"/>
  <c r="K15" i="12"/>
  <c r="AP252" i="9"/>
  <c r="AO252" i="9"/>
  <c r="AO202" i="9"/>
  <c r="AP202" i="9"/>
  <c r="AI259" i="11"/>
  <c r="AN153" i="9"/>
  <c r="AM153" i="9"/>
  <c r="AN174" i="9"/>
  <c r="AM174" i="9"/>
  <c r="AH215" i="12"/>
  <c r="AI215" i="12" s="1"/>
  <c r="AG215" i="12"/>
  <c r="AH149" i="12"/>
  <c r="AG149" i="12"/>
  <c r="AH269" i="12"/>
  <c r="AI269" i="12" s="1"/>
  <c r="AG269" i="12"/>
  <c r="AJ43" i="11"/>
  <c r="AL43" i="11" s="1"/>
  <c r="L43" i="11"/>
  <c r="AJ134" i="11"/>
  <c r="AL134" i="11" s="1"/>
  <c r="L134" i="11"/>
  <c r="AH278" i="12"/>
  <c r="AG278" i="12"/>
  <c r="AJ283" i="11"/>
  <c r="AL283" i="11" s="1"/>
  <c r="L283" i="11"/>
  <c r="AG147" i="12"/>
  <c r="AH147" i="12"/>
  <c r="AI147" i="12" s="1"/>
  <c r="AH192" i="12"/>
  <c r="AI192" i="12" s="1"/>
  <c r="AG192" i="12"/>
  <c r="AH28" i="12"/>
  <c r="AG28" i="12"/>
  <c r="AJ234" i="11"/>
  <c r="AL234" i="11" s="1"/>
  <c r="L234" i="11"/>
  <c r="AH131" i="12"/>
  <c r="AG131" i="12"/>
  <c r="J303" i="20"/>
  <c r="K302" i="12"/>
  <c r="AO88" i="9"/>
  <c r="AP88" i="9"/>
  <c r="AI59" i="11"/>
  <c r="AJ276" i="11"/>
  <c r="AL276" i="11" s="1"/>
  <c r="L276" i="11"/>
  <c r="AH246" i="12"/>
  <c r="AG246" i="12"/>
  <c r="AM216" i="9"/>
  <c r="AN216" i="9"/>
  <c r="AI290" i="11"/>
  <c r="AI172" i="11"/>
  <c r="AH35" i="12"/>
  <c r="AG35" i="12"/>
  <c r="AI209" i="11"/>
  <c r="AI240" i="11"/>
  <c r="AI268" i="11"/>
  <c r="AN250" i="9"/>
  <c r="AM250" i="9"/>
  <c r="AN223" i="9"/>
  <c r="AM223" i="9"/>
  <c r="AJ45" i="11"/>
  <c r="AL45" i="11" s="1"/>
  <c r="L45" i="11"/>
  <c r="AJ221" i="11"/>
  <c r="AL221" i="11" s="1"/>
  <c r="L221" i="11"/>
  <c r="J232" i="20"/>
  <c r="K231" i="12"/>
  <c r="AG37" i="12"/>
  <c r="AH37" i="12"/>
  <c r="AG41" i="12"/>
  <c r="AH41" i="12"/>
  <c r="AI41" i="12" s="1"/>
  <c r="J57" i="20"/>
  <c r="K56" i="12"/>
  <c r="AO52" i="9"/>
  <c r="AP52" i="9"/>
  <c r="J101" i="20"/>
  <c r="K100" i="12"/>
  <c r="AP113" i="9"/>
  <c r="AO113" i="9"/>
  <c r="J210" i="20"/>
  <c r="K209" i="12"/>
  <c r="J241" i="20"/>
  <c r="K240" i="12"/>
  <c r="J269" i="20"/>
  <c r="K268" i="12"/>
  <c r="J219" i="20"/>
  <c r="K218" i="12"/>
  <c r="J170" i="20"/>
  <c r="K169" i="12"/>
  <c r="AN286" i="9"/>
  <c r="AM286" i="9"/>
  <c r="AO62" i="9"/>
  <c r="AP62" i="9"/>
  <c r="AJ270" i="11"/>
  <c r="AL270" i="11" s="1"/>
  <c r="L270" i="11"/>
  <c r="AP29" i="9"/>
  <c r="AO29" i="9"/>
  <c r="AM135" i="9"/>
  <c r="AN135" i="9"/>
  <c r="AI296" i="11"/>
  <c r="AO133" i="9"/>
  <c r="AP133" i="9"/>
  <c r="AP139" i="9"/>
  <c r="AO139" i="9"/>
  <c r="AN57" i="9"/>
  <c r="AM57" i="9"/>
  <c r="AI278" i="11"/>
  <c r="AJ52" i="11"/>
  <c r="AL52" i="11" s="1"/>
  <c r="L52" i="11"/>
  <c r="AM124" i="9"/>
  <c r="AN124" i="9"/>
  <c r="AG129" i="12"/>
  <c r="AH129" i="12"/>
  <c r="AI64" i="11"/>
  <c r="AM42" i="9"/>
  <c r="AN42" i="9"/>
  <c r="AN298" i="9"/>
  <c r="AM298" i="9"/>
  <c r="AN51" i="9"/>
  <c r="AM51" i="9"/>
  <c r="AI238" i="11"/>
  <c r="AO166" i="9"/>
  <c r="AP166" i="9"/>
  <c r="J297" i="20"/>
  <c r="K296" i="12"/>
  <c r="J270" i="20"/>
  <c r="K269" i="12"/>
  <c r="AO194" i="9"/>
  <c r="AP194" i="9"/>
  <c r="AP276" i="9"/>
  <c r="AO276" i="9"/>
  <c r="AJ203" i="11"/>
  <c r="AL203" i="11" s="1"/>
  <c r="L203" i="11"/>
  <c r="AG25" i="12"/>
  <c r="AH25" i="12"/>
  <c r="AI25" i="12" s="1"/>
  <c r="AI8" i="11"/>
  <c r="AN103" i="9"/>
  <c r="AM103" i="9"/>
  <c r="AI199" i="11"/>
  <c r="AP69" i="9"/>
  <c r="AO69" i="9"/>
  <c r="AN157" i="9"/>
  <c r="AM157" i="9"/>
  <c r="AP59" i="9"/>
  <c r="AO59" i="9"/>
  <c r="AP164" i="9"/>
  <c r="AO164" i="9"/>
  <c r="AI155" i="11"/>
  <c r="AP105" i="9"/>
  <c r="AO105" i="9"/>
  <c r="J247" i="20"/>
  <c r="K246" i="12"/>
  <c r="AI148" i="11"/>
  <c r="J98" i="20"/>
  <c r="K97" i="12"/>
  <c r="J230" i="20"/>
  <c r="K229" i="12"/>
  <c r="AM268" i="9"/>
  <c r="AN268" i="9"/>
  <c r="AI95" i="11"/>
  <c r="AO206" i="9"/>
  <c r="AP206" i="9"/>
  <c r="J110" i="20"/>
  <c r="K109" i="12"/>
  <c r="AJ264" i="11"/>
  <c r="AL264" i="11" s="1"/>
  <c r="L264" i="11"/>
  <c r="AG65" i="12"/>
  <c r="AH65" i="12"/>
  <c r="AI65" i="12" s="1"/>
  <c r="AH123" i="12"/>
  <c r="AG123" i="12"/>
  <c r="AI79" i="11"/>
  <c r="AJ63" i="11"/>
  <c r="AL63" i="11" s="1"/>
  <c r="L63" i="11"/>
  <c r="AJ121" i="11"/>
  <c r="AL121" i="11" s="1"/>
  <c r="L121" i="11"/>
  <c r="AJ44" i="11"/>
  <c r="AL44" i="11" s="1"/>
  <c r="L44" i="11"/>
  <c r="AG236" i="12"/>
  <c r="AH236" i="12"/>
  <c r="AI236" i="12" s="1"/>
  <c r="AJ47" i="11"/>
  <c r="AL47" i="11" s="1"/>
  <c r="L47" i="11"/>
  <c r="AH303" i="12"/>
  <c r="AG303" i="12"/>
  <c r="AH238" i="12"/>
  <c r="AI238" i="12" s="1"/>
  <c r="AG238" i="12"/>
  <c r="AI215" i="11"/>
  <c r="AN149" i="9"/>
  <c r="AM149" i="9"/>
  <c r="AG130" i="12"/>
  <c r="AH130" i="12"/>
  <c r="AI130" i="12" s="1"/>
  <c r="AP228" i="9"/>
  <c r="AO228" i="9"/>
  <c r="AP81" i="9"/>
  <c r="AO81" i="9"/>
  <c r="AN25" i="9"/>
  <c r="AM25" i="9"/>
  <c r="AP233" i="9"/>
  <c r="AO233" i="9"/>
  <c r="AM70" i="9"/>
  <c r="AN70" i="9"/>
  <c r="AG167" i="12"/>
  <c r="AH167" i="12"/>
  <c r="AI167" i="12" s="1"/>
  <c r="AH184" i="12"/>
  <c r="AG184" i="12"/>
  <c r="AI251" i="11"/>
  <c r="AM156" i="9"/>
  <c r="AN156" i="9"/>
  <c r="AJ15" i="11"/>
  <c r="L15" i="11"/>
  <c r="AG143" i="12"/>
  <c r="AH143" i="12"/>
  <c r="AI143" i="12" s="1"/>
  <c r="AI83" i="11"/>
  <c r="AO96" i="9"/>
  <c r="AP96" i="9"/>
  <c r="AI67" i="11"/>
  <c r="AI161" i="11"/>
  <c r="AI115" i="11"/>
  <c r="AH254" i="12"/>
  <c r="AG254" i="12"/>
  <c r="AJ55" i="11"/>
  <c r="AL55" i="11" s="1"/>
  <c r="L55" i="11"/>
  <c r="AG247" i="12"/>
  <c r="AH247" i="12"/>
  <c r="AI247" i="12" s="1"/>
  <c r="AI168" i="11"/>
  <c r="AJ29" i="11"/>
  <c r="AL29" i="11" s="1"/>
  <c r="L29" i="11"/>
  <c r="AG93" i="12"/>
  <c r="AH93" i="12"/>
  <c r="AI93" i="12" s="1"/>
  <c r="AO38" i="9"/>
  <c r="AP38" i="9"/>
  <c r="J184" i="20"/>
  <c r="K183" i="12"/>
  <c r="AP280" i="9"/>
  <c r="AO280" i="9"/>
  <c r="J86" i="20"/>
  <c r="K85" i="12"/>
  <c r="J166" i="20"/>
  <c r="K165" i="12"/>
  <c r="J286" i="20"/>
  <c r="K285" i="12"/>
  <c r="AJ235" i="11"/>
  <c r="AL235" i="11" s="1"/>
  <c r="L235" i="11"/>
  <c r="AG57" i="12"/>
  <c r="AH57" i="12"/>
  <c r="AI57" i="12" s="1"/>
  <c r="AJ201" i="11"/>
  <c r="AL201" i="11" s="1"/>
  <c r="L201" i="11"/>
  <c r="J179" i="20"/>
  <c r="K178" i="12"/>
  <c r="J252" i="20"/>
  <c r="K251" i="12"/>
  <c r="AJ140" i="11"/>
  <c r="AL140" i="11" s="1"/>
  <c r="L140" i="11"/>
  <c r="AM163" i="9"/>
  <c r="AN163" i="9"/>
  <c r="AI229" i="11"/>
  <c r="AI222" i="11"/>
  <c r="AP39" i="9"/>
  <c r="AO39" i="9"/>
  <c r="AP221" i="9"/>
  <c r="AO221" i="9"/>
  <c r="L166" i="11"/>
  <c r="AJ166" i="11"/>
  <c r="AL166" i="11" s="1"/>
  <c r="AN119" i="9"/>
  <c r="AM119" i="9"/>
  <c r="AI104" i="11"/>
  <c r="AG280" i="12"/>
  <c r="AH280" i="12"/>
  <c r="AI280" i="12" s="1"/>
  <c r="AJ194" i="11"/>
  <c r="AL194" i="11" s="1"/>
  <c r="L194" i="11"/>
  <c r="AN210" i="9"/>
  <c r="AM210" i="9"/>
  <c r="AH36" i="12"/>
  <c r="AI36" i="12" s="1"/>
  <c r="AG36" i="12"/>
  <c r="AM257" i="9"/>
  <c r="AN257" i="9"/>
  <c r="AP123" i="9"/>
  <c r="AO123" i="9"/>
  <c r="AP4" i="9"/>
  <c r="AO4" i="9"/>
  <c r="AP41" i="9"/>
  <c r="AO41" i="9"/>
  <c r="AM217" i="9"/>
  <c r="AN217" i="9"/>
  <c r="AO198" i="9"/>
  <c r="AP198" i="9"/>
  <c r="AO242" i="9"/>
  <c r="AP242" i="9"/>
  <c r="AP267" i="9"/>
  <c r="AO267" i="9"/>
  <c r="AI116" i="11"/>
  <c r="J250" i="20"/>
  <c r="K249" i="12"/>
  <c r="J228" i="20"/>
  <c r="K227" i="12"/>
  <c r="J294" i="20"/>
  <c r="K293" i="12"/>
  <c r="AO255" i="9"/>
  <c r="AP255" i="9"/>
  <c r="AO48" i="9"/>
  <c r="AP48" i="9"/>
  <c r="AP176" i="9"/>
  <c r="AO176" i="9"/>
  <c r="AM204" i="9"/>
  <c r="AN204" i="9"/>
  <c r="AO26" i="9"/>
  <c r="AP26" i="9"/>
  <c r="AO154" i="9"/>
  <c r="AP154" i="9"/>
  <c r="AO282" i="9"/>
  <c r="AP282" i="9"/>
  <c r="AO239" i="9"/>
  <c r="AP239" i="9"/>
  <c r="AI31" i="11"/>
  <c r="AO145" i="9"/>
  <c r="AP145" i="9"/>
  <c r="AH7" i="12"/>
  <c r="AI7" i="12" s="1"/>
  <c r="AG7" i="12"/>
  <c r="AP152" i="9"/>
  <c r="AO152" i="9"/>
  <c r="AO24" i="9"/>
  <c r="AP24" i="9"/>
  <c r="AH59" i="12"/>
  <c r="AG59" i="12"/>
  <c r="AM84" i="9"/>
  <c r="AN84" i="9"/>
  <c r="L155" i="11"/>
  <c r="AJ155" i="11"/>
  <c r="AL155" i="11" s="1"/>
  <c r="AH219" i="12"/>
  <c r="AI219" i="12" s="1"/>
  <c r="AG219" i="12"/>
  <c r="AG217" i="12"/>
  <c r="AH217" i="12"/>
  <c r="AI217" i="12" s="1"/>
  <c r="AN263" i="9"/>
  <c r="AM263" i="9"/>
  <c r="AO98" i="9"/>
  <c r="AP98" i="9"/>
  <c r="AH100" i="12"/>
  <c r="AG100" i="12"/>
  <c r="AN271" i="9"/>
  <c r="AM271" i="9"/>
  <c r="AH127" i="12"/>
  <c r="AG127" i="12"/>
  <c r="AJ112" i="11"/>
  <c r="AL112" i="11" s="1"/>
  <c r="L112" i="11"/>
  <c r="AG240" i="12"/>
  <c r="AH240" i="12"/>
  <c r="AI240" i="12" s="1"/>
  <c r="AJ90" i="11"/>
  <c r="AL90" i="11" s="1"/>
  <c r="L90" i="11"/>
  <c r="AH218" i="12"/>
  <c r="AG218" i="12"/>
  <c r="AH145" i="12"/>
  <c r="AG145" i="12"/>
  <c r="J121" i="20"/>
  <c r="K120" i="12"/>
  <c r="AN269" i="9"/>
  <c r="AM269" i="9"/>
  <c r="AP212" i="9"/>
  <c r="AO212" i="9"/>
  <c r="AO171" i="9"/>
  <c r="AP171" i="9"/>
  <c r="AM201" i="9"/>
  <c r="AN201" i="9"/>
  <c r="J185" i="20"/>
  <c r="K184" i="12"/>
  <c r="J99" i="20"/>
  <c r="K98" i="12"/>
  <c r="AO140" i="9"/>
  <c r="AP140" i="9"/>
  <c r="J144" i="20"/>
  <c r="K143" i="12"/>
  <c r="AP83" i="9"/>
  <c r="AO83" i="9"/>
  <c r="AO64" i="9"/>
  <c r="AP64" i="9"/>
  <c r="AO28" i="9"/>
  <c r="AP28" i="9"/>
  <c r="AI220" i="11"/>
  <c r="AN161" i="9"/>
  <c r="AM161" i="9"/>
  <c r="AM225" i="9"/>
  <c r="AN225" i="9"/>
  <c r="AO302" i="9"/>
  <c r="AP302" i="9"/>
  <c r="AP168" i="9"/>
  <c r="AO168" i="9"/>
  <c r="J30" i="20"/>
  <c r="K29" i="12"/>
  <c r="AG53" i="12"/>
  <c r="AH53" i="12"/>
  <c r="AI53" i="12" s="1"/>
  <c r="AJ301" i="11"/>
  <c r="AL301" i="11" s="1"/>
  <c r="L301" i="11"/>
  <c r="AJ212" i="11"/>
  <c r="AL212" i="11" s="1"/>
  <c r="L212" i="11"/>
  <c r="AJ81" i="11"/>
  <c r="AL81" i="11" s="1"/>
  <c r="L81" i="11"/>
  <c r="J236" i="20"/>
  <c r="K235" i="12"/>
  <c r="AN294" i="9"/>
  <c r="AM294" i="9"/>
  <c r="AJ128" i="11"/>
  <c r="AL128" i="11" s="1"/>
  <c r="L128" i="11"/>
  <c r="AH256" i="12"/>
  <c r="AG256" i="12"/>
  <c r="AJ42" i="11"/>
  <c r="AL42" i="11" s="1"/>
  <c r="L42" i="11"/>
  <c r="AH170" i="12"/>
  <c r="AG170" i="12"/>
  <c r="AJ51" i="11"/>
  <c r="AL51" i="11" s="1"/>
  <c r="L51" i="11"/>
  <c r="AH153" i="12"/>
  <c r="AG153" i="12"/>
  <c r="AN222" i="9"/>
  <c r="AM222" i="9"/>
  <c r="AO231" i="9"/>
  <c r="AP231" i="9"/>
  <c r="AP101" i="9"/>
  <c r="AO101" i="9"/>
  <c r="AN173" i="9"/>
  <c r="AM173" i="9"/>
  <c r="AP65" i="9"/>
  <c r="AO65" i="9"/>
  <c r="AN91" i="9"/>
  <c r="AM91" i="9"/>
  <c r="AM116" i="9"/>
  <c r="AN116" i="9"/>
  <c r="AG97" i="12"/>
  <c r="AH97" i="12"/>
  <c r="AI97" i="12" s="1"/>
  <c r="AG163" i="12"/>
  <c r="AH163" i="12"/>
  <c r="AI163" i="12" s="1"/>
  <c r="AM272" i="9"/>
  <c r="AN272" i="9"/>
  <c r="AP300" i="9"/>
  <c r="AO300" i="9"/>
  <c r="AO169" i="9"/>
  <c r="AP169" i="9"/>
  <c r="AH158" i="12"/>
  <c r="AI158" i="12" s="1"/>
  <c r="AG158" i="12"/>
  <c r="L173" i="11"/>
  <c r="AJ173" i="11"/>
  <c r="AL173" i="11" s="1"/>
  <c r="AO130" i="9"/>
  <c r="AP130" i="9"/>
  <c r="J218" i="20"/>
  <c r="K217" i="12"/>
  <c r="AJ258" i="11"/>
  <c r="AL258" i="11" s="1"/>
  <c r="L258" i="11"/>
  <c r="AH290" i="12"/>
  <c r="AG290" i="12"/>
  <c r="AP261" i="9"/>
  <c r="AO261" i="9"/>
  <c r="J49" i="20"/>
  <c r="K48" i="12"/>
  <c r="J13" i="20"/>
  <c r="K12" i="12"/>
  <c r="J27" i="20"/>
  <c r="K26" i="12"/>
  <c r="J283" i="20"/>
  <c r="K282" i="12"/>
  <c r="J32" i="20"/>
  <c r="K31" i="12"/>
  <c r="AJ110" i="11"/>
  <c r="AL110" i="11" s="1"/>
  <c r="L110" i="11"/>
  <c r="C9" i="9"/>
  <c r="AW9" i="3"/>
  <c r="L10" i="20" s="1"/>
  <c r="AP75" i="9"/>
  <c r="AO75" i="9"/>
  <c r="AP196" i="9"/>
  <c r="AO196" i="9"/>
  <c r="AG82" i="12"/>
  <c r="AH82" i="12"/>
  <c r="AN162" i="9"/>
  <c r="AM162" i="9"/>
  <c r="AJ207" i="11"/>
  <c r="AL207" i="11" s="1"/>
  <c r="L207" i="11"/>
  <c r="AH261" i="12"/>
  <c r="AG261" i="12"/>
  <c r="AG62" i="12"/>
  <c r="AH62" i="12"/>
  <c r="AJ23" i="11"/>
  <c r="AL23" i="11" s="1"/>
  <c r="L23" i="11"/>
  <c r="AN136" i="9"/>
  <c r="AM136" i="9"/>
  <c r="AG205" i="12"/>
  <c r="AH205" i="12"/>
  <c r="AI205" i="12" s="1"/>
  <c r="J118" i="20"/>
  <c r="K117" i="12"/>
  <c r="J302" i="20"/>
  <c r="K301" i="12"/>
  <c r="J44" i="20"/>
  <c r="K43" i="12"/>
  <c r="AJ139" i="11"/>
  <c r="AL139" i="11" s="1"/>
  <c r="L139" i="11"/>
  <c r="AJ89" i="11"/>
  <c r="AL89" i="11" s="1"/>
  <c r="L89" i="11"/>
  <c r="AN279" i="9"/>
  <c r="AM279" i="9"/>
  <c r="AJ156" i="11"/>
  <c r="AL156" i="11" s="1"/>
  <c r="L156" i="11"/>
  <c r="AN137" i="9"/>
  <c r="AM137" i="9"/>
  <c r="C7" i="9"/>
  <c r="AW7" i="3"/>
  <c r="L8" i="20" s="1"/>
  <c r="AO151" i="9"/>
  <c r="AP151" i="9"/>
  <c r="AM187" i="9"/>
  <c r="AN187" i="9"/>
  <c r="AN290" i="9"/>
  <c r="AM290" i="9"/>
  <c r="AM100" i="9"/>
  <c r="AN100" i="9"/>
  <c r="AP127" i="9"/>
  <c r="AO127" i="9"/>
  <c r="AM80" i="9"/>
  <c r="AN80" i="9"/>
  <c r="AM44" i="9"/>
  <c r="AN44" i="9"/>
  <c r="AN218" i="9"/>
  <c r="AM218" i="9"/>
  <c r="AN111" i="9"/>
  <c r="AM111" i="9"/>
  <c r="AM159" i="9"/>
  <c r="AN159" i="9"/>
  <c r="AJ103" i="11"/>
  <c r="AL103" i="11" s="1"/>
  <c r="L103" i="11"/>
  <c r="AN214" i="9"/>
  <c r="AM214" i="9"/>
  <c r="AH27" i="12"/>
  <c r="AG27" i="12"/>
  <c r="J106" i="20"/>
  <c r="K105" i="12"/>
  <c r="AM143" i="9"/>
  <c r="AN143" i="9"/>
  <c r="AJ191" i="11"/>
  <c r="AL191" i="11" s="1"/>
  <c r="L191" i="11"/>
  <c r="AJ108" i="11"/>
  <c r="AL108" i="11" s="1"/>
  <c r="L108" i="11"/>
  <c r="AG300" i="12"/>
  <c r="AH300" i="12"/>
  <c r="AI300" i="12" s="1"/>
  <c r="AJ175" i="11"/>
  <c r="AL175" i="11" s="1"/>
  <c r="L175" i="11"/>
  <c r="AH213" i="12"/>
  <c r="AG213" i="12"/>
  <c r="AN175" i="11" l="1"/>
  <c r="AM175" i="11"/>
  <c r="AN191" i="11"/>
  <c r="AM191" i="11"/>
  <c r="AK7" i="9"/>
  <c r="AL7" i="9" s="1"/>
  <c r="AG7" i="9"/>
  <c r="AO7" i="9" s="1"/>
  <c r="AH7" i="9"/>
  <c r="AM89" i="11"/>
  <c r="AN89" i="11"/>
  <c r="AN207" i="11"/>
  <c r="AM207" i="11"/>
  <c r="AN110" i="11"/>
  <c r="AM110" i="11"/>
  <c r="AO128" i="11"/>
  <c r="AP128" i="11"/>
  <c r="AP212" i="11"/>
  <c r="AO212" i="11"/>
  <c r="AJ249" i="12"/>
  <c r="AL249" i="12" s="1"/>
  <c r="L249" i="12"/>
  <c r="AJ85" i="12"/>
  <c r="AL85" i="12" s="1"/>
  <c r="L85" i="12"/>
  <c r="AN44" i="11"/>
  <c r="AM44" i="11"/>
  <c r="AJ246" i="12"/>
  <c r="AL246" i="12" s="1"/>
  <c r="L246" i="12"/>
  <c r="AN203" i="11"/>
  <c r="AM203" i="11"/>
  <c r="AM221" i="11"/>
  <c r="AN221" i="11"/>
  <c r="AN234" i="11"/>
  <c r="AM234" i="11"/>
  <c r="AM283" i="11"/>
  <c r="AN283" i="11"/>
  <c r="L15" i="12"/>
  <c r="AJ15" i="12"/>
  <c r="AP204" i="11"/>
  <c r="AO204" i="11"/>
  <c r="AP222" i="11"/>
  <c r="AO222" i="11"/>
  <c r="AO137" i="11"/>
  <c r="AP137" i="11"/>
  <c r="AN195" i="11"/>
  <c r="AM195" i="11"/>
  <c r="AN188" i="11"/>
  <c r="AM188" i="11"/>
  <c r="AN211" i="11"/>
  <c r="AM211" i="11"/>
  <c r="AK13" i="9"/>
  <c r="AL13" i="9" s="1"/>
  <c r="AG13" i="9"/>
  <c r="AO13" i="9" s="1"/>
  <c r="AQ13" i="9" s="1"/>
  <c r="AS13" i="9" s="1"/>
  <c r="AU13" i="9" s="1"/>
  <c r="AH13" i="9"/>
  <c r="AP118" i="11"/>
  <c r="AO118" i="11"/>
  <c r="AP40" i="11"/>
  <c r="AO40" i="11"/>
  <c r="AN78" i="11"/>
  <c r="AM78" i="11"/>
  <c r="AO165" i="11"/>
  <c r="AP165" i="11"/>
  <c r="AJ82" i="12"/>
  <c r="AL82" i="12" s="1"/>
  <c r="L82" i="12"/>
  <c r="AJ154" i="12"/>
  <c r="AL154" i="12" s="1"/>
  <c r="L154" i="12"/>
  <c r="AO92" i="11"/>
  <c r="AP92" i="11"/>
  <c r="AJ55" i="12"/>
  <c r="AL55" i="12" s="1"/>
  <c r="L55" i="12"/>
  <c r="AJ49" i="12"/>
  <c r="AL49" i="12" s="1"/>
  <c r="L49" i="12"/>
  <c r="AO151" i="11"/>
  <c r="AP151" i="11"/>
  <c r="AJ94" i="12"/>
  <c r="AL94" i="12" s="1"/>
  <c r="L94" i="12"/>
  <c r="AJ279" i="12"/>
  <c r="AL279" i="12" s="1"/>
  <c r="L279" i="12"/>
  <c r="AJ118" i="12"/>
  <c r="AL118" i="12" s="1"/>
  <c r="L118" i="12"/>
  <c r="AJ21" i="12"/>
  <c r="L21" i="12"/>
  <c r="AN120" i="11"/>
  <c r="AM120" i="11"/>
  <c r="AP193" i="11"/>
  <c r="AO193" i="11"/>
  <c r="AP58" i="11"/>
  <c r="AO58" i="11"/>
  <c r="AJ276" i="12"/>
  <c r="AL276" i="12" s="1"/>
  <c r="L276" i="12"/>
  <c r="AJ135" i="12"/>
  <c r="AL135" i="12" s="1"/>
  <c r="L135" i="12"/>
  <c r="AJ172" i="12"/>
  <c r="AL172" i="12" s="1"/>
  <c r="L172" i="12"/>
  <c r="AJ219" i="12"/>
  <c r="AL219" i="12" s="1"/>
  <c r="L219" i="12"/>
  <c r="AP8" i="11"/>
  <c r="AO8" i="11"/>
  <c r="AJ36" i="12"/>
  <c r="AL36" i="12" s="1"/>
  <c r="L36" i="12"/>
  <c r="AJ62" i="12"/>
  <c r="AL62" i="12" s="1"/>
  <c r="L62" i="12"/>
  <c r="AJ261" i="12"/>
  <c r="AL261" i="12" s="1"/>
  <c r="L261" i="12"/>
  <c r="AK18" i="9"/>
  <c r="AL18" i="9" s="1"/>
  <c r="AH18" i="9"/>
  <c r="AG18" i="9"/>
  <c r="AO18" i="9" s="1"/>
  <c r="AQ18" i="9" s="1"/>
  <c r="AS18" i="9" s="1"/>
  <c r="AU18" i="9" s="1"/>
  <c r="AM97" i="11"/>
  <c r="AN97" i="11"/>
  <c r="AN244" i="11"/>
  <c r="AM244" i="11"/>
  <c r="AM245" i="11"/>
  <c r="AN245" i="11"/>
  <c r="AN48" i="11"/>
  <c r="AM48" i="11"/>
  <c r="AK16" i="9"/>
  <c r="AL16" i="9" s="1"/>
  <c r="AG16" i="9"/>
  <c r="AO16" i="9" s="1"/>
  <c r="AQ16" i="9" s="1"/>
  <c r="AS16" i="9" s="1"/>
  <c r="AU16" i="9" s="1"/>
  <c r="AH16" i="9"/>
  <c r="AJ303" i="12"/>
  <c r="AL303" i="12" s="1"/>
  <c r="L303" i="12"/>
  <c r="L121" i="12"/>
  <c r="AJ121" i="12"/>
  <c r="AL121" i="12" s="1"/>
  <c r="AJ4" i="12"/>
  <c r="AL4" i="12" s="1"/>
  <c r="L4" i="12"/>
  <c r="AO67" i="11"/>
  <c r="AP67" i="11"/>
  <c r="AP213" i="11"/>
  <c r="AO213" i="11"/>
  <c r="AN27" i="11"/>
  <c r="AM27" i="11"/>
  <c r="AO261" i="11"/>
  <c r="AP261" i="11"/>
  <c r="AJ151" i="12"/>
  <c r="AL151" i="12" s="1"/>
  <c r="L151" i="12"/>
  <c r="AM153" i="11"/>
  <c r="AN153" i="11"/>
  <c r="AO256" i="11"/>
  <c r="AP256" i="11"/>
  <c r="AP218" i="11"/>
  <c r="AO218" i="11"/>
  <c r="AO240" i="11"/>
  <c r="AP240" i="11"/>
  <c r="AJ11" i="12"/>
  <c r="L11" i="12"/>
  <c r="AM247" i="11"/>
  <c r="AN247" i="11"/>
  <c r="AP130" i="11"/>
  <c r="AO130" i="11"/>
  <c r="AJ41" i="12"/>
  <c r="AL41" i="12" s="1"/>
  <c r="L41" i="12"/>
  <c r="AP25" i="11"/>
  <c r="AO25" i="11"/>
  <c r="AJ86" i="12"/>
  <c r="AL86" i="12" s="1"/>
  <c r="L86" i="12"/>
  <c r="AJ281" i="12"/>
  <c r="AL281" i="12" s="1"/>
  <c r="L281" i="12"/>
  <c r="AP46" i="11"/>
  <c r="AO46" i="11"/>
  <c r="AJ99" i="12"/>
  <c r="AL99" i="12" s="1"/>
  <c r="L99" i="12"/>
  <c r="AJ230" i="12"/>
  <c r="AL230" i="12" s="1"/>
  <c r="L230" i="12"/>
  <c r="L133" i="12"/>
  <c r="AJ133" i="12"/>
  <c r="AL133" i="12" s="1"/>
  <c r="AN34" i="11"/>
  <c r="AM34" i="11"/>
  <c r="AM299" i="11"/>
  <c r="AN299" i="11"/>
  <c r="AM125" i="11"/>
  <c r="AN125" i="11"/>
  <c r="AM249" i="11"/>
  <c r="AN249" i="11"/>
  <c r="AM277" i="11"/>
  <c r="AN277" i="11"/>
  <c r="AN32" i="11"/>
  <c r="AM32" i="11"/>
  <c r="AN62" i="11"/>
  <c r="AM62" i="11"/>
  <c r="AN168" i="11"/>
  <c r="AM168" i="11"/>
  <c r="AN180" i="11"/>
  <c r="AM180" i="11"/>
  <c r="AN268" i="11"/>
  <c r="AM268" i="11"/>
  <c r="AN226" i="11"/>
  <c r="AM226" i="11"/>
  <c r="AK14" i="9"/>
  <c r="AL14" i="9" s="1"/>
  <c r="AH14" i="9"/>
  <c r="AG14" i="9"/>
  <c r="AO14" i="9" s="1"/>
  <c r="AQ14" i="9" s="1"/>
  <c r="AS14" i="9" s="1"/>
  <c r="AU14" i="9" s="1"/>
  <c r="AM185" i="11"/>
  <c r="AN185" i="11"/>
  <c r="AN152" i="11"/>
  <c r="AM152" i="11"/>
  <c r="AO103" i="11"/>
  <c r="AP103" i="11"/>
  <c r="AO139" i="11"/>
  <c r="AP139" i="11"/>
  <c r="AO23" i="11"/>
  <c r="AQ23" i="11" s="1"/>
  <c r="AS23" i="11" s="1"/>
  <c r="AU23" i="11" s="1"/>
  <c r="AW23" i="11" s="1"/>
  <c r="AP23" i="11"/>
  <c r="AR23" i="11" s="1"/>
  <c r="AT23" i="11" s="1"/>
  <c r="AV23" i="11" s="1"/>
  <c r="AX23" i="11" s="1"/>
  <c r="S24" i="20" s="1"/>
  <c r="AJ26" i="12"/>
  <c r="AL26" i="12" s="1"/>
  <c r="L26" i="12"/>
  <c r="AM173" i="11"/>
  <c r="AN173" i="11"/>
  <c r="AN42" i="11"/>
  <c r="AM42" i="11"/>
  <c r="AN212" i="11"/>
  <c r="AM212" i="11"/>
  <c r="AJ184" i="12"/>
  <c r="AL184" i="12" s="1"/>
  <c r="L184" i="12"/>
  <c r="AI218" i="12"/>
  <c r="AI127" i="12"/>
  <c r="AJ97" i="12"/>
  <c r="AL97" i="12" s="1"/>
  <c r="L97" i="12"/>
  <c r="AP270" i="11"/>
  <c r="AO270" i="11"/>
  <c r="AJ218" i="12"/>
  <c r="AL218" i="12" s="1"/>
  <c r="L218" i="12"/>
  <c r="L231" i="12"/>
  <c r="AJ231" i="12"/>
  <c r="AL231" i="12" s="1"/>
  <c r="AN204" i="11"/>
  <c r="AM204" i="11"/>
  <c r="AJ27" i="12"/>
  <c r="AL27" i="12" s="1"/>
  <c r="L27" i="12"/>
  <c r="AJ119" i="12"/>
  <c r="AL119" i="12" s="1"/>
  <c r="L119" i="12"/>
  <c r="AN222" i="11"/>
  <c r="AM222" i="11"/>
  <c r="AP177" i="11"/>
  <c r="AO177" i="11"/>
  <c r="AJ156" i="12"/>
  <c r="AL156" i="12" s="1"/>
  <c r="L156" i="12"/>
  <c r="AM118" i="11"/>
  <c r="AN118" i="11"/>
  <c r="AI165" i="12"/>
  <c r="AN66" i="11"/>
  <c r="AM66" i="11"/>
  <c r="AN294" i="11"/>
  <c r="AM294" i="11"/>
  <c r="AI180" i="12"/>
  <c r="AI206" i="12"/>
  <c r="AN88" i="11"/>
  <c r="AM88" i="11"/>
  <c r="AM71" i="11"/>
  <c r="AN71" i="11"/>
  <c r="AN295" i="11"/>
  <c r="AM295" i="11"/>
  <c r="L24" i="12"/>
  <c r="AJ24" i="12"/>
  <c r="AL24" i="12" s="1"/>
  <c r="AM142" i="11"/>
  <c r="AN142" i="11"/>
  <c r="AN58" i="11"/>
  <c r="AM58" i="11"/>
  <c r="AI185" i="12"/>
  <c r="AN8" i="11"/>
  <c r="AM8" i="11"/>
  <c r="AI12" i="12"/>
  <c r="AI210" i="12"/>
  <c r="AI99" i="12"/>
  <c r="AM38" i="11"/>
  <c r="AN38" i="11"/>
  <c r="AJ124" i="12"/>
  <c r="AL124" i="12" s="1"/>
  <c r="L124" i="12"/>
  <c r="AI285" i="12"/>
  <c r="AI102" i="12"/>
  <c r="AJ179" i="12"/>
  <c r="AL179" i="12" s="1"/>
  <c r="L179" i="12"/>
  <c r="AM146" i="11"/>
  <c r="AN146" i="11"/>
  <c r="L88" i="12"/>
  <c r="AJ88" i="12"/>
  <c r="AL88" i="12" s="1"/>
  <c r="AO220" i="11"/>
  <c r="AP220" i="11"/>
  <c r="AP217" i="11"/>
  <c r="AO217" i="11"/>
  <c r="AN59" i="11"/>
  <c r="AM59" i="11"/>
  <c r="AN7" i="11"/>
  <c r="AM7" i="11"/>
  <c r="AP181" i="11"/>
  <c r="AO181" i="11"/>
  <c r="AN215" i="11"/>
  <c r="AM215" i="11"/>
  <c r="AM169" i="11"/>
  <c r="AN169" i="11"/>
  <c r="AP209" i="11"/>
  <c r="AO209" i="11"/>
  <c r="AJ250" i="12"/>
  <c r="AL250" i="12" s="1"/>
  <c r="L250" i="12"/>
  <c r="AJ272" i="12"/>
  <c r="AL272" i="12" s="1"/>
  <c r="L272" i="12"/>
  <c r="AO252" i="11"/>
  <c r="AP252" i="11"/>
  <c r="AN122" i="11"/>
  <c r="AM122" i="11"/>
  <c r="AM198" i="11"/>
  <c r="AN198" i="11"/>
  <c r="AM113" i="11"/>
  <c r="AN113" i="11"/>
  <c r="AO109" i="11"/>
  <c r="AP109" i="11"/>
  <c r="AN107" i="11"/>
  <c r="AM107" i="11"/>
  <c r="AO239" i="11"/>
  <c r="AP239" i="11"/>
  <c r="AM174" i="11"/>
  <c r="AN174" i="11"/>
  <c r="AK5" i="9"/>
  <c r="AL5" i="9" s="1"/>
  <c r="AG5" i="9"/>
  <c r="AO5" i="9" s="1"/>
  <c r="AQ5" i="9" s="1"/>
  <c r="AS5" i="9" s="1"/>
  <c r="AU5" i="9" s="1"/>
  <c r="AH5" i="9"/>
  <c r="AO253" i="11"/>
  <c r="AP253" i="11"/>
  <c r="AN272" i="11"/>
  <c r="AM272" i="11"/>
  <c r="AN86" i="11"/>
  <c r="AM86" i="11"/>
  <c r="AN124" i="11"/>
  <c r="AM124" i="11"/>
  <c r="AN282" i="11"/>
  <c r="AM282" i="11"/>
  <c r="AN210" i="11"/>
  <c r="AM210" i="11"/>
  <c r="AM285" i="11"/>
  <c r="AN285" i="11"/>
  <c r="AN183" i="11"/>
  <c r="AM183" i="11"/>
  <c r="AM139" i="11"/>
  <c r="AN139" i="11"/>
  <c r="AI290" i="12"/>
  <c r="AP173" i="11"/>
  <c r="AO173" i="11"/>
  <c r="AO81" i="11"/>
  <c r="AP81" i="11"/>
  <c r="AO301" i="11"/>
  <c r="AP301" i="11"/>
  <c r="AJ29" i="12"/>
  <c r="AL29" i="12" s="1"/>
  <c r="L29" i="12"/>
  <c r="AP90" i="11"/>
  <c r="AO90" i="11"/>
  <c r="AO112" i="11"/>
  <c r="AP112" i="11"/>
  <c r="AI100" i="12"/>
  <c r="AO155" i="11"/>
  <c r="AP155" i="11"/>
  <c r="AI59" i="12"/>
  <c r="L227" i="12"/>
  <c r="AJ227" i="12"/>
  <c r="AL227" i="12" s="1"/>
  <c r="AM166" i="11"/>
  <c r="AN166" i="11"/>
  <c r="L251" i="12"/>
  <c r="AJ251" i="12"/>
  <c r="AL251" i="12" s="1"/>
  <c r="AP201" i="11"/>
  <c r="AO201" i="11"/>
  <c r="AO235" i="11"/>
  <c r="AP235" i="11"/>
  <c r="AJ165" i="12"/>
  <c r="AL165" i="12" s="1"/>
  <c r="L165" i="12"/>
  <c r="AP29" i="11"/>
  <c r="AO29" i="11"/>
  <c r="AI254" i="12"/>
  <c r="AI303" i="12"/>
  <c r="AM121" i="11"/>
  <c r="AN121" i="11"/>
  <c r="AO264" i="11"/>
  <c r="AP264" i="11"/>
  <c r="AN270" i="11"/>
  <c r="AM270" i="11"/>
  <c r="AM45" i="11"/>
  <c r="AN45" i="11"/>
  <c r="AO276" i="11"/>
  <c r="AP276" i="11"/>
  <c r="AI131" i="12"/>
  <c r="AI28" i="12"/>
  <c r="AI278" i="12"/>
  <c r="AN43" i="11"/>
  <c r="AM43" i="11"/>
  <c r="AI149" i="12"/>
  <c r="AJ167" i="12"/>
  <c r="AL167" i="12" s="1"/>
  <c r="L167" i="12"/>
  <c r="AP94" i="11"/>
  <c r="AO94" i="11"/>
  <c r="AO227" i="11"/>
  <c r="AP227" i="11"/>
  <c r="AI225" i="12"/>
  <c r="AI161" i="12"/>
  <c r="AI202" i="12"/>
  <c r="AM177" i="11"/>
  <c r="AN177" i="11"/>
  <c r="AM251" i="11"/>
  <c r="AN251" i="11"/>
  <c r="AN50" i="11"/>
  <c r="AM50" i="11"/>
  <c r="AJ203" i="12"/>
  <c r="AL203" i="12" s="1"/>
  <c r="L203" i="12"/>
  <c r="AM33" i="11"/>
  <c r="AN33" i="11"/>
  <c r="AP196" i="11"/>
  <c r="AO196" i="11"/>
  <c r="AO133" i="11"/>
  <c r="AP133" i="11"/>
  <c r="AJ6" i="12"/>
  <c r="L6" i="12"/>
  <c r="AJ87" i="12"/>
  <c r="AL87" i="12" s="1"/>
  <c r="L87" i="12"/>
  <c r="L129" i="12"/>
  <c r="AJ129" i="12"/>
  <c r="AL129" i="12" s="1"/>
  <c r="AI262" i="12"/>
  <c r="AJ52" i="12"/>
  <c r="AL52" i="12" s="1"/>
  <c r="L52" i="12"/>
  <c r="AN248" i="11"/>
  <c r="AM248" i="11"/>
  <c r="AN223" i="11"/>
  <c r="AM223" i="11"/>
  <c r="AI124" i="12"/>
  <c r="AJ53" i="12"/>
  <c r="AL53" i="12" s="1"/>
  <c r="L53" i="12"/>
  <c r="AJ145" i="12"/>
  <c r="AL145" i="12" s="1"/>
  <c r="L145" i="12"/>
  <c r="AJ176" i="12"/>
  <c r="AL176" i="12" s="1"/>
  <c r="L176" i="12"/>
  <c r="AO105" i="11"/>
  <c r="AP105" i="11"/>
  <c r="AP274" i="11"/>
  <c r="AO274" i="11"/>
  <c r="AO117" i="11"/>
  <c r="AP117" i="11"/>
  <c r="AJ237" i="12"/>
  <c r="AL237" i="12" s="1"/>
  <c r="L237" i="12"/>
  <c r="AJ18" i="12"/>
  <c r="L18" i="12"/>
  <c r="AM182" i="11"/>
  <c r="AN182" i="11"/>
  <c r="AM54" i="11"/>
  <c r="AN54" i="11"/>
  <c r="AJ17" i="12"/>
  <c r="L17" i="12"/>
  <c r="AJ136" i="12"/>
  <c r="AL136" i="12" s="1"/>
  <c r="L136" i="12"/>
  <c r="AO265" i="11"/>
  <c r="AP265" i="11"/>
  <c r="L40" i="12"/>
  <c r="AJ40" i="12"/>
  <c r="AL40" i="12" s="1"/>
  <c r="AN68" i="11"/>
  <c r="AM68" i="11"/>
  <c r="AI98" i="12"/>
  <c r="AP295" i="11"/>
  <c r="AO295" i="11"/>
  <c r="AJ78" i="12"/>
  <c r="AL78" i="12" s="1"/>
  <c r="L78" i="12"/>
  <c r="AO95" i="11"/>
  <c r="AP95" i="11"/>
  <c r="AO208" i="11"/>
  <c r="AP208" i="11"/>
  <c r="AO72" i="11"/>
  <c r="AP72" i="11"/>
  <c r="AP4" i="11"/>
  <c r="AO4" i="11"/>
  <c r="L8" i="12"/>
  <c r="AJ8" i="12"/>
  <c r="AL8" i="12" s="1"/>
  <c r="AJ212" i="12"/>
  <c r="AL212" i="12" s="1"/>
  <c r="L212" i="12"/>
  <c r="AO61" i="11"/>
  <c r="AP61" i="11"/>
  <c r="AP114" i="11"/>
  <c r="AO114" i="11"/>
  <c r="AJ111" i="12"/>
  <c r="AL111" i="12" s="1"/>
  <c r="L111" i="12"/>
  <c r="AO291" i="11"/>
  <c r="AP291" i="11"/>
  <c r="AJ280" i="12"/>
  <c r="AL280" i="12" s="1"/>
  <c r="L280" i="12"/>
  <c r="AO241" i="11"/>
  <c r="AP241" i="11"/>
  <c r="AK12" i="9"/>
  <c r="AL12" i="9" s="1"/>
  <c r="AG12" i="9"/>
  <c r="AO12" i="9" s="1"/>
  <c r="AQ12" i="9" s="1"/>
  <c r="AS12" i="9" s="1"/>
  <c r="AU12" i="9" s="1"/>
  <c r="AH12" i="9"/>
  <c r="AM154" i="11"/>
  <c r="AN154" i="11"/>
  <c r="AO164" i="11"/>
  <c r="AP164" i="11"/>
  <c r="AI189" i="12"/>
  <c r="AO293" i="11"/>
  <c r="AP293" i="11"/>
  <c r="AK11" i="9"/>
  <c r="AL11" i="9" s="1"/>
  <c r="AG11" i="9"/>
  <c r="AO11" i="9" s="1"/>
  <c r="AQ11" i="9" s="1"/>
  <c r="AS11" i="9" s="1"/>
  <c r="AU11" i="9" s="1"/>
  <c r="AH11" i="9"/>
  <c r="AP38" i="11"/>
  <c r="AO38" i="11"/>
  <c r="AI115" i="12"/>
  <c r="AI74" i="12"/>
  <c r="AI96" i="12"/>
  <c r="AJ23" i="12"/>
  <c r="L23" i="12"/>
  <c r="L113" i="12"/>
  <c r="AJ113" i="12"/>
  <c r="AL113" i="12" s="1"/>
  <c r="AO119" i="11"/>
  <c r="AP119" i="11"/>
  <c r="AN39" i="11"/>
  <c r="AM39" i="11"/>
  <c r="AI156" i="12"/>
  <c r="AM190" i="11"/>
  <c r="AN190" i="11"/>
  <c r="AN82" i="11"/>
  <c r="AM82" i="11"/>
  <c r="AP146" i="11"/>
  <c r="AO146" i="11"/>
  <c r="AP30" i="11"/>
  <c r="AO30" i="11"/>
  <c r="AN220" i="11"/>
  <c r="AM220" i="11"/>
  <c r="AN84" i="11"/>
  <c r="AM84" i="11"/>
  <c r="AN172" i="11"/>
  <c r="AM172" i="11"/>
  <c r="AN56" i="11"/>
  <c r="AM56" i="11"/>
  <c r="AM263" i="11"/>
  <c r="AN263" i="11"/>
  <c r="AM267" i="11"/>
  <c r="AN267" i="11"/>
  <c r="AP162" i="11"/>
  <c r="AO162" i="11"/>
  <c r="AO149" i="11"/>
  <c r="AP149" i="11"/>
  <c r="AJ193" i="12"/>
  <c r="AL193" i="12" s="1"/>
  <c r="L193" i="12"/>
  <c r="AJ186" i="12"/>
  <c r="AL186" i="12" s="1"/>
  <c r="L186" i="12"/>
  <c r="AJ208" i="12"/>
  <c r="AL208" i="12" s="1"/>
  <c r="L208" i="12"/>
  <c r="AJ148" i="12"/>
  <c r="AL148" i="12" s="1"/>
  <c r="L148" i="12"/>
  <c r="AJ289" i="12"/>
  <c r="AL289" i="12" s="1"/>
  <c r="L289" i="12"/>
  <c r="AP189" i="11"/>
  <c r="AO189" i="11"/>
  <c r="AJ233" i="12"/>
  <c r="AL233" i="12" s="1"/>
  <c r="L233" i="12"/>
  <c r="AP205" i="11"/>
  <c r="AO205" i="11"/>
  <c r="AP290" i="11"/>
  <c r="AO290" i="11"/>
  <c r="AM158" i="11"/>
  <c r="AN158" i="11"/>
  <c r="AO36" i="11"/>
  <c r="AP36" i="11"/>
  <c r="AN280" i="11"/>
  <c r="AM280" i="11"/>
  <c r="AM93" i="11"/>
  <c r="AN93" i="11"/>
  <c r="AP254" i="11"/>
  <c r="AO254" i="11"/>
  <c r="AO143" i="11"/>
  <c r="AP143" i="11"/>
  <c r="AP238" i="11"/>
  <c r="AO238" i="11"/>
  <c r="AP303" i="11"/>
  <c r="AO303" i="11"/>
  <c r="AO236" i="11"/>
  <c r="AP236" i="11"/>
  <c r="AJ37" i="12"/>
  <c r="AL37" i="12" s="1"/>
  <c r="L37" i="12"/>
  <c r="AK15" i="9"/>
  <c r="AL15" i="9" s="1"/>
  <c r="AG15" i="9"/>
  <c r="AO15" i="9" s="1"/>
  <c r="AQ15" i="9" s="1"/>
  <c r="AS15" i="9" s="1"/>
  <c r="AU15" i="9" s="1"/>
  <c r="AH15" i="9"/>
  <c r="AM37" i="11"/>
  <c r="AN37" i="11"/>
  <c r="AN246" i="11"/>
  <c r="AM246" i="11"/>
  <c r="AO225" i="11"/>
  <c r="AP225" i="11"/>
  <c r="AM161" i="11"/>
  <c r="AN161" i="11"/>
  <c r="AP202" i="11"/>
  <c r="AO202" i="11"/>
  <c r="AP178" i="11"/>
  <c r="AO178" i="11"/>
  <c r="AJ89" i="12"/>
  <c r="AL89" i="12" s="1"/>
  <c r="L89" i="12"/>
  <c r="AO228" i="11"/>
  <c r="AP228" i="11"/>
  <c r="AM298" i="11"/>
  <c r="AN298" i="11"/>
  <c r="AJ50" i="12"/>
  <c r="AL50" i="12" s="1"/>
  <c r="L50" i="12"/>
  <c r="AJ253" i="12"/>
  <c r="AL253" i="12" s="1"/>
  <c r="L253" i="12"/>
  <c r="AJ262" i="12"/>
  <c r="AL262" i="12" s="1"/>
  <c r="L262" i="12"/>
  <c r="AN284" i="11"/>
  <c r="AM284" i="11"/>
  <c r="AO159" i="11"/>
  <c r="AP159" i="11"/>
  <c r="AN176" i="11"/>
  <c r="AM176" i="11"/>
  <c r="AN242" i="11"/>
  <c r="AM242" i="11"/>
  <c r="AN230" i="11"/>
  <c r="AM230" i="11"/>
  <c r="AN260" i="11"/>
  <c r="AM260" i="11"/>
  <c r="AM259" i="11"/>
  <c r="AN259" i="11"/>
  <c r="AM275" i="11"/>
  <c r="AN275" i="11"/>
  <c r="AO145" i="11"/>
  <c r="AP145" i="11"/>
  <c r="AM257" i="11"/>
  <c r="AN257" i="11"/>
  <c r="AM231" i="11"/>
  <c r="AN231" i="11"/>
  <c r="AN297" i="11"/>
  <c r="AM297" i="11"/>
  <c r="AK20" i="9"/>
  <c r="AL20" i="9" s="1"/>
  <c r="AH20" i="9"/>
  <c r="AG20" i="9"/>
  <c r="AO20" i="9" s="1"/>
  <c r="AQ20" i="9" s="1"/>
  <c r="AS20" i="9" s="1"/>
  <c r="AU20" i="9" s="1"/>
  <c r="AN98" i="11"/>
  <c r="AM98" i="11"/>
  <c r="AN148" i="11"/>
  <c r="AM148" i="11"/>
  <c r="AM65" i="11"/>
  <c r="AN65" i="11"/>
  <c r="AM87" i="11"/>
  <c r="AN87" i="11"/>
  <c r="AN179" i="11"/>
  <c r="AM179" i="11"/>
  <c r="AN106" i="11"/>
  <c r="AM106" i="11"/>
  <c r="AN296" i="11"/>
  <c r="AM296" i="11"/>
  <c r="AN99" i="11"/>
  <c r="AM99" i="11"/>
  <c r="AN115" i="11"/>
  <c r="AM115" i="11"/>
  <c r="AN74" i="11"/>
  <c r="AM74" i="11"/>
  <c r="AN96" i="11"/>
  <c r="AM96" i="11"/>
  <c r="AN108" i="11"/>
  <c r="AM108" i="11"/>
  <c r="AN156" i="11"/>
  <c r="AM156" i="11"/>
  <c r="AN258" i="11"/>
  <c r="AM258" i="11"/>
  <c r="AO51" i="11"/>
  <c r="AP51" i="11"/>
  <c r="AP42" i="11"/>
  <c r="AO42" i="11"/>
  <c r="AJ235" i="12"/>
  <c r="AL235" i="12" s="1"/>
  <c r="L235" i="12"/>
  <c r="L293" i="12"/>
  <c r="AJ293" i="12"/>
  <c r="AL293" i="12" s="1"/>
  <c r="AN194" i="11"/>
  <c r="AM194" i="11"/>
  <c r="AO140" i="11"/>
  <c r="AP140" i="11"/>
  <c r="AJ178" i="12"/>
  <c r="AL178" i="12" s="1"/>
  <c r="L178" i="12"/>
  <c r="AJ285" i="12"/>
  <c r="AL285" i="12" s="1"/>
  <c r="L285" i="12"/>
  <c r="AJ183" i="12"/>
  <c r="AL183" i="12" s="1"/>
  <c r="L183" i="12"/>
  <c r="AN55" i="11"/>
  <c r="AM55" i="11"/>
  <c r="AN47" i="11"/>
  <c r="AM47" i="11"/>
  <c r="AM63" i="11"/>
  <c r="AN63" i="11"/>
  <c r="AJ109" i="12"/>
  <c r="AL109" i="12" s="1"/>
  <c r="L109" i="12"/>
  <c r="AN52" i="11"/>
  <c r="AM52" i="11"/>
  <c r="AM134" i="11"/>
  <c r="AN134" i="11"/>
  <c r="AK17" i="9"/>
  <c r="AL17" i="9" s="1"/>
  <c r="AH17" i="9"/>
  <c r="AG17" i="9"/>
  <c r="AO17" i="9" s="1"/>
  <c r="AQ17" i="9" s="1"/>
  <c r="AS17" i="9" s="1"/>
  <c r="AU17" i="9" s="1"/>
  <c r="AO111" i="11"/>
  <c r="AP111" i="11"/>
  <c r="AO157" i="11"/>
  <c r="AP157" i="11"/>
  <c r="AK6" i="9"/>
  <c r="AL6" i="9" s="1"/>
  <c r="AG6" i="9"/>
  <c r="AO6" i="9" s="1"/>
  <c r="AQ6" i="9" s="1"/>
  <c r="AS6" i="9" s="1"/>
  <c r="AU6" i="9" s="1"/>
  <c r="AH6" i="9"/>
  <c r="AM287" i="11"/>
  <c r="AN287" i="11"/>
  <c r="AN138" i="11"/>
  <c r="AM138" i="11"/>
  <c r="AN160" i="11"/>
  <c r="AM160" i="11"/>
  <c r="AN292" i="11"/>
  <c r="AM292" i="11"/>
  <c r="AJ61" i="12"/>
  <c r="AL61" i="12" s="1"/>
  <c r="L61" i="12"/>
  <c r="AJ79" i="12"/>
  <c r="AL79" i="12" s="1"/>
  <c r="L79" i="12"/>
  <c r="AJ146" i="12"/>
  <c r="AL146" i="12" s="1"/>
  <c r="L146" i="12"/>
  <c r="AN24" i="11"/>
  <c r="AM24" i="11"/>
  <c r="AP66" i="11"/>
  <c r="AO66" i="11"/>
  <c r="AJ182" i="12"/>
  <c r="AL182" i="12" s="1"/>
  <c r="L182" i="12"/>
  <c r="AP294" i="11"/>
  <c r="AO294" i="11"/>
  <c r="AN135" i="11"/>
  <c r="AM135" i="11"/>
  <c r="AJ295" i="12"/>
  <c r="AL295" i="12" s="1"/>
  <c r="L295" i="12"/>
  <c r="AM255" i="11"/>
  <c r="AN255" i="11"/>
  <c r="AO88" i="11"/>
  <c r="AP88" i="11"/>
  <c r="AO71" i="11"/>
  <c r="AP71" i="11"/>
  <c r="L137" i="12"/>
  <c r="AJ137" i="12"/>
  <c r="AL137" i="12" s="1"/>
  <c r="AM197" i="11"/>
  <c r="AN197" i="11"/>
  <c r="AP142" i="11"/>
  <c r="AO142" i="11"/>
  <c r="C21" i="11"/>
  <c r="AW21" i="9"/>
  <c r="M22" i="20" s="1"/>
  <c r="AJ112" i="12"/>
  <c r="AL112" i="12" s="1"/>
  <c r="L112" i="12"/>
  <c r="AM141" i="11"/>
  <c r="AN141" i="11"/>
  <c r="AN266" i="11"/>
  <c r="AM266" i="11"/>
  <c r="AN288" i="11"/>
  <c r="AM288" i="11"/>
  <c r="AP262" i="11"/>
  <c r="AO262" i="11"/>
  <c r="AN31" i="11"/>
  <c r="AM31" i="11"/>
  <c r="AM302" i="11"/>
  <c r="AN302" i="11"/>
  <c r="AN171" i="11"/>
  <c r="AM171" i="11"/>
  <c r="AM79" i="11"/>
  <c r="AN79" i="11"/>
  <c r="AN64" i="11"/>
  <c r="AM64" i="11"/>
  <c r="AJ236" i="12"/>
  <c r="AL236" i="12" s="1"/>
  <c r="L236" i="12"/>
  <c r="AP216" i="11"/>
  <c r="AO216" i="11"/>
  <c r="AJ39" i="12"/>
  <c r="AL39" i="12" s="1"/>
  <c r="L39" i="12"/>
  <c r="AO136" i="11"/>
  <c r="AP136" i="11"/>
  <c r="AO60" i="11"/>
  <c r="AP60" i="11"/>
  <c r="AO83" i="11"/>
  <c r="AP83" i="11"/>
  <c r="AO232" i="11"/>
  <c r="AP232" i="11"/>
  <c r="AP214" i="11"/>
  <c r="AO214" i="11"/>
  <c r="AO300" i="11"/>
  <c r="AP300" i="11"/>
  <c r="AN187" i="11"/>
  <c r="AM187" i="11"/>
  <c r="AM170" i="11"/>
  <c r="AN170" i="11"/>
  <c r="AJ238" i="12"/>
  <c r="AL238" i="12" s="1"/>
  <c r="L238" i="12"/>
  <c r="AN127" i="11"/>
  <c r="AM127" i="11"/>
  <c r="AM237" i="11"/>
  <c r="AN237" i="11"/>
  <c r="AO123" i="11"/>
  <c r="AP123" i="11"/>
  <c r="AM41" i="11"/>
  <c r="AN41" i="11"/>
  <c r="AN35" i="11"/>
  <c r="AM35" i="11"/>
  <c r="AM279" i="11"/>
  <c r="AN279" i="11"/>
  <c r="AJ66" i="12"/>
  <c r="AL66" i="12" s="1"/>
  <c r="L66" i="12"/>
  <c r="AO273" i="11"/>
  <c r="AP273" i="11"/>
  <c r="AJ38" i="12"/>
  <c r="AL38" i="12" s="1"/>
  <c r="L38" i="12"/>
  <c r="AK10" i="9"/>
  <c r="AL10" i="9" s="1"/>
  <c r="AH10" i="9"/>
  <c r="AG10" i="9"/>
  <c r="AO10" i="9" s="1"/>
  <c r="AQ10" i="9" s="1"/>
  <c r="AS10" i="9" s="1"/>
  <c r="AU10" i="9" s="1"/>
  <c r="AM77" i="11"/>
  <c r="AN77" i="11"/>
  <c r="AP206" i="11"/>
  <c r="AO206" i="11"/>
  <c r="AM57" i="11"/>
  <c r="AN57" i="11"/>
  <c r="AP49" i="11"/>
  <c r="AO49" i="11"/>
  <c r="AN186" i="11"/>
  <c r="AM186" i="11"/>
  <c r="AM243" i="11"/>
  <c r="AN243" i="11"/>
  <c r="AN104" i="11"/>
  <c r="AM104" i="11"/>
  <c r="AP150" i="11"/>
  <c r="AO150" i="11"/>
  <c r="AM129" i="11"/>
  <c r="AN129" i="11"/>
  <c r="AN192" i="11"/>
  <c r="AM192" i="11"/>
  <c r="AN70" i="11"/>
  <c r="AM70" i="11"/>
  <c r="AN102" i="11"/>
  <c r="AM102" i="11"/>
  <c r="AJ301" i="12"/>
  <c r="AL301" i="12" s="1"/>
  <c r="L301" i="12"/>
  <c r="AJ31" i="12"/>
  <c r="AL31" i="12" s="1"/>
  <c r="L31" i="12"/>
  <c r="AJ48" i="12"/>
  <c r="AL48" i="12" s="1"/>
  <c r="L48" i="12"/>
  <c r="AJ217" i="12"/>
  <c r="AL217" i="12" s="1"/>
  <c r="L217" i="12"/>
  <c r="AN51" i="11"/>
  <c r="AM51" i="11"/>
  <c r="AN128" i="11"/>
  <c r="AM128" i="11"/>
  <c r="AN155" i="11"/>
  <c r="AM155" i="11"/>
  <c r="AN140" i="11"/>
  <c r="AM140" i="11"/>
  <c r="AI184" i="12"/>
  <c r="AO121" i="11"/>
  <c r="AP121" i="11"/>
  <c r="AJ269" i="12"/>
  <c r="AL269" i="12" s="1"/>
  <c r="L269" i="12"/>
  <c r="AJ240" i="12"/>
  <c r="AL240" i="12" s="1"/>
  <c r="L240" i="12"/>
  <c r="AP45" i="11"/>
  <c r="AO45" i="11"/>
  <c r="AI246" i="12"/>
  <c r="AO43" i="11"/>
  <c r="AP43" i="11"/>
  <c r="AM111" i="11"/>
  <c r="AN111" i="11"/>
  <c r="L72" i="12"/>
  <c r="AJ72" i="12"/>
  <c r="AL72" i="12" s="1"/>
  <c r="AM137" i="11"/>
  <c r="AN137" i="11"/>
  <c r="AI279" i="12"/>
  <c r="AO251" i="11"/>
  <c r="AP251" i="11"/>
  <c r="AP50" i="11"/>
  <c r="AO50" i="11"/>
  <c r="AI273" i="12"/>
  <c r="AN40" i="11"/>
  <c r="AM40" i="11"/>
  <c r="L263" i="12"/>
  <c r="AJ263" i="12"/>
  <c r="AL263" i="12" s="1"/>
  <c r="AO248" i="11"/>
  <c r="AP248" i="11"/>
  <c r="AO223" i="11"/>
  <c r="AP223" i="11"/>
  <c r="AN92" i="11"/>
  <c r="AM92" i="11"/>
  <c r="AO135" i="11"/>
  <c r="AP135" i="11"/>
  <c r="AN151" i="11"/>
  <c r="AM151" i="11"/>
  <c r="AO68" i="11"/>
  <c r="AP68" i="11"/>
  <c r="AM193" i="11"/>
  <c r="AN193" i="11"/>
  <c r="AI148" i="12"/>
  <c r="AI104" i="12"/>
  <c r="AI106" i="12"/>
  <c r="AN262" i="11"/>
  <c r="AM262" i="11"/>
  <c r="AN119" i="11"/>
  <c r="AM119" i="11"/>
  <c r="AO39" i="11"/>
  <c r="AP39" i="11"/>
  <c r="AJ274" i="12"/>
  <c r="AL274" i="12" s="1"/>
  <c r="L274" i="12"/>
  <c r="AJ64" i="12"/>
  <c r="AL64" i="12" s="1"/>
  <c r="L64" i="12"/>
  <c r="AP190" i="11"/>
  <c r="AO190" i="11"/>
  <c r="AP82" i="11"/>
  <c r="AO82" i="11"/>
  <c r="AM30" i="11"/>
  <c r="AN30" i="11"/>
  <c r="AP53" i="11"/>
  <c r="AO53" i="11"/>
  <c r="AJ130" i="12"/>
  <c r="AL130" i="12" s="1"/>
  <c r="L130" i="12"/>
  <c r="AJ142" i="12"/>
  <c r="AL142" i="12" s="1"/>
  <c r="L142" i="12"/>
  <c r="AJ299" i="12"/>
  <c r="AL299" i="12" s="1"/>
  <c r="L299" i="12"/>
  <c r="AN219" i="11"/>
  <c r="AM219" i="11"/>
  <c r="AN278" i="11"/>
  <c r="AM278" i="11"/>
  <c r="AP26" i="11"/>
  <c r="AO26" i="11"/>
  <c r="AJ213" i="12"/>
  <c r="AL213" i="12" s="1"/>
  <c r="L213" i="12"/>
  <c r="AJ300" i="12"/>
  <c r="AL300" i="12" s="1"/>
  <c r="L300" i="12"/>
  <c r="AJ16" i="12"/>
  <c r="L16" i="12"/>
  <c r="AM73" i="11"/>
  <c r="AN73" i="11"/>
  <c r="AO224" i="11"/>
  <c r="AP224" i="11"/>
  <c r="AN144" i="11"/>
  <c r="AM144" i="11"/>
  <c r="AN200" i="11"/>
  <c r="AM200" i="11"/>
  <c r="AM233" i="11"/>
  <c r="AN233" i="11"/>
  <c r="AJ197" i="12"/>
  <c r="AL197" i="12" s="1"/>
  <c r="L197" i="12"/>
  <c r="AP126" i="11"/>
  <c r="AO126" i="11"/>
  <c r="AO271" i="11"/>
  <c r="AP271" i="11"/>
  <c r="AO199" i="11"/>
  <c r="AP199" i="11"/>
  <c r="AJ163" i="12"/>
  <c r="AL163" i="12" s="1"/>
  <c r="L163" i="12"/>
  <c r="AN250" i="11"/>
  <c r="AM250" i="11"/>
  <c r="AI213" i="12"/>
  <c r="AI27" i="12"/>
  <c r="AM103" i="11"/>
  <c r="AN103" i="11"/>
  <c r="AN23" i="11"/>
  <c r="AM23" i="11"/>
  <c r="AI261" i="12"/>
  <c r="AK9" i="9"/>
  <c r="AL9" i="9" s="1"/>
  <c r="AG9" i="9"/>
  <c r="AO9" i="9" s="1"/>
  <c r="AQ9" i="9" s="1"/>
  <c r="AS9" i="9" s="1"/>
  <c r="AU9" i="9" s="1"/>
  <c r="AH9" i="9"/>
  <c r="AO175" i="11"/>
  <c r="AP175" i="11"/>
  <c r="AO108" i="11"/>
  <c r="AP108" i="11"/>
  <c r="AO191" i="11"/>
  <c r="AP191" i="11"/>
  <c r="AJ105" i="12"/>
  <c r="AL105" i="12" s="1"/>
  <c r="L105" i="12"/>
  <c r="AO156" i="11"/>
  <c r="AP156" i="11"/>
  <c r="AO89" i="11"/>
  <c r="AP89" i="11"/>
  <c r="AJ43" i="12"/>
  <c r="AL43" i="12" s="1"/>
  <c r="L43" i="12"/>
  <c r="L117" i="12"/>
  <c r="AJ117" i="12"/>
  <c r="AL117" i="12" s="1"/>
  <c r="AI62" i="12"/>
  <c r="AO207" i="11"/>
  <c r="AP207" i="11"/>
  <c r="AI82" i="12"/>
  <c r="AP110" i="11"/>
  <c r="AO110" i="11"/>
  <c r="L282" i="12"/>
  <c r="AJ282" i="12"/>
  <c r="AL282" i="12" s="1"/>
  <c r="AJ12" i="12"/>
  <c r="AL12" i="12" s="1"/>
  <c r="L12" i="12"/>
  <c r="AP258" i="11"/>
  <c r="AO258" i="11"/>
  <c r="AI153" i="12"/>
  <c r="AI170" i="12"/>
  <c r="AI256" i="12"/>
  <c r="AM81" i="11"/>
  <c r="AN81" i="11"/>
  <c r="AN301" i="11"/>
  <c r="AM301" i="11"/>
  <c r="L143" i="12"/>
  <c r="AJ143" i="12"/>
  <c r="AL143" i="12" s="1"/>
  <c r="AJ98" i="12"/>
  <c r="AL98" i="12" s="1"/>
  <c r="L98" i="12"/>
  <c r="AJ120" i="12"/>
  <c r="AL120" i="12" s="1"/>
  <c r="L120" i="12"/>
  <c r="AI145" i="12"/>
  <c r="AN90" i="11"/>
  <c r="AM90" i="11"/>
  <c r="AN112" i="11"/>
  <c r="AM112" i="11"/>
  <c r="AP194" i="11"/>
  <c r="AO194" i="11"/>
  <c r="AP166" i="11"/>
  <c r="AO166" i="11"/>
  <c r="AM201" i="11"/>
  <c r="AN201" i="11"/>
  <c r="AM235" i="11"/>
  <c r="AN235" i="11"/>
  <c r="AM29" i="11"/>
  <c r="AN29" i="11"/>
  <c r="AO55" i="11"/>
  <c r="AP55" i="11"/>
  <c r="AO47" i="11"/>
  <c r="AP47" i="11"/>
  <c r="AO44" i="11"/>
  <c r="AP44" i="11"/>
  <c r="AO63" i="11"/>
  <c r="AP63" i="11"/>
  <c r="AI123" i="12"/>
  <c r="AN264" i="11"/>
  <c r="AM264" i="11"/>
  <c r="AJ229" i="12"/>
  <c r="AL229" i="12" s="1"/>
  <c r="L229" i="12"/>
  <c r="AO203" i="11"/>
  <c r="AP203" i="11"/>
  <c r="AJ296" i="12"/>
  <c r="AL296" i="12" s="1"/>
  <c r="L296" i="12"/>
  <c r="AI129" i="12"/>
  <c r="AO52" i="11"/>
  <c r="AP52" i="11"/>
  <c r="AJ169" i="12"/>
  <c r="AL169" i="12" s="1"/>
  <c r="L169" i="12"/>
  <c r="AJ268" i="12"/>
  <c r="AL268" i="12" s="1"/>
  <c r="L268" i="12"/>
  <c r="AJ209" i="12"/>
  <c r="AL209" i="12" s="1"/>
  <c r="L209" i="12"/>
  <c r="AJ100" i="12"/>
  <c r="AL100" i="12" s="1"/>
  <c r="L100" i="12"/>
  <c r="L56" i="12"/>
  <c r="AJ56" i="12"/>
  <c r="AL56" i="12" s="1"/>
  <c r="AI37" i="12"/>
  <c r="AP221" i="11"/>
  <c r="AO221" i="11"/>
  <c r="AI35" i="12"/>
  <c r="AN276" i="11"/>
  <c r="AM276" i="11"/>
  <c r="L302" i="12"/>
  <c r="AJ302" i="12"/>
  <c r="AL302" i="12" s="1"/>
  <c r="AP234" i="11"/>
  <c r="AO234" i="11"/>
  <c r="AO283" i="11"/>
  <c r="AP283" i="11"/>
  <c r="AP134" i="11"/>
  <c r="AO134" i="11"/>
  <c r="AK8" i="9"/>
  <c r="AL8" i="9" s="1"/>
  <c r="AG8" i="9"/>
  <c r="AO8" i="9" s="1"/>
  <c r="AH8" i="9"/>
  <c r="AI169" i="12"/>
  <c r="AI26" i="12"/>
  <c r="AI209" i="12"/>
  <c r="AM157" i="11"/>
  <c r="AN157" i="11"/>
  <c r="L104" i="12"/>
  <c r="AJ104" i="12"/>
  <c r="AL104" i="12" s="1"/>
  <c r="AN94" i="11"/>
  <c r="AM94" i="11"/>
  <c r="AM227" i="11"/>
  <c r="AN227" i="11"/>
  <c r="AO287" i="11"/>
  <c r="AP287" i="11"/>
  <c r="AO195" i="11"/>
  <c r="AP195" i="11"/>
  <c r="AP138" i="11"/>
  <c r="AO138" i="11"/>
  <c r="AP188" i="11"/>
  <c r="AO188" i="11"/>
  <c r="AO160" i="11"/>
  <c r="AP160" i="11"/>
  <c r="AO211" i="11"/>
  <c r="AP211" i="11"/>
  <c r="AO292" i="11"/>
  <c r="AP292" i="11"/>
  <c r="AP33" i="11"/>
  <c r="AO33" i="11"/>
  <c r="AN196" i="11"/>
  <c r="AM196" i="11"/>
  <c r="AM133" i="11"/>
  <c r="AN133" i="11"/>
  <c r="AP24" i="11"/>
  <c r="AO24" i="11"/>
  <c r="AP78" i="11"/>
  <c r="AO78" i="11"/>
  <c r="AM165" i="11"/>
  <c r="AN165" i="11"/>
  <c r="AJ152" i="12"/>
  <c r="AL152" i="12" s="1"/>
  <c r="L152" i="12"/>
  <c r="AI86" i="12"/>
  <c r="AJ81" i="12"/>
  <c r="AL81" i="12" s="1"/>
  <c r="L81" i="12"/>
  <c r="AJ215" i="12"/>
  <c r="AL215" i="12" s="1"/>
  <c r="L215" i="12"/>
  <c r="AM105" i="11"/>
  <c r="AN105" i="11"/>
  <c r="AN274" i="11"/>
  <c r="AM274" i="11"/>
  <c r="AI275" i="12"/>
  <c r="AM117" i="11"/>
  <c r="AN117" i="11"/>
  <c r="AI84" i="12"/>
  <c r="AO255" i="11"/>
  <c r="AP255" i="11"/>
  <c r="AP182" i="11"/>
  <c r="AO182" i="11"/>
  <c r="AI231" i="12"/>
  <c r="AP54" i="11"/>
  <c r="AO54" i="11"/>
  <c r="AM265" i="11"/>
  <c r="AN265" i="11"/>
  <c r="AK19" i="9"/>
  <c r="AL19" i="9" s="1"/>
  <c r="AG19" i="9"/>
  <c r="AO19" i="9" s="1"/>
  <c r="AQ19" i="9" s="1"/>
  <c r="AS19" i="9" s="1"/>
  <c r="AU19" i="9" s="1"/>
  <c r="AH19" i="9"/>
  <c r="AI237" i="12"/>
  <c r="AP197" i="11"/>
  <c r="AO197" i="11"/>
  <c r="AJ248" i="12"/>
  <c r="AL248" i="12" s="1"/>
  <c r="L248" i="12"/>
  <c r="AJ214" i="12"/>
  <c r="AL214" i="12" s="1"/>
  <c r="L214" i="12"/>
  <c r="AO120" i="11"/>
  <c r="AP120" i="11"/>
  <c r="AM95" i="11"/>
  <c r="AN95" i="11"/>
  <c r="AN208" i="11"/>
  <c r="AM208" i="11"/>
  <c r="AN72" i="11"/>
  <c r="AM72" i="11"/>
  <c r="AM4" i="11"/>
  <c r="AN4" i="11"/>
  <c r="AI150" i="12"/>
  <c r="AM61" i="11"/>
  <c r="AN61" i="11"/>
  <c r="AN114" i="11"/>
  <c r="AM114" i="11"/>
  <c r="AO141" i="11"/>
  <c r="AP141" i="11"/>
  <c r="AJ54" i="12"/>
  <c r="AL54" i="12" s="1"/>
  <c r="L54" i="12"/>
  <c r="AM291" i="11"/>
  <c r="AN291" i="11"/>
  <c r="AI181" i="12"/>
  <c r="AM241" i="11"/>
  <c r="AN241" i="11"/>
  <c r="AI162" i="12"/>
  <c r="AJ68" i="12"/>
  <c r="AL68" i="12" s="1"/>
  <c r="L68" i="12"/>
  <c r="AP154" i="11"/>
  <c r="AO154" i="11"/>
  <c r="AN164" i="11"/>
  <c r="AM164" i="11"/>
  <c r="AI69" i="12"/>
  <c r="AM293" i="11"/>
  <c r="AN293" i="11"/>
  <c r="AP266" i="11"/>
  <c r="AO266" i="11"/>
  <c r="AO288" i="11"/>
  <c r="AP288" i="11"/>
  <c r="AJ139" i="12"/>
  <c r="AL139" i="12" s="1"/>
  <c r="L139" i="12"/>
  <c r="AJ14" i="12"/>
  <c r="L14" i="12"/>
  <c r="L267" i="12"/>
  <c r="AJ267" i="12"/>
  <c r="AL267" i="12" s="1"/>
  <c r="AJ101" i="12"/>
  <c r="AL101" i="12" s="1"/>
  <c r="L101" i="12"/>
  <c r="AJ221" i="12"/>
  <c r="AL221" i="12" s="1"/>
  <c r="L221" i="12"/>
  <c r="L35" i="12"/>
  <c r="AJ35" i="12"/>
  <c r="AL35" i="12" s="1"/>
  <c r="AJ42" i="12"/>
  <c r="AL42" i="12" s="1"/>
  <c r="L42" i="12"/>
  <c r="AJ34" i="12"/>
  <c r="AL34" i="12" s="1"/>
  <c r="L34" i="12"/>
  <c r="AI113" i="12"/>
  <c r="AJ71" i="12"/>
  <c r="AL71" i="12" s="1"/>
  <c r="L71" i="12"/>
  <c r="AO97" i="11"/>
  <c r="AP97" i="11"/>
  <c r="AO244" i="11"/>
  <c r="AP244" i="11"/>
  <c r="AI212" i="12"/>
  <c r="AO245" i="11"/>
  <c r="AP245" i="11"/>
  <c r="AO31" i="11"/>
  <c r="AP31" i="11"/>
  <c r="AP48" i="11"/>
  <c r="AO48" i="11"/>
  <c r="AJ91" i="12"/>
  <c r="AL91" i="12" s="1"/>
  <c r="L91" i="12"/>
  <c r="AJ222" i="12"/>
  <c r="AL222" i="12" s="1"/>
  <c r="L222" i="12"/>
  <c r="AP302" i="11"/>
  <c r="AO302" i="11"/>
  <c r="AJ195" i="12"/>
  <c r="AL195" i="12" s="1"/>
  <c r="L195" i="12"/>
  <c r="AJ188" i="12"/>
  <c r="AL188" i="12" s="1"/>
  <c r="L188" i="12"/>
  <c r="L211" i="12"/>
  <c r="AJ211" i="12"/>
  <c r="AL211" i="12" s="1"/>
  <c r="AO171" i="11"/>
  <c r="AP171" i="11"/>
  <c r="AJ196" i="12"/>
  <c r="AL196" i="12" s="1"/>
  <c r="L196" i="12"/>
  <c r="AJ102" i="12"/>
  <c r="AL102" i="12" s="1"/>
  <c r="L102" i="12"/>
  <c r="AJ290" i="12"/>
  <c r="AL290" i="12" s="1"/>
  <c r="L290" i="12"/>
  <c r="L259" i="12"/>
  <c r="AJ259" i="12"/>
  <c r="AL259" i="12" s="1"/>
  <c r="AJ241" i="12"/>
  <c r="AL241" i="12" s="1"/>
  <c r="L241" i="12"/>
  <c r="AJ162" i="12"/>
  <c r="AL162" i="12" s="1"/>
  <c r="L162" i="12"/>
  <c r="AO79" i="11"/>
  <c r="AP79" i="11"/>
  <c r="AO64" i="11"/>
  <c r="AP64" i="11"/>
  <c r="AJ93" i="12"/>
  <c r="AL93" i="12" s="1"/>
  <c r="L93" i="12"/>
  <c r="AI111" i="12"/>
  <c r="AM189" i="11"/>
  <c r="AN189" i="11"/>
  <c r="AI287" i="12"/>
  <c r="AI138" i="12"/>
  <c r="AI160" i="12"/>
  <c r="AI40" i="12"/>
  <c r="AI24" i="12"/>
  <c r="AI223" i="12"/>
  <c r="AI122" i="12"/>
  <c r="AI144" i="12"/>
  <c r="AJ258" i="12"/>
  <c r="AL258" i="12" s="1"/>
  <c r="L258" i="12"/>
  <c r="AO187" i="11"/>
  <c r="AP187" i="11"/>
  <c r="AO27" i="11"/>
  <c r="AP27" i="11"/>
  <c r="AI200" i="12"/>
  <c r="AJ45" i="12"/>
  <c r="AL45" i="12" s="1"/>
  <c r="L45" i="12"/>
  <c r="AN163" i="11"/>
  <c r="AM163" i="11"/>
  <c r="AJ201" i="12"/>
  <c r="AL201" i="12" s="1"/>
  <c r="L201" i="12"/>
  <c r="AO100" i="11"/>
  <c r="AP100" i="11"/>
  <c r="AN184" i="11"/>
  <c r="AM184" i="11"/>
  <c r="AN167" i="11"/>
  <c r="AM167" i="11"/>
  <c r="AN131" i="11"/>
  <c r="AM131" i="11"/>
  <c r="AN28" i="11"/>
  <c r="AM28" i="11"/>
  <c r="AN147" i="11"/>
  <c r="AM147" i="11"/>
  <c r="AM269" i="11"/>
  <c r="AN269" i="11"/>
  <c r="AJ223" i="12"/>
  <c r="AL223" i="12" s="1"/>
  <c r="L223" i="12"/>
  <c r="AJ175" i="12"/>
  <c r="AL175" i="12" s="1"/>
  <c r="L175" i="12"/>
  <c r="AJ122" i="12"/>
  <c r="AL122" i="12" s="1"/>
  <c r="L122" i="12"/>
  <c r="AJ108" i="12"/>
  <c r="AL108" i="12" s="1"/>
  <c r="L108" i="12"/>
  <c r="AJ144" i="12"/>
  <c r="AL144" i="12" s="1"/>
  <c r="L144" i="12"/>
  <c r="AJ191" i="12"/>
  <c r="AL191" i="12" s="1"/>
  <c r="L191" i="12"/>
  <c r="AJ116" i="12"/>
  <c r="AL116" i="12" s="1"/>
  <c r="L116" i="12"/>
  <c r="AO91" i="11"/>
  <c r="AP91" i="11"/>
  <c r="AM69" i="11"/>
  <c r="AN69" i="11"/>
  <c r="AM289" i="11"/>
  <c r="AN289" i="11"/>
  <c r="AM101" i="11"/>
  <c r="AN101" i="11"/>
  <c r="AP286" i="11"/>
  <c r="AO286" i="11"/>
  <c r="AM229" i="11"/>
  <c r="AN229" i="11"/>
  <c r="AJ126" i="12"/>
  <c r="AL126" i="12" s="1"/>
  <c r="L126" i="12"/>
  <c r="AO76" i="11"/>
  <c r="AP76" i="11"/>
  <c r="AN132" i="11"/>
  <c r="AM132" i="11"/>
  <c r="AO80" i="11"/>
  <c r="AP80" i="11"/>
  <c r="L286" i="12"/>
  <c r="AJ286" i="12"/>
  <c r="AL286" i="12" s="1"/>
  <c r="AO281" i="11"/>
  <c r="AP281" i="11"/>
  <c r="AJ149" i="12"/>
  <c r="AL149" i="12" s="1"/>
  <c r="L149" i="12"/>
  <c r="AO75" i="11"/>
  <c r="AP75" i="11"/>
  <c r="AO85" i="11"/>
  <c r="AP85" i="11"/>
  <c r="AJ205" i="12"/>
  <c r="AL205" i="12" s="1"/>
  <c r="L205" i="12"/>
  <c r="AJ207" i="12"/>
  <c r="AL207" i="12" s="1"/>
  <c r="L207" i="12"/>
  <c r="AN116" i="11"/>
  <c r="AM116" i="11"/>
  <c r="AJ30" i="12"/>
  <c r="AL30" i="12" s="1"/>
  <c r="L30" i="12"/>
  <c r="AJ260" i="12"/>
  <c r="AL260" i="12" s="1"/>
  <c r="L260" i="12"/>
  <c r="AJ170" i="12"/>
  <c r="AL170" i="12" s="1"/>
  <c r="L170" i="12"/>
  <c r="AJ192" i="12"/>
  <c r="AL192" i="12" s="1"/>
  <c r="L192" i="12"/>
  <c r="AI89" i="12"/>
  <c r="AM205" i="11"/>
  <c r="AN205" i="11"/>
  <c r="AN290" i="11"/>
  <c r="AM290" i="11"/>
  <c r="AP158" i="11"/>
  <c r="AO158" i="11"/>
  <c r="AO163" i="11"/>
  <c r="AP163" i="11"/>
  <c r="AO153" i="11"/>
  <c r="AP153" i="11"/>
  <c r="AP170" i="11"/>
  <c r="AO170" i="11"/>
  <c r="AN256" i="11"/>
  <c r="AM256" i="11"/>
  <c r="AI107" i="12"/>
  <c r="AI239" i="12"/>
  <c r="AI76" i="12"/>
  <c r="AI132" i="12"/>
  <c r="AJ216" i="12"/>
  <c r="AL216" i="12" s="1"/>
  <c r="L216" i="12"/>
  <c r="AJ9" i="12"/>
  <c r="L9" i="12"/>
  <c r="L125" i="12"/>
  <c r="AJ125" i="12"/>
  <c r="AL125" i="12" s="1"/>
  <c r="AJ13" i="12"/>
  <c r="L13" i="12"/>
  <c r="AO280" i="11"/>
  <c r="AP280" i="11"/>
  <c r="AJ115" i="12"/>
  <c r="AL115" i="12" s="1"/>
  <c r="L115" i="12"/>
  <c r="L67" i="12"/>
  <c r="AJ67" i="12"/>
  <c r="AL67" i="12" s="1"/>
  <c r="AJ74" i="12"/>
  <c r="AL74" i="12" s="1"/>
  <c r="L74" i="12"/>
  <c r="L60" i="12"/>
  <c r="AJ60" i="12"/>
  <c r="AL60" i="12" s="1"/>
  <c r="AJ96" i="12"/>
  <c r="AL96" i="12" s="1"/>
  <c r="L96" i="12"/>
  <c r="AJ83" i="12"/>
  <c r="AL83" i="12" s="1"/>
  <c r="L83" i="12"/>
  <c r="AJ292" i="12"/>
  <c r="AL292" i="12" s="1"/>
  <c r="L292" i="12"/>
  <c r="AI201" i="12"/>
  <c r="AJ228" i="12"/>
  <c r="AL228" i="12" s="1"/>
  <c r="L228" i="12"/>
  <c r="AO93" i="11"/>
  <c r="AP93" i="11"/>
  <c r="AN143" i="11"/>
  <c r="AM143" i="11"/>
  <c r="AI295" i="12"/>
  <c r="AI120" i="12"/>
  <c r="AN238" i="11"/>
  <c r="AM238" i="11"/>
  <c r="AN303" i="11"/>
  <c r="AM303" i="11"/>
  <c r="AN236" i="11"/>
  <c r="AM236" i="11"/>
  <c r="AI72" i="12"/>
  <c r="AJ168" i="12"/>
  <c r="AL168" i="12" s="1"/>
  <c r="L168" i="12"/>
  <c r="AJ46" i="12"/>
  <c r="AL46" i="12" s="1"/>
  <c r="L46" i="12"/>
  <c r="AJ131" i="12"/>
  <c r="AL131" i="12" s="1"/>
  <c r="L131" i="12"/>
  <c r="L92" i="12"/>
  <c r="AJ92" i="12"/>
  <c r="AL92" i="12" s="1"/>
  <c r="AJ147" i="12"/>
  <c r="AL147" i="12" s="1"/>
  <c r="L147" i="12"/>
  <c r="AJ134" i="12"/>
  <c r="AL134" i="12" s="1"/>
  <c r="L134" i="12"/>
  <c r="AM25" i="11"/>
  <c r="AN25" i="11"/>
  <c r="AJ84" i="12"/>
  <c r="AL84" i="12" s="1"/>
  <c r="L84" i="12"/>
  <c r="AP41" i="11"/>
  <c r="AO41" i="11"/>
  <c r="AO35" i="11"/>
  <c r="AP35" i="11"/>
  <c r="AO131" i="11"/>
  <c r="AP131" i="11"/>
  <c r="AO28" i="11"/>
  <c r="AP28" i="11"/>
  <c r="AO147" i="11"/>
  <c r="AP147" i="11"/>
  <c r="AJ265" i="12"/>
  <c r="AL265" i="12" s="1"/>
  <c r="L265" i="12"/>
  <c r="AO269" i="11"/>
  <c r="AP269" i="11"/>
  <c r="AJ22" i="12"/>
  <c r="L22" i="12"/>
  <c r="AO169" i="11"/>
  <c r="AP169" i="11"/>
  <c r="AN26" i="11"/>
  <c r="AM26" i="11"/>
  <c r="AM209" i="11"/>
  <c r="AN209" i="11"/>
  <c r="AI242" i="12"/>
  <c r="AJ65" i="12"/>
  <c r="AL65" i="12" s="1"/>
  <c r="L65" i="12"/>
  <c r="AO69" i="11"/>
  <c r="AP69" i="11"/>
  <c r="AJ200" i="12"/>
  <c r="AL200" i="12" s="1"/>
  <c r="L200" i="12"/>
  <c r="AI293" i="12"/>
  <c r="AI249" i="12"/>
  <c r="AI266" i="12"/>
  <c r="AI32" i="12"/>
  <c r="AN178" i="11"/>
  <c r="AM178" i="11"/>
  <c r="AN228" i="11"/>
  <c r="AM228" i="11"/>
  <c r="AI272" i="12"/>
  <c r="AO289" i="11"/>
  <c r="AP289" i="11"/>
  <c r="AI119" i="12"/>
  <c r="AJ180" i="12"/>
  <c r="AL180" i="12" s="1"/>
  <c r="L180" i="12"/>
  <c r="AJ204" i="12"/>
  <c r="AL204" i="12" s="1"/>
  <c r="L204" i="12"/>
  <c r="AJ132" i="12"/>
  <c r="AL132" i="12" s="1"/>
  <c r="L132" i="12"/>
  <c r="AO101" i="11"/>
  <c r="AP101" i="11"/>
  <c r="AM109" i="11"/>
  <c r="AN109" i="11"/>
  <c r="AO229" i="11"/>
  <c r="AP229" i="11"/>
  <c r="AP298" i="11"/>
  <c r="AO298" i="11"/>
  <c r="AO107" i="11"/>
  <c r="AP107" i="11"/>
  <c r="AN76" i="11"/>
  <c r="AM76" i="11"/>
  <c r="AI257" i="12"/>
  <c r="AI302" i="12"/>
  <c r="AI297" i="12"/>
  <c r="AM126" i="11"/>
  <c r="AN126" i="11"/>
  <c r="AM271" i="11"/>
  <c r="AN271" i="11"/>
  <c r="C22" i="11"/>
  <c r="AW22" i="9"/>
  <c r="M23" i="20" s="1"/>
  <c r="AI186" i="12"/>
  <c r="AN199" i="11"/>
  <c r="AM199" i="11"/>
  <c r="AI203" i="12"/>
  <c r="AP174" i="11"/>
  <c r="AO174" i="11"/>
  <c r="AJ90" i="12"/>
  <c r="AL90" i="12" s="1"/>
  <c r="L90" i="12"/>
  <c r="AJ127" i="12"/>
  <c r="AL127" i="12" s="1"/>
  <c r="L127" i="12"/>
  <c r="AJ194" i="12"/>
  <c r="AL194" i="12" s="1"/>
  <c r="L194" i="12"/>
  <c r="AP34" i="11"/>
  <c r="AO34" i="11"/>
  <c r="L271" i="12"/>
  <c r="AJ271" i="12"/>
  <c r="AL271" i="12" s="1"/>
  <c r="AP299" i="11"/>
  <c r="AO299" i="11"/>
  <c r="AO125" i="11"/>
  <c r="AP125" i="11"/>
  <c r="AO77" i="11"/>
  <c r="AP77" i="11"/>
  <c r="AO249" i="11"/>
  <c r="AP249" i="11"/>
  <c r="AO277" i="11"/>
  <c r="AP277" i="11"/>
  <c r="AP32" i="11"/>
  <c r="AO32" i="11"/>
  <c r="AM253" i="11"/>
  <c r="AN253" i="11"/>
  <c r="AI191" i="12"/>
  <c r="AO116" i="11"/>
  <c r="AP116" i="11"/>
  <c r="L298" i="12"/>
  <c r="AJ298" i="12"/>
  <c r="AL298" i="12" s="1"/>
  <c r="AJ19" i="12"/>
  <c r="L19" i="12"/>
  <c r="AJ70" i="12"/>
  <c r="AL70" i="12" s="1"/>
  <c r="L70" i="12"/>
  <c r="L206" i="12"/>
  <c r="AJ206" i="12"/>
  <c r="AL206" i="12" s="1"/>
  <c r="AJ155" i="12"/>
  <c r="AL155" i="12" s="1"/>
  <c r="L155" i="12"/>
  <c r="AO260" i="11"/>
  <c r="AP260" i="11"/>
  <c r="AO259" i="11"/>
  <c r="AP259" i="11"/>
  <c r="AO275" i="11"/>
  <c r="AP275" i="11"/>
  <c r="L297" i="12"/>
  <c r="AJ297" i="12"/>
  <c r="AL297" i="12" s="1"/>
  <c r="AM145" i="11"/>
  <c r="AN145" i="11"/>
  <c r="AO257" i="11"/>
  <c r="AP257" i="11"/>
  <c r="AJ210" i="12"/>
  <c r="AL210" i="12" s="1"/>
  <c r="L210" i="12"/>
  <c r="AO231" i="11"/>
  <c r="AP231" i="11"/>
  <c r="AJ266" i="12"/>
  <c r="AL266" i="12" s="1"/>
  <c r="L266" i="12"/>
  <c r="AJ288" i="12"/>
  <c r="AL288" i="12" s="1"/>
  <c r="L288" i="12"/>
  <c r="AO297" i="11"/>
  <c r="AP297" i="11"/>
  <c r="AP98" i="11"/>
  <c r="AO98" i="11"/>
  <c r="AO148" i="11"/>
  <c r="AP148" i="11"/>
  <c r="AO65" i="11"/>
  <c r="AP65" i="11"/>
  <c r="L141" i="12"/>
  <c r="AJ141" i="12"/>
  <c r="AL141" i="12" s="1"/>
  <c r="AJ153" i="12"/>
  <c r="AL153" i="12" s="1"/>
  <c r="L153" i="12"/>
  <c r="AJ256" i="12"/>
  <c r="AL256" i="12" s="1"/>
  <c r="L256" i="12"/>
  <c r="AJ278" i="12"/>
  <c r="AL278" i="12" s="1"/>
  <c r="L278" i="12"/>
  <c r="AO87" i="11"/>
  <c r="AP87" i="11"/>
  <c r="L7" i="12"/>
  <c r="AJ7" i="12"/>
  <c r="AL7" i="12" s="1"/>
  <c r="AI276" i="12"/>
  <c r="AO179" i="11"/>
  <c r="AP179" i="11"/>
  <c r="AP106" i="11"/>
  <c r="AO106" i="11"/>
  <c r="AO296" i="11"/>
  <c r="AP296" i="11"/>
  <c r="AP282" i="11"/>
  <c r="AO282" i="11"/>
  <c r="AJ95" i="12"/>
  <c r="AL95" i="12" s="1"/>
  <c r="L95" i="12"/>
  <c r="AJ58" i="12"/>
  <c r="AL58" i="12" s="1"/>
  <c r="L58" i="12"/>
  <c r="AJ80" i="12"/>
  <c r="AL80" i="12" s="1"/>
  <c r="L80" i="12"/>
  <c r="AJ185" i="12"/>
  <c r="AL185" i="12" s="1"/>
  <c r="L185" i="12"/>
  <c r="AP210" i="11"/>
  <c r="AO210" i="11"/>
  <c r="AJ264" i="12"/>
  <c r="AL264" i="12" s="1"/>
  <c r="L264" i="12"/>
  <c r="AJ150" i="12"/>
  <c r="AL150" i="12" s="1"/>
  <c r="L150" i="12"/>
  <c r="AI195" i="12"/>
  <c r="AJ25" i="12"/>
  <c r="AL25" i="12" s="1"/>
  <c r="L25" i="12"/>
  <c r="AI133" i="12"/>
  <c r="AJ190" i="12"/>
  <c r="AL190" i="12" s="1"/>
  <c r="L190" i="12"/>
  <c r="AI78" i="12"/>
  <c r="AO84" i="11"/>
  <c r="AP84" i="11"/>
  <c r="AP172" i="11"/>
  <c r="AO172" i="11"/>
  <c r="AO56" i="11"/>
  <c r="AP56" i="11"/>
  <c r="AJ73" i="12"/>
  <c r="AL73" i="12" s="1"/>
  <c r="L73" i="12"/>
  <c r="AJ157" i="12"/>
  <c r="AL157" i="12" s="1"/>
  <c r="L157" i="12"/>
  <c r="L287" i="12"/>
  <c r="AJ287" i="12"/>
  <c r="AL287" i="12" s="1"/>
  <c r="AJ138" i="12"/>
  <c r="AL138" i="12" s="1"/>
  <c r="L138" i="12"/>
  <c r="AJ160" i="12"/>
  <c r="AL160" i="12" s="1"/>
  <c r="L160" i="12"/>
  <c r="AJ33" i="12"/>
  <c r="AL33" i="12" s="1"/>
  <c r="L33" i="12"/>
  <c r="AJ75" i="12"/>
  <c r="AL75" i="12" s="1"/>
  <c r="L75" i="12"/>
  <c r="AI208" i="12"/>
  <c r="AI264" i="12"/>
  <c r="AJ284" i="12"/>
  <c r="AL284" i="12" s="1"/>
  <c r="L284" i="12"/>
  <c r="AO263" i="11"/>
  <c r="AP263" i="11"/>
  <c r="AO267" i="11"/>
  <c r="AP267" i="11"/>
  <c r="BA4" i="9"/>
  <c r="BA6" i="3"/>
  <c r="AM162" i="11"/>
  <c r="AN162" i="11"/>
  <c r="AJ57" i="12"/>
  <c r="AL57" i="12" s="1"/>
  <c r="L57" i="12"/>
  <c r="AM149" i="11"/>
  <c r="AN149" i="11"/>
  <c r="AN216" i="11"/>
  <c r="AM216" i="11"/>
  <c r="AI157" i="12"/>
  <c r="AN136" i="11"/>
  <c r="AM136" i="11"/>
  <c r="AN67" i="11"/>
  <c r="AM67" i="11"/>
  <c r="AN60" i="11"/>
  <c r="AM60" i="11"/>
  <c r="AN83" i="11"/>
  <c r="AM83" i="11"/>
  <c r="AI118" i="12"/>
  <c r="AI196" i="12"/>
  <c r="AN232" i="11"/>
  <c r="AM232" i="11"/>
  <c r="AM214" i="11"/>
  <c r="AN214" i="11"/>
  <c r="AM213" i="11"/>
  <c r="AN213" i="11"/>
  <c r="AN300" i="11"/>
  <c r="AM300" i="11"/>
  <c r="AJ173" i="12"/>
  <c r="AL173" i="12" s="1"/>
  <c r="L173" i="12"/>
  <c r="AJ158" i="12"/>
  <c r="AL158" i="12" s="1"/>
  <c r="L158" i="12"/>
  <c r="AJ291" i="12"/>
  <c r="AL291" i="12" s="1"/>
  <c r="L291" i="12"/>
  <c r="L294" i="12"/>
  <c r="AJ294" i="12"/>
  <c r="AL294" i="12" s="1"/>
  <c r="AJ244" i="12"/>
  <c r="AL244" i="12" s="1"/>
  <c r="L244" i="12"/>
  <c r="AJ181" i="12"/>
  <c r="AL181" i="12" s="1"/>
  <c r="L181" i="12"/>
  <c r="AJ220" i="12"/>
  <c r="AL220" i="12" s="1"/>
  <c r="L220" i="12"/>
  <c r="L275" i="12"/>
  <c r="AJ275" i="12"/>
  <c r="AL275" i="12" s="1"/>
  <c r="AJ283" i="12"/>
  <c r="AL283" i="12" s="1"/>
  <c r="L283" i="12"/>
  <c r="AI233" i="12"/>
  <c r="AM261" i="11"/>
  <c r="AN261" i="11"/>
  <c r="AI286" i="12"/>
  <c r="AI298" i="12"/>
  <c r="AI92" i="12"/>
  <c r="AM53" i="11"/>
  <c r="AN53" i="11"/>
  <c r="AN218" i="11"/>
  <c r="AM218" i="11"/>
  <c r="AN240" i="11"/>
  <c r="AM240" i="11"/>
  <c r="AO127" i="11"/>
  <c r="AP127" i="11"/>
  <c r="AN100" i="11"/>
  <c r="AM100" i="11"/>
  <c r="AM217" i="11"/>
  <c r="AN217" i="11"/>
  <c r="AO219" i="11"/>
  <c r="AP219" i="11"/>
  <c r="AO59" i="11"/>
  <c r="AP59" i="11"/>
  <c r="AJ5" i="12"/>
  <c r="L5" i="12"/>
  <c r="AI151" i="12"/>
  <c r="AJ189" i="12"/>
  <c r="AL189" i="12" s="1"/>
  <c r="L189" i="12"/>
  <c r="AO7" i="11"/>
  <c r="AP7" i="11"/>
  <c r="AN36" i="11"/>
  <c r="AM36" i="11"/>
  <c r="AJ225" i="12"/>
  <c r="AL225" i="12" s="1"/>
  <c r="L225" i="12"/>
  <c r="AJ161" i="12"/>
  <c r="AL161" i="12" s="1"/>
  <c r="L161" i="12"/>
  <c r="AJ202" i="12"/>
  <c r="AL202" i="12" s="1"/>
  <c r="L202" i="12"/>
  <c r="AJ252" i="12"/>
  <c r="AL252" i="12" s="1"/>
  <c r="L252" i="12"/>
  <c r="AJ224" i="12"/>
  <c r="AL224" i="12" s="1"/>
  <c r="L224" i="12"/>
  <c r="AJ177" i="12"/>
  <c r="AL177" i="12" s="1"/>
  <c r="L177" i="12"/>
  <c r="AJ273" i="12"/>
  <c r="AL273" i="12" s="1"/>
  <c r="L273" i="12"/>
  <c r="AO237" i="11"/>
  <c r="AP237" i="11"/>
  <c r="AO247" i="11"/>
  <c r="AP247" i="11"/>
  <c r="AN254" i="11"/>
  <c r="AM254" i="11"/>
  <c r="AO184" i="11"/>
  <c r="AP184" i="11"/>
  <c r="AO167" i="11"/>
  <c r="AP167" i="11"/>
  <c r="AN130" i="11"/>
  <c r="AM130" i="11"/>
  <c r="AI95" i="12"/>
  <c r="AI58" i="12"/>
  <c r="AI80" i="12"/>
  <c r="AM123" i="11"/>
  <c r="AN123" i="11"/>
  <c r="AI199" i="12"/>
  <c r="L51" i="12"/>
  <c r="AJ51" i="12"/>
  <c r="AL51" i="12" s="1"/>
  <c r="AJ106" i="12"/>
  <c r="AL106" i="12" s="1"/>
  <c r="L106" i="12"/>
  <c r="AJ128" i="12"/>
  <c r="AL128" i="12" s="1"/>
  <c r="L128" i="12"/>
  <c r="AJ107" i="12"/>
  <c r="AL107" i="12" s="1"/>
  <c r="L107" i="12"/>
  <c r="AI114" i="12"/>
  <c r="AJ59" i="12"/>
  <c r="AL59" i="12" s="1"/>
  <c r="L59" i="12"/>
  <c r="AP37" i="11"/>
  <c r="AO37" i="11"/>
  <c r="AI291" i="12"/>
  <c r="AP246" i="11"/>
  <c r="AO246" i="11"/>
  <c r="AM181" i="11"/>
  <c r="AN181" i="11"/>
  <c r="AI284" i="12"/>
  <c r="L140" i="12"/>
  <c r="AJ140" i="12"/>
  <c r="AL140" i="12" s="1"/>
  <c r="AP278" i="11"/>
  <c r="AO278" i="11"/>
  <c r="AJ171" i="12"/>
  <c r="AL171" i="12" s="1"/>
  <c r="L171" i="12"/>
  <c r="AO215" i="11"/>
  <c r="AP215" i="11"/>
  <c r="L247" i="12"/>
  <c r="AJ247" i="12"/>
  <c r="AL247" i="12" s="1"/>
  <c r="AI154" i="12"/>
  <c r="AI176" i="12"/>
  <c r="AN91" i="11"/>
  <c r="AM91" i="11"/>
  <c r="AJ198" i="12"/>
  <c r="AL198" i="12" s="1"/>
  <c r="L198" i="12"/>
  <c r="AO73" i="11"/>
  <c r="AP73" i="11"/>
  <c r="AJ187" i="12"/>
  <c r="AL187" i="12" s="1"/>
  <c r="L187" i="12"/>
  <c r="AI77" i="12"/>
  <c r="L103" i="12"/>
  <c r="AJ103" i="12"/>
  <c r="AL103" i="12" s="1"/>
  <c r="AO279" i="11"/>
  <c r="AP279" i="11"/>
  <c r="AI38" i="12"/>
  <c r="AM225" i="11"/>
  <c r="AN225" i="11"/>
  <c r="AO161" i="11"/>
  <c r="AP161" i="11"/>
  <c r="AN202" i="11"/>
  <c r="AM202" i="11"/>
  <c r="AN252" i="11"/>
  <c r="AM252" i="11"/>
  <c r="AN224" i="11"/>
  <c r="AM224" i="11"/>
  <c r="AI177" i="12"/>
  <c r="AM273" i="11"/>
  <c r="AN273" i="11"/>
  <c r="AJ110" i="12"/>
  <c r="AL110" i="12" s="1"/>
  <c r="L110" i="12"/>
  <c r="AP122" i="11"/>
  <c r="AO122" i="11"/>
  <c r="AO144" i="11"/>
  <c r="AP144" i="11"/>
  <c r="AP198" i="11"/>
  <c r="AO198" i="11"/>
  <c r="AO200" i="11"/>
  <c r="AP200" i="11"/>
  <c r="AO233" i="11"/>
  <c r="AP233" i="11"/>
  <c r="AJ245" i="12"/>
  <c r="AL245" i="12" s="1"/>
  <c r="L245" i="12"/>
  <c r="AO113" i="11"/>
  <c r="AP113" i="11"/>
  <c r="AJ239" i="12"/>
  <c r="AL239" i="12" s="1"/>
  <c r="L239" i="12"/>
  <c r="L255" i="12"/>
  <c r="AJ255" i="12"/>
  <c r="AL255" i="12" s="1"/>
  <c r="AN286" i="11"/>
  <c r="AM286" i="11"/>
  <c r="AJ166" i="12"/>
  <c r="AL166" i="12" s="1"/>
  <c r="L166" i="12"/>
  <c r="AM46" i="11"/>
  <c r="AN46" i="11"/>
  <c r="AI220" i="12"/>
  <c r="AI245" i="12"/>
  <c r="AM239" i="11"/>
  <c r="AN239" i="11"/>
  <c r="AI48" i="12"/>
  <c r="AO132" i="11"/>
  <c r="AP132" i="11"/>
  <c r="AI226" i="12"/>
  <c r="AN80" i="11"/>
  <c r="AM80" i="11"/>
  <c r="AI243" i="12"/>
  <c r="AM281" i="11"/>
  <c r="AN281" i="11"/>
  <c r="AI87" i="12"/>
  <c r="AJ159" i="12"/>
  <c r="AL159" i="12" s="1"/>
  <c r="L159" i="12"/>
  <c r="AJ76" i="12"/>
  <c r="AL76" i="12" s="1"/>
  <c r="L76" i="12"/>
  <c r="AO284" i="11"/>
  <c r="AP284" i="11"/>
  <c r="AN159" i="11"/>
  <c r="AM159" i="11"/>
  <c r="AO176" i="11"/>
  <c r="AP176" i="11"/>
  <c r="AP242" i="11"/>
  <c r="AO242" i="11"/>
  <c r="L243" i="12"/>
  <c r="AJ243" i="12"/>
  <c r="AL243" i="12" s="1"/>
  <c r="AJ199" i="12"/>
  <c r="AL199" i="12" s="1"/>
  <c r="L199" i="12"/>
  <c r="AP230" i="11"/>
  <c r="AO230" i="11"/>
  <c r="AN75" i="11"/>
  <c r="AM75" i="11"/>
  <c r="AM85" i="11"/>
  <c r="AN85" i="11"/>
  <c r="AJ114" i="12"/>
  <c r="AL114" i="12" s="1"/>
  <c r="L114" i="12"/>
  <c r="AP250" i="11"/>
  <c r="AO250" i="11"/>
  <c r="AO272" i="11"/>
  <c r="AP272" i="11"/>
  <c r="AP86" i="11"/>
  <c r="AO86" i="11"/>
  <c r="AJ28" i="12"/>
  <c r="AL28" i="12" s="1"/>
  <c r="L28" i="12"/>
  <c r="AO124" i="11"/>
  <c r="AP124" i="11"/>
  <c r="AP62" i="11"/>
  <c r="AO62" i="11"/>
  <c r="AJ257" i="12"/>
  <c r="AL257" i="12" s="1"/>
  <c r="L257" i="12"/>
  <c r="AI101" i="12"/>
  <c r="AJ226" i="12"/>
  <c r="AL226" i="12" s="1"/>
  <c r="L226" i="12"/>
  <c r="AO168" i="11"/>
  <c r="AP168" i="11"/>
  <c r="AP180" i="11"/>
  <c r="AO180" i="11"/>
  <c r="AM206" i="11"/>
  <c r="AN206" i="11"/>
  <c r="AO268" i="11"/>
  <c r="AP268" i="11"/>
  <c r="L242" i="12"/>
  <c r="AJ242" i="12"/>
  <c r="AL242" i="12" s="1"/>
  <c r="AI155" i="12"/>
  <c r="AJ164" i="12"/>
  <c r="AL164" i="12" s="1"/>
  <c r="L164" i="12"/>
  <c r="AJ69" i="12"/>
  <c r="AL69" i="12" s="1"/>
  <c r="L69" i="12"/>
  <c r="AJ77" i="12"/>
  <c r="AL77" i="12" s="1"/>
  <c r="L77" i="12"/>
  <c r="AP226" i="11"/>
  <c r="AO226" i="11"/>
  <c r="AJ277" i="12"/>
  <c r="AL277" i="12" s="1"/>
  <c r="L277" i="12"/>
  <c r="AJ10" i="12"/>
  <c r="L10" i="12"/>
  <c r="AJ32" i="12"/>
  <c r="AL32" i="12" s="1"/>
  <c r="L32" i="12"/>
  <c r="AO57" i="11"/>
  <c r="AP57" i="11"/>
  <c r="AJ232" i="12"/>
  <c r="AL232" i="12" s="1"/>
  <c r="L232" i="12"/>
  <c r="AI29" i="12"/>
  <c r="AM49" i="11"/>
  <c r="AN49" i="11"/>
  <c r="AP186" i="11"/>
  <c r="AO186" i="11"/>
  <c r="AP185" i="11"/>
  <c r="AO185" i="11"/>
  <c r="AO243" i="11"/>
  <c r="AP243" i="11"/>
  <c r="AO104" i="11"/>
  <c r="AP104" i="11"/>
  <c r="AM150" i="11"/>
  <c r="AN150" i="11"/>
  <c r="AJ234" i="12"/>
  <c r="AL234" i="12" s="1"/>
  <c r="L234" i="12"/>
  <c r="AJ20" i="12"/>
  <c r="L20" i="12"/>
  <c r="AO129" i="11"/>
  <c r="AP129" i="11"/>
  <c r="AO152" i="11"/>
  <c r="AP152" i="11"/>
  <c r="AI45" i="12"/>
  <c r="AO192" i="11"/>
  <c r="AP192" i="11"/>
  <c r="AP70" i="11"/>
  <c r="AO70" i="11"/>
  <c r="AJ254" i="12"/>
  <c r="AL254" i="12" s="1"/>
  <c r="L254" i="12"/>
  <c r="AI204" i="12"/>
  <c r="AJ47" i="12"/>
  <c r="AL47" i="12" s="1"/>
  <c r="L47" i="12"/>
  <c r="AJ44" i="12"/>
  <c r="AL44" i="12" s="1"/>
  <c r="L44" i="12"/>
  <c r="AJ63" i="12"/>
  <c r="AL63" i="12" s="1"/>
  <c r="L63" i="12"/>
  <c r="AJ123" i="12"/>
  <c r="AL123" i="12" s="1"/>
  <c r="L123" i="12"/>
  <c r="AI125" i="12"/>
  <c r="AO99" i="11"/>
  <c r="AP99" i="11"/>
  <c r="AO115" i="11"/>
  <c r="AP115" i="11"/>
  <c r="AP74" i="11"/>
  <c r="AO74" i="11"/>
  <c r="AO96" i="11"/>
  <c r="AP96" i="11"/>
  <c r="AI33" i="12"/>
  <c r="AO285" i="11"/>
  <c r="AP285" i="11"/>
  <c r="AO183" i="11"/>
  <c r="AP183" i="11"/>
  <c r="AP102" i="11"/>
  <c r="AO102" i="11"/>
  <c r="L270" i="12"/>
  <c r="AJ270" i="12"/>
  <c r="AL270" i="12" s="1"/>
  <c r="AJ174" i="12"/>
  <c r="AL174" i="12" s="1"/>
  <c r="L174" i="12"/>
  <c r="AN174" i="12" l="1"/>
  <c r="AM174" i="12"/>
  <c r="AM123" i="12"/>
  <c r="AN123" i="12"/>
  <c r="AP254" i="12"/>
  <c r="AO254" i="12"/>
  <c r="AO232" i="12"/>
  <c r="AP232" i="12"/>
  <c r="AO277" i="12"/>
  <c r="AP277" i="12"/>
  <c r="AO164" i="12"/>
  <c r="AP164" i="12"/>
  <c r="AP242" i="12"/>
  <c r="AO242" i="12"/>
  <c r="AP28" i="12"/>
  <c r="AO28" i="12"/>
  <c r="AP114" i="12"/>
  <c r="AO114" i="12"/>
  <c r="AP199" i="12"/>
  <c r="AO199" i="12"/>
  <c r="AM255" i="12"/>
  <c r="AN255" i="12"/>
  <c r="AM198" i="12"/>
  <c r="AN198" i="12"/>
  <c r="AM51" i="12"/>
  <c r="AN51" i="12"/>
  <c r="AP202" i="12"/>
  <c r="AO202" i="12"/>
  <c r="AP275" i="12"/>
  <c r="AO275" i="12"/>
  <c r="AN158" i="12"/>
  <c r="AM158" i="12"/>
  <c r="AP138" i="12"/>
  <c r="AO138" i="12"/>
  <c r="AM185" i="12"/>
  <c r="AN185" i="12"/>
  <c r="AM7" i="12"/>
  <c r="AN7" i="12"/>
  <c r="AO153" i="12"/>
  <c r="AP153" i="12"/>
  <c r="AP266" i="12"/>
  <c r="AO266" i="12"/>
  <c r="AP210" i="12"/>
  <c r="AO210" i="12"/>
  <c r="AM206" i="12"/>
  <c r="AN206" i="12"/>
  <c r="AP127" i="12"/>
  <c r="AO127" i="12"/>
  <c r="AO204" i="12"/>
  <c r="AP204" i="12"/>
  <c r="AP84" i="12"/>
  <c r="AO84" i="12"/>
  <c r="AP134" i="12"/>
  <c r="AO134" i="12"/>
  <c r="AP96" i="12"/>
  <c r="AO96" i="12"/>
  <c r="AP115" i="12"/>
  <c r="AO115" i="12"/>
  <c r="AN192" i="12"/>
  <c r="AM192" i="12"/>
  <c r="AO144" i="12"/>
  <c r="AP144" i="12"/>
  <c r="AP223" i="12"/>
  <c r="AO223" i="12"/>
  <c r="AO201" i="12"/>
  <c r="AP201" i="12"/>
  <c r="AN258" i="12"/>
  <c r="AM258" i="12"/>
  <c r="AP290" i="12"/>
  <c r="AO290" i="12"/>
  <c r="AN211" i="12"/>
  <c r="AM211" i="12"/>
  <c r="AP222" i="12"/>
  <c r="AO222" i="12"/>
  <c r="AP42" i="12"/>
  <c r="AO42" i="12"/>
  <c r="AP221" i="12"/>
  <c r="AO221" i="12"/>
  <c r="AN248" i="12"/>
  <c r="AM248" i="12"/>
  <c r="AI8" i="9"/>
  <c r="AP8" i="9"/>
  <c r="AN268" i="12"/>
  <c r="AM268" i="12"/>
  <c r="AN143" i="12"/>
  <c r="AM143" i="12"/>
  <c r="AN300" i="12"/>
  <c r="AM300" i="12"/>
  <c r="AN142" i="12"/>
  <c r="AM142" i="12"/>
  <c r="AN240" i="12"/>
  <c r="AM240" i="12"/>
  <c r="AP301" i="12"/>
  <c r="AO301" i="12"/>
  <c r="AM10" i="9"/>
  <c r="AN10" i="9"/>
  <c r="AM238" i="12"/>
  <c r="AN238" i="12"/>
  <c r="AN295" i="12"/>
  <c r="AM295" i="12"/>
  <c r="C17" i="11"/>
  <c r="AW17" i="9"/>
  <c r="M18" i="20" s="1"/>
  <c r="AN109" i="12"/>
  <c r="AM109" i="12"/>
  <c r="AO183" i="12"/>
  <c r="AP183" i="12"/>
  <c r="AO208" i="12"/>
  <c r="AP208" i="12"/>
  <c r="AI12" i="9"/>
  <c r="AP12" i="9"/>
  <c r="AR12" i="9" s="1"/>
  <c r="AT12" i="9" s="1"/>
  <c r="AV12" i="9" s="1"/>
  <c r="AX12" i="9" s="1"/>
  <c r="R13" i="20" s="1"/>
  <c r="AN212" i="12"/>
  <c r="AM212" i="12"/>
  <c r="AO176" i="12"/>
  <c r="AP176" i="12"/>
  <c r="AM165" i="12"/>
  <c r="AN165" i="12"/>
  <c r="AN29" i="12"/>
  <c r="AM29" i="12"/>
  <c r="AP250" i="12"/>
  <c r="AO250" i="12"/>
  <c r="AN24" i="12"/>
  <c r="AM24" i="12"/>
  <c r="AM119" i="12"/>
  <c r="AN119" i="12"/>
  <c r="AM218" i="12"/>
  <c r="AN218" i="12"/>
  <c r="AN97" i="12"/>
  <c r="AM97" i="12"/>
  <c r="AN26" i="12"/>
  <c r="AM26" i="12"/>
  <c r="AM230" i="12"/>
  <c r="AN230" i="12"/>
  <c r="AO121" i="12"/>
  <c r="AP121" i="12"/>
  <c r="AM18" i="9"/>
  <c r="AN18" i="9"/>
  <c r="C13" i="11"/>
  <c r="AW13" i="9"/>
  <c r="M14" i="20" s="1"/>
  <c r="AP246" i="12"/>
  <c r="AO246" i="12"/>
  <c r="AN254" i="12"/>
  <c r="AM254" i="12"/>
  <c r="AM32" i="12"/>
  <c r="AN32" i="12"/>
  <c r="AN77" i="12"/>
  <c r="AM77" i="12"/>
  <c r="AN28" i="12"/>
  <c r="AM28" i="12"/>
  <c r="AN114" i="12"/>
  <c r="AM114" i="12"/>
  <c r="AN199" i="12"/>
  <c r="AM199" i="12"/>
  <c r="AN76" i="12"/>
  <c r="AM76" i="12"/>
  <c r="AO255" i="12"/>
  <c r="AP255" i="12"/>
  <c r="AM247" i="12"/>
  <c r="AN247" i="12"/>
  <c r="AN273" i="12"/>
  <c r="AM273" i="12"/>
  <c r="AM202" i="12"/>
  <c r="AN202" i="12"/>
  <c r="AO220" i="12"/>
  <c r="AP220" i="12"/>
  <c r="AO291" i="12"/>
  <c r="AP291" i="12"/>
  <c r="AO173" i="12"/>
  <c r="AP173" i="12"/>
  <c r="AN57" i="12"/>
  <c r="AM57" i="12"/>
  <c r="AN33" i="12"/>
  <c r="AM33" i="12"/>
  <c r="AM157" i="12"/>
  <c r="AN157" i="12"/>
  <c r="AP150" i="12"/>
  <c r="AO150" i="12"/>
  <c r="AP80" i="12"/>
  <c r="AO80" i="12"/>
  <c r="AM278" i="12"/>
  <c r="AN278" i="12"/>
  <c r="AM266" i="12"/>
  <c r="AN266" i="12"/>
  <c r="AP206" i="12"/>
  <c r="AO206" i="12"/>
  <c r="AN204" i="12"/>
  <c r="AM204" i="12"/>
  <c r="AN134" i="12"/>
  <c r="AM134" i="12"/>
  <c r="AN46" i="12"/>
  <c r="AM46" i="12"/>
  <c r="AO228" i="12"/>
  <c r="AP228" i="12"/>
  <c r="AM96" i="12"/>
  <c r="AN96" i="12"/>
  <c r="AM115" i="12"/>
  <c r="AN115" i="12"/>
  <c r="AP170" i="12"/>
  <c r="AO170" i="12"/>
  <c r="AP207" i="12"/>
  <c r="AO207" i="12"/>
  <c r="AO149" i="12"/>
  <c r="AP149" i="12"/>
  <c r="AN144" i="12"/>
  <c r="AM144" i="12"/>
  <c r="AN45" i="12"/>
  <c r="AM45" i="12"/>
  <c r="AN93" i="12"/>
  <c r="AM93" i="12"/>
  <c r="AN241" i="12"/>
  <c r="AM241" i="12"/>
  <c r="AN196" i="12"/>
  <c r="AM196" i="12"/>
  <c r="AM195" i="12"/>
  <c r="AN195" i="12"/>
  <c r="AN221" i="12"/>
  <c r="AM221" i="12"/>
  <c r="AP139" i="12"/>
  <c r="AO139" i="12"/>
  <c r="C19" i="11"/>
  <c r="AW19" i="9"/>
  <c r="M20" i="20" s="1"/>
  <c r="AN215" i="12"/>
  <c r="AM215" i="12"/>
  <c r="AP209" i="12"/>
  <c r="AO209" i="12"/>
  <c r="AM282" i="12"/>
  <c r="AN282" i="12"/>
  <c r="AO105" i="12"/>
  <c r="AP105" i="12"/>
  <c r="AO163" i="12"/>
  <c r="AP163" i="12"/>
  <c r="AO197" i="12"/>
  <c r="AP197" i="12"/>
  <c r="AP213" i="12"/>
  <c r="AO213" i="12"/>
  <c r="AO299" i="12"/>
  <c r="AP299" i="12"/>
  <c r="AP130" i="12"/>
  <c r="AO130" i="12"/>
  <c r="AM48" i="12"/>
  <c r="AN48" i="12"/>
  <c r="AP39" i="12"/>
  <c r="AO39" i="12"/>
  <c r="AI6" i="9"/>
  <c r="AP6" i="9"/>
  <c r="AR6" i="9" s="1"/>
  <c r="AT6" i="9" s="1"/>
  <c r="AV6" i="9" s="1"/>
  <c r="AX6" i="9" s="1"/>
  <c r="R7" i="20" s="1"/>
  <c r="AN183" i="12"/>
  <c r="AM183" i="12"/>
  <c r="AM20" i="9"/>
  <c r="AN20" i="9"/>
  <c r="AI15" i="9"/>
  <c r="AP15" i="9"/>
  <c r="AR15" i="9" s="1"/>
  <c r="AT15" i="9" s="1"/>
  <c r="AV15" i="9" s="1"/>
  <c r="AX15" i="9" s="1"/>
  <c r="R16" i="20" s="1"/>
  <c r="AN233" i="12"/>
  <c r="AM233" i="12"/>
  <c r="AN208" i="12"/>
  <c r="AM208" i="12"/>
  <c r="C12" i="11"/>
  <c r="AW12" i="9"/>
  <c r="M13" i="20" s="1"/>
  <c r="AN8" i="12"/>
  <c r="AM8" i="12"/>
  <c r="AN237" i="12"/>
  <c r="AM237" i="12"/>
  <c r="AN53" i="12"/>
  <c r="AM53" i="12"/>
  <c r="AM87" i="12"/>
  <c r="AN87" i="12"/>
  <c r="AO167" i="12"/>
  <c r="AP167" i="12"/>
  <c r="AM251" i="12"/>
  <c r="AN251" i="12"/>
  <c r="AM250" i="12"/>
  <c r="AN250" i="12"/>
  <c r="AP24" i="12"/>
  <c r="AO24" i="12"/>
  <c r="AO156" i="12"/>
  <c r="AP156" i="12"/>
  <c r="AP27" i="12"/>
  <c r="AO27" i="12"/>
  <c r="AN231" i="12"/>
  <c r="AM231" i="12"/>
  <c r="AI14" i="9"/>
  <c r="AP14" i="9"/>
  <c r="AR14" i="9" s="1"/>
  <c r="AT14" i="9" s="1"/>
  <c r="AV14" i="9" s="1"/>
  <c r="AX14" i="9" s="1"/>
  <c r="R15" i="20" s="1"/>
  <c r="AP99" i="12"/>
  <c r="AO99" i="12"/>
  <c r="AP86" i="12"/>
  <c r="AO86" i="12"/>
  <c r="AO41" i="12"/>
  <c r="AP41" i="12"/>
  <c r="AO151" i="12"/>
  <c r="AP151" i="12"/>
  <c r="AO4" i="12"/>
  <c r="AP4" i="12"/>
  <c r="AM16" i="9"/>
  <c r="AN16" i="9"/>
  <c r="AP36" i="12"/>
  <c r="AO36" i="12"/>
  <c r="AP135" i="12"/>
  <c r="AO135" i="12"/>
  <c r="AP118" i="12"/>
  <c r="AO118" i="12"/>
  <c r="AO49" i="12"/>
  <c r="AP49" i="12"/>
  <c r="AN13" i="9"/>
  <c r="AM13" i="9"/>
  <c r="AN246" i="12"/>
  <c r="AM246" i="12"/>
  <c r="AN85" i="12"/>
  <c r="AM85" i="12"/>
  <c r="AP270" i="12"/>
  <c r="AO270" i="12"/>
  <c r="AM63" i="12"/>
  <c r="AN63" i="12"/>
  <c r="AM47" i="12"/>
  <c r="AN47" i="12"/>
  <c r="AM234" i="12"/>
  <c r="AN234" i="12"/>
  <c r="AO69" i="12"/>
  <c r="AP69" i="12"/>
  <c r="AP257" i="12"/>
  <c r="AO257" i="12"/>
  <c r="AN243" i="12"/>
  <c r="AM243" i="12"/>
  <c r="AO159" i="12"/>
  <c r="AP159" i="12"/>
  <c r="AP239" i="12"/>
  <c r="AO239" i="12"/>
  <c r="AP245" i="12"/>
  <c r="AO245" i="12"/>
  <c r="AO110" i="12"/>
  <c r="AP110" i="12"/>
  <c r="AM103" i="12"/>
  <c r="AN103" i="12"/>
  <c r="AO247" i="12"/>
  <c r="AP247" i="12"/>
  <c r="AN171" i="12"/>
  <c r="AM171" i="12"/>
  <c r="AP140" i="12"/>
  <c r="AO140" i="12"/>
  <c r="AP107" i="12"/>
  <c r="AO107" i="12"/>
  <c r="AP106" i="12"/>
  <c r="AO106" i="12"/>
  <c r="AO177" i="12"/>
  <c r="AP177" i="12"/>
  <c r="AP252" i="12"/>
  <c r="AO252" i="12"/>
  <c r="AO161" i="12"/>
  <c r="AP161" i="12"/>
  <c r="AO189" i="12"/>
  <c r="AP189" i="12"/>
  <c r="AN283" i="12"/>
  <c r="AM283" i="12"/>
  <c r="AN220" i="12"/>
  <c r="AM220" i="12"/>
  <c r="AN244" i="12"/>
  <c r="AM244" i="12"/>
  <c r="AN291" i="12"/>
  <c r="AM291" i="12"/>
  <c r="AM173" i="12"/>
  <c r="AN173" i="12"/>
  <c r="AO284" i="12"/>
  <c r="AP284" i="12"/>
  <c r="AP75" i="12"/>
  <c r="AO75" i="12"/>
  <c r="AO160" i="12"/>
  <c r="AP160" i="12"/>
  <c r="AN287" i="12"/>
  <c r="AM287" i="12"/>
  <c r="AO73" i="12"/>
  <c r="AP73" i="12"/>
  <c r="AO25" i="12"/>
  <c r="AP25" i="12"/>
  <c r="AN150" i="12"/>
  <c r="AM150" i="12"/>
  <c r="AM80" i="12"/>
  <c r="AN80" i="12"/>
  <c r="AM95" i="12"/>
  <c r="AN95" i="12"/>
  <c r="AP256" i="12"/>
  <c r="AO256" i="12"/>
  <c r="AN141" i="12"/>
  <c r="AM141" i="12"/>
  <c r="AO288" i="12"/>
  <c r="AP288" i="12"/>
  <c r="AM297" i="12"/>
  <c r="AN297" i="12"/>
  <c r="AO155" i="12"/>
  <c r="AP155" i="12"/>
  <c r="AP70" i="12"/>
  <c r="AO70" i="12"/>
  <c r="AN298" i="12"/>
  <c r="AM298" i="12"/>
  <c r="AN271" i="12"/>
  <c r="AM271" i="12"/>
  <c r="AP194" i="12"/>
  <c r="AO194" i="12"/>
  <c r="AP90" i="12"/>
  <c r="AO90" i="12"/>
  <c r="AP132" i="12"/>
  <c r="AO132" i="12"/>
  <c r="AO180" i="12"/>
  <c r="AP180" i="12"/>
  <c r="AO200" i="12"/>
  <c r="AP200" i="12"/>
  <c r="AO65" i="12"/>
  <c r="AP65" i="12"/>
  <c r="AO147" i="12"/>
  <c r="AP147" i="12"/>
  <c r="AP131" i="12"/>
  <c r="AO131" i="12"/>
  <c r="AO168" i="12"/>
  <c r="AP168" i="12"/>
  <c r="AN228" i="12"/>
  <c r="AM228" i="12"/>
  <c r="AP83" i="12"/>
  <c r="AO83" i="12"/>
  <c r="AN60" i="12"/>
  <c r="AM60" i="12"/>
  <c r="AM67" i="12"/>
  <c r="AN67" i="12"/>
  <c r="AM125" i="12"/>
  <c r="AN125" i="12"/>
  <c r="AO216" i="12"/>
  <c r="AP216" i="12"/>
  <c r="AN170" i="12"/>
  <c r="AM170" i="12"/>
  <c r="AN30" i="12"/>
  <c r="AM30" i="12"/>
  <c r="AN207" i="12"/>
  <c r="AM207" i="12"/>
  <c r="AM149" i="12"/>
  <c r="AN149" i="12"/>
  <c r="AP286" i="12"/>
  <c r="AO286" i="12"/>
  <c r="AO191" i="12"/>
  <c r="AP191" i="12"/>
  <c r="AP108" i="12"/>
  <c r="AO108" i="12"/>
  <c r="AO175" i="12"/>
  <c r="AP175" i="12"/>
  <c r="AP162" i="12"/>
  <c r="AO162" i="12"/>
  <c r="AM259" i="12"/>
  <c r="AN259" i="12"/>
  <c r="AP102" i="12"/>
  <c r="AO102" i="12"/>
  <c r="AO188" i="12"/>
  <c r="AP188" i="12"/>
  <c r="AP91" i="12"/>
  <c r="AO91" i="12"/>
  <c r="AP34" i="12"/>
  <c r="AO34" i="12"/>
  <c r="AM35" i="12"/>
  <c r="AN35" i="12"/>
  <c r="AO101" i="12"/>
  <c r="AP101" i="12"/>
  <c r="AM139" i="12"/>
  <c r="AN139" i="12"/>
  <c r="AP68" i="12"/>
  <c r="AO68" i="12"/>
  <c r="AP54" i="12"/>
  <c r="AO54" i="12"/>
  <c r="AM214" i="12"/>
  <c r="AN214" i="12"/>
  <c r="AN19" i="9"/>
  <c r="AM19" i="9"/>
  <c r="AO81" i="12"/>
  <c r="AP81" i="12"/>
  <c r="AN152" i="12"/>
  <c r="AM152" i="12"/>
  <c r="AP104" i="12"/>
  <c r="AO104" i="12"/>
  <c r="AM8" i="9"/>
  <c r="AN8" i="9"/>
  <c r="AP302" i="12"/>
  <c r="AO302" i="12"/>
  <c r="AP56" i="12"/>
  <c r="AO56" i="12"/>
  <c r="AN209" i="12"/>
  <c r="AM209" i="12"/>
  <c r="AM169" i="12"/>
  <c r="AN169" i="12"/>
  <c r="AP296" i="12"/>
  <c r="AO296" i="12"/>
  <c r="AP229" i="12"/>
  <c r="AO229" i="12"/>
  <c r="AP98" i="12"/>
  <c r="AO98" i="12"/>
  <c r="AP282" i="12"/>
  <c r="AO282" i="12"/>
  <c r="AO117" i="12"/>
  <c r="AP117" i="12"/>
  <c r="AN105" i="12"/>
  <c r="AM105" i="12"/>
  <c r="C9" i="11"/>
  <c r="AW9" i="9"/>
  <c r="M10" i="20" s="1"/>
  <c r="AM163" i="12"/>
  <c r="AN163" i="12"/>
  <c r="AM197" i="12"/>
  <c r="AN197" i="12"/>
  <c r="AN213" i="12"/>
  <c r="AM213" i="12"/>
  <c r="AN299" i="12"/>
  <c r="AM299" i="12"/>
  <c r="AN130" i="12"/>
  <c r="AM130" i="12"/>
  <c r="AM274" i="12"/>
  <c r="AN274" i="12"/>
  <c r="AM263" i="12"/>
  <c r="AN263" i="12"/>
  <c r="AN72" i="12"/>
  <c r="AM72" i="12"/>
  <c r="AN269" i="12"/>
  <c r="AM269" i="12"/>
  <c r="AO217" i="12"/>
  <c r="AP217" i="12"/>
  <c r="AP31" i="12"/>
  <c r="AO31" i="12"/>
  <c r="C10" i="11"/>
  <c r="AW10" i="9"/>
  <c r="M11" i="20" s="1"/>
  <c r="AN38" i="12"/>
  <c r="AM38" i="12"/>
  <c r="AN66" i="12"/>
  <c r="AM66" i="12"/>
  <c r="AM39" i="12"/>
  <c r="AN39" i="12"/>
  <c r="AN236" i="12"/>
  <c r="AM236" i="12"/>
  <c r="AK21" i="11"/>
  <c r="AL21" i="11" s="1"/>
  <c r="AH21" i="11"/>
  <c r="AG21" i="11"/>
  <c r="AO21" i="11" s="1"/>
  <c r="AQ21" i="11" s="1"/>
  <c r="AS21" i="11" s="1"/>
  <c r="AU21" i="11" s="1"/>
  <c r="AW21" i="11" s="1"/>
  <c r="AN182" i="12"/>
  <c r="AM182" i="12"/>
  <c r="AM79" i="12"/>
  <c r="AN79" i="12"/>
  <c r="C6" i="11"/>
  <c r="AW6" i="9"/>
  <c r="M7" i="20" s="1"/>
  <c r="AN17" i="9"/>
  <c r="AM17" i="9"/>
  <c r="AP285" i="12"/>
  <c r="AO285" i="12"/>
  <c r="AM293" i="12"/>
  <c r="AN293" i="12"/>
  <c r="AP262" i="12"/>
  <c r="AO262" i="12"/>
  <c r="AP50" i="12"/>
  <c r="AO50" i="12"/>
  <c r="AN89" i="12"/>
  <c r="AM89" i="12"/>
  <c r="C15" i="11"/>
  <c r="AW15" i="9"/>
  <c r="M16" i="20" s="1"/>
  <c r="AO148" i="12"/>
  <c r="AP148" i="12"/>
  <c r="AP186" i="12"/>
  <c r="AO186" i="12"/>
  <c r="AI11" i="9"/>
  <c r="AP11" i="9"/>
  <c r="AR11" i="9" s="1"/>
  <c r="AT11" i="9" s="1"/>
  <c r="AV11" i="9" s="1"/>
  <c r="AX11" i="9" s="1"/>
  <c r="R12" i="20" s="1"/>
  <c r="AM12" i="9"/>
  <c r="AN12" i="9"/>
  <c r="AN280" i="12"/>
  <c r="AM280" i="12"/>
  <c r="AM111" i="12"/>
  <c r="AN111" i="12"/>
  <c r="AP8" i="12"/>
  <c r="AO8" i="12"/>
  <c r="AN40" i="12"/>
  <c r="AM40" i="12"/>
  <c r="AP136" i="12"/>
  <c r="AO136" i="12"/>
  <c r="AO145" i="12"/>
  <c r="AP145" i="12"/>
  <c r="AM129" i="12"/>
  <c r="AN129" i="12"/>
  <c r="AP203" i="12"/>
  <c r="AO203" i="12"/>
  <c r="AN167" i="12"/>
  <c r="AM167" i="12"/>
  <c r="AO251" i="12"/>
  <c r="AP251" i="12"/>
  <c r="AP227" i="12"/>
  <c r="AO227" i="12"/>
  <c r="AI5" i="9"/>
  <c r="AP5" i="9"/>
  <c r="AR5" i="9" s="1"/>
  <c r="AT5" i="9" s="1"/>
  <c r="AV5" i="9" s="1"/>
  <c r="AX5" i="9" s="1"/>
  <c r="R6" i="20" s="1"/>
  <c r="AO272" i="12"/>
  <c r="AP272" i="12"/>
  <c r="AN88" i="12"/>
  <c r="AM88" i="12"/>
  <c r="AO179" i="12"/>
  <c r="AP179" i="12"/>
  <c r="AP124" i="12"/>
  <c r="AO124" i="12"/>
  <c r="AN156" i="12"/>
  <c r="AM156" i="12"/>
  <c r="AM27" i="12"/>
  <c r="AN27" i="12"/>
  <c r="AP231" i="12"/>
  <c r="AO231" i="12"/>
  <c r="C23" i="12"/>
  <c r="N24" i="20"/>
  <c r="AM14" i="9"/>
  <c r="AN14" i="9"/>
  <c r="AO133" i="12"/>
  <c r="AP133" i="12"/>
  <c r="AM99" i="12"/>
  <c r="AN99" i="12"/>
  <c r="AN86" i="12"/>
  <c r="AM86" i="12"/>
  <c r="AN41" i="12"/>
  <c r="AM41" i="12"/>
  <c r="AN151" i="12"/>
  <c r="AM151" i="12"/>
  <c r="AN4" i="12"/>
  <c r="AM4" i="12"/>
  <c r="AM303" i="12"/>
  <c r="AN303" i="12"/>
  <c r="AW18" i="9"/>
  <c r="M19" i="20" s="1"/>
  <c r="C18" i="11"/>
  <c r="AM261" i="12"/>
  <c r="AN261" i="12"/>
  <c r="AM36" i="12"/>
  <c r="AN36" i="12"/>
  <c r="AM219" i="12"/>
  <c r="AN219" i="12"/>
  <c r="AM135" i="12"/>
  <c r="AN135" i="12"/>
  <c r="AN118" i="12"/>
  <c r="AM118" i="12"/>
  <c r="AN94" i="12"/>
  <c r="AM94" i="12"/>
  <c r="AN49" i="12"/>
  <c r="AM49" i="12"/>
  <c r="AN82" i="12"/>
  <c r="AM82" i="12"/>
  <c r="AP249" i="12"/>
  <c r="AO249" i="12"/>
  <c r="AI7" i="9"/>
  <c r="AP7" i="9"/>
  <c r="AN44" i="12"/>
  <c r="AM44" i="12"/>
  <c r="AP32" i="12"/>
  <c r="AO32" i="12"/>
  <c r="AO77" i="12"/>
  <c r="AP77" i="12"/>
  <c r="AM226" i="12"/>
  <c r="AN226" i="12"/>
  <c r="AP76" i="12"/>
  <c r="AO76" i="12"/>
  <c r="AP166" i="12"/>
  <c r="AO166" i="12"/>
  <c r="AN187" i="12"/>
  <c r="AM187" i="12"/>
  <c r="AM59" i="12"/>
  <c r="AN59" i="12"/>
  <c r="AP128" i="12"/>
  <c r="AO128" i="12"/>
  <c r="AP273" i="12"/>
  <c r="AO273" i="12"/>
  <c r="AO224" i="12"/>
  <c r="AP224" i="12"/>
  <c r="AP225" i="12"/>
  <c r="AO225" i="12"/>
  <c r="AM181" i="12"/>
  <c r="AN181" i="12"/>
  <c r="AP294" i="12"/>
  <c r="AO294" i="12"/>
  <c r="AO57" i="12"/>
  <c r="AP57" i="12"/>
  <c r="AO33" i="12"/>
  <c r="AP33" i="12"/>
  <c r="AO157" i="12"/>
  <c r="AP157" i="12"/>
  <c r="AN190" i="12"/>
  <c r="AM190" i="12"/>
  <c r="AN264" i="12"/>
  <c r="AM264" i="12"/>
  <c r="AN58" i="12"/>
  <c r="AM58" i="12"/>
  <c r="AP278" i="12"/>
  <c r="AO278" i="12"/>
  <c r="AP265" i="12"/>
  <c r="AO265" i="12"/>
  <c r="AN92" i="12"/>
  <c r="AM92" i="12"/>
  <c r="AO46" i="12"/>
  <c r="AP46" i="12"/>
  <c r="AP292" i="12"/>
  <c r="AO292" i="12"/>
  <c r="AP74" i="12"/>
  <c r="AO74" i="12"/>
  <c r="AN260" i="12"/>
  <c r="AM260" i="12"/>
  <c r="AN205" i="12"/>
  <c r="AM205" i="12"/>
  <c r="AN126" i="12"/>
  <c r="AM126" i="12"/>
  <c r="AP116" i="12"/>
  <c r="AO116" i="12"/>
  <c r="AP122" i="12"/>
  <c r="AO122" i="12"/>
  <c r="AO45" i="12"/>
  <c r="AP45" i="12"/>
  <c r="AO93" i="12"/>
  <c r="AP93" i="12"/>
  <c r="AP241" i="12"/>
  <c r="AO241" i="12"/>
  <c r="AO196" i="12"/>
  <c r="AP196" i="12"/>
  <c r="AO195" i="12"/>
  <c r="AP195" i="12"/>
  <c r="AM71" i="12"/>
  <c r="AN71" i="12"/>
  <c r="AM267" i="12"/>
  <c r="AN267" i="12"/>
  <c r="AI19" i="9"/>
  <c r="AP19" i="9"/>
  <c r="AR19" i="9" s="1"/>
  <c r="AT19" i="9" s="1"/>
  <c r="AV19" i="9" s="1"/>
  <c r="AX19" i="9" s="1"/>
  <c r="R20" i="20" s="1"/>
  <c r="AP215" i="12"/>
  <c r="AO215" i="12"/>
  <c r="AM100" i="12"/>
  <c r="AN100" i="12"/>
  <c r="AP120" i="12"/>
  <c r="AO120" i="12"/>
  <c r="AN12" i="12"/>
  <c r="AM12" i="12"/>
  <c r="AM43" i="12"/>
  <c r="AN43" i="12"/>
  <c r="AM64" i="12"/>
  <c r="AN64" i="12"/>
  <c r="AP48" i="12"/>
  <c r="AO48" i="12"/>
  <c r="AM112" i="12"/>
  <c r="AN112" i="12"/>
  <c r="AO137" i="12"/>
  <c r="AP137" i="12"/>
  <c r="AN146" i="12"/>
  <c r="AM146" i="12"/>
  <c r="AN61" i="12"/>
  <c r="AM61" i="12"/>
  <c r="AP178" i="12"/>
  <c r="AO178" i="12"/>
  <c r="AP235" i="12"/>
  <c r="AO235" i="12"/>
  <c r="AI20" i="9"/>
  <c r="AP20" i="9"/>
  <c r="AR20" i="9" s="1"/>
  <c r="AT20" i="9" s="1"/>
  <c r="AV20" i="9" s="1"/>
  <c r="AX20" i="9" s="1"/>
  <c r="R21" i="20" s="1"/>
  <c r="AP253" i="12"/>
  <c r="AO253" i="12"/>
  <c r="AO37" i="12"/>
  <c r="AP37" i="12"/>
  <c r="AO233" i="12"/>
  <c r="AP233" i="12"/>
  <c r="AP289" i="12"/>
  <c r="AO289" i="12"/>
  <c r="AO193" i="12"/>
  <c r="AP193" i="12"/>
  <c r="AO113" i="12"/>
  <c r="AP113" i="12"/>
  <c r="AN11" i="9"/>
  <c r="AM11" i="9"/>
  <c r="AN78" i="12"/>
  <c r="AM78" i="12"/>
  <c r="AO237" i="12"/>
  <c r="AP237" i="12"/>
  <c r="AO53" i="12"/>
  <c r="AP53" i="12"/>
  <c r="AM52" i="12"/>
  <c r="AN52" i="12"/>
  <c r="AP87" i="12"/>
  <c r="AO87" i="12"/>
  <c r="AN5" i="9"/>
  <c r="AM5" i="9"/>
  <c r="AN184" i="12"/>
  <c r="AM184" i="12"/>
  <c r="C14" i="11"/>
  <c r="AW14" i="9"/>
  <c r="M15" i="20" s="1"/>
  <c r="AN281" i="12"/>
  <c r="AM281" i="12"/>
  <c r="C16" i="11"/>
  <c r="AW16" i="9"/>
  <c r="M17" i="20" s="1"/>
  <c r="AN62" i="12"/>
  <c r="AM62" i="12"/>
  <c r="AN172" i="12"/>
  <c r="AM172" i="12"/>
  <c r="AN276" i="12"/>
  <c r="AM276" i="12"/>
  <c r="AM279" i="12"/>
  <c r="AN279" i="12"/>
  <c r="AM55" i="12"/>
  <c r="AN55" i="12"/>
  <c r="AN154" i="12"/>
  <c r="AM154" i="12"/>
  <c r="AO85" i="12"/>
  <c r="AP85" i="12"/>
  <c r="AN7" i="9"/>
  <c r="AM7" i="9"/>
  <c r="AM270" i="12"/>
  <c r="AN270" i="12"/>
  <c r="AP63" i="12"/>
  <c r="AO63" i="12"/>
  <c r="AP47" i="12"/>
  <c r="AO47" i="12"/>
  <c r="AP234" i="12"/>
  <c r="AO234" i="12"/>
  <c r="AN232" i="12"/>
  <c r="AM232" i="12"/>
  <c r="AN277" i="12"/>
  <c r="AM277" i="12"/>
  <c r="AN164" i="12"/>
  <c r="AM164" i="12"/>
  <c r="AN166" i="12"/>
  <c r="AM166" i="12"/>
  <c r="AO171" i="12"/>
  <c r="AP171" i="12"/>
  <c r="AM140" i="12"/>
  <c r="AN140" i="12"/>
  <c r="AM128" i="12"/>
  <c r="AN128" i="12"/>
  <c r="AP51" i="12"/>
  <c r="AO51" i="12"/>
  <c r="AN224" i="12"/>
  <c r="AM224" i="12"/>
  <c r="AN225" i="12"/>
  <c r="AM225" i="12"/>
  <c r="AP283" i="12"/>
  <c r="AO283" i="12"/>
  <c r="AP244" i="12"/>
  <c r="AO244" i="12"/>
  <c r="AN138" i="12"/>
  <c r="AM138" i="12"/>
  <c r="AP95" i="12"/>
  <c r="AO95" i="12"/>
  <c r="AP7" i="12"/>
  <c r="AO7" i="12"/>
  <c r="AM153" i="12"/>
  <c r="AN153" i="12"/>
  <c r="AM210" i="12"/>
  <c r="AN210" i="12"/>
  <c r="AM127" i="12"/>
  <c r="AN127" i="12"/>
  <c r="AM265" i="12"/>
  <c r="AN265" i="12"/>
  <c r="AN84" i="12"/>
  <c r="AM84" i="12"/>
  <c r="AP92" i="12"/>
  <c r="AO92" i="12"/>
  <c r="AN292" i="12"/>
  <c r="AM292" i="12"/>
  <c r="AN74" i="12"/>
  <c r="AM74" i="12"/>
  <c r="AO30" i="12"/>
  <c r="AP30" i="12"/>
  <c r="AM286" i="12"/>
  <c r="AN286" i="12"/>
  <c r="AN116" i="12"/>
  <c r="AM116" i="12"/>
  <c r="AN122" i="12"/>
  <c r="AM122" i="12"/>
  <c r="AM223" i="12"/>
  <c r="AN223" i="12"/>
  <c r="AN201" i="12"/>
  <c r="AM201" i="12"/>
  <c r="AM290" i="12"/>
  <c r="AN290" i="12"/>
  <c r="AP211" i="12"/>
  <c r="AO211" i="12"/>
  <c r="AM222" i="12"/>
  <c r="AN222" i="12"/>
  <c r="AN42" i="12"/>
  <c r="AM42" i="12"/>
  <c r="AO267" i="12"/>
  <c r="AP267" i="12"/>
  <c r="AP214" i="12"/>
  <c r="AO214" i="12"/>
  <c r="AO152" i="12"/>
  <c r="AP152" i="12"/>
  <c r="AN104" i="12"/>
  <c r="AM104" i="12"/>
  <c r="AM302" i="12"/>
  <c r="AN302" i="12"/>
  <c r="AN56" i="12"/>
  <c r="AM56" i="12"/>
  <c r="AO169" i="12"/>
  <c r="AP169" i="12"/>
  <c r="AN120" i="12"/>
  <c r="AM120" i="12"/>
  <c r="AO143" i="12"/>
  <c r="AP143" i="12"/>
  <c r="AM117" i="12"/>
  <c r="AN117" i="12"/>
  <c r="AI9" i="9"/>
  <c r="AP9" i="9"/>
  <c r="AR9" i="9" s="1"/>
  <c r="AT9" i="9" s="1"/>
  <c r="AV9" i="9" s="1"/>
  <c r="AX9" i="9" s="1"/>
  <c r="R10" i="20" s="1"/>
  <c r="AP274" i="12"/>
  <c r="AO274" i="12"/>
  <c r="AP269" i="12"/>
  <c r="AO269" i="12"/>
  <c r="AN301" i="12"/>
  <c r="AM301" i="12"/>
  <c r="AP38" i="12"/>
  <c r="AO38" i="12"/>
  <c r="AP66" i="12"/>
  <c r="AO66" i="12"/>
  <c r="AO236" i="12"/>
  <c r="AP236" i="12"/>
  <c r="AP182" i="12"/>
  <c r="AO182" i="12"/>
  <c r="AP79" i="12"/>
  <c r="AO79" i="12"/>
  <c r="AI17" i="9"/>
  <c r="AP17" i="9"/>
  <c r="AR17" i="9" s="1"/>
  <c r="AT17" i="9" s="1"/>
  <c r="AV17" i="9" s="1"/>
  <c r="AX17" i="9" s="1"/>
  <c r="R18" i="20" s="1"/>
  <c r="AN178" i="12"/>
  <c r="AM178" i="12"/>
  <c r="AM235" i="12"/>
  <c r="AN235" i="12"/>
  <c r="AM253" i="12"/>
  <c r="AN253" i="12"/>
  <c r="AO89" i="12"/>
  <c r="AP89" i="12"/>
  <c r="AN37" i="12"/>
  <c r="AM37" i="12"/>
  <c r="AN289" i="12"/>
  <c r="AM289" i="12"/>
  <c r="AM193" i="12"/>
  <c r="AN193" i="12"/>
  <c r="AO280" i="12"/>
  <c r="AP280" i="12"/>
  <c r="AP111" i="12"/>
  <c r="AO111" i="12"/>
  <c r="AN176" i="12"/>
  <c r="AM176" i="12"/>
  <c r="AN227" i="12"/>
  <c r="AM227" i="12"/>
  <c r="AM133" i="12"/>
  <c r="AN133" i="12"/>
  <c r="AP303" i="12"/>
  <c r="AO303" i="12"/>
  <c r="AP261" i="12"/>
  <c r="AO261" i="12"/>
  <c r="AP219" i="12"/>
  <c r="AO219" i="12"/>
  <c r="AO94" i="12"/>
  <c r="AP94" i="12"/>
  <c r="AO82" i="12"/>
  <c r="AP82" i="12"/>
  <c r="AP174" i="12"/>
  <c r="AO174" i="12"/>
  <c r="AP123" i="12"/>
  <c r="AO123" i="12"/>
  <c r="AP44" i="12"/>
  <c r="AO44" i="12"/>
  <c r="AN69" i="12"/>
  <c r="AM69" i="12"/>
  <c r="AM242" i="12"/>
  <c r="AN242" i="12"/>
  <c r="AP226" i="12"/>
  <c r="AO226" i="12"/>
  <c r="AM257" i="12"/>
  <c r="AN257" i="12"/>
  <c r="AP243" i="12"/>
  <c r="AO243" i="12"/>
  <c r="AN159" i="12"/>
  <c r="AM159" i="12"/>
  <c r="AN239" i="12"/>
  <c r="AM239" i="12"/>
  <c r="AM245" i="12"/>
  <c r="AN245" i="12"/>
  <c r="AN110" i="12"/>
  <c r="AM110" i="12"/>
  <c r="AP103" i="12"/>
  <c r="AO103" i="12"/>
  <c r="AO187" i="12"/>
  <c r="AP187" i="12"/>
  <c r="AP198" i="12"/>
  <c r="AO198" i="12"/>
  <c r="AP59" i="12"/>
  <c r="AO59" i="12"/>
  <c r="AM107" i="12"/>
  <c r="AN107" i="12"/>
  <c r="AN106" i="12"/>
  <c r="AM106" i="12"/>
  <c r="AM177" i="12"/>
  <c r="AN177" i="12"/>
  <c r="AN252" i="12"/>
  <c r="AM252" i="12"/>
  <c r="AM161" i="12"/>
  <c r="AN161" i="12"/>
  <c r="AM189" i="12"/>
  <c r="AN189" i="12"/>
  <c r="AN275" i="12"/>
  <c r="AM275" i="12"/>
  <c r="AO181" i="12"/>
  <c r="AP181" i="12"/>
  <c r="AN294" i="12"/>
  <c r="AM294" i="12"/>
  <c r="AP158" i="12"/>
  <c r="AO158" i="12"/>
  <c r="AN284" i="12"/>
  <c r="AM284" i="12"/>
  <c r="AM75" i="12"/>
  <c r="AN75" i="12"/>
  <c r="AN160" i="12"/>
  <c r="AM160" i="12"/>
  <c r="AP287" i="12"/>
  <c r="AO287" i="12"/>
  <c r="AN73" i="12"/>
  <c r="AM73" i="12"/>
  <c r="AP190" i="12"/>
  <c r="AO190" i="12"/>
  <c r="AN25" i="12"/>
  <c r="AM25" i="12"/>
  <c r="AP264" i="12"/>
  <c r="AO264" i="12"/>
  <c r="AO185" i="12"/>
  <c r="AP185" i="12"/>
  <c r="AP58" i="12"/>
  <c r="AO58" i="12"/>
  <c r="AN256" i="12"/>
  <c r="AM256" i="12"/>
  <c r="AP141" i="12"/>
  <c r="AO141" i="12"/>
  <c r="AN288" i="12"/>
  <c r="AM288" i="12"/>
  <c r="AO297" i="12"/>
  <c r="AP297" i="12"/>
  <c r="AN155" i="12"/>
  <c r="AM155" i="12"/>
  <c r="AN70" i="12"/>
  <c r="AM70" i="12"/>
  <c r="AP298" i="12"/>
  <c r="AO298" i="12"/>
  <c r="AP271" i="12"/>
  <c r="AO271" i="12"/>
  <c r="AN194" i="12"/>
  <c r="AM194" i="12"/>
  <c r="AN90" i="12"/>
  <c r="AM90" i="12"/>
  <c r="AK22" i="11"/>
  <c r="AL22" i="11" s="1"/>
  <c r="AH22" i="11"/>
  <c r="AG22" i="11"/>
  <c r="AO22" i="11" s="1"/>
  <c r="AQ22" i="11" s="1"/>
  <c r="AS22" i="11" s="1"/>
  <c r="AU22" i="11" s="1"/>
  <c r="AW22" i="11" s="1"/>
  <c r="AN132" i="12"/>
  <c r="AM132" i="12"/>
  <c r="AN180" i="12"/>
  <c r="AM180" i="12"/>
  <c r="AN200" i="12"/>
  <c r="AM200" i="12"/>
  <c r="AN65" i="12"/>
  <c r="AM65" i="12"/>
  <c r="AM147" i="12"/>
  <c r="AN147" i="12"/>
  <c r="AM131" i="12"/>
  <c r="AN131" i="12"/>
  <c r="AN168" i="12"/>
  <c r="AM168" i="12"/>
  <c r="AM83" i="12"/>
  <c r="AN83" i="12"/>
  <c r="AP60" i="12"/>
  <c r="AO60" i="12"/>
  <c r="AP67" i="12"/>
  <c r="AO67" i="12"/>
  <c r="AO125" i="12"/>
  <c r="AP125" i="12"/>
  <c r="AN216" i="12"/>
  <c r="AM216" i="12"/>
  <c r="AO192" i="12"/>
  <c r="AP192" i="12"/>
  <c r="AP260" i="12"/>
  <c r="AO260" i="12"/>
  <c r="AP205" i="12"/>
  <c r="AO205" i="12"/>
  <c r="AP126" i="12"/>
  <c r="AO126" i="12"/>
  <c r="AM191" i="12"/>
  <c r="AN191" i="12"/>
  <c r="AN108" i="12"/>
  <c r="AM108" i="12"/>
  <c r="AN175" i="12"/>
  <c r="AM175" i="12"/>
  <c r="AP258" i="12"/>
  <c r="AO258" i="12"/>
  <c r="AN162" i="12"/>
  <c r="AM162" i="12"/>
  <c r="AO259" i="12"/>
  <c r="AP259" i="12"/>
  <c r="AN102" i="12"/>
  <c r="AM102" i="12"/>
  <c r="AN188" i="12"/>
  <c r="AM188" i="12"/>
  <c r="AM91" i="12"/>
  <c r="AN91" i="12"/>
  <c r="AP71" i="12"/>
  <c r="AO71" i="12"/>
  <c r="AN34" i="12"/>
  <c r="AM34" i="12"/>
  <c r="AP35" i="12"/>
  <c r="AO35" i="12"/>
  <c r="AN101" i="12"/>
  <c r="AM101" i="12"/>
  <c r="AM68" i="12"/>
  <c r="AN68" i="12"/>
  <c r="AN54" i="12"/>
  <c r="AM54" i="12"/>
  <c r="AP248" i="12"/>
  <c r="AO248" i="12"/>
  <c r="AN81" i="12"/>
  <c r="AM81" i="12"/>
  <c r="AP100" i="12"/>
  <c r="AO100" i="12"/>
  <c r="AO268" i="12"/>
  <c r="AP268" i="12"/>
  <c r="AN296" i="12"/>
  <c r="AM296" i="12"/>
  <c r="AN229" i="12"/>
  <c r="AM229" i="12"/>
  <c r="AN98" i="12"/>
  <c r="AM98" i="12"/>
  <c r="AP12" i="12"/>
  <c r="AO12" i="12"/>
  <c r="AP43" i="12"/>
  <c r="AO43" i="12"/>
  <c r="AN9" i="9"/>
  <c r="AM9" i="9"/>
  <c r="AO300" i="12"/>
  <c r="AP300" i="12"/>
  <c r="AO142" i="12"/>
  <c r="AP142" i="12"/>
  <c r="AP64" i="12"/>
  <c r="AO64" i="12"/>
  <c r="AO263" i="12"/>
  <c r="AP263" i="12"/>
  <c r="AP72" i="12"/>
  <c r="AO72" i="12"/>
  <c r="AO240" i="12"/>
  <c r="AP240" i="12"/>
  <c r="AN217" i="12"/>
  <c r="AM217" i="12"/>
  <c r="AM31" i="12"/>
  <c r="AN31" i="12"/>
  <c r="AI10" i="9"/>
  <c r="AP10" i="9"/>
  <c r="AR10" i="9" s="1"/>
  <c r="AT10" i="9" s="1"/>
  <c r="AV10" i="9" s="1"/>
  <c r="AX10" i="9" s="1"/>
  <c r="R11" i="20" s="1"/>
  <c r="AP238" i="12"/>
  <c r="AO238" i="12"/>
  <c r="AP112" i="12"/>
  <c r="AO112" i="12"/>
  <c r="AM137" i="12"/>
  <c r="AN137" i="12"/>
  <c r="AO295" i="12"/>
  <c r="AP295" i="12"/>
  <c r="AP146" i="12"/>
  <c r="AO146" i="12"/>
  <c r="AO61" i="12"/>
  <c r="AP61" i="12"/>
  <c r="AN6" i="9"/>
  <c r="AM6" i="9"/>
  <c r="AO109" i="12"/>
  <c r="AP109" i="12"/>
  <c r="AN285" i="12"/>
  <c r="AM285" i="12"/>
  <c r="AP293" i="12"/>
  <c r="AO293" i="12"/>
  <c r="C20" i="11"/>
  <c r="AW20" i="9"/>
  <c r="M21" i="20" s="1"/>
  <c r="AN262" i="12"/>
  <c r="AM262" i="12"/>
  <c r="AN50" i="12"/>
  <c r="AM50" i="12"/>
  <c r="AN15" i="9"/>
  <c r="AM15" i="9"/>
  <c r="AN148" i="12"/>
  <c r="AM148" i="12"/>
  <c r="AN186" i="12"/>
  <c r="AM186" i="12"/>
  <c r="AM113" i="12"/>
  <c r="AN113" i="12"/>
  <c r="C11" i="11"/>
  <c r="AW11" i="9"/>
  <c r="M12" i="20" s="1"/>
  <c r="AO212" i="12"/>
  <c r="AP212" i="12"/>
  <c r="AO78" i="12"/>
  <c r="AP78" i="12"/>
  <c r="AP40" i="12"/>
  <c r="AO40" i="12"/>
  <c r="AN136" i="12"/>
  <c r="AM136" i="12"/>
  <c r="AM145" i="12"/>
  <c r="AN145" i="12"/>
  <c r="AP52" i="12"/>
  <c r="AO52" i="12"/>
  <c r="AO129" i="12"/>
  <c r="AP129" i="12"/>
  <c r="AM203" i="12"/>
  <c r="AN203" i="12"/>
  <c r="AO165" i="12"/>
  <c r="AP165" i="12"/>
  <c r="AO29" i="12"/>
  <c r="AP29" i="12"/>
  <c r="C5" i="11"/>
  <c r="AW5" i="9"/>
  <c r="M6" i="20" s="1"/>
  <c r="AN272" i="12"/>
  <c r="AM272" i="12"/>
  <c r="AP88" i="12"/>
  <c r="AO88" i="12"/>
  <c r="AM179" i="12"/>
  <c r="AN179" i="12"/>
  <c r="AM124" i="12"/>
  <c r="AN124" i="12"/>
  <c r="AP119" i="12"/>
  <c r="AO119" i="12"/>
  <c r="AP218" i="12"/>
  <c r="AO218" i="12"/>
  <c r="AO97" i="12"/>
  <c r="AP97" i="12"/>
  <c r="AO184" i="12"/>
  <c r="AP184" i="12"/>
  <c r="AP26" i="12"/>
  <c r="AO26" i="12"/>
  <c r="AP230" i="12"/>
  <c r="AO230" i="12"/>
  <c r="AP281" i="12"/>
  <c r="AO281" i="12"/>
  <c r="AM121" i="12"/>
  <c r="AN121" i="12"/>
  <c r="AI16" i="9"/>
  <c r="AP16" i="9"/>
  <c r="AR16" i="9" s="1"/>
  <c r="AT16" i="9" s="1"/>
  <c r="AV16" i="9" s="1"/>
  <c r="AX16" i="9" s="1"/>
  <c r="R17" i="20" s="1"/>
  <c r="AI18" i="9"/>
  <c r="AP18" i="9"/>
  <c r="AR18" i="9" s="1"/>
  <c r="AT18" i="9" s="1"/>
  <c r="AV18" i="9" s="1"/>
  <c r="AX18" i="9" s="1"/>
  <c r="R19" i="20" s="1"/>
  <c r="AO62" i="12"/>
  <c r="AP62" i="12"/>
  <c r="AO172" i="12"/>
  <c r="AP172" i="12"/>
  <c r="AO276" i="12"/>
  <c r="AP276" i="12"/>
  <c r="AP279" i="12"/>
  <c r="AO279" i="12"/>
  <c r="AP55" i="12"/>
  <c r="AO55" i="12"/>
  <c r="AP154" i="12"/>
  <c r="AO154" i="12"/>
  <c r="AI13" i="9"/>
  <c r="AP13" i="9"/>
  <c r="AR13" i="9" s="1"/>
  <c r="AT13" i="9" s="1"/>
  <c r="AV13" i="9" s="1"/>
  <c r="AX13" i="9" s="1"/>
  <c r="R14" i="20" s="1"/>
  <c r="AM249" i="12"/>
  <c r="AN249" i="12"/>
  <c r="AI22" i="11" l="1"/>
  <c r="AP22" i="11"/>
  <c r="AR22" i="11" s="1"/>
  <c r="AT22" i="11" s="1"/>
  <c r="AV22" i="11" s="1"/>
  <c r="AX22" i="11" s="1"/>
  <c r="S23" i="20" s="1"/>
  <c r="AK20" i="11"/>
  <c r="AL20" i="11" s="1"/>
  <c r="AG20" i="11"/>
  <c r="AO20" i="11" s="1"/>
  <c r="AQ20" i="11" s="1"/>
  <c r="AS20" i="11" s="1"/>
  <c r="AU20" i="11" s="1"/>
  <c r="AW20" i="11" s="1"/>
  <c r="AH20" i="11"/>
  <c r="AK18" i="11"/>
  <c r="AL18" i="11" s="1"/>
  <c r="AG18" i="11"/>
  <c r="AO18" i="11" s="1"/>
  <c r="AQ18" i="11" s="1"/>
  <c r="AS18" i="11" s="1"/>
  <c r="AU18" i="11" s="1"/>
  <c r="AW18" i="11" s="1"/>
  <c r="AH18" i="11"/>
  <c r="AI21" i="11"/>
  <c r="AP21" i="11"/>
  <c r="AR21" i="11" s="1"/>
  <c r="AT21" i="11" s="1"/>
  <c r="AV21" i="11" s="1"/>
  <c r="AX21" i="11" s="1"/>
  <c r="S22" i="20" s="1"/>
  <c r="AK12" i="11"/>
  <c r="AL12" i="11" s="1"/>
  <c r="AH12" i="11"/>
  <c r="AG12" i="11"/>
  <c r="AO12" i="11" s="1"/>
  <c r="AK13" i="11"/>
  <c r="AL13" i="11" s="1"/>
  <c r="AG13" i="11"/>
  <c r="AH13" i="11"/>
  <c r="AI13" i="11" s="1"/>
  <c r="AM21" i="11"/>
  <c r="AN21" i="11"/>
  <c r="AK23" i="12"/>
  <c r="AL23" i="12" s="1"/>
  <c r="AG23" i="12"/>
  <c r="AO23" i="12" s="1"/>
  <c r="AQ23" i="12" s="1"/>
  <c r="AS23" i="12" s="1"/>
  <c r="AU23" i="12" s="1"/>
  <c r="AW23" i="12" s="1"/>
  <c r="O24" i="20" s="1"/>
  <c r="AH23" i="12"/>
  <c r="N22" i="20"/>
  <c r="C21" i="12"/>
  <c r="AK10" i="11"/>
  <c r="AL10" i="11" s="1"/>
  <c r="AG10" i="11"/>
  <c r="AO10" i="11" s="1"/>
  <c r="AQ10" i="11" s="1"/>
  <c r="AS10" i="11" s="1"/>
  <c r="AU10" i="11" s="1"/>
  <c r="AW10" i="11" s="1"/>
  <c r="AH10" i="11"/>
  <c r="AN22" i="11"/>
  <c r="AM22" i="11"/>
  <c r="BA5" i="9"/>
  <c r="AK15" i="11"/>
  <c r="AL15" i="11" s="1"/>
  <c r="AG15" i="11"/>
  <c r="AO15" i="11" s="1"/>
  <c r="AQ15" i="11" s="1"/>
  <c r="AS15" i="11" s="1"/>
  <c r="AU15" i="11" s="1"/>
  <c r="AW15" i="11" s="1"/>
  <c r="AH15" i="11"/>
  <c r="AK9" i="11"/>
  <c r="AL9" i="11" s="1"/>
  <c r="AG9" i="11"/>
  <c r="AH9" i="11"/>
  <c r="AK5" i="11"/>
  <c r="AL5" i="11" s="1"/>
  <c r="AG5" i="11"/>
  <c r="AH5" i="11"/>
  <c r="AK11" i="11"/>
  <c r="AL11" i="11" s="1"/>
  <c r="AG11" i="11"/>
  <c r="AO11" i="11" s="1"/>
  <c r="AQ11" i="11" s="1"/>
  <c r="AS11" i="11" s="1"/>
  <c r="AU11" i="11" s="1"/>
  <c r="AW11" i="11" s="1"/>
  <c r="AH11" i="11"/>
  <c r="C22" i="12"/>
  <c r="N23" i="20"/>
  <c r="AK16" i="11"/>
  <c r="AL16" i="11" s="1"/>
  <c r="AG16" i="11"/>
  <c r="AO16" i="11" s="1"/>
  <c r="AQ16" i="11" s="1"/>
  <c r="AS16" i="11" s="1"/>
  <c r="AU16" i="11" s="1"/>
  <c r="AW16" i="11" s="1"/>
  <c r="AH16" i="11"/>
  <c r="AK14" i="11"/>
  <c r="AL14" i="11" s="1"/>
  <c r="AH14" i="11"/>
  <c r="AG14" i="11"/>
  <c r="AO14" i="11" s="1"/>
  <c r="AQ14" i="11" s="1"/>
  <c r="AS14" i="11" s="1"/>
  <c r="AU14" i="11" s="1"/>
  <c r="AW14" i="11" s="1"/>
  <c r="AK6" i="11"/>
  <c r="AL6" i="11" s="1"/>
  <c r="AG6" i="11"/>
  <c r="AO6" i="11" s="1"/>
  <c r="AQ6" i="11" s="1"/>
  <c r="AS6" i="11" s="1"/>
  <c r="AU6" i="11" s="1"/>
  <c r="AW6" i="11" s="1"/>
  <c r="AH6" i="11"/>
  <c r="AK19" i="11"/>
  <c r="AL19" i="11" s="1"/>
  <c r="AG19" i="11"/>
  <c r="AO19" i="11" s="1"/>
  <c r="AQ19" i="11" s="1"/>
  <c r="AS19" i="11" s="1"/>
  <c r="AU19" i="11" s="1"/>
  <c r="AW19" i="11" s="1"/>
  <c r="AH19" i="11"/>
  <c r="AK17" i="11"/>
  <c r="AL17" i="11" s="1"/>
  <c r="AH17" i="11"/>
  <c r="AG17" i="11"/>
  <c r="AO17" i="11" s="1"/>
  <c r="AQ17" i="11" s="1"/>
  <c r="AS17" i="11" s="1"/>
  <c r="AU17" i="11" s="1"/>
  <c r="AW17" i="11" s="1"/>
  <c r="BA4" i="11" l="1"/>
  <c r="BA6" i="9"/>
  <c r="AI23" i="12"/>
  <c r="AP23" i="12"/>
  <c r="AR23" i="12" s="1"/>
  <c r="AT23" i="12" s="1"/>
  <c r="AV23" i="12" s="1"/>
  <c r="AX23" i="12" s="1"/>
  <c r="T24" i="20" s="1"/>
  <c r="AI20" i="11"/>
  <c r="AP20" i="11"/>
  <c r="AR20" i="11" s="1"/>
  <c r="AT20" i="11" s="1"/>
  <c r="AV20" i="11" s="1"/>
  <c r="AX20" i="11" s="1"/>
  <c r="S21" i="20" s="1"/>
  <c r="AM17" i="11"/>
  <c r="AN17" i="11"/>
  <c r="C11" i="12"/>
  <c r="N12" i="20"/>
  <c r="AI15" i="11"/>
  <c r="AP15" i="11"/>
  <c r="AR15" i="11" s="1"/>
  <c r="AT15" i="11" s="1"/>
  <c r="AV15" i="11" s="1"/>
  <c r="AX15" i="11" s="1"/>
  <c r="S16" i="20" s="1"/>
  <c r="AM10" i="11"/>
  <c r="AN10" i="11"/>
  <c r="AI12" i="11"/>
  <c r="AP12" i="11"/>
  <c r="AI18" i="11"/>
  <c r="AP18" i="11"/>
  <c r="AR18" i="11" s="1"/>
  <c r="AT18" i="11" s="1"/>
  <c r="AV18" i="11" s="1"/>
  <c r="AX18" i="11" s="1"/>
  <c r="S19" i="20" s="1"/>
  <c r="N21" i="20"/>
  <c r="C20" i="12"/>
  <c r="AI19" i="11"/>
  <c r="AP19" i="11"/>
  <c r="AR19" i="11" s="1"/>
  <c r="AT19" i="11" s="1"/>
  <c r="AV19" i="11" s="1"/>
  <c r="AX19" i="11" s="1"/>
  <c r="S20" i="20" s="1"/>
  <c r="C6" i="12"/>
  <c r="N7" i="20"/>
  <c r="AN14" i="11"/>
  <c r="AM14" i="11"/>
  <c r="AN11" i="11"/>
  <c r="AM11" i="11"/>
  <c r="AI9" i="11"/>
  <c r="N16" i="20"/>
  <c r="C15" i="12"/>
  <c r="AK21" i="12"/>
  <c r="AL21" i="12" s="1"/>
  <c r="AG21" i="12"/>
  <c r="AO21" i="12" s="1"/>
  <c r="AQ21" i="12" s="1"/>
  <c r="AS21" i="12" s="1"/>
  <c r="AU21" i="12" s="1"/>
  <c r="AW21" i="12" s="1"/>
  <c r="O22" i="20" s="1"/>
  <c r="AH21" i="12"/>
  <c r="AM23" i="12"/>
  <c r="AN23" i="12"/>
  <c r="AN12" i="11"/>
  <c r="AM12" i="11"/>
  <c r="N19" i="20"/>
  <c r="C18" i="12"/>
  <c r="AN20" i="11"/>
  <c r="AM20" i="11"/>
  <c r="AI17" i="11"/>
  <c r="AP17" i="11"/>
  <c r="AR17" i="11" s="1"/>
  <c r="AT17" i="11" s="1"/>
  <c r="AV17" i="11" s="1"/>
  <c r="AX17" i="11" s="1"/>
  <c r="S18" i="20" s="1"/>
  <c r="AN19" i="11"/>
  <c r="AM19" i="11"/>
  <c r="N15" i="20"/>
  <c r="C14" i="12"/>
  <c r="N17" i="20"/>
  <c r="C16" i="12"/>
  <c r="AI11" i="11"/>
  <c r="AP11" i="11"/>
  <c r="AR11" i="11" s="1"/>
  <c r="AT11" i="11" s="1"/>
  <c r="AV11" i="11" s="1"/>
  <c r="AX11" i="11" s="1"/>
  <c r="S12" i="20" s="1"/>
  <c r="AM9" i="11"/>
  <c r="AO9" i="11" s="1"/>
  <c r="AQ9" i="11" s="1"/>
  <c r="AS9" i="11" s="1"/>
  <c r="AU9" i="11" s="1"/>
  <c r="AW9" i="11" s="1"/>
  <c r="AN9" i="11"/>
  <c r="AP9" i="11" s="1"/>
  <c r="AR9" i="11" s="1"/>
  <c r="AT9" i="11" s="1"/>
  <c r="AV9" i="11" s="1"/>
  <c r="AX9" i="11" s="1"/>
  <c r="S10" i="20" s="1"/>
  <c r="C10" i="12"/>
  <c r="N11" i="20"/>
  <c r="AI6" i="11"/>
  <c r="AP6" i="11"/>
  <c r="AR6" i="11" s="1"/>
  <c r="AT6" i="11" s="1"/>
  <c r="AV6" i="11" s="1"/>
  <c r="AX6" i="11" s="1"/>
  <c r="S7" i="20" s="1"/>
  <c r="AI14" i="11"/>
  <c r="AP14" i="11"/>
  <c r="AR14" i="11" s="1"/>
  <c r="AT14" i="11" s="1"/>
  <c r="AV14" i="11" s="1"/>
  <c r="AX14" i="11" s="1"/>
  <c r="S15" i="20" s="1"/>
  <c r="AN16" i="11"/>
  <c r="AM16" i="11"/>
  <c r="AN5" i="11"/>
  <c r="AP5" i="11" s="1"/>
  <c r="AR5" i="11" s="1"/>
  <c r="AT5" i="11" s="1"/>
  <c r="AV5" i="11" s="1"/>
  <c r="AX5" i="11" s="1"/>
  <c r="S6" i="20" s="1"/>
  <c r="AM5" i="11"/>
  <c r="AO5" i="11" s="1"/>
  <c r="AQ5" i="11" s="1"/>
  <c r="AS5" i="11" s="1"/>
  <c r="AU5" i="11" s="1"/>
  <c r="AW5" i="11" s="1"/>
  <c r="N18" i="20"/>
  <c r="C17" i="12"/>
  <c r="N20" i="20"/>
  <c r="C19" i="12"/>
  <c r="AM6" i="11"/>
  <c r="AN6" i="11"/>
  <c r="AI16" i="11"/>
  <c r="AP16" i="11"/>
  <c r="AR16" i="11" s="1"/>
  <c r="AT16" i="11" s="1"/>
  <c r="AV16" i="11" s="1"/>
  <c r="AX16" i="11" s="1"/>
  <c r="S17" i="20" s="1"/>
  <c r="AK22" i="12"/>
  <c r="AL22" i="12" s="1"/>
  <c r="AH22" i="12"/>
  <c r="AG22" i="12"/>
  <c r="AO22" i="12" s="1"/>
  <c r="AQ22" i="12" s="1"/>
  <c r="AS22" i="12" s="1"/>
  <c r="AU22" i="12" s="1"/>
  <c r="AW22" i="12" s="1"/>
  <c r="O23" i="20" s="1"/>
  <c r="AI5" i="11"/>
  <c r="AN15" i="11"/>
  <c r="AM15" i="11"/>
  <c r="AI10" i="11"/>
  <c r="AP10" i="11"/>
  <c r="AR10" i="11" s="1"/>
  <c r="AT10" i="11" s="1"/>
  <c r="AV10" i="11" s="1"/>
  <c r="AX10" i="11" s="1"/>
  <c r="S11" i="20" s="1"/>
  <c r="AM13" i="11"/>
  <c r="AO13" i="11" s="1"/>
  <c r="AQ13" i="11" s="1"/>
  <c r="AS13" i="11" s="1"/>
  <c r="AU13" i="11" s="1"/>
  <c r="AW13" i="11" s="1"/>
  <c r="AN13" i="11"/>
  <c r="AP13" i="11" s="1"/>
  <c r="AR13" i="11" s="1"/>
  <c r="AT13" i="11" s="1"/>
  <c r="AV13" i="11" s="1"/>
  <c r="AX13" i="11" s="1"/>
  <c r="S14" i="20" s="1"/>
  <c r="AM18" i="11"/>
  <c r="AN18" i="11"/>
  <c r="AN22" i="12" l="1"/>
  <c r="AM22" i="12"/>
  <c r="C9" i="12"/>
  <c r="N10" i="20"/>
  <c r="AK11" i="12"/>
  <c r="AL11" i="12" s="1"/>
  <c r="AH11" i="12"/>
  <c r="AG11" i="12"/>
  <c r="AO11" i="12" s="1"/>
  <c r="AQ11" i="12" s="1"/>
  <c r="AS11" i="12" s="1"/>
  <c r="AU11" i="12" s="1"/>
  <c r="AW11" i="12" s="1"/>
  <c r="O12" i="20" s="1"/>
  <c r="BA5" i="11"/>
  <c r="AK19" i="12"/>
  <c r="AL19" i="12" s="1"/>
  <c r="AH19" i="12"/>
  <c r="AG19" i="12"/>
  <c r="C5" i="12"/>
  <c r="N6" i="20"/>
  <c r="AK14" i="12"/>
  <c r="AL14" i="12" s="1"/>
  <c r="AG14" i="12"/>
  <c r="AO14" i="12" s="1"/>
  <c r="AQ14" i="12" s="1"/>
  <c r="AS14" i="12" s="1"/>
  <c r="AU14" i="12" s="1"/>
  <c r="AW14" i="12" s="1"/>
  <c r="O15" i="20" s="1"/>
  <c r="AH14" i="12"/>
  <c r="AK18" i="12"/>
  <c r="AL18" i="12" s="1"/>
  <c r="AG18" i="12"/>
  <c r="AH18" i="12"/>
  <c r="AI18" i="12" s="1"/>
  <c r="AN21" i="12"/>
  <c r="AM21" i="12"/>
  <c r="AK20" i="12"/>
  <c r="AL20" i="12" s="1"/>
  <c r="AG20" i="12"/>
  <c r="AO20" i="12" s="1"/>
  <c r="AQ20" i="12" s="1"/>
  <c r="AS20" i="12" s="1"/>
  <c r="AU20" i="12" s="1"/>
  <c r="AW20" i="12" s="1"/>
  <c r="O21" i="20" s="1"/>
  <c r="AH20" i="12"/>
  <c r="AK10" i="12"/>
  <c r="AL10" i="12" s="1"/>
  <c r="AH10" i="12"/>
  <c r="AG10" i="12"/>
  <c r="AO10" i="12" s="1"/>
  <c r="AQ10" i="12" s="1"/>
  <c r="AS10" i="12" s="1"/>
  <c r="AU10" i="12" s="1"/>
  <c r="AW10" i="12" s="1"/>
  <c r="O11" i="20" s="1"/>
  <c r="AK15" i="12"/>
  <c r="AL15" i="12" s="1"/>
  <c r="AG15" i="12"/>
  <c r="AH15" i="12"/>
  <c r="AK6" i="12"/>
  <c r="AL6" i="12" s="1"/>
  <c r="AG6" i="12"/>
  <c r="AH6" i="12"/>
  <c r="N14" i="20"/>
  <c r="C13" i="12"/>
  <c r="AI22" i="12"/>
  <c r="AP22" i="12"/>
  <c r="AR22" i="12" s="1"/>
  <c r="AT22" i="12" s="1"/>
  <c r="AV22" i="12" s="1"/>
  <c r="AX22" i="12" s="1"/>
  <c r="T23" i="20" s="1"/>
  <c r="AK17" i="12"/>
  <c r="AL17" i="12" s="1"/>
  <c r="AH17" i="12"/>
  <c r="AG17" i="12"/>
  <c r="AK16" i="12"/>
  <c r="AL16" i="12" s="1"/>
  <c r="AH16" i="12"/>
  <c r="AG16" i="12"/>
  <c r="AI21" i="12"/>
  <c r="AP21" i="12"/>
  <c r="AR21" i="12" s="1"/>
  <c r="AT21" i="12" s="1"/>
  <c r="AV21" i="12" s="1"/>
  <c r="AX21" i="12" s="1"/>
  <c r="T22" i="20" s="1"/>
  <c r="AM15" i="12" l="1"/>
  <c r="AO15" i="12" s="1"/>
  <c r="AQ15" i="12" s="1"/>
  <c r="AS15" i="12" s="1"/>
  <c r="AU15" i="12" s="1"/>
  <c r="AW15" i="12" s="1"/>
  <c r="O16" i="20" s="1"/>
  <c r="AN15" i="12"/>
  <c r="AP15" i="12" s="1"/>
  <c r="AR15" i="12" s="1"/>
  <c r="AT15" i="12" s="1"/>
  <c r="AV15" i="12" s="1"/>
  <c r="AX15" i="12" s="1"/>
  <c r="T16" i="20" s="1"/>
  <c r="AI20" i="12"/>
  <c r="AP20" i="12"/>
  <c r="AR20" i="12" s="1"/>
  <c r="AT20" i="12" s="1"/>
  <c r="AV20" i="12" s="1"/>
  <c r="AX20" i="12" s="1"/>
  <c r="T21" i="20" s="1"/>
  <c r="AI14" i="12"/>
  <c r="AP14" i="12"/>
  <c r="AR14" i="12" s="1"/>
  <c r="AT14" i="12" s="1"/>
  <c r="AV14" i="12" s="1"/>
  <c r="AX14" i="12" s="1"/>
  <c r="T15" i="20" s="1"/>
  <c r="AK5" i="12"/>
  <c r="AL5" i="12" s="1"/>
  <c r="AG5" i="12"/>
  <c r="AO5" i="12" s="1"/>
  <c r="AQ5" i="12" s="1"/>
  <c r="AS5" i="12" s="1"/>
  <c r="AU5" i="12" s="1"/>
  <c r="AW5" i="12" s="1"/>
  <c r="O6" i="20" s="1"/>
  <c r="AH5" i="12"/>
  <c r="AK9" i="12"/>
  <c r="AL9" i="12" s="1"/>
  <c r="AH9" i="12"/>
  <c r="AG9" i="12"/>
  <c r="AO9" i="12" s="1"/>
  <c r="AQ9" i="12" s="1"/>
  <c r="AS9" i="12" s="1"/>
  <c r="AU9" i="12" s="1"/>
  <c r="AW9" i="12" s="1"/>
  <c r="O10" i="20" s="1"/>
  <c r="AI16" i="12"/>
  <c r="AN17" i="12"/>
  <c r="AP17" i="12" s="1"/>
  <c r="AR17" i="12" s="1"/>
  <c r="AT17" i="12" s="1"/>
  <c r="AV17" i="12" s="1"/>
  <c r="AX17" i="12" s="1"/>
  <c r="T18" i="20" s="1"/>
  <c r="AM17" i="12"/>
  <c r="AO17" i="12" s="1"/>
  <c r="AQ17" i="12" s="1"/>
  <c r="AS17" i="12" s="1"/>
  <c r="AU17" i="12" s="1"/>
  <c r="AW17" i="12" s="1"/>
  <c r="O18" i="20" s="1"/>
  <c r="AI15" i="12"/>
  <c r="AI10" i="12"/>
  <c r="AP10" i="12"/>
  <c r="AR10" i="12" s="1"/>
  <c r="AT10" i="12" s="1"/>
  <c r="AV10" i="12" s="1"/>
  <c r="AX10" i="12" s="1"/>
  <c r="T11" i="20" s="1"/>
  <c r="AM20" i="12"/>
  <c r="AN20" i="12"/>
  <c r="AN14" i="12"/>
  <c r="AM14" i="12"/>
  <c r="AI19" i="12"/>
  <c r="AI11" i="12"/>
  <c r="AP11" i="12"/>
  <c r="AR11" i="12" s="1"/>
  <c r="AT11" i="12" s="1"/>
  <c r="AV11" i="12" s="1"/>
  <c r="AX11" i="12" s="1"/>
  <c r="T12" i="20" s="1"/>
  <c r="BA4" i="12"/>
  <c r="BA6" i="11"/>
  <c r="AI17" i="12"/>
  <c r="AK13" i="12"/>
  <c r="AL13" i="12" s="1"/>
  <c r="AH13" i="12"/>
  <c r="AG13" i="12"/>
  <c r="AO13" i="12" s="1"/>
  <c r="AQ13" i="12" s="1"/>
  <c r="AS13" i="12" s="1"/>
  <c r="AU13" i="12" s="1"/>
  <c r="AW13" i="12" s="1"/>
  <c r="O14" i="20" s="1"/>
  <c r="AN6" i="12"/>
  <c r="AP6" i="12" s="1"/>
  <c r="AR6" i="12" s="1"/>
  <c r="AT6" i="12" s="1"/>
  <c r="AV6" i="12" s="1"/>
  <c r="AX6" i="12" s="1"/>
  <c r="T7" i="20" s="1"/>
  <c r="AM6" i="12"/>
  <c r="AO6" i="12" s="1"/>
  <c r="AQ6" i="12" s="1"/>
  <c r="AS6" i="12" s="1"/>
  <c r="AU6" i="12" s="1"/>
  <c r="AW6" i="12" s="1"/>
  <c r="O7" i="20" s="1"/>
  <c r="AN16" i="12"/>
  <c r="AP16" i="12" s="1"/>
  <c r="AR16" i="12" s="1"/>
  <c r="AT16" i="12" s="1"/>
  <c r="AV16" i="12" s="1"/>
  <c r="AX16" i="12" s="1"/>
  <c r="T17" i="20" s="1"/>
  <c r="AM16" i="12"/>
  <c r="AO16" i="12" s="1"/>
  <c r="AQ16" i="12" s="1"/>
  <c r="AS16" i="12" s="1"/>
  <c r="AU16" i="12" s="1"/>
  <c r="AW16" i="12" s="1"/>
  <c r="O17" i="20" s="1"/>
  <c r="AI6" i="12"/>
  <c r="AN10" i="12"/>
  <c r="AM10" i="12"/>
  <c r="AN18" i="12"/>
  <c r="AP18" i="12" s="1"/>
  <c r="AR18" i="12" s="1"/>
  <c r="AT18" i="12" s="1"/>
  <c r="AV18" i="12" s="1"/>
  <c r="AX18" i="12" s="1"/>
  <c r="T19" i="20" s="1"/>
  <c r="AM18" i="12"/>
  <c r="AO18" i="12" s="1"/>
  <c r="AQ18" i="12" s="1"/>
  <c r="AS18" i="12" s="1"/>
  <c r="AU18" i="12" s="1"/>
  <c r="AW18" i="12" s="1"/>
  <c r="O19" i="20" s="1"/>
  <c r="AM19" i="12"/>
  <c r="AO19" i="12" s="1"/>
  <c r="AQ19" i="12" s="1"/>
  <c r="AS19" i="12" s="1"/>
  <c r="AU19" i="12" s="1"/>
  <c r="AW19" i="12" s="1"/>
  <c r="O20" i="20" s="1"/>
  <c r="AN19" i="12"/>
  <c r="AP19" i="12" s="1"/>
  <c r="AR19" i="12" s="1"/>
  <c r="AT19" i="12" s="1"/>
  <c r="AV19" i="12" s="1"/>
  <c r="AX19" i="12" s="1"/>
  <c r="T20" i="20" s="1"/>
  <c r="AM11" i="12"/>
  <c r="AN11" i="12"/>
  <c r="AN13" i="12" l="1"/>
  <c r="AM13" i="12"/>
  <c r="AI5" i="12"/>
  <c r="AP5" i="12"/>
  <c r="AR5" i="12" s="1"/>
  <c r="AT5" i="12" s="1"/>
  <c r="AV5" i="12" s="1"/>
  <c r="AX5" i="12" s="1"/>
  <c r="T6" i="20" s="1"/>
  <c r="AI9" i="12"/>
  <c r="AP9" i="12"/>
  <c r="AR9" i="12" s="1"/>
  <c r="AT9" i="12" s="1"/>
  <c r="AV9" i="12" s="1"/>
  <c r="AX9" i="12" s="1"/>
  <c r="T10" i="20" s="1"/>
  <c r="AM5" i="12"/>
  <c r="AN5" i="12"/>
  <c r="AI13" i="12"/>
  <c r="AP13" i="12"/>
  <c r="AR13" i="12" s="1"/>
  <c r="AT13" i="12" s="1"/>
  <c r="AV13" i="12" s="1"/>
  <c r="AX13" i="12" s="1"/>
  <c r="T14" i="20" s="1"/>
  <c r="AN9" i="12"/>
  <c r="AM9" i="12"/>
  <c r="BA5" i="12" l="1"/>
  <c r="BA6" i="12" s="1"/>
</calcChain>
</file>

<file path=xl/sharedStrings.xml><?xml version="1.0" encoding="utf-8"?>
<sst xmlns="http://schemas.openxmlformats.org/spreadsheetml/2006/main" count="464" uniqueCount="177">
  <si>
    <t>Novice:</t>
  </si>
  <si>
    <t>Highly Effective</t>
  </si>
  <si>
    <t>Effectiveness</t>
  </si>
  <si>
    <t>Experience</t>
  </si>
  <si>
    <t>Ineffective</t>
  </si>
  <si>
    <t>Effective: Emerging</t>
  </si>
  <si>
    <t>Effective: Proficient</t>
  </si>
  <si>
    <t>Demand 1</t>
  </si>
  <si>
    <t>Demand 2</t>
  </si>
  <si>
    <t>Demand 3</t>
  </si>
  <si>
    <t>Base Building</t>
  </si>
  <si>
    <t>Stipend</t>
  </si>
  <si>
    <t>Rating</t>
  </si>
  <si>
    <t>Teacher ID</t>
  </si>
  <si>
    <t>Teacher Name</t>
  </si>
  <si>
    <t>Salary</t>
  </si>
  <si>
    <t>Y1 Points</t>
  </si>
  <si>
    <t>Y1 Total</t>
  </si>
  <si>
    <t>Y1 Switch</t>
  </si>
  <si>
    <t>Y1 Bank</t>
  </si>
  <si>
    <t>Y2 Points</t>
  </si>
  <si>
    <t>Y2 Total</t>
  </si>
  <si>
    <t>Y2 Switch</t>
  </si>
  <si>
    <t>Y2 Bank</t>
  </si>
  <si>
    <t>Y3 Points</t>
  </si>
  <si>
    <t>Y3 Total</t>
  </si>
  <si>
    <t>Y3 Switch</t>
  </si>
  <si>
    <t>Y3 Bank</t>
  </si>
  <si>
    <t>Y4 Points</t>
  </si>
  <si>
    <t>Y4 Total</t>
  </si>
  <si>
    <t>Y4 Switch</t>
  </si>
  <si>
    <t>Y4 Bank</t>
  </si>
  <si>
    <t>Level Y1</t>
  </si>
  <si>
    <t>Level Y2</t>
  </si>
  <si>
    <t>Level Y3</t>
  </si>
  <si>
    <t>Level Y4</t>
  </si>
  <si>
    <t>Level Y5</t>
  </si>
  <si>
    <t>Point Calculation</t>
  </si>
  <si>
    <t>Levels 1</t>
  </si>
  <si>
    <t>Levels 2</t>
  </si>
  <si>
    <t>Level Planning</t>
  </si>
  <si>
    <t>Level Budget</t>
  </si>
  <si>
    <t>Leap/Increment</t>
  </si>
  <si>
    <t>Increment Base</t>
  </si>
  <si>
    <t>Increment Total</t>
  </si>
  <si>
    <t>Leap Base</t>
  </si>
  <si>
    <t>Leap Base Min</t>
  </si>
  <si>
    <t>Met Demand 1</t>
  </si>
  <si>
    <t>Met Demand 2</t>
  </si>
  <si>
    <t>Met Demand 3</t>
  </si>
  <si>
    <t>Leap Final</t>
  </si>
  <si>
    <t>Leap Base Total</t>
  </si>
  <si>
    <t xml:space="preserve">Leap Total </t>
  </si>
  <si>
    <t>New Base</t>
  </si>
  <si>
    <t>New Total</t>
  </si>
  <si>
    <t>New Base Final</t>
  </si>
  <si>
    <t>New Total Final</t>
  </si>
  <si>
    <t>Year</t>
  </si>
  <si>
    <t>Amount</t>
  </si>
  <si>
    <t>2012-2013</t>
  </si>
  <si>
    <t>2013-2014</t>
  </si>
  <si>
    <t>2014-2015</t>
  </si>
  <si>
    <t>2015-2016</t>
  </si>
  <si>
    <t>2016-2017</t>
  </si>
  <si>
    <t>Budget Check</t>
  </si>
  <si>
    <t>Budget:</t>
  </si>
  <si>
    <t>Money Remaining:</t>
  </si>
  <si>
    <t>Within Budget:</t>
  </si>
  <si>
    <t>Effectiveness Base Inc &lt;5</t>
  </si>
  <si>
    <t>Effectiveness Base Inc Lv 5</t>
  </si>
  <si>
    <t>Experience Base Inc &lt;5</t>
  </si>
  <si>
    <t>Experience Base Inc Lv5</t>
  </si>
  <si>
    <t>Demand Base Inc 1 &lt;5</t>
  </si>
  <si>
    <t>Demand Base Inc 1 Lv5</t>
  </si>
  <si>
    <t>Demand Base Inc 2 &lt;5</t>
  </si>
  <si>
    <t>Demand Base Inc 2 Lv5</t>
  </si>
  <si>
    <t>Demand Base Inc 3 &lt;5</t>
  </si>
  <si>
    <t>Effectivenes Stip Inc Lv5</t>
  </si>
  <si>
    <t>Demand Base Inc 3 Lv5</t>
  </si>
  <si>
    <t>Effectivenes Stip Inc &lt;5</t>
  </si>
  <si>
    <t>Experience Stip Inc &lt;5</t>
  </si>
  <si>
    <t>Experience Stip Inc Lv5</t>
  </si>
  <si>
    <t>Demand Stip Inc1 &lt;5</t>
  </si>
  <si>
    <t>Demand Stip Inc1 Lv5</t>
  </si>
  <si>
    <t>Demand Stip Inc 2 &lt;5</t>
  </si>
  <si>
    <t>Demand Stip Inc 2 Lv5</t>
  </si>
  <si>
    <t>Demand Stip Inc 3 &lt;5</t>
  </si>
  <si>
    <t>Demand Stip Inc 3 Lv5</t>
  </si>
  <si>
    <t>Stipend Amount</t>
  </si>
  <si>
    <t>Teacher</t>
  </si>
  <si>
    <t>Base Salary</t>
  </si>
  <si>
    <t>Y1</t>
  </si>
  <si>
    <t>Y2</t>
  </si>
  <si>
    <t>Y3</t>
  </si>
  <si>
    <t>Y4</t>
  </si>
  <si>
    <t>Y5</t>
  </si>
  <si>
    <t>New Base2</t>
  </si>
  <si>
    <t>New Total2</t>
  </si>
  <si>
    <t>Enter minimum salaries for each level:</t>
  </si>
  <si>
    <t>USERS ENTER VALUES  IN GREEN CELLS ONLY</t>
  </si>
  <si>
    <t>Teacher 1</t>
  </si>
  <si>
    <t>Teacher 2</t>
  </si>
  <si>
    <t>Teacher 3</t>
  </si>
  <si>
    <t>Teacher 4</t>
  </si>
  <si>
    <t>Teacher 5</t>
  </si>
  <si>
    <t>Teacher 6</t>
  </si>
  <si>
    <t>Teacher 7</t>
  </si>
  <si>
    <t>Teacher 8</t>
  </si>
  <si>
    <t>Teacher 9</t>
  </si>
  <si>
    <t>Teacher 10</t>
  </si>
  <si>
    <t>Teacher 11</t>
  </si>
  <si>
    <t>Teacher 12</t>
  </si>
  <si>
    <t>Teacher 13</t>
  </si>
  <si>
    <t>Teacher 14</t>
  </si>
  <si>
    <t>Teacher 15</t>
  </si>
  <si>
    <t>Teacher 16</t>
  </si>
  <si>
    <t>Teacher 17</t>
  </si>
  <si>
    <t>Teacher 18</t>
  </si>
  <si>
    <t>Teacher 19</t>
  </si>
  <si>
    <t>Teacher 20</t>
  </si>
  <si>
    <t>Level</t>
  </si>
  <si>
    <t>USERS ENTER VALUES  IN GREEN COLUMNS ONLY</t>
  </si>
  <si>
    <t>USERS DO NOT EDIT THIS SHEET</t>
  </si>
  <si>
    <t>New Base 3</t>
  </si>
  <si>
    <t>New Total 3</t>
  </si>
  <si>
    <t>Increment Base 1</t>
  </si>
  <si>
    <t>Increment Total 1</t>
  </si>
  <si>
    <t>New Base 4</t>
  </si>
  <si>
    <t>New Total Final 4</t>
  </si>
  <si>
    <t>Level Key</t>
  </si>
  <si>
    <t>Novice</t>
  </si>
  <si>
    <t>SALARY LEVEL STRUCTURE</t>
  </si>
  <si>
    <t>LEVEL PROGRESSION</t>
  </si>
  <si>
    <t>Progression Rules:</t>
  </si>
  <si>
    <t>Minimum amount a teacher will receive when moving up to the next level:</t>
  </si>
  <si>
    <t>Points to Advance:</t>
  </si>
  <si>
    <t>Points for Ineffective:</t>
  </si>
  <si>
    <t>Points for Effective: Emerging:</t>
  </si>
  <si>
    <t>Points for Effective: Proficient:</t>
  </si>
  <si>
    <t>Points for Highly Effective:</t>
  </si>
  <si>
    <t>Enter teacher salary budget:</t>
  </si>
  <si>
    <t>Ratings (Enter 0 if not a teacher during a year)</t>
  </si>
  <si>
    <t>Total Compensation (Base Salary + Stipends)</t>
  </si>
  <si>
    <t>USERS ENTER VALUES  IN GREEN CELLS ONLY.</t>
  </si>
  <si>
    <t>USERS ENTER VALUES  IN GREEN COLUMNS ONLY. ENTER 0 IF THERE IS NOT A TEACHER FOR THE ROW.</t>
  </si>
  <si>
    <t>TABLE 1</t>
  </si>
  <si>
    <t>TABLE 2</t>
  </si>
  <si>
    <t>TABLE 3</t>
  </si>
  <si>
    <t>TABLE 4</t>
  </si>
  <si>
    <t>Level I:</t>
  </si>
  <si>
    <t>Level II:</t>
  </si>
  <si>
    <t>Level III:</t>
  </si>
  <si>
    <t>Level IV:</t>
  </si>
  <si>
    <t>Level V:</t>
  </si>
  <si>
    <r>
      <t xml:space="preserve">Enter whether each  increase for teachers </t>
    </r>
    <r>
      <rPr>
        <b/>
        <i/>
        <sz val="11"/>
        <color theme="1"/>
        <rFont val="Calibri"/>
        <family val="2"/>
        <scheme val="minor"/>
      </rPr>
      <t>BELOW</t>
    </r>
    <r>
      <rPr>
        <i/>
        <sz val="11"/>
        <color theme="1"/>
        <rFont val="Calibri"/>
        <family val="2"/>
        <scheme val="minor"/>
      </rPr>
      <t xml:space="preserve"> Level V should be base building or a stipend:</t>
    </r>
  </si>
  <si>
    <r>
      <t xml:space="preserve">Enter whether each </t>
    </r>
    <r>
      <rPr>
        <b/>
        <i/>
        <sz val="11"/>
        <color theme="1"/>
        <rFont val="Calibri"/>
        <family val="2"/>
        <scheme val="minor"/>
      </rPr>
      <t>LEVEL V</t>
    </r>
    <r>
      <rPr>
        <i/>
        <sz val="11"/>
        <color theme="1"/>
        <rFont val="Calibri"/>
        <family val="2"/>
        <scheme val="minor"/>
      </rPr>
      <t xml:space="preserve"> teacher increase should be base building or a stipend:</t>
    </r>
  </si>
  <si>
    <t>Rating          SY 2012-13</t>
  </si>
  <si>
    <t>Rating          SY 2013-14</t>
  </si>
  <si>
    <t>Rating          SY 2014-15</t>
  </si>
  <si>
    <t>Rating         SY 2015-16</t>
  </si>
  <si>
    <t>Level I</t>
  </si>
  <si>
    <t>Level II</t>
  </si>
  <si>
    <t>Level III</t>
  </si>
  <si>
    <t>Level IV</t>
  </si>
  <si>
    <t>Level V</t>
  </si>
  <si>
    <t>ANNUAL SALARY INCREASES</t>
  </si>
  <si>
    <t>Enter base salary caps:</t>
  </si>
  <si>
    <t>Effective: Emerging cap:</t>
  </si>
  <si>
    <t>Effective Proficient cap:</t>
  </si>
  <si>
    <t>Highly Effective cap:</t>
  </si>
  <si>
    <r>
      <t xml:space="preserve">Enter annual increases for each criterion and each rating for teachers </t>
    </r>
    <r>
      <rPr>
        <b/>
        <i/>
        <sz val="11"/>
        <color theme="1"/>
        <rFont val="Calibri"/>
        <family val="2"/>
        <scheme val="minor"/>
      </rPr>
      <t>BELOW</t>
    </r>
    <r>
      <rPr>
        <i/>
        <sz val="11"/>
        <color theme="1"/>
        <rFont val="Calibri"/>
        <family val="2"/>
        <scheme val="minor"/>
      </rPr>
      <t xml:space="preserve"> Level V:</t>
    </r>
  </si>
  <si>
    <r>
      <t xml:space="preserve">Enter annual increases for each criterion and each rating for </t>
    </r>
    <r>
      <rPr>
        <b/>
        <i/>
        <sz val="11"/>
        <color theme="1"/>
        <rFont val="Calibri"/>
        <family val="2"/>
        <scheme val="minor"/>
      </rPr>
      <t>LEVEL V</t>
    </r>
    <r>
      <rPr>
        <i/>
        <sz val="11"/>
        <color theme="1"/>
        <rFont val="Calibri"/>
        <family val="2"/>
        <scheme val="minor"/>
      </rPr>
      <t xml:space="preserve"> teachers:</t>
    </r>
  </si>
  <si>
    <t>In Role Current Year</t>
  </si>
  <si>
    <t>In Role Next Year</t>
  </si>
  <si>
    <t>Starting Salary (for a teacher's first year on the new salary model)</t>
  </si>
  <si>
    <t>Note: Teachers enter the system at their current salary and are placed in the level that contains that salary.</t>
  </si>
  <si>
    <t>Note: It is suggested that the district provide larger increases for higher rated teachers.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</si>
</sst>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&quot;$&quot;#,##0"/>
    <numFmt numFmtId="165" formatCode="&quot;$&quot;#,##0.00"/>
    <numFmt numFmtId="166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0" xfId="0" applyBorder="1"/>
    <xf numFmtId="164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1"/>
    <xf numFmtId="164" fontId="0" fillId="0" borderId="0" xfId="0" applyNumberFormat="1"/>
    <xf numFmtId="164" fontId="0" fillId="0" borderId="1" xfId="0" applyNumberFormat="1" applyBorder="1"/>
    <xf numFmtId="0" fontId="0" fillId="0" borderId="7" xfId="0" applyBorder="1"/>
    <xf numFmtId="0" fontId="0" fillId="2" borderId="1" xfId="0" applyFill="1" applyBorder="1"/>
    <xf numFmtId="0" fontId="0" fillId="3" borderId="1" xfId="0" applyFill="1" applyBorder="1"/>
    <xf numFmtId="165" fontId="0" fillId="0" borderId="1" xfId="0" applyNumberFormat="1" applyBorder="1"/>
    <xf numFmtId="165" fontId="0" fillId="3" borderId="1" xfId="0" applyNumberFormat="1" applyFill="1" applyBorder="1"/>
    <xf numFmtId="0" fontId="0" fillId="0" borderId="1" xfId="0" applyFill="1" applyBorder="1"/>
    <xf numFmtId="165" fontId="0" fillId="0" borderId="1" xfId="0" applyNumberFormat="1" applyFill="1" applyBorder="1"/>
    <xf numFmtId="0" fontId="0" fillId="0" borderId="1" xfId="0" applyBorder="1" applyAlignment="1">
      <alignment horizontal="center"/>
    </xf>
    <xf numFmtId="0" fontId="4" fillId="0" borderId="0" xfId="0" applyFont="1"/>
    <xf numFmtId="0" fontId="3" fillId="4" borderId="0" xfId="0" applyFont="1" applyFill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/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Fill="1" applyBorder="1" applyAlignment="1">
      <alignment wrapText="1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/>
    <xf numFmtId="0" fontId="0" fillId="0" borderId="1" xfId="0" applyFill="1" applyBorder="1" applyAlignment="1">
      <alignment horizontal="center"/>
    </xf>
    <xf numFmtId="0" fontId="0" fillId="0" borderId="26" xfId="0" applyFill="1" applyBorder="1"/>
    <xf numFmtId="164" fontId="0" fillId="0" borderId="26" xfId="0" applyNumberFormat="1" applyFill="1" applyBorder="1" applyAlignment="1">
      <alignment horizontal="center"/>
    </xf>
    <xf numFmtId="0" fontId="0" fillId="0" borderId="26" xfId="0" applyBorder="1"/>
    <xf numFmtId="0" fontId="6" fillId="0" borderId="0" xfId="0" applyFont="1"/>
    <xf numFmtId="164" fontId="0" fillId="0" borderId="26" xfId="0" applyNumberFormat="1" applyBorder="1" applyAlignment="1">
      <alignment horizontal="center"/>
    </xf>
    <xf numFmtId="0" fontId="1" fillId="0" borderId="0" xfId="0" applyFont="1" applyBorder="1"/>
    <xf numFmtId="0" fontId="0" fillId="0" borderId="26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/>
    <xf numFmtId="166" fontId="0" fillId="2" borderId="1" xfId="0" applyNumberFormat="1" applyFill="1" applyBorder="1" applyAlignment="1">
      <alignment horizontal="center"/>
    </xf>
    <xf numFmtId="0" fontId="0" fillId="0" borderId="1" xfId="0" applyFont="1" applyBorder="1" applyAlignment="1">
      <alignment wrapTex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164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6" fontId="0" fillId="5" borderId="1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Fill="1" applyBorder="1"/>
    <xf numFmtId="0" fontId="0" fillId="5" borderId="1" xfId="0" applyFill="1" applyBorder="1" applyAlignment="1">
      <alignment horizontal="center" wrapText="1"/>
    </xf>
    <xf numFmtId="0" fontId="6" fillId="0" borderId="28" xfId="0" applyFont="1" applyFill="1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7" xfId="0" applyFill="1" applyBorder="1" applyAlignment="1">
      <alignment horizontal="center" wrapText="1"/>
    </xf>
    <xf numFmtId="0" fontId="0" fillId="5" borderId="10" xfId="0" applyFill="1" applyBorder="1" applyAlignment="1">
      <alignment horizontal="center" wrapText="1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showGridLines="0" tabSelected="1" zoomScale="115" zoomScaleNormal="115" workbookViewId="0"/>
  </sheetViews>
  <sheetFormatPr defaultColWidth="0" defaultRowHeight="15" zeroHeight="1" x14ac:dyDescent="0.25"/>
  <cols>
    <col min="1" max="1" width="41" customWidth="1"/>
    <col min="2" max="3" width="12.85546875" bestFit="1" customWidth="1"/>
    <col min="4" max="6" width="9.85546875" bestFit="1" customWidth="1"/>
    <col min="7" max="7" width="22" customWidth="1"/>
    <col min="8" max="8" width="9.140625" hidden="1" customWidth="1"/>
    <col min="9" max="9" width="18.85546875" hidden="1" customWidth="1"/>
    <col min="10" max="10" width="12.85546875" hidden="1" customWidth="1"/>
    <col min="11" max="11" width="10.85546875" hidden="1" customWidth="1"/>
    <col min="12" max="14" width="9.85546875" hidden="1" customWidth="1"/>
    <col min="15" max="16384" width="9.140625" hidden="1"/>
  </cols>
  <sheetData>
    <row r="1" spans="1:10" x14ac:dyDescent="0.25">
      <c r="A1" s="24" t="s">
        <v>143</v>
      </c>
      <c r="J1" s="48" t="s">
        <v>10</v>
      </c>
    </row>
    <row r="2" spans="1:10" x14ac:dyDescent="0.25">
      <c r="A2" s="24"/>
      <c r="J2" s="48" t="s">
        <v>11</v>
      </c>
    </row>
    <row r="3" spans="1:10" x14ac:dyDescent="0.25">
      <c r="A3" s="4" t="s">
        <v>131</v>
      </c>
      <c r="J3" s="48"/>
    </row>
    <row r="4" spans="1:10" x14ac:dyDescent="0.25">
      <c r="J4" s="48"/>
    </row>
    <row r="5" spans="1:10" x14ac:dyDescent="0.25">
      <c r="A5" s="71" t="s">
        <v>98</v>
      </c>
      <c r="B5" s="71"/>
      <c r="J5" s="48"/>
    </row>
    <row r="6" spans="1:10" x14ac:dyDescent="0.25">
      <c r="A6" s="1" t="s">
        <v>0</v>
      </c>
      <c r="B6" s="63">
        <v>46100</v>
      </c>
      <c r="C6" s="25">
        <v>1</v>
      </c>
    </row>
    <row r="7" spans="1:10" x14ac:dyDescent="0.25">
      <c r="A7" s="1" t="s">
        <v>149</v>
      </c>
      <c r="B7" s="63">
        <v>49000</v>
      </c>
      <c r="C7" s="25">
        <v>2</v>
      </c>
    </row>
    <row r="8" spans="1:10" x14ac:dyDescent="0.25">
      <c r="A8" s="1" t="s">
        <v>150</v>
      </c>
      <c r="B8" s="63">
        <v>52000</v>
      </c>
      <c r="C8" s="25">
        <v>3</v>
      </c>
    </row>
    <row r="9" spans="1:10" x14ac:dyDescent="0.25">
      <c r="A9" s="1" t="s">
        <v>151</v>
      </c>
      <c r="B9" s="63">
        <v>54000</v>
      </c>
      <c r="C9" s="25">
        <v>4</v>
      </c>
    </row>
    <row r="10" spans="1:10" x14ac:dyDescent="0.25">
      <c r="A10" s="1" t="s">
        <v>152</v>
      </c>
      <c r="B10" s="63">
        <v>57000</v>
      </c>
      <c r="C10" s="25">
        <v>5</v>
      </c>
    </row>
    <row r="11" spans="1:10" x14ac:dyDescent="0.25">
      <c r="A11" s="1" t="s">
        <v>153</v>
      </c>
      <c r="B11" s="63">
        <v>60000</v>
      </c>
      <c r="C11" s="25">
        <v>6</v>
      </c>
    </row>
    <row r="12" spans="1:10" x14ac:dyDescent="0.25">
      <c r="A12" s="70" t="s">
        <v>175</v>
      </c>
    </row>
    <row r="13" spans="1:10" x14ac:dyDescent="0.25">
      <c r="A13" s="12"/>
      <c r="B13" s="9"/>
    </row>
    <row r="14" spans="1:10" x14ac:dyDescent="0.25">
      <c r="A14" s="71" t="s">
        <v>166</v>
      </c>
      <c r="B14" s="71"/>
    </row>
    <row r="15" spans="1:10" x14ac:dyDescent="0.25">
      <c r="A15" s="46" t="s">
        <v>167</v>
      </c>
      <c r="B15" s="63">
        <v>46400</v>
      </c>
    </row>
    <row r="16" spans="1:10" x14ac:dyDescent="0.25">
      <c r="A16" s="1" t="s">
        <v>168</v>
      </c>
      <c r="B16" s="63">
        <v>60000</v>
      </c>
    </row>
    <row r="17" spans="1:18" x14ac:dyDescent="0.25">
      <c r="A17" s="21" t="s">
        <v>169</v>
      </c>
      <c r="B17" s="63">
        <v>75000</v>
      </c>
    </row>
    <row r="18" spans="1:18" s="52" customFormat="1" ht="15.75" thickBot="1" x14ac:dyDescent="0.3">
      <c r="A18" s="50"/>
      <c r="B18" s="51"/>
    </row>
    <row r="19" spans="1:18" s="9" customFormat="1" x14ac:dyDescent="0.25">
      <c r="A19" s="12"/>
      <c r="B19" s="47"/>
    </row>
    <row r="20" spans="1:18" x14ac:dyDescent="0.25">
      <c r="A20" s="4" t="s">
        <v>165</v>
      </c>
      <c r="B20" s="48"/>
    </row>
    <row r="21" spans="1:18" x14ac:dyDescent="0.25">
      <c r="A21" s="4"/>
    </row>
    <row r="22" spans="1:18" x14ac:dyDescent="0.25">
      <c r="A22" s="4" t="s">
        <v>145</v>
      </c>
    </row>
    <row r="23" spans="1:18" x14ac:dyDescent="0.25">
      <c r="A23" s="53" t="s">
        <v>170</v>
      </c>
      <c r="B23" s="4"/>
      <c r="C23" s="4"/>
      <c r="D23" s="4"/>
      <c r="E23" s="4"/>
      <c r="F23" s="4"/>
    </row>
    <row r="24" spans="1:18" x14ac:dyDescent="0.25">
      <c r="A24" s="5" t="s">
        <v>12</v>
      </c>
      <c r="B24" s="5" t="s">
        <v>2</v>
      </c>
      <c r="C24" s="5" t="s">
        <v>3</v>
      </c>
      <c r="D24" s="5" t="s">
        <v>7</v>
      </c>
      <c r="E24" s="5" t="s">
        <v>8</v>
      </c>
      <c r="F24" s="5" t="s">
        <v>9</v>
      </c>
      <c r="I24" s="5" t="s">
        <v>12</v>
      </c>
      <c r="J24" s="5" t="s">
        <v>2</v>
      </c>
      <c r="K24" s="5" t="s">
        <v>3</v>
      </c>
      <c r="L24" s="5" t="s">
        <v>7</v>
      </c>
      <c r="M24" s="5" t="s">
        <v>8</v>
      </c>
      <c r="N24" s="5" t="s">
        <v>9</v>
      </c>
    </row>
    <row r="25" spans="1:18" x14ac:dyDescent="0.25">
      <c r="A25" s="1" t="s">
        <v>4</v>
      </c>
      <c r="B25" s="57">
        <v>0</v>
      </c>
      <c r="C25" s="57">
        <v>0</v>
      </c>
      <c r="D25" s="57">
        <v>0</v>
      </c>
      <c r="E25" s="57">
        <v>0</v>
      </c>
      <c r="F25" s="57">
        <v>0</v>
      </c>
      <c r="G25" s="4"/>
      <c r="I25" s="1" t="s">
        <v>4</v>
      </c>
      <c r="J25" s="2">
        <f>IF(B34="Base Building",B25,0)</f>
        <v>0</v>
      </c>
      <c r="K25" s="2">
        <f t="shared" ref="K25:N25" si="0">IF(C34="Base Building",C25,0)</f>
        <v>0</v>
      </c>
      <c r="L25" s="2">
        <f t="shared" si="0"/>
        <v>0</v>
      </c>
      <c r="M25" s="2">
        <f t="shared" si="0"/>
        <v>0</v>
      </c>
      <c r="N25" s="2">
        <f t="shared" si="0"/>
        <v>0</v>
      </c>
    </row>
    <row r="26" spans="1:18" x14ac:dyDescent="0.25">
      <c r="A26" s="1" t="s">
        <v>5</v>
      </c>
      <c r="B26" s="63">
        <v>50</v>
      </c>
      <c r="C26" s="63">
        <v>50</v>
      </c>
      <c r="D26" s="63">
        <v>50</v>
      </c>
      <c r="E26" s="63">
        <v>0</v>
      </c>
      <c r="F26" s="63">
        <v>0</v>
      </c>
      <c r="G26" s="4" t="str">
        <f>IFERROR(IF(AND(B26/SUM(B26:F26)&lt;=0.5,C26/SUM(B26:F26)&lt;=0.5,SUM(D26:F26)/SUM(B26:F26)&lt;=0.5),"MEETS 50% RULE","SURPASSES 50% RULE"),"MEETS 50% RULE")</f>
        <v>MEETS 50% RULE</v>
      </c>
      <c r="I26" s="1" t="s">
        <v>5</v>
      </c>
      <c r="J26" s="2">
        <f>IF(B35="Base Building",B26,0)</f>
        <v>50</v>
      </c>
      <c r="K26" s="2">
        <f t="shared" ref="K26:N26" si="1">IF(C35="Base Building",C26,0)</f>
        <v>50</v>
      </c>
      <c r="L26" s="2">
        <f t="shared" si="1"/>
        <v>0</v>
      </c>
      <c r="M26" s="2">
        <f t="shared" si="1"/>
        <v>0</v>
      </c>
      <c r="N26" s="2">
        <f t="shared" si="1"/>
        <v>0</v>
      </c>
    </row>
    <row r="27" spans="1:18" x14ac:dyDescent="0.25">
      <c r="A27" s="1" t="s">
        <v>6</v>
      </c>
      <c r="B27" s="63">
        <v>150</v>
      </c>
      <c r="C27" s="63">
        <v>150</v>
      </c>
      <c r="D27" s="63">
        <v>100</v>
      </c>
      <c r="E27" s="63">
        <v>0</v>
      </c>
      <c r="F27" s="63">
        <v>0</v>
      </c>
      <c r="G27" s="4" t="str">
        <f>IFERROR(IF(AND(B27/SUM(B27:F27)&lt;=0.5,C27/SUM(B27:F27)&lt;=0.5,SUM(D27:F27)/SUM(B27:F27)&lt;=0.5),"MEETS 50% RULE","SURPASSES 50% RULE"),"MEETS 50% RULE")</f>
        <v>MEETS 50% RULE</v>
      </c>
      <c r="I27" s="1" t="s">
        <v>6</v>
      </c>
      <c r="J27" s="2">
        <f>IF(B36="Base Building",B27,0)</f>
        <v>150</v>
      </c>
      <c r="K27" s="2">
        <f t="shared" ref="K27:N27" si="2">IF(C36="Base Building",C27,0)</f>
        <v>150</v>
      </c>
      <c r="L27" s="2">
        <f t="shared" si="2"/>
        <v>0</v>
      </c>
      <c r="M27" s="2">
        <f t="shared" si="2"/>
        <v>0</v>
      </c>
      <c r="N27" s="2">
        <f t="shared" si="2"/>
        <v>0</v>
      </c>
      <c r="R27" s="13"/>
    </row>
    <row r="28" spans="1:18" x14ac:dyDescent="0.25">
      <c r="A28" s="1" t="s">
        <v>1</v>
      </c>
      <c r="B28" s="63">
        <v>250</v>
      </c>
      <c r="C28" s="63">
        <v>250</v>
      </c>
      <c r="D28" s="63">
        <v>150</v>
      </c>
      <c r="E28" s="63">
        <v>0</v>
      </c>
      <c r="F28" s="63">
        <v>0</v>
      </c>
      <c r="G28" s="4" t="str">
        <f>IFERROR(IF(AND(B28/SUM(B28:F28)&lt;=0.5,C28/SUM(B28:F28)&lt;=0.5,SUM(D28:F28)/SUM(B28:F28)&lt;=0.5),"MEETS 50% RULE","SURPASSES 50% RULE"),"MEETS 50% RULE")</f>
        <v>MEETS 50% RULE</v>
      </c>
      <c r="I28" s="1" t="s">
        <v>1</v>
      </c>
      <c r="J28" s="2">
        <f>IF(B37="Base Building",B28,0)</f>
        <v>250</v>
      </c>
      <c r="K28" s="2">
        <f t="shared" ref="K28:N28" si="3">IF(C37="Base Building",C28,0)</f>
        <v>250</v>
      </c>
      <c r="L28" s="2">
        <f t="shared" si="3"/>
        <v>0</v>
      </c>
      <c r="M28" s="2">
        <f t="shared" si="3"/>
        <v>0</v>
      </c>
      <c r="N28" s="2">
        <f t="shared" si="3"/>
        <v>0</v>
      </c>
    </row>
    <row r="29" spans="1:18" x14ac:dyDescent="0.25">
      <c r="A29" s="70" t="s">
        <v>176</v>
      </c>
      <c r="B29" s="47"/>
      <c r="C29" s="47"/>
      <c r="D29" s="47"/>
      <c r="E29" s="47"/>
      <c r="F29" s="47"/>
      <c r="G29" s="4"/>
      <c r="I29" s="9"/>
      <c r="J29" s="10"/>
      <c r="K29" s="10"/>
      <c r="L29" s="10"/>
      <c r="M29" s="10"/>
      <c r="N29" s="10"/>
    </row>
    <row r="30" spans="1:18" x14ac:dyDescent="0.25">
      <c r="A30" s="9"/>
      <c r="B30" s="47"/>
      <c r="C30" s="47"/>
      <c r="D30" s="47"/>
      <c r="E30" s="47"/>
      <c r="F30" s="47"/>
      <c r="G30" s="4"/>
      <c r="I30" s="9"/>
      <c r="J30" s="10"/>
      <c r="K30" s="10"/>
      <c r="L30" s="10"/>
      <c r="M30" s="10"/>
      <c r="N30" s="10"/>
    </row>
    <row r="31" spans="1:18" x14ac:dyDescent="0.25">
      <c r="A31" s="68" t="s">
        <v>146</v>
      </c>
    </row>
    <row r="32" spans="1:18" x14ac:dyDescent="0.25">
      <c r="A32" s="53" t="s">
        <v>154</v>
      </c>
      <c r="B32" s="4"/>
      <c r="C32" s="4"/>
      <c r="D32" s="4"/>
      <c r="E32" s="4"/>
      <c r="F32" s="4"/>
    </row>
    <row r="33" spans="1:14" x14ac:dyDescent="0.25">
      <c r="A33" s="5" t="s">
        <v>12</v>
      </c>
      <c r="B33" s="5" t="s">
        <v>2</v>
      </c>
      <c r="C33" s="5" t="s">
        <v>3</v>
      </c>
      <c r="D33" s="5" t="s">
        <v>7</v>
      </c>
      <c r="E33" s="5" t="s">
        <v>8</v>
      </c>
      <c r="F33" s="5" t="s">
        <v>9</v>
      </c>
      <c r="I33" s="5" t="s">
        <v>12</v>
      </c>
      <c r="J33" s="5" t="s">
        <v>2</v>
      </c>
      <c r="K33" s="5" t="s">
        <v>3</v>
      </c>
      <c r="L33" s="5" t="s">
        <v>7</v>
      </c>
      <c r="M33" s="5" t="s">
        <v>8</v>
      </c>
      <c r="N33" s="5" t="s">
        <v>9</v>
      </c>
    </row>
    <row r="34" spans="1:14" x14ac:dyDescent="0.25">
      <c r="A34" s="1" t="s">
        <v>4</v>
      </c>
      <c r="B34" s="26"/>
      <c r="C34" s="26"/>
      <c r="D34" s="26"/>
      <c r="E34" s="26"/>
      <c r="F34" s="26"/>
      <c r="I34" s="1" t="s">
        <v>4</v>
      </c>
      <c r="J34" s="2">
        <f>IF(B34="Stipend",B25,0)</f>
        <v>0</v>
      </c>
      <c r="K34" s="2">
        <f t="shared" ref="K34:N34" si="4">IF(C34="Stipend",C25,0)</f>
        <v>0</v>
      </c>
      <c r="L34" s="2">
        <f t="shared" si="4"/>
        <v>0</v>
      </c>
      <c r="M34" s="2">
        <f t="shared" si="4"/>
        <v>0</v>
      </c>
      <c r="N34" s="2">
        <f t="shared" si="4"/>
        <v>0</v>
      </c>
    </row>
    <row r="35" spans="1:14" x14ac:dyDescent="0.25">
      <c r="A35" s="1" t="s">
        <v>5</v>
      </c>
      <c r="B35" s="64" t="s">
        <v>10</v>
      </c>
      <c r="C35" s="64" t="s">
        <v>10</v>
      </c>
      <c r="D35" s="64" t="s">
        <v>11</v>
      </c>
      <c r="E35" s="64" t="s">
        <v>11</v>
      </c>
      <c r="F35" s="64" t="s">
        <v>11</v>
      </c>
      <c r="I35" s="1" t="s">
        <v>5</v>
      </c>
      <c r="J35" s="2">
        <f>IF(B35="Stipend",B26,0)</f>
        <v>0</v>
      </c>
      <c r="K35" s="2">
        <f t="shared" ref="K35:N35" si="5">IF(C35="Stipend",C26,0)</f>
        <v>0</v>
      </c>
      <c r="L35" s="2">
        <f t="shared" si="5"/>
        <v>50</v>
      </c>
      <c r="M35" s="2">
        <f t="shared" si="5"/>
        <v>0</v>
      </c>
      <c r="N35" s="2">
        <f t="shared" si="5"/>
        <v>0</v>
      </c>
    </row>
    <row r="36" spans="1:14" x14ac:dyDescent="0.25">
      <c r="A36" s="1" t="s">
        <v>6</v>
      </c>
      <c r="B36" s="64" t="s">
        <v>10</v>
      </c>
      <c r="C36" s="64" t="s">
        <v>10</v>
      </c>
      <c r="D36" s="64" t="s">
        <v>11</v>
      </c>
      <c r="E36" s="64" t="s">
        <v>11</v>
      </c>
      <c r="F36" s="64" t="s">
        <v>11</v>
      </c>
      <c r="I36" s="1" t="s">
        <v>6</v>
      </c>
      <c r="J36" s="2">
        <f>IF(B36="Stipend",B27,0)</f>
        <v>0</v>
      </c>
      <c r="K36" s="2">
        <f t="shared" ref="K36:N36" si="6">IF(C36="Stipend",C27,0)</f>
        <v>0</v>
      </c>
      <c r="L36" s="2">
        <f t="shared" si="6"/>
        <v>100</v>
      </c>
      <c r="M36" s="2">
        <f t="shared" si="6"/>
        <v>0</v>
      </c>
      <c r="N36" s="2">
        <f t="shared" si="6"/>
        <v>0</v>
      </c>
    </row>
    <row r="37" spans="1:14" x14ac:dyDescent="0.25">
      <c r="A37" s="1" t="s">
        <v>1</v>
      </c>
      <c r="B37" s="64" t="s">
        <v>10</v>
      </c>
      <c r="C37" s="64" t="s">
        <v>10</v>
      </c>
      <c r="D37" s="64" t="s">
        <v>11</v>
      </c>
      <c r="E37" s="64" t="s">
        <v>11</v>
      </c>
      <c r="F37" s="64" t="s">
        <v>11</v>
      </c>
      <c r="I37" s="1" t="s">
        <v>1</v>
      </c>
      <c r="J37" s="2">
        <f>IF(B37="Stipend",B28,0)</f>
        <v>0</v>
      </c>
      <c r="K37" s="2">
        <f t="shared" ref="K37:N37" si="7">IF(C37="Stipend",C28,0)</f>
        <v>0</v>
      </c>
      <c r="L37" s="2">
        <f t="shared" si="7"/>
        <v>150</v>
      </c>
      <c r="M37" s="2">
        <f t="shared" si="7"/>
        <v>0</v>
      </c>
      <c r="N37" s="2">
        <f t="shared" si="7"/>
        <v>0</v>
      </c>
    </row>
    <row r="38" spans="1:14" x14ac:dyDescent="0.25">
      <c r="A38" s="9"/>
      <c r="B38" s="11"/>
      <c r="C38" s="11"/>
      <c r="D38" s="11"/>
      <c r="E38" s="11"/>
      <c r="F38" s="11"/>
      <c r="I38" s="9"/>
      <c r="J38" s="10"/>
      <c r="K38" s="10"/>
      <c r="L38" s="10"/>
      <c r="M38" s="10"/>
      <c r="N38" s="10"/>
    </row>
    <row r="39" spans="1:14" x14ac:dyDescent="0.25">
      <c r="A39" s="68" t="s">
        <v>147</v>
      </c>
      <c r="B39" s="11"/>
      <c r="C39" s="11"/>
      <c r="D39" s="11"/>
      <c r="E39" s="11"/>
      <c r="F39" s="11"/>
      <c r="I39" s="9"/>
      <c r="J39" s="10"/>
      <c r="K39" s="10"/>
      <c r="L39" s="10"/>
      <c r="M39" s="10"/>
      <c r="N39" s="10"/>
    </row>
    <row r="40" spans="1:14" x14ac:dyDescent="0.25">
      <c r="A40" s="53" t="s">
        <v>171</v>
      </c>
      <c r="B40" s="4"/>
      <c r="C40" s="4"/>
      <c r="D40" s="4"/>
      <c r="E40" s="4"/>
      <c r="F40" s="4"/>
    </row>
    <row r="41" spans="1:14" x14ac:dyDescent="0.25">
      <c r="A41" s="5" t="s">
        <v>12</v>
      </c>
      <c r="B41" s="5" t="s">
        <v>2</v>
      </c>
      <c r="C41" s="5" t="s">
        <v>3</v>
      </c>
      <c r="D41" s="5" t="s">
        <v>7</v>
      </c>
      <c r="E41" s="5" t="s">
        <v>8</v>
      </c>
      <c r="F41" s="5" t="s">
        <v>9</v>
      </c>
      <c r="I41" s="5" t="s">
        <v>12</v>
      </c>
      <c r="J41" s="5" t="s">
        <v>2</v>
      </c>
      <c r="K41" s="5" t="s">
        <v>3</v>
      </c>
      <c r="L41" s="5" t="s">
        <v>7</v>
      </c>
      <c r="M41" s="5" t="s">
        <v>8</v>
      </c>
      <c r="N41" s="5" t="s">
        <v>9</v>
      </c>
    </row>
    <row r="42" spans="1:14" x14ac:dyDescent="0.25">
      <c r="A42" s="1" t="s">
        <v>4</v>
      </c>
      <c r="B42" s="57">
        <v>0</v>
      </c>
      <c r="C42" s="57">
        <v>0</v>
      </c>
      <c r="D42" s="57">
        <v>0</v>
      </c>
      <c r="E42" s="57">
        <v>0</v>
      </c>
      <c r="F42" s="57">
        <v>0</v>
      </c>
      <c r="G42" s="4"/>
      <c r="I42" s="1" t="s">
        <v>4</v>
      </c>
      <c r="J42" s="2">
        <f t="shared" ref="J42:N45" si="8">IF(B51="Base Building",B42,0)</f>
        <v>0</v>
      </c>
      <c r="K42" s="2">
        <f t="shared" si="8"/>
        <v>0</v>
      </c>
      <c r="L42" s="2">
        <f t="shared" si="8"/>
        <v>0</v>
      </c>
      <c r="M42" s="2">
        <f t="shared" si="8"/>
        <v>0</v>
      </c>
      <c r="N42" s="2">
        <f t="shared" si="8"/>
        <v>0</v>
      </c>
    </row>
    <row r="43" spans="1:14" x14ac:dyDescent="0.25">
      <c r="A43" s="1" t="s">
        <v>5</v>
      </c>
      <c r="B43" s="63">
        <v>0</v>
      </c>
      <c r="C43" s="63">
        <v>0</v>
      </c>
      <c r="D43" s="63">
        <v>0</v>
      </c>
      <c r="E43" s="63">
        <v>0</v>
      </c>
      <c r="F43" s="63">
        <v>0</v>
      </c>
      <c r="G43" s="4" t="str">
        <f>IFERROR(IF(AND(B43/SUM(B43:F43)&lt;=0.5,C43/SUM(B43:F43)&lt;=0.5,SUM(D43:F43)/SUM(B43:F43)&lt;=0.5),"MEETS 50% RULE","SURPASSES 50% RULE"),"MEETS 50% RULE")</f>
        <v>MEETS 50% RULE</v>
      </c>
      <c r="I43" s="1" t="s">
        <v>5</v>
      </c>
      <c r="J43" s="2">
        <f t="shared" si="8"/>
        <v>0</v>
      </c>
      <c r="K43" s="2">
        <f t="shared" si="8"/>
        <v>0</v>
      </c>
      <c r="L43" s="2">
        <f t="shared" si="8"/>
        <v>0</v>
      </c>
      <c r="M43" s="2">
        <f t="shared" si="8"/>
        <v>0</v>
      </c>
      <c r="N43" s="2">
        <f t="shared" si="8"/>
        <v>0</v>
      </c>
    </row>
    <row r="44" spans="1:14" x14ac:dyDescent="0.25">
      <c r="A44" s="1" t="s">
        <v>6</v>
      </c>
      <c r="B44" s="63">
        <v>0</v>
      </c>
      <c r="C44" s="63">
        <v>0</v>
      </c>
      <c r="D44" s="63">
        <v>0</v>
      </c>
      <c r="E44" s="63">
        <v>0</v>
      </c>
      <c r="F44" s="63">
        <v>0</v>
      </c>
      <c r="G44" s="4" t="str">
        <f>IFERROR(IF(AND(B44/SUM(B44:F44)&lt;=0.5,C44/SUM(B44:F44)&lt;=0.5,SUM(D44:F44)/SUM(B44:F44)&lt;=0.5),"MEETS 50% RULE","SURPASSES 50% RULE"),"MEETS 50% RULE")</f>
        <v>MEETS 50% RULE</v>
      </c>
      <c r="I44" s="1" t="s">
        <v>6</v>
      </c>
      <c r="J44" s="2">
        <f t="shared" si="8"/>
        <v>0</v>
      </c>
      <c r="K44" s="2">
        <f t="shared" si="8"/>
        <v>0</v>
      </c>
      <c r="L44" s="2">
        <f t="shared" si="8"/>
        <v>0</v>
      </c>
      <c r="M44" s="2">
        <f t="shared" si="8"/>
        <v>0</v>
      </c>
      <c r="N44" s="2">
        <f t="shared" si="8"/>
        <v>0</v>
      </c>
    </row>
    <row r="45" spans="1:14" x14ac:dyDescent="0.25">
      <c r="A45" s="1" t="s">
        <v>1</v>
      </c>
      <c r="B45" s="63">
        <v>750</v>
      </c>
      <c r="C45" s="63">
        <v>750</v>
      </c>
      <c r="D45" s="63">
        <v>150</v>
      </c>
      <c r="E45" s="63">
        <v>0</v>
      </c>
      <c r="F45" s="63">
        <v>0</v>
      </c>
      <c r="G45" s="4" t="str">
        <f>IFERROR(IF(AND(B45/SUM(B45:F45)&lt;=0.5,C45/SUM(B45:F45)&lt;=0.5,SUM(D45:F45)/SUM(B45:F45)&lt;=0.5),"MEETS 50% RULE","SURPASSES 50% RULE"),"MEETS 50% RULE")</f>
        <v>MEETS 50% RULE</v>
      </c>
      <c r="I45" s="1" t="s">
        <v>1</v>
      </c>
      <c r="J45" s="2">
        <f t="shared" si="8"/>
        <v>750</v>
      </c>
      <c r="K45" s="2">
        <f t="shared" si="8"/>
        <v>750</v>
      </c>
      <c r="L45" s="2">
        <f t="shared" si="8"/>
        <v>0</v>
      </c>
      <c r="M45" s="2">
        <f t="shared" si="8"/>
        <v>0</v>
      </c>
      <c r="N45" s="2">
        <f t="shared" si="8"/>
        <v>0</v>
      </c>
    </row>
    <row r="46" spans="1:14" x14ac:dyDescent="0.25">
      <c r="A46" s="70" t="s">
        <v>176</v>
      </c>
      <c r="B46" s="47"/>
      <c r="C46" s="47"/>
      <c r="D46" s="47"/>
      <c r="E46" s="47"/>
      <c r="F46" s="47"/>
      <c r="G46" s="4"/>
      <c r="I46" s="9"/>
      <c r="J46" s="10"/>
      <c r="K46" s="10"/>
      <c r="L46" s="10"/>
      <c r="M46" s="10"/>
      <c r="N46" s="10"/>
    </row>
    <row r="47" spans="1:14" x14ac:dyDescent="0.25"/>
    <row r="48" spans="1:14" x14ac:dyDescent="0.25">
      <c r="A48" s="4" t="s">
        <v>148</v>
      </c>
    </row>
    <row r="49" spans="1:14" x14ac:dyDescent="0.25">
      <c r="A49" s="53" t="s">
        <v>155</v>
      </c>
      <c r="B49" s="4"/>
      <c r="C49" s="4"/>
      <c r="D49" s="4"/>
      <c r="E49" s="4"/>
      <c r="F49" s="4"/>
    </row>
    <row r="50" spans="1:14" x14ac:dyDescent="0.25">
      <c r="A50" s="5" t="s">
        <v>12</v>
      </c>
      <c r="B50" s="5" t="s">
        <v>2</v>
      </c>
      <c r="C50" s="5" t="s">
        <v>3</v>
      </c>
      <c r="D50" s="5" t="s">
        <v>7</v>
      </c>
      <c r="E50" s="5" t="s">
        <v>8</v>
      </c>
      <c r="F50" s="5" t="s">
        <v>9</v>
      </c>
      <c r="I50" s="5" t="s">
        <v>12</v>
      </c>
      <c r="J50" s="5" t="s">
        <v>2</v>
      </c>
      <c r="K50" s="5" t="s">
        <v>3</v>
      </c>
      <c r="L50" s="5" t="s">
        <v>7</v>
      </c>
      <c r="M50" s="5" t="s">
        <v>8</v>
      </c>
      <c r="N50" s="5" t="s">
        <v>9</v>
      </c>
    </row>
    <row r="51" spans="1:14" x14ac:dyDescent="0.25">
      <c r="A51" s="1" t="s">
        <v>4</v>
      </c>
      <c r="B51" s="26"/>
      <c r="C51" s="26"/>
      <c r="D51" s="26"/>
      <c r="E51" s="26"/>
      <c r="F51" s="26"/>
      <c r="I51" s="1" t="s">
        <v>4</v>
      </c>
      <c r="J51" s="2">
        <f t="shared" ref="J51:N54" si="9">IF(B51="Stipend",B42,0)</f>
        <v>0</v>
      </c>
      <c r="K51" s="2">
        <f t="shared" si="9"/>
        <v>0</v>
      </c>
      <c r="L51" s="2">
        <f t="shared" si="9"/>
        <v>0</v>
      </c>
      <c r="M51" s="2">
        <f t="shared" si="9"/>
        <v>0</v>
      </c>
      <c r="N51" s="2">
        <f t="shared" si="9"/>
        <v>0</v>
      </c>
    </row>
    <row r="52" spans="1:14" x14ac:dyDescent="0.25">
      <c r="A52" s="1" t="s">
        <v>5</v>
      </c>
      <c r="B52" s="64" t="s">
        <v>10</v>
      </c>
      <c r="C52" s="64" t="s">
        <v>10</v>
      </c>
      <c r="D52" s="64" t="s">
        <v>11</v>
      </c>
      <c r="E52" s="64" t="s">
        <v>11</v>
      </c>
      <c r="F52" s="64" t="s">
        <v>11</v>
      </c>
      <c r="I52" s="1" t="s">
        <v>5</v>
      </c>
      <c r="J52" s="2">
        <f t="shared" si="9"/>
        <v>0</v>
      </c>
      <c r="K52" s="2">
        <f t="shared" si="9"/>
        <v>0</v>
      </c>
      <c r="L52" s="2">
        <f t="shared" si="9"/>
        <v>0</v>
      </c>
      <c r="M52" s="2">
        <f t="shared" si="9"/>
        <v>0</v>
      </c>
      <c r="N52" s="2">
        <f t="shared" si="9"/>
        <v>0</v>
      </c>
    </row>
    <row r="53" spans="1:14" x14ac:dyDescent="0.25">
      <c r="A53" s="1" t="s">
        <v>6</v>
      </c>
      <c r="B53" s="64" t="s">
        <v>10</v>
      </c>
      <c r="C53" s="64" t="s">
        <v>10</v>
      </c>
      <c r="D53" s="64" t="s">
        <v>11</v>
      </c>
      <c r="E53" s="64" t="s">
        <v>11</v>
      </c>
      <c r="F53" s="64" t="s">
        <v>11</v>
      </c>
      <c r="I53" s="1" t="s">
        <v>6</v>
      </c>
      <c r="J53" s="2">
        <f t="shared" si="9"/>
        <v>0</v>
      </c>
      <c r="K53" s="2">
        <f t="shared" si="9"/>
        <v>0</v>
      </c>
      <c r="L53" s="2">
        <f t="shared" si="9"/>
        <v>0</v>
      </c>
      <c r="M53" s="2">
        <f t="shared" si="9"/>
        <v>0</v>
      </c>
      <c r="N53" s="2">
        <f t="shared" si="9"/>
        <v>0</v>
      </c>
    </row>
    <row r="54" spans="1:14" x14ac:dyDescent="0.25">
      <c r="A54" s="1" t="s">
        <v>1</v>
      </c>
      <c r="B54" s="64" t="s">
        <v>10</v>
      </c>
      <c r="C54" s="64" t="s">
        <v>10</v>
      </c>
      <c r="D54" s="64" t="s">
        <v>11</v>
      </c>
      <c r="E54" s="64" t="s">
        <v>11</v>
      </c>
      <c r="F54" s="64" t="s">
        <v>11</v>
      </c>
      <c r="I54" s="1" t="s">
        <v>1</v>
      </c>
      <c r="J54" s="2">
        <f t="shared" si="9"/>
        <v>0</v>
      </c>
      <c r="K54" s="2">
        <f t="shared" si="9"/>
        <v>0</v>
      </c>
      <c r="L54" s="2">
        <f t="shared" si="9"/>
        <v>150</v>
      </c>
      <c r="M54" s="2">
        <f t="shared" si="9"/>
        <v>0</v>
      </c>
      <c r="N54" s="2">
        <f t="shared" si="9"/>
        <v>0</v>
      </c>
    </row>
    <row r="55" spans="1:14" s="52" customFormat="1" ht="17.25" customHeight="1" thickBot="1" x14ac:dyDescent="0.3">
      <c r="B55" s="56"/>
      <c r="C55" s="56"/>
      <c r="D55" s="56"/>
      <c r="E55" s="56"/>
      <c r="F55" s="56"/>
      <c r="J55" s="54"/>
      <c r="K55" s="54"/>
      <c r="L55" s="54"/>
      <c r="M55" s="54"/>
      <c r="N55" s="54"/>
    </row>
    <row r="56" spans="1:14" s="9" customFormat="1" ht="17.25" customHeight="1" x14ac:dyDescent="0.25">
      <c r="B56" s="11"/>
      <c r="C56" s="11"/>
      <c r="D56" s="11"/>
      <c r="E56" s="11"/>
      <c r="F56" s="11"/>
      <c r="J56" s="10"/>
      <c r="K56" s="10"/>
      <c r="L56" s="10"/>
      <c r="M56" s="10"/>
      <c r="N56" s="10"/>
    </row>
    <row r="57" spans="1:14" s="9" customFormat="1" ht="17.25" customHeight="1" x14ac:dyDescent="0.25">
      <c r="A57" s="55" t="s">
        <v>132</v>
      </c>
      <c r="B57" s="11"/>
      <c r="C57" s="11"/>
      <c r="D57" s="11"/>
      <c r="E57" s="11"/>
      <c r="F57" s="11"/>
      <c r="J57" s="10"/>
      <c r="K57" s="10"/>
      <c r="L57" s="10"/>
      <c r="M57" s="10"/>
      <c r="N57" s="10"/>
    </row>
    <row r="58" spans="1:14" s="9" customFormat="1" ht="17.25" customHeight="1" x14ac:dyDescent="0.25">
      <c r="A58" s="55"/>
      <c r="B58" s="11"/>
      <c r="C58" s="11"/>
      <c r="D58" s="11"/>
      <c r="E58" s="11"/>
      <c r="F58" s="11"/>
      <c r="J58" s="10"/>
      <c r="K58" s="10"/>
      <c r="L58" s="10"/>
      <c r="M58" s="10"/>
      <c r="N58" s="10"/>
    </row>
    <row r="59" spans="1:14" x14ac:dyDescent="0.25">
      <c r="A59" s="53" t="s">
        <v>133</v>
      </c>
    </row>
    <row r="60" spans="1:14" x14ac:dyDescent="0.25">
      <c r="A60" s="1" t="s">
        <v>135</v>
      </c>
      <c r="B60" s="65">
        <v>4</v>
      </c>
    </row>
    <row r="61" spans="1:14" x14ac:dyDescent="0.25">
      <c r="A61" s="1" t="s">
        <v>136</v>
      </c>
      <c r="B61" s="59">
        <v>0</v>
      </c>
    </row>
    <row r="62" spans="1:14" x14ac:dyDescent="0.25">
      <c r="A62" s="1" t="s">
        <v>137</v>
      </c>
      <c r="B62" s="59">
        <v>0</v>
      </c>
    </row>
    <row r="63" spans="1:14" x14ac:dyDescent="0.25">
      <c r="A63" s="1" t="s">
        <v>138</v>
      </c>
      <c r="B63" s="65">
        <v>1</v>
      </c>
    </row>
    <row r="64" spans="1:14" x14ac:dyDescent="0.25">
      <c r="A64" s="1" t="s">
        <v>139</v>
      </c>
      <c r="B64" s="65">
        <f>4/3</f>
        <v>1.3333333333333333</v>
      </c>
    </row>
    <row r="65" spans="1:2" ht="30" x14ac:dyDescent="0.25">
      <c r="A65" s="60" t="s">
        <v>134</v>
      </c>
      <c r="B65" s="66">
        <v>500</v>
      </c>
    </row>
    <row r="66" spans="1:2" x14ac:dyDescent="0.25"/>
    <row r="67" spans="1:2" hidden="1" x14ac:dyDescent="0.25"/>
    <row r="68" spans="1:2" hidden="1" x14ac:dyDescent="0.25"/>
    <row r="69" spans="1:2" hidden="1" x14ac:dyDescent="0.25"/>
    <row r="70" spans="1:2" hidden="1" x14ac:dyDescent="0.25"/>
    <row r="71" spans="1:2" hidden="1" x14ac:dyDescent="0.25"/>
    <row r="72" spans="1:2" hidden="1" x14ac:dyDescent="0.25"/>
    <row r="73" spans="1:2" hidden="1" x14ac:dyDescent="0.25"/>
    <row r="74" spans="1:2" hidden="1" x14ac:dyDescent="0.25"/>
    <row r="75" spans="1:2" hidden="1" x14ac:dyDescent="0.25"/>
    <row r="76" spans="1:2" hidden="1" x14ac:dyDescent="0.25"/>
    <row r="77" spans="1:2" hidden="1" x14ac:dyDescent="0.25"/>
    <row r="78" spans="1:2" hidden="1" x14ac:dyDescent="0.25"/>
  </sheetData>
  <mergeCells count="2">
    <mergeCell ref="A5:B5"/>
    <mergeCell ref="A14:B14"/>
  </mergeCells>
  <conditionalFormatting sqref="G25:G30 G42:G46">
    <cfRule type="cellIs" dxfId="0" priority="1" operator="equal">
      <formula>"SURPASSES 50% RULE"</formula>
    </cfRule>
  </conditionalFormatting>
  <dataValidations count="3">
    <dataValidation type="list" allowBlank="1" showInputMessage="1" showErrorMessage="1" sqref="B55:F58">
      <formula1>$J$1:$J$5</formula1>
    </dataValidation>
    <dataValidation type="list" allowBlank="1" showInputMessage="1" showErrorMessage="1" sqref="B34:F37 B51:F54">
      <formula1>$J$1:$J$2</formula1>
    </dataValidation>
    <dataValidation type="whole" allowBlank="1" showInputMessage="1" showErrorMessage="1" sqref="B25:F25 B42:F42 B61:B62">
      <formula1>0</formula1>
      <formula2>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showGridLines="0" workbookViewId="0">
      <selection activeCell="C4" sqref="C4"/>
    </sheetView>
  </sheetViews>
  <sheetFormatPr defaultColWidth="0" defaultRowHeight="15" zeroHeight="1" x14ac:dyDescent="0.25"/>
  <cols>
    <col min="1" max="1" width="9.7109375" bestFit="1" customWidth="1"/>
    <col min="2" max="2" width="11.7109375" customWidth="1"/>
    <col min="3" max="3" width="19.28515625" customWidth="1"/>
    <col min="4" max="16384" width="9.140625" hidden="1"/>
  </cols>
  <sheetData>
    <row r="1" spans="1:2" x14ac:dyDescent="0.25">
      <c r="A1" s="24" t="s">
        <v>99</v>
      </c>
    </row>
    <row r="2" spans="1:2" x14ac:dyDescent="0.25">
      <c r="A2" s="24"/>
    </row>
    <row r="3" spans="1:2" x14ac:dyDescent="0.25">
      <c r="A3" s="4" t="s">
        <v>140</v>
      </c>
    </row>
    <row r="4" spans="1:2" x14ac:dyDescent="0.25">
      <c r="A4" s="6" t="s">
        <v>57</v>
      </c>
      <c r="B4" s="6" t="s">
        <v>58</v>
      </c>
    </row>
    <row r="5" spans="1:2" x14ac:dyDescent="0.25">
      <c r="A5" s="1" t="s">
        <v>59</v>
      </c>
      <c r="B5" s="63">
        <v>840000</v>
      </c>
    </row>
    <row r="6" spans="1:2" x14ac:dyDescent="0.25">
      <c r="A6" s="1" t="s">
        <v>60</v>
      </c>
      <c r="B6" s="63">
        <v>840000</v>
      </c>
    </row>
    <row r="7" spans="1:2" x14ac:dyDescent="0.25">
      <c r="A7" s="1" t="s">
        <v>61</v>
      </c>
      <c r="B7" s="63">
        <v>840000</v>
      </c>
    </row>
    <row r="8" spans="1:2" x14ac:dyDescent="0.25">
      <c r="A8" s="1" t="s">
        <v>62</v>
      </c>
      <c r="B8" s="63">
        <v>840000</v>
      </c>
    </row>
    <row r="9" spans="1:2" x14ac:dyDescent="0.25">
      <c r="A9" s="1" t="s">
        <v>63</v>
      </c>
      <c r="B9" s="63">
        <v>840000</v>
      </c>
    </row>
    <row r="10" spans="1:2" hidden="1" x14ac:dyDescent="0.25"/>
    <row r="11" spans="1:2" hidden="1" x14ac:dyDescent="0.25"/>
    <row r="12" spans="1:2" hidden="1" x14ac:dyDescent="0.25"/>
    <row r="13" spans="1:2" hidden="1" x14ac:dyDescent="0.25"/>
    <row r="14" spans="1:2" hidden="1" x14ac:dyDescent="0.25"/>
    <row r="15" spans="1:2" hidden="1" x14ac:dyDescent="0.25"/>
    <row r="16" spans="1:2" hidden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6"/>
  <sheetViews>
    <sheetView showGridLines="0" workbookViewId="0">
      <selection activeCell="C12" sqref="C12"/>
    </sheetView>
  </sheetViews>
  <sheetFormatPr defaultColWidth="0" defaultRowHeight="15" zeroHeight="1" x14ac:dyDescent="0.25"/>
  <cols>
    <col min="1" max="1" width="10.85546875" customWidth="1"/>
    <col min="2" max="2" width="13.85546875" bestFit="1" customWidth="1"/>
    <col min="3" max="3" width="59.85546875" customWidth="1"/>
    <col min="4" max="7" width="10.140625" bestFit="1" customWidth="1"/>
    <col min="8" max="9" width="12" hidden="1" customWidth="1"/>
    <col min="10" max="10" width="9.28515625" hidden="1" customWidth="1"/>
    <col min="11" max="13" width="12" hidden="1" customWidth="1"/>
    <col min="14" max="14" width="9.28515625" hidden="1" customWidth="1"/>
    <col min="15" max="17" width="12" hidden="1" customWidth="1"/>
    <col min="18" max="18" width="9.28515625" hidden="1" customWidth="1"/>
    <col min="19" max="21" width="12" hidden="1" customWidth="1"/>
    <col min="22" max="22" width="9.28515625" hidden="1" customWidth="1"/>
    <col min="23" max="23" width="12" hidden="1" customWidth="1"/>
    <col min="24" max="33" width="8.140625" hidden="1" customWidth="1"/>
    <col min="34" max="34" width="0" hidden="1" customWidth="1"/>
    <col min="35" max="35" width="2" hidden="1" customWidth="1"/>
    <col min="36" max="36" width="0" hidden="1" customWidth="1"/>
    <col min="37" max="16384" width="11.85546875" hidden="1"/>
  </cols>
  <sheetData>
    <row r="1" spans="1:35" x14ac:dyDescent="0.25">
      <c r="A1" s="24" t="s">
        <v>144</v>
      </c>
    </row>
    <row r="2" spans="1:35" x14ac:dyDescent="0.25"/>
    <row r="3" spans="1:35" x14ac:dyDescent="0.25">
      <c r="A3" s="73" t="s">
        <v>13</v>
      </c>
      <c r="B3" s="73" t="s">
        <v>14</v>
      </c>
      <c r="C3" s="74" t="s">
        <v>174</v>
      </c>
      <c r="D3" s="73" t="s">
        <v>141</v>
      </c>
      <c r="E3" s="73"/>
      <c r="F3" s="73"/>
      <c r="G3" s="73"/>
      <c r="H3" s="72" t="s">
        <v>37</v>
      </c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 t="s">
        <v>38</v>
      </c>
      <c r="Y3" s="72"/>
      <c r="Z3" s="72"/>
      <c r="AA3" s="72"/>
      <c r="AB3" s="72"/>
      <c r="AC3" s="72" t="s">
        <v>39</v>
      </c>
      <c r="AD3" s="72"/>
      <c r="AE3" s="72"/>
      <c r="AF3" s="72"/>
      <c r="AG3" s="72"/>
    </row>
    <row r="4" spans="1:35" ht="30" x14ac:dyDescent="0.25">
      <c r="A4" s="73"/>
      <c r="B4" s="73"/>
      <c r="C4" s="75"/>
      <c r="D4" s="69" t="s">
        <v>156</v>
      </c>
      <c r="E4" s="69" t="s">
        <v>157</v>
      </c>
      <c r="F4" s="69" t="s">
        <v>158</v>
      </c>
      <c r="G4" s="69" t="s">
        <v>159</v>
      </c>
      <c r="H4" s="3" t="s">
        <v>16</v>
      </c>
      <c r="I4" s="3" t="s">
        <v>17</v>
      </c>
      <c r="J4" s="3" t="s">
        <v>18</v>
      </c>
      <c r="K4" s="3" t="s">
        <v>19</v>
      </c>
      <c r="L4" s="3" t="s">
        <v>20</v>
      </c>
      <c r="M4" s="3" t="s">
        <v>21</v>
      </c>
      <c r="N4" s="3" t="s">
        <v>22</v>
      </c>
      <c r="O4" s="3" t="s">
        <v>23</v>
      </c>
      <c r="P4" s="3" t="s">
        <v>24</v>
      </c>
      <c r="Q4" s="3" t="s">
        <v>25</v>
      </c>
      <c r="R4" s="3" t="s">
        <v>26</v>
      </c>
      <c r="S4" s="3" t="s">
        <v>27</v>
      </c>
      <c r="T4" s="3" t="s">
        <v>28</v>
      </c>
      <c r="U4" s="3" t="s">
        <v>29</v>
      </c>
      <c r="V4" s="3" t="s">
        <v>30</v>
      </c>
      <c r="W4" s="3" t="s">
        <v>31</v>
      </c>
      <c r="X4" s="3" t="s">
        <v>32</v>
      </c>
      <c r="Y4" s="3" t="s">
        <v>33</v>
      </c>
      <c r="Z4" s="3" t="s">
        <v>34</v>
      </c>
      <c r="AA4" s="3" t="s">
        <v>35</v>
      </c>
      <c r="AB4" s="3" t="s">
        <v>36</v>
      </c>
      <c r="AC4" s="1" t="s">
        <v>32</v>
      </c>
      <c r="AD4" s="1" t="s">
        <v>33</v>
      </c>
      <c r="AE4" s="1" t="s">
        <v>34</v>
      </c>
      <c r="AF4" s="1" t="s">
        <v>35</v>
      </c>
      <c r="AG4" s="1" t="s">
        <v>36</v>
      </c>
      <c r="AI4">
        <v>0</v>
      </c>
    </row>
    <row r="5" spans="1:35" x14ac:dyDescent="0.25">
      <c r="A5" s="27">
        <v>1</v>
      </c>
      <c r="B5" s="62" t="s">
        <v>100</v>
      </c>
      <c r="C5" s="2">
        <v>57165</v>
      </c>
      <c r="D5" s="27">
        <v>4</v>
      </c>
      <c r="E5" s="27">
        <v>0</v>
      </c>
      <c r="F5" s="27">
        <v>0</v>
      </c>
      <c r="G5" s="27">
        <v>0</v>
      </c>
      <c r="H5" s="1">
        <f>IF(D5=1,Inputs!$B$61,IF(D5=2,Inputs!$B$62,IF(D5=3,Inputs!$B$63,IF(D5=4,Inputs!$B$64,0))))</f>
        <v>1.3333333333333333</v>
      </c>
      <c r="I5" s="1">
        <f>H5</f>
        <v>1.3333333333333333</v>
      </c>
      <c r="J5" s="1">
        <f>IF(I5&gt;=Inputs!$B$60,1,0)</f>
        <v>0</v>
      </c>
      <c r="K5" s="1">
        <f>IF(J5=1,0,I5)</f>
        <v>1.3333333333333333</v>
      </c>
      <c r="L5" s="1">
        <f>IF(E5=1,Inputs!$B$61,IF(E5=2,Inputs!$B$62,IF(E5=3,Inputs!$B$63,IF(E5=4,Inputs!$B$64,0))))</f>
        <v>0</v>
      </c>
      <c r="M5" s="1">
        <f t="shared" ref="M5:M24" si="0">L5+K5</f>
        <v>1.3333333333333333</v>
      </c>
      <c r="N5" s="1">
        <f>IF(M5&gt;=Inputs!$B$60,1,0)</f>
        <v>0</v>
      </c>
      <c r="O5" s="1">
        <f t="shared" ref="O5:O68" si="1">IF(N5=1,0,M5)</f>
        <v>1.3333333333333333</v>
      </c>
      <c r="P5" s="1">
        <f>IF(F5=1,Inputs!$B$61,IF(F5=2,Inputs!$B$62,IF(F5=3,Inputs!$B$63,IF(F5=4,Inputs!$B$64,0))))</f>
        <v>0</v>
      </c>
      <c r="Q5" s="1">
        <f>P5+O5</f>
        <v>1.3333333333333333</v>
      </c>
      <c r="R5" s="1">
        <f>IF(Q5&gt;=Inputs!$B$60,1,0)</f>
        <v>0</v>
      </c>
      <c r="S5" s="1">
        <f t="shared" ref="S5:S68" si="2">IF(R5=1,0,Q5)</f>
        <v>1.3333333333333333</v>
      </c>
      <c r="T5" s="1">
        <f>IF(G5=1,Inputs!$B$61,IF(G5=2,Inputs!$B$62,IF(G5=3,Inputs!$B$63,IF(G5=4,Inputs!$B$64,0))))</f>
        <v>0</v>
      </c>
      <c r="U5" s="1">
        <f>T5+S5</f>
        <v>1.3333333333333333</v>
      </c>
      <c r="V5" s="1">
        <f>IF(U5&gt;=Inputs!$B$60,1,0)</f>
        <v>0</v>
      </c>
      <c r="W5" s="1">
        <f t="shared" ref="W5:W68" si="3">IF(V5=1,0,U5)</f>
        <v>1.3333333333333333</v>
      </c>
      <c r="X5" s="1">
        <f>VLOOKUP(C5,Inputs!$B$6:$C$11,2,TRUE)</f>
        <v>5</v>
      </c>
      <c r="Y5" s="1">
        <f>IF(J5=1,X5+1,X5)</f>
        <v>5</v>
      </c>
      <c r="Z5" s="1">
        <f>IF(N5=1,Y5+1,Y5)</f>
        <v>5</v>
      </c>
      <c r="AA5" s="1">
        <f>IF(R5=1,Z5+1,Z5)</f>
        <v>5</v>
      </c>
      <c r="AB5" s="1">
        <f>IF(V5=1,AA5+1,AA5)</f>
        <v>5</v>
      </c>
      <c r="AC5" s="1">
        <f t="shared" ref="AC5:AC68" si="4">IF(X5&gt;=6,6,X5)</f>
        <v>5</v>
      </c>
      <c r="AD5" s="1">
        <f t="shared" ref="AD5:AD68" si="5">IF(Y5&gt;=6,6,Y5)</f>
        <v>5</v>
      </c>
      <c r="AE5" s="1">
        <f t="shared" ref="AE5:AE68" si="6">IF(Z5&gt;=6,6,Z5)</f>
        <v>5</v>
      </c>
      <c r="AF5" s="1">
        <f t="shared" ref="AF5:AF68" si="7">IF(AA5&gt;=6,6,AA5)</f>
        <v>5</v>
      </c>
      <c r="AG5" s="1">
        <f t="shared" ref="AG5:AG68" si="8">IF(AB5&gt;=6,6,AB5)</f>
        <v>5</v>
      </c>
      <c r="AI5">
        <v>1</v>
      </c>
    </row>
    <row r="6" spans="1:35" x14ac:dyDescent="0.25">
      <c r="A6" s="27">
        <v>2</v>
      </c>
      <c r="B6" s="62" t="s">
        <v>101</v>
      </c>
      <c r="C6" s="2">
        <v>58000</v>
      </c>
      <c r="D6" s="27">
        <v>4</v>
      </c>
      <c r="E6" s="27">
        <v>4</v>
      </c>
      <c r="F6" s="27">
        <v>4</v>
      </c>
      <c r="G6" s="27">
        <v>4</v>
      </c>
      <c r="H6" s="1">
        <f>IF(D6=1,Inputs!$B$61,IF(D6=2,Inputs!$B$62,IF(D6=3,Inputs!$B$63,IF(D6=4,Inputs!$B$64,0))))</f>
        <v>1.3333333333333333</v>
      </c>
      <c r="I6" s="1">
        <f>H6</f>
        <v>1.3333333333333333</v>
      </c>
      <c r="J6" s="1">
        <f>IF(I6&gt;=Inputs!$B$60,1,0)</f>
        <v>0</v>
      </c>
      <c r="K6" s="1">
        <f t="shared" ref="K6:K69" si="9">IF(J6=1,0,I6)</f>
        <v>1.3333333333333333</v>
      </c>
      <c r="L6" s="1">
        <f>IF(E6=1,Inputs!$B$61,IF(E6=2,Inputs!$B$62,IF(E6=3,Inputs!$B$63,IF(E6=4,Inputs!$B$64,0))))</f>
        <v>1.3333333333333333</v>
      </c>
      <c r="M6" s="1">
        <f t="shared" si="0"/>
        <v>2.6666666666666665</v>
      </c>
      <c r="N6" s="1">
        <f>IF(M6&gt;=Inputs!$B$60,1,0)</f>
        <v>0</v>
      </c>
      <c r="O6" s="1">
        <f t="shared" si="1"/>
        <v>2.6666666666666665</v>
      </c>
      <c r="P6" s="1">
        <f>IF(F6=1,Inputs!$B$61,IF(F6=2,Inputs!$B$62,IF(F6=3,Inputs!$B$63,IF(F6=4,Inputs!$B$64,0))))</f>
        <v>1.3333333333333333</v>
      </c>
      <c r="Q6" s="1">
        <f>P6+O6</f>
        <v>4</v>
      </c>
      <c r="R6" s="1">
        <f>IF(Q6&gt;=Inputs!$B$60,1,0)</f>
        <v>1</v>
      </c>
      <c r="S6" s="1">
        <f t="shared" si="2"/>
        <v>0</v>
      </c>
      <c r="T6" s="1">
        <f>IF(G6=1,Inputs!$B$61,IF(G6=2,Inputs!$B$62,IF(G6=3,Inputs!$B$63,IF(G6=4,Inputs!$B$64,0))))</f>
        <v>1.3333333333333333</v>
      </c>
      <c r="U6" s="1">
        <f>T6+S6</f>
        <v>1.3333333333333333</v>
      </c>
      <c r="V6" s="1">
        <f>IF(U6&gt;=Inputs!$B$60,1,0)</f>
        <v>0</v>
      </c>
      <c r="W6" s="1">
        <f t="shared" si="3"/>
        <v>1.3333333333333333</v>
      </c>
      <c r="X6" s="1">
        <f>VLOOKUP(C6,Inputs!$B$6:$C$11,2,TRUE)</f>
        <v>5</v>
      </c>
      <c r="Y6" s="1">
        <f t="shared" ref="Y6:Y69" si="10">IF(J6=1,X6+1,X6)</f>
        <v>5</v>
      </c>
      <c r="Z6" s="1">
        <f t="shared" ref="Z6:Z69" si="11">IF(N6=1,Y6+1,Y6)</f>
        <v>5</v>
      </c>
      <c r="AA6" s="1">
        <f t="shared" ref="AA6:AA69" si="12">IF(R6=1,Z6+1,Z6)</f>
        <v>6</v>
      </c>
      <c r="AB6" s="1">
        <f t="shared" ref="AB6:AB69" si="13">IF(V6=1,AA6+1,AA6)</f>
        <v>6</v>
      </c>
      <c r="AC6" s="1">
        <f t="shared" si="4"/>
        <v>5</v>
      </c>
      <c r="AD6" s="1">
        <f t="shared" si="5"/>
        <v>5</v>
      </c>
      <c r="AE6" s="1">
        <f t="shared" si="6"/>
        <v>5</v>
      </c>
      <c r="AF6" s="1">
        <f t="shared" si="7"/>
        <v>6</v>
      </c>
      <c r="AG6" s="1">
        <f t="shared" si="8"/>
        <v>6</v>
      </c>
      <c r="AI6">
        <v>2</v>
      </c>
    </row>
    <row r="7" spans="1:35" x14ac:dyDescent="0.25">
      <c r="A7" s="27">
        <v>3</v>
      </c>
      <c r="B7" s="62" t="s">
        <v>102</v>
      </c>
      <c r="C7" s="2">
        <v>46539</v>
      </c>
      <c r="D7" s="27">
        <v>3</v>
      </c>
      <c r="E7" s="27">
        <v>4</v>
      </c>
      <c r="F7" s="27">
        <v>3</v>
      </c>
      <c r="G7" s="27">
        <v>4</v>
      </c>
      <c r="H7" s="1">
        <f>IF(D7=1,Inputs!$B$61,IF(D7=2,Inputs!$B$62,IF(D7=3,Inputs!$B$63,IF(D7=4,Inputs!$B$64,0))))</f>
        <v>1</v>
      </c>
      <c r="I7" s="1">
        <f t="shared" ref="I7:I24" si="14">H7</f>
        <v>1</v>
      </c>
      <c r="J7" s="1">
        <f>IF(I7&gt;=Inputs!$B$60,1,0)</f>
        <v>0</v>
      </c>
      <c r="K7" s="1">
        <f t="shared" si="9"/>
        <v>1</v>
      </c>
      <c r="L7" s="1">
        <f>IF(E7=1,Inputs!$B$61,IF(E7=2,Inputs!$B$62,IF(E7=3,Inputs!$B$63,IF(E7=4,Inputs!$B$64,0))))</f>
        <v>1.3333333333333333</v>
      </c>
      <c r="M7" s="1">
        <f t="shared" si="0"/>
        <v>2.333333333333333</v>
      </c>
      <c r="N7" s="1">
        <f>IF(M7&gt;=Inputs!$B$60,1,0)</f>
        <v>0</v>
      </c>
      <c r="O7" s="1">
        <f t="shared" si="1"/>
        <v>2.333333333333333</v>
      </c>
      <c r="P7" s="1">
        <f>IF(F7=1,Inputs!$B$61,IF(F7=2,Inputs!$B$62,IF(F7=3,Inputs!$B$63,IF(F7=4,Inputs!$B$64,0))))</f>
        <v>1</v>
      </c>
      <c r="Q7" s="1">
        <f t="shared" ref="Q7:Q24" si="15">P7+O7</f>
        <v>3.333333333333333</v>
      </c>
      <c r="R7" s="1">
        <f>IF(Q7&gt;=Inputs!$B$60,1,0)</f>
        <v>0</v>
      </c>
      <c r="S7" s="1">
        <f t="shared" si="2"/>
        <v>3.333333333333333</v>
      </c>
      <c r="T7" s="1">
        <f>IF(G7=1,Inputs!$B$61,IF(G7=2,Inputs!$B$62,IF(G7=3,Inputs!$B$63,IF(G7=4,Inputs!$B$64,0))))</f>
        <v>1.3333333333333333</v>
      </c>
      <c r="U7" s="1">
        <f t="shared" ref="U7:U24" si="16">T7+S7</f>
        <v>4.6666666666666661</v>
      </c>
      <c r="V7" s="1">
        <f>IF(U7&gt;=Inputs!$B$60,1,0)</f>
        <v>1</v>
      </c>
      <c r="W7" s="1">
        <f t="shared" si="3"/>
        <v>0</v>
      </c>
      <c r="X7" s="1">
        <f>VLOOKUP(C7,Inputs!$B$6:$C$11,2,TRUE)</f>
        <v>1</v>
      </c>
      <c r="Y7" s="1">
        <f t="shared" si="10"/>
        <v>1</v>
      </c>
      <c r="Z7" s="1">
        <f t="shared" si="11"/>
        <v>1</v>
      </c>
      <c r="AA7" s="1">
        <f t="shared" si="12"/>
        <v>1</v>
      </c>
      <c r="AB7" s="1">
        <f t="shared" si="13"/>
        <v>2</v>
      </c>
      <c r="AC7" s="1">
        <f t="shared" si="4"/>
        <v>1</v>
      </c>
      <c r="AD7" s="1">
        <f t="shared" si="5"/>
        <v>1</v>
      </c>
      <c r="AE7" s="1">
        <f t="shared" si="6"/>
        <v>1</v>
      </c>
      <c r="AF7" s="1">
        <f t="shared" si="7"/>
        <v>1</v>
      </c>
      <c r="AG7" s="1">
        <f t="shared" si="8"/>
        <v>2</v>
      </c>
      <c r="AI7">
        <v>3</v>
      </c>
    </row>
    <row r="8" spans="1:35" x14ac:dyDescent="0.25">
      <c r="A8" s="27">
        <v>4</v>
      </c>
      <c r="B8" s="62" t="s">
        <v>103</v>
      </c>
      <c r="C8" s="2">
        <v>52028</v>
      </c>
      <c r="D8" s="27">
        <v>2</v>
      </c>
      <c r="E8" s="27">
        <v>2</v>
      </c>
      <c r="F8" s="27">
        <v>0</v>
      </c>
      <c r="G8" s="27">
        <v>0</v>
      </c>
      <c r="H8" s="1">
        <f>IF(D8=1,Inputs!$B$61,IF(D8=2,Inputs!$B$62,IF(D8=3,Inputs!$B$63,IF(D8=4,Inputs!$B$64,0))))</f>
        <v>0</v>
      </c>
      <c r="I8" s="1">
        <f t="shared" si="14"/>
        <v>0</v>
      </c>
      <c r="J8" s="1">
        <f>IF(I8&gt;=Inputs!$B$60,1,0)</f>
        <v>0</v>
      </c>
      <c r="K8" s="1">
        <f t="shared" si="9"/>
        <v>0</v>
      </c>
      <c r="L8" s="1">
        <f>IF(E8=1,Inputs!$B$61,IF(E8=2,Inputs!$B$62,IF(E8=3,Inputs!$B$63,IF(E8=4,Inputs!$B$64,0))))</f>
        <v>0</v>
      </c>
      <c r="M8" s="1">
        <f t="shared" si="0"/>
        <v>0</v>
      </c>
      <c r="N8" s="1">
        <f>IF(M8&gt;=Inputs!$B$60,1,0)</f>
        <v>0</v>
      </c>
      <c r="O8" s="1">
        <f t="shared" si="1"/>
        <v>0</v>
      </c>
      <c r="P8" s="1">
        <f>IF(F8=1,Inputs!$B$61,IF(F8=2,Inputs!$B$62,IF(F8=3,Inputs!$B$63,IF(F8=4,Inputs!$B$64,0))))</f>
        <v>0</v>
      </c>
      <c r="Q8" s="1">
        <f t="shared" si="15"/>
        <v>0</v>
      </c>
      <c r="R8" s="1">
        <f>IF(Q8&gt;=Inputs!$B$60,1,0)</f>
        <v>0</v>
      </c>
      <c r="S8" s="1">
        <f t="shared" si="2"/>
        <v>0</v>
      </c>
      <c r="T8" s="1">
        <f>IF(G8=1,Inputs!$B$61,IF(G8=2,Inputs!$B$62,IF(G8=3,Inputs!$B$63,IF(G8=4,Inputs!$B$64,0))))</f>
        <v>0</v>
      </c>
      <c r="U8" s="1">
        <f t="shared" si="16"/>
        <v>0</v>
      </c>
      <c r="V8" s="1">
        <f>IF(U8&gt;=Inputs!$B$60,1,0)</f>
        <v>0</v>
      </c>
      <c r="W8" s="1">
        <f t="shared" si="3"/>
        <v>0</v>
      </c>
      <c r="X8" s="1">
        <f>VLOOKUP(C8,Inputs!$B$6:$C$11,2,TRUE)</f>
        <v>3</v>
      </c>
      <c r="Y8" s="1">
        <f t="shared" si="10"/>
        <v>3</v>
      </c>
      <c r="Z8" s="1">
        <f t="shared" si="11"/>
        <v>3</v>
      </c>
      <c r="AA8" s="1">
        <f t="shared" si="12"/>
        <v>3</v>
      </c>
      <c r="AB8" s="1">
        <f t="shared" si="13"/>
        <v>3</v>
      </c>
      <c r="AC8" s="1">
        <f t="shared" si="4"/>
        <v>3</v>
      </c>
      <c r="AD8" s="1">
        <f t="shared" si="5"/>
        <v>3</v>
      </c>
      <c r="AE8" s="1">
        <f t="shared" si="6"/>
        <v>3</v>
      </c>
      <c r="AF8" s="1">
        <f t="shared" si="7"/>
        <v>3</v>
      </c>
      <c r="AG8" s="1">
        <f t="shared" si="8"/>
        <v>3</v>
      </c>
      <c r="AI8">
        <v>4</v>
      </c>
    </row>
    <row r="9" spans="1:35" x14ac:dyDescent="0.25">
      <c r="A9" s="27">
        <v>5</v>
      </c>
      <c r="B9" s="62" t="s">
        <v>104</v>
      </c>
      <c r="C9" s="2">
        <v>54724</v>
      </c>
      <c r="D9" s="27">
        <v>2</v>
      </c>
      <c r="E9" s="27">
        <v>3</v>
      </c>
      <c r="F9" s="27">
        <v>0</v>
      </c>
      <c r="G9" s="27">
        <v>0</v>
      </c>
      <c r="H9" s="1">
        <f>IF(D9=1,Inputs!$B$61,IF(D9=2,Inputs!$B$62,IF(D9=3,Inputs!$B$63,IF(D9=4,Inputs!$B$64,0))))</f>
        <v>0</v>
      </c>
      <c r="I9" s="1">
        <f t="shared" si="14"/>
        <v>0</v>
      </c>
      <c r="J9" s="1">
        <f>IF(I9&gt;=Inputs!$B$60,1,0)</f>
        <v>0</v>
      </c>
      <c r="K9" s="1">
        <f t="shared" si="9"/>
        <v>0</v>
      </c>
      <c r="L9" s="1">
        <f>IF(E9=1,Inputs!$B$61,IF(E9=2,Inputs!$B$62,IF(E9=3,Inputs!$B$63,IF(E9=4,Inputs!$B$64,0))))</f>
        <v>1</v>
      </c>
      <c r="M9" s="1">
        <f t="shared" si="0"/>
        <v>1</v>
      </c>
      <c r="N9" s="1">
        <f>IF(M9&gt;=Inputs!$B$60,1,0)</f>
        <v>0</v>
      </c>
      <c r="O9" s="1">
        <f t="shared" si="1"/>
        <v>1</v>
      </c>
      <c r="P9" s="1">
        <f>IF(F9=1,Inputs!$B$61,IF(F9=2,Inputs!$B$62,IF(F9=3,Inputs!$B$63,IF(F9=4,Inputs!$B$64,0))))</f>
        <v>0</v>
      </c>
      <c r="Q9" s="1">
        <f t="shared" si="15"/>
        <v>1</v>
      </c>
      <c r="R9" s="1">
        <f>IF(Q9&gt;=Inputs!$B$60,1,0)</f>
        <v>0</v>
      </c>
      <c r="S9" s="1">
        <f t="shared" si="2"/>
        <v>1</v>
      </c>
      <c r="T9" s="1">
        <f>IF(G9=1,Inputs!$B$61,IF(G9=2,Inputs!$B$62,IF(G9=3,Inputs!$B$63,IF(G9=4,Inputs!$B$64,0))))</f>
        <v>0</v>
      </c>
      <c r="U9" s="1">
        <f t="shared" si="16"/>
        <v>1</v>
      </c>
      <c r="V9" s="1">
        <f>IF(U9&gt;=Inputs!$B$60,1,0)</f>
        <v>0</v>
      </c>
      <c r="W9" s="1">
        <f t="shared" si="3"/>
        <v>1</v>
      </c>
      <c r="X9" s="1">
        <f>VLOOKUP(C9,Inputs!$B$6:$C$11,2,TRUE)</f>
        <v>4</v>
      </c>
      <c r="Y9" s="1">
        <f t="shared" si="10"/>
        <v>4</v>
      </c>
      <c r="Z9" s="1">
        <f t="shared" si="11"/>
        <v>4</v>
      </c>
      <c r="AA9" s="1">
        <f t="shared" si="12"/>
        <v>4</v>
      </c>
      <c r="AB9" s="1">
        <f t="shared" si="13"/>
        <v>4</v>
      </c>
      <c r="AC9" s="1">
        <f t="shared" si="4"/>
        <v>4</v>
      </c>
      <c r="AD9" s="1">
        <f t="shared" si="5"/>
        <v>4</v>
      </c>
      <c r="AE9" s="1">
        <f t="shared" si="6"/>
        <v>4</v>
      </c>
      <c r="AF9" s="1">
        <f t="shared" si="7"/>
        <v>4</v>
      </c>
      <c r="AG9" s="1">
        <f t="shared" si="8"/>
        <v>4</v>
      </c>
    </row>
    <row r="10" spans="1:35" x14ac:dyDescent="0.25">
      <c r="A10" s="27">
        <v>6</v>
      </c>
      <c r="B10" s="62" t="s">
        <v>105</v>
      </c>
      <c r="C10" s="2">
        <v>59000</v>
      </c>
      <c r="D10" s="27">
        <v>4</v>
      </c>
      <c r="E10" s="27">
        <v>4</v>
      </c>
      <c r="F10" s="27">
        <v>4</v>
      </c>
      <c r="G10" s="27">
        <v>4</v>
      </c>
      <c r="H10" s="1">
        <f>IF(D10=1,Inputs!$B$61,IF(D10=2,Inputs!$B$62,IF(D10=3,Inputs!$B$63,IF(D10=4,Inputs!$B$64,0))))</f>
        <v>1.3333333333333333</v>
      </c>
      <c r="I10" s="1">
        <f t="shared" si="14"/>
        <v>1.3333333333333333</v>
      </c>
      <c r="J10" s="1">
        <f>IF(I10&gt;=Inputs!$B$60,1,0)</f>
        <v>0</v>
      </c>
      <c r="K10" s="1">
        <f t="shared" si="9"/>
        <v>1.3333333333333333</v>
      </c>
      <c r="L10" s="1">
        <f>IF(E10=1,Inputs!$B$61,IF(E10=2,Inputs!$B$62,IF(E10=3,Inputs!$B$63,IF(E10=4,Inputs!$B$64,0))))</f>
        <v>1.3333333333333333</v>
      </c>
      <c r="M10" s="1">
        <f t="shared" si="0"/>
        <v>2.6666666666666665</v>
      </c>
      <c r="N10" s="1">
        <f>IF(M10&gt;=Inputs!$B$60,1,0)</f>
        <v>0</v>
      </c>
      <c r="O10" s="1">
        <f t="shared" si="1"/>
        <v>2.6666666666666665</v>
      </c>
      <c r="P10" s="1">
        <f>IF(F10=1,Inputs!$B$61,IF(F10=2,Inputs!$B$62,IF(F10=3,Inputs!$B$63,IF(F10=4,Inputs!$B$64,0))))</f>
        <v>1.3333333333333333</v>
      </c>
      <c r="Q10" s="1">
        <f t="shared" si="15"/>
        <v>4</v>
      </c>
      <c r="R10" s="1">
        <f>IF(Q10&gt;=Inputs!$B$60,1,0)</f>
        <v>1</v>
      </c>
      <c r="S10" s="1">
        <f t="shared" si="2"/>
        <v>0</v>
      </c>
      <c r="T10" s="1">
        <f>IF(G10=1,Inputs!$B$61,IF(G10=2,Inputs!$B$62,IF(G10=3,Inputs!$B$63,IF(G10=4,Inputs!$B$64,0))))</f>
        <v>1.3333333333333333</v>
      </c>
      <c r="U10" s="1">
        <f t="shared" si="16"/>
        <v>1.3333333333333333</v>
      </c>
      <c r="V10" s="1">
        <f>IF(U10&gt;=Inputs!$B$60,1,0)</f>
        <v>0</v>
      </c>
      <c r="W10" s="1">
        <f t="shared" si="3"/>
        <v>1.3333333333333333</v>
      </c>
      <c r="X10" s="1">
        <f>VLOOKUP(C10,Inputs!$B$6:$C$11,2,TRUE)</f>
        <v>5</v>
      </c>
      <c r="Y10" s="1">
        <f t="shared" si="10"/>
        <v>5</v>
      </c>
      <c r="Z10" s="1">
        <f t="shared" si="11"/>
        <v>5</v>
      </c>
      <c r="AA10" s="1">
        <f t="shared" si="12"/>
        <v>6</v>
      </c>
      <c r="AB10" s="1">
        <f t="shared" si="13"/>
        <v>6</v>
      </c>
      <c r="AC10" s="1">
        <f t="shared" si="4"/>
        <v>5</v>
      </c>
      <c r="AD10" s="1">
        <f t="shared" si="5"/>
        <v>5</v>
      </c>
      <c r="AE10" s="1">
        <f t="shared" si="6"/>
        <v>5</v>
      </c>
      <c r="AF10" s="1">
        <f t="shared" si="7"/>
        <v>6</v>
      </c>
      <c r="AG10" s="1">
        <f t="shared" si="8"/>
        <v>6</v>
      </c>
    </row>
    <row r="11" spans="1:35" x14ac:dyDescent="0.25">
      <c r="A11" s="27">
        <v>7</v>
      </c>
      <c r="B11" s="62" t="s">
        <v>106</v>
      </c>
      <c r="C11" s="2">
        <v>50854</v>
      </c>
      <c r="D11" s="27">
        <v>1</v>
      </c>
      <c r="E11" s="27">
        <v>2</v>
      </c>
      <c r="F11" s="27">
        <v>3</v>
      </c>
      <c r="G11" s="27">
        <v>4</v>
      </c>
      <c r="H11" s="1">
        <f>IF(D11=1,Inputs!$B$61,IF(D11=2,Inputs!$B$62,IF(D11=3,Inputs!$B$63,IF(D11=4,Inputs!$B$64,0))))</f>
        <v>0</v>
      </c>
      <c r="I11" s="1">
        <f t="shared" si="14"/>
        <v>0</v>
      </c>
      <c r="J11" s="1">
        <f>IF(I11&gt;=Inputs!$B$60,1,0)</f>
        <v>0</v>
      </c>
      <c r="K11" s="1">
        <f t="shared" si="9"/>
        <v>0</v>
      </c>
      <c r="L11" s="1">
        <f>IF(E11=1,Inputs!$B$61,IF(E11=2,Inputs!$B$62,IF(E11=3,Inputs!$B$63,IF(E11=4,Inputs!$B$64,0))))</f>
        <v>0</v>
      </c>
      <c r="M11" s="1">
        <f t="shared" si="0"/>
        <v>0</v>
      </c>
      <c r="N11" s="1">
        <f>IF(M11&gt;=Inputs!$B$60,1,0)</f>
        <v>0</v>
      </c>
      <c r="O11" s="1">
        <f t="shared" si="1"/>
        <v>0</v>
      </c>
      <c r="P11" s="1">
        <f>IF(F11=1,Inputs!$B$61,IF(F11=2,Inputs!$B$62,IF(F11=3,Inputs!$B$63,IF(F11=4,Inputs!$B$64,0))))</f>
        <v>1</v>
      </c>
      <c r="Q11" s="1">
        <f t="shared" si="15"/>
        <v>1</v>
      </c>
      <c r="R11" s="1">
        <f>IF(Q11&gt;=Inputs!$B$60,1,0)</f>
        <v>0</v>
      </c>
      <c r="S11" s="1">
        <f t="shared" si="2"/>
        <v>1</v>
      </c>
      <c r="T11" s="1">
        <f>IF(G11=1,Inputs!$B$61,IF(G11=2,Inputs!$B$62,IF(G11=3,Inputs!$B$63,IF(G11=4,Inputs!$B$64,0))))</f>
        <v>1.3333333333333333</v>
      </c>
      <c r="U11" s="1">
        <f t="shared" si="16"/>
        <v>2.333333333333333</v>
      </c>
      <c r="V11" s="1">
        <f>IF(U11&gt;=Inputs!$B$60,1,0)</f>
        <v>0</v>
      </c>
      <c r="W11" s="1">
        <f t="shared" si="3"/>
        <v>2.333333333333333</v>
      </c>
      <c r="X11" s="1">
        <f>VLOOKUP(C11,Inputs!$B$6:$C$11,2,TRUE)</f>
        <v>2</v>
      </c>
      <c r="Y11" s="1">
        <f t="shared" si="10"/>
        <v>2</v>
      </c>
      <c r="Z11" s="1">
        <f t="shared" si="11"/>
        <v>2</v>
      </c>
      <c r="AA11" s="1">
        <f t="shared" si="12"/>
        <v>2</v>
      </c>
      <c r="AB11" s="1">
        <f t="shared" si="13"/>
        <v>2</v>
      </c>
      <c r="AC11" s="1">
        <f t="shared" si="4"/>
        <v>2</v>
      </c>
      <c r="AD11" s="1">
        <f t="shared" si="5"/>
        <v>2</v>
      </c>
      <c r="AE11" s="1">
        <f t="shared" si="6"/>
        <v>2</v>
      </c>
      <c r="AF11" s="1">
        <f t="shared" si="7"/>
        <v>2</v>
      </c>
      <c r="AG11" s="1">
        <f t="shared" si="8"/>
        <v>2</v>
      </c>
    </row>
    <row r="12" spans="1:35" x14ac:dyDescent="0.25">
      <c r="A12" s="27">
        <v>8</v>
      </c>
      <c r="B12" s="62" t="s">
        <v>107</v>
      </c>
      <c r="C12" s="2">
        <v>46307</v>
      </c>
      <c r="D12" s="27">
        <v>2</v>
      </c>
      <c r="E12" s="27">
        <v>3</v>
      </c>
      <c r="F12" s="27">
        <v>4</v>
      </c>
      <c r="G12" s="27">
        <v>1</v>
      </c>
      <c r="H12" s="1">
        <f>IF(D12=1,Inputs!$B$61,IF(D12=2,Inputs!$B$62,IF(D12=3,Inputs!$B$63,IF(D12=4,Inputs!$B$64,0))))</f>
        <v>0</v>
      </c>
      <c r="I12" s="1">
        <f t="shared" si="14"/>
        <v>0</v>
      </c>
      <c r="J12" s="1">
        <f>IF(I12&gt;=Inputs!$B$60,1,0)</f>
        <v>0</v>
      </c>
      <c r="K12" s="1">
        <f t="shared" si="9"/>
        <v>0</v>
      </c>
      <c r="L12" s="1">
        <f>IF(E12=1,Inputs!$B$61,IF(E12=2,Inputs!$B$62,IF(E12=3,Inputs!$B$63,IF(E12=4,Inputs!$B$64,0))))</f>
        <v>1</v>
      </c>
      <c r="M12" s="1">
        <f t="shared" si="0"/>
        <v>1</v>
      </c>
      <c r="N12" s="1">
        <f>IF(M12&gt;=Inputs!$B$60,1,0)</f>
        <v>0</v>
      </c>
      <c r="O12" s="1">
        <f t="shared" si="1"/>
        <v>1</v>
      </c>
      <c r="P12" s="1">
        <f>IF(F12=1,Inputs!$B$61,IF(F12=2,Inputs!$B$62,IF(F12=3,Inputs!$B$63,IF(F12=4,Inputs!$B$64,0))))</f>
        <v>1.3333333333333333</v>
      </c>
      <c r="Q12" s="1">
        <f t="shared" si="15"/>
        <v>2.333333333333333</v>
      </c>
      <c r="R12" s="1">
        <f>IF(Q12&gt;=Inputs!$B$60,1,0)</f>
        <v>0</v>
      </c>
      <c r="S12" s="1">
        <f t="shared" si="2"/>
        <v>2.333333333333333</v>
      </c>
      <c r="T12" s="1">
        <f>IF(G12=1,Inputs!$B$61,IF(G12=2,Inputs!$B$62,IF(G12=3,Inputs!$B$63,IF(G12=4,Inputs!$B$64,0))))</f>
        <v>0</v>
      </c>
      <c r="U12" s="1">
        <f t="shared" si="16"/>
        <v>2.333333333333333</v>
      </c>
      <c r="V12" s="1">
        <f>IF(U12&gt;=Inputs!$B$60,1,0)</f>
        <v>0</v>
      </c>
      <c r="W12" s="1">
        <f t="shared" si="3"/>
        <v>2.333333333333333</v>
      </c>
      <c r="X12" s="1">
        <f>VLOOKUP(C12,Inputs!$B$6:$C$11,2,TRUE)</f>
        <v>1</v>
      </c>
      <c r="Y12" s="1">
        <f t="shared" si="10"/>
        <v>1</v>
      </c>
      <c r="Z12" s="1">
        <f t="shared" si="11"/>
        <v>1</v>
      </c>
      <c r="AA12" s="1">
        <f t="shared" si="12"/>
        <v>1</v>
      </c>
      <c r="AB12" s="1">
        <f t="shared" si="13"/>
        <v>1</v>
      </c>
      <c r="AC12" s="1">
        <f t="shared" si="4"/>
        <v>1</v>
      </c>
      <c r="AD12" s="1">
        <f t="shared" si="5"/>
        <v>1</v>
      </c>
      <c r="AE12" s="1">
        <f t="shared" si="6"/>
        <v>1</v>
      </c>
      <c r="AF12" s="1">
        <f t="shared" si="7"/>
        <v>1</v>
      </c>
      <c r="AG12" s="1">
        <f t="shared" si="8"/>
        <v>1</v>
      </c>
    </row>
    <row r="13" spans="1:35" x14ac:dyDescent="0.25">
      <c r="A13" s="27">
        <v>9</v>
      </c>
      <c r="B13" s="62" t="s">
        <v>108</v>
      </c>
      <c r="C13" s="2">
        <v>57250</v>
      </c>
      <c r="D13" s="27">
        <v>4</v>
      </c>
      <c r="E13" s="27">
        <v>3</v>
      </c>
      <c r="F13" s="27">
        <v>2</v>
      </c>
      <c r="G13" s="27">
        <v>0</v>
      </c>
      <c r="H13" s="1">
        <f>IF(D13=1,Inputs!$B$61,IF(D13=2,Inputs!$B$62,IF(D13=3,Inputs!$B$63,IF(D13=4,Inputs!$B$64,0))))</f>
        <v>1.3333333333333333</v>
      </c>
      <c r="I13" s="1">
        <f t="shared" si="14"/>
        <v>1.3333333333333333</v>
      </c>
      <c r="J13" s="1">
        <f>IF(I13&gt;=Inputs!$B$60,1,0)</f>
        <v>0</v>
      </c>
      <c r="K13" s="1">
        <f t="shared" si="9"/>
        <v>1.3333333333333333</v>
      </c>
      <c r="L13" s="1">
        <f>IF(E13=1,Inputs!$B$61,IF(E13=2,Inputs!$B$62,IF(E13=3,Inputs!$B$63,IF(E13=4,Inputs!$B$64,0))))</f>
        <v>1</v>
      </c>
      <c r="M13" s="1">
        <f t="shared" si="0"/>
        <v>2.333333333333333</v>
      </c>
      <c r="N13" s="1">
        <f>IF(M13&gt;=Inputs!$B$60,1,0)</f>
        <v>0</v>
      </c>
      <c r="O13" s="1">
        <f t="shared" si="1"/>
        <v>2.333333333333333</v>
      </c>
      <c r="P13" s="1">
        <f>IF(F13=1,Inputs!$B$61,IF(F13=2,Inputs!$B$62,IF(F13=3,Inputs!$B$63,IF(F13=4,Inputs!$B$64,0))))</f>
        <v>0</v>
      </c>
      <c r="Q13" s="1">
        <f t="shared" si="15"/>
        <v>2.333333333333333</v>
      </c>
      <c r="R13" s="1">
        <f>IF(Q13&gt;=Inputs!$B$60,1,0)</f>
        <v>0</v>
      </c>
      <c r="S13" s="1">
        <f t="shared" si="2"/>
        <v>2.333333333333333</v>
      </c>
      <c r="T13" s="1">
        <f>IF(G13=1,Inputs!$B$61,IF(G13=2,Inputs!$B$62,IF(G13=3,Inputs!$B$63,IF(G13=4,Inputs!$B$64,0))))</f>
        <v>0</v>
      </c>
      <c r="U13" s="1">
        <f t="shared" si="16"/>
        <v>2.333333333333333</v>
      </c>
      <c r="V13" s="1">
        <f>IF(U13&gt;=Inputs!$B$60,1,0)</f>
        <v>0</v>
      </c>
      <c r="W13" s="1">
        <f t="shared" si="3"/>
        <v>2.333333333333333</v>
      </c>
      <c r="X13" s="1">
        <f>VLOOKUP(C13,Inputs!$B$6:$C$11,2,TRUE)</f>
        <v>5</v>
      </c>
      <c r="Y13" s="1">
        <f t="shared" si="10"/>
        <v>5</v>
      </c>
      <c r="Z13" s="1">
        <f t="shared" si="11"/>
        <v>5</v>
      </c>
      <c r="AA13" s="1">
        <f t="shared" si="12"/>
        <v>5</v>
      </c>
      <c r="AB13" s="1">
        <f t="shared" si="13"/>
        <v>5</v>
      </c>
      <c r="AC13" s="1">
        <f t="shared" si="4"/>
        <v>5</v>
      </c>
      <c r="AD13" s="1">
        <f t="shared" si="5"/>
        <v>5</v>
      </c>
      <c r="AE13" s="1">
        <f t="shared" si="6"/>
        <v>5</v>
      </c>
      <c r="AF13" s="1">
        <f t="shared" si="7"/>
        <v>5</v>
      </c>
      <c r="AG13" s="1">
        <f t="shared" si="8"/>
        <v>5</v>
      </c>
    </row>
    <row r="14" spans="1:35" x14ac:dyDescent="0.25">
      <c r="A14" s="27">
        <v>10</v>
      </c>
      <c r="B14" s="62" t="s">
        <v>109</v>
      </c>
      <c r="C14" s="2">
        <v>48246</v>
      </c>
      <c r="D14" s="27">
        <v>4</v>
      </c>
      <c r="E14" s="27">
        <v>4</v>
      </c>
      <c r="F14" s="27">
        <v>4</v>
      </c>
      <c r="G14" s="27">
        <v>4</v>
      </c>
      <c r="H14" s="1">
        <f>IF(D14=1,Inputs!$B$61,IF(D14=2,Inputs!$B$62,IF(D14=3,Inputs!$B$63,IF(D14=4,Inputs!$B$64,0))))</f>
        <v>1.3333333333333333</v>
      </c>
      <c r="I14" s="1">
        <f t="shared" si="14"/>
        <v>1.3333333333333333</v>
      </c>
      <c r="J14" s="1">
        <f>IF(I14&gt;=Inputs!$B$60,1,0)</f>
        <v>0</v>
      </c>
      <c r="K14" s="1">
        <f t="shared" si="9"/>
        <v>1.3333333333333333</v>
      </c>
      <c r="L14" s="1">
        <f>IF(E14=1,Inputs!$B$61,IF(E14=2,Inputs!$B$62,IF(E14=3,Inputs!$B$63,IF(E14=4,Inputs!$B$64,0))))</f>
        <v>1.3333333333333333</v>
      </c>
      <c r="M14" s="1">
        <f t="shared" si="0"/>
        <v>2.6666666666666665</v>
      </c>
      <c r="N14" s="1">
        <f>IF(M14&gt;=Inputs!$B$60,1,0)</f>
        <v>0</v>
      </c>
      <c r="O14" s="1">
        <f t="shared" si="1"/>
        <v>2.6666666666666665</v>
      </c>
      <c r="P14" s="1">
        <f>IF(F14=1,Inputs!$B$61,IF(F14=2,Inputs!$B$62,IF(F14=3,Inputs!$B$63,IF(F14=4,Inputs!$B$64,0))))</f>
        <v>1.3333333333333333</v>
      </c>
      <c r="Q14" s="1">
        <f t="shared" si="15"/>
        <v>4</v>
      </c>
      <c r="R14" s="1">
        <f>IF(Q14&gt;=Inputs!$B$60,1,0)</f>
        <v>1</v>
      </c>
      <c r="S14" s="1">
        <f t="shared" si="2"/>
        <v>0</v>
      </c>
      <c r="T14" s="1">
        <f>IF(G14=1,Inputs!$B$61,IF(G14=2,Inputs!$B$62,IF(G14=3,Inputs!$B$63,IF(G14=4,Inputs!$B$64,0))))</f>
        <v>1.3333333333333333</v>
      </c>
      <c r="U14" s="1">
        <f t="shared" si="16"/>
        <v>1.3333333333333333</v>
      </c>
      <c r="V14" s="1">
        <f>IF(U14&gt;=Inputs!$B$60,1,0)</f>
        <v>0</v>
      </c>
      <c r="W14" s="1">
        <f t="shared" si="3"/>
        <v>1.3333333333333333</v>
      </c>
      <c r="X14" s="1">
        <f>VLOOKUP(C14,Inputs!$B$6:$C$11,2,TRUE)</f>
        <v>1</v>
      </c>
      <c r="Y14" s="1">
        <f t="shared" si="10"/>
        <v>1</v>
      </c>
      <c r="Z14" s="1">
        <f t="shared" si="11"/>
        <v>1</v>
      </c>
      <c r="AA14" s="1">
        <f t="shared" si="12"/>
        <v>2</v>
      </c>
      <c r="AB14" s="1">
        <f t="shared" si="13"/>
        <v>2</v>
      </c>
      <c r="AC14" s="1">
        <f t="shared" si="4"/>
        <v>1</v>
      </c>
      <c r="AD14" s="1">
        <f t="shared" si="5"/>
        <v>1</v>
      </c>
      <c r="AE14" s="1">
        <f t="shared" si="6"/>
        <v>1</v>
      </c>
      <c r="AF14" s="1">
        <f t="shared" si="7"/>
        <v>2</v>
      </c>
      <c r="AG14" s="1">
        <f t="shared" si="8"/>
        <v>2</v>
      </c>
    </row>
    <row r="15" spans="1:35" x14ac:dyDescent="0.25">
      <c r="A15" s="27">
        <v>11</v>
      </c>
      <c r="B15" s="62" t="s">
        <v>110</v>
      </c>
      <c r="C15" s="2">
        <v>50643</v>
      </c>
      <c r="D15" s="27">
        <v>3</v>
      </c>
      <c r="E15" s="27">
        <v>4</v>
      </c>
      <c r="F15" s="27">
        <v>3</v>
      </c>
      <c r="G15" s="27">
        <v>2</v>
      </c>
      <c r="H15" s="1">
        <f>IF(D15=1,Inputs!$B$61,IF(D15=2,Inputs!$B$62,IF(D15=3,Inputs!$B$63,IF(D15=4,Inputs!$B$64,0))))</f>
        <v>1</v>
      </c>
      <c r="I15" s="1">
        <f t="shared" si="14"/>
        <v>1</v>
      </c>
      <c r="J15" s="1">
        <f>IF(I15&gt;=Inputs!$B$60,1,0)</f>
        <v>0</v>
      </c>
      <c r="K15" s="1">
        <f t="shared" si="9"/>
        <v>1</v>
      </c>
      <c r="L15" s="1">
        <f>IF(E15=1,Inputs!$B$61,IF(E15=2,Inputs!$B$62,IF(E15=3,Inputs!$B$63,IF(E15=4,Inputs!$B$64,0))))</f>
        <v>1.3333333333333333</v>
      </c>
      <c r="M15" s="1">
        <f t="shared" si="0"/>
        <v>2.333333333333333</v>
      </c>
      <c r="N15" s="1">
        <f>IF(M15&gt;=Inputs!$B$60,1,0)</f>
        <v>0</v>
      </c>
      <c r="O15" s="1">
        <f t="shared" si="1"/>
        <v>2.333333333333333</v>
      </c>
      <c r="P15" s="1">
        <f>IF(F15=1,Inputs!$B$61,IF(F15=2,Inputs!$B$62,IF(F15=3,Inputs!$B$63,IF(F15=4,Inputs!$B$64,0))))</f>
        <v>1</v>
      </c>
      <c r="Q15" s="1">
        <f t="shared" si="15"/>
        <v>3.333333333333333</v>
      </c>
      <c r="R15" s="1">
        <f>IF(Q15&gt;=Inputs!$B$60,1,0)</f>
        <v>0</v>
      </c>
      <c r="S15" s="1">
        <f t="shared" si="2"/>
        <v>3.333333333333333</v>
      </c>
      <c r="T15" s="1">
        <f>IF(G15=1,Inputs!$B$61,IF(G15=2,Inputs!$B$62,IF(G15=3,Inputs!$B$63,IF(G15=4,Inputs!$B$64,0))))</f>
        <v>0</v>
      </c>
      <c r="U15" s="1">
        <f t="shared" si="16"/>
        <v>3.333333333333333</v>
      </c>
      <c r="V15" s="1">
        <f>IF(U15&gt;=Inputs!$B$60,1,0)</f>
        <v>0</v>
      </c>
      <c r="W15" s="1">
        <f t="shared" si="3"/>
        <v>3.333333333333333</v>
      </c>
      <c r="X15" s="1">
        <f>VLOOKUP(C15,Inputs!$B$6:$C$11,2,TRUE)</f>
        <v>2</v>
      </c>
      <c r="Y15" s="1">
        <f t="shared" si="10"/>
        <v>2</v>
      </c>
      <c r="Z15" s="1">
        <f t="shared" si="11"/>
        <v>2</v>
      </c>
      <c r="AA15" s="1">
        <f t="shared" si="12"/>
        <v>2</v>
      </c>
      <c r="AB15" s="1">
        <f t="shared" si="13"/>
        <v>2</v>
      </c>
      <c r="AC15" s="1">
        <f t="shared" si="4"/>
        <v>2</v>
      </c>
      <c r="AD15" s="1">
        <f t="shared" si="5"/>
        <v>2</v>
      </c>
      <c r="AE15" s="1">
        <f t="shared" si="6"/>
        <v>2</v>
      </c>
      <c r="AF15" s="1">
        <f t="shared" si="7"/>
        <v>2</v>
      </c>
      <c r="AG15" s="1">
        <f t="shared" si="8"/>
        <v>2</v>
      </c>
    </row>
    <row r="16" spans="1:35" x14ac:dyDescent="0.25">
      <c r="A16" s="27">
        <v>12</v>
      </c>
      <c r="B16" s="62" t="s">
        <v>111</v>
      </c>
      <c r="C16" s="2">
        <v>51690</v>
      </c>
      <c r="D16" s="27">
        <v>4</v>
      </c>
      <c r="E16" s="27">
        <v>3</v>
      </c>
      <c r="F16" s="27">
        <v>4</v>
      </c>
      <c r="G16" s="27">
        <v>3</v>
      </c>
      <c r="H16" s="1">
        <f>IF(D16=1,Inputs!$B$61,IF(D16=2,Inputs!$B$62,IF(D16=3,Inputs!$B$63,IF(D16=4,Inputs!$B$64,0))))</f>
        <v>1.3333333333333333</v>
      </c>
      <c r="I16" s="1">
        <f t="shared" si="14"/>
        <v>1.3333333333333333</v>
      </c>
      <c r="J16" s="1">
        <f>IF(I16&gt;=Inputs!$B$60,1,0)</f>
        <v>0</v>
      </c>
      <c r="K16" s="1">
        <f t="shared" si="9"/>
        <v>1.3333333333333333</v>
      </c>
      <c r="L16" s="1">
        <f>IF(E16=1,Inputs!$B$61,IF(E16=2,Inputs!$B$62,IF(E16=3,Inputs!$B$63,IF(E16=4,Inputs!$B$64,0))))</f>
        <v>1</v>
      </c>
      <c r="M16" s="1">
        <f t="shared" si="0"/>
        <v>2.333333333333333</v>
      </c>
      <c r="N16" s="1">
        <f>IF(M16&gt;=Inputs!$B$60,1,0)</f>
        <v>0</v>
      </c>
      <c r="O16" s="1">
        <f t="shared" si="1"/>
        <v>2.333333333333333</v>
      </c>
      <c r="P16" s="1">
        <f>IF(F16=1,Inputs!$B$61,IF(F16=2,Inputs!$B$62,IF(F16=3,Inputs!$B$63,IF(F16=4,Inputs!$B$64,0))))</f>
        <v>1.3333333333333333</v>
      </c>
      <c r="Q16" s="1">
        <f t="shared" si="15"/>
        <v>3.6666666666666661</v>
      </c>
      <c r="R16" s="1">
        <f>IF(Q16&gt;=Inputs!$B$60,1,0)</f>
        <v>0</v>
      </c>
      <c r="S16" s="1">
        <f t="shared" si="2"/>
        <v>3.6666666666666661</v>
      </c>
      <c r="T16" s="1">
        <f>IF(G16=1,Inputs!$B$61,IF(G16=2,Inputs!$B$62,IF(G16=3,Inputs!$B$63,IF(G16=4,Inputs!$B$64,0))))</f>
        <v>1</v>
      </c>
      <c r="U16" s="1">
        <f t="shared" si="16"/>
        <v>4.6666666666666661</v>
      </c>
      <c r="V16" s="1">
        <f>IF(U16&gt;=Inputs!$B$60,1,0)</f>
        <v>1</v>
      </c>
      <c r="W16" s="1">
        <f t="shared" si="3"/>
        <v>0</v>
      </c>
      <c r="X16" s="1">
        <f>VLOOKUP(C16,Inputs!$B$6:$C$11,2,TRUE)</f>
        <v>2</v>
      </c>
      <c r="Y16" s="1">
        <f t="shared" si="10"/>
        <v>2</v>
      </c>
      <c r="Z16" s="1">
        <f t="shared" si="11"/>
        <v>2</v>
      </c>
      <c r="AA16" s="1">
        <f t="shared" si="12"/>
        <v>2</v>
      </c>
      <c r="AB16" s="1">
        <f t="shared" si="13"/>
        <v>3</v>
      </c>
      <c r="AC16" s="1">
        <f t="shared" si="4"/>
        <v>2</v>
      </c>
      <c r="AD16" s="1">
        <f t="shared" si="5"/>
        <v>2</v>
      </c>
      <c r="AE16" s="1">
        <f t="shared" si="6"/>
        <v>2</v>
      </c>
      <c r="AF16" s="1">
        <f t="shared" si="7"/>
        <v>2</v>
      </c>
      <c r="AG16" s="1">
        <f t="shared" si="8"/>
        <v>3</v>
      </c>
    </row>
    <row r="17" spans="1:33" x14ac:dyDescent="0.25">
      <c r="A17" s="27">
        <v>13</v>
      </c>
      <c r="B17" s="62" t="s">
        <v>112</v>
      </c>
      <c r="C17" s="2">
        <v>49366</v>
      </c>
      <c r="D17" s="27">
        <v>4</v>
      </c>
      <c r="E17" s="27">
        <v>3</v>
      </c>
      <c r="F17" s="27">
        <v>4</v>
      </c>
      <c r="G17" s="27">
        <v>4</v>
      </c>
      <c r="H17" s="1">
        <f>IF(D17=1,Inputs!$B$61,IF(D17=2,Inputs!$B$62,IF(D17=3,Inputs!$B$63,IF(D17=4,Inputs!$B$64,0))))</f>
        <v>1.3333333333333333</v>
      </c>
      <c r="I17" s="1">
        <f t="shared" si="14"/>
        <v>1.3333333333333333</v>
      </c>
      <c r="J17" s="1">
        <f>IF(I17&gt;=Inputs!$B$60,1,0)</f>
        <v>0</v>
      </c>
      <c r="K17" s="1">
        <f t="shared" si="9"/>
        <v>1.3333333333333333</v>
      </c>
      <c r="L17" s="1">
        <f>IF(E17=1,Inputs!$B$61,IF(E17=2,Inputs!$B$62,IF(E17=3,Inputs!$B$63,IF(E17=4,Inputs!$B$64,0))))</f>
        <v>1</v>
      </c>
      <c r="M17" s="1">
        <f t="shared" si="0"/>
        <v>2.333333333333333</v>
      </c>
      <c r="N17" s="1">
        <f>IF(M17&gt;=Inputs!$B$60,1,0)</f>
        <v>0</v>
      </c>
      <c r="O17" s="1">
        <f t="shared" si="1"/>
        <v>2.333333333333333</v>
      </c>
      <c r="P17" s="1">
        <f>IF(F17=1,Inputs!$B$61,IF(F17=2,Inputs!$B$62,IF(F17=3,Inputs!$B$63,IF(F17=4,Inputs!$B$64,0))))</f>
        <v>1.3333333333333333</v>
      </c>
      <c r="Q17" s="1">
        <f t="shared" si="15"/>
        <v>3.6666666666666661</v>
      </c>
      <c r="R17" s="1">
        <f>IF(Q17&gt;=Inputs!$B$60,1,0)</f>
        <v>0</v>
      </c>
      <c r="S17" s="1">
        <f t="shared" si="2"/>
        <v>3.6666666666666661</v>
      </c>
      <c r="T17" s="1">
        <f>IF(G17=1,Inputs!$B$61,IF(G17=2,Inputs!$B$62,IF(G17=3,Inputs!$B$63,IF(G17=4,Inputs!$B$64,0))))</f>
        <v>1.3333333333333333</v>
      </c>
      <c r="U17" s="1">
        <f t="shared" si="16"/>
        <v>4.9999999999999991</v>
      </c>
      <c r="V17" s="1">
        <f>IF(U17&gt;=Inputs!$B$60,1,0)</f>
        <v>1</v>
      </c>
      <c r="W17" s="1">
        <f t="shared" si="3"/>
        <v>0</v>
      </c>
      <c r="X17" s="1">
        <f>VLOOKUP(C17,Inputs!$B$6:$C$11,2,TRUE)</f>
        <v>2</v>
      </c>
      <c r="Y17" s="1">
        <f t="shared" si="10"/>
        <v>2</v>
      </c>
      <c r="Z17" s="1">
        <f t="shared" si="11"/>
        <v>2</v>
      </c>
      <c r="AA17" s="1">
        <f t="shared" si="12"/>
        <v>2</v>
      </c>
      <c r="AB17" s="1">
        <f t="shared" si="13"/>
        <v>3</v>
      </c>
      <c r="AC17" s="1">
        <f t="shared" si="4"/>
        <v>2</v>
      </c>
      <c r="AD17" s="1">
        <f t="shared" si="5"/>
        <v>2</v>
      </c>
      <c r="AE17" s="1">
        <f t="shared" si="6"/>
        <v>2</v>
      </c>
      <c r="AF17" s="1">
        <f t="shared" si="7"/>
        <v>2</v>
      </c>
      <c r="AG17" s="1">
        <f t="shared" si="8"/>
        <v>3</v>
      </c>
    </row>
    <row r="18" spans="1:33" x14ac:dyDescent="0.25">
      <c r="A18" s="27">
        <v>14</v>
      </c>
      <c r="B18" s="62" t="s">
        <v>113</v>
      </c>
      <c r="C18" s="2">
        <v>51875</v>
      </c>
      <c r="D18" s="27">
        <v>3</v>
      </c>
      <c r="E18" s="27">
        <v>3</v>
      </c>
      <c r="F18" s="27">
        <v>3</v>
      </c>
      <c r="G18" s="27">
        <v>3</v>
      </c>
      <c r="H18" s="1">
        <f>IF(D18=1,Inputs!$B$61,IF(D18=2,Inputs!$B$62,IF(D18=3,Inputs!$B$63,IF(D18=4,Inputs!$B$64,0))))</f>
        <v>1</v>
      </c>
      <c r="I18" s="1">
        <f t="shared" si="14"/>
        <v>1</v>
      </c>
      <c r="J18" s="1">
        <f>IF(I18&gt;=Inputs!$B$60,1,0)</f>
        <v>0</v>
      </c>
      <c r="K18" s="1">
        <f t="shared" si="9"/>
        <v>1</v>
      </c>
      <c r="L18" s="1">
        <f>IF(E18=1,Inputs!$B$61,IF(E18=2,Inputs!$B$62,IF(E18=3,Inputs!$B$63,IF(E18=4,Inputs!$B$64,0))))</f>
        <v>1</v>
      </c>
      <c r="M18" s="1">
        <f t="shared" si="0"/>
        <v>2</v>
      </c>
      <c r="N18" s="1">
        <f>IF(M18&gt;=Inputs!$B$60,1,0)</f>
        <v>0</v>
      </c>
      <c r="O18" s="1">
        <f t="shared" si="1"/>
        <v>2</v>
      </c>
      <c r="P18" s="1">
        <f>IF(F18=1,Inputs!$B$61,IF(F18=2,Inputs!$B$62,IF(F18=3,Inputs!$B$63,IF(F18=4,Inputs!$B$64,0))))</f>
        <v>1</v>
      </c>
      <c r="Q18" s="1">
        <f t="shared" si="15"/>
        <v>3</v>
      </c>
      <c r="R18" s="1">
        <f>IF(Q18&gt;=Inputs!$B$60,1,0)</f>
        <v>0</v>
      </c>
      <c r="S18" s="1">
        <f t="shared" si="2"/>
        <v>3</v>
      </c>
      <c r="T18" s="1">
        <f>IF(G18=1,Inputs!$B$61,IF(G18=2,Inputs!$B$62,IF(G18=3,Inputs!$B$63,IF(G18=4,Inputs!$B$64,0))))</f>
        <v>1</v>
      </c>
      <c r="U18" s="1">
        <f t="shared" si="16"/>
        <v>4</v>
      </c>
      <c r="V18" s="1">
        <f>IF(U18&gt;=Inputs!$B$60,1,0)</f>
        <v>1</v>
      </c>
      <c r="W18" s="1">
        <f t="shared" si="3"/>
        <v>0</v>
      </c>
      <c r="X18" s="1">
        <f>VLOOKUP(C18,Inputs!$B$6:$C$11,2,TRUE)</f>
        <v>2</v>
      </c>
      <c r="Y18" s="1">
        <f t="shared" si="10"/>
        <v>2</v>
      </c>
      <c r="Z18" s="1">
        <f t="shared" si="11"/>
        <v>2</v>
      </c>
      <c r="AA18" s="1">
        <f t="shared" si="12"/>
        <v>2</v>
      </c>
      <c r="AB18" s="1">
        <f t="shared" si="13"/>
        <v>3</v>
      </c>
      <c r="AC18" s="1">
        <f t="shared" si="4"/>
        <v>2</v>
      </c>
      <c r="AD18" s="1">
        <f t="shared" si="5"/>
        <v>2</v>
      </c>
      <c r="AE18" s="1">
        <f t="shared" si="6"/>
        <v>2</v>
      </c>
      <c r="AF18" s="1">
        <f t="shared" si="7"/>
        <v>2</v>
      </c>
      <c r="AG18" s="1">
        <f t="shared" si="8"/>
        <v>3</v>
      </c>
    </row>
    <row r="19" spans="1:33" x14ac:dyDescent="0.25">
      <c r="A19" s="27">
        <v>15</v>
      </c>
      <c r="B19" s="62" t="s">
        <v>114</v>
      </c>
      <c r="C19" s="2">
        <v>50715</v>
      </c>
      <c r="D19" s="27">
        <v>3</v>
      </c>
      <c r="E19" s="27">
        <v>3</v>
      </c>
      <c r="F19" s="27">
        <v>3</v>
      </c>
      <c r="G19" s="27">
        <v>3</v>
      </c>
      <c r="H19" s="1">
        <f>IF(D19=1,Inputs!$B$61,IF(D19=2,Inputs!$B$62,IF(D19=3,Inputs!$B$63,IF(D19=4,Inputs!$B$64,0))))</f>
        <v>1</v>
      </c>
      <c r="I19" s="1">
        <f t="shared" si="14"/>
        <v>1</v>
      </c>
      <c r="J19" s="1">
        <f>IF(I19&gt;=Inputs!$B$60,1,0)</f>
        <v>0</v>
      </c>
      <c r="K19" s="1">
        <f t="shared" si="9"/>
        <v>1</v>
      </c>
      <c r="L19" s="1">
        <f>IF(E19=1,Inputs!$B$61,IF(E19=2,Inputs!$B$62,IF(E19=3,Inputs!$B$63,IF(E19=4,Inputs!$B$64,0))))</f>
        <v>1</v>
      </c>
      <c r="M19" s="1">
        <f t="shared" si="0"/>
        <v>2</v>
      </c>
      <c r="N19" s="1">
        <f>IF(M19&gt;=Inputs!$B$60,1,0)</f>
        <v>0</v>
      </c>
      <c r="O19" s="1">
        <f t="shared" si="1"/>
        <v>2</v>
      </c>
      <c r="P19" s="1">
        <f>IF(F19=1,Inputs!$B$61,IF(F19=2,Inputs!$B$62,IF(F19=3,Inputs!$B$63,IF(F19=4,Inputs!$B$64,0))))</f>
        <v>1</v>
      </c>
      <c r="Q19" s="1">
        <f t="shared" si="15"/>
        <v>3</v>
      </c>
      <c r="R19" s="1">
        <f>IF(Q19&gt;=Inputs!$B$60,1,0)</f>
        <v>0</v>
      </c>
      <c r="S19" s="1">
        <f t="shared" si="2"/>
        <v>3</v>
      </c>
      <c r="T19" s="1">
        <f>IF(G19=1,Inputs!$B$61,IF(G19=2,Inputs!$B$62,IF(G19=3,Inputs!$B$63,IF(G19=4,Inputs!$B$64,0))))</f>
        <v>1</v>
      </c>
      <c r="U19" s="1">
        <f t="shared" si="16"/>
        <v>4</v>
      </c>
      <c r="V19" s="1">
        <f>IF(U19&gt;=Inputs!$B$60,1,0)</f>
        <v>1</v>
      </c>
      <c r="W19" s="1">
        <f t="shared" si="3"/>
        <v>0</v>
      </c>
      <c r="X19" s="1">
        <f>VLOOKUP(C19,Inputs!$B$6:$C$11,2,TRUE)</f>
        <v>2</v>
      </c>
      <c r="Y19" s="1">
        <f t="shared" si="10"/>
        <v>2</v>
      </c>
      <c r="Z19" s="1">
        <f t="shared" si="11"/>
        <v>2</v>
      </c>
      <c r="AA19" s="1">
        <f t="shared" si="12"/>
        <v>2</v>
      </c>
      <c r="AB19" s="1">
        <f t="shared" si="13"/>
        <v>3</v>
      </c>
      <c r="AC19" s="1">
        <f t="shared" si="4"/>
        <v>2</v>
      </c>
      <c r="AD19" s="1">
        <f t="shared" si="5"/>
        <v>2</v>
      </c>
      <c r="AE19" s="1">
        <f t="shared" si="6"/>
        <v>2</v>
      </c>
      <c r="AF19" s="1">
        <f t="shared" si="7"/>
        <v>2</v>
      </c>
      <c r="AG19" s="1">
        <f t="shared" si="8"/>
        <v>3</v>
      </c>
    </row>
    <row r="20" spans="1:33" x14ac:dyDescent="0.25">
      <c r="A20" s="27">
        <v>16</v>
      </c>
      <c r="B20" s="62" t="s">
        <v>115</v>
      </c>
      <c r="C20" s="2">
        <v>52814</v>
      </c>
      <c r="D20" s="27">
        <v>3</v>
      </c>
      <c r="E20" s="27">
        <v>3</v>
      </c>
      <c r="F20" s="27">
        <v>3</v>
      </c>
      <c r="G20" s="27">
        <v>3</v>
      </c>
      <c r="H20" s="1">
        <f>IF(D20=1,Inputs!$B$61,IF(D20=2,Inputs!$B$62,IF(D20=3,Inputs!$B$63,IF(D20=4,Inputs!$B$64,0))))</f>
        <v>1</v>
      </c>
      <c r="I20" s="1">
        <f t="shared" si="14"/>
        <v>1</v>
      </c>
      <c r="J20" s="1">
        <f>IF(I20&gt;=Inputs!$B$60,1,0)</f>
        <v>0</v>
      </c>
      <c r="K20" s="1">
        <f t="shared" si="9"/>
        <v>1</v>
      </c>
      <c r="L20" s="1">
        <f>IF(E20=1,Inputs!$B$61,IF(E20=2,Inputs!$B$62,IF(E20=3,Inputs!$B$63,IF(E20=4,Inputs!$B$64,0))))</f>
        <v>1</v>
      </c>
      <c r="M20" s="1">
        <f t="shared" si="0"/>
        <v>2</v>
      </c>
      <c r="N20" s="1">
        <f>IF(M20&gt;=Inputs!$B$60,1,0)</f>
        <v>0</v>
      </c>
      <c r="O20" s="1">
        <f t="shared" si="1"/>
        <v>2</v>
      </c>
      <c r="P20" s="1">
        <f>IF(F20=1,Inputs!$B$61,IF(F20=2,Inputs!$B$62,IF(F20=3,Inputs!$B$63,IF(F20=4,Inputs!$B$64,0))))</f>
        <v>1</v>
      </c>
      <c r="Q20" s="1">
        <f t="shared" si="15"/>
        <v>3</v>
      </c>
      <c r="R20" s="1">
        <f>IF(Q20&gt;=Inputs!$B$60,1,0)</f>
        <v>0</v>
      </c>
      <c r="S20" s="1">
        <f t="shared" si="2"/>
        <v>3</v>
      </c>
      <c r="T20" s="1">
        <f>IF(G20=1,Inputs!$B$61,IF(G20=2,Inputs!$B$62,IF(G20=3,Inputs!$B$63,IF(G20=4,Inputs!$B$64,0))))</f>
        <v>1</v>
      </c>
      <c r="U20" s="1">
        <f t="shared" si="16"/>
        <v>4</v>
      </c>
      <c r="V20" s="1">
        <f>IF(U20&gt;=Inputs!$B$60,1,0)</f>
        <v>1</v>
      </c>
      <c r="W20" s="1">
        <f t="shared" si="3"/>
        <v>0</v>
      </c>
      <c r="X20" s="1">
        <f>VLOOKUP(C20,Inputs!$B$6:$C$11,2,TRUE)</f>
        <v>3</v>
      </c>
      <c r="Y20" s="1">
        <f t="shared" si="10"/>
        <v>3</v>
      </c>
      <c r="Z20" s="1">
        <f t="shared" si="11"/>
        <v>3</v>
      </c>
      <c r="AA20" s="1">
        <f t="shared" si="12"/>
        <v>3</v>
      </c>
      <c r="AB20" s="1">
        <f t="shared" si="13"/>
        <v>4</v>
      </c>
      <c r="AC20" s="1">
        <f t="shared" si="4"/>
        <v>3</v>
      </c>
      <c r="AD20" s="1">
        <f t="shared" si="5"/>
        <v>3</v>
      </c>
      <c r="AE20" s="1">
        <f t="shared" si="6"/>
        <v>3</v>
      </c>
      <c r="AF20" s="1">
        <f t="shared" si="7"/>
        <v>3</v>
      </c>
      <c r="AG20" s="1">
        <f t="shared" si="8"/>
        <v>4</v>
      </c>
    </row>
    <row r="21" spans="1:33" x14ac:dyDescent="0.25">
      <c r="A21" s="27">
        <v>17</v>
      </c>
      <c r="B21" s="62" t="s">
        <v>116</v>
      </c>
      <c r="C21" s="2">
        <v>46100</v>
      </c>
      <c r="D21" s="27">
        <v>0</v>
      </c>
      <c r="E21" s="27">
        <v>4</v>
      </c>
      <c r="F21" s="27">
        <v>3</v>
      </c>
      <c r="G21" s="27">
        <v>3</v>
      </c>
      <c r="H21" s="1">
        <f>IF(D21=1,Inputs!$B$61,IF(D21=2,Inputs!$B$62,IF(D21=3,Inputs!$B$63,IF(D21=4,Inputs!$B$64,0))))</f>
        <v>0</v>
      </c>
      <c r="I21" s="1">
        <f t="shared" si="14"/>
        <v>0</v>
      </c>
      <c r="J21" s="1">
        <f>IF(I21&gt;=Inputs!$B$60,1,0)</f>
        <v>0</v>
      </c>
      <c r="K21" s="1">
        <f t="shared" si="9"/>
        <v>0</v>
      </c>
      <c r="L21" s="1">
        <f>IF(E21=1,Inputs!$B$61,IF(E21=2,Inputs!$B$62,IF(E21=3,Inputs!$B$63,IF(E21=4,Inputs!$B$64,0))))</f>
        <v>1.3333333333333333</v>
      </c>
      <c r="M21" s="1">
        <f t="shared" si="0"/>
        <v>1.3333333333333333</v>
      </c>
      <c r="N21" s="1">
        <f>IF(M21&gt;=Inputs!$B$60,1,0)</f>
        <v>0</v>
      </c>
      <c r="O21" s="1">
        <f t="shared" si="1"/>
        <v>1.3333333333333333</v>
      </c>
      <c r="P21" s="1">
        <f>IF(F21=1,Inputs!$B$61,IF(F21=2,Inputs!$B$62,IF(F21=3,Inputs!$B$63,IF(F21=4,Inputs!$B$64,0))))</f>
        <v>1</v>
      </c>
      <c r="Q21" s="1">
        <f t="shared" si="15"/>
        <v>2.333333333333333</v>
      </c>
      <c r="R21" s="1">
        <f>IF(Q21&gt;=Inputs!$B$60,1,0)</f>
        <v>0</v>
      </c>
      <c r="S21" s="1">
        <f t="shared" si="2"/>
        <v>2.333333333333333</v>
      </c>
      <c r="T21" s="1">
        <f>IF(G21=1,Inputs!$B$61,IF(G21=2,Inputs!$B$62,IF(G21=3,Inputs!$B$63,IF(G21=4,Inputs!$B$64,0))))</f>
        <v>1</v>
      </c>
      <c r="U21" s="1">
        <f t="shared" si="16"/>
        <v>3.333333333333333</v>
      </c>
      <c r="V21" s="1">
        <f>IF(U21&gt;=Inputs!$B$60,1,0)</f>
        <v>0</v>
      </c>
      <c r="W21" s="1">
        <f t="shared" si="3"/>
        <v>3.333333333333333</v>
      </c>
      <c r="X21" s="1">
        <f>VLOOKUP(C21,Inputs!$B$6:$C$11,2,TRUE)</f>
        <v>1</v>
      </c>
      <c r="Y21" s="1">
        <f t="shared" si="10"/>
        <v>1</v>
      </c>
      <c r="Z21" s="1">
        <f t="shared" si="11"/>
        <v>1</v>
      </c>
      <c r="AA21" s="1">
        <f t="shared" si="12"/>
        <v>1</v>
      </c>
      <c r="AB21" s="1">
        <f t="shared" si="13"/>
        <v>1</v>
      </c>
      <c r="AC21" s="1">
        <f t="shared" si="4"/>
        <v>1</v>
      </c>
      <c r="AD21" s="1">
        <f t="shared" si="5"/>
        <v>1</v>
      </c>
      <c r="AE21" s="1">
        <f t="shared" si="6"/>
        <v>1</v>
      </c>
      <c r="AF21" s="1">
        <f t="shared" si="7"/>
        <v>1</v>
      </c>
      <c r="AG21" s="1">
        <f t="shared" si="8"/>
        <v>1</v>
      </c>
    </row>
    <row r="22" spans="1:33" x14ac:dyDescent="0.25">
      <c r="A22" s="27">
        <v>18</v>
      </c>
      <c r="B22" s="62" t="s">
        <v>117</v>
      </c>
      <c r="C22" s="2">
        <v>46100</v>
      </c>
      <c r="D22" s="27">
        <v>0</v>
      </c>
      <c r="E22" s="27">
        <v>0</v>
      </c>
      <c r="F22" s="27">
        <v>4</v>
      </c>
      <c r="G22" s="27">
        <v>4</v>
      </c>
      <c r="H22" s="1">
        <f>IF(D22=1,Inputs!$B$61,IF(D22=2,Inputs!$B$62,IF(D22=3,Inputs!$B$63,IF(D22=4,Inputs!$B$64,0))))</f>
        <v>0</v>
      </c>
      <c r="I22" s="1">
        <f t="shared" si="14"/>
        <v>0</v>
      </c>
      <c r="J22" s="1">
        <f>IF(I22&gt;=Inputs!$B$60,1,0)</f>
        <v>0</v>
      </c>
      <c r="K22" s="1">
        <f t="shared" si="9"/>
        <v>0</v>
      </c>
      <c r="L22" s="1">
        <f>IF(E22=1,Inputs!$B$61,IF(E22=2,Inputs!$B$62,IF(E22=3,Inputs!$B$63,IF(E22=4,Inputs!$B$64,0))))</f>
        <v>0</v>
      </c>
      <c r="M22" s="1">
        <f t="shared" si="0"/>
        <v>0</v>
      </c>
      <c r="N22" s="1">
        <f>IF(M22&gt;=Inputs!$B$60,1,0)</f>
        <v>0</v>
      </c>
      <c r="O22" s="1">
        <f t="shared" si="1"/>
        <v>0</v>
      </c>
      <c r="P22" s="1">
        <f>IF(F22=1,Inputs!$B$61,IF(F22=2,Inputs!$B$62,IF(F22=3,Inputs!$B$63,IF(F22=4,Inputs!$B$64,0))))</f>
        <v>1.3333333333333333</v>
      </c>
      <c r="Q22" s="1">
        <f t="shared" si="15"/>
        <v>1.3333333333333333</v>
      </c>
      <c r="R22" s="1">
        <f>IF(Q22&gt;=Inputs!$B$60,1,0)</f>
        <v>0</v>
      </c>
      <c r="S22" s="1">
        <f t="shared" si="2"/>
        <v>1.3333333333333333</v>
      </c>
      <c r="T22" s="1">
        <f>IF(G22=1,Inputs!$B$61,IF(G22=2,Inputs!$B$62,IF(G22=3,Inputs!$B$63,IF(G22=4,Inputs!$B$64,0))))</f>
        <v>1.3333333333333333</v>
      </c>
      <c r="U22" s="1">
        <f t="shared" si="16"/>
        <v>2.6666666666666665</v>
      </c>
      <c r="V22" s="1">
        <f>IF(U22&gt;=Inputs!$B$60,1,0)</f>
        <v>0</v>
      </c>
      <c r="W22" s="1">
        <f t="shared" si="3"/>
        <v>2.6666666666666665</v>
      </c>
      <c r="X22" s="1">
        <f>VLOOKUP(C22,Inputs!$B$6:$C$11,2,TRUE)</f>
        <v>1</v>
      </c>
      <c r="Y22" s="1">
        <f t="shared" si="10"/>
        <v>1</v>
      </c>
      <c r="Z22" s="1">
        <f t="shared" si="11"/>
        <v>1</v>
      </c>
      <c r="AA22" s="1">
        <f t="shared" si="12"/>
        <v>1</v>
      </c>
      <c r="AB22" s="1">
        <f t="shared" si="13"/>
        <v>1</v>
      </c>
      <c r="AC22" s="1">
        <f t="shared" si="4"/>
        <v>1</v>
      </c>
      <c r="AD22" s="1">
        <f t="shared" si="5"/>
        <v>1</v>
      </c>
      <c r="AE22" s="1">
        <f t="shared" si="6"/>
        <v>1</v>
      </c>
      <c r="AF22" s="1">
        <f t="shared" si="7"/>
        <v>1</v>
      </c>
      <c r="AG22" s="1">
        <f t="shared" si="8"/>
        <v>1</v>
      </c>
    </row>
    <row r="23" spans="1:33" x14ac:dyDescent="0.25">
      <c r="A23" s="27">
        <v>19</v>
      </c>
      <c r="B23" s="62" t="s">
        <v>118</v>
      </c>
      <c r="C23" s="2">
        <v>46100</v>
      </c>
      <c r="D23" s="27">
        <v>0</v>
      </c>
      <c r="E23" s="27">
        <v>0</v>
      </c>
      <c r="F23" s="27">
        <v>2</v>
      </c>
      <c r="G23" s="27">
        <v>2</v>
      </c>
      <c r="H23" s="1">
        <f>IF(D23=1,Inputs!$B$61,IF(D23=2,Inputs!$B$62,IF(D23=3,Inputs!$B$63,IF(D23=4,Inputs!$B$64,0))))</f>
        <v>0</v>
      </c>
      <c r="I23" s="1">
        <f t="shared" si="14"/>
        <v>0</v>
      </c>
      <c r="J23" s="1">
        <f>IF(I23&gt;=Inputs!$B$60,1,0)</f>
        <v>0</v>
      </c>
      <c r="K23" s="1">
        <f t="shared" si="9"/>
        <v>0</v>
      </c>
      <c r="L23" s="1">
        <f>IF(E23=1,Inputs!$B$61,IF(E23=2,Inputs!$B$62,IF(E23=3,Inputs!$B$63,IF(E23=4,Inputs!$B$64,0))))</f>
        <v>0</v>
      </c>
      <c r="M23" s="1">
        <f t="shared" si="0"/>
        <v>0</v>
      </c>
      <c r="N23" s="1">
        <f>IF(M23&gt;=Inputs!$B$60,1,0)</f>
        <v>0</v>
      </c>
      <c r="O23" s="1">
        <f t="shared" si="1"/>
        <v>0</v>
      </c>
      <c r="P23" s="1">
        <f>IF(F23=1,Inputs!$B$61,IF(F23=2,Inputs!$B$62,IF(F23=3,Inputs!$B$63,IF(F23=4,Inputs!$B$64,0))))</f>
        <v>0</v>
      </c>
      <c r="Q23" s="1">
        <f t="shared" si="15"/>
        <v>0</v>
      </c>
      <c r="R23" s="1">
        <f>IF(Q23&gt;=Inputs!$B$60,1,0)</f>
        <v>0</v>
      </c>
      <c r="S23" s="1">
        <f t="shared" si="2"/>
        <v>0</v>
      </c>
      <c r="T23" s="1">
        <f>IF(G23=1,Inputs!$B$61,IF(G23=2,Inputs!$B$62,IF(G23=3,Inputs!$B$63,IF(G23=4,Inputs!$B$64,0))))</f>
        <v>0</v>
      </c>
      <c r="U23" s="1">
        <f t="shared" si="16"/>
        <v>0</v>
      </c>
      <c r="V23" s="1">
        <f>IF(U23&gt;=Inputs!$B$60,1,0)</f>
        <v>0</v>
      </c>
      <c r="W23" s="1">
        <f t="shared" si="3"/>
        <v>0</v>
      </c>
      <c r="X23" s="1">
        <f>VLOOKUP(C23,Inputs!$B$6:$C$11,2,TRUE)</f>
        <v>1</v>
      </c>
      <c r="Y23" s="1">
        <f t="shared" si="10"/>
        <v>1</v>
      </c>
      <c r="Z23" s="1">
        <f t="shared" si="11"/>
        <v>1</v>
      </c>
      <c r="AA23" s="1">
        <f t="shared" si="12"/>
        <v>1</v>
      </c>
      <c r="AB23" s="1">
        <f t="shared" si="13"/>
        <v>1</v>
      </c>
      <c r="AC23" s="1">
        <f t="shared" si="4"/>
        <v>1</v>
      </c>
      <c r="AD23" s="1">
        <f t="shared" si="5"/>
        <v>1</v>
      </c>
      <c r="AE23" s="1">
        <f t="shared" si="6"/>
        <v>1</v>
      </c>
      <c r="AF23" s="1">
        <f t="shared" si="7"/>
        <v>1</v>
      </c>
      <c r="AG23" s="1">
        <f t="shared" si="8"/>
        <v>1</v>
      </c>
    </row>
    <row r="24" spans="1:33" x14ac:dyDescent="0.25">
      <c r="A24" s="27">
        <v>20</v>
      </c>
      <c r="B24" s="62" t="s">
        <v>119</v>
      </c>
      <c r="C24" s="2">
        <v>46100</v>
      </c>
      <c r="D24" s="27">
        <v>0</v>
      </c>
      <c r="E24" s="27">
        <v>0</v>
      </c>
      <c r="F24" s="27">
        <v>0</v>
      </c>
      <c r="G24" s="27">
        <v>3</v>
      </c>
      <c r="H24" s="1">
        <f>IF(D24=1,Inputs!$B$61,IF(D24=2,Inputs!$B$62,IF(D24=3,Inputs!$B$63,IF(D24=4,Inputs!$B$64,0))))</f>
        <v>0</v>
      </c>
      <c r="I24" s="1">
        <f t="shared" si="14"/>
        <v>0</v>
      </c>
      <c r="J24" s="1">
        <f>IF(I24&gt;=Inputs!$B$60,1,0)</f>
        <v>0</v>
      </c>
      <c r="K24" s="1">
        <f t="shared" si="9"/>
        <v>0</v>
      </c>
      <c r="L24" s="1">
        <f>IF(E24=1,Inputs!$B$61,IF(E24=2,Inputs!$B$62,IF(E24=3,Inputs!$B$63,IF(E24=4,Inputs!$B$64,0))))</f>
        <v>0</v>
      </c>
      <c r="M24" s="1">
        <f t="shared" si="0"/>
        <v>0</v>
      </c>
      <c r="N24" s="1">
        <f>IF(M24&gt;=Inputs!$B$60,1,0)</f>
        <v>0</v>
      </c>
      <c r="O24" s="1">
        <f t="shared" si="1"/>
        <v>0</v>
      </c>
      <c r="P24" s="1">
        <f>IF(F24=1,Inputs!$B$61,IF(F24=2,Inputs!$B$62,IF(F24=3,Inputs!$B$63,IF(F24=4,Inputs!$B$64,0))))</f>
        <v>0</v>
      </c>
      <c r="Q24" s="1">
        <f t="shared" si="15"/>
        <v>0</v>
      </c>
      <c r="R24" s="1">
        <f>IF(Q24&gt;=Inputs!$B$60,1,0)</f>
        <v>0</v>
      </c>
      <c r="S24" s="1">
        <f t="shared" si="2"/>
        <v>0</v>
      </c>
      <c r="T24" s="1">
        <f>IF(G24=1,Inputs!$B$61,IF(G24=2,Inputs!$B$62,IF(G24=3,Inputs!$B$63,IF(G24=4,Inputs!$B$64,0))))</f>
        <v>1</v>
      </c>
      <c r="U24" s="1">
        <f t="shared" si="16"/>
        <v>1</v>
      </c>
      <c r="V24" s="1">
        <f>IF(U24&gt;=Inputs!$B$60,1,0)</f>
        <v>0</v>
      </c>
      <c r="W24" s="1">
        <f t="shared" si="3"/>
        <v>1</v>
      </c>
      <c r="X24" s="1">
        <f>VLOOKUP(C24,Inputs!$B$6:$C$11,2,TRUE)</f>
        <v>1</v>
      </c>
      <c r="Y24" s="1">
        <f t="shared" si="10"/>
        <v>1</v>
      </c>
      <c r="Z24" s="1">
        <f t="shared" si="11"/>
        <v>1</v>
      </c>
      <c r="AA24" s="1">
        <f t="shared" si="12"/>
        <v>1</v>
      </c>
      <c r="AB24" s="1">
        <f t="shared" si="13"/>
        <v>1</v>
      </c>
      <c r="AC24" s="1">
        <f t="shared" si="4"/>
        <v>1</v>
      </c>
      <c r="AD24" s="1">
        <f t="shared" si="5"/>
        <v>1</v>
      </c>
      <c r="AE24" s="1">
        <f t="shared" si="6"/>
        <v>1</v>
      </c>
      <c r="AF24" s="1">
        <f t="shared" si="7"/>
        <v>1</v>
      </c>
      <c r="AG24" s="1">
        <f t="shared" si="8"/>
        <v>1</v>
      </c>
    </row>
    <row r="25" spans="1:33" x14ac:dyDescent="0.25">
      <c r="A25" s="27">
        <v>0</v>
      </c>
      <c r="B25" s="62">
        <v>0</v>
      </c>
      <c r="C25" s="61">
        <v>0</v>
      </c>
      <c r="D25" s="27">
        <v>0</v>
      </c>
      <c r="E25" s="27">
        <v>0</v>
      </c>
      <c r="F25" s="27">
        <v>0</v>
      </c>
      <c r="G25" s="27">
        <v>0</v>
      </c>
      <c r="H25" s="1">
        <f>IF(D25=1,Inputs!$B$61,IF(D25=2,Inputs!$B$62,IF(D25=3,Inputs!$B$63,IF(D25=4,Inputs!$B$64,0))))</f>
        <v>0</v>
      </c>
      <c r="I25" s="1">
        <f t="shared" ref="I25:I88" si="17">H25</f>
        <v>0</v>
      </c>
      <c r="J25" s="1">
        <f>IF(I25&gt;=Inputs!$B$60,1,0)</f>
        <v>0</v>
      </c>
      <c r="K25" s="1">
        <f t="shared" si="9"/>
        <v>0</v>
      </c>
      <c r="L25" s="1">
        <f>IF(E25=1,Inputs!$B$61,IF(E25=2,Inputs!$B$62,IF(E25=3,Inputs!$B$63,IF(E25=4,Inputs!$B$64,0))))</f>
        <v>0</v>
      </c>
      <c r="M25" s="1">
        <f t="shared" ref="M25:M88" si="18">L25+K25</f>
        <v>0</v>
      </c>
      <c r="N25" s="1">
        <f>IF(M25&gt;=Inputs!$B$60,1,0)</f>
        <v>0</v>
      </c>
      <c r="O25" s="1">
        <f t="shared" si="1"/>
        <v>0</v>
      </c>
      <c r="P25" s="1">
        <f>IF(F25=1,Inputs!$B$61,IF(F25=2,Inputs!$B$62,IF(F25=3,Inputs!$B$63,IF(F25=4,Inputs!$B$64,0))))</f>
        <v>0</v>
      </c>
      <c r="Q25" s="1">
        <f t="shared" ref="Q25:Q88" si="19">P25+O25</f>
        <v>0</v>
      </c>
      <c r="R25" s="1">
        <f>IF(Q25&gt;=Inputs!$B$60,1,0)</f>
        <v>0</v>
      </c>
      <c r="S25" s="1">
        <f t="shared" si="2"/>
        <v>0</v>
      </c>
      <c r="T25" s="1">
        <f>IF(G25=1,Inputs!$B$61,IF(G25=2,Inputs!$B$62,IF(G25=3,Inputs!$B$63,IF(G25=4,Inputs!$B$64,0))))</f>
        <v>0</v>
      </c>
      <c r="U25" s="1">
        <f t="shared" ref="U25:U88" si="20">T25+S25</f>
        <v>0</v>
      </c>
      <c r="V25" s="1">
        <f>IF(U25&gt;=Inputs!$B$60,1,0)</f>
        <v>0</v>
      </c>
      <c r="W25" s="1">
        <f t="shared" si="3"/>
        <v>0</v>
      </c>
      <c r="X25" s="1" t="e">
        <f>VLOOKUP(C25,Inputs!$B$6:$C$11,2,TRUE)</f>
        <v>#N/A</v>
      </c>
      <c r="Y25" s="1" t="e">
        <f t="shared" si="10"/>
        <v>#N/A</v>
      </c>
      <c r="Z25" s="1" t="e">
        <f t="shared" si="11"/>
        <v>#N/A</v>
      </c>
      <c r="AA25" s="1" t="e">
        <f t="shared" si="12"/>
        <v>#N/A</v>
      </c>
      <c r="AB25" s="1" t="e">
        <f t="shared" si="13"/>
        <v>#N/A</v>
      </c>
      <c r="AC25" s="1" t="e">
        <f t="shared" si="4"/>
        <v>#N/A</v>
      </c>
      <c r="AD25" s="1" t="e">
        <f t="shared" si="5"/>
        <v>#N/A</v>
      </c>
      <c r="AE25" s="1" t="e">
        <f t="shared" si="6"/>
        <v>#N/A</v>
      </c>
      <c r="AF25" s="1" t="e">
        <f t="shared" si="7"/>
        <v>#N/A</v>
      </c>
      <c r="AG25" s="1" t="e">
        <f t="shared" si="8"/>
        <v>#N/A</v>
      </c>
    </row>
    <row r="26" spans="1:33" x14ac:dyDescent="0.25">
      <c r="A26" s="27">
        <v>0</v>
      </c>
      <c r="B26" s="62">
        <v>0</v>
      </c>
      <c r="C26" s="61">
        <v>0</v>
      </c>
      <c r="D26" s="27">
        <v>0</v>
      </c>
      <c r="E26" s="27">
        <v>0</v>
      </c>
      <c r="F26" s="27">
        <v>0</v>
      </c>
      <c r="G26" s="27">
        <v>0</v>
      </c>
      <c r="H26" s="1">
        <f>IF(D26=1,Inputs!$B$61,IF(D26=2,Inputs!$B$62,IF(D26=3,Inputs!$B$63,IF(D26=4,Inputs!$B$64,0))))</f>
        <v>0</v>
      </c>
      <c r="I26" s="1">
        <f t="shared" si="17"/>
        <v>0</v>
      </c>
      <c r="J26" s="1">
        <f>IF(I26&gt;=Inputs!$B$60,1,0)</f>
        <v>0</v>
      </c>
      <c r="K26" s="1">
        <f t="shared" si="9"/>
        <v>0</v>
      </c>
      <c r="L26" s="1">
        <f>IF(E26=1,Inputs!$B$61,IF(E26=2,Inputs!$B$62,IF(E26=3,Inputs!$B$63,IF(E26=4,Inputs!$B$64,0))))</f>
        <v>0</v>
      </c>
      <c r="M26" s="1">
        <f t="shared" si="18"/>
        <v>0</v>
      </c>
      <c r="N26" s="1">
        <f>IF(M26&gt;=Inputs!$B$60,1,0)</f>
        <v>0</v>
      </c>
      <c r="O26" s="1">
        <f t="shared" si="1"/>
        <v>0</v>
      </c>
      <c r="P26" s="1">
        <f>IF(F26=1,Inputs!$B$61,IF(F26=2,Inputs!$B$62,IF(F26=3,Inputs!$B$63,IF(F26=4,Inputs!$B$64,0))))</f>
        <v>0</v>
      </c>
      <c r="Q26" s="1">
        <f t="shared" si="19"/>
        <v>0</v>
      </c>
      <c r="R26" s="1">
        <f>IF(Q26&gt;=Inputs!$B$60,1,0)</f>
        <v>0</v>
      </c>
      <c r="S26" s="1">
        <f t="shared" si="2"/>
        <v>0</v>
      </c>
      <c r="T26" s="1">
        <f>IF(G26=1,Inputs!$B$61,IF(G26=2,Inputs!$B$62,IF(G26=3,Inputs!$B$63,IF(G26=4,Inputs!$B$64,0))))</f>
        <v>0</v>
      </c>
      <c r="U26" s="1">
        <f t="shared" si="20"/>
        <v>0</v>
      </c>
      <c r="V26" s="1">
        <f>IF(U26&gt;=Inputs!$B$60,1,0)</f>
        <v>0</v>
      </c>
      <c r="W26" s="1">
        <f t="shared" si="3"/>
        <v>0</v>
      </c>
      <c r="X26" s="1" t="e">
        <f>VLOOKUP(C26,Inputs!$B$6:$C$11,2,TRUE)</f>
        <v>#N/A</v>
      </c>
      <c r="Y26" s="1" t="e">
        <f t="shared" si="10"/>
        <v>#N/A</v>
      </c>
      <c r="Z26" s="1" t="e">
        <f t="shared" si="11"/>
        <v>#N/A</v>
      </c>
      <c r="AA26" s="1" t="e">
        <f t="shared" si="12"/>
        <v>#N/A</v>
      </c>
      <c r="AB26" s="1" t="e">
        <f t="shared" si="13"/>
        <v>#N/A</v>
      </c>
      <c r="AC26" s="1" t="e">
        <f t="shared" si="4"/>
        <v>#N/A</v>
      </c>
      <c r="AD26" s="1" t="e">
        <f t="shared" si="5"/>
        <v>#N/A</v>
      </c>
      <c r="AE26" s="1" t="e">
        <f t="shared" si="6"/>
        <v>#N/A</v>
      </c>
      <c r="AF26" s="1" t="e">
        <f t="shared" si="7"/>
        <v>#N/A</v>
      </c>
      <c r="AG26" s="1" t="e">
        <f t="shared" si="8"/>
        <v>#N/A</v>
      </c>
    </row>
    <row r="27" spans="1:33" x14ac:dyDescent="0.25">
      <c r="A27" s="27">
        <v>0</v>
      </c>
      <c r="B27" s="62">
        <v>0</v>
      </c>
      <c r="C27" s="61">
        <v>0</v>
      </c>
      <c r="D27" s="27">
        <v>0</v>
      </c>
      <c r="E27" s="27">
        <v>0</v>
      </c>
      <c r="F27" s="27">
        <v>0</v>
      </c>
      <c r="G27" s="27">
        <v>0</v>
      </c>
      <c r="H27" s="1">
        <f>IF(D27=1,Inputs!$B$61,IF(D27=2,Inputs!$B$62,IF(D27=3,Inputs!$B$63,IF(D27=4,Inputs!$B$64,0))))</f>
        <v>0</v>
      </c>
      <c r="I27" s="1">
        <f t="shared" si="17"/>
        <v>0</v>
      </c>
      <c r="J27" s="1">
        <f>IF(I27&gt;=Inputs!$B$60,1,0)</f>
        <v>0</v>
      </c>
      <c r="K27" s="1">
        <f t="shared" si="9"/>
        <v>0</v>
      </c>
      <c r="L27" s="1">
        <f>IF(E27=1,Inputs!$B$61,IF(E27=2,Inputs!$B$62,IF(E27=3,Inputs!$B$63,IF(E27=4,Inputs!$B$64,0))))</f>
        <v>0</v>
      </c>
      <c r="M27" s="1">
        <f t="shared" si="18"/>
        <v>0</v>
      </c>
      <c r="N27" s="1">
        <f>IF(M27&gt;=Inputs!$B$60,1,0)</f>
        <v>0</v>
      </c>
      <c r="O27" s="1">
        <f t="shared" si="1"/>
        <v>0</v>
      </c>
      <c r="P27" s="1">
        <f>IF(F27=1,Inputs!$B$61,IF(F27=2,Inputs!$B$62,IF(F27=3,Inputs!$B$63,IF(F27=4,Inputs!$B$64,0))))</f>
        <v>0</v>
      </c>
      <c r="Q27" s="1">
        <f t="shared" si="19"/>
        <v>0</v>
      </c>
      <c r="R27" s="1">
        <f>IF(Q27&gt;=Inputs!$B$60,1,0)</f>
        <v>0</v>
      </c>
      <c r="S27" s="1">
        <f t="shared" si="2"/>
        <v>0</v>
      </c>
      <c r="T27" s="1">
        <f>IF(G27=1,Inputs!$B$61,IF(G27=2,Inputs!$B$62,IF(G27=3,Inputs!$B$63,IF(G27=4,Inputs!$B$64,0))))</f>
        <v>0</v>
      </c>
      <c r="U27" s="1">
        <f t="shared" si="20"/>
        <v>0</v>
      </c>
      <c r="V27" s="1">
        <f>IF(U27&gt;=Inputs!$B$60,1,0)</f>
        <v>0</v>
      </c>
      <c r="W27" s="1">
        <f t="shared" si="3"/>
        <v>0</v>
      </c>
      <c r="X27" s="1" t="e">
        <f>VLOOKUP(C27,Inputs!$B$6:$C$11,2,TRUE)</f>
        <v>#N/A</v>
      </c>
      <c r="Y27" s="1" t="e">
        <f t="shared" si="10"/>
        <v>#N/A</v>
      </c>
      <c r="Z27" s="1" t="e">
        <f t="shared" si="11"/>
        <v>#N/A</v>
      </c>
      <c r="AA27" s="1" t="e">
        <f t="shared" si="12"/>
        <v>#N/A</v>
      </c>
      <c r="AB27" s="1" t="e">
        <f t="shared" si="13"/>
        <v>#N/A</v>
      </c>
      <c r="AC27" s="1" t="e">
        <f t="shared" si="4"/>
        <v>#N/A</v>
      </c>
      <c r="AD27" s="1" t="e">
        <f t="shared" si="5"/>
        <v>#N/A</v>
      </c>
      <c r="AE27" s="1" t="e">
        <f t="shared" si="6"/>
        <v>#N/A</v>
      </c>
      <c r="AF27" s="1" t="e">
        <f t="shared" si="7"/>
        <v>#N/A</v>
      </c>
      <c r="AG27" s="1" t="e">
        <f t="shared" si="8"/>
        <v>#N/A</v>
      </c>
    </row>
    <row r="28" spans="1:33" x14ac:dyDescent="0.25">
      <c r="A28" s="27">
        <v>0</v>
      </c>
      <c r="B28" s="62">
        <v>0</v>
      </c>
      <c r="C28" s="61">
        <v>0</v>
      </c>
      <c r="D28" s="27">
        <v>0</v>
      </c>
      <c r="E28" s="27">
        <v>0</v>
      </c>
      <c r="F28" s="27">
        <v>0</v>
      </c>
      <c r="G28" s="27">
        <v>0</v>
      </c>
      <c r="H28" s="1">
        <f>IF(D28=1,Inputs!$B$61,IF(D28=2,Inputs!$B$62,IF(D28=3,Inputs!$B$63,IF(D28=4,Inputs!$B$64,0))))</f>
        <v>0</v>
      </c>
      <c r="I28" s="1">
        <f t="shared" si="17"/>
        <v>0</v>
      </c>
      <c r="J28" s="1">
        <f>IF(I28&gt;=Inputs!$B$60,1,0)</f>
        <v>0</v>
      </c>
      <c r="K28" s="1">
        <f t="shared" si="9"/>
        <v>0</v>
      </c>
      <c r="L28" s="1">
        <f>IF(E28=1,Inputs!$B$61,IF(E28=2,Inputs!$B$62,IF(E28=3,Inputs!$B$63,IF(E28=4,Inputs!$B$64,0))))</f>
        <v>0</v>
      </c>
      <c r="M28" s="1">
        <f t="shared" si="18"/>
        <v>0</v>
      </c>
      <c r="N28" s="1">
        <f>IF(M28&gt;=Inputs!$B$60,1,0)</f>
        <v>0</v>
      </c>
      <c r="O28" s="1">
        <f t="shared" si="1"/>
        <v>0</v>
      </c>
      <c r="P28" s="1">
        <f>IF(F28=1,Inputs!$B$61,IF(F28=2,Inputs!$B$62,IF(F28=3,Inputs!$B$63,IF(F28=4,Inputs!$B$64,0))))</f>
        <v>0</v>
      </c>
      <c r="Q28" s="1">
        <f t="shared" si="19"/>
        <v>0</v>
      </c>
      <c r="R28" s="1">
        <f>IF(Q28&gt;=Inputs!$B$60,1,0)</f>
        <v>0</v>
      </c>
      <c r="S28" s="1">
        <f t="shared" si="2"/>
        <v>0</v>
      </c>
      <c r="T28" s="1">
        <f>IF(G28=1,Inputs!$B$61,IF(G28=2,Inputs!$B$62,IF(G28=3,Inputs!$B$63,IF(G28=4,Inputs!$B$64,0))))</f>
        <v>0</v>
      </c>
      <c r="U28" s="1">
        <f t="shared" si="20"/>
        <v>0</v>
      </c>
      <c r="V28" s="1">
        <f>IF(U28&gt;=Inputs!$B$60,1,0)</f>
        <v>0</v>
      </c>
      <c r="W28" s="1">
        <f t="shared" si="3"/>
        <v>0</v>
      </c>
      <c r="X28" s="1" t="e">
        <f>VLOOKUP(C28,Inputs!$B$6:$C$11,2,TRUE)</f>
        <v>#N/A</v>
      </c>
      <c r="Y28" s="1" t="e">
        <f t="shared" si="10"/>
        <v>#N/A</v>
      </c>
      <c r="Z28" s="1" t="e">
        <f t="shared" si="11"/>
        <v>#N/A</v>
      </c>
      <c r="AA28" s="1" t="e">
        <f t="shared" si="12"/>
        <v>#N/A</v>
      </c>
      <c r="AB28" s="1" t="e">
        <f t="shared" si="13"/>
        <v>#N/A</v>
      </c>
      <c r="AC28" s="1" t="e">
        <f t="shared" si="4"/>
        <v>#N/A</v>
      </c>
      <c r="AD28" s="1" t="e">
        <f t="shared" si="5"/>
        <v>#N/A</v>
      </c>
      <c r="AE28" s="1" t="e">
        <f t="shared" si="6"/>
        <v>#N/A</v>
      </c>
      <c r="AF28" s="1" t="e">
        <f t="shared" si="7"/>
        <v>#N/A</v>
      </c>
      <c r="AG28" s="1" t="e">
        <f t="shared" si="8"/>
        <v>#N/A</v>
      </c>
    </row>
    <row r="29" spans="1:33" x14ac:dyDescent="0.25">
      <c r="A29" s="27">
        <v>0</v>
      </c>
      <c r="B29" s="62">
        <v>0</v>
      </c>
      <c r="C29" s="61">
        <v>0</v>
      </c>
      <c r="D29" s="27">
        <v>0</v>
      </c>
      <c r="E29" s="27">
        <v>0</v>
      </c>
      <c r="F29" s="27">
        <v>0</v>
      </c>
      <c r="G29" s="27">
        <v>0</v>
      </c>
      <c r="H29" s="1">
        <f>IF(D29=1,Inputs!$B$61,IF(D29=2,Inputs!$B$62,IF(D29=3,Inputs!$B$63,IF(D29=4,Inputs!$B$64,0))))</f>
        <v>0</v>
      </c>
      <c r="I29" s="1">
        <f t="shared" si="17"/>
        <v>0</v>
      </c>
      <c r="J29" s="1">
        <f>IF(I29&gt;=Inputs!$B$60,1,0)</f>
        <v>0</v>
      </c>
      <c r="K29" s="1">
        <f t="shared" si="9"/>
        <v>0</v>
      </c>
      <c r="L29" s="1">
        <f>IF(E29=1,Inputs!$B$61,IF(E29=2,Inputs!$B$62,IF(E29=3,Inputs!$B$63,IF(E29=4,Inputs!$B$64,0))))</f>
        <v>0</v>
      </c>
      <c r="M29" s="1">
        <f t="shared" si="18"/>
        <v>0</v>
      </c>
      <c r="N29" s="1">
        <f>IF(M29&gt;=Inputs!$B$60,1,0)</f>
        <v>0</v>
      </c>
      <c r="O29" s="1">
        <f t="shared" si="1"/>
        <v>0</v>
      </c>
      <c r="P29" s="1">
        <f>IF(F29=1,Inputs!$B$61,IF(F29=2,Inputs!$B$62,IF(F29=3,Inputs!$B$63,IF(F29=4,Inputs!$B$64,0))))</f>
        <v>0</v>
      </c>
      <c r="Q29" s="1">
        <f t="shared" si="19"/>
        <v>0</v>
      </c>
      <c r="R29" s="1">
        <f>IF(Q29&gt;=Inputs!$B$60,1,0)</f>
        <v>0</v>
      </c>
      <c r="S29" s="1">
        <f t="shared" si="2"/>
        <v>0</v>
      </c>
      <c r="T29" s="1">
        <f>IF(G29=1,Inputs!$B$61,IF(G29=2,Inputs!$B$62,IF(G29=3,Inputs!$B$63,IF(G29=4,Inputs!$B$64,0))))</f>
        <v>0</v>
      </c>
      <c r="U29" s="1">
        <f t="shared" si="20"/>
        <v>0</v>
      </c>
      <c r="V29" s="1">
        <f>IF(U29&gt;=Inputs!$B$60,1,0)</f>
        <v>0</v>
      </c>
      <c r="W29" s="1">
        <f t="shared" si="3"/>
        <v>0</v>
      </c>
      <c r="X29" s="1" t="e">
        <f>VLOOKUP(C29,Inputs!$B$6:$C$11,2,TRUE)</f>
        <v>#N/A</v>
      </c>
      <c r="Y29" s="1" t="e">
        <f t="shared" si="10"/>
        <v>#N/A</v>
      </c>
      <c r="Z29" s="1" t="e">
        <f t="shared" si="11"/>
        <v>#N/A</v>
      </c>
      <c r="AA29" s="1" t="e">
        <f t="shared" si="12"/>
        <v>#N/A</v>
      </c>
      <c r="AB29" s="1" t="e">
        <f t="shared" si="13"/>
        <v>#N/A</v>
      </c>
      <c r="AC29" s="1" t="e">
        <f t="shared" si="4"/>
        <v>#N/A</v>
      </c>
      <c r="AD29" s="1" t="e">
        <f t="shared" si="5"/>
        <v>#N/A</v>
      </c>
      <c r="AE29" s="1" t="e">
        <f t="shared" si="6"/>
        <v>#N/A</v>
      </c>
      <c r="AF29" s="1" t="e">
        <f t="shared" si="7"/>
        <v>#N/A</v>
      </c>
      <c r="AG29" s="1" t="e">
        <f t="shared" si="8"/>
        <v>#N/A</v>
      </c>
    </row>
    <row r="30" spans="1:33" x14ac:dyDescent="0.25">
      <c r="A30" s="27">
        <v>0</v>
      </c>
      <c r="B30" s="62">
        <v>0</v>
      </c>
      <c r="C30" s="61">
        <v>0</v>
      </c>
      <c r="D30" s="27">
        <v>0</v>
      </c>
      <c r="E30" s="27">
        <v>0</v>
      </c>
      <c r="F30" s="27">
        <v>0</v>
      </c>
      <c r="G30" s="27">
        <v>0</v>
      </c>
      <c r="H30" s="1">
        <f>IF(D30=1,Inputs!$B$61,IF(D30=2,Inputs!$B$62,IF(D30=3,Inputs!$B$63,IF(D30=4,Inputs!$B$64,0))))</f>
        <v>0</v>
      </c>
      <c r="I30" s="1">
        <f t="shared" si="17"/>
        <v>0</v>
      </c>
      <c r="J30" s="1">
        <f>IF(I30&gt;=Inputs!$B$60,1,0)</f>
        <v>0</v>
      </c>
      <c r="K30" s="1">
        <f t="shared" si="9"/>
        <v>0</v>
      </c>
      <c r="L30" s="1">
        <f>IF(E30=1,Inputs!$B$61,IF(E30=2,Inputs!$B$62,IF(E30=3,Inputs!$B$63,IF(E30=4,Inputs!$B$64,0))))</f>
        <v>0</v>
      </c>
      <c r="M30" s="1">
        <f t="shared" si="18"/>
        <v>0</v>
      </c>
      <c r="N30" s="1">
        <f>IF(M30&gt;=Inputs!$B$60,1,0)</f>
        <v>0</v>
      </c>
      <c r="O30" s="1">
        <f t="shared" si="1"/>
        <v>0</v>
      </c>
      <c r="P30" s="1">
        <f>IF(F30=1,Inputs!$B$61,IF(F30=2,Inputs!$B$62,IF(F30=3,Inputs!$B$63,IF(F30=4,Inputs!$B$64,0))))</f>
        <v>0</v>
      </c>
      <c r="Q30" s="1">
        <f t="shared" si="19"/>
        <v>0</v>
      </c>
      <c r="R30" s="1">
        <f>IF(Q30&gt;=Inputs!$B$60,1,0)</f>
        <v>0</v>
      </c>
      <c r="S30" s="1">
        <f t="shared" si="2"/>
        <v>0</v>
      </c>
      <c r="T30" s="1">
        <f>IF(G30=1,Inputs!$B$61,IF(G30=2,Inputs!$B$62,IF(G30=3,Inputs!$B$63,IF(G30=4,Inputs!$B$64,0))))</f>
        <v>0</v>
      </c>
      <c r="U30" s="1">
        <f t="shared" si="20"/>
        <v>0</v>
      </c>
      <c r="V30" s="1">
        <f>IF(U30&gt;=Inputs!$B$60,1,0)</f>
        <v>0</v>
      </c>
      <c r="W30" s="1">
        <f t="shared" si="3"/>
        <v>0</v>
      </c>
      <c r="X30" s="1" t="e">
        <f>VLOOKUP(C30,Inputs!$B$6:$C$11,2,TRUE)</f>
        <v>#N/A</v>
      </c>
      <c r="Y30" s="1" t="e">
        <f t="shared" si="10"/>
        <v>#N/A</v>
      </c>
      <c r="Z30" s="1" t="e">
        <f t="shared" si="11"/>
        <v>#N/A</v>
      </c>
      <c r="AA30" s="1" t="e">
        <f t="shared" si="12"/>
        <v>#N/A</v>
      </c>
      <c r="AB30" s="1" t="e">
        <f t="shared" si="13"/>
        <v>#N/A</v>
      </c>
      <c r="AC30" s="1" t="e">
        <f t="shared" si="4"/>
        <v>#N/A</v>
      </c>
      <c r="AD30" s="1" t="e">
        <f t="shared" si="5"/>
        <v>#N/A</v>
      </c>
      <c r="AE30" s="1" t="e">
        <f t="shared" si="6"/>
        <v>#N/A</v>
      </c>
      <c r="AF30" s="1" t="e">
        <f t="shared" si="7"/>
        <v>#N/A</v>
      </c>
      <c r="AG30" s="1" t="e">
        <f t="shared" si="8"/>
        <v>#N/A</v>
      </c>
    </row>
    <row r="31" spans="1:33" x14ac:dyDescent="0.25">
      <c r="A31" s="27">
        <v>0</v>
      </c>
      <c r="B31" s="62">
        <v>0</v>
      </c>
      <c r="C31" s="61">
        <v>0</v>
      </c>
      <c r="D31" s="27">
        <v>0</v>
      </c>
      <c r="E31" s="27">
        <v>0</v>
      </c>
      <c r="F31" s="27">
        <v>0</v>
      </c>
      <c r="G31" s="27">
        <v>0</v>
      </c>
      <c r="H31" s="1">
        <f>IF(D31=1,Inputs!$B$61,IF(D31=2,Inputs!$B$62,IF(D31=3,Inputs!$B$63,IF(D31=4,Inputs!$B$64,0))))</f>
        <v>0</v>
      </c>
      <c r="I31" s="1">
        <f t="shared" si="17"/>
        <v>0</v>
      </c>
      <c r="J31" s="1">
        <f>IF(I31&gt;=Inputs!$B$60,1,0)</f>
        <v>0</v>
      </c>
      <c r="K31" s="1">
        <f t="shared" si="9"/>
        <v>0</v>
      </c>
      <c r="L31" s="1">
        <f>IF(E31=1,Inputs!$B$61,IF(E31=2,Inputs!$B$62,IF(E31=3,Inputs!$B$63,IF(E31=4,Inputs!$B$64,0))))</f>
        <v>0</v>
      </c>
      <c r="M31" s="1">
        <f t="shared" si="18"/>
        <v>0</v>
      </c>
      <c r="N31" s="1">
        <f>IF(M31&gt;=Inputs!$B$60,1,0)</f>
        <v>0</v>
      </c>
      <c r="O31" s="1">
        <f t="shared" si="1"/>
        <v>0</v>
      </c>
      <c r="P31" s="1">
        <f>IF(F31=1,Inputs!$B$61,IF(F31=2,Inputs!$B$62,IF(F31=3,Inputs!$B$63,IF(F31=4,Inputs!$B$64,0))))</f>
        <v>0</v>
      </c>
      <c r="Q31" s="1">
        <f t="shared" si="19"/>
        <v>0</v>
      </c>
      <c r="R31" s="1">
        <f>IF(Q31&gt;=Inputs!$B$60,1,0)</f>
        <v>0</v>
      </c>
      <c r="S31" s="1">
        <f t="shared" si="2"/>
        <v>0</v>
      </c>
      <c r="T31" s="1">
        <f>IF(G31=1,Inputs!$B$61,IF(G31=2,Inputs!$B$62,IF(G31=3,Inputs!$B$63,IF(G31=4,Inputs!$B$64,0))))</f>
        <v>0</v>
      </c>
      <c r="U31" s="1">
        <f t="shared" si="20"/>
        <v>0</v>
      </c>
      <c r="V31" s="1">
        <f>IF(U31&gt;=Inputs!$B$60,1,0)</f>
        <v>0</v>
      </c>
      <c r="W31" s="1">
        <f t="shared" si="3"/>
        <v>0</v>
      </c>
      <c r="X31" s="1" t="e">
        <f>VLOOKUP(C31,Inputs!$B$6:$C$11,2,TRUE)</f>
        <v>#N/A</v>
      </c>
      <c r="Y31" s="1" t="e">
        <f t="shared" si="10"/>
        <v>#N/A</v>
      </c>
      <c r="Z31" s="1" t="e">
        <f t="shared" si="11"/>
        <v>#N/A</v>
      </c>
      <c r="AA31" s="1" t="e">
        <f t="shared" si="12"/>
        <v>#N/A</v>
      </c>
      <c r="AB31" s="1" t="e">
        <f t="shared" si="13"/>
        <v>#N/A</v>
      </c>
      <c r="AC31" s="1" t="e">
        <f t="shared" si="4"/>
        <v>#N/A</v>
      </c>
      <c r="AD31" s="1" t="e">
        <f t="shared" si="5"/>
        <v>#N/A</v>
      </c>
      <c r="AE31" s="1" t="e">
        <f t="shared" si="6"/>
        <v>#N/A</v>
      </c>
      <c r="AF31" s="1" t="e">
        <f t="shared" si="7"/>
        <v>#N/A</v>
      </c>
      <c r="AG31" s="1" t="e">
        <f t="shared" si="8"/>
        <v>#N/A</v>
      </c>
    </row>
    <row r="32" spans="1:33" x14ac:dyDescent="0.25">
      <c r="A32" s="27">
        <v>0</v>
      </c>
      <c r="B32" s="62">
        <v>0</v>
      </c>
      <c r="C32" s="61">
        <v>0</v>
      </c>
      <c r="D32" s="27">
        <v>0</v>
      </c>
      <c r="E32" s="27">
        <v>0</v>
      </c>
      <c r="F32" s="27">
        <v>0</v>
      </c>
      <c r="G32" s="27">
        <v>0</v>
      </c>
      <c r="H32" s="1">
        <f>IF(D32=1,Inputs!$B$61,IF(D32=2,Inputs!$B$62,IF(D32=3,Inputs!$B$63,IF(D32=4,Inputs!$B$64,0))))</f>
        <v>0</v>
      </c>
      <c r="I32" s="1">
        <f t="shared" si="17"/>
        <v>0</v>
      </c>
      <c r="J32" s="1">
        <f>IF(I32&gt;=Inputs!$B$60,1,0)</f>
        <v>0</v>
      </c>
      <c r="K32" s="1">
        <f t="shared" si="9"/>
        <v>0</v>
      </c>
      <c r="L32" s="1">
        <f>IF(E32=1,Inputs!$B$61,IF(E32=2,Inputs!$B$62,IF(E32=3,Inputs!$B$63,IF(E32=4,Inputs!$B$64,0))))</f>
        <v>0</v>
      </c>
      <c r="M32" s="1">
        <f t="shared" si="18"/>
        <v>0</v>
      </c>
      <c r="N32" s="1">
        <f>IF(M32&gt;=Inputs!$B$60,1,0)</f>
        <v>0</v>
      </c>
      <c r="O32" s="1">
        <f t="shared" si="1"/>
        <v>0</v>
      </c>
      <c r="P32" s="1">
        <f>IF(F32=1,Inputs!$B$61,IF(F32=2,Inputs!$B$62,IF(F32=3,Inputs!$B$63,IF(F32=4,Inputs!$B$64,0))))</f>
        <v>0</v>
      </c>
      <c r="Q32" s="1">
        <f t="shared" si="19"/>
        <v>0</v>
      </c>
      <c r="R32" s="1">
        <f>IF(Q32&gt;=Inputs!$B$60,1,0)</f>
        <v>0</v>
      </c>
      <c r="S32" s="1">
        <f t="shared" si="2"/>
        <v>0</v>
      </c>
      <c r="T32" s="1">
        <f>IF(G32=1,Inputs!$B$61,IF(G32=2,Inputs!$B$62,IF(G32=3,Inputs!$B$63,IF(G32=4,Inputs!$B$64,0))))</f>
        <v>0</v>
      </c>
      <c r="U32" s="1">
        <f t="shared" si="20"/>
        <v>0</v>
      </c>
      <c r="V32" s="1">
        <f>IF(U32&gt;=Inputs!$B$60,1,0)</f>
        <v>0</v>
      </c>
      <c r="W32" s="1">
        <f t="shared" si="3"/>
        <v>0</v>
      </c>
      <c r="X32" s="1" t="e">
        <f>VLOOKUP(C32,Inputs!$B$6:$C$11,2,TRUE)</f>
        <v>#N/A</v>
      </c>
      <c r="Y32" s="1" t="e">
        <f t="shared" si="10"/>
        <v>#N/A</v>
      </c>
      <c r="Z32" s="1" t="e">
        <f t="shared" si="11"/>
        <v>#N/A</v>
      </c>
      <c r="AA32" s="1" t="e">
        <f t="shared" si="12"/>
        <v>#N/A</v>
      </c>
      <c r="AB32" s="1" t="e">
        <f t="shared" si="13"/>
        <v>#N/A</v>
      </c>
      <c r="AC32" s="1" t="e">
        <f t="shared" si="4"/>
        <v>#N/A</v>
      </c>
      <c r="AD32" s="1" t="e">
        <f t="shared" si="5"/>
        <v>#N/A</v>
      </c>
      <c r="AE32" s="1" t="e">
        <f t="shared" si="6"/>
        <v>#N/A</v>
      </c>
      <c r="AF32" s="1" t="e">
        <f t="shared" si="7"/>
        <v>#N/A</v>
      </c>
      <c r="AG32" s="1" t="e">
        <f t="shared" si="8"/>
        <v>#N/A</v>
      </c>
    </row>
    <row r="33" spans="1:33" x14ac:dyDescent="0.25">
      <c r="A33" s="27">
        <v>0</v>
      </c>
      <c r="B33" s="62">
        <v>0</v>
      </c>
      <c r="C33" s="61">
        <v>0</v>
      </c>
      <c r="D33" s="27">
        <v>0</v>
      </c>
      <c r="E33" s="27">
        <v>0</v>
      </c>
      <c r="F33" s="27">
        <v>0</v>
      </c>
      <c r="G33" s="27">
        <v>0</v>
      </c>
      <c r="H33" s="1">
        <f>IF(D33=1,Inputs!$B$61,IF(D33=2,Inputs!$B$62,IF(D33=3,Inputs!$B$63,IF(D33=4,Inputs!$B$64,0))))</f>
        <v>0</v>
      </c>
      <c r="I33" s="1">
        <f t="shared" si="17"/>
        <v>0</v>
      </c>
      <c r="J33" s="1">
        <f>IF(I33&gt;=Inputs!$B$60,1,0)</f>
        <v>0</v>
      </c>
      <c r="K33" s="1">
        <f t="shared" si="9"/>
        <v>0</v>
      </c>
      <c r="L33" s="1">
        <f>IF(E33=1,Inputs!$B$61,IF(E33=2,Inputs!$B$62,IF(E33=3,Inputs!$B$63,IF(E33=4,Inputs!$B$64,0))))</f>
        <v>0</v>
      </c>
      <c r="M33" s="1">
        <f t="shared" si="18"/>
        <v>0</v>
      </c>
      <c r="N33" s="1">
        <f>IF(M33&gt;=Inputs!$B$60,1,0)</f>
        <v>0</v>
      </c>
      <c r="O33" s="1">
        <f t="shared" si="1"/>
        <v>0</v>
      </c>
      <c r="P33" s="1">
        <f>IF(F33=1,Inputs!$B$61,IF(F33=2,Inputs!$B$62,IF(F33=3,Inputs!$B$63,IF(F33=4,Inputs!$B$64,0))))</f>
        <v>0</v>
      </c>
      <c r="Q33" s="1">
        <f t="shared" si="19"/>
        <v>0</v>
      </c>
      <c r="R33" s="1">
        <f>IF(Q33&gt;=Inputs!$B$60,1,0)</f>
        <v>0</v>
      </c>
      <c r="S33" s="1">
        <f t="shared" si="2"/>
        <v>0</v>
      </c>
      <c r="T33" s="1">
        <f>IF(G33=1,Inputs!$B$61,IF(G33=2,Inputs!$B$62,IF(G33=3,Inputs!$B$63,IF(G33=4,Inputs!$B$64,0))))</f>
        <v>0</v>
      </c>
      <c r="U33" s="1">
        <f t="shared" si="20"/>
        <v>0</v>
      </c>
      <c r="V33" s="1">
        <f>IF(U33&gt;=Inputs!$B$60,1,0)</f>
        <v>0</v>
      </c>
      <c r="W33" s="1">
        <f t="shared" si="3"/>
        <v>0</v>
      </c>
      <c r="X33" s="1" t="e">
        <f>VLOOKUP(C33,Inputs!$B$6:$C$11,2,TRUE)</f>
        <v>#N/A</v>
      </c>
      <c r="Y33" s="1" t="e">
        <f t="shared" si="10"/>
        <v>#N/A</v>
      </c>
      <c r="Z33" s="1" t="e">
        <f t="shared" si="11"/>
        <v>#N/A</v>
      </c>
      <c r="AA33" s="1" t="e">
        <f t="shared" si="12"/>
        <v>#N/A</v>
      </c>
      <c r="AB33" s="1" t="e">
        <f t="shared" si="13"/>
        <v>#N/A</v>
      </c>
      <c r="AC33" s="1" t="e">
        <f t="shared" si="4"/>
        <v>#N/A</v>
      </c>
      <c r="AD33" s="1" t="e">
        <f t="shared" si="5"/>
        <v>#N/A</v>
      </c>
      <c r="AE33" s="1" t="e">
        <f t="shared" si="6"/>
        <v>#N/A</v>
      </c>
      <c r="AF33" s="1" t="e">
        <f t="shared" si="7"/>
        <v>#N/A</v>
      </c>
      <c r="AG33" s="1" t="e">
        <f t="shared" si="8"/>
        <v>#N/A</v>
      </c>
    </row>
    <row r="34" spans="1:33" x14ac:dyDescent="0.25">
      <c r="A34" s="27">
        <v>0</v>
      </c>
      <c r="B34" s="62">
        <v>0</v>
      </c>
      <c r="C34" s="61">
        <v>0</v>
      </c>
      <c r="D34" s="27">
        <v>0</v>
      </c>
      <c r="E34" s="27">
        <v>0</v>
      </c>
      <c r="F34" s="27">
        <v>0</v>
      </c>
      <c r="G34" s="27">
        <v>0</v>
      </c>
      <c r="H34" s="1">
        <f>IF(D34=1,Inputs!$B$61,IF(D34=2,Inputs!$B$62,IF(D34=3,Inputs!$B$63,IF(D34=4,Inputs!$B$64,0))))</f>
        <v>0</v>
      </c>
      <c r="I34" s="1">
        <f t="shared" si="17"/>
        <v>0</v>
      </c>
      <c r="J34" s="1">
        <f>IF(I34&gt;=Inputs!$B$60,1,0)</f>
        <v>0</v>
      </c>
      <c r="K34" s="1">
        <f t="shared" si="9"/>
        <v>0</v>
      </c>
      <c r="L34" s="1">
        <f>IF(E34=1,Inputs!$B$61,IF(E34=2,Inputs!$B$62,IF(E34=3,Inputs!$B$63,IF(E34=4,Inputs!$B$64,0))))</f>
        <v>0</v>
      </c>
      <c r="M34" s="1">
        <f t="shared" si="18"/>
        <v>0</v>
      </c>
      <c r="N34" s="1">
        <f>IF(M34&gt;=Inputs!$B$60,1,0)</f>
        <v>0</v>
      </c>
      <c r="O34" s="1">
        <f t="shared" si="1"/>
        <v>0</v>
      </c>
      <c r="P34" s="1">
        <f>IF(F34=1,Inputs!$B$61,IF(F34=2,Inputs!$B$62,IF(F34=3,Inputs!$B$63,IF(F34=4,Inputs!$B$64,0))))</f>
        <v>0</v>
      </c>
      <c r="Q34" s="1">
        <f t="shared" si="19"/>
        <v>0</v>
      </c>
      <c r="R34" s="1">
        <f>IF(Q34&gt;=Inputs!$B$60,1,0)</f>
        <v>0</v>
      </c>
      <c r="S34" s="1">
        <f t="shared" si="2"/>
        <v>0</v>
      </c>
      <c r="T34" s="1">
        <f>IF(G34=1,Inputs!$B$61,IF(G34=2,Inputs!$B$62,IF(G34=3,Inputs!$B$63,IF(G34=4,Inputs!$B$64,0))))</f>
        <v>0</v>
      </c>
      <c r="U34" s="1">
        <f t="shared" si="20"/>
        <v>0</v>
      </c>
      <c r="V34" s="1">
        <f>IF(U34&gt;=Inputs!$B$60,1,0)</f>
        <v>0</v>
      </c>
      <c r="W34" s="1">
        <f t="shared" si="3"/>
        <v>0</v>
      </c>
      <c r="X34" s="1" t="e">
        <f>VLOOKUP(C34,Inputs!$B$6:$C$11,2,TRUE)</f>
        <v>#N/A</v>
      </c>
      <c r="Y34" s="1" t="e">
        <f t="shared" si="10"/>
        <v>#N/A</v>
      </c>
      <c r="Z34" s="1" t="e">
        <f t="shared" si="11"/>
        <v>#N/A</v>
      </c>
      <c r="AA34" s="1" t="e">
        <f t="shared" si="12"/>
        <v>#N/A</v>
      </c>
      <c r="AB34" s="1" t="e">
        <f t="shared" si="13"/>
        <v>#N/A</v>
      </c>
      <c r="AC34" s="1" t="e">
        <f t="shared" si="4"/>
        <v>#N/A</v>
      </c>
      <c r="AD34" s="1" t="e">
        <f t="shared" si="5"/>
        <v>#N/A</v>
      </c>
      <c r="AE34" s="1" t="e">
        <f t="shared" si="6"/>
        <v>#N/A</v>
      </c>
      <c r="AF34" s="1" t="e">
        <f t="shared" si="7"/>
        <v>#N/A</v>
      </c>
      <c r="AG34" s="1" t="e">
        <f t="shared" si="8"/>
        <v>#N/A</v>
      </c>
    </row>
    <row r="35" spans="1:33" x14ac:dyDescent="0.25">
      <c r="A35" s="27">
        <v>0</v>
      </c>
      <c r="B35" s="62">
        <v>0</v>
      </c>
      <c r="C35" s="61">
        <v>0</v>
      </c>
      <c r="D35" s="27">
        <v>0</v>
      </c>
      <c r="E35" s="27">
        <v>0</v>
      </c>
      <c r="F35" s="27">
        <v>0</v>
      </c>
      <c r="G35" s="27">
        <v>0</v>
      </c>
      <c r="H35" s="1">
        <f>IF(D35=1,Inputs!$B$61,IF(D35=2,Inputs!$B$62,IF(D35=3,Inputs!$B$63,IF(D35=4,Inputs!$B$64,0))))</f>
        <v>0</v>
      </c>
      <c r="I35" s="1">
        <f t="shared" si="17"/>
        <v>0</v>
      </c>
      <c r="J35" s="1">
        <f>IF(I35&gt;=Inputs!$B$60,1,0)</f>
        <v>0</v>
      </c>
      <c r="K35" s="1">
        <f t="shared" si="9"/>
        <v>0</v>
      </c>
      <c r="L35" s="1">
        <f>IF(E35=1,Inputs!$B$61,IF(E35=2,Inputs!$B$62,IF(E35=3,Inputs!$B$63,IF(E35=4,Inputs!$B$64,0))))</f>
        <v>0</v>
      </c>
      <c r="M35" s="1">
        <f t="shared" si="18"/>
        <v>0</v>
      </c>
      <c r="N35" s="1">
        <f>IF(M35&gt;=Inputs!$B$60,1,0)</f>
        <v>0</v>
      </c>
      <c r="O35" s="1">
        <f t="shared" si="1"/>
        <v>0</v>
      </c>
      <c r="P35" s="1">
        <f>IF(F35=1,Inputs!$B$61,IF(F35=2,Inputs!$B$62,IF(F35=3,Inputs!$B$63,IF(F35=4,Inputs!$B$64,0))))</f>
        <v>0</v>
      </c>
      <c r="Q35" s="1">
        <f t="shared" si="19"/>
        <v>0</v>
      </c>
      <c r="R35" s="1">
        <f>IF(Q35&gt;=Inputs!$B$60,1,0)</f>
        <v>0</v>
      </c>
      <c r="S35" s="1">
        <f t="shared" si="2"/>
        <v>0</v>
      </c>
      <c r="T35" s="1">
        <f>IF(G35=1,Inputs!$B$61,IF(G35=2,Inputs!$B$62,IF(G35=3,Inputs!$B$63,IF(G35=4,Inputs!$B$64,0))))</f>
        <v>0</v>
      </c>
      <c r="U35" s="1">
        <f t="shared" si="20"/>
        <v>0</v>
      </c>
      <c r="V35" s="1">
        <f>IF(U35&gt;=Inputs!$B$60,1,0)</f>
        <v>0</v>
      </c>
      <c r="W35" s="1">
        <f t="shared" si="3"/>
        <v>0</v>
      </c>
      <c r="X35" s="1" t="e">
        <f>VLOOKUP(C35,Inputs!$B$6:$C$11,2,TRUE)</f>
        <v>#N/A</v>
      </c>
      <c r="Y35" s="1" t="e">
        <f t="shared" si="10"/>
        <v>#N/A</v>
      </c>
      <c r="Z35" s="1" t="e">
        <f t="shared" si="11"/>
        <v>#N/A</v>
      </c>
      <c r="AA35" s="1" t="e">
        <f t="shared" si="12"/>
        <v>#N/A</v>
      </c>
      <c r="AB35" s="1" t="e">
        <f t="shared" si="13"/>
        <v>#N/A</v>
      </c>
      <c r="AC35" s="1" t="e">
        <f t="shared" si="4"/>
        <v>#N/A</v>
      </c>
      <c r="AD35" s="1" t="e">
        <f t="shared" si="5"/>
        <v>#N/A</v>
      </c>
      <c r="AE35" s="1" t="e">
        <f t="shared" si="6"/>
        <v>#N/A</v>
      </c>
      <c r="AF35" s="1" t="e">
        <f t="shared" si="7"/>
        <v>#N/A</v>
      </c>
      <c r="AG35" s="1" t="e">
        <f t="shared" si="8"/>
        <v>#N/A</v>
      </c>
    </row>
    <row r="36" spans="1:33" x14ac:dyDescent="0.25">
      <c r="A36" s="27">
        <v>0</v>
      </c>
      <c r="B36" s="62">
        <v>0</v>
      </c>
      <c r="C36" s="61">
        <v>0</v>
      </c>
      <c r="D36" s="27">
        <v>0</v>
      </c>
      <c r="E36" s="27">
        <v>0</v>
      </c>
      <c r="F36" s="27">
        <v>0</v>
      </c>
      <c r="G36" s="27">
        <v>0</v>
      </c>
      <c r="H36" s="1">
        <f>IF(D36=1,Inputs!$B$61,IF(D36=2,Inputs!$B$62,IF(D36=3,Inputs!$B$63,IF(D36=4,Inputs!$B$64,0))))</f>
        <v>0</v>
      </c>
      <c r="I36" s="1">
        <f t="shared" si="17"/>
        <v>0</v>
      </c>
      <c r="J36" s="1">
        <f>IF(I36&gt;=Inputs!$B$60,1,0)</f>
        <v>0</v>
      </c>
      <c r="K36" s="1">
        <f t="shared" si="9"/>
        <v>0</v>
      </c>
      <c r="L36" s="1">
        <f>IF(E36=1,Inputs!$B$61,IF(E36=2,Inputs!$B$62,IF(E36=3,Inputs!$B$63,IF(E36=4,Inputs!$B$64,0))))</f>
        <v>0</v>
      </c>
      <c r="M36" s="1">
        <f t="shared" si="18"/>
        <v>0</v>
      </c>
      <c r="N36" s="1">
        <f>IF(M36&gt;=Inputs!$B$60,1,0)</f>
        <v>0</v>
      </c>
      <c r="O36" s="1">
        <f t="shared" si="1"/>
        <v>0</v>
      </c>
      <c r="P36" s="1">
        <f>IF(F36=1,Inputs!$B$61,IF(F36=2,Inputs!$B$62,IF(F36=3,Inputs!$B$63,IF(F36=4,Inputs!$B$64,0))))</f>
        <v>0</v>
      </c>
      <c r="Q36" s="1">
        <f t="shared" si="19"/>
        <v>0</v>
      </c>
      <c r="R36" s="1">
        <f>IF(Q36&gt;=Inputs!$B$60,1,0)</f>
        <v>0</v>
      </c>
      <c r="S36" s="1">
        <f t="shared" si="2"/>
        <v>0</v>
      </c>
      <c r="T36" s="1">
        <f>IF(G36=1,Inputs!$B$61,IF(G36=2,Inputs!$B$62,IF(G36=3,Inputs!$B$63,IF(G36=4,Inputs!$B$64,0))))</f>
        <v>0</v>
      </c>
      <c r="U36" s="1">
        <f t="shared" si="20"/>
        <v>0</v>
      </c>
      <c r="V36" s="1">
        <f>IF(U36&gt;=Inputs!$B$60,1,0)</f>
        <v>0</v>
      </c>
      <c r="W36" s="1">
        <f t="shared" si="3"/>
        <v>0</v>
      </c>
      <c r="X36" s="1" t="e">
        <f>VLOOKUP(C36,Inputs!$B$6:$C$11,2,TRUE)</f>
        <v>#N/A</v>
      </c>
      <c r="Y36" s="1" t="e">
        <f t="shared" si="10"/>
        <v>#N/A</v>
      </c>
      <c r="Z36" s="1" t="e">
        <f t="shared" si="11"/>
        <v>#N/A</v>
      </c>
      <c r="AA36" s="1" t="e">
        <f t="shared" si="12"/>
        <v>#N/A</v>
      </c>
      <c r="AB36" s="1" t="e">
        <f t="shared" si="13"/>
        <v>#N/A</v>
      </c>
      <c r="AC36" s="1" t="e">
        <f t="shared" si="4"/>
        <v>#N/A</v>
      </c>
      <c r="AD36" s="1" t="e">
        <f t="shared" si="5"/>
        <v>#N/A</v>
      </c>
      <c r="AE36" s="1" t="e">
        <f t="shared" si="6"/>
        <v>#N/A</v>
      </c>
      <c r="AF36" s="1" t="e">
        <f t="shared" si="7"/>
        <v>#N/A</v>
      </c>
      <c r="AG36" s="1" t="e">
        <f t="shared" si="8"/>
        <v>#N/A</v>
      </c>
    </row>
    <row r="37" spans="1:33" x14ac:dyDescent="0.25">
      <c r="A37" s="27">
        <v>0</v>
      </c>
      <c r="B37" s="62">
        <v>0</v>
      </c>
      <c r="C37" s="61">
        <v>0</v>
      </c>
      <c r="D37" s="27">
        <v>0</v>
      </c>
      <c r="E37" s="27">
        <v>0</v>
      </c>
      <c r="F37" s="27">
        <v>0</v>
      </c>
      <c r="G37" s="27">
        <v>0</v>
      </c>
      <c r="H37" s="1">
        <f>IF(D37=1,Inputs!$B$61,IF(D37=2,Inputs!$B$62,IF(D37=3,Inputs!$B$63,IF(D37=4,Inputs!$B$64,0))))</f>
        <v>0</v>
      </c>
      <c r="I37" s="1">
        <f t="shared" si="17"/>
        <v>0</v>
      </c>
      <c r="J37" s="1">
        <f>IF(I37&gt;=Inputs!$B$60,1,0)</f>
        <v>0</v>
      </c>
      <c r="K37" s="1">
        <f t="shared" si="9"/>
        <v>0</v>
      </c>
      <c r="L37" s="1">
        <f>IF(E37=1,Inputs!$B$61,IF(E37=2,Inputs!$B$62,IF(E37=3,Inputs!$B$63,IF(E37=4,Inputs!$B$64,0))))</f>
        <v>0</v>
      </c>
      <c r="M37" s="1">
        <f t="shared" si="18"/>
        <v>0</v>
      </c>
      <c r="N37" s="1">
        <f>IF(M37&gt;=Inputs!$B$60,1,0)</f>
        <v>0</v>
      </c>
      <c r="O37" s="1">
        <f t="shared" si="1"/>
        <v>0</v>
      </c>
      <c r="P37" s="1">
        <f>IF(F37=1,Inputs!$B$61,IF(F37=2,Inputs!$B$62,IF(F37=3,Inputs!$B$63,IF(F37=4,Inputs!$B$64,0))))</f>
        <v>0</v>
      </c>
      <c r="Q37" s="1">
        <f t="shared" si="19"/>
        <v>0</v>
      </c>
      <c r="R37" s="1">
        <f>IF(Q37&gt;=Inputs!$B$60,1,0)</f>
        <v>0</v>
      </c>
      <c r="S37" s="1">
        <f t="shared" si="2"/>
        <v>0</v>
      </c>
      <c r="T37" s="1">
        <f>IF(G37=1,Inputs!$B$61,IF(G37=2,Inputs!$B$62,IF(G37=3,Inputs!$B$63,IF(G37=4,Inputs!$B$64,0))))</f>
        <v>0</v>
      </c>
      <c r="U37" s="1">
        <f t="shared" si="20"/>
        <v>0</v>
      </c>
      <c r="V37" s="1">
        <f>IF(U37&gt;=Inputs!$B$60,1,0)</f>
        <v>0</v>
      </c>
      <c r="W37" s="1">
        <f t="shared" si="3"/>
        <v>0</v>
      </c>
      <c r="X37" s="1" t="e">
        <f>VLOOKUP(C37,Inputs!$B$6:$C$11,2,TRUE)</f>
        <v>#N/A</v>
      </c>
      <c r="Y37" s="1" t="e">
        <f t="shared" si="10"/>
        <v>#N/A</v>
      </c>
      <c r="Z37" s="1" t="e">
        <f t="shared" si="11"/>
        <v>#N/A</v>
      </c>
      <c r="AA37" s="1" t="e">
        <f t="shared" si="12"/>
        <v>#N/A</v>
      </c>
      <c r="AB37" s="1" t="e">
        <f t="shared" si="13"/>
        <v>#N/A</v>
      </c>
      <c r="AC37" s="1" t="e">
        <f t="shared" si="4"/>
        <v>#N/A</v>
      </c>
      <c r="AD37" s="1" t="e">
        <f t="shared" si="5"/>
        <v>#N/A</v>
      </c>
      <c r="AE37" s="1" t="e">
        <f t="shared" si="6"/>
        <v>#N/A</v>
      </c>
      <c r="AF37" s="1" t="e">
        <f t="shared" si="7"/>
        <v>#N/A</v>
      </c>
      <c r="AG37" s="1" t="e">
        <f t="shared" si="8"/>
        <v>#N/A</v>
      </c>
    </row>
    <row r="38" spans="1:33" x14ac:dyDescent="0.25">
      <c r="A38" s="27">
        <v>0</v>
      </c>
      <c r="B38" s="62">
        <v>0</v>
      </c>
      <c r="C38" s="61">
        <v>0</v>
      </c>
      <c r="D38" s="27">
        <v>0</v>
      </c>
      <c r="E38" s="27">
        <v>0</v>
      </c>
      <c r="F38" s="27">
        <v>0</v>
      </c>
      <c r="G38" s="27">
        <v>0</v>
      </c>
      <c r="H38" s="1">
        <f>IF(D38=1,Inputs!$B$61,IF(D38=2,Inputs!$B$62,IF(D38=3,Inputs!$B$63,IF(D38=4,Inputs!$B$64,0))))</f>
        <v>0</v>
      </c>
      <c r="I38" s="1">
        <f t="shared" si="17"/>
        <v>0</v>
      </c>
      <c r="J38" s="1">
        <f>IF(I38&gt;=Inputs!$B$60,1,0)</f>
        <v>0</v>
      </c>
      <c r="K38" s="1">
        <f t="shared" si="9"/>
        <v>0</v>
      </c>
      <c r="L38" s="1">
        <f>IF(E38=1,Inputs!$B$61,IF(E38=2,Inputs!$B$62,IF(E38=3,Inputs!$B$63,IF(E38=4,Inputs!$B$64,0))))</f>
        <v>0</v>
      </c>
      <c r="M38" s="1">
        <f t="shared" si="18"/>
        <v>0</v>
      </c>
      <c r="N38" s="1">
        <f>IF(M38&gt;=Inputs!$B$60,1,0)</f>
        <v>0</v>
      </c>
      <c r="O38" s="1">
        <f t="shared" si="1"/>
        <v>0</v>
      </c>
      <c r="P38" s="1">
        <f>IF(F38=1,Inputs!$B$61,IF(F38=2,Inputs!$B$62,IF(F38=3,Inputs!$B$63,IF(F38=4,Inputs!$B$64,0))))</f>
        <v>0</v>
      </c>
      <c r="Q38" s="1">
        <f t="shared" si="19"/>
        <v>0</v>
      </c>
      <c r="R38" s="1">
        <f>IF(Q38&gt;=Inputs!$B$60,1,0)</f>
        <v>0</v>
      </c>
      <c r="S38" s="1">
        <f t="shared" si="2"/>
        <v>0</v>
      </c>
      <c r="T38" s="1">
        <f>IF(G38=1,Inputs!$B$61,IF(G38=2,Inputs!$B$62,IF(G38=3,Inputs!$B$63,IF(G38=4,Inputs!$B$64,0))))</f>
        <v>0</v>
      </c>
      <c r="U38" s="1">
        <f t="shared" si="20"/>
        <v>0</v>
      </c>
      <c r="V38" s="1">
        <f>IF(U38&gt;=Inputs!$B$60,1,0)</f>
        <v>0</v>
      </c>
      <c r="W38" s="1">
        <f t="shared" si="3"/>
        <v>0</v>
      </c>
      <c r="X38" s="1" t="e">
        <f>VLOOKUP(C38,Inputs!$B$6:$C$11,2,TRUE)</f>
        <v>#N/A</v>
      </c>
      <c r="Y38" s="1" t="e">
        <f t="shared" si="10"/>
        <v>#N/A</v>
      </c>
      <c r="Z38" s="1" t="e">
        <f t="shared" si="11"/>
        <v>#N/A</v>
      </c>
      <c r="AA38" s="1" t="e">
        <f t="shared" si="12"/>
        <v>#N/A</v>
      </c>
      <c r="AB38" s="1" t="e">
        <f t="shared" si="13"/>
        <v>#N/A</v>
      </c>
      <c r="AC38" s="1" t="e">
        <f t="shared" si="4"/>
        <v>#N/A</v>
      </c>
      <c r="AD38" s="1" t="e">
        <f t="shared" si="5"/>
        <v>#N/A</v>
      </c>
      <c r="AE38" s="1" t="e">
        <f t="shared" si="6"/>
        <v>#N/A</v>
      </c>
      <c r="AF38" s="1" t="e">
        <f t="shared" si="7"/>
        <v>#N/A</v>
      </c>
      <c r="AG38" s="1" t="e">
        <f t="shared" si="8"/>
        <v>#N/A</v>
      </c>
    </row>
    <row r="39" spans="1:33" x14ac:dyDescent="0.25">
      <c r="A39" s="27">
        <v>0</v>
      </c>
      <c r="B39" s="62">
        <v>0</v>
      </c>
      <c r="C39" s="61">
        <v>0</v>
      </c>
      <c r="D39" s="27">
        <v>0</v>
      </c>
      <c r="E39" s="27">
        <v>0</v>
      </c>
      <c r="F39" s="27">
        <v>0</v>
      </c>
      <c r="G39" s="27">
        <v>0</v>
      </c>
      <c r="H39" s="1">
        <f>IF(D39=1,Inputs!$B$61,IF(D39=2,Inputs!$B$62,IF(D39=3,Inputs!$B$63,IF(D39=4,Inputs!$B$64,0))))</f>
        <v>0</v>
      </c>
      <c r="I39" s="1">
        <f t="shared" si="17"/>
        <v>0</v>
      </c>
      <c r="J39" s="1">
        <f>IF(I39&gt;=Inputs!$B$60,1,0)</f>
        <v>0</v>
      </c>
      <c r="K39" s="1">
        <f t="shared" si="9"/>
        <v>0</v>
      </c>
      <c r="L39" s="1">
        <f>IF(E39=1,Inputs!$B$61,IF(E39=2,Inputs!$B$62,IF(E39=3,Inputs!$B$63,IF(E39=4,Inputs!$B$64,0))))</f>
        <v>0</v>
      </c>
      <c r="M39" s="1">
        <f t="shared" si="18"/>
        <v>0</v>
      </c>
      <c r="N39" s="1">
        <f>IF(M39&gt;=Inputs!$B$60,1,0)</f>
        <v>0</v>
      </c>
      <c r="O39" s="1">
        <f t="shared" si="1"/>
        <v>0</v>
      </c>
      <c r="P39" s="1">
        <f>IF(F39=1,Inputs!$B$61,IF(F39=2,Inputs!$B$62,IF(F39=3,Inputs!$B$63,IF(F39=4,Inputs!$B$64,0))))</f>
        <v>0</v>
      </c>
      <c r="Q39" s="1">
        <f t="shared" si="19"/>
        <v>0</v>
      </c>
      <c r="R39" s="1">
        <f>IF(Q39&gt;=Inputs!$B$60,1,0)</f>
        <v>0</v>
      </c>
      <c r="S39" s="1">
        <f t="shared" si="2"/>
        <v>0</v>
      </c>
      <c r="T39" s="1">
        <f>IF(G39=1,Inputs!$B$61,IF(G39=2,Inputs!$B$62,IF(G39=3,Inputs!$B$63,IF(G39=4,Inputs!$B$64,0))))</f>
        <v>0</v>
      </c>
      <c r="U39" s="1">
        <f t="shared" si="20"/>
        <v>0</v>
      </c>
      <c r="V39" s="1">
        <f>IF(U39&gt;=Inputs!$B$60,1,0)</f>
        <v>0</v>
      </c>
      <c r="W39" s="1">
        <f t="shared" si="3"/>
        <v>0</v>
      </c>
      <c r="X39" s="1" t="e">
        <f>VLOOKUP(C39,Inputs!$B$6:$C$11,2,TRUE)</f>
        <v>#N/A</v>
      </c>
      <c r="Y39" s="1" t="e">
        <f t="shared" si="10"/>
        <v>#N/A</v>
      </c>
      <c r="Z39" s="1" t="e">
        <f t="shared" si="11"/>
        <v>#N/A</v>
      </c>
      <c r="AA39" s="1" t="e">
        <f t="shared" si="12"/>
        <v>#N/A</v>
      </c>
      <c r="AB39" s="1" t="e">
        <f t="shared" si="13"/>
        <v>#N/A</v>
      </c>
      <c r="AC39" s="1" t="e">
        <f t="shared" si="4"/>
        <v>#N/A</v>
      </c>
      <c r="AD39" s="1" t="e">
        <f t="shared" si="5"/>
        <v>#N/A</v>
      </c>
      <c r="AE39" s="1" t="e">
        <f t="shared" si="6"/>
        <v>#N/A</v>
      </c>
      <c r="AF39" s="1" t="e">
        <f t="shared" si="7"/>
        <v>#N/A</v>
      </c>
      <c r="AG39" s="1" t="e">
        <f t="shared" si="8"/>
        <v>#N/A</v>
      </c>
    </row>
    <row r="40" spans="1:33" x14ac:dyDescent="0.25">
      <c r="A40" s="27">
        <v>0</v>
      </c>
      <c r="B40" s="62">
        <v>0</v>
      </c>
      <c r="C40" s="61">
        <v>0</v>
      </c>
      <c r="D40" s="27">
        <v>0</v>
      </c>
      <c r="E40" s="27">
        <v>0</v>
      </c>
      <c r="F40" s="27">
        <v>0</v>
      </c>
      <c r="G40" s="27">
        <v>0</v>
      </c>
      <c r="H40" s="1">
        <f>IF(D40=1,Inputs!$B$61,IF(D40=2,Inputs!$B$62,IF(D40=3,Inputs!$B$63,IF(D40=4,Inputs!$B$64,0))))</f>
        <v>0</v>
      </c>
      <c r="I40" s="1">
        <f t="shared" si="17"/>
        <v>0</v>
      </c>
      <c r="J40" s="1">
        <f>IF(I40&gt;=Inputs!$B$60,1,0)</f>
        <v>0</v>
      </c>
      <c r="K40" s="1">
        <f t="shared" si="9"/>
        <v>0</v>
      </c>
      <c r="L40" s="1">
        <f>IF(E40=1,Inputs!$B$61,IF(E40=2,Inputs!$B$62,IF(E40=3,Inputs!$B$63,IF(E40=4,Inputs!$B$64,0))))</f>
        <v>0</v>
      </c>
      <c r="M40" s="1">
        <f t="shared" si="18"/>
        <v>0</v>
      </c>
      <c r="N40" s="1">
        <f>IF(M40&gt;=Inputs!$B$60,1,0)</f>
        <v>0</v>
      </c>
      <c r="O40" s="1">
        <f t="shared" si="1"/>
        <v>0</v>
      </c>
      <c r="P40" s="1">
        <f>IF(F40=1,Inputs!$B$61,IF(F40=2,Inputs!$B$62,IF(F40=3,Inputs!$B$63,IF(F40=4,Inputs!$B$64,0))))</f>
        <v>0</v>
      </c>
      <c r="Q40" s="1">
        <f t="shared" si="19"/>
        <v>0</v>
      </c>
      <c r="R40" s="1">
        <f>IF(Q40&gt;=Inputs!$B$60,1,0)</f>
        <v>0</v>
      </c>
      <c r="S40" s="1">
        <f t="shared" si="2"/>
        <v>0</v>
      </c>
      <c r="T40" s="1">
        <f>IF(G40=1,Inputs!$B$61,IF(G40=2,Inputs!$B$62,IF(G40=3,Inputs!$B$63,IF(G40=4,Inputs!$B$64,0))))</f>
        <v>0</v>
      </c>
      <c r="U40" s="1">
        <f t="shared" si="20"/>
        <v>0</v>
      </c>
      <c r="V40" s="1">
        <f>IF(U40&gt;=Inputs!$B$60,1,0)</f>
        <v>0</v>
      </c>
      <c r="W40" s="1">
        <f t="shared" si="3"/>
        <v>0</v>
      </c>
      <c r="X40" s="1" t="e">
        <f>VLOOKUP(C40,Inputs!$B$6:$C$11,2,TRUE)</f>
        <v>#N/A</v>
      </c>
      <c r="Y40" s="1" t="e">
        <f t="shared" si="10"/>
        <v>#N/A</v>
      </c>
      <c r="Z40" s="1" t="e">
        <f t="shared" si="11"/>
        <v>#N/A</v>
      </c>
      <c r="AA40" s="1" t="e">
        <f t="shared" si="12"/>
        <v>#N/A</v>
      </c>
      <c r="AB40" s="1" t="e">
        <f t="shared" si="13"/>
        <v>#N/A</v>
      </c>
      <c r="AC40" s="1" t="e">
        <f t="shared" si="4"/>
        <v>#N/A</v>
      </c>
      <c r="AD40" s="1" t="e">
        <f t="shared" si="5"/>
        <v>#N/A</v>
      </c>
      <c r="AE40" s="1" t="e">
        <f t="shared" si="6"/>
        <v>#N/A</v>
      </c>
      <c r="AF40" s="1" t="e">
        <f t="shared" si="7"/>
        <v>#N/A</v>
      </c>
      <c r="AG40" s="1" t="e">
        <f t="shared" si="8"/>
        <v>#N/A</v>
      </c>
    </row>
    <row r="41" spans="1:33" x14ac:dyDescent="0.25">
      <c r="A41" s="27">
        <v>0</v>
      </c>
      <c r="B41" s="62">
        <v>0</v>
      </c>
      <c r="C41" s="61">
        <v>0</v>
      </c>
      <c r="D41" s="27">
        <v>0</v>
      </c>
      <c r="E41" s="27">
        <v>0</v>
      </c>
      <c r="F41" s="27">
        <v>0</v>
      </c>
      <c r="G41" s="27">
        <v>0</v>
      </c>
      <c r="H41" s="1">
        <f>IF(D41=1,Inputs!$B$61,IF(D41=2,Inputs!$B$62,IF(D41=3,Inputs!$B$63,IF(D41=4,Inputs!$B$64,0))))</f>
        <v>0</v>
      </c>
      <c r="I41" s="1">
        <f t="shared" si="17"/>
        <v>0</v>
      </c>
      <c r="J41" s="1">
        <f>IF(I41&gt;=Inputs!$B$60,1,0)</f>
        <v>0</v>
      </c>
      <c r="K41" s="1">
        <f t="shared" si="9"/>
        <v>0</v>
      </c>
      <c r="L41" s="1">
        <f>IF(E41=1,Inputs!$B$61,IF(E41=2,Inputs!$B$62,IF(E41=3,Inputs!$B$63,IF(E41=4,Inputs!$B$64,0))))</f>
        <v>0</v>
      </c>
      <c r="M41" s="1">
        <f t="shared" si="18"/>
        <v>0</v>
      </c>
      <c r="N41" s="1">
        <f>IF(M41&gt;=Inputs!$B$60,1,0)</f>
        <v>0</v>
      </c>
      <c r="O41" s="1">
        <f t="shared" si="1"/>
        <v>0</v>
      </c>
      <c r="P41" s="1">
        <f>IF(F41=1,Inputs!$B$61,IF(F41=2,Inputs!$B$62,IF(F41=3,Inputs!$B$63,IF(F41=4,Inputs!$B$64,0))))</f>
        <v>0</v>
      </c>
      <c r="Q41" s="1">
        <f t="shared" si="19"/>
        <v>0</v>
      </c>
      <c r="R41" s="1">
        <f>IF(Q41&gt;=Inputs!$B$60,1,0)</f>
        <v>0</v>
      </c>
      <c r="S41" s="1">
        <f t="shared" si="2"/>
        <v>0</v>
      </c>
      <c r="T41" s="1">
        <f>IF(G41=1,Inputs!$B$61,IF(G41=2,Inputs!$B$62,IF(G41=3,Inputs!$B$63,IF(G41=4,Inputs!$B$64,0))))</f>
        <v>0</v>
      </c>
      <c r="U41" s="1">
        <f t="shared" si="20"/>
        <v>0</v>
      </c>
      <c r="V41" s="1">
        <f>IF(U41&gt;=Inputs!$B$60,1,0)</f>
        <v>0</v>
      </c>
      <c r="W41" s="1">
        <f t="shared" si="3"/>
        <v>0</v>
      </c>
      <c r="X41" s="1" t="e">
        <f>VLOOKUP(C41,Inputs!$B$6:$C$11,2,TRUE)</f>
        <v>#N/A</v>
      </c>
      <c r="Y41" s="1" t="e">
        <f t="shared" si="10"/>
        <v>#N/A</v>
      </c>
      <c r="Z41" s="1" t="e">
        <f t="shared" si="11"/>
        <v>#N/A</v>
      </c>
      <c r="AA41" s="1" t="e">
        <f t="shared" si="12"/>
        <v>#N/A</v>
      </c>
      <c r="AB41" s="1" t="e">
        <f t="shared" si="13"/>
        <v>#N/A</v>
      </c>
      <c r="AC41" s="1" t="e">
        <f t="shared" si="4"/>
        <v>#N/A</v>
      </c>
      <c r="AD41" s="1" t="e">
        <f t="shared" si="5"/>
        <v>#N/A</v>
      </c>
      <c r="AE41" s="1" t="e">
        <f t="shared" si="6"/>
        <v>#N/A</v>
      </c>
      <c r="AF41" s="1" t="e">
        <f t="shared" si="7"/>
        <v>#N/A</v>
      </c>
      <c r="AG41" s="1" t="e">
        <f t="shared" si="8"/>
        <v>#N/A</v>
      </c>
    </row>
    <row r="42" spans="1:33" x14ac:dyDescent="0.25">
      <c r="A42" s="27">
        <v>0</v>
      </c>
      <c r="B42" s="62">
        <v>0</v>
      </c>
      <c r="C42" s="61">
        <v>0</v>
      </c>
      <c r="D42" s="27">
        <v>0</v>
      </c>
      <c r="E42" s="27">
        <v>0</v>
      </c>
      <c r="F42" s="27">
        <v>0</v>
      </c>
      <c r="G42" s="27">
        <v>0</v>
      </c>
      <c r="H42" s="1">
        <f>IF(D42=1,Inputs!$B$61,IF(D42=2,Inputs!$B$62,IF(D42=3,Inputs!$B$63,IF(D42=4,Inputs!$B$64,0))))</f>
        <v>0</v>
      </c>
      <c r="I42" s="1">
        <f t="shared" si="17"/>
        <v>0</v>
      </c>
      <c r="J42" s="1">
        <f>IF(I42&gt;=Inputs!$B$60,1,0)</f>
        <v>0</v>
      </c>
      <c r="K42" s="1">
        <f t="shared" si="9"/>
        <v>0</v>
      </c>
      <c r="L42" s="1">
        <f>IF(E42=1,Inputs!$B$61,IF(E42=2,Inputs!$B$62,IF(E42=3,Inputs!$B$63,IF(E42=4,Inputs!$B$64,0))))</f>
        <v>0</v>
      </c>
      <c r="M42" s="1">
        <f t="shared" si="18"/>
        <v>0</v>
      </c>
      <c r="N42" s="1">
        <f>IF(M42&gt;=Inputs!$B$60,1,0)</f>
        <v>0</v>
      </c>
      <c r="O42" s="1">
        <f t="shared" si="1"/>
        <v>0</v>
      </c>
      <c r="P42" s="1">
        <f>IF(F42=1,Inputs!$B$61,IF(F42=2,Inputs!$B$62,IF(F42=3,Inputs!$B$63,IF(F42=4,Inputs!$B$64,0))))</f>
        <v>0</v>
      </c>
      <c r="Q42" s="1">
        <f t="shared" si="19"/>
        <v>0</v>
      </c>
      <c r="R42" s="1">
        <f>IF(Q42&gt;=Inputs!$B$60,1,0)</f>
        <v>0</v>
      </c>
      <c r="S42" s="1">
        <f t="shared" si="2"/>
        <v>0</v>
      </c>
      <c r="T42" s="1">
        <f>IF(G42=1,Inputs!$B$61,IF(G42=2,Inputs!$B$62,IF(G42=3,Inputs!$B$63,IF(G42=4,Inputs!$B$64,0))))</f>
        <v>0</v>
      </c>
      <c r="U42" s="1">
        <f t="shared" si="20"/>
        <v>0</v>
      </c>
      <c r="V42" s="1">
        <f>IF(U42&gt;=Inputs!$B$60,1,0)</f>
        <v>0</v>
      </c>
      <c r="W42" s="1">
        <f t="shared" si="3"/>
        <v>0</v>
      </c>
      <c r="X42" s="1" t="e">
        <f>VLOOKUP(C42,Inputs!$B$6:$C$11,2,TRUE)</f>
        <v>#N/A</v>
      </c>
      <c r="Y42" s="1" t="e">
        <f t="shared" si="10"/>
        <v>#N/A</v>
      </c>
      <c r="Z42" s="1" t="e">
        <f t="shared" si="11"/>
        <v>#N/A</v>
      </c>
      <c r="AA42" s="1" t="e">
        <f t="shared" si="12"/>
        <v>#N/A</v>
      </c>
      <c r="AB42" s="1" t="e">
        <f t="shared" si="13"/>
        <v>#N/A</v>
      </c>
      <c r="AC42" s="1" t="e">
        <f t="shared" si="4"/>
        <v>#N/A</v>
      </c>
      <c r="AD42" s="1" t="e">
        <f t="shared" si="5"/>
        <v>#N/A</v>
      </c>
      <c r="AE42" s="1" t="e">
        <f t="shared" si="6"/>
        <v>#N/A</v>
      </c>
      <c r="AF42" s="1" t="e">
        <f t="shared" si="7"/>
        <v>#N/A</v>
      </c>
      <c r="AG42" s="1" t="e">
        <f t="shared" si="8"/>
        <v>#N/A</v>
      </c>
    </row>
    <row r="43" spans="1:33" x14ac:dyDescent="0.25">
      <c r="A43" s="27">
        <v>0</v>
      </c>
      <c r="B43" s="62">
        <v>0</v>
      </c>
      <c r="C43" s="61">
        <v>0</v>
      </c>
      <c r="D43" s="27">
        <v>0</v>
      </c>
      <c r="E43" s="27">
        <v>0</v>
      </c>
      <c r="F43" s="27">
        <v>0</v>
      </c>
      <c r="G43" s="27">
        <v>0</v>
      </c>
      <c r="H43" s="1">
        <f>IF(D43=1,Inputs!$B$61,IF(D43=2,Inputs!$B$62,IF(D43=3,Inputs!$B$63,IF(D43=4,Inputs!$B$64,0))))</f>
        <v>0</v>
      </c>
      <c r="I43" s="1">
        <f t="shared" si="17"/>
        <v>0</v>
      </c>
      <c r="J43" s="1">
        <f>IF(I43&gt;=Inputs!$B$60,1,0)</f>
        <v>0</v>
      </c>
      <c r="K43" s="1">
        <f t="shared" si="9"/>
        <v>0</v>
      </c>
      <c r="L43" s="1">
        <f>IF(E43=1,Inputs!$B$61,IF(E43=2,Inputs!$B$62,IF(E43=3,Inputs!$B$63,IF(E43=4,Inputs!$B$64,0))))</f>
        <v>0</v>
      </c>
      <c r="M43" s="1">
        <f t="shared" si="18"/>
        <v>0</v>
      </c>
      <c r="N43" s="1">
        <f>IF(M43&gt;=Inputs!$B$60,1,0)</f>
        <v>0</v>
      </c>
      <c r="O43" s="1">
        <f t="shared" si="1"/>
        <v>0</v>
      </c>
      <c r="P43" s="1">
        <f>IF(F43=1,Inputs!$B$61,IF(F43=2,Inputs!$B$62,IF(F43=3,Inputs!$B$63,IF(F43=4,Inputs!$B$64,0))))</f>
        <v>0</v>
      </c>
      <c r="Q43" s="1">
        <f t="shared" si="19"/>
        <v>0</v>
      </c>
      <c r="R43" s="1">
        <f>IF(Q43&gt;=Inputs!$B$60,1,0)</f>
        <v>0</v>
      </c>
      <c r="S43" s="1">
        <f t="shared" si="2"/>
        <v>0</v>
      </c>
      <c r="T43" s="1">
        <f>IF(G43=1,Inputs!$B$61,IF(G43=2,Inputs!$B$62,IF(G43=3,Inputs!$B$63,IF(G43=4,Inputs!$B$64,0))))</f>
        <v>0</v>
      </c>
      <c r="U43" s="1">
        <f t="shared" si="20"/>
        <v>0</v>
      </c>
      <c r="V43" s="1">
        <f>IF(U43&gt;=Inputs!$B$60,1,0)</f>
        <v>0</v>
      </c>
      <c r="W43" s="1">
        <f t="shared" si="3"/>
        <v>0</v>
      </c>
      <c r="X43" s="1" t="e">
        <f>VLOOKUP(C43,Inputs!$B$6:$C$11,2,TRUE)</f>
        <v>#N/A</v>
      </c>
      <c r="Y43" s="1" t="e">
        <f t="shared" si="10"/>
        <v>#N/A</v>
      </c>
      <c r="Z43" s="1" t="e">
        <f t="shared" si="11"/>
        <v>#N/A</v>
      </c>
      <c r="AA43" s="1" t="e">
        <f t="shared" si="12"/>
        <v>#N/A</v>
      </c>
      <c r="AB43" s="1" t="e">
        <f t="shared" si="13"/>
        <v>#N/A</v>
      </c>
      <c r="AC43" s="1" t="e">
        <f t="shared" si="4"/>
        <v>#N/A</v>
      </c>
      <c r="AD43" s="1" t="e">
        <f t="shared" si="5"/>
        <v>#N/A</v>
      </c>
      <c r="AE43" s="1" t="e">
        <f t="shared" si="6"/>
        <v>#N/A</v>
      </c>
      <c r="AF43" s="1" t="e">
        <f t="shared" si="7"/>
        <v>#N/A</v>
      </c>
      <c r="AG43" s="1" t="e">
        <f t="shared" si="8"/>
        <v>#N/A</v>
      </c>
    </row>
    <row r="44" spans="1:33" x14ac:dyDescent="0.25">
      <c r="A44" s="27">
        <v>0</v>
      </c>
      <c r="B44" s="62">
        <v>0</v>
      </c>
      <c r="C44" s="61">
        <v>0</v>
      </c>
      <c r="D44" s="27">
        <v>0</v>
      </c>
      <c r="E44" s="27">
        <v>0</v>
      </c>
      <c r="F44" s="27">
        <v>0</v>
      </c>
      <c r="G44" s="27">
        <v>0</v>
      </c>
      <c r="H44" s="1">
        <f>IF(D44=1,Inputs!$B$61,IF(D44=2,Inputs!$B$62,IF(D44=3,Inputs!$B$63,IF(D44=4,Inputs!$B$64,0))))</f>
        <v>0</v>
      </c>
      <c r="I44" s="1">
        <f t="shared" si="17"/>
        <v>0</v>
      </c>
      <c r="J44" s="1">
        <f>IF(I44&gt;=Inputs!$B$60,1,0)</f>
        <v>0</v>
      </c>
      <c r="K44" s="1">
        <f t="shared" si="9"/>
        <v>0</v>
      </c>
      <c r="L44" s="1">
        <f>IF(E44=1,Inputs!$B$61,IF(E44=2,Inputs!$B$62,IF(E44=3,Inputs!$B$63,IF(E44=4,Inputs!$B$64,0))))</f>
        <v>0</v>
      </c>
      <c r="M44" s="1">
        <f t="shared" si="18"/>
        <v>0</v>
      </c>
      <c r="N44" s="1">
        <f>IF(M44&gt;=Inputs!$B$60,1,0)</f>
        <v>0</v>
      </c>
      <c r="O44" s="1">
        <f t="shared" si="1"/>
        <v>0</v>
      </c>
      <c r="P44" s="1">
        <f>IF(F44=1,Inputs!$B$61,IF(F44=2,Inputs!$B$62,IF(F44=3,Inputs!$B$63,IF(F44=4,Inputs!$B$64,0))))</f>
        <v>0</v>
      </c>
      <c r="Q44" s="1">
        <f t="shared" si="19"/>
        <v>0</v>
      </c>
      <c r="R44" s="1">
        <f>IF(Q44&gt;=Inputs!$B$60,1,0)</f>
        <v>0</v>
      </c>
      <c r="S44" s="1">
        <f t="shared" si="2"/>
        <v>0</v>
      </c>
      <c r="T44" s="1">
        <f>IF(G44=1,Inputs!$B$61,IF(G44=2,Inputs!$B$62,IF(G44=3,Inputs!$B$63,IF(G44=4,Inputs!$B$64,0))))</f>
        <v>0</v>
      </c>
      <c r="U44" s="1">
        <f t="shared" si="20"/>
        <v>0</v>
      </c>
      <c r="V44" s="1">
        <f>IF(U44&gt;=Inputs!$B$60,1,0)</f>
        <v>0</v>
      </c>
      <c r="W44" s="1">
        <f t="shared" si="3"/>
        <v>0</v>
      </c>
      <c r="X44" s="1" t="e">
        <f>VLOOKUP(C44,Inputs!$B$6:$C$11,2,TRUE)</f>
        <v>#N/A</v>
      </c>
      <c r="Y44" s="1" t="e">
        <f t="shared" si="10"/>
        <v>#N/A</v>
      </c>
      <c r="Z44" s="1" t="e">
        <f t="shared" si="11"/>
        <v>#N/A</v>
      </c>
      <c r="AA44" s="1" t="e">
        <f t="shared" si="12"/>
        <v>#N/A</v>
      </c>
      <c r="AB44" s="1" t="e">
        <f t="shared" si="13"/>
        <v>#N/A</v>
      </c>
      <c r="AC44" s="1" t="e">
        <f t="shared" si="4"/>
        <v>#N/A</v>
      </c>
      <c r="AD44" s="1" t="e">
        <f t="shared" si="5"/>
        <v>#N/A</v>
      </c>
      <c r="AE44" s="1" t="e">
        <f t="shared" si="6"/>
        <v>#N/A</v>
      </c>
      <c r="AF44" s="1" t="e">
        <f t="shared" si="7"/>
        <v>#N/A</v>
      </c>
      <c r="AG44" s="1" t="e">
        <f t="shared" si="8"/>
        <v>#N/A</v>
      </c>
    </row>
    <row r="45" spans="1:33" x14ac:dyDescent="0.25">
      <c r="A45" s="27">
        <v>0</v>
      </c>
      <c r="B45" s="62">
        <v>0</v>
      </c>
      <c r="C45" s="61">
        <v>0</v>
      </c>
      <c r="D45" s="27">
        <v>0</v>
      </c>
      <c r="E45" s="27">
        <v>0</v>
      </c>
      <c r="F45" s="27">
        <v>0</v>
      </c>
      <c r="G45" s="27">
        <v>0</v>
      </c>
      <c r="H45" s="1">
        <f>IF(D45=1,Inputs!$B$61,IF(D45=2,Inputs!$B$62,IF(D45=3,Inputs!$B$63,IF(D45=4,Inputs!$B$64,0))))</f>
        <v>0</v>
      </c>
      <c r="I45" s="1">
        <f t="shared" si="17"/>
        <v>0</v>
      </c>
      <c r="J45" s="1">
        <f>IF(I45&gt;=Inputs!$B$60,1,0)</f>
        <v>0</v>
      </c>
      <c r="K45" s="1">
        <f t="shared" si="9"/>
        <v>0</v>
      </c>
      <c r="L45" s="1">
        <f>IF(E45=1,Inputs!$B$61,IF(E45=2,Inputs!$B$62,IF(E45=3,Inputs!$B$63,IF(E45=4,Inputs!$B$64,0))))</f>
        <v>0</v>
      </c>
      <c r="M45" s="1">
        <f t="shared" si="18"/>
        <v>0</v>
      </c>
      <c r="N45" s="1">
        <f>IF(M45&gt;=Inputs!$B$60,1,0)</f>
        <v>0</v>
      </c>
      <c r="O45" s="1">
        <f t="shared" si="1"/>
        <v>0</v>
      </c>
      <c r="P45" s="1">
        <f>IF(F45=1,Inputs!$B$61,IF(F45=2,Inputs!$B$62,IF(F45=3,Inputs!$B$63,IF(F45=4,Inputs!$B$64,0))))</f>
        <v>0</v>
      </c>
      <c r="Q45" s="1">
        <f t="shared" si="19"/>
        <v>0</v>
      </c>
      <c r="R45" s="1">
        <f>IF(Q45&gt;=Inputs!$B$60,1,0)</f>
        <v>0</v>
      </c>
      <c r="S45" s="1">
        <f t="shared" si="2"/>
        <v>0</v>
      </c>
      <c r="T45" s="1">
        <f>IF(G45=1,Inputs!$B$61,IF(G45=2,Inputs!$B$62,IF(G45=3,Inputs!$B$63,IF(G45=4,Inputs!$B$64,0))))</f>
        <v>0</v>
      </c>
      <c r="U45" s="1">
        <f t="shared" si="20"/>
        <v>0</v>
      </c>
      <c r="V45" s="1">
        <f>IF(U45&gt;=Inputs!$B$60,1,0)</f>
        <v>0</v>
      </c>
      <c r="W45" s="1">
        <f t="shared" si="3"/>
        <v>0</v>
      </c>
      <c r="X45" s="1" t="e">
        <f>VLOOKUP(C45,Inputs!$B$6:$C$11,2,TRUE)</f>
        <v>#N/A</v>
      </c>
      <c r="Y45" s="1" t="e">
        <f t="shared" si="10"/>
        <v>#N/A</v>
      </c>
      <c r="Z45" s="1" t="e">
        <f t="shared" si="11"/>
        <v>#N/A</v>
      </c>
      <c r="AA45" s="1" t="e">
        <f t="shared" si="12"/>
        <v>#N/A</v>
      </c>
      <c r="AB45" s="1" t="e">
        <f t="shared" si="13"/>
        <v>#N/A</v>
      </c>
      <c r="AC45" s="1" t="e">
        <f t="shared" si="4"/>
        <v>#N/A</v>
      </c>
      <c r="AD45" s="1" t="e">
        <f t="shared" si="5"/>
        <v>#N/A</v>
      </c>
      <c r="AE45" s="1" t="e">
        <f t="shared" si="6"/>
        <v>#N/A</v>
      </c>
      <c r="AF45" s="1" t="e">
        <f t="shared" si="7"/>
        <v>#N/A</v>
      </c>
      <c r="AG45" s="1" t="e">
        <f t="shared" si="8"/>
        <v>#N/A</v>
      </c>
    </row>
    <row r="46" spans="1:33" x14ac:dyDescent="0.25">
      <c r="A46" s="27">
        <v>0</v>
      </c>
      <c r="B46" s="62">
        <v>0</v>
      </c>
      <c r="C46" s="61">
        <v>0</v>
      </c>
      <c r="D46" s="27">
        <v>0</v>
      </c>
      <c r="E46" s="27">
        <v>0</v>
      </c>
      <c r="F46" s="27">
        <v>0</v>
      </c>
      <c r="G46" s="27">
        <v>0</v>
      </c>
      <c r="H46" s="1">
        <f>IF(D46=1,Inputs!$B$61,IF(D46=2,Inputs!$B$62,IF(D46=3,Inputs!$B$63,IF(D46=4,Inputs!$B$64,0))))</f>
        <v>0</v>
      </c>
      <c r="I46" s="1">
        <f t="shared" si="17"/>
        <v>0</v>
      </c>
      <c r="J46" s="1">
        <f>IF(I46&gt;=Inputs!$B$60,1,0)</f>
        <v>0</v>
      </c>
      <c r="K46" s="1">
        <f t="shared" si="9"/>
        <v>0</v>
      </c>
      <c r="L46" s="1">
        <f>IF(E46=1,Inputs!$B$61,IF(E46=2,Inputs!$B$62,IF(E46=3,Inputs!$B$63,IF(E46=4,Inputs!$B$64,0))))</f>
        <v>0</v>
      </c>
      <c r="M46" s="1">
        <f t="shared" si="18"/>
        <v>0</v>
      </c>
      <c r="N46" s="1">
        <f>IF(M46&gt;=Inputs!$B$60,1,0)</f>
        <v>0</v>
      </c>
      <c r="O46" s="1">
        <f t="shared" si="1"/>
        <v>0</v>
      </c>
      <c r="P46" s="1">
        <f>IF(F46=1,Inputs!$B$61,IF(F46=2,Inputs!$B$62,IF(F46=3,Inputs!$B$63,IF(F46=4,Inputs!$B$64,0))))</f>
        <v>0</v>
      </c>
      <c r="Q46" s="1">
        <f t="shared" si="19"/>
        <v>0</v>
      </c>
      <c r="R46" s="1">
        <f>IF(Q46&gt;=Inputs!$B$60,1,0)</f>
        <v>0</v>
      </c>
      <c r="S46" s="1">
        <f t="shared" si="2"/>
        <v>0</v>
      </c>
      <c r="T46" s="1">
        <f>IF(G46=1,Inputs!$B$61,IF(G46=2,Inputs!$B$62,IF(G46=3,Inputs!$B$63,IF(G46=4,Inputs!$B$64,0))))</f>
        <v>0</v>
      </c>
      <c r="U46" s="1">
        <f t="shared" si="20"/>
        <v>0</v>
      </c>
      <c r="V46" s="1">
        <f>IF(U46&gt;=Inputs!$B$60,1,0)</f>
        <v>0</v>
      </c>
      <c r="W46" s="1">
        <f t="shared" si="3"/>
        <v>0</v>
      </c>
      <c r="X46" s="1" t="e">
        <f>VLOOKUP(C46,Inputs!$B$6:$C$11,2,TRUE)</f>
        <v>#N/A</v>
      </c>
      <c r="Y46" s="1" t="e">
        <f t="shared" si="10"/>
        <v>#N/A</v>
      </c>
      <c r="Z46" s="1" t="e">
        <f t="shared" si="11"/>
        <v>#N/A</v>
      </c>
      <c r="AA46" s="1" t="e">
        <f t="shared" si="12"/>
        <v>#N/A</v>
      </c>
      <c r="AB46" s="1" t="e">
        <f t="shared" si="13"/>
        <v>#N/A</v>
      </c>
      <c r="AC46" s="1" t="e">
        <f t="shared" si="4"/>
        <v>#N/A</v>
      </c>
      <c r="AD46" s="1" t="e">
        <f t="shared" si="5"/>
        <v>#N/A</v>
      </c>
      <c r="AE46" s="1" t="e">
        <f t="shared" si="6"/>
        <v>#N/A</v>
      </c>
      <c r="AF46" s="1" t="e">
        <f t="shared" si="7"/>
        <v>#N/A</v>
      </c>
      <c r="AG46" s="1" t="e">
        <f t="shared" si="8"/>
        <v>#N/A</v>
      </c>
    </row>
    <row r="47" spans="1:33" x14ac:dyDescent="0.25">
      <c r="A47" s="27">
        <v>0</v>
      </c>
      <c r="B47" s="62">
        <v>0</v>
      </c>
      <c r="C47" s="61">
        <v>0</v>
      </c>
      <c r="D47" s="27">
        <v>0</v>
      </c>
      <c r="E47" s="27">
        <v>0</v>
      </c>
      <c r="F47" s="27">
        <v>0</v>
      </c>
      <c r="G47" s="27">
        <v>0</v>
      </c>
      <c r="H47" s="1">
        <f>IF(D47=1,Inputs!$B$61,IF(D47=2,Inputs!$B$62,IF(D47=3,Inputs!$B$63,IF(D47=4,Inputs!$B$64,0))))</f>
        <v>0</v>
      </c>
      <c r="I47" s="1">
        <f t="shared" si="17"/>
        <v>0</v>
      </c>
      <c r="J47" s="1">
        <f>IF(I47&gt;=Inputs!$B$60,1,0)</f>
        <v>0</v>
      </c>
      <c r="K47" s="1">
        <f t="shared" si="9"/>
        <v>0</v>
      </c>
      <c r="L47" s="1">
        <f>IF(E47=1,Inputs!$B$61,IF(E47=2,Inputs!$B$62,IF(E47=3,Inputs!$B$63,IF(E47=4,Inputs!$B$64,0))))</f>
        <v>0</v>
      </c>
      <c r="M47" s="1">
        <f t="shared" si="18"/>
        <v>0</v>
      </c>
      <c r="N47" s="1">
        <f>IF(M47&gt;=Inputs!$B$60,1,0)</f>
        <v>0</v>
      </c>
      <c r="O47" s="1">
        <f t="shared" si="1"/>
        <v>0</v>
      </c>
      <c r="P47" s="1">
        <f>IF(F47=1,Inputs!$B$61,IF(F47=2,Inputs!$B$62,IF(F47=3,Inputs!$B$63,IF(F47=4,Inputs!$B$64,0))))</f>
        <v>0</v>
      </c>
      <c r="Q47" s="1">
        <f t="shared" si="19"/>
        <v>0</v>
      </c>
      <c r="R47" s="1">
        <f>IF(Q47&gt;=Inputs!$B$60,1,0)</f>
        <v>0</v>
      </c>
      <c r="S47" s="1">
        <f t="shared" si="2"/>
        <v>0</v>
      </c>
      <c r="T47" s="1">
        <f>IF(G47=1,Inputs!$B$61,IF(G47=2,Inputs!$B$62,IF(G47=3,Inputs!$B$63,IF(G47=4,Inputs!$B$64,0))))</f>
        <v>0</v>
      </c>
      <c r="U47" s="1">
        <f t="shared" si="20"/>
        <v>0</v>
      </c>
      <c r="V47" s="1">
        <f>IF(U47&gt;=Inputs!$B$60,1,0)</f>
        <v>0</v>
      </c>
      <c r="W47" s="1">
        <f t="shared" si="3"/>
        <v>0</v>
      </c>
      <c r="X47" s="1" t="e">
        <f>VLOOKUP(C47,Inputs!$B$6:$C$11,2,TRUE)</f>
        <v>#N/A</v>
      </c>
      <c r="Y47" s="1" t="e">
        <f t="shared" si="10"/>
        <v>#N/A</v>
      </c>
      <c r="Z47" s="1" t="e">
        <f t="shared" si="11"/>
        <v>#N/A</v>
      </c>
      <c r="AA47" s="1" t="e">
        <f t="shared" si="12"/>
        <v>#N/A</v>
      </c>
      <c r="AB47" s="1" t="e">
        <f t="shared" si="13"/>
        <v>#N/A</v>
      </c>
      <c r="AC47" s="1" t="e">
        <f t="shared" si="4"/>
        <v>#N/A</v>
      </c>
      <c r="AD47" s="1" t="e">
        <f t="shared" si="5"/>
        <v>#N/A</v>
      </c>
      <c r="AE47" s="1" t="e">
        <f t="shared" si="6"/>
        <v>#N/A</v>
      </c>
      <c r="AF47" s="1" t="e">
        <f t="shared" si="7"/>
        <v>#N/A</v>
      </c>
      <c r="AG47" s="1" t="e">
        <f t="shared" si="8"/>
        <v>#N/A</v>
      </c>
    </row>
    <row r="48" spans="1:33" x14ac:dyDescent="0.25">
      <c r="A48" s="27">
        <v>0</v>
      </c>
      <c r="B48" s="62">
        <v>0</v>
      </c>
      <c r="C48" s="61">
        <v>0</v>
      </c>
      <c r="D48" s="27">
        <v>0</v>
      </c>
      <c r="E48" s="27">
        <v>0</v>
      </c>
      <c r="F48" s="27">
        <v>0</v>
      </c>
      <c r="G48" s="27">
        <v>0</v>
      </c>
      <c r="H48" s="1">
        <f>IF(D48=1,Inputs!$B$61,IF(D48=2,Inputs!$B$62,IF(D48=3,Inputs!$B$63,IF(D48=4,Inputs!$B$64,0))))</f>
        <v>0</v>
      </c>
      <c r="I48" s="1">
        <f t="shared" si="17"/>
        <v>0</v>
      </c>
      <c r="J48" s="1">
        <f>IF(I48&gt;=Inputs!$B$60,1,0)</f>
        <v>0</v>
      </c>
      <c r="K48" s="1">
        <f t="shared" si="9"/>
        <v>0</v>
      </c>
      <c r="L48" s="1">
        <f>IF(E48=1,Inputs!$B$61,IF(E48=2,Inputs!$B$62,IF(E48=3,Inputs!$B$63,IF(E48=4,Inputs!$B$64,0))))</f>
        <v>0</v>
      </c>
      <c r="M48" s="1">
        <f t="shared" si="18"/>
        <v>0</v>
      </c>
      <c r="N48" s="1">
        <f>IF(M48&gt;=Inputs!$B$60,1,0)</f>
        <v>0</v>
      </c>
      <c r="O48" s="1">
        <f t="shared" si="1"/>
        <v>0</v>
      </c>
      <c r="P48" s="1">
        <f>IF(F48=1,Inputs!$B$61,IF(F48=2,Inputs!$B$62,IF(F48=3,Inputs!$B$63,IF(F48=4,Inputs!$B$64,0))))</f>
        <v>0</v>
      </c>
      <c r="Q48" s="1">
        <f t="shared" si="19"/>
        <v>0</v>
      </c>
      <c r="R48" s="1">
        <f>IF(Q48&gt;=Inputs!$B$60,1,0)</f>
        <v>0</v>
      </c>
      <c r="S48" s="1">
        <f t="shared" si="2"/>
        <v>0</v>
      </c>
      <c r="T48" s="1">
        <f>IF(G48=1,Inputs!$B$61,IF(G48=2,Inputs!$B$62,IF(G48=3,Inputs!$B$63,IF(G48=4,Inputs!$B$64,0))))</f>
        <v>0</v>
      </c>
      <c r="U48" s="1">
        <f t="shared" si="20"/>
        <v>0</v>
      </c>
      <c r="V48" s="1">
        <f>IF(U48&gt;=Inputs!$B$60,1,0)</f>
        <v>0</v>
      </c>
      <c r="W48" s="1">
        <f t="shared" si="3"/>
        <v>0</v>
      </c>
      <c r="X48" s="1" t="e">
        <f>VLOOKUP(C48,Inputs!$B$6:$C$11,2,TRUE)</f>
        <v>#N/A</v>
      </c>
      <c r="Y48" s="1" t="e">
        <f t="shared" si="10"/>
        <v>#N/A</v>
      </c>
      <c r="Z48" s="1" t="e">
        <f t="shared" si="11"/>
        <v>#N/A</v>
      </c>
      <c r="AA48" s="1" t="e">
        <f t="shared" si="12"/>
        <v>#N/A</v>
      </c>
      <c r="AB48" s="1" t="e">
        <f t="shared" si="13"/>
        <v>#N/A</v>
      </c>
      <c r="AC48" s="1" t="e">
        <f t="shared" si="4"/>
        <v>#N/A</v>
      </c>
      <c r="AD48" s="1" t="e">
        <f t="shared" si="5"/>
        <v>#N/A</v>
      </c>
      <c r="AE48" s="1" t="e">
        <f t="shared" si="6"/>
        <v>#N/A</v>
      </c>
      <c r="AF48" s="1" t="e">
        <f t="shared" si="7"/>
        <v>#N/A</v>
      </c>
      <c r="AG48" s="1" t="e">
        <f t="shared" si="8"/>
        <v>#N/A</v>
      </c>
    </row>
    <row r="49" spans="1:33" x14ac:dyDescent="0.25">
      <c r="A49" s="27">
        <v>0</v>
      </c>
      <c r="B49" s="62">
        <v>0</v>
      </c>
      <c r="C49" s="61">
        <v>0</v>
      </c>
      <c r="D49" s="27">
        <v>0</v>
      </c>
      <c r="E49" s="27">
        <v>0</v>
      </c>
      <c r="F49" s="27">
        <v>0</v>
      </c>
      <c r="G49" s="27">
        <v>0</v>
      </c>
      <c r="H49" s="1">
        <f>IF(D49=1,Inputs!$B$61,IF(D49=2,Inputs!$B$62,IF(D49=3,Inputs!$B$63,IF(D49=4,Inputs!$B$64,0))))</f>
        <v>0</v>
      </c>
      <c r="I49" s="1">
        <f t="shared" si="17"/>
        <v>0</v>
      </c>
      <c r="J49" s="1">
        <f>IF(I49&gt;=Inputs!$B$60,1,0)</f>
        <v>0</v>
      </c>
      <c r="K49" s="1">
        <f t="shared" si="9"/>
        <v>0</v>
      </c>
      <c r="L49" s="1">
        <f>IF(E49=1,Inputs!$B$61,IF(E49=2,Inputs!$B$62,IF(E49=3,Inputs!$B$63,IF(E49=4,Inputs!$B$64,0))))</f>
        <v>0</v>
      </c>
      <c r="M49" s="1">
        <f t="shared" si="18"/>
        <v>0</v>
      </c>
      <c r="N49" s="1">
        <f>IF(M49&gt;=Inputs!$B$60,1,0)</f>
        <v>0</v>
      </c>
      <c r="O49" s="1">
        <f t="shared" si="1"/>
        <v>0</v>
      </c>
      <c r="P49" s="1">
        <f>IF(F49=1,Inputs!$B$61,IF(F49=2,Inputs!$B$62,IF(F49=3,Inputs!$B$63,IF(F49=4,Inputs!$B$64,0))))</f>
        <v>0</v>
      </c>
      <c r="Q49" s="1">
        <f t="shared" si="19"/>
        <v>0</v>
      </c>
      <c r="R49" s="1">
        <f>IF(Q49&gt;=Inputs!$B$60,1,0)</f>
        <v>0</v>
      </c>
      <c r="S49" s="1">
        <f t="shared" si="2"/>
        <v>0</v>
      </c>
      <c r="T49" s="1">
        <f>IF(G49=1,Inputs!$B$61,IF(G49=2,Inputs!$B$62,IF(G49=3,Inputs!$B$63,IF(G49=4,Inputs!$B$64,0))))</f>
        <v>0</v>
      </c>
      <c r="U49" s="1">
        <f t="shared" si="20"/>
        <v>0</v>
      </c>
      <c r="V49" s="1">
        <f>IF(U49&gt;=Inputs!$B$60,1,0)</f>
        <v>0</v>
      </c>
      <c r="W49" s="1">
        <f t="shared" si="3"/>
        <v>0</v>
      </c>
      <c r="X49" s="1" t="e">
        <f>VLOOKUP(C49,Inputs!$B$6:$C$11,2,TRUE)</f>
        <v>#N/A</v>
      </c>
      <c r="Y49" s="1" t="e">
        <f t="shared" si="10"/>
        <v>#N/A</v>
      </c>
      <c r="Z49" s="1" t="e">
        <f t="shared" si="11"/>
        <v>#N/A</v>
      </c>
      <c r="AA49" s="1" t="e">
        <f t="shared" si="12"/>
        <v>#N/A</v>
      </c>
      <c r="AB49" s="1" t="e">
        <f t="shared" si="13"/>
        <v>#N/A</v>
      </c>
      <c r="AC49" s="1" t="e">
        <f t="shared" si="4"/>
        <v>#N/A</v>
      </c>
      <c r="AD49" s="1" t="e">
        <f t="shared" si="5"/>
        <v>#N/A</v>
      </c>
      <c r="AE49" s="1" t="e">
        <f t="shared" si="6"/>
        <v>#N/A</v>
      </c>
      <c r="AF49" s="1" t="e">
        <f t="shared" si="7"/>
        <v>#N/A</v>
      </c>
      <c r="AG49" s="1" t="e">
        <f t="shared" si="8"/>
        <v>#N/A</v>
      </c>
    </row>
    <row r="50" spans="1:33" x14ac:dyDescent="0.25">
      <c r="A50" s="27">
        <v>0</v>
      </c>
      <c r="B50" s="62">
        <v>0</v>
      </c>
      <c r="C50" s="61">
        <v>0</v>
      </c>
      <c r="D50" s="27">
        <v>0</v>
      </c>
      <c r="E50" s="27">
        <v>0</v>
      </c>
      <c r="F50" s="27">
        <v>0</v>
      </c>
      <c r="G50" s="27">
        <v>0</v>
      </c>
      <c r="H50" s="1">
        <f>IF(D50=1,Inputs!$B$61,IF(D50=2,Inputs!$B$62,IF(D50=3,Inputs!$B$63,IF(D50=4,Inputs!$B$64,0))))</f>
        <v>0</v>
      </c>
      <c r="I50" s="1">
        <f t="shared" si="17"/>
        <v>0</v>
      </c>
      <c r="J50" s="1">
        <f>IF(I50&gt;=Inputs!$B$60,1,0)</f>
        <v>0</v>
      </c>
      <c r="K50" s="1">
        <f t="shared" si="9"/>
        <v>0</v>
      </c>
      <c r="L50" s="1">
        <f>IF(E50=1,Inputs!$B$61,IF(E50=2,Inputs!$B$62,IF(E50=3,Inputs!$B$63,IF(E50=4,Inputs!$B$64,0))))</f>
        <v>0</v>
      </c>
      <c r="M50" s="1">
        <f t="shared" si="18"/>
        <v>0</v>
      </c>
      <c r="N50" s="1">
        <f>IF(M50&gt;=Inputs!$B$60,1,0)</f>
        <v>0</v>
      </c>
      <c r="O50" s="1">
        <f t="shared" si="1"/>
        <v>0</v>
      </c>
      <c r="P50" s="1">
        <f>IF(F50=1,Inputs!$B$61,IF(F50=2,Inputs!$B$62,IF(F50=3,Inputs!$B$63,IF(F50=4,Inputs!$B$64,0))))</f>
        <v>0</v>
      </c>
      <c r="Q50" s="1">
        <f t="shared" si="19"/>
        <v>0</v>
      </c>
      <c r="R50" s="1">
        <f>IF(Q50&gt;=Inputs!$B$60,1,0)</f>
        <v>0</v>
      </c>
      <c r="S50" s="1">
        <f t="shared" si="2"/>
        <v>0</v>
      </c>
      <c r="T50" s="1">
        <f>IF(G50=1,Inputs!$B$61,IF(G50=2,Inputs!$B$62,IF(G50=3,Inputs!$B$63,IF(G50=4,Inputs!$B$64,0))))</f>
        <v>0</v>
      </c>
      <c r="U50" s="1">
        <f t="shared" si="20"/>
        <v>0</v>
      </c>
      <c r="V50" s="1">
        <f>IF(U50&gt;=Inputs!$B$60,1,0)</f>
        <v>0</v>
      </c>
      <c r="W50" s="1">
        <f t="shared" si="3"/>
        <v>0</v>
      </c>
      <c r="X50" s="1" t="e">
        <f>VLOOKUP(C50,Inputs!$B$6:$C$11,2,TRUE)</f>
        <v>#N/A</v>
      </c>
      <c r="Y50" s="1" t="e">
        <f t="shared" si="10"/>
        <v>#N/A</v>
      </c>
      <c r="Z50" s="1" t="e">
        <f t="shared" si="11"/>
        <v>#N/A</v>
      </c>
      <c r="AA50" s="1" t="e">
        <f t="shared" si="12"/>
        <v>#N/A</v>
      </c>
      <c r="AB50" s="1" t="e">
        <f t="shared" si="13"/>
        <v>#N/A</v>
      </c>
      <c r="AC50" s="1" t="e">
        <f t="shared" si="4"/>
        <v>#N/A</v>
      </c>
      <c r="AD50" s="1" t="e">
        <f t="shared" si="5"/>
        <v>#N/A</v>
      </c>
      <c r="AE50" s="1" t="e">
        <f t="shared" si="6"/>
        <v>#N/A</v>
      </c>
      <c r="AF50" s="1" t="e">
        <f t="shared" si="7"/>
        <v>#N/A</v>
      </c>
      <c r="AG50" s="1" t="e">
        <f t="shared" si="8"/>
        <v>#N/A</v>
      </c>
    </row>
    <row r="51" spans="1:33" x14ac:dyDescent="0.25">
      <c r="A51" s="27">
        <v>0</v>
      </c>
      <c r="B51" s="62">
        <v>0</v>
      </c>
      <c r="C51" s="61">
        <v>0</v>
      </c>
      <c r="D51" s="27">
        <v>0</v>
      </c>
      <c r="E51" s="27">
        <v>0</v>
      </c>
      <c r="F51" s="27">
        <v>0</v>
      </c>
      <c r="G51" s="27">
        <v>0</v>
      </c>
      <c r="H51" s="1">
        <f>IF(D51=1,Inputs!$B$61,IF(D51=2,Inputs!$B$62,IF(D51=3,Inputs!$B$63,IF(D51=4,Inputs!$B$64,0))))</f>
        <v>0</v>
      </c>
      <c r="I51" s="1">
        <f t="shared" si="17"/>
        <v>0</v>
      </c>
      <c r="J51" s="1">
        <f>IF(I51&gt;=Inputs!$B$60,1,0)</f>
        <v>0</v>
      </c>
      <c r="K51" s="1">
        <f t="shared" si="9"/>
        <v>0</v>
      </c>
      <c r="L51" s="1">
        <f>IF(E51=1,Inputs!$B$61,IF(E51=2,Inputs!$B$62,IF(E51=3,Inputs!$B$63,IF(E51=4,Inputs!$B$64,0))))</f>
        <v>0</v>
      </c>
      <c r="M51" s="1">
        <f t="shared" si="18"/>
        <v>0</v>
      </c>
      <c r="N51" s="1">
        <f>IF(M51&gt;=Inputs!$B$60,1,0)</f>
        <v>0</v>
      </c>
      <c r="O51" s="1">
        <f t="shared" si="1"/>
        <v>0</v>
      </c>
      <c r="P51" s="1">
        <f>IF(F51=1,Inputs!$B$61,IF(F51=2,Inputs!$B$62,IF(F51=3,Inputs!$B$63,IF(F51=4,Inputs!$B$64,0))))</f>
        <v>0</v>
      </c>
      <c r="Q51" s="1">
        <f t="shared" si="19"/>
        <v>0</v>
      </c>
      <c r="R51" s="1">
        <f>IF(Q51&gt;=Inputs!$B$60,1,0)</f>
        <v>0</v>
      </c>
      <c r="S51" s="1">
        <f t="shared" si="2"/>
        <v>0</v>
      </c>
      <c r="T51" s="1">
        <f>IF(G51=1,Inputs!$B$61,IF(G51=2,Inputs!$B$62,IF(G51=3,Inputs!$B$63,IF(G51=4,Inputs!$B$64,0))))</f>
        <v>0</v>
      </c>
      <c r="U51" s="1">
        <f t="shared" si="20"/>
        <v>0</v>
      </c>
      <c r="V51" s="1">
        <f>IF(U51&gt;=Inputs!$B$60,1,0)</f>
        <v>0</v>
      </c>
      <c r="W51" s="1">
        <f t="shared" si="3"/>
        <v>0</v>
      </c>
      <c r="X51" s="1" t="e">
        <f>VLOOKUP(C51,Inputs!$B$6:$C$11,2,TRUE)</f>
        <v>#N/A</v>
      </c>
      <c r="Y51" s="1" t="e">
        <f t="shared" si="10"/>
        <v>#N/A</v>
      </c>
      <c r="Z51" s="1" t="e">
        <f t="shared" si="11"/>
        <v>#N/A</v>
      </c>
      <c r="AA51" s="1" t="e">
        <f t="shared" si="12"/>
        <v>#N/A</v>
      </c>
      <c r="AB51" s="1" t="e">
        <f t="shared" si="13"/>
        <v>#N/A</v>
      </c>
      <c r="AC51" s="1" t="e">
        <f t="shared" si="4"/>
        <v>#N/A</v>
      </c>
      <c r="AD51" s="1" t="e">
        <f t="shared" si="5"/>
        <v>#N/A</v>
      </c>
      <c r="AE51" s="1" t="e">
        <f t="shared" si="6"/>
        <v>#N/A</v>
      </c>
      <c r="AF51" s="1" t="e">
        <f t="shared" si="7"/>
        <v>#N/A</v>
      </c>
      <c r="AG51" s="1" t="e">
        <f t="shared" si="8"/>
        <v>#N/A</v>
      </c>
    </row>
    <row r="52" spans="1:33" x14ac:dyDescent="0.25">
      <c r="A52" s="27">
        <v>0</v>
      </c>
      <c r="B52" s="62">
        <v>0</v>
      </c>
      <c r="C52" s="61">
        <v>0</v>
      </c>
      <c r="D52" s="27">
        <v>0</v>
      </c>
      <c r="E52" s="27">
        <v>0</v>
      </c>
      <c r="F52" s="27">
        <v>0</v>
      </c>
      <c r="G52" s="27">
        <v>0</v>
      </c>
      <c r="H52" s="1">
        <f>IF(D52=1,Inputs!$B$61,IF(D52=2,Inputs!$B$62,IF(D52=3,Inputs!$B$63,IF(D52=4,Inputs!$B$64,0))))</f>
        <v>0</v>
      </c>
      <c r="I52" s="1">
        <f t="shared" si="17"/>
        <v>0</v>
      </c>
      <c r="J52" s="1">
        <f>IF(I52&gt;=Inputs!$B$60,1,0)</f>
        <v>0</v>
      </c>
      <c r="K52" s="1">
        <f t="shared" si="9"/>
        <v>0</v>
      </c>
      <c r="L52" s="1">
        <f>IF(E52=1,Inputs!$B$61,IF(E52=2,Inputs!$B$62,IF(E52=3,Inputs!$B$63,IF(E52=4,Inputs!$B$64,0))))</f>
        <v>0</v>
      </c>
      <c r="M52" s="1">
        <f t="shared" si="18"/>
        <v>0</v>
      </c>
      <c r="N52" s="1">
        <f>IF(M52&gt;=Inputs!$B$60,1,0)</f>
        <v>0</v>
      </c>
      <c r="O52" s="1">
        <f t="shared" si="1"/>
        <v>0</v>
      </c>
      <c r="P52" s="1">
        <f>IF(F52=1,Inputs!$B$61,IF(F52=2,Inputs!$B$62,IF(F52=3,Inputs!$B$63,IF(F52=4,Inputs!$B$64,0))))</f>
        <v>0</v>
      </c>
      <c r="Q52" s="1">
        <f t="shared" si="19"/>
        <v>0</v>
      </c>
      <c r="R52" s="1">
        <f>IF(Q52&gt;=Inputs!$B$60,1,0)</f>
        <v>0</v>
      </c>
      <c r="S52" s="1">
        <f t="shared" si="2"/>
        <v>0</v>
      </c>
      <c r="T52" s="1">
        <f>IF(G52=1,Inputs!$B$61,IF(G52=2,Inputs!$B$62,IF(G52=3,Inputs!$B$63,IF(G52=4,Inputs!$B$64,0))))</f>
        <v>0</v>
      </c>
      <c r="U52" s="1">
        <f t="shared" si="20"/>
        <v>0</v>
      </c>
      <c r="V52" s="1">
        <f>IF(U52&gt;=Inputs!$B$60,1,0)</f>
        <v>0</v>
      </c>
      <c r="W52" s="1">
        <f t="shared" si="3"/>
        <v>0</v>
      </c>
      <c r="X52" s="1" t="e">
        <f>VLOOKUP(C52,Inputs!$B$6:$C$11,2,TRUE)</f>
        <v>#N/A</v>
      </c>
      <c r="Y52" s="1" t="e">
        <f t="shared" si="10"/>
        <v>#N/A</v>
      </c>
      <c r="Z52" s="1" t="e">
        <f t="shared" si="11"/>
        <v>#N/A</v>
      </c>
      <c r="AA52" s="1" t="e">
        <f t="shared" si="12"/>
        <v>#N/A</v>
      </c>
      <c r="AB52" s="1" t="e">
        <f t="shared" si="13"/>
        <v>#N/A</v>
      </c>
      <c r="AC52" s="1" t="e">
        <f t="shared" si="4"/>
        <v>#N/A</v>
      </c>
      <c r="AD52" s="1" t="e">
        <f t="shared" si="5"/>
        <v>#N/A</v>
      </c>
      <c r="AE52" s="1" t="e">
        <f t="shared" si="6"/>
        <v>#N/A</v>
      </c>
      <c r="AF52" s="1" t="e">
        <f t="shared" si="7"/>
        <v>#N/A</v>
      </c>
      <c r="AG52" s="1" t="e">
        <f t="shared" si="8"/>
        <v>#N/A</v>
      </c>
    </row>
    <row r="53" spans="1:33" x14ac:dyDescent="0.25">
      <c r="A53" s="27">
        <v>0</v>
      </c>
      <c r="B53" s="62">
        <v>0</v>
      </c>
      <c r="C53" s="61">
        <v>0</v>
      </c>
      <c r="D53" s="27">
        <v>0</v>
      </c>
      <c r="E53" s="27">
        <v>0</v>
      </c>
      <c r="F53" s="27">
        <v>0</v>
      </c>
      <c r="G53" s="27">
        <v>0</v>
      </c>
      <c r="H53" s="1">
        <f>IF(D53=1,Inputs!$B$61,IF(D53=2,Inputs!$B$62,IF(D53=3,Inputs!$B$63,IF(D53=4,Inputs!$B$64,0))))</f>
        <v>0</v>
      </c>
      <c r="I53" s="1">
        <f t="shared" si="17"/>
        <v>0</v>
      </c>
      <c r="J53" s="1">
        <f>IF(I53&gt;=Inputs!$B$60,1,0)</f>
        <v>0</v>
      </c>
      <c r="K53" s="1">
        <f t="shared" si="9"/>
        <v>0</v>
      </c>
      <c r="L53" s="1">
        <f>IF(E53=1,Inputs!$B$61,IF(E53=2,Inputs!$B$62,IF(E53=3,Inputs!$B$63,IF(E53=4,Inputs!$B$64,0))))</f>
        <v>0</v>
      </c>
      <c r="M53" s="1">
        <f t="shared" si="18"/>
        <v>0</v>
      </c>
      <c r="N53" s="1">
        <f>IF(M53&gt;=Inputs!$B$60,1,0)</f>
        <v>0</v>
      </c>
      <c r="O53" s="1">
        <f t="shared" si="1"/>
        <v>0</v>
      </c>
      <c r="P53" s="1">
        <f>IF(F53=1,Inputs!$B$61,IF(F53=2,Inputs!$B$62,IF(F53=3,Inputs!$B$63,IF(F53=4,Inputs!$B$64,0))))</f>
        <v>0</v>
      </c>
      <c r="Q53" s="1">
        <f t="shared" si="19"/>
        <v>0</v>
      </c>
      <c r="R53" s="1">
        <f>IF(Q53&gt;=Inputs!$B$60,1,0)</f>
        <v>0</v>
      </c>
      <c r="S53" s="1">
        <f t="shared" si="2"/>
        <v>0</v>
      </c>
      <c r="T53" s="1">
        <f>IF(G53=1,Inputs!$B$61,IF(G53=2,Inputs!$B$62,IF(G53=3,Inputs!$B$63,IF(G53=4,Inputs!$B$64,0))))</f>
        <v>0</v>
      </c>
      <c r="U53" s="1">
        <f t="shared" si="20"/>
        <v>0</v>
      </c>
      <c r="V53" s="1">
        <f>IF(U53&gt;=Inputs!$B$60,1,0)</f>
        <v>0</v>
      </c>
      <c r="W53" s="1">
        <f t="shared" si="3"/>
        <v>0</v>
      </c>
      <c r="X53" s="1" t="e">
        <f>VLOOKUP(C53,Inputs!$B$6:$C$11,2,TRUE)</f>
        <v>#N/A</v>
      </c>
      <c r="Y53" s="1" t="e">
        <f t="shared" si="10"/>
        <v>#N/A</v>
      </c>
      <c r="Z53" s="1" t="e">
        <f t="shared" si="11"/>
        <v>#N/A</v>
      </c>
      <c r="AA53" s="1" t="e">
        <f t="shared" si="12"/>
        <v>#N/A</v>
      </c>
      <c r="AB53" s="1" t="e">
        <f t="shared" si="13"/>
        <v>#N/A</v>
      </c>
      <c r="AC53" s="1" t="e">
        <f t="shared" si="4"/>
        <v>#N/A</v>
      </c>
      <c r="AD53" s="1" t="e">
        <f t="shared" si="5"/>
        <v>#N/A</v>
      </c>
      <c r="AE53" s="1" t="e">
        <f t="shared" si="6"/>
        <v>#N/A</v>
      </c>
      <c r="AF53" s="1" t="e">
        <f t="shared" si="7"/>
        <v>#N/A</v>
      </c>
      <c r="AG53" s="1" t="e">
        <f t="shared" si="8"/>
        <v>#N/A</v>
      </c>
    </row>
    <row r="54" spans="1:33" x14ac:dyDescent="0.25">
      <c r="A54" s="27">
        <v>0</v>
      </c>
      <c r="B54" s="62">
        <v>0</v>
      </c>
      <c r="C54" s="61">
        <v>0</v>
      </c>
      <c r="D54" s="27">
        <v>0</v>
      </c>
      <c r="E54" s="27">
        <v>0</v>
      </c>
      <c r="F54" s="27">
        <v>0</v>
      </c>
      <c r="G54" s="27">
        <v>0</v>
      </c>
      <c r="H54" s="1">
        <f>IF(D54=1,Inputs!$B$61,IF(D54=2,Inputs!$B$62,IF(D54=3,Inputs!$B$63,IF(D54=4,Inputs!$B$64,0))))</f>
        <v>0</v>
      </c>
      <c r="I54" s="1">
        <f t="shared" si="17"/>
        <v>0</v>
      </c>
      <c r="J54" s="1">
        <f>IF(I54&gt;=Inputs!$B$60,1,0)</f>
        <v>0</v>
      </c>
      <c r="K54" s="1">
        <f t="shared" si="9"/>
        <v>0</v>
      </c>
      <c r="L54" s="1">
        <f>IF(E54=1,Inputs!$B$61,IF(E54=2,Inputs!$B$62,IF(E54=3,Inputs!$B$63,IF(E54=4,Inputs!$B$64,0))))</f>
        <v>0</v>
      </c>
      <c r="M54" s="1">
        <f t="shared" si="18"/>
        <v>0</v>
      </c>
      <c r="N54" s="1">
        <f>IF(M54&gt;=Inputs!$B$60,1,0)</f>
        <v>0</v>
      </c>
      <c r="O54" s="1">
        <f t="shared" si="1"/>
        <v>0</v>
      </c>
      <c r="P54" s="1">
        <f>IF(F54=1,Inputs!$B$61,IF(F54=2,Inputs!$B$62,IF(F54=3,Inputs!$B$63,IF(F54=4,Inputs!$B$64,0))))</f>
        <v>0</v>
      </c>
      <c r="Q54" s="1">
        <f t="shared" si="19"/>
        <v>0</v>
      </c>
      <c r="R54" s="1">
        <f>IF(Q54&gt;=Inputs!$B$60,1,0)</f>
        <v>0</v>
      </c>
      <c r="S54" s="1">
        <f t="shared" si="2"/>
        <v>0</v>
      </c>
      <c r="T54" s="1">
        <f>IF(G54=1,Inputs!$B$61,IF(G54=2,Inputs!$B$62,IF(G54=3,Inputs!$B$63,IF(G54=4,Inputs!$B$64,0))))</f>
        <v>0</v>
      </c>
      <c r="U54" s="1">
        <f t="shared" si="20"/>
        <v>0</v>
      </c>
      <c r="V54" s="1">
        <f>IF(U54&gt;=Inputs!$B$60,1,0)</f>
        <v>0</v>
      </c>
      <c r="W54" s="1">
        <f t="shared" si="3"/>
        <v>0</v>
      </c>
      <c r="X54" s="1" t="e">
        <f>VLOOKUP(C54,Inputs!$B$6:$C$11,2,TRUE)</f>
        <v>#N/A</v>
      </c>
      <c r="Y54" s="1" t="e">
        <f t="shared" si="10"/>
        <v>#N/A</v>
      </c>
      <c r="Z54" s="1" t="e">
        <f t="shared" si="11"/>
        <v>#N/A</v>
      </c>
      <c r="AA54" s="1" t="e">
        <f t="shared" si="12"/>
        <v>#N/A</v>
      </c>
      <c r="AB54" s="1" t="e">
        <f t="shared" si="13"/>
        <v>#N/A</v>
      </c>
      <c r="AC54" s="1" t="e">
        <f t="shared" si="4"/>
        <v>#N/A</v>
      </c>
      <c r="AD54" s="1" t="e">
        <f t="shared" si="5"/>
        <v>#N/A</v>
      </c>
      <c r="AE54" s="1" t="e">
        <f t="shared" si="6"/>
        <v>#N/A</v>
      </c>
      <c r="AF54" s="1" t="e">
        <f t="shared" si="7"/>
        <v>#N/A</v>
      </c>
      <c r="AG54" s="1" t="e">
        <f t="shared" si="8"/>
        <v>#N/A</v>
      </c>
    </row>
    <row r="55" spans="1:33" x14ac:dyDescent="0.25">
      <c r="A55" s="27">
        <v>0</v>
      </c>
      <c r="B55" s="62">
        <v>0</v>
      </c>
      <c r="C55" s="61">
        <v>0</v>
      </c>
      <c r="D55" s="27">
        <v>0</v>
      </c>
      <c r="E55" s="27">
        <v>0</v>
      </c>
      <c r="F55" s="27">
        <v>0</v>
      </c>
      <c r="G55" s="27">
        <v>0</v>
      </c>
      <c r="H55" s="1">
        <f>IF(D55=1,Inputs!$B$61,IF(D55=2,Inputs!$B$62,IF(D55=3,Inputs!$B$63,IF(D55=4,Inputs!$B$64,0))))</f>
        <v>0</v>
      </c>
      <c r="I55" s="1">
        <f t="shared" si="17"/>
        <v>0</v>
      </c>
      <c r="J55" s="1">
        <f>IF(I55&gt;=Inputs!$B$60,1,0)</f>
        <v>0</v>
      </c>
      <c r="K55" s="1">
        <f t="shared" si="9"/>
        <v>0</v>
      </c>
      <c r="L55" s="1">
        <f>IF(E55=1,Inputs!$B$61,IF(E55=2,Inputs!$B$62,IF(E55=3,Inputs!$B$63,IF(E55=4,Inputs!$B$64,0))))</f>
        <v>0</v>
      </c>
      <c r="M55" s="1">
        <f t="shared" si="18"/>
        <v>0</v>
      </c>
      <c r="N55" s="1">
        <f>IF(M55&gt;=Inputs!$B$60,1,0)</f>
        <v>0</v>
      </c>
      <c r="O55" s="1">
        <f t="shared" si="1"/>
        <v>0</v>
      </c>
      <c r="P55" s="1">
        <f>IF(F55=1,Inputs!$B$61,IF(F55=2,Inputs!$B$62,IF(F55=3,Inputs!$B$63,IF(F55=4,Inputs!$B$64,0))))</f>
        <v>0</v>
      </c>
      <c r="Q55" s="1">
        <f t="shared" si="19"/>
        <v>0</v>
      </c>
      <c r="R55" s="1">
        <f>IF(Q55&gt;=Inputs!$B$60,1,0)</f>
        <v>0</v>
      </c>
      <c r="S55" s="1">
        <f t="shared" si="2"/>
        <v>0</v>
      </c>
      <c r="T55" s="1">
        <f>IF(G55=1,Inputs!$B$61,IF(G55=2,Inputs!$B$62,IF(G55=3,Inputs!$B$63,IF(G55=4,Inputs!$B$64,0))))</f>
        <v>0</v>
      </c>
      <c r="U55" s="1">
        <f t="shared" si="20"/>
        <v>0</v>
      </c>
      <c r="V55" s="1">
        <f>IF(U55&gt;=Inputs!$B$60,1,0)</f>
        <v>0</v>
      </c>
      <c r="W55" s="1">
        <f t="shared" si="3"/>
        <v>0</v>
      </c>
      <c r="X55" s="1" t="e">
        <f>VLOOKUP(C55,Inputs!$B$6:$C$11,2,TRUE)</f>
        <v>#N/A</v>
      </c>
      <c r="Y55" s="1" t="e">
        <f t="shared" si="10"/>
        <v>#N/A</v>
      </c>
      <c r="Z55" s="1" t="e">
        <f t="shared" si="11"/>
        <v>#N/A</v>
      </c>
      <c r="AA55" s="1" t="e">
        <f t="shared" si="12"/>
        <v>#N/A</v>
      </c>
      <c r="AB55" s="1" t="e">
        <f t="shared" si="13"/>
        <v>#N/A</v>
      </c>
      <c r="AC55" s="1" t="e">
        <f t="shared" si="4"/>
        <v>#N/A</v>
      </c>
      <c r="AD55" s="1" t="e">
        <f t="shared" si="5"/>
        <v>#N/A</v>
      </c>
      <c r="AE55" s="1" t="e">
        <f t="shared" si="6"/>
        <v>#N/A</v>
      </c>
      <c r="AF55" s="1" t="e">
        <f t="shared" si="7"/>
        <v>#N/A</v>
      </c>
      <c r="AG55" s="1" t="e">
        <f t="shared" si="8"/>
        <v>#N/A</v>
      </c>
    </row>
    <row r="56" spans="1:33" x14ac:dyDescent="0.25">
      <c r="A56" s="27">
        <v>0</v>
      </c>
      <c r="B56" s="62">
        <v>0</v>
      </c>
      <c r="C56" s="61">
        <v>0</v>
      </c>
      <c r="D56" s="27">
        <v>0</v>
      </c>
      <c r="E56" s="27">
        <v>0</v>
      </c>
      <c r="F56" s="27">
        <v>0</v>
      </c>
      <c r="G56" s="27">
        <v>0</v>
      </c>
      <c r="H56" s="1">
        <f>IF(D56=1,Inputs!$B$61,IF(D56=2,Inputs!$B$62,IF(D56=3,Inputs!$B$63,IF(D56=4,Inputs!$B$64,0))))</f>
        <v>0</v>
      </c>
      <c r="I56" s="1">
        <f t="shared" si="17"/>
        <v>0</v>
      </c>
      <c r="J56" s="1">
        <f>IF(I56&gt;=Inputs!$B$60,1,0)</f>
        <v>0</v>
      </c>
      <c r="K56" s="1">
        <f t="shared" si="9"/>
        <v>0</v>
      </c>
      <c r="L56" s="1">
        <f>IF(E56=1,Inputs!$B$61,IF(E56=2,Inputs!$B$62,IF(E56=3,Inputs!$B$63,IF(E56=4,Inputs!$B$64,0))))</f>
        <v>0</v>
      </c>
      <c r="M56" s="1">
        <f t="shared" si="18"/>
        <v>0</v>
      </c>
      <c r="N56" s="1">
        <f>IF(M56&gt;=Inputs!$B$60,1,0)</f>
        <v>0</v>
      </c>
      <c r="O56" s="1">
        <f t="shared" si="1"/>
        <v>0</v>
      </c>
      <c r="P56" s="1">
        <f>IF(F56=1,Inputs!$B$61,IF(F56=2,Inputs!$B$62,IF(F56=3,Inputs!$B$63,IF(F56=4,Inputs!$B$64,0))))</f>
        <v>0</v>
      </c>
      <c r="Q56" s="1">
        <f t="shared" si="19"/>
        <v>0</v>
      </c>
      <c r="R56" s="1">
        <f>IF(Q56&gt;=Inputs!$B$60,1,0)</f>
        <v>0</v>
      </c>
      <c r="S56" s="1">
        <f t="shared" si="2"/>
        <v>0</v>
      </c>
      <c r="T56" s="1">
        <f>IF(G56=1,Inputs!$B$61,IF(G56=2,Inputs!$B$62,IF(G56=3,Inputs!$B$63,IF(G56=4,Inputs!$B$64,0))))</f>
        <v>0</v>
      </c>
      <c r="U56" s="1">
        <f t="shared" si="20"/>
        <v>0</v>
      </c>
      <c r="V56" s="1">
        <f>IF(U56&gt;=Inputs!$B$60,1,0)</f>
        <v>0</v>
      </c>
      <c r="W56" s="1">
        <f t="shared" si="3"/>
        <v>0</v>
      </c>
      <c r="X56" s="1" t="e">
        <f>VLOOKUP(C56,Inputs!$B$6:$C$11,2,TRUE)</f>
        <v>#N/A</v>
      </c>
      <c r="Y56" s="1" t="e">
        <f t="shared" si="10"/>
        <v>#N/A</v>
      </c>
      <c r="Z56" s="1" t="e">
        <f t="shared" si="11"/>
        <v>#N/A</v>
      </c>
      <c r="AA56" s="1" t="e">
        <f t="shared" si="12"/>
        <v>#N/A</v>
      </c>
      <c r="AB56" s="1" t="e">
        <f t="shared" si="13"/>
        <v>#N/A</v>
      </c>
      <c r="AC56" s="1" t="e">
        <f t="shared" si="4"/>
        <v>#N/A</v>
      </c>
      <c r="AD56" s="1" t="e">
        <f t="shared" si="5"/>
        <v>#N/A</v>
      </c>
      <c r="AE56" s="1" t="e">
        <f t="shared" si="6"/>
        <v>#N/A</v>
      </c>
      <c r="AF56" s="1" t="e">
        <f t="shared" si="7"/>
        <v>#N/A</v>
      </c>
      <c r="AG56" s="1" t="e">
        <f t="shared" si="8"/>
        <v>#N/A</v>
      </c>
    </row>
    <row r="57" spans="1:33" x14ac:dyDescent="0.25">
      <c r="A57" s="27">
        <v>0</v>
      </c>
      <c r="B57" s="62">
        <v>0</v>
      </c>
      <c r="C57" s="61">
        <v>0</v>
      </c>
      <c r="D57" s="27">
        <v>0</v>
      </c>
      <c r="E57" s="27">
        <v>0</v>
      </c>
      <c r="F57" s="27">
        <v>0</v>
      </c>
      <c r="G57" s="27">
        <v>0</v>
      </c>
      <c r="H57" s="1">
        <f>IF(D57=1,Inputs!$B$61,IF(D57=2,Inputs!$B$62,IF(D57=3,Inputs!$B$63,IF(D57=4,Inputs!$B$64,0))))</f>
        <v>0</v>
      </c>
      <c r="I57" s="1">
        <f t="shared" si="17"/>
        <v>0</v>
      </c>
      <c r="J57" s="1">
        <f>IF(I57&gt;=Inputs!$B$60,1,0)</f>
        <v>0</v>
      </c>
      <c r="K57" s="1">
        <f t="shared" si="9"/>
        <v>0</v>
      </c>
      <c r="L57" s="1">
        <f>IF(E57=1,Inputs!$B$61,IF(E57=2,Inputs!$B$62,IF(E57=3,Inputs!$B$63,IF(E57=4,Inputs!$B$64,0))))</f>
        <v>0</v>
      </c>
      <c r="M57" s="1">
        <f t="shared" si="18"/>
        <v>0</v>
      </c>
      <c r="N57" s="1">
        <f>IF(M57&gt;=Inputs!$B$60,1,0)</f>
        <v>0</v>
      </c>
      <c r="O57" s="1">
        <f t="shared" si="1"/>
        <v>0</v>
      </c>
      <c r="P57" s="1">
        <f>IF(F57=1,Inputs!$B$61,IF(F57=2,Inputs!$B$62,IF(F57=3,Inputs!$B$63,IF(F57=4,Inputs!$B$64,0))))</f>
        <v>0</v>
      </c>
      <c r="Q57" s="1">
        <f t="shared" si="19"/>
        <v>0</v>
      </c>
      <c r="R57" s="1">
        <f>IF(Q57&gt;=Inputs!$B$60,1,0)</f>
        <v>0</v>
      </c>
      <c r="S57" s="1">
        <f t="shared" si="2"/>
        <v>0</v>
      </c>
      <c r="T57" s="1">
        <f>IF(G57=1,Inputs!$B$61,IF(G57=2,Inputs!$B$62,IF(G57=3,Inputs!$B$63,IF(G57=4,Inputs!$B$64,0))))</f>
        <v>0</v>
      </c>
      <c r="U57" s="1">
        <f t="shared" si="20"/>
        <v>0</v>
      </c>
      <c r="V57" s="1">
        <f>IF(U57&gt;=Inputs!$B$60,1,0)</f>
        <v>0</v>
      </c>
      <c r="W57" s="1">
        <f t="shared" si="3"/>
        <v>0</v>
      </c>
      <c r="X57" s="1" t="e">
        <f>VLOOKUP(C57,Inputs!$B$6:$C$11,2,TRUE)</f>
        <v>#N/A</v>
      </c>
      <c r="Y57" s="1" t="e">
        <f t="shared" si="10"/>
        <v>#N/A</v>
      </c>
      <c r="Z57" s="1" t="e">
        <f t="shared" si="11"/>
        <v>#N/A</v>
      </c>
      <c r="AA57" s="1" t="e">
        <f t="shared" si="12"/>
        <v>#N/A</v>
      </c>
      <c r="AB57" s="1" t="e">
        <f t="shared" si="13"/>
        <v>#N/A</v>
      </c>
      <c r="AC57" s="1" t="e">
        <f t="shared" si="4"/>
        <v>#N/A</v>
      </c>
      <c r="AD57" s="1" t="e">
        <f t="shared" si="5"/>
        <v>#N/A</v>
      </c>
      <c r="AE57" s="1" t="e">
        <f t="shared" si="6"/>
        <v>#N/A</v>
      </c>
      <c r="AF57" s="1" t="e">
        <f t="shared" si="7"/>
        <v>#N/A</v>
      </c>
      <c r="AG57" s="1" t="e">
        <f t="shared" si="8"/>
        <v>#N/A</v>
      </c>
    </row>
    <row r="58" spans="1:33" x14ac:dyDescent="0.25">
      <c r="A58" s="27">
        <v>0</v>
      </c>
      <c r="B58" s="62">
        <v>0</v>
      </c>
      <c r="C58" s="61">
        <v>0</v>
      </c>
      <c r="D58" s="27">
        <v>0</v>
      </c>
      <c r="E58" s="27">
        <v>0</v>
      </c>
      <c r="F58" s="27">
        <v>0</v>
      </c>
      <c r="G58" s="27">
        <v>0</v>
      </c>
      <c r="H58" s="1">
        <f>IF(D58=1,Inputs!$B$61,IF(D58=2,Inputs!$B$62,IF(D58=3,Inputs!$B$63,IF(D58=4,Inputs!$B$64,0))))</f>
        <v>0</v>
      </c>
      <c r="I58" s="1">
        <f t="shared" si="17"/>
        <v>0</v>
      </c>
      <c r="J58" s="1">
        <f>IF(I58&gt;=Inputs!$B$60,1,0)</f>
        <v>0</v>
      </c>
      <c r="K58" s="1">
        <f t="shared" si="9"/>
        <v>0</v>
      </c>
      <c r="L58" s="1">
        <f>IF(E58=1,Inputs!$B$61,IF(E58=2,Inputs!$B$62,IF(E58=3,Inputs!$B$63,IF(E58=4,Inputs!$B$64,0))))</f>
        <v>0</v>
      </c>
      <c r="M58" s="1">
        <f t="shared" si="18"/>
        <v>0</v>
      </c>
      <c r="N58" s="1">
        <f>IF(M58&gt;=Inputs!$B$60,1,0)</f>
        <v>0</v>
      </c>
      <c r="O58" s="1">
        <f t="shared" si="1"/>
        <v>0</v>
      </c>
      <c r="P58" s="1">
        <f>IF(F58=1,Inputs!$B$61,IF(F58=2,Inputs!$B$62,IF(F58=3,Inputs!$B$63,IF(F58=4,Inputs!$B$64,0))))</f>
        <v>0</v>
      </c>
      <c r="Q58" s="1">
        <f t="shared" si="19"/>
        <v>0</v>
      </c>
      <c r="R58" s="1">
        <f>IF(Q58&gt;=Inputs!$B$60,1,0)</f>
        <v>0</v>
      </c>
      <c r="S58" s="1">
        <f t="shared" si="2"/>
        <v>0</v>
      </c>
      <c r="T58" s="1">
        <f>IF(G58=1,Inputs!$B$61,IF(G58=2,Inputs!$B$62,IF(G58=3,Inputs!$B$63,IF(G58=4,Inputs!$B$64,0))))</f>
        <v>0</v>
      </c>
      <c r="U58" s="1">
        <f t="shared" si="20"/>
        <v>0</v>
      </c>
      <c r="V58" s="1">
        <f>IF(U58&gt;=Inputs!$B$60,1,0)</f>
        <v>0</v>
      </c>
      <c r="W58" s="1">
        <f t="shared" si="3"/>
        <v>0</v>
      </c>
      <c r="X58" s="1" t="e">
        <f>VLOOKUP(C58,Inputs!$B$6:$C$11,2,TRUE)</f>
        <v>#N/A</v>
      </c>
      <c r="Y58" s="1" t="e">
        <f t="shared" si="10"/>
        <v>#N/A</v>
      </c>
      <c r="Z58" s="1" t="e">
        <f t="shared" si="11"/>
        <v>#N/A</v>
      </c>
      <c r="AA58" s="1" t="e">
        <f t="shared" si="12"/>
        <v>#N/A</v>
      </c>
      <c r="AB58" s="1" t="e">
        <f t="shared" si="13"/>
        <v>#N/A</v>
      </c>
      <c r="AC58" s="1" t="e">
        <f t="shared" si="4"/>
        <v>#N/A</v>
      </c>
      <c r="AD58" s="1" t="e">
        <f t="shared" si="5"/>
        <v>#N/A</v>
      </c>
      <c r="AE58" s="1" t="e">
        <f t="shared" si="6"/>
        <v>#N/A</v>
      </c>
      <c r="AF58" s="1" t="e">
        <f t="shared" si="7"/>
        <v>#N/A</v>
      </c>
      <c r="AG58" s="1" t="e">
        <f t="shared" si="8"/>
        <v>#N/A</v>
      </c>
    </row>
    <row r="59" spans="1:33" x14ac:dyDescent="0.25">
      <c r="A59" s="27">
        <v>0</v>
      </c>
      <c r="B59" s="62">
        <v>0</v>
      </c>
      <c r="C59" s="61">
        <v>0</v>
      </c>
      <c r="D59" s="27">
        <v>0</v>
      </c>
      <c r="E59" s="27">
        <v>0</v>
      </c>
      <c r="F59" s="27">
        <v>0</v>
      </c>
      <c r="G59" s="27">
        <v>0</v>
      </c>
      <c r="H59" s="1">
        <f>IF(D59=1,Inputs!$B$61,IF(D59=2,Inputs!$B$62,IF(D59=3,Inputs!$B$63,IF(D59=4,Inputs!$B$64,0))))</f>
        <v>0</v>
      </c>
      <c r="I59" s="1">
        <f t="shared" si="17"/>
        <v>0</v>
      </c>
      <c r="J59" s="1">
        <f>IF(I59&gt;=Inputs!$B$60,1,0)</f>
        <v>0</v>
      </c>
      <c r="K59" s="1">
        <f t="shared" si="9"/>
        <v>0</v>
      </c>
      <c r="L59" s="1">
        <f>IF(E59=1,Inputs!$B$61,IF(E59=2,Inputs!$B$62,IF(E59=3,Inputs!$B$63,IF(E59=4,Inputs!$B$64,0))))</f>
        <v>0</v>
      </c>
      <c r="M59" s="1">
        <f t="shared" si="18"/>
        <v>0</v>
      </c>
      <c r="N59" s="1">
        <f>IF(M59&gt;=Inputs!$B$60,1,0)</f>
        <v>0</v>
      </c>
      <c r="O59" s="1">
        <f t="shared" si="1"/>
        <v>0</v>
      </c>
      <c r="P59" s="1">
        <f>IF(F59=1,Inputs!$B$61,IF(F59=2,Inputs!$B$62,IF(F59=3,Inputs!$B$63,IF(F59=4,Inputs!$B$64,0))))</f>
        <v>0</v>
      </c>
      <c r="Q59" s="1">
        <f t="shared" si="19"/>
        <v>0</v>
      </c>
      <c r="R59" s="1">
        <f>IF(Q59&gt;=Inputs!$B$60,1,0)</f>
        <v>0</v>
      </c>
      <c r="S59" s="1">
        <f t="shared" si="2"/>
        <v>0</v>
      </c>
      <c r="T59" s="1">
        <f>IF(G59=1,Inputs!$B$61,IF(G59=2,Inputs!$B$62,IF(G59=3,Inputs!$B$63,IF(G59=4,Inputs!$B$64,0))))</f>
        <v>0</v>
      </c>
      <c r="U59" s="1">
        <f t="shared" si="20"/>
        <v>0</v>
      </c>
      <c r="V59" s="1">
        <f>IF(U59&gt;=Inputs!$B$60,1,0)</f>
        <v>0</v>
      </c>
      <c r="W59" s="1">
        <f t="shared" si="3"/>
        <v>0</v>
      </c>
      <c r="X59" s="1" t="e">
        <f>VLOOKUP(C59,Inputs!$B$6:$C$11,2,TRUE)</f>
        <v>#N/A</v>
      </c>
      <c r="Y59" s="1" t="e">
        <f t="shared" si="10"/>
        <v>#N/A</v>
      </c>
      <c r="Z59" s="1" t="e">
        <f t="shared" si="11"/>
        <v>#N/A</v>
      </c>
      <c r="AA59" s="1" t="e">
        <f t="shared" si="12"/>
        <v>#N/A</v>
      </c>
      <c r="AB59" s="1" t="e">
        <f t="shared" si="13"/>
        <v>#N/A</v>
      </c>
      <c r="AC59" s="1" t="e">
        <f t="shared" si="4"/>
        <v>#N/A</v>
      </c>
      <c r="AD59" s="1" t="e">
        <f t="shared" si="5"/>
        <v>#N/A</v>
      </c>
      <c r="AE59" s="1" t="e">
        <f t="shared" si="6"/>
        <v>#N/A</v>
      </c>
      <c r="AF59" s="1" t="e">
        <f t="shared" si="7"/>
        <v>#N/A</v>
      </c>
      <c r="AG59" s="1" t="e">
        <f t="shared" si="8"/>
        <v>#N/A</v>
      </c>
    </row>
    <row r="60" spans="1:33" x14ac:dyDescent="0.25">
      <c r="A60" s="27">
        <v>0</v>
      </c>
      <c r="B60" s="62">
        <v>0</v>
      </c>
      <c r="C60" s="61">
        <v>0</v>
      </c>
      <c r="D60" s="27">
        <v>0</v>
      </c>
      <c r="E60" s="27">
        <v>0</v>
      </c>
      <c r="F60" s="27">
        <v>0</v>
      </c>
      <c r="G60" s="27">
        <v>0</v>
      </c>
      <c r="H60" s="1">
        <f>IF(D60=1,Inputs!$B$61,IF(D60=2,Inputs!$B$62,IF(D60=3,Inputs!$B$63,IF(D60=4,Inputs!$B$64,0))))</f>
        <v>0</v>
      </c>
      <c r="I60" s="1">
        <f t="shared" si="17"/>
        <v>0</v>
      </c>
      <c r="J60" s="1">
        <f>IF(I60&gt;=Inputs!$B$60,1,0)</f>
        <v>0</v>
      </c>
      <c r="K60" s="1">
        <f t="shared" si="9"/>
        <v>0</v>
      </c>
      <c r="L60" s="1">
        <f>IF(E60=1,Inputs!$B$61,IF(E60=2,Inputs!$B$62,IF(E60=3,Inputs!$B$63,IF(E60=4,Inputs!$B$64,0))))</f>
        <v>0</v>
      </c>
      <c r="M60" s="1">
        <f t="shared" si="18"/>
        <v>0</v>
      </c>
      <c r="N60" s="1">
        <f>IF(M60&gt;=Inputs!$B$60,1,0)</f>
        <v>0</v>
      </c>
      <c r="O60" s="1">
        <f t="shared" si="1"/>
        <v>0</v>
      </c>
      <c r="P60" s="1">
        <f>IF(F60=1,Inputs!$B$61,IF(F60=2,Inputs!$B$62,IF(F60=3,Inputs!$B$63,IF(F60=4,Inputs!$B$64,0))))</f>
        <v>0</v>
      </c>
      <c r="Q60" s="1">
        <f t="shared" si="19"/>
        <v>0</v>
      </c>
      <c r="R60" s="1">
        <f>IF(Q60&gt;=Inputs!$B$60,1,0)</f>
        <v>0</v>
      </c>
      <c r="S60" s="1">
        <f t="shared" si="2"/>
        <v>0</v>
      </c>
      <c r="T60" s="1">
        <f>IF(G60=1,Inputs!$B$61,IF(G60=2,Inputs!$B$62,IF(G60=3,Inputs!$B$63,IF(G60=4,Inputs!$B$64,0))))</f>
        <v>0</v>
      </c>
      <c r="U60" s="1">
        <f t="shared" si="20"/>
        <v>0</v>
      </c>
      <c r="V60" s="1">
        <f>IF(U60&gt;=Inputs!$B$60,1,0)</f>
        <v>0</v>
      </c>
      <c r="W60" s="1">
        <f t="shared" si="3"/>
        <v>0</v>
      </c>
      <c r="X60" s="1" t="e">
        <f>VLOOKUP(C60,Inputs!$B$6:$C$11,2,TRUE)</f>
        <v>#N/A</v>
      </c>
      <c r="Y60" s="1" t="e">
        <f t="shared" si="10"/>
        <v>#N/A</v>
      </c>
      <c r="Z60" s="1" t="e">
        <f t="shared" si="11"/>
        <v>#N/A</v>
      </c>
      <c r="AA60" s="1" t="e">
        <f t="shared" si="12"/>
        <v>#N/A</v>
      </c>
      <c r="AB60" s="1" t="e">
        <f t="shared" si="13"/>
        <v>#N/A</v>
      </c>
      <c r="AC60" s="1" t="e">
        <f t="shared" si="4"/>
        <v>#N/A</v>
      </c>
      <c r="AD60" s="1" t="e">
        <f t="shared" si="5"/>
        <v>#N/A</v>
      </c>
      <c r="AE60" s="1" t="e">
        <f t="shared" si="6"/>
        <v>#N/A</v>
      </c>
      <c r="AF60" s="1" t="e">
        <f t="shared" si="7"/>
        <v>#N/A</v>
      </c>
      <c r="AG60" s="1" t="e">
        <f t="shared" si="8"/>
        <v>#N/A</v>
      </c>
    </row>
    <row r="61" spans="1:33" x14ac:dyDescent="0.25">
      <c r="A61" s="27">
        <v>0</v>
      </c>
      <c r="B61" s="62">
        <v>0</v>
      </c>
      <c r="C61" s="61">
        <v>0</v>
      </c>
      <c r="D61" s="27">
        <v>0</v>
      </c>
      <c r="E61" s="27">
        <v>0</v>
      </c>
      <c r="F61" s="27">
        <v>0</v>
      </c>
      <c r="G61" s="27">
        <v>0</v>
      </c>
      <c r="H61" s="1">
        <f>IF(D61=1,Inputs!$B$61,IF(D61=2,Inputs!$B$62,IF(D61=3,Inputs!$B$63,IF(D61=4,Inputs!$B$64,0))))</f>
        <v>0</v>
      </c>
      <c r="I61" s="1">
        <f t="shared" si="17"/>
        <v>0</v>
      </c>
      <c r="J61" s="1">
        <f>IF(I61&gt;=Inputs!$B$60,1,0)</f>
        <v>0</v>
      </c>
      <c r="K61" s="1">
        <f t="shared" si="9"/>
        <v>0</v>
      </c>
      <c r="L61" s="1">
        <f>IF(E61=1,Inputs!$B$61,IF(E61=2,Inputs!$B$62,IF(E61=3,Inputs!$B$63,IF(E61=4,Inputs!$B$64,0))))</f>
        <v>0</v>
      </c>
      <c r="M61" s="1">
        <f t="shared" si="18"/>
        <v>0</v>
      </c>
      <c r="N61" s="1">
        <f>IF(M61&gt;=Inputs!$B$60,1,0)</f>
        <v>0</v>
      </c>
      <c r="O61" s="1">
        <f t="shared" si="1"/>
        <v>0</v>
      </c>
      <c r="P61" s="1">
        <f>IF(F61=1,Inputs!$B$61,IF(F61=2,Inputs!$B$62,IF(F61=3,Inputs!$B$63,IF(F61=4,Inputs!$B$64,0))))</f>
        <v>0</v>
      </c>
      <c r="Q61" s="1">
        <f t="shared" si="19"/>
        <v>0</v>
      </c>
      <c r="R61" s="1">
        <f>IF(Q61&gt;=Inputs!$B$60,1,0)</f>
        <v>0</v>
      </c>
      <c r="S61" s="1">
        <f t="shared" si="2"/>
        <v>0</v>
      </c>
      <c r="T61" s="1">
        <f>IF(G61=1,Inputs!$B$61,IF(G61=2,Inputs!$B$62,IF(G61=3,Inputs!$B$63,IF(G61=4,Inputs!$B$64,0))))</f>
        <v>0</v>
      </c>
      <c r="U61" s="1">
        <f t="shared" si="20"/>
        <v>0</v>
      </c>
      <c r="V61" s="1">
        <f>IF(U61&gt;=Inputs!$B$60,1,0)</f>
        <v>0</v>
      </c>
      <c r="W61" s="1">
        <f t="shared" si="3"/>
        <v>0</v>
      </c>
      <c r="X61" s="1" t="e">
        <f>VLOOKUP(C61,Inputs!$B$6:$C$11,2,TRUE)</f>
        <v>#N/A</v>
      </c>
      <c r="Y61" s="1" t="e">
        <f t="shared" si="10"/>
        <v>#N/A</v>
      </c>
      <c r="Z61" s="1" t="e">
        <f t="shared" si="11"/>
        <v>#N/A</v>
      </c>
      <c r="AA61" s="1" t="e">
        <f t="shared" si="12"/>
        <v>#N/A</v>
      </c>
      <c r="AB61" s="1" t="e">
        <f t="shared" si="13"/>
        <v>#N/A</v>
      </c>
      <c r="AC61" s="1" t="e">
        <f t="shared" si="4"/>
        <v>#N/A</v>
      </c>
      <c r="AD61" s="1" t="e">
        <f t="shared" si="5"/>
        <v>#N/A</v>
      </c>
      <c r="AE61" s="1" t="e">
        <f t="shared" si="6"/>
        <v>#N/A</v>
      </c>
      <c r="AF61" s="1" t="e">
        <f t="shared" si="7"/>
        <v>#N/A</v>
      </c>
      <c r="AG61" s="1" t="e">
        <f t="shared" si="8"/>
        <v>#N/A</v>
      </c>
    </row>
    <row r="62" spans="1:33" x14ac:dyDescent="0.25">
      <c r="A62" s="27">
        <v>0</v>
      </c>
      <c r="B62" s="62">
        <v>0</v>
      </c>
      <c r="C62" s="61">
        <v>0</v>
      </c>
      <c r="D62" s="27">
        <v>0</v>
      </c>
      <c r="E62" s="27">
        <v>0</v>
      </c>
      <c r="F62" s="27">
        <v>0</v>
      </c>
      <c r="G62" s="27">
        <v>0</v>
      </c>
      <c r="H62" s="1">
        <f>IF(D62=1,Inputs!$B$61,IF(D62=2,Inputs!$B$62,IF(D62=3,Inputs!$B$63,IF(D62=4,Inputs!$B$64,0))))</f>
        <v>0</v>
      </c>
      <c r="I62" s="1">
        <f t="shared" si="17"/>
        <v>0</v>
      </c>
      <c r="J62" s="1">
        <f>IF(I62&gt;=Inputs!$B$60,1,0)</f>
        <v>0</v>
      </c>
      <c r="K62" s="1">
        <f t="shared" si="9"/>
        <v>0</v>
      </c>
      <c r="L62" s="1">
        <f>IF(E62=1,Inputs!$B$61,IF(E62=2,Inputs!$B$62,IF(E62=3,Inputs!$B$63,IF(E62=4,Inputs!$B$64,0))))</f>
        <v>0</v>
      </c>
      <c r="M62" s="1">
        <f t="shared" si="18"/>
        <v>0</v>
      </c>
      <c r="N62" s="1">
        <f>IF(M62&gt;=Inputs!$B$60,1,0)</f>
        <v>0</v>
      </c>
      <c r="O62" s="1">
        <f t="shared" si="1"/>
        <v>0</v>
      </c>
      <c r="P62" s="1">
        <f>IF(F62=1,Inputs!$B$61,IF(F62=2,Inputs!$B$62,IF(F62=3,Inputs!$B$63,IF(F62=4,Inputs!$B$64,0))))</f>
        <v>0</v>
      </c>
      <c r="Q62" s="1">
        <f t="shared" si="19"/>
        <v>0</v>
      </c>
      <c r="R62" s="1">
        <f>IF(Q62&gt;=Inputs!$B$60,1,0)</f>
        <v>0</v>
      </c>
      <c r="S62" s="1">
        <f t="shared" si="2"/>
        <v>0</v>
      </c>
      <c r="T62" s="1">
        <f>IF(G62=1,Inputs!$B$61,IF(G62=2,Inputs!$B$62,IF(G62=3,Inputs!$B$63,IF(G62=4,Inputs!$B$64,0))))</f>
        <v>0</v>
      </c>
      <c r="U62" s="1">
        <f t="shared" si="20"/>
        <v>0</v>
      </c>
      <c r="V62" s="1">
        <f>IF(U62&gt;=Inputs!$B$60,1,0)</f>
        <v>0</v>
      </c>
      <c r="W62" s="1">
        <f t="shared" si="3"/>
        <v>0</v>
      </c>
      <c r="X62" s="1" t="e">
        <f>VLOOKUP(C62,Inputs!$B$6:$C$11,2,TRUE)</f>
        <v>#N/A</v>
      </c>
      <c r="Y62" s="1" t="e">
        <f t="shared" si="10"/>
        <v>#N/A</v>
      </c>
      <c r="Z62" s="1" t="e">
        <f t="shared" si="11"/>
        <v>#N/A</v>
      </c>
      <c r="AA62" s="1" t="e">
        <f t="shared" si="12"/>
        <v>#N/A</v>
      </c>
      <c r="AB62" s="1" t="e">
        <f t="shared" si="13"/>
        <v>#N/A</v>
      </c>
      <c r="AC62" s="1" t="e">
        <f t="shared" si="4"/>
        <v>#N/A</v>
      </c>
      <c r="AD62" s="1" t="e">
        <f t="shared" si="5"/>
        <v>#N/A</v>
      </c>
      <c r="AE62" s="1" t="e">
        <f t="shared" si="6"/>
        <v>#N/A</v>
      </c>
      <c r="AF62" s="1" t="e">
        <f t="shared" si="7"/>
        <v>#N/A</v>
      </c>
      <c r="AG62" s="1" t="e">
        <f t="shared" si="8"/>
        <v>#N/A</v>
      </c>
    </row>
    <row r="63" spans="1:33" x14ac:dyDescent="0.25">
      <c r="A63" s="27">
        <v>0</v>
      </c>
      <c r="B63" s="62">
        <v>0</v>
      </c>
      <c r="C63" s="61">
        <v>0</v>
      </c>
      <c r="D63" s="27">
        <v>0</v>
      </c>
      <c r="E63" s="27">
        <v>0</v>
      </c>
      <c r="F63" s="27">
        <v>0</v>
      </c>
      <c r="G63" s="27">
        <v>0</v>
      </c>
      <c r="H63" s="1">
        <f>IF(D63=1,Inputs!$B$61,IF(D63=2,Inputs!$B$62,IF(D63=3,Inputs!$B$63,IF(D63=4,Inputs!$B$64,0))))</f>
        <v>0</v>
      </c>
      <c r="I63" s="1">
        <f t="shared" si="17"/>
        <v>0</v>
      </c>
      <c r="J63" s="1">
        <f>IF(I63&gt;=Inputs!$B$60,1,0)</f>
        <v>0</v>
      </c>
      <c r="K63" s="1">
        <f t="shared" si="9"/>
        <v>0</v>
      </c>
      <c r="L63" s="1">
        <f>IF(E63=1,Inputs!$B$61,IF(E63=2,Inputs!$B$62,IF(E63=3,Inputs!$B$63,IF(E63=4,Inputs!$B$64,0))))</f>
        <v>0</v>
      </c>
      <c r="M63" s="1">
        <f t="shared" si="18"/>
        <v>0</v>
      </c>
      <c r="N63" s="1">
        <f>IF(M63&gt;=Inputs!$B$60,1,0)</f>
        <v>0</v>
      </c>
      <c r="O63" s="1">
        <f t="shared" si="1"/>
        <v>0</v>
      </c>
      <c r="P63" s="1">
        <f>IF(F63=1,Inputs!$B$61,IF(F63=2,Inputs!$B$62,IF(F63=3,Inputs!$B$63,IF(F63=4,Inputs!$B$64,0))))</f>
        <v>0</v>
      </c>
      <c r="Q63" s="1">
        <f t="shared" si="19"/>
        <v>0</v>
      </c>
      <c r="R63" s="1">
        <f>IF(Q63&gt;=Inputs!$B$60,1,0)</f>
        <v>0</v>
      </c>
      <c r="S63" s="1">
        <f t="shared" si="2"/>
        <v>0</v>
      </c>
      <c r="T63" s="1">
        <f>IF(G63=1,Inputs!$B$61,IF(G63=2,Inputs!$B$62,IF(G63=3,Inputs!$B$63,IF(G63=4,Inputs!$B$64,0))))</f>
        <v>0</v>
      </c>
      <c r="U63" s="1">
        <f t="shared" si="20"/>
        <v>0</v>
      </c>
      <c r="V63" s="1">
        <f>IF(U63&gt;=Inputs!$B$60,1,0)</f>
        <v>0</v>
      </c>
      <c r="W63" s="1">
        <f t="shared" si="3"/>
        <v>0</v>
      </c>
      <c r="X63" s="1" t="e">
        <f>VLOOKUP(C63,Inputs!$B$6:$C$11,2,TRUE)</f>
        <v>#N/A</v>
      </c>
      <c r="Y63" s="1" t="e">
        <f t="shared" si="10"/>
        <v>#N/A</v>
      </c>
      <c r="Z63" s="1" t="e">
        <f t="shared" si="11"/>
        <v>#N/A</v>
      </c>
      <c r="AA63" s="1" t="e">
        <f t="shared" si="12"/>
        <v>#N/A</v>
      </c>
      <c r="AB63" s="1" t="e">
        <f t="shared" si="13"/>
        <v>#N/A</v>
      </c>
      <c r="AC63" s="1" t="e">
        <f t="shared" si="4"/>
        <v>#N/A</v>
      </c>
      <c r="AD63" s="1" t="e">
        <f t="shared" si="5"/>
        <v>#N/A</v>
      </c>
      <c r="AE63" s="1" t="e">
        <f t="shared" si="6"/>
        <v>#N/A</v>
      </c>
      <c r="AF63" s="1" t="e">
        <f t="shared" si="7"/>
        <v>#N/A</v>
      </c>
      <c r="AG63" s="1" t="e">
        <f t="shared" si="8"/>
        <v>#N/A</v>
      </c>
    </row>
    <row r="64" spans="1:33" x14ac:dyDescent="0.25">
      <c r="A64" s="27">
        <v>0</v>
      </c>
      <c r="B64" s="62">
        <v>0</v>
      </c>
      <c r="C64" s="61">
        <v>0</v>
      </c>
      <c r="D64" s="27">
        <v>0</v>
      </c>
      <c r="E64" s="27">
        <v>0</v>
      </c>
      <c r="F64" s="27">
        <v>0</v>
      </c>
      <c r="G64" s="27">
        <v>0</v>
      </c>
      <c r="H64" s="1">
        <f>IF(D64=1,Inputs!$B$61,IF(D64=2,Inputs!$B$62,IF(D64=3,Inputs!$B$63,IF(D64=4,Inputs!$B$64,0))))</f>
        <v>0</v>
      </c>
      <c r="I64" s="1">
        <f t="shared" si="17"/>
        <v>0</v>
      </c>
      <c r="J64" s="1">
        <f>IF(I64&gt;=Inputs!$B$60,1,0)</f>
        <v>0</v>
      </c>
      <c r="K64" s="1">
        <f t="shared" si="9"/>
        <v>0</v>
      </c>
      <c r="L64" s="1">
        <f>IF(E64=1,Inputs!$B$61,IF(E64=2,Inputs!$B$62,IF(E64=3,Inputs!$B$63,IF(E64=4,Inputs!$B$64,0))))</f>
        <v>0</v>
      </c>
      <c r="M64" s="1">
        <f t="shared" si="18"/>
        <v>0</v>
      </c>
      <c r="N64" s="1">
        <f>IF(M64&gt;=Inputs!$B$60,1,0)</f>
        <v>0</v>
      </c>
      <c r="O64" s="1">
        <f t="shared" si="1"/>
        <v>0</v>
      </c>
      <c r="P64" s="1">
        <f>IF(F64=1,Inputs!$B$61,IF(F64=2,Inputs!$B$62,IF(F64=3,Inputs!$B$63,IF(F64=4,Inputs!$B$64,0))))</f>
        <v>0</v>
      </c>
      <c r="Q64" s="1">
        <f t="shared" si="19"/>
        <v>0</v>
      </c>
      <c r="R64" s="1">
        <f>IF(Q64&gt;=Inputs!$B$60,1,0)</f>
        <v>0</v>
      </c>
      <c r="S64" s="1">
        <f t="shared" si="2"/>
        <v>0</v>
      </c>
      <c r="T64" s="1">
        <f>IF(G64=1,Inputs!$B$61,IF(G64=2,Inputs!$B$62,IF(G64=3,Inputs!$B$63,IF(G64=4,Inputs!$B$64,0))))</f>
        <v>0</v>
      </c>
      <c r="U64" s="1">
        <f t="shared" si="20"/>
        <v>0</v>
      </c>
      <c r="V64" s="1">
        <f>IF(U64&gt;=Inputs!$B$60,1,0)</f>
        <v>0</v>
      </c>
      <c r="W64" s="1">
        <f t="shared" si="3"/>
        <v>0</v>
      </c>
      <c r="X64" s="1" t="e">
        <f>VLOOKUP(C64,Inputs!$B$6:$C$11,2,TRUE)</f>
        <v>#N/A</v>
      </c>
      <c r="Y64" s="1" t="e">
        <f t="shared" si="10"/>
        <v>#N/A</v>
      </c>
      <c r="Z64" s="1" t="e">
        <f t="shared" si="11"/>
        <v>#N/A</v>
      </c>
      <c r="AA64" s="1" t="e">
        <f t="shared" si="12"/>
        <v>#N/A</v>
      </c>
      <c r="AB64" s="1" t="e">
        <f t="shared" si="13"/>
        <v>#N/A</v>
      </c>
      <c r="AC64" s="1" t="e">
        <f t="shared" si="4"/>
        <v>#N/A</v>
      </c>
      <c r="AD64" s="1" t="e">
        <f t="shared" si="5"/>
        <v>#N/A</v>
      </c>
      <c r="AE64" s="1" t="e">
        <f t="shared" si="6"/>
        <v>#N/A</v>
      </c>
      <c r="AF64" s="1" t="e">
        <f t="shared" si="7"/>
        <v>#N/A</v>
      </c>
      <c r="AG64" s="1" t="e">
        <f t="shared" si="8"/>
        <v>#N/A</v>
      </c>
    </row>
    <row r="65" spans="1:33" x14ac:dyDescent="0.25">
      <c r="A65" s="27">
        <v>0</v>
      </c>
      <c r="B65" s="62">
        <v>0</v>
      </c>
      <c r="C65" s="61">
        <v>0</v>
      </c>
      <c r="D65" s="27">
        <v>0</v>
      </c>
      <c r="E65" s="27">
        <v>0</v>
      </c>
      <c r="F65" s="27">
        <v>0</v>
      </c>
      <c r="G65" s="27">
        <v>0</v>
      </c>
      <c r="H65" s="1">
        <f>IF(D65=1,Inputs!$B$61,IF(D65=2,Inputs!$B$62,IF(D65=3,Inputs!$B$63,IF(D65=4,Inputs!$B$64,0))))</f>
        <v>0</v>
      </c>
      <c r="I65" s="1">
        <f t="shared" si="17"/>
        <v>0</v>
      </c>
      <c r="J65" s="1">
        <f>IF(I65&gt;=Inputs!$B$60,1,0)</f>
        <v>0</v>
      </c>
      <c r="K65" s="1">
        <f t="shared" si="9"/>
        <v>0</v>
      </c>
      <c r="L65" s="1">
        <f>IF(E65=1,Inputs!$B$61,IF(E65=2,Inputs!$B$62,IF(E65=3,Inputs!$B$63,IF(E65=4,Inputs!$B$64,0))))</f>
        <v>0</v>
      </c>
      <c r="M65" s="1">
        <f t="shared" si="18"/>
        <v>0</v>
      </c>
      <c r="N65" s="1">
        <f>IF(M65&gt;=Inputs!$B$60,1,0)</f>
        <v>0</v>
      </c>
      <c r="O65" s="1">
        <f t="shared" si="1"/>
        <v>0</v>
      </c>
      <c r="P65" s="1">
        <f>IF(F65=1,Inputs!$B$61,IF(F65=2,Inputs!$B$62,IF(F65=3,Inputs!$B$63,IF(F65=4,Inputs!$B$64,0))))</f>
        <v>0</v>
      </c>
      <c r="Q65" s="1">
        <f t="shared" si="19"/>
        <v>0</v>
      </c>
      <c r="R65" s="1">
        <f>IF(Q65&gt;=Inputs!$B$60,1,0)</f>
        <v>0</v>
      </c>
      <c r="S65" s="1">
        <f t="shared" si="2"/>
        <v>0</v>
      </c>
      <c r="T65" s="1">
        <f>IF(G65=1,Inputs!$B$61,IF(G65=2,Inputs!$B$62,IF(G65=3,Inputs!$B$63,IF(G65=4,Inputs!$B$64,0))))</f>
        <v>0</v>
      </c>
      <c r="U65" s="1">
        <f t="shared" si="20"/>
        <v>0</v>
      </c>
      <c r="V65" s="1">
        <f>IF(U65&gt;=Inputs!$B$60,1,0)</f>
        <v>0</v>
      </c>
      <c r="W65" s="1">
        <f t="shared" si="3"/>
        <v>0</v>
      </c>
      <c r="X65" s="1" t="e">
        <f>VLOOKUP(C65,Inputs!$B$6:$C$11,2,TRUE)</f>
        <v>#N/A</v>
      </c>
      <c r="Y65" s="1" t="e">
        <f t="shared" si="10"/>
        <v>#N/A</v>
      </c>
      <c r="Z65" s="1" t="e">
        <f t="shared" si="11"/>
        <v>#N/A</v>
      </c>
      <c r="AA65" s="1" t="e">
        <f t="shared" si="12"/>
        <v>#N/A</v>
      </c>
      <c r="AB65" s="1" t="e">
        <f t="shared" si="13"/>
        <v>#N/A</v>
      </c>
      <c r="AC65" s="1" t="e">
        <f t="shared" si="4"/>
        <v>#N/A</v>
      </c>
      <c r="AD65" s="1" t="e">
        <f t="shared" si="5"/>
        <v>#N/A</v>
      </c>
      <c r="AE65" s="1" t="e">
        <f t="shared" si="6"/>
        <v>#N/A</v>
      </c>
      <c r="AF65" s="1" t="e">
        <f t="shared" si="7"/>
        <v>#N/A</v>
      </c>
      <c r="AG65" s="1" t="e">
        <f t="shared" si="8"/>
        <v>#N/A</v>
      </c>
    </row>
    <row r="66" spans="1:33" x14ac:dyDescent="0.25">
      <c r="A66" s="27">
        <v>0</v>
      </c>
      <c r="B66" s="62">
        <v>0</v>
      </c>
      <c r="C66" s="61">
        <v>0</v>
      </c>
      <c r="D66" s="27">
        <v>0</v>
      </c>
      <c r="E66" s="27">
        <v>0</v>
      </c>
      <c r="F66" s="27">
        <v>0</v>
      </c>
      <c r="G66" s="27">
        <v>0</v>
      </c>
      <c r="H66" s="1">
        <f>IF(D66=1,Inputs!$B$61,IF(D66=2,Inputs!$B$62,IF(D66=3,Inputs!$B$63,IF(D66=4,Inputs!$B$64,0))))</f>
        <v>0</v>
      </c>
      <c r="I66" s="1">
        <f t="shared" si="17"/>
        <v>0</v>
      </c>
      <c r="J66" s="1">
        <f>IF(I66&gt;=Inputs!$B$60,1,0)</f>
        <v>0</v>
      </c>
      <c r="K66" s="1">
        <f t="shared" si="9"/>
        <v>0</v>
      </c>
      <c r="L66" s="1">
        <f>IF(E66=1,Inputs!$B$61,IF(E66=2,Inputs!$B$62,IF(E66=3,Inputs!$B$63,IF(E66=4,Inputs!$B$64,0))))</f>
        <v>0</v>
      </c>
      <c r="M66" s="1">
        <f t="shared" si="18"/>
        <v>0</v>
      </c>
      <c r="N66" s="1">
        <f>IF(M66&gt;=Inputs!$B$60,1,0)</f>
        <v>0</v>
      </c>
      <c r="O66" s="1">
        <f t="shared" si="1"/>
        <v>0</v>
      </c>
      <c r="P66" s="1">
        <f>IF(F66=1,Inputs!$B$61,IF(F66=2,Inputs!$B$62,IF(F66=3,Inputs!$B$63,IF(F66=4,Inputs!$B$64,0))))</f>
        <v>0</v>
      </c>
      <c r="Q66" s="1">
        <f t="shared" si="19"/>
        <v>0</v>
      </c>
      <c r="R66" s="1">
        <f>IF(Q66&gt;=Inputs!$B$60,1,0)</f>
        <v>0</v>
      </c>
      <c r="S66" s="1">
        <f t="shared" si="2"/>
        <v>0</v>
      </c>
      <c r="T66" s="1">
        <f>IF(G66=1,Inputs!$B$61,IF(G66=2,Inputs!$B$62,IF(G66=3,Inputs!$B$63,IF(G66=4,Inputs!$B$64,0))))</f>
        <v>0</v>
      </c>
      <c r="U66" s="1">
        <f t="shared" si="20"/>
        <v>0</v>
      </c>
      <c r="V66" s="1">
        <f>IF(U66&gt;=Inputs!$B$60,1,0)</f>
        <v>0</v>
      </c>
      <c r="W66" s="1">
        <f t="shared" si="3"/>
        <v>0</v>
      </c>
      <c r="X66" s="1" t="e">
        <f>VLOOKUP(C66,Inputs!$B$6:$C$11,2,TRUE)</f>
        <v>#N/A</v>
      </c>
      <c r="Y66" s="1" t="e">
        <f t="shared" si="10"/>
        <v>#N/A</v>
      </c>
      <c r="Z66" s="1" t="e">
        <f t="shared" si="11"/>
        <v>#N/A</v>
      </c>
      <c r="AA66" s="1" t="e">
        <f t="shared" si="12"/>
        <v>#N/A</v>
      </c>
      <c r="AB66" s="1" t="e">
        <f t="shared" si="13"/>
        <v>#N/A</v>
      </c>
      <c r="AC66" s="1" t="e">
        <f t="shared" si="4"/>
        <v>#N/A</v>
      </c>
      <c r="AD66" s="1" t="e">
        <f t="shared" si="5"/>
        <v>#N/A</v>
      </c>
      <c r="AE66" s="1" t="e">
        <f t="shared" si="6"/>
        <v>#N/A</v>
      </c>
      <c r="AF66" s="1" t="e">
        <f t="shared" si="7"/>
        <v>#N/A</v>
      </c>
      <c r="AG66" s="1" t="e">
        <f t="shared" si="8"/>
        <v>#N/A</v>
      </c>
    </row>
    <row r="67" spans="1:33" x14ac:dyDescent="0.25">
      <c r="A67" s="27">
        <v>0</v>
      </c>
      <c r="B67" s="62">
        <v>0</v>
      </c>
      <c r="C67" s="61">
        <v>0</v>
      </c>
      <c r="D67" s="27">
        <v>0</v>
      </c>
      <c r="E67" s="27">
        <v>0</v>
      </c>
      <c r="F67" s="27">
        <v>0</v>
      </c>
      <c r="G67" s="27">
        <v>0</v>
      </c>
      <c r="H67" s="1">
        <f>IF(D67=1,Inputs!$B$61,IF(D67=2,Inputs!$B$62,IF(D67=3,Inputs!$B$63,IF(D67=4,Inputs!$B$64,0))))</f>
        <v>0</v>
      </c>
      <c r="I67" s="1">
        <f t="shared" si="17"/>
        <v>0</v>
      </c>
      <c r="J67" s="1">
        <f>IF(I67&gt;=Inputs!$B$60,1,0)</f>
        <v>0</v>
      </c>
      <c r="K67" s="1">
        <f t="shared" si="9"/>
        <v>0</v>
      </c>
      <c r="L67" s="1">
        <f>IF(E67=1,Inputs!$B$61,IF(E67=2,Inputs!$B$62,IF(E67=3,Inputs!$B$63,IF(E67=4,Inputs!$B$64,0))))</f>
        <v>0</v>
      </c>
      <c r="M67" s="1">
        <f t="shared" si="18"/>
        <v>0</v>
      </c>
      <c r="N67" s="1">
        <f>IF(M67&gt;=Inputs!$B$60,1,0)</f>
        <v>0</v>
      </c>
      <c r="O67" s="1">
        <f t="shared" si="1"/>
        <v>0</v>
      </c>
      <c r="P67" s="1">
        <f>IF(F67=1,Inputs!$B$61,IF(F67=2,Inputs!$B$62,IF(F67=3,Inputs!$B$63,IF(F67=4,Inputs!$B$64,0))))</f>
        <v>0</v>
      </c>
      <c r="Q67" s="1">
        <f t="shared" si="19"/>
        <v>0</v>
      </c>
      <c r="R67" s="1">
        <f>IF(Q67&gt;=Inputs!$B$60,1,0)</f>
        <v>0</v>
      </c>
      <c r="S67" s="1">
        <f t="shared" si="2"/>
        <v>0</v>
      </c>
      <c r="T67" s="1">
        <f>IF(G67=1,Inputs!$B$61,IF(G67=2,Inputs!$B$62,IF(G67=3,Inputs!$B$63,IF(G67=4,Inputs!$B$64,0))))</f>
        <v>0</v>
      </c>
      <c r="U67" s="1">
        <f t="shared" si="20"/>
        <v>0</v>
      </c>
      <c r="V67" s="1">
        <f>IF(U67&gt;=Inputs!$B$60,1,0)</f>
        <v>0</v>
      </c>
      <c r="W67" s="1">
        <f t="shared" si="3"/>
        <v>0</v>
      </c>
      <c r="X67" s="1" t="e">
        <f>VLOOKUP(C67,Inputs!$B$6:$C$11,2,TRUE)</f>
        <v>#N/A</v>
      </c>
      <c r="Y67" s="1" t="e">
        <f t="shared" si="10"/>
        <v>#N/A</v>
      </c>
      <c r="Z67" s="1" t="e">
        <f t="shared" si="11"/>
        <v>#N/A</v>
      </c>
      <c r="AA67" s="1" t="e">
        <f t="shared" si="12"/>
        <v>#N/A</v>
      </c>
      <c r="AB67" s="1" t="e">
        <f t="shared" si="13"/>
        <v>#N/A</v>
      </c>
      <c r="AC67" s="1" t="e">
        <f t="shared" si="4"/>
        <v>#N/A</v>
      </c>
      <c r="AD67" s="1" t="e">
        <f t="shared" si="5"/>
        <v>#N/A</v>
      </c>
      <c r="AE67" s="1" t="e">
        <f t="shared" si="6"/>
        <v>#N/A</v>
      </c>
      <c r="AF67" s="1" t="e">
        <f t="shared" si="7"/>
        <v>#N/A</v>
      </c>
      <c r="AG67" s="1" t="e">
        <f t="shared" si="8"/>
        <v>#N/A</v>
      </c>
    </row>
    <row r="68" spans="1:33" x14ac:dyDescent="0.25">
      <c r="A68" s="27">
        <v>0</v>
      </c>
      <c r="B68" s="62">
        <v>0</v>
      </c>
      <c r="C68" s="61">
        <v>0</v>
      </c>
      <c r="D68" s="27">
        <v>0</v>
      </c>
      <c r="E68" s="27">
        <v>0</v>
      </c>
      <c r="F68" s="27">
        <v>0</v>
      </c>
      <c r="G68" s="27">
        <v>0</v>
      </c>
      <c r="H68" s="1">
        <f>IF(D68=1,Inputs!$B$61,IF(D68=2,Inputs!$B$62,IF(D68=3,Inputs!$B$63,IF(D68=4,Inputs!$B$64,0))))</f>
        <v>0</v>
      </c>
      <c r="I68" s="1">
        <f t="shared" si="17"/>
        <v>0</v>
      </c>
      <c r="J68" s="1">
        <f>IF(I68&gt;=Inputs!$B$60,1,0)</f>
        <v>0</v>
      </c>
      <c r="K68" s="1">
        <f t="shared" si="9"/>
        <v>0</v>
      </c>
      <c r="L68" s="1">
        <f>IF(E68=1,Inputs!$B$61,IF(E68=2,Inputs!$B$62,IF(E68=3,Inputs!$B$63,IF(E68=4,Inputs!$B$64,0))))</f>
        <v>0</v>
      </c>
      <c r="M68" s="1">
        <f t="shared" si="18"/>
        <v>0</v>
      </c>
      <c r="N68" s="1">
        <f>IF(M68&gt;=Inputs!$B$60,1,0)</f>
        <v>0</v>
      </c>
      <c r="O68" s="1">
        <f t="shared" si="1"/>
        <v>0</v>
      </c>
      <c r="P68" s="1">
        <f>IF(F68=1,Inputs!$B$61,IF(F68=2,Inputs!$B$62,IF(F68=3,Inputs!$B$63,IF(F68=4,Inputs!$B$64,0))))</f>
        <v>0</v>
      </c>
      <c r="Q68" s="1">
        <f t="shared" si="19"/>
        <v>0</v>
      </c>
      <c r="R68" s="1">
        <f>IF(Q68&gt;=Inputs!$B$60,1,0)</f>
        <v>0</v>
      </c>
      <c r="S68" s="1">
        <f t="shared" si="2"/>
        <v>0</v>
      </c>
      <c r="T68" s="1">
        <f>IF(G68=1,Inputs!$B$61,IF(G68=2,Inputs!$B$62,IF(G68=3,Inputs!$B$63,IF(G68=4,Inputs!$B$64,0))))</f>
        <v>0</v>
      </c>
      <c r="U68" s="1">
        <f t="shared" si="20"/>
        <v>0</v>
      </c>
      <c r="V68" s="1">
        <f>IF(U68&gt;=Inputs!$B$60,1,0)</f>
        <v>0</v>
      </c>
      <c r="W68" s="1">
        <f t="shared" si="3"/>
        <v>0</v>
      </c>
      <c r="X68" s="1" t="e">
        <f>VLOOKUP(C68,Inputs!$B$6:$C$11,2,TRUE)</f>
        <v>#N/A</v>
      </c>
      <c r="Y68" s="1" t="e">
        <f t="shared" si="10"/>
        <v>#N/A</v>
      </c>
      <c r="Z68" s="1" t="e">
        <f t="shared" si="11"/>
        <v>#N/A</v>
      </c>
      <c r="AA68" s="1" t="e">
        <f t="shared" si="12"/>
        <v>#N/A</v>
      </c>
      <c r="AB68" s="1" t="e">
        <f t="shared" si="13"/>
        <v>#N/A</v>
      </c>
      <c r="AC68" s="1" t="e">
        <f t="shared" si="4"/>
        <v>#N/A</v>
      </c>
      <c r="AD68" s="1" t="e">
        <f t="shared" si="5"/>
        <v>#N/A</v>
      </c>
      <c r="AE68" s="1" t="e">
        <f t="shared" si="6"/>
        <v>#N/A</v>
      </c>
      <c r="AF68" s="1" t="e">
        <f t="shared" si="7"/>
        <v>#N/A</v>
      </c>
      <c r="AG68" s="1" t="e">
        <f t="shared" si="8"/>
        <v>#N/A</v>
      </c>
    </row>
    <row r="69" spans="1:33" x14ac:dyDescent="0.25">
      <c r="A69" s="27">
        <v>0</v>
      </c>
      <c r="B69" s="62">
        <v>0</v>
      </c>
      <c r="C69" s="61">
        <v>0</v>
      </c>
      <c r="D69" s="27">
        <v>0</v>
      </c>
      <c r="E69" s="27">
        <v>0</v>
      </c>
      <c r="F69" s="27">
        <v>0</v>
      </c>
      <c r="G69" s="27">
        <v>0</v>
      </c>
      <c r="H69" s="1">
        <f>IF(D69=1,Inputs!$B$61,IF(D69=2,Inputs!$B$62,IF(D69=3,Inputs!$B$63,IF(D69=4,Inputs!$B$64,0))))</f>
        <v>0</v>
      </c>
      <c r="I69" s="1">
        <f t="shared" si="17"/>
        <v>0</v>
      </c>
      <c r="J69" s="1">
        <f>IF(I69&gt;=Inputs!$B$60,1,0)</f>
        <v>0</v>
      </c>
      <c r="K69" s="1">
        <f t="shared" si="9"/>
        <v>0</v>
      </c>
      <c r="L69" s="1">
        <f>IF(E69=1,Inputs!$B$61,IF(E69=2,Inputs!$B$62,IF(E69=3,Inputs!$B$63,IF(E69=4,Inputs!$B$64,0))))</f>
        <v>0</v>
      </c>
      <c r="M69" s="1">
        <f t="shared" si="18"/>
        <v>0</v>
      </c>
      <c r="N69" s="1">
        <f>IF(M69&gt;=Inputs!$B$60,1,0)</f>
        <v>0</v>
      </c>
      <c r="O69" s="1">
        <f t="shared" ref="O69:O132" si="21">IF(N69=1,0,M69)</f>
        <v>0</v>
      </c>
      <c r="P69" s="1">
        <f>IF(F69=1,Inputs!$B$61,IF(F69=2,Inputs!$B$62,IF(F69=3,Inputs!$B$63,IF(F69=4,Inputs!$B$64,0))))</f>
        <v>0</v>
      </c>
      <c r="Q69" s="1">
        <f t="shared" si="19"/>
        <v>0</v>
      </c>
      <c r="R69" s="1">
        <f>IF(Q69&gt;=Inputs!$B$60,1,0)</f>
        <v>0</v>
      </c>
      <c r="S69" s="1">
        <f t="shared" ref="S69:S132" si="22">IF(R69=1,0,Q69)</f>
        <v>0</v>
      </c>
      <c r="T69" s="1">
        <f>IF(G69=1,Inputs!$B$61,IF(G69=2,Inputs!$B$62,IF(G69=3,Inputs!$B$63,IF(G69=4,Inputs!$B$64,0))))</f>
        <v>0</v>
      </c>
      <c r="U69" s="1">
        <f t="shared" si="20"/>
        <v>0</v>
      </c>
      <c r="V69" s="1">
        <f>IF(U69&gt;=Inputs!$B$60,1,0)</f>
        <v>0</v>
      </c>
      <c r="W69" s="1">
        <f t="shared" ref="W69:W132" si="23">IF(V69=1,0,U69)</f>
        <v>0</v>
      </c>
      <c r="X69" s="1" t="e">
        <f>VLOOKUP(C69,Inputs!$B$6:$C$11,2,TRUE)</f>
        <v>#N/A</v>
      </c>
      <c r="Y69" s="1" t="e">
        <f t="shared" si="10"/>
        <v>#N/A</v>
      </c>
      <c r="Z69" s="1" t="e">
        <f t="shared" si="11"/>
        <v>#N/A</v>
      </c>
      <c r="AA69" s="1" t="e">
        <f t="shared" si="12"/>
        <v>#N/A</v>
      </c>
      <c r="AB69" s="1" t="e">
        <f t="shared" si="13"/>
        <v>#N/A</v>
      </c>
      <c r="AC69" s="1" t="e">
        <f t="shared" ref="AC69:AC132" si="24">IF(X69&gt;=6,6,X69)</f>
        <v>#N/A</v>
      </c>
      <c r="AD69" s="1" t="e">
        <f t="shared" ref="AD69:AD132" si="25">IF(Y69&gt;=6,6,Y69)</f>
        <v>#N/A</v>
      </c>
      <c r="AE69" s="1" t="e">
        <f t="shared" ref="AE69:AE132" si="26">IF(Z69&gt;=6,6,Z69)</f>
        <v>#N/A</v>
      </c>
      <c r="AF69" s="1" t="e">
        <f t="shared" ref="AF69:AF132" si="27">IF(AA69&gt;=6,6,AA69)</f>
        <v>#N/A</v>
      </c>
      <c r="AG69" s="1" t="e">
        <f t="shared" ref="AG69:AG132" si="28">IF(AB69&gt;=6,6,AB69)</f>
        <v>#N/A</v>
      </c>
    </row>
    <row r="70" spans="1:33" x14ac:dyDescent="0.25">
      <c r="A70" s="27">
        <v>0</v>
      </c>
      <c r="B70" s="62">
        <v>0</v>
      </c>
      <c r="C70" s="61">
        <v>0</v>
      </c>
      <c r="D70" s="27">
        <v>0</v>
      </c>
      <c r="E70" s="27">
        <v>0</v>
      </c>
      <c r="F70" s="27">
        <v>0</v>
      </c>
      <c r="G70" s="27">
        <v>0</v>
      </c>
      <c r="H70" s="1">
        <f>IF(D70=1,Inputs!$B$61,IF(D70=2,Inputs!$B$62,IF(D70=3,Inputs!$B$63,IF(D70=4,Inputs!$B$64,0))))</f>
        <v>0</v>
      </c>
      <c r="I70" s="1">
        <f t="shared" si="17"/>
        <v>0</v>
      </c>
      <c r="J70" s="1">
        <f>IF(I70&gt;=Inputs!$B$60,1,0)</f>
        <v>0</v>
      </c>
      <c r="K70" s="1">
        <f t="shared" ref="K70:K133" si="29">IF(J70=1,0,I70)</f>
        <v>0</v>
      </c>
      <c r="L70" s="1">
        <f>IF(E70=1,Inputs!$B$61,IF(E70=2,Inputs!$B$62,IF(E70=3,Inputs!$B$63,IF(E70=4,Inputs!$B$64,0))))</f>
        <v>0</v>
      </c>
      <c r="M70" s="1">
        <f t="shared" si="18"/>
        <v>0</v>
      </c>
      <c r="N70" s="1">
        <f>IF(M70&gt;=Inputs!$B$60,1,0)</f>
        <v>0</v>
      </c>
      <c r="O70" s="1">
        <f t="shared" si="21"/>
        <v>0</v>
      </c>
      <c r="P70" s="1">
        <f>IF(F70=1,Inputs!$B$61,IF(F70=2,Inputs!$B$62,IF(F70=3,Inputs!$B$63,IF(F70=4,Inputs!$B$64,0))))</f>
        <v>0</v>
      </c>
      <c r="Q70" s="1">
        <f t="shared" si="19"/>
        <v>0</v>
      </c>
      <c r="R70" s="1">
        <f>IF(Q70&gt;=Inputs!$B$60,1,0)</f>
        <v>0</v>
      </c>
      <c r="S70" s="1">
        <f t="shared" si="22"/>
        <v>0</v>
      </c>
      <c r="T70" s="1">
        <f>IF(G70=1,Inputs!$B$61,IF(G70=2,Inputs!$B$62,IF(G70=3,Inputs!$B$63,IF(G70=4,Inputs!$B$64,0))))</f>
        <v>0</v>
      </c>
      <c r="U70" s="1">
        <f t="shared" si="20"/>
        <v>0</v>
      </c>
      <c r="V70" s="1">
        <f>IF(U70&gt;=Inputs!$B$60,1,0)</f>
        <v>0</v>
      </c>
      <c r="W70" s="1">
        <f t="shared" si="23"/>
        <v>0</v>
      </c>
      <c r="X70" s="1" t="e">
        <f>VLOOKUP(C70,Inputs!$B$6:$C$11,2,TRUE)</f>
        <v>#N/A</v>
      </c>
      <c r="Y70" s="1" t="e">
        <f t="shared" ref="Y70:Y133" si="30">IF(J70=1,X70+1,X70)</f>
        <v>#N/A</v>
      </c>
      <c r="Z70" s="1" t="e">
        <f t="shared" ref="Z70:Z133" si="31">IF(N70=1,Y70+1,Y70)</f>
        <v>#N/A</v>
      </c>
      <c r="AA70" s="1" t="e">
        <f t="shared" ref="AA70:AA133" si="32">IF(R70=1,Z70+1,Z70)</f>
        <v>#N/A</v>
      </c>
      <c r="AB70" s="1" t="e">
        <f t="shared" ref="AB70:AB133" si="33">IF(V70=1,AA70+1,AA70)</f>
        <v>#N/A</v>
      </c>
      <c r="AC70" s="1" t="e">
        <f t="shared" si="24"/>
        <v>#N/A</v>
      </c>
      <c r="AD70" s="1" t="e">
        <f t="shared" si="25"/>
        <v>#N/A</v>
      </c>
      <c r="AE70" s="1" t="e">
        <f t="shared" si="26"/>
        <v>#N/A</v>
      </c>
      <c r="AF70" s="1" t="e">
        <f t="shared" si="27"/>
        <v>#N/A</v>
      </c>
      <c r="AG70" s="1" t="e">
        <f t="shared" si="28"/>
        <v>#N/A</v>
      </c>
    </row>
    <row r="71" spans="1:33" x14ac:dyDescent="0.25">
      <c r="A71" s="27">
        <v>0</v>
      </c>
      <c r="B71" s="62">
        <v>0</v>
      </c>
      <c r="C71" s="61">
        <v>0</v>
      </c>
      <c r="D71" s="27">
        <v>0</v>
      </c>
      <c r="E71" s="27">
        <v>0</v>
      </c>
      <c r="F71" s="27">
        <v>0</v>
      </c>
      <c r="G71" s="27">
        <v>0</v>
      </c>
      <c r="H71" s="1">
        <f>IF(D71=1,Inputs!$B$61,IF(D71=2,Inputs!$B$62,IF(D71=3,Inputs!$B$63,IF(D71=4,Inputs!$B$64,0))))</f>
        <v>0</v>
      </c>
      <c r="I71" s="1">
        <f t="shared" si="17"/>
        <v>0</v>
      </c>
      <c r="J71" s="1">
        <f>IF(I71&gt;=Inputs!$B$60,1,0)</f>
        <v>0</v>
      </c>
      <c r="K71" s="1">
        <f t="shared" si="29"/>
        <v>0</v>
      </c>
      <c r="L71" s="1">
        <f>IF(E71=1,Inputs!$B$61,IF(E71=2,Inputs!$B$62,IF(E71=3,Inputs!$B$63,IF(E71=4,Inputs!$B$64,0))))</f>
        <v>0</v>
      </c>
      <c r="M71" s="1">
        <f t="shared" si="18"/>
        <v>0</v>
      </c>
      <c r="N71" s="1">
        <f>IF(M71&gt;=Inputs!$B$60,1,0)</f>
        <v>0</v>
      </c>
      <c r="O71" s="1">
        <f t="shared" si="21"/>
        <v>0</v>
      </c>
      <c r="P71" s="1">
        <f>IF(F71=1,Inputs!$B$61,IF(F71=2,Inputs!$B$62,IF(F71=3,Inputs!$B$63,IF(F71=4,Inputs!$B$64,0))))</f>
        <v>0</v>
      </c>
      <c r="Q71" s="1">
        <f t="shared" si="19"/>
        <v>0</v>
      </c>
      <c r="R71" s="1">
        <f>IF(Q71&gt;=Inputs!$B$60,1,0)</f>
        <v>0</v>
      </c>
      <c r="S71" s="1">
        <f t="shared" si="22"/>
        <v>0</v>
      </c>
      <c r="T71" s="1">
        <f>IF(G71=1,Inputs!$B$61,IF(G71=2,Inputs!$B$62,IF(G71=3,Inputs!$B$63,IF(G71=4,Inputs!$B$64,0))))</f>
        <v>0</v>
      </c>
      <c r="U71" s="1">
        <f t="shared" si="20"/>
        <v>0</v>
      </c>
      <c r="V71" s="1">
        <f>IF(U71&gt;=Inputs!$B$60,1,0)</f>
        <v>0</v>
      </c>
      <c r="W71" s="1">
        <f t="shared" si="23"/>
        <v>0</v>
      </c>
      <c r="X71" s="1" t="e">
        <f>VLOOKUP(C71,Inputs!$B$6:$C$11,2,TRUE)</f>
        <v>#N/A</v>
      </c>
      <c r="Y71" s="1" t="e">
        <f t="shared" si="30"/>
        <v>#N/A</v>
      </c>
      <c r="Z71" s="1" t="e">
        <f t="shared" si="31"/>
        <v>#N/A</v>
      </c>
      <c r="AA71" s="1" t="e">
        <f t="shared" si="32"/>
        <v>#N/A</v>
      </c>
      <c r="AB71" s="1" t="e">
        <f t="shared" si="33"/>
        <v>#N/A</v>
      </c>
      <c r="AC71" s="1" t="e">
        <f t="shared" si="24"/>
        <v>#N/A</v>
      </c>
      <c r="AD71" s="1" t="e">
        <f t="shared" si="25"/>
        <v>#N/A</v>
      </c>
      <c r="AE71" s="1" t="e">
        <f t="shared" si="26"/>
        <v>#N/A</v>
      </c>
      <c r="AF71" s="1" t="e">
        <f t="shared" si="27"/>
        <v>#N/A</v>
      </c>
      <c r="AG71" s="1" t="e">
        <f t="shared" si="28"/>
        <v>#N/A</v>
      </c>
    </row>
    <row r="72" spans="1:33" x14ac:dyDescent="0.25">
      <c r="A72" s="27">
        <v>0</v>
      </c>
      <c r="B72" s="62">
        <v>0</v>
      </c>
      <c r="C72" s="61">
        <v>0</v>
      </c>
      <c r="D72" s="27">
        <v>0</v>
      </c>
      <c r="E72" s="27">
        <v>0</v>
      </c>
      <c r="F72" s="27">
        <v>0</v>
      </c>
      <c r="G72" s="27">
        <v>0</v>
      </c>
      <c r="H72" s="1">
        <f>IF(D72=1,Inputs!$B$61,IF(D72=2,Inputs!$B$62,IF(D72=3,Inputs!$B$63,IF(D72=4,Inputs!$B$64,0))))</f>
        <v>0</v>
      </c>
      <c r="I72" s="1">
        <f t="shared" si="17"/>
        <v>0</v>
      </c>
      <c r="J72" s="1">
        <f>IF(I72&gt;=Inputs!$B$60,1,0)</f>
        <v>0</v>
      </c>
      <c r="K72" s="1">
        <f t="shared" si="29"/>
        <v>0</v>
      </c>
      <c r="L72" s="1">
        <f>IF(E72=1,Inputs!$B$61,IF(E72=2,Inputs!$B$62,IF(E72=3,Inputs!$B$63,IF(E72=4,Inputs!$B$64,0))))</f>
        <v>0</v>
      </c>
      <c r="M72" s="1">
        <f t="shared" si="18"/>
        <v>0</v>
      </c>
      <c r="N72" s="1">
        <f>IF(M72&gt;=Inputs!$B$60,1,0)</f>
        <v>0</v>
      </c>
      <c r="O72" s="1">
        <f t="shared" si="21"/>
        <v>0</v>
      </c>
      <c r="P72" s="1">
        <f>IF(F72=1,Inputs!$B$61,IF(F72=2,Inputs!$B$62,IF(F72=3,Inputs!$B$63,IF(F72=4,Inputs!$B$64,0))))</f>
        <v>0</v>
      </c>
      <c r="Q72" s="1">
        <f t="shared" si="19"/>
        <v>0</v>
      </c>
      <c r="R72" s="1">
        <f>IF(Q72&gt;=Inputs!$B$60,1,0)</f>
        <v>0</v>
      </c>
      <c r="S72" s="1">
        <f t="shared" si="22"/>
        <v>0</v>
      </c>
      <c r="T72" s="1">
        <f>IF(G72=1,Inputs!$B$61,IF(G72=2,Inputs!$B$62,IF(G72=3,Inputs!$B$63,IF(G72=4,Inputs!$B$64,0))))</f>
        <v>0</v>
      </c>
      <c r="U72" s="1">
        <f t="shared" si="20"/>
        <v>0</v>
      </c>
      <c r="V72" s="1">
        <f>IF(U72&gt;=Inputs!$B$60,1,0)</f>
        <v>0</v>
      </c>
      <c r="W72" s="1">
        <f t="shared" si="23"/>
        <v>0</v>
      </c>
      <c r="X72" s="1" t="e">
        <f>VLOOKUP(C72,Inputs!$B$6:$C$11,2,TRUE)</f>
        <v>#N/A</v>
      </c>
      <c r="Y72" s="1" t="e">
        <f t="shared" si="30"/>
        <v>#N/A</v>
      </c>
      <c r="Z72" s="1" t="e">
        <f t="shared" si="31"/>
        <v>#N/A</v>
      </c>
      <c r="AA72" s="1" t="e">
        <f t="shared" si="32"/>
        <v>#N/A</v>
      </c>
      <c r="AB72" s="1" t="e">
        <f t="shared" si="33"/>
        <v>#N/A</v>
      </c>
      <c r="AC72" s="1" t="e">
        <f t="shared" si="24"/>
        <v>#N/A</v>
      </c>
      <c r="AD72" s="1" t="e">
        <f t="shared" si="25"/>
        <v>#N/A</v>
      </c>
      <c r="AE72" s="1" t="e">
        <f t="shared" si="26"/>
        <v>#N/A</v>
      </c>
      <c r="AF72" s="1" t="e">
        <f t="shared" si="27"/>
        <v>#N/A</v>
      </c>
      <c r="AG72" s="1" t="e">
        <f t="shared" si="28"/>
        <v>#N/A</v>
      </c>
    </row>
    <row r="73" spans="1:33" x14ac:dyDescent="0.25">
      <c r="A73" s="27">
        <v>0</v>
      </c>
      <c r="B73" s="62">
        <v>0</v>
      </c>
      <c r="C73" s="61">
        <v>0</v>
      </c>
      <c r="D73" s="27">
        <v>0</v>
      </c>
      <c r="E73" s="27">
        <v>0</v>
      </c>
      <c r="F73" s="27">
        <v>0</v>
      </c>
      <c r="G73" s="27">
        <v>0</v>
      </c>
      <c r="H73" s="1">
        <f>IF(D73=1,Inputs!$B$61,IF(D73=2,Inputs!$B$62,IF(D73=3,Inputs!$B$63,IF(D73=4,Inputs!$B$64,0))))</f>
        <v>0</v>
      </c>
      <c r="I73" s="1">
        <f t="shared" si="17"/>
        <v>0</v>
      </c>
      <c r="J73" s="1">
        <f>IF(I73&gt;=Inputs!$B$60,1,0)</f>
        <v>0</v>
      </c>
      <c r="K73" s="1">
        <f t="shared" si="29"/>
        <v>0</v>
      </c>
      <c r="L73" s="1">
        <f>IF(E73=1,Inputs!$B$61,IF(E73=2,Inputs!$B$62,IF(E73=3,Inputs!$B$63,IF(E73=4,Inputs!$B$64,0))))</f>
        <v>0</v>
      </c>
      <c r="M73" s="1">
        <f t="shared" si="18"/>
        <v>0</v>
      </c>
      <c r="N73" s="1">
        <f>IF(M73&gt;=Inputs!$B$60,1,0)</f>
        <v>0</v>
      </c>
      <c r="O73" s="1">
        <f t="shared" si="21"/>
        <v>0</v>
      </c>
      <c r="P73" s="1">
        <f>IF(F73=1,Inputs!$B$61,IF(F73=2,Inputs!$B$62,IF(F73=3,Inputs!$B$63,IF(F73=4,Inputs!$B$64,0))))</f>
        <v>0</v>
      </c>
      <c r="Q73" s="1">
        <f t="shared" si="19"/>
        <v>0</v>
      </c>
      <c r="R73" s="1">
        <f>IF(Q73&gt;=Inputs!$B$60,1,0)</f>
        <v>0</v>
      </c>
      <c r="S73" s="1">
        <f t="shared" si="22"/>
        <v>0</v>
      </c>
      <c r="T73" s="1">
        <f>IF(G73=1,Inputs!$B$61,IF(G73=2,Inputs!$B$62,IF(G73=3,Inputs!$B$63,IF(G73=4,Inputs!$B$64,0))))</f>
        <v>0</v>
      </c>
      <c r="U73" s="1">
        <f t="shared" si="20"/>
        <v>0</v>
      </c>
      <c r="V73" s="1">
        <f>IF(U73&gt;=Inputs!$B$60,1,0)</f>
        <v>0</v>
      </c>
      <c r="W73" s="1">
        <f t="shared" si="23"/>
        <v>0</v>
      </c>
      <c r="X73" s="1" t="e">
        <f>VLOOKUP(C73,Inputs!$B$6:$C$11,2,TRUE)</f>
        <v>#N/A</v>
      </c>
      <c r="Y73" s="1" t="e">
        <f t="shared" si="30"/>
        <v>#N/A</v>
      </c>
      <c r="Z73" s="1" t="e">
        <f t="shared" si="31"/>
        <v>#N/A</v>
      </c>
      <c r="AA73" s="1" t="e">
        <f t="shared" si="32"/>
        <v>#N/A</v>
      </c>
      <c r="AB73" s="1" t="e">
        <f t="shared" si="33"/>
        <v>#N/A</v>
      </c>
      <c r="AC73" s="1" t="e">
        <f t="shared" si="24"/>
        <v>#N/A</v>
      </c>
      <c r="AD73" s="1" t="e">
        <f t="shared" si="25"/>
        <v>#N/A</v>
      </c>
      <c r="AE73" s="1" t="e">
        <f t="shared" si="26"/>
        <v>#N/A</v>
      </c>
      <c r="AF73" s="1" t="e">
        <f t="shared" si="27"/>
        <v>#N/A</v>
      </c>
      <c r="AG73" s="1" t="e">
        <f t="shared" si="28"/>
        <v>#N/A</v>
      </c>
    </row>
    <row r="74" spans="1:33" x14ac:dyDescent="0.25">
      <c r="A74" s="27">
        <v>0</v>
      </c>
      <c r="B74" s="62">
        <v>0</v>
      </c>
      <c r="C74" s="61">
        <v>0</v>
      </c>
      <c r="D74" s="27">
        <v>0</v>
      </c>
      <c r="E74" s="27">
        <v>0</v>
      </c>
      <c r="F74" s="27">
        <v>0</v>
      </c>
      <c r="G74" s="27">
        <v>0</v>
      </c>
      <c r="H74" s="1">
        <f>IF(D74=1,Inputs!$B$61,IF(D74=2,Inputs!$B$62,IF(D74=3,Inputs!$B$63,IF(D74=4,Inputs!$B$64,0))))</f>
        <v>0</v>
      </c>
      <c r="I74" s="1">
        <f t="shared" si="17"/>
        <v>0</v>
      </c>
      <c r="J74" s="1">
        <f>IF(I74&gt;=Inputs!$B$60,1,0)</f>
        <v>0</v>
      </c>
      <c r="K74" s="1">
        <f t="shared" si="29"/>
        <v>0</v>
      </c>
      <c r="L74" s="1">
        <f>IF(E74=1,Inputs!$B$61,IF(E74=2,Inputs!$B$62,IF(E74=3,Inputs!$B$63,IF(E74=4,Inputs!$B$64,0))))</f>
        <v>0</v>
      </c>
      <c r="M74" s="1">
        <f t="shared" si="18"/>
        <v>0</v>
      </c>
      <c r="N74" s="1">
        <f>IF(M74&gt;=Inputs!$B$60,1,0)</f>
        <v>0</v>
      </c>
      <c r="O74" s="1">
        <f t="shared" si="21"/>
        <v>0</v>
      </c>
      <c r="P74" s="1">
        <f>IF(F74=1,Inputs!$B$61,IF(F74=2,Inputs!$B$62,IF(F74=3,Inputs!$B$63,IF(F74=4,Inputs!$B$64,0))))</f>
        <v>0</v>
      </c>
      <c r="Q74" s="1">
        <f t="shared" si="19"/>
        <v>0</v>
      </c>
      <c r="R74" s="1">
        <f>IF(Q74&gt;=Inputs!$B$60,1,0)</f>
        <v>0</v>
      </c>
      <c r="S74" s="1">
        <f t="shared" si="22"/>
        <v>0</v>
      </c>
      <c r="T74" s="1">
        <f>IF(G74=1,Inputs!$B$61,IF(G74=2,Inputs!$B$62,IF(G74=3,Inputs!$B$63,IF(G74=4,Inputs!$B$64,0))))</f>
        <v>0</v>
      </c>
      <c r="U74" s="1">
        <f t="shared" si="20"/>
        <v>0</v>
      </c>
      <c r="V74" s="1">
        <f>IF(U74&gt;=Inputs!$B$60,1,0)</f>
        <v>0</v>
      </c>
      <c r="W74" s="1">
        <f t="shared" si="23"/>
        <v>0</v>
      </c>
      <c r="X74" s="1" t="e">
        <f>VLOOKUP(C74,Inputs!$B$6:$C$11,2,TRUE)</f>
        <v>#N/A</v>
      </c>
      <c r="Y74" s="1" t="e">
        <f t="shared" si="30"/>
        <v>#N/A</v>
      </c>
      <c r="Z74" s="1" t="e">
        <f t="shared" si="31"/>
        <v>#N/A</v>
      </c>
      <c r="AA74" s="1" t="e">
        <f t="shared" si="32"/>
        <v>#N/A</v>
      </c>
      <c r="AB74" s="1" t="e">
        <f t="shared" si="33"/>
        <v>#N/A</v>
      </c>
      <c r="AC74" s="1" t="e">
        <f t="shared" si="24"/>
        <v>#N/A</v>
      </c>
      <c r="AD74" s="1" t="e">
        <f t="shared" si="25"/>
        <v>#N/A</v>
      </c>
      <c r="AE74" s="1" t="e">
        <f t="shared" si="26"/>
        <v>#N/A</v>
      </c>
      <c r="AF74" s="1" t="e">
        <f t="shared" si="27"/>
        <v>#N/A</v>
      </c>
      <c r="AG74" s="1" t="e">
        <f t="shared" si="28"/>
        <v>#N/A</v>
      </c>
    </row>
    <row r="75" spans="1:33" x14ac:dyDescent="0.25">
      <c r="A75" s="27">
        <v>0</v>
      </c>
      <c r="B75" s="62">
        <v>0</v>
      </c>
      <c r="C75" s="61">
        <v>0</v>
      </c>
      <c r="D75" s="27">
        <v>0</v>
      </c>
      <c r="E75" s="27">
        <v>0</v>
      </c>
      <c r="F75" s="27">
        <v>0</v>
      </c>
      <c r="G75" s="27">
        <v>0</v>
      </c>
      <c r="H75" s="1">
        <f>IF(D75=1,Inputs!$B$61,IF(D75=2,Inputs!$B$62,IF(D75=3,Inputs!$B$63,IF(D75=4,Inputs!$B$64,0))))</f>
        <v>0</v>
      </c>
      <c r="I75" s="1">
        <f t="shared" si="17"/>
        <v>0</v>
      </c>
      <c r="J75" s="1">
        <f>IF(I75&gt;=Inputs!$B$60,1,0)</f>
        <v>0</v>
      </c>
      <c r="K75" s="1">
        <f t="shared" si="29"/>
        <v>0</v>
      </c>
      <c r="L75" s="1">
        <f>IF(E75=1,Inputs!$B$61,IF(E75=2,Inputs!$B$62,IF(E75=3,Inputs!$B$63,IF(E75=4,Inputs!$B$64,0))))</f>
        <v>0</v>
      </c>
      <c r="M75" s="1">
        <f t="shared" si="18"/>
        <v>0</v>
      </c>
      <c r="N75" s="1">
        <f>IF(M75&gt;=Inputs!$B$60,1,0)</f>
        <v>0</v>
      </c>
      <c r="O75" s="1">
        <f t="shared" si="21"/>
        <v>0</v>
      </c>
      <c r="P75" s="1">
        <f>IF(F75=1,Inputs!$B$61,IF(F75=2,Inputs!$B$62,IF(F75=3,Inputs!$B$63,IF(F75=4,Inputs!$B$64,0))))</f>
        <v>0</v>
      </c>
      <c r="Q75" s="1">
        <f t="shared" si="19"/>
        <v>0</v>
      </c>
      <c r="R75" s="1">
        <f>IF(Q75&gt;=Inputs!$B$60,1,0)</f>
        <v>0</v>
      </c>
      <c r="S75" s="1">
        <f t="shared" si="22"/>
        <v>0</v>
      </c>
      <c r="T75" s="1">
        <f>IF(G75=1,Inputs!$B$61,IF(G75=2,Inputs!$B$62,IF(G75=3,Inputs!$B$63,IF(G75=4,Inputs!$B$64,0))))</f>
        <v>0</v>
      </c>
      <c r="U75" s="1">
        <f t="shared" si="20"/>
        <v>0</v>
      </c>
      <c r="V75" s="1">
        <f>IF(U75&gt;=Inputs!$B$60,1,0)</f>
        <v>0</v>
      </c>
      <c r="W75" s="1">
        <f t="shared" si="23"/>
        <v>0</v>
      </c>
      <c r="X75" s="1" t="e">
        <f>VLOOKUP(C75,Inputs!$B$6:$C$11,2,TRUE)</f>
        <v>#N/A</v>
      </c>
      <c r="Y75" s="1" t="e">
        <f t="shared" si="30"/>
        <v>#N/A</v>
      </c>
      <c r="Z75" s="1" t="e">
        <f t="shared" si="31"/>
        <v>#N/A</v>
      </c>
      <c r="AA75" s="1" t="e">
        <f t="shared" si="32"/>
        <v>#N/A</v>
      </c>
      <c r="AB75" s="1" t="e">
        <f t="shared" si="33"/>
        <v>#N/A</v>
      </c>
      <c r="AC75" s="1" t="e">
        <f t="shared" si="24"/>
        <v>#N/A</v>
      </c>
      <c r="AD75" s="1" t="e">
        <f t="shared" si="25"/>
        <v>#N/A</v>
      </c>
      <c r="AE75" s="1" t="e">
        <f t="shared" si="26"/>
        <v>#N/A</v>
      </c>
      <c r="AF75" s="1" t="e">
        <f t="shared" si="27"/>
        <v>#N/A</v>
      </c>
      <c r="AG75" s="1" t="e">
        <f t="shared" si="28"/>
        <v>#N/A</v>
      </c>
    </row>
    <row r="76" spans="1:33" x14ac:dyDescent="0.25">
      <c r="A76" s="27">
        <v>0</v>
      </c>
      <c r="B76" s="62">
        <v>0</v>
      </c>
      <c r="C76" s="61">
        <v>0</v>
      </c>
      <c r="D76" s="27">
        <v>0</v>
      </c>
      <c r="E76" s="27">
        <v>0</v>
      </c>
      <c r="F76" s="27">
        <v>0</v>
      </c>
      <c r="G76" s="27">
        <v>0</v>
      </c>
      <c r="H76" s="1">
        <f>IF(D76=1,Inputs!$B$61,IF(D76=2,Inputs!$B$62,IF(D76=3,Inputs!$B$63,IF(D76=4,Inputs!$B$64,0))))</f>
        <v>0</v>
      </c>
      <c r="I76" s="1">
        <f t="shared" si="17"/>
        <v>0</v>
      </c>
      <c r="J76" s="1">
        <f>IF(I76&gt;=Inputs!$B$60,1,0)</f>
        <v>0</v>
      </c>
      <c r="K76" s="1">
        <f t="shared" si="29"/>
        <v>0</v>
      </c>
      <c r="L76" s="1">
        <f>IF(E76=1,Inputs!$B$61,IF(E76=2,Inputs!$B$62,IF(E76=3,Inputs!$B$63,IF(E76=4,Inputs!$B$64,0))))</f>
        <v>0</v>
      </c>
      <c r="M76" s="1">
        <f t="shared" si="18"/>
        <v>0</v>
      </c>
      <c r="N76" s="1">
        <f>IF(M76&gt;=Inputs!$B$60,1,0)</f>
        <v>0</v>
      </c>
      <c r="O76" s="1">
        <f t="shared" si="21"/>
        <v>0</v>
      </c>
      <c r="P76" s="1">
        <f>IF(F76=1,Inputs!$B$61,IF(F76=2,Inputs!$B$62,IF(F76=3,Inputs!$B$63,IF(F76=4,Inputs!$B$64,0))))</f>
        <v>0</v>
      </c>
      <c r="Q76" s="1">
        <f t="shared" si="19"/>
        <v>0</v>
      </c>
      <c r="R76" s="1">
        <f>IF(Q76&gt;=Inputs!$B$60,1,0)</f>
        <v>0</v>
      </c>
      <c r="S76" s="1">
        <f t="shared" si="22"/>
        <v>0</v>
      </c>
      <c r="T76" s="1">
        <f>IF(G76=1,Inputs!$B$61,IF(G76=2,Inputs!$B$62,IF(G76=3,Inputs!$B$63,IF(G76=4,Inputs!$B$64,0))))</f>
        <v>0</v>
      </c>
      <c r="U76" s="1">
        <f t="shared" si="20"/>
        <v>0</v>
      </c>
      <c r="V76" s="1">
        <f>IF(U76&gt;=Inputs!$B$60,1,0)</f>
        <v>0</v>
      </c>
      <c r="W76" s="1">
        <f t="shared" si="23"/>
        <v>0</v>
      </c>
      <c r="X76" s="1" t="e">
        <f>VLOOKUP(C76,Inputs!$B$6:$C$11,2,TRUE)</f>
        <v>#N/A</v>
      </c>
      <c r="Y76" s="1" t="e">
        <f t="shared" si="30"/>
        <v>#N/A</v>
      </c>
      <c r="Z76" s="1" t="e">
        <f t="shared" si="31"/>
        <v>#N/A</v>
      </c>
      <c r="AA76" s="1" t="e">
        <f t="shared" si="32"/>
        <v>#N/A</v>
      </c>
      <c r="AB76" s="1" t="e">
        <f t="shared" si="33"/>
        <v>#N/A</v>
      </c>
      <c r="AC76" s="1" t="e">
        <f t="shared" si="24"/>
        <v>#N/A</v>
      </c>
      <c r="AD76" s="1" t="e">
        <f t="shared" si="25"/>
        <v>#N/A</v>
      </c>
      <c r="AE76" s="1" t="e">
        <f t="shared" si="26"/>
        <v>#N/A</v>
      </c>
      <c r="AF76" s="1" t="e">
        <f t="shared" si="27"/>
        <v>#N/A</v>
      </c>
      <c r="AG76" s="1" t="e">
        <f t="shared" si="28"/>
        <v>#N/A</v>
      </c>
    </row>
    <row r="77" spans="1:33" x14ac:dyDescent="0.25">
      <c r="A77" s="27">
        <v>0</v>
      </c>
      <c r="B77" s="62">
        <v>0</v>
      </c>
      <c r="C77" s="61">
        <v>0</v>
      </c>
      <c r="D77" s="27">
        <v>0</v>
      </c>
      <c r="E77" s="27">
        <v>0</v>
      </c>
      <c r="F77" s="27">
        <v>0</v>
      </c>
      <c r="G77" s="27">
        <v>0</v>
      </c>
      <c r="H77" s="1">
        <f>IF(D77=1,Inputs!$B$61,IF(D77=2,Inputs!$B$62,IF(D77=3,Inputs!$B$63,IF(D77=4,Inputs!$B$64,0))))</f>
        <v>0</v>
      </c>
      <c r="I77" s="1">
        <f t="shared" si="17"/>
        <v>0</v>
      </c>
      <c r="J77" s="1">
        <f>IF(I77&gt;=Inputs!$B$60,1,0)</f>
        <v>0</v>
      </c>
      <c r="K77" s="1">
        <f t="shared" si="29"/>
        <v>0</v>
      </c>
      <c r="L77" s="1">
        <f>IF(E77=1,Inputs!$B$61,IF(E77=2,Inputs!$B$62,IF(E77=3,Inputs!$B$63,IF(E77=4,Inputs!$B$64,0))))</f>
        <v>0</v>
      </c>
      <c r="M77" s="1">
        <f t="shared" si="18"/>
        <v>0</v>
      </c>
      <c r="N77" s="1">
        <f>IF(M77&gt;=Inputs!$B$60,1,0)</f>
        <v>0</v>
      </c>
      <c r="O77" s="1">
        <f t="shared" si="21"/>
        <v>0</v>
      </c>
      <c r="P77" s="1">
        <f>IF(F77=1,Inputs!$B$61,IF(F77=2,Inputs!$B$62,IF(F77=3,Inputs!$B$63,IF(F77=4,Inputs!$B$64,0))))</f>
        <v>0</v>
      </c>
      <c r="Q77" s="1">
        <f t="shared" si="19"/>
        <v>0</v>
      </c>
      <c r="R77" s="1">
        <f>IF(Q77&gt;=Inputs!$B$60,1,0)</f>
        <v>0</v>
      </c>
      <c r="S77" s="1">
        <f t="shared" si="22"/>
        <v>0</v>
      </c>
      <c r="T77" s="1">
        <f>IF(G77=1,Inputs!$B$61,IF(G77=2,Inputs!$B$62,IF(G77=3,Inputs!$B$63,IF(G77=4,Inputs!$B$64,0))))</f>
        <v>0</v>
      </c>
      <c r="U77" s="1">
        <f t="shared" si="20"/>
        <v>0</v>
      </c>
      <c r="V77" s="1">
        <f>IF(U77&gt;=Inputs!$B$60,1,0)</f>
        <v>0</v>
      </c>
      <c r="W77" s="1">
        <f t="shared" si="23"/>
        <v>0</v>
      </c>
      <c r="X77" s="1" t="e">
        <f>VLOOKUP(C77,Inputs!$B$6:$C$11,2,TRUE)</f>
        <v>#N/A</v>
      </c>
      <c r="Y77" s="1" t="e">
        <f t="shared" si="30"/>
        <v>#N/A</v>
      </c>
      <c r="Z77" s="1" t="e">
        <f t="shared" si="31"/>
        <v>#N/A</v>
      </c>
      <c r="AA77" s="1" t="e">
        <f t="shared" si="32"/>
        <v>#N/A</v>
      </c>
      <c r="AB77" s="1" t="e">
        <f t="shared" si="33"/>
        <v>#N/A</v>
      </c>
      <c r="AC77" s="1" t="e">
        <f t="shared" si="24"/>
        <v>#N/A</v>
      </c>
      <c r="AD77" s="1" t="e">
        <f t="shared" si="25"/>
        <v>#N/A</v>
      </c>
      <c r="AE77" s="1" t="e">
        <f t="shared" si="26"/>
        <v>#N/A</v>
      </c>
      <c r="AF77" s="1" t="e">
        <f t="shared" si="27"/>
        <v>#N/A</v>
      </c>
      <c r="AG77" s="1" t="e">
        <f t="shared" si="28"/>
        <v>#N/A</v>
      </c>
    </row>
    <row r="78" spans="1:33" x14ac:dyDescent="0.25">
      <c r="A78" s="27">
        <v>0</v>
      </c>
      <c r="B78" s="62">
        <v>0</v>
      </c>
      <c r="C78" s="61">
        <v>0</v>
      </c>
      <c r="D78" s="27">
        <v>0</v>
      </c>
      <c r="E78" s="27">
        <v>0</v>
      </c>
      <c r="F78" s="27">
        <v>0</v>
      </c>
      <c r="G78" s="27">
        <v>0</v>
      </c>
      <c r="H78" s="1">
        <f>IF(D78=1,Inputs!$B$61,IF(D78=2,Inputs!$B$62,IF(D78=3,Inputs!$B$63,IF(D78=4,Inputs!$B$64,0))))</f>
        <v>0</v>
      </c>
      <c r="I78" s="1">
        <f t="shared" si="17"/>
        <v>0</v>
      </c>
      <c r="J78" s="1">
        <f>IF(I78&gt;=Inputs!$B$60,1,0)</f>
        <v>0</v>
      </c>
      <c r="K78" s="1">
        <f t="shared" si="29"/>
        <v>0</v>
      </c>
      <c r="L78" s="1">
        <f>IF(E78=1,Inputs!$B$61,IF(E78=2,Inputs!$B$62,IF(E78=3,Inputs!$B$63,IF(E78=4,Inputs!$B$64,0))))</f>
        <v>0</v>
      </c>
      <c r="M78" s="1">
        <f t="shared" si="18"/>
        <v>0</v>
      </c>
      <c r="N78" s="1">
        <f>IF(M78&gt;=Inputs!$B$60,1,0)</f>
        <v>0</v>
      </c>
      <c r="O78" s="1">
        <f t="shared" si="21"/>
        <v>0</v>
      </c>
      <c r="P78" s="1">
        <f>IF(F78=1,Inputs!$B$61,IF(F78=2,Inputs!$B$62,IF(F78=3,Inputs!$B$63,IF(F78=4,Inputs!$B$64,0))))</f>
        <v>0</v>
      </c>
      <c r="Q78" s="1">
        <f t="shared" si="19"/>
        <v>0</v>
      </c>
      <c r="R78" s="1">
        <f>IF(Q78&gt;=Inputs!$B$60,1,0)</f>
        <v>0</v>
      </c>
      <c r="S78" s="1">
        <f t="shared" si="22"/>
        <v>0</v>
      </c>
      <c r="T78" s="1">
        <f>IF(G78=1,Inputs!$B$61,IF(G78=2,Inputs!$B$62,IF(G78=3,Inputs!$B$63,IF(G78=4,Inputs!$B$64,0))))</f>
        <v>0</v>
      </c>
      <c r="U78" s="1">
        <f t="shared" si="20"/>
        <v>0</v>
      </c>
      <c r="V78" s="1">
        <f>IF(U78&gt;=Inputs!$B$60,1,0)</f>
        <v>0</v>
      </c>
      <c r="W78" s="1">
        <f t="shared" si="23"/>
        <v>0</v>
      </c>
      <c r="X78" s="1" t="e">
        <f>VLOOKUP(C78,Inputs!$B$6:$C$11,2,TRUE)</f>
        <v>#N/A</v>
      </c>
      <c r="Y78" s="1" t="e">
        <f t="shared" si="30"/>
        <v>#N/A</v>
      </c>
      <c r="Z78" s="1" t="e">
        <f t="shared" si="31"/>
        <v>#N/A</v>
      </c>
      <c r="AA78" s="1" t="e">
        <f t="shared" si="32"/>
        <v>#N/A</v>
      </c>
      <c r="AB78" s="1" t="e">
        <f t="shared" si="33"/>
        <v>#N/A</v>
      </c>
      <c r="AC78" s="1" t="e">
        <f t="shared" si="24"/>
        <v>#N/A</v>
      </c>
      <c r="AD78" s="1" t="e">
        <f t="shared" si="25"/>
        <v>#N/A</v>
      </c>
      <c r="AE78" s="1" t="e">
        <f t="shared" si="26"/>
        <v>#N/A</v>
      </c>
      <c r="AF78" s="1" t="e">
        <f t="shared" si="27"/>
        <v>#N/A</v>
      </c>
      <c r="AG78" s="1" t="e">
        <f t="shared" si="28"/>
        <v>#N/A</v>
      </c>
    </row>
    <row r="79" spans="1:33" x14ac:dyDescent="0.25">
      <c r="A79" s="27">
        <v>0</v>
      </c>
      <c r="B79" s="62">
        <v>0</v>
      </c>
      <c r="C79" s="61">
        <v>0</v>
      </c>
      <c r="D79" s="27">
        <v>0</v>
      </c>
      <c r="E79" s="27">
        <v>0</v>
      </c>
      <c r="F79" s="27">
        <v>0</v>
      </c>
      <c r="G79" s="27">
        <v>0</v>
      </c>
      <c r="H79" s="1">
        <f>IF(D79=1,Inputs!$B$61,IF(D79=2,Inputs!$B$62,IF(D79=3,Inputs!$B$63,IF(D79=4,Inputs!$B$64,0))))</f>
        <v>0</v>
      </c>
      <c r="I79" s="1">
        <f t="shared" si="17"/>
        <v>0</v>
      </c>
      <c r="J79" s="1">
        <f>IF(I79&gt;=Inputs!$B$60,1,0)</f>
        <v>0</v>
      </c>
      <c r="K79" s="1">
        <f t="shared" si="29"/>
        <v>0</v>
      </c>
      <c r="L79" s="1">
        <f>IF(E79=1,Inputs!$B$61,IF(E79=2,Inputs!$B$62,IF(E79=3,Inputs!$B$63,IF(E79=4,Inputs!$B$64,0))))</f>
        <v>0</v>
      </c>
      <c r="M79" s="1">
        <f t="shared" si="18"/>
        <v>0</v>
      </c>
      <c r="N79" s="1">
        <f>IF(M79&gt;=Inputs!$B$60,1,0)</f>
        <v>0</v>
      </c>
      <c r="O79" s="1">
        <f t="shared" si="21"/>
        <v>0</v>
      </c>
      <c r="P79" s="1">
        <f>IF(F79=1,Inputs!$B$61,IF(F79=2,Inputs!$B$62,IF(F79=3,Inputs!$B$63,IF(F79=4,Inputs!$B$64,0))))</f>
        <v>0</v>
      </c>
      <c r="Q79" s="1">
        <f t="shared" si="19"/>
        <v>0</v>
      </c>
      <c r="R79" s="1">
        <f>IF(Q79&gt;=Inputs!$B$60,1,0)</f>
        <v>0</v>
      </c>
      <c r="S79" s="1">
        <f t="shared" si="22"/>
        <v>0</v>
      </c>
      <c r="T79" s="1">
        <f>IF(G79=1,Inputs!$B$61,IF(G79=2,Inputs!$B$62,IF(G79=3,Inputs!$B$63,IF(G79=4,Inputs!$B$64,0))))</f>
        <v>0</v>
      </c>
      <c r="U79" s="1">
        <f t="shared" si="20"/>
        <v>0</v>
      </c>
      <c r="V79" s="1">
        <f>IF(U79&gt;=Inputs!$B$60,1,0)</f>
        <v>0</v>
      </c>
      <c r="W79" s="1">
        <f t="shared" si="23"/>
        <v>0</v>
      </c>
      <c r="X79" s="1" t="e">
        <f>VLOOKUP(C79,Inputs!$B$6:$C$11,2,TRUE)</f>
        <v>#N/A</v>
      </c>
      <c r="Y79" s="1" t="e">
        <f t="shared" si="30"/>
        <v>#N/A</v>
      </c>
      <c r="Z79" s="1" t="e">
        <f t="shared" si="31"/>
        <v>#N/A</v>
      </c>
      <c r="AA79" s="1" t="e">
        <f t="shared" si="32"/>
        <v>#N/A</v>
      </c>
      <c r="AB79" s="1" t="e">
        <f t="shared" si="33"/>
        <v>#N/A</v>
      </c>
      <c r="AC79" s="1" t="e">
        <f t="shared" si="24"/>
        <v>#N/A</v>
      </c>
      <c r="AD79" s="1" t="e">
        <f t="shared" si="25"/>
        <v>#N/A</v>
      </c>
      <c r="AE79" s="1" t="e">
        <f t="shared" si="26"/>
        <v>#N/A</v>
      </c>
      <c r="AF79" s="1" t="e">
        <f t="shared" si="27"/>
        <v>#N/A</v>
      </c>
      <c r="AG79" s="1" t="e">
        <f t="shared" si="28"/>
        <v>#N/A</v>
      </c>
    </row>
    <row r="80" spans="1:33" x14ac:dyDescent="0.25">
      <c r="A80" s="27">
        <v>0</v>
      </c>
      <c r="B80" s="62">
        <v>0</v>
      </c>
      <c r="C80" s="61">
        <v>0</v>
      </c>
      <c r="D80" s="27">
        <v>0</v>
      </c>
      <c r="E80" s="27">
        <v>0</v>
      </c>
      <c r="F80" s="27">
        <v>0</v>
      </c>
      <c r="G80" s="27">
        <v>0</v>
      </c>
      <c r="H80" s="1">
        <f>IF(D80=1,Inputs!$B$61,IF(D80=2,Inputs!$B$62,IF(D80=3,Inputs!$B$63,IF(D80=4,Inputs!$B$64,0))))</f>
        <v>0</v>
      </c>
      <c r="I80" s="1">
        <f t="shared" si="17"/>
        <v>0</v>
      </c>
      <c r="J80" s="1">
        <f>IF(I80&gt;=Inputs!$B$60,1,0)</f>
        <v>0</v>
      </c>
      <c r="K80" s="1">
        <f t="shared" si="29"/>
        <v>0</v>
      </c>
      <c r="L80" s="1">
        <f>IF(E80=1,Inputs!$B$61,IF(E80=2,Inputs!$B$62,IF(E80=3,Inputs!$B$63,IF(E80=4,Inputs!$B$64,0))))</f>
        <v>0</v>
      </c>
      <c r="M80" s="1">
        <f t="shared" si="18"/>
        <v>0</v>
      </c>
      <c r="N80" s="1">
        <f>IF(M80&gt;=Inputs!$B$60,1,0)</f>
        <v>0</v>
      </c>
      <c r="O80" s="1">
        <f t="shared" si="21"/>
        <v>0</v>
      </c>
      <c r="P80" s="1">
        <f>IF(F80=1,Inputs!$B$61,IF(F80=2,Inputs!$B$62,IF(F80=3,Inputs!$B$63,IF(F80=4,Inputs!$B$64,0))))</f>
        <v>0</v>
      </c>
      <c r="Q80" s="1">
        <f t="shared" si="19"/>
        <v>0</v>
      </c>
      <c r="R80" s="1">
        <f>IF(Q80&gt;=Inputs!$B$60,1,0)</f>
        <v>0</v>
      </c>
      <c r="S80" s="1">
        <f t="shared" si="22"/>
        <v>0</v>
      </c>
      <c r="T80" s="1">
        <f>IF(G80=1,Inputs!$B$61,IF(G80=2,Inputs!$B$62,IF(G80=3,Inputs!$B$63,IF(G80=4,Inputs!$B$64,0))))</f>
        <v>0</v>
      </c>
      <c r="U80" s="1">
        <f t="shared" si="20"/>
        <v>0</v>
      </c>
      <c r="V80" s="1">
        <f>IF(U80&gt;=Inputs!$B$60,1,0)</f>
        <v>0</v>
      </c>
      <c r="W80" s="1">
        <f t="shared" si="23"/>
        <v>0</v>
      </c>
      <c r="X80" s="1" t="e">
        <f>VLOOKUP(C80,Inputs!$B$6:$C$11,2,TRUE)</f>
        <v>#N/A</v>
      </c>
      <c r="Y80" s="1" t="e">
        <f t="shared" si="30"/>
        <v>#N/A</v>
      </c>
      <c r="Z80" s="1" t="e">
        <f t="shared" si="31"/>
        <v>#N/A</v>
      </c>
      <c r="AA80" s="1" t="e">
        <f t="shared" si="32"/>
        <v>#N/A</v>
      </c>
      <c r="AB80" s="1" t="e">
        <f t="shared" si="33"/>
        <v>#N/A</v>
      </c>
      <c r="AC80" s="1" t="e">
        <f t="shared" si="24"/>
        <v>#N/A</v>
      </c>
      <c r="AD80" s="1" t="e">
        <f t="shared" si="25"/>
        <v>#N/A</v>
      </c>
      <c r="AE80" s="1" t="e">
        <f t="shared" si="26"/>
        <v>#N/A</v>
      </c>
      <c r="AF80" s="1" t="e">
        <f t="shared" si="27"/>
        <v>#N/A</v>
      </c>
      <c r="AG80" s="1" t="e">
        <f t="shared" si="28"/>
        <v>#N/A</v>
      </c>
    </row>
    <row r="81" spans="1:33" x14ac:dyDescent="0.25">
      <c r="A81" s="27">
        <v>0</v>
      </c>
      <c r="B81" s="62">
        <v>0</v>
      </c>
      <c r="C81" s="61">
        <v>0</v>
      </c>
      <c r="D81" s="27">
        <v>0</v>
      </c>
      <c r="E81" s="27">
        <v>0</v>
      </c>
      <c r="F81" s="27">
        <v>0</v>
      </c>
      <c r="G81" s="27">
        <v>0</v>
      </c>
      <c r="H81" s="1">
        <f>IF(D81=1,Inputs!$B$61,IF(D81=2,Inputs!$B$62,IF(D81=3,Inputs!$B$63,IF(D81=4,Inputs!$B$64,0))))</f>
        <v>0</v>
      </c>
      <c r="I81" s="1">
        <f t="shared" si="17"/>
        <v>0</v>
      </c>
      <c r="J81" s="1">
        <f>IF(I81&gt;=Inputs!$B$60,1,0)</f>
        <v>0</v>
      </c>
      <c r="K81" s="1">
        <f t="shared" si="29"/>
        <v>0</v>
      </c>
      <c r="L81" s="1">
        <f>IF(E81=1,Inputs!$B$61,IF(E81=2,Inputs!$B$62,IF(E81=3,Inputs!$B$63,IF(E81=4,Inputs!$B$64,0))))</f>
        <v>0</v>
      </c>
      <c r="M81" s="1">
        <f t="shared" si="18"/>
        <v>0</v>
      </c>
      <c r="N81" s="1">
        <f>IF(M81&gt;=Inputs!$B$60,1,0)</f>
        <v>0</v>
      </c>
      <c r="O81" s="1">
        <f t="shared" si="21"/>
        <v>0</v>
      </c>
      <c r="P81" s="1">
        <f>IF(F81=1,Inputs!$B$61,IF(F81=2,Inputs!$B$62,IF(F81=3,Inputs!$B$63,IF(F81=4,Inputs!$B$64,0))))</f>
        <v>0</v>
      </c>
      <c r="Q81" s="1">
        <f t="shared" si="19"/>
        <v>0</v>
      </c>
      <c r="R81" s="1">
        <f>IF(Q81&gt;=Inputs!$B$60,1,0)</f>
        <v>0</v>
      </c>
      <c r="S81" s="1">
        <f t="shared" si="22"/>
        <v>0</v>
      </c>
      <c r="T81" s="1">
        <f>IF(G81=1,Inputs!$B$61,IF(G81=2,Inputs!$B$62,IF(G81=3,Inputs!$B$63,IF(G81=4,Inputs!$B$64,0))))</f>
        <v>0</v>
      </c>
      <c r="U81" s="1">
        <f t="shared" si="20"/>
        <v>0</v>
      </c>
      <c r="V81" s="1">
        <f>IF(U81&gt;=Inputs!$B$60,1,0)</f>
        <v>0</v>
      </c>
      <c r="W81" s="1">
        <f t="shared" si="23"/>
        <v>0</v>
      </c>
      <c r="X81" s="1" t="e">
        <f>VLOOKUP(C81,Inputs!$B$6:$C$11,2,TRUE)</f>
        <v>#N/A</v>
      </c>
      <c r="Y81" s="1" t="e">
        <f t="shared" si="30"/>
        <v>#N/A</v>
      </c>
      <c r="Z81" s="1" t="e">
        <f t="shared" si="31"/>
        <v>#N/A</v>
      </c>
      <c r="AA81" s="1" t="e">
        <f t="shared" si="32"/>
        <v>#N/A</v>
      </c>
      <c r="AB81" s="1" t="e">
        <f t="shared" si="33"/>
        <v>#N/A</v>
      </c>
      <c r="AC81" s="1" t="e">
        <f t="shared" si="24"/>
        <v>#N/A</v>
      </c>
      <c r="AD81" s="1" t="e">
        <f t="shared" si="25"/>
        <v>#N/A</v>
      </c>
      <c r="AE81" s="1" t="e">
        <f t="shared" si="26"/>
        <v>#N/A</v>
      </c>
      <c r="AF81" s="1" t="e">
        <f t="shared" si="27"/>
        <v>#N/A</v>
      </c>
      <c r="AG81" s="1" t="e">
        <f t="shared" si="28"/>
        <v>#N/A</v>
      </c>
    </row>
    <row r="82" spans="1:33" x14ac:dyDescent="0.25">
      <c r="A82" s="27">
        <v>0</v>
      </c>
      <c r="B82" s="62">
        <v>0</v>
      </c>
      <c r="C82" s="61">
        <v>0</v>
      </c>
      <c r="D82" s="27">
        <v>0</v>
      </c>
      <c r="E82" s="27">
        <v>0</v>
      </c>
      <c r="F82" s="27">
        <v>0</v>
      </c>
      <c r="G82" s="27">
        <v>0</v>
      </c>
      <c r="H82" s="1">
        <f>IF(D82=1,Inputs!$B$61,IF(D82=2,Inputs!$B$62,IF(D82=3,Inputs!$B$63,IF(D82=4,Inputs!$B$64,0))))</f>
        <v>0</v>
      </c>
      <c r="I82" s="1">
        <f t="shared" si="17"/>
        <v>0</v>
      </c>
      <c r="J82" s="1">
        <f>IF(I82&gt;=Inputs!$B$60,1,0)</f>
        <v>0</v>
      </c>
      <c r="K82" s="1">
        <f t="shared" si="29"/>
        <v>0</v>
      </c>
      <c r="L82" s="1">
        <f>IF(E82=1,Inputs!$B$61,IF(E82=2,Inputs!$B$62,IF(E82=3,Inputs!$B$63,IF(E82=4,Inputs!$B$64,0))))</f>
        <v>0</v>
      </c>
      <c r="M82" s="1">
        <f t="shared" si="18"/>
        <v>0</v>
      </c>
      <c r="N82" s="1">
        <f>IF(M82&gt;=Inputs!$B$60,1,0)</f>
        <v>0</v>
      </c>
      <c r="O82" s="1">
        <f t="shared" si="21"/>
        <v>0</v>
      </c>
      <c r="P82" s="1">
        <f>IF(F82=1,Inputs!$B$61,IF(F82=2,Inputs!$B$62,IF(F82=3,Inputs!$B$63,IF(F82=4,Inputs!$B$64,0))))</f>
        <v>0</v>
      </c>
      <c r="Q82" s="1">
        <f t="shared" si="19"/>
        <v>0</v>
      </c>
      <c r="R82" s="1">
        <f>IF(Q82&gt;=Inputs!$B$60,1,0)</f>
        <v>0</v>
      </c>
      <c r="S82" s="1">
        <f t="shared" si="22"/>
        <v>0</v>
      </c>
      <c r="T82" s="1">
        <f>IF(G82=1,Inputs!$B$61,IF(G82=2,Inputs!$B$62,IF(G82=3,Inputs!$B$63,IF(G82=4,Inputs!$B$64,0))))</f>
        <v>0</v>
      </c>
      <c r="U82" s="1">
        <f t="shared" si="20"/>
        <v>0</v>
      </c>
      <c r="V82" s="1">
        <f>IF(U82&gt;=Inputs!$B$60,1,0)</f>
        <v>0</v>
      </c>
      <c r="W82" s="1">
        <f t="shared" si="23"/>
        <v>0</v>
      </c>
      <c r="X82" s="1" t="e">
        <f>VLOOKUP(C82,Inputs!$B$6:$C$11,2,TRUE)</f>
        <v>#N/A</v>
      </c>
      <c r="Y82" s="1" t="e">
        <f t="shared" si="30"/>
        <v>#N/A</v>
      </c>
      <c r="Z82" s="1" t="e">
        <f t="shared" si="31"/>
        <v>#N/A</v>
      </c>
      <c r="AA82" s="1" t="e">
        <f t="shared" si="32"/>
        <v>#N/A</v>
      </c>
      <c r="AB82" s="1" t="e">
        <f t="shared" si="33"/>
        <v>#N/A</v>
      </c>
      <c r="AC82" s="1" t="e">
        <f t="shared" si="24"/>
        <v>#N/A</v>
      </c>
      <c r="AD82" s="1" t="e">
        <f t="shared" si="25"/>
        <v>#N/A</v>
      </c>
      <c r="AE82" s="1" t="e">
        <f t="shared" si="26"/>
        <v>#N/A</v>
      </c>
      <c r="AF82" s="1" t="e">
        <f t="shared" si="27"/>
        <v>#N/A</v>
      </c>
      <c r="AG82" s="1" t="e">
        <f t="shared" si="28"/>
        <v>#N/A</v>
      </c>
    </row>
    <row r="83" spans="1:33" x14ac:dyDescent="0.25">
      <c r="A83" s="27">
        <v>0</v>
      </c>
      <c r="B83" s="62">
        <v>0</v>
      </c>
      <c r="C83" s="61">
        <v>0</v>
      </c>
      <c r="D83" s="27">
        <v>0</v>
      </c>
      <c r="E83" s="27">
        <v>0</v>
      </c>
      <c r="F83" s="27">
        <v>0</v>
      </c>
      <c r="G83" s="27">
        <v>0</v>
      </c>
      <c r="H83" s="1">
        <f>IF(D83=1,Inputs!$B$61,IF(D83=2,Inputs!$B$62,IF(D83=3,Inputs!$B$63,IF(D83=4,Inputs!$B$64,0))))</f>
        <v>0</v>
      </c>
      <c r="I83" s="1">
        <f t="shared" si="17"/>
        <v>0</v>
      </c>
      <c r="J83" s="1">
        <f>IF(I83&gt;=Inputs!$B$60,1,0)</f>
        <v>0</v>
      </c>
      <c r="K83" s="1">
        <f t="shared" si="29"/>
        <v>0</v>
      </c>
      <c r="L83" s="1">
        <f>IF(E83=1,Inputs!$B$61,IF(E83=2,Inputs!$B$62,IF(E83=3,Inputs!$B$63,IF(E83=4,Inputs!$B$64,0))))</f>
        <v>0</v>
      </c>
      <c r="M83" s="1">
        <f t="shared" si="18"/>
        <v>0</v>
      </c>
      <c r="N83" s="1">
        <f>IF(M83&gt;=Inputs!$B$60,1,0)</f>
        <v>0</v>
      </c>
      <c r="O83" s="1">
        <f t="shared" si="21"/>
        <v>0</v>
      </c>
      <c r="P83" s="1">
        <f>IF(F83=1,Inputs!$B$61,IF(F83=2,Inputs!$B$62,IF(F83=3,Inputs!$B$63,IF(F83=4,Inputs!$B$64,0))))</f>
        <v>0</v>
      </c>
      <c r="Q83" s="1">
        <f t="shared" si="19"/>
        <v>0</v>
      </c>
      <c r="R83" s="1">
        <f>IF(Q83&gt;=Inputs!$B$60,1,0)</f>
        <v>0</v>
      </c>
      <c r="S83" s="1">
        <f t="shared" si="22"/>
        <v>0</v>
      </c>
      <c r="T83" s="1">
        <f>IF(G83=1,Inputs!$B$61,IF(G83=2,Inputs!$B$62,IF(G83=3,Inputs!$B$63,IF(G83=4,Inputs!$B$64,0))))</f>
        <v>0</v>
      </c>
      <c r="U83" s="1">
        <f t="shared" si="20"/>
        <v>0</v>
      </c>
      <c r="V83" s="1">
        <f>IF(U83&gt;=Inputs!$B$60,1,0)</f>
        <v>0</v>
      </c>
      <c r="W83" s="1">
        <f t="shared" si="23"/>
        <v>0</v>
      </c>
      <c r="X83" s="1" t="e">
        <f>VLOOKUP(C83,Inputs!$B$6:$C$11,2,TRUE)</f>
        <v>#N/A</v>
      </c>
      <c r="Y83" s="1" t="e">
        <f t="shared" si="30"/>
        <v>#N/A</v>
      </c>
      <c r="Z83" s="1" t="e">
        <f t="shared" si="31"/>
        <v>#N/A</v>
      </c>
      <c r="AA83" s="1" t="e">
        <f t="shared" si="32"/>
        <v>#N/A</v>
      </c>
      <c r="AB83" s="1" t="e">
        <f t="shared" si="33"/>
        <v>#N/A</v>
      </c>
      <c r="AC83" s="1" t="e">
        <f t="shared" si="24"/>
        <v>#N/A</v>
      </c>
      <c r="AD83" s="1" t="e">
        <f t="shared" si="25"/>
        <v>#N/A</v>
      </c>
      <c r="AE83" s="1" t="e">
        <f t="shared" si="26"/>
        <v>#N/A</v>
      </c>
      <c r="AF83" s="1" t="e">
        <f t="shared" si="27"/>
        <v>#N/A</v>
      </c>
      <c r="AG83" s="1" t="e">
        <f t="shared" si="28"/>
        <v>#N/A</v>
      </c>
    </row>
    <row r="84" spans="1:33" x14ac:dyDescent="0.25">
      <c r="A84" s="27">
        <v>0</v>
      </c>
      <c r="B84" s="62">
        <v>0</v>
      </c>
      <c r="C84" s="61">
        <v>0</v>
      </c>
      <c r="D84" s="27">
        <v>0</v>
      </c>
      <c r="E84" s="27">
        <v>0</v>
      </c>
      <c r="F84" s="27">
        <v>0</v>
      </c>
      <c r="G84" s="27">
        <v>0</v>
      </c>
      <c r="H84" s="1">
        <f>IF(D84=1,Inputs!$B$61,IF(D84=2,Inputs!$B$62,IF(D84=3,Inputs!$B$63,IF(D84=4,Inputs!$B$64,0))))</f>
        <v>0</v>
      </c>
      <c r="I84" s="1">
        <f t="shared" si="17"/>
        <v>0</v>
      </c>
      <c r="J84" s="1">
        <f>IF(I84&gt;=Inputs!$B$60,1,0)</f>
        <v>0</v>
      </c>
      <c r="K84" s="1">
        <f t="shared" si="29"/>
        <v>0</v>
      </c>
      <c r="L84" s="1">
        <f>IF(E84=1,Inputs!$B$61,IF(E84=2,Inputs!$B$62,IF(E84=3,Inputs!$B$63,IF(E84=4,Inputs!$B$64,0))))</f>
        <v>0</v>
      </c>
      <c r="M84" s="1">
        <f t="shared" si="18"/>
        <v>0</v>
      </c>
      <c r="N84" s="1">
        <f>IF(M84&gt;=Inputs!$B$60,1,0)</f>
        <v>0</v>
      </c>
      <c r="O84" s="1">
        <f t="shared" si="21"/>
        <v>0</v>
      </c>
      <c r="P84" s="1">
        <f>IF(F84=1,Inputs!$B$61,IF(F84=2,Inputs!$B$62,IF(F84=3,Inputs!$B$63,IF(F84=4,Inputs!$B$64,0))))</f>
        <v>0</v>
      </c>
      <c r="Q84" s="1">
        <f t="shared" si="19"/>
        <v>0</v>
      </c>
      <c r="R84" s="1">
        <f>IF(Q84&gt;=Inputs!$B$60,1,0)</f>
        <v>0</v>
      </c>
      <c r="S84" s="1">
        <f t="shared" si="22"/>
        <v>0</v>
      </c>
      <c r="T84" s="1">
        <f>IF(G84=1,Inputs!$B$61,IF(G84=2,Inputs!$B$62,IF(G84=3,Inputs!$B$63,IF(G84=4,Inputs!$B$64,0))))</f>
        <v>0</v>
      </c>
      <c r="U84" s="1">
        <f t="shared" si="20"/>
        <v>0</v>
      </c>
      <c r="V84" s="1">
        <f>IF(U84&gt;=Inputs!$B$60,1,0)</f>
        <v>0</v>
      </c>
      <c r="W84" s="1">
        <f t="shared" si="23"/>
        <v>0</v>
      </c>
      <c r="X84" s="1" t="e">
        <f>VLOOKUP(C84,Inputs!$B$6:$C$11,2,TRUE)</f>
        <v>#N/A</v>
      </c>
      <c r="Y84" s="1" t="e">
        <f t="shared" si="30"/>
        <v>#N/A</v>
      </c>
      <c r="Z84" s="1" t="e">
        <f t="shared" si="31"/>
        <v>#N/A</v>
      </c>
      <c r="AA84" s="1" t="e">
        <f t="shared" si="32"/>
        <v>#N/A</v>
      </c>
      <c r="AB84" s="1" t="e">
        <f t="shared" si="33"/>
        <v>#N/A</v>
      </c>
      <c r="AC84" s="1" t="e">
        <f t="shared" si="24"/>
        <v>#N/A</v>
      </c>
      <c r="AD84" s="1" t="e">
        <f t="shared" si="25"/>
        <v>#N/A</v>
      </c>
      <c r="AE84" s="1" t="e">
        <f t="shared" si="26"/>
        <v>#N/A</v>
      </c>
      <c r="AF84" s="1" t="e">
        <f t="shared" si="27"/>
        <v>#N/A</v>
      </c>
      <c r="AG84" s="1" t="e">
        <f t="shared" si="28"/>
        <v>#N/A</v>
      </c>
    </row>
    <row r="85" spans="1:33" x14ac:dyDescent="0.25">
      <c r="A85" s="27">
        <v>0</v>
      </c>
      <c r="B85" s="62">
        <v>0</v>
      </c>
      <c r="C85" s="61">
        <v>0</v>
      </c>
      <c r="D85" s="27">
        <v>0</v>
      </c>
      <c r="E85" s="27">
        <v>0</v>
      </c>
      <c r="F85" s="27">
        <v>0</v>
      </c>
      <c r="G85" s="27">
        <v>0</v>
      </c>
      <c r="H85" s="1">
        <f>IF(D85=1,Inputs!$B$61,IF(D85=2,Inputs!$B$62,IF(D85=3,Inputs!$B$63,IF(D85=4,Inputs!$B$64,0))))</f>
        <v>0</v>
      </c>
      <c r="I85" s="1">
        <f t="shared" si="17"/>
        <v>0</v>
      </c>
      <c r="J85" s="1">
        <f>IF(I85&gt;=Inputs!$B$60,1,0)</f>
        <v>0</v>
      </c>
      <c r="K85" s="1">
        <f t="shared" si="29"/>
        <v>0</v>
      </c>
      <c r="L85" s="1">
        <f>IF(E85=1,Inputs!$B$61,IF(E85=2,Inputs!$B$62,IF(E85=3,Inputs!$B$63,IF(E85=4,Inputs!$B$64,0))))</f>
        <v>0</v>
      </c>
      <c r="M85" s="1">
        <f t="shared" si="18"/>
        <v>0</v>
      </c>
      <c r="N85" s="1">
        <f>IF(M85&gt;=Inputs!$B$60,1,0)</f>
        <v>0</v>
      </c>
      <c r="O85" s="1">
        <f t="shared" si="21"/>
        <v>0</v>
      </c>
      <c r="P85" s="1">
        <f>IF(F85=1,Inputs!$B$61,IF(F85=2,Inputs!$B$62,IF(F85=3,Inputs!$B$63,IF(F85=4,Inputs!$B$64,0))))</f>
        <v>0</v>
      </c>
      <c r="Q85" s="1">
        <f t="shared" si="19"/>
        <v>0</v>
      </c>
      <c r="R85" s="1">
        <f>IF(Q85&gt;=Inputs!$B$60,1,0)</f>
        <v>0</v>
      </c>
      <c r="S85" s="1">
        <f t="shared" si="22"/>
        <v>0</v>
      </c>
      <c r="T85" s="1">
        <f>IF(G85=1,Inputs!$B$61,IF(G85=2,Inputs!$B$62,IF(G85=3,Inputs!$B$63,IF(G85=4,Inputs!$B$64,0))))</f>
        <v>0</v>
      </c>
      <c r="U85" s="1">
        <f t="shared" si="20"/>
        <v>0</v>
      </c>
      <c r="V85" s="1">
        <f>IF(U85&gt;=Inputs!$B$60,1,0)</f>
        <v>0</v>
      </c>
      <c r="W85" s="1">
        <f t="shared" si="23"/>
        <v>0</v>
      </c>
      <c r="X85" s="1" t="e">
        <f>VLOOKUP(C85,Inputs!$B$6:$C$11,2,TRUE)</f>
        <v>#N/A</v>
      </c>
      <c r="Y85" s="1" t="e">
        <f t="shared" si="30"/>
        <v>#N/A</v>
      </c>
      <c r="Z85" s="1" t="e">
        <f t="shared" si="31"/>
        <v>#N/A</v>
      </c>
      <c r="AA85" s="1" t="e">
        <f t="shared" si="32"/>
        <v>#N/A</v>
      </c>
      <c r="AB85" s="1" t="e">
        <f t="shared" si="33"/>
        <v>#N/A</v>
      </c>
      <c r="AC85" s="1" t="e">
        <f t="shared" si="24"/>
        <v>#N/A</v>
      </c>
      <c r="AD85" s="1" t="e">
        <f t="shared" si="25"/>
        <v>#N/A</v>
      </c>
      <c r="AE85" s="1" t="e">
        <f t="shared" si="26"/>
        <v>#N/A</v>
      </c>
      <c r="AF85" s="1" t="e">
        <f t="shared" si="27"/>
        <v>#N/A</v>
      </c>
      <c r="AG85" s="1" t="e">
        <f t="shared" si="28"/>
        <v>#N/A</v>
      </c>
    </row>
    <row r="86" spans="1:33" x14ac:dyDescent="0.25">
      <c r="A86" s="27">
        <v>0</v>
      </c>
      <c r="B86" s="62">
        <v>0</v>
      </c>
      <c r="C86" s="61">
        <v>0</v>
      </c>
      <c r="D86" s="27">
        <v>0</v>
      </c>
      <c r="E86" s="27">
        <v>0</v>
      </c>
      <c r="F86" s="27">
        <v>0</v>
      </c>
      <c r="G86" s="27">
        <v>0</v>
      </c>
      <c r="H86" s="1">
        <f>IF(D86=1,Inputs!$B$61,IF(D86=2,Inputs!$B$62,IF(D86=3,Inputs!$B$63,IF(D86=4,Inputs!$B$64,0))))</f>
        <v>0</v>
      </c>
      <c r="I86" s="1">
        <f t="shared" si="17"/>
        <v>0</v>
      </c>
      <c r="J86" s="1">
        <f>IF(I86&gt;=Inputs!$B$60,1,0)</f>
        <v>0</v>
      </c>
      <c r="K86" s="1">
        <f t="shared" si="29"/>
        <v>0</v>
      </c>
      <c r="L86" s="1">
        <f>IF(E86=1,Inputs!$B$61,IF(E86=2,Inputs!$B$62,IF(E86=3,Inputs!$B$63,IF(E86=4,Inputs!$B$64,0))))</f>
        <v>0</v>
      </c>
      <c r="M86" s="1">
        <f t="shared" si="18"/>
        <v>0</v>
      </c>
      <c r="N86" s="1">
        <f>IF(M86&gt;=Inputs!$B$60,1,0)</f>
        <v>0</v>
      </c>
      <c r="O86" s="1">
        <f t="shared" si="21"/>
        <v>0</v>
      </c>
      <c r="P86" s="1">
        <f>IF(F86=1,Inputs!$B$61,IF(F86=2,Inputs!$B$62,IF(F86=3,Inputs!$B$63,IF(F86=4,Inputs!$B$64,0))))</f>
        <v>0</v>
      </c>
      <c r="Q86" s="1">
        <f t="shared" si="19"/>
        <v>0</v>
      </c>
      <c r="R86" s="1">
        <f>IF(Q86&gt;=Inputs!$B$60,1,0)</f>
        <v>0</v>
      </c>
      <c r="S86" s="1">
        <f t="shared" si="22"/>
        <v>0</v>
      </c>
      <c r="T86" s="1">
        <f>IF(G86=1,Inputs!$B$61,IF(G86=2,Inputs!$B$62,IF(G86=3,Inputs!$B$63,IF(G86=4,Inputs!$B$64,0))))</f>
        <v>0</v>
      </c>
      <c r="U86" s="1">
        <f t="shared" si="20"/>
        <v>0</v>
      </c>
      <c r="V86" s="1">
        <f>IF(U86&gt;=Inputs!$B$60,1,0)</f>
        <v>0</v>
      </c>
      <c r="W86" s="1">
        <f t="shared" si="23"/>
        <v>0</v>
      </c>
      <c r="X86" s="1" t="e">
        <f>VLOOKUP(C86,Inputs!$B$6:$C$11,2,TRUE)</f>
        <v>#N/A</v>
      </c>
      <c r="Y86" s="1" t="e">
        <f t="shared" si="30"/>
        <v>#N/A</v>
      </c>
      <c r="Z86" s="1" t="e">
        <f t="shared" si="31"/>
        <v>#N/A</v>
      </c>
      <c r="AA86" s="1" t="e">
        <f t="shared" si="32"/>
        <v>#N/A</v>
      </c>
      <c r="AB86" s="1" t="e">
        <f t="shared" si="33"/>
        <v>#N/A</v>
      </c>
      <c r="AC86" s="1" t="e">
        <f t="shared" si="24"/>
        <v>#N/A</v>
      </c>
      <c r="AD86" s="1" t="e">
        <f t="shared" si="25"/>
        <v>#N/A</v>
      </c>
      <c r="AE86" s="1" t="e">
        <f t="shared" si="26"/>
        <v>#N/A</v>
      </c>
      <c r="AF86" s="1" t="e">
        <f t="shared" si="27"/>
        <v>#N/A</v>
      </c>
      <c r="AG86" s="1" t="e">
        <f t="shared" si="28"/>
        <v>#N/A</v>
      </c>
    </row>
    <row r="87" spans="1:33" x14ac:dyDescent="0.25">
      <c r="A87" s="27">
        <v>0</v>
      </c>
      <c r="B87" s="62">
        <v>0</v>
      </c>
      <c r="C87" s="61">
        <v>0</v>
      </c>
      <c r="D87" s="27">
        <v>0</v>
      </c>
      <c r="E87" s="27">
        <v>0</v>
      </c>
      <c r="F87" s="27">
        <v>0</v>
      </c>
      <c r="G87" s="27">
        <v>0</v>
      </c>
      <c r="H87" s="1">
        <f>IF(D87=1,Inputs!$B$61,IF(D87=2,Inputs!$B$62,IF(D87=3,Inputs!$B$63,IF(D87=4,Inputs!$B$64,0))))</f>
        <v>0</v>
      </c>
      <c r="I87" s="1">
        <f t="shared" si="17"/>
        <v>0</v>
      </c>
      <c r="J87" s="1">
        <f>IF(I87&gt;=Inputs!$B$60,1,0)</f>
        <v>0</v>
      </c>
      <c r="K87" s="1">
        <f t="shared" si="29"/>
        <v>0</v>
      </c>
      <c r="L87" s="1">
        <f>IF(E87=1,Inputs!$B$61,IF(E87=2,Inputs!$B$62,IF(E87=3,Inputs!$B$63,IF(E87=4,Inputs!$B$64,0))))</f>
        <v>0</v>
      </c>
      <c r="M87" s="1">
        <f t="shared" si="18"/>
        <v>0</v>
      </c>
      <c r="N87" s="1">
        <f>IF(M87&gt;=Inputs!$B$60,1,0)</f>
        <v>0</v>
      </c>
      <c r="O87" s="1">
        <f t="shared" si="21"/>
        <v>0</v>
      </c>
      <c r="P87" s="1">
        <f>IF(F87=1,Inputs!$B$61,IF(F87=2,Inputs!$B$62,IF(F87=3,Inputs!$B$63,IF(F87=4,Inputs!$B$64,0))))</f>
        <v>0</v>
      </c>
      <c r="Q87" s="1">
        <f t="shared" si="19"/>
        <v>0</v>
      </c>
      <c r="R87" s="1">
        <f>IF(Q87&gt;=Inputs!$B$60,1,0)</f>
        <v>0</v>
      </c>
      <c r="S87" s="1">
        <f t="shared" si="22"/>
        <v>0</v>
      </c>
      <c r="T87" s="1">
        <f>IF(G87=1,Inputs!$B$61,IF(G87=2,Inputs!$B$62,IF(G87=3,Inputs!$B$63,IF(G87=4,Inputs!$B$64,0))))</f>
        <v>0</v>
      </c>
      <c r="U87" s="1">
        <f t="shared" si="20"/>
        <v>0</v>
      </c>
      <c r="V87" s="1">
        <f>IF(U87&gt;=Inputs!$B$60,1,0)</f>
        <v>0</v>
      </c>
      <c r="W87" s="1">
        <f t="shared" si="23"/>
        <v>0</v>
      </c>
      <c r="X87" s="1" t="e">
        <f>VLOOKUP(C87,Inputs!$B$6:$C$11,2,TRUE)</f>
        <v>#N/A</v>
      </c>
      <c r="Y87" s="1" t="e">
        <f t="shared" si="30"/>
        <v>#N/A</v>
      </c>
      <c r="Z87" s="1" t="e">
        <f t="shared" si="31"/>
        <v>#N/A</v>
      </c>
      <c r="AA87" s="1" t="e">
        <f t="shared" si="32"/>
        <v>#N/A</v>
      </c>
      <c r="AB87" s="1" t="e">
        <f t="shared" si="33"/>
        <v>#N/A</v>
      </c>
      <c r="AC87" s="1" t="e">
        <f t="shared" si="24"/>
        <v>#N/A</v>
      </c>
      <c r="AD87" s="1" t="e">
        <f t="shared" si="25"/>
        <v>#N/A</v>
      </c>
      <c r="AE87" s="1" t="e">
        <f t="shared" si="26"/>
        <v>#N/A</v>
      </c>
      <c r="AF87" s="1" t="e">
        <f t="shared" si="27"/>
        <v>#N/A</v>
      </c>
      <c r="AG87" s="1" t="e">
        <f t="shared" si="28"/>
        <v>#N/A</v>
      </c>
    </row>
    <row r="88" spans="1:33" x14ac:dyDescent="0.25">
      <c r="A88" s="27">
        <v>0</v>
      </c>
      <c r="B88" s="62">
        <v>0</v>
      </c>
      <c r="C88" s="61">
        <v>0</v>
      </c>
      <c r="D88" s="27">
        <v>0</v>
      </c>
      <c r="E88" s="27">
        <v>0</v>
      </c>
      <c r="F88" s="27">
        <v>0</v>
      </c>
      <c r="G88" s="27">
        <v>0</v>
      </c>
      <c r="H88" s="1">
        <f>IF(D88=1,Inputs!$B$61,IF(D88=2,Inputs!$B$62,IF(D88=3,Inputs!$B$63,IF(D88=4,Inputs!$B$64,0))))</f>
        <v>0</v>
      </c>
      <c r="I88" s="1">
        <f t="shared" si="17"/>
        <v>0</v>
      </c>
      <c r="J88" s="1">
        <f>IF(I88&gt;=Inputs!$B$60,1,0)</f>
        <v>0</v>
      </c>
      <c r="K88" s="1">
        <f t="shared" si="29"/>
        <v>0</v>
      </c>
      <c r="L88" s="1">
        <f>IF(E88=1,Inputs!$B$61,IF(E88=2,Inputs!$B$62,IF(E88=3,Inputs!$B$63,IF(E88=4,Inputs!$B$64,0))))</f>
        <v>0</v>
      </c>
      <c r="M88" s="1">
        <f t="shared" si="18"/>
        <v>0</v>
      </c>
      <c r="N88" s="1">
        <f>IF(M88&gt;=Inputs!$B$60,1,0)</f>
        <v>0</v>
      </c>
      <c r="O88" s="1">
        <f t="shared" si="21"/>
        <v>0</v>
      </c>
      <c r="P88" s="1">
        <f>IF(F88=1,Inputs!$B$61,IF(F88=2,Inputs!$B$62,IF(F88=3,Inputs!$B$63,IF(F88=4,Inputs!$B$64,0))))</f>
        <v>0</v>
      </c>
      <c r="Q88" s="1">
        <f t="shared" si="19"/>
        <v>0</v>
      </c>
      <c r="R88" s="1">
        <f>IF(Q88&gt;=Inputs!$B$60,1,0)</f>
        <v>0</v>
      </c>
      <c r="S88" s="1">
        <f t="shared" si="22"/>
        <v>0</v>
      </c>
      <c r="T88" s="1">
        <f>IF(G88=1,Inputs!$B$61,IF(G88=2,Inputs!$B$62,IF(G88=3,Inputs!$B$63,IF(G88=4,Inputs!$B$64,0))))</f>
        <v>0</v>
      </c>
      <c r="U88" s="1">
        <f t="shared" si="20"/>
        <v>0</v>
      </c>
      <c r="V88" s="1">
        <f>IF(U88&gt;=Inputs!$B$60,1,0)</f>
        <v>0</v>
      </c>
      <c r="W88" s="1">
        <f t="shared" si="23"/>
        <v>0</v>
      </c>
      <c r="X88" s="1" t="e">
        <f>VLOOKUP(C88,Inputs!$B$6:$C$11,2,TRUE)</f>
        <v>#N/A</v>
      </c>
      <c r="Y88" s="1" t="e">
        <f t="shared" si="30"/>
        <v>#N/A</v>
      </c>
      <c r="Z88" s="1" t="e">
        <f t="shared" si="31"/>
        <v>#N/A</v>
      </c>
      <c r="AA88" s="1" t="e">
        <f t="shared" si="32"/>
        <v>#N/A</v>
      </c>
      <c r="AB88" s="1" t="e">
        <f t="shared" si="33"/>
        <v>#N/A</v>
      </c>
      <c r="AC88" s="1" t="e">
        <f t="shared" si="24"/>
        <v>#N/A</v>
      </c>
      <c r="AD88" s="1" t="e">
        <f t="shared" si="25"/>
        <v>#N/A</v>
      </c>
      <c r="AE88" s="1" t="e">
        <f t="shared" si="26"/>
        <v>#N/A</v>
      </c>
      <c r="AF88" s="1" t="e">
        <f t="shared" si="27"/>
        <v>#N/A</v>
      </c>
      <c r="AG88" s="1" t="e">
        <f t="shared" si="28"/>
        <v>#N/A</v>
      </c>
    </row>
    <row r="89" spans="1:33" x14ac:dyDescent="0.25">
      <c r="A89" s="27">
        <v>0</v>
      </c>
      <c r="B89" s="62">
        <v>0</v>
      </c>
      <c r="C89" s="61">
        <v>0</v>
      </c>
      <c r="D89" s="27">
        <v>0</v>
      </c>
      <c r="E89" s="27">
        <v>0</v>
      </c>
      <c r="F89" s="27">
        <v>0</v>
      </c>
      <c r="G89" s="27">
        <v>0</v>
      </c>
      <c r="H89" s="1">
        <f>IF(D89=1,Inputs!$B$61,IF(D89=2,Inputs!$B$62,IF(D89=3,Inputs!$B$63,IF(D89=4,Inputs!$B$64,0))))</f>
        <v>0</v>
      </c>
      <c r="I89" s="1">
        <f t="shared" ref="I89:I152" si="34">H89</f>
        <v>0</v>
      </c>
      <c r="J89" s="1">
        <f>IF(I89&gt;=Inputs!$B$60,1,0)</f>
        <v>0</v>
      </c>
      <c r="K89" s="1">
        <f t="shared" si="29"/>
        <v>0</v>
      </c>
      <c r="L89" s="1">
        <f>IF(E89=1,Inputs!$B$61,IF(E89=2,Inputs!$B$62,IF(E89=3,Inputs!$B$63,IF(E89=4,Inputs!$B$64,0))))</f>
        <v>0</v>
      </c>
      <c r="M89" s="1">
        <f t="shared" ref="M89:M152" si="35">L89+K89</f>
        <v>0</v>
      </c>
      <c r="N89" s="1">
        <f>IF(M89&gt;=Inputs!$B$60,1,0)</f>
        <v>0</v>
      </c>
      <c r="O89" s="1">
        <f t="shared" si="21"/>
        <v>0</v>
      </c>
      <c r="P89" s="1">
        <f>IF(F89=1,Inputs!$B$61,IF(F89=2,Inputs!$B$62,IF(F89=3,Inputs!$B$63,IF(F89=4,Inputs!$B$64,0))))</f>
        <v>0</v>
      </c>
      <c r="Q89" s="1">
        <f t="shared" ref="Q89:Q152" si="36">P89+O89</f>
        <v>0</v>
      </c>
      <c r="R89" s="1">
        <f>IF(Q89&gt;=Inputs!$B$60,1,0)</f>
        <v>0</v>
      </c>
      <c r="S89" s="1">
        <f t="shared" si="22"/>
        <v>0</v>
      </c>
      <c r="T89" s="1">
        <f>IF(G89=1,Inputs!$B$61,IF(G89=2,Inputs!$B$62,IF(G89=3,Inputs!$B$63,IF(G89=4,Inputs!$B$64,0))))</f>
        <v>0</v>
      </c>
      <c r="U89" s="1">
        <f t="shared" ref="U89:U152" si="37">T89+S89</f>
        <v>0</v>
      </c>
      <c r="V89" s="1">
        <f>IF(U89&gt;=Inputs!$B$60,1,0)</f>
        <v>0</v>
      </c>
      <c r="W89" s="1">
        <f t="shared" si="23"/>
        <v>0</v>
      </c>
      <c r="X89" s="1" t="e">
        <f>VLOOKUP(C89,Inputs!$B$6:$C$11,2,TRUE)</f>
        <v>#N/A</v>
      </c>
      <c r="Y89" s="1" t="e">
        <f t="shared" si="30"/>
        <v>#N/A</v>
      </c>
      <c r="Z89" s="1" t="e">
        <f t="shared" si="31"/>
        <v>#N/A</v>
      </c>
      <c r="AA89" s="1" t="e">
        <f t="shared" si="32"/>
        <v>#N/A</v>
      </c>
      <c r="AB89" s="1" t="e">
        <f t="shared" si="33"/>
        <v>#N/A</v>
      </c>
      <c r="AC89" s="1" t="e">
        <f t="shared" si="24"/>
        <v>#N/A</v>
      </c>
      <c r="AD89" s="1" t="e">
        <f t="shared" si="25"/>
        <v>#N/A</v>
      </c>
      <c r="AE89" s="1" t="e">
        <f t="shared" si="26"/>
        <v>#N/A</v>
      </c>
      <c r="AF89" s="1" t="e">
        <f t="shared" si="27"/>
        <v>#N/A</v>
      </c>
      <c r="AG89" s="1" t="e">
        <f t="shared" si="28"/>
        <v>#N/A</v>
      </c>
    </row>
    <row r="90" spans="1:33" x14ac:dyDescent="0.25">
      <c r="A90" s="27">
        <v>0</v>
      </c>
      <c r="B90" s="62">
        <v>0</v>
      </c>
      <c r="C90" s="61">
        <v>0</v>
      </c>
      <c r="D90" s="27">
        <v>0</v>
      </c>
      <c r="E90" s="27">
        <v>0</v>
      </c>
      <c r="F90" s="27">
        <v>0</v>
      </c>
      <c r="G90" s="27">
        <v>0</v>
      </c>
      <c r="H90" s="1">
        <f>IF(D90=1,Inputs!$B$61,IF(D90=2,Inputs!$B$62,IF(D90=3,Inputs!$B$63,IF(D90=4,Inputs!$B$64,0))))</f>
        <v>0</v>
      </c>
      <c r="I90" s="1">
        <f t="shared" si="34"/>
        <v>0</v>
      </c>
      <c r="J90" s="1">
        <f>IF(I90&gt;=Inputs!$B$60,1,0)</f>
        <v>0</v>
      </c>
      <c r="K90" s="1">
        <f t="shared" si="29"/>
        <v>0</v>
      </c>
      <c r="L90" s="1">
        <f>IF(E90=1,Inputs!$B$61,IF(E90=2,Inputs!$B$62,IF(E90=3,Inputs!$B$63,IF(E90=4,Inputs!$B$64,0))))</f>
        <v>0</v>
      </c>
      <c r="M90" s="1">
        <f t="shared" si="35"/>
        <v>0</v>
      </c>
      <c r="N90" s="1">
        <f>IF(M90&gt;=Inputs!$B$60,1,0)</f>
        <v>0</v>
      </c>
      <c r="O90" s="1">
        <f t="shared" si="21"/>
        <v>0</v>
      </c>
      <c r="P90" s="1">
        <f>IF(F90=1,Inputs!$B$61,IF(F90=2,Inputs!$B$62,IF(F90=3,Inputs!$B$63,IF(F90=4,Inputs!$B$64,0))))</f>
        <v>0</v>
      </c>
      <c r="Q90" s="1">
        <f t="shared" si="36"/>
        <v>0</v>
      </c>
      <c r="R90" s="1">
        <f>IF(Q90&gt;=Inputs!$B$60,1,0)</f>
        <v>0</v>
      </c>
      <c r="S90" s="1">
        <f t="shared" si="22"/>
        <v>0</v>
      </c>
      <c r="T90" s="1">
        <f>IF(G90=1,Inputs!$B$61,IF(G90=2,Inputs!$B$62,IF(G90=3,Inputs!$B$63,IF(G90=4,Inputs!$B$64,0))))</f>
        <v>0</v>
      </c>
      <c r="U90" s="1">
        <f t="shared" si="37"/>
        <v>0</v>
      </c>
      <c r="V90" s="1">
        <f>IF(U90&gt;=Inputs!$B$60,1,0)</f>
        <v>0</v>
      </c>
      <c r="W90" s="1">
        <f t="shared" si="23"/>
        <v>0</v>
      </c>
      <c r="X90" s="1" t="e">
        <f>VLOOKUP(C90,Inputs!$B$6:$C$11,2,TRUE)</f>
        <v>#N/A</v>
      </c>
      <c r="Y90" s="1" t="e">
        <f t="shared" si="30"/>
        <v>#N/A</v>
      </c>
      <c r="Z90" s="1" t="e">
        <f t="shared" si="31"/>
        <v>#N/A</v>
      </c>
      <c r="AA90" s="1" t="e">
        <f t="shared" si="32"/>
        <v>#N/A</v>
      </c>
      <c r="AB90" s="1" t="e">
        <f t="shared" si="33"/>
        <v>#N/A</v>
      </c>
      <c r="AC90" s="1" t="e">
        <f t="shared" si="24"/>
        <v>#N/A</v>
      </c>
      <c r="AD90" s="1" t="e">
        <f t="shared" si="25"/>
        <v>#N/A</v>
      </c>
      <c r="AE90" s="1" t="e">
        <f t="shared" si="26"/>
        <v>#N/A</v>
      </c>
      <c r="AF90" s="1" t="e">
        <f t="shared" si="27"/>
        <v>#N/A</v>
      </c>
      <c r="AG90" s="1" t="e">
        <f t="shared" si="28"/>
        <v>#N/A</v>
      </c>
    </row>
    <row r="91" spans="1:33" x14ac:dyDescent="0.25">
      <c r="A91" s="27">
        <v>0</v>
      </c>
      <c r="B91" s="62">
        <v>0</v>
      </c>
      <c r="C91" s="61">
        <v>0</v>
      </c>
      <c r="D91" s="27">
        <v>0</v>
      </c>
      <c r="E91" s="27">
        <v>0</v>
      </c>
      <c r="F91" s="27">
        <v>0</v>
      </c>
      <c r="G91" s="27">
        <v>0</v>
      </c>
      <c r="H91" s="1">
        <f>IF(D91=1,Inputs!$B$61,IF(D91=2,Inputs!$B$62,IF(D91=3,Inputs!$B$63,IF(D91=4,Inputs!$B$64,0))))</f>
        <v>0</v>
      </c>
      <c r="I91" s="1">
        <f t="shared" si="34"/>
        <v>0</v>
      </c>
      <c r="J91" s="1">
        <f>IF(I91&gt;=Inputs!$B$60,1,0)</f>
        <v>0</v>
      </c>
      <c r="K91" s="1">
        <f t="shared" si="29"/>
        <v>0</v>
      </c>
      <c r="L91" s="1">
        <f>IF(E91=1,Inputs!$B$61,IF(E91=2,Inputs!$B$62,IF(E91=3,Inputs!$B$63,IF(E91=4,Inputs!$B$64,0))))</f>
        <v>0</v>
      </c>
      <c r="M91" s="1">
        <f t="shared" si="35"/>
        <v>0</v>
      </c>
      <c r="N91" s="1">
        <f>IF(M91&gt;=Inputs!$B$60,1,0)</f>
        <v>0</v>
      </c>
      <c r="O91" s="1">
        <f t="shared" si="21"/>
        <v>0</v>
      </c>
      <c r="P91" s="1">
        <f>IF(F91=1,Inputs!$B$61,IF(F91=2,Inputs!$B$62,IF(F91=3,Inputs!$B$63,IF(F91=4,Inputs!$B$64,0))))</f>
        <v>0</v>
      </c>
      <c r="Q91" s="1">
        <f t="shared" si="36"/>
        <v>0</v>
      </c>
      <c r="R91" s="1">
        <f>IF(Q91&gt;=Inputs!$B$60,1,0)</f>
        <v>0</v>
      </c>
      <c r="S91" s="1">
        <f t="shared" si="22"/>
        <v>0</v>
      </c>
      <c r="T91" s="1">
        <f>IF(G91=1,Inputs!$B$61,IF(G91=2,Inputs!$B$62,IF(G91=3,Inputs!$B$63,IF(G91=4,Inputs!$B$64,0))))</f>
        <v>0</v>
      </c>
      <c r="U91" s="1">
        <f t="shared" si="37"/>
        <v>0</v>
      </c>
      <c r="V91" s="1">
        <f>IF(U91&gt;=Inputs!$B$60,1,0)</f>
        <v>0</v>
      </c>
      <c r="W91" s="1">
        <f t="shared" si="23"/>
        <v>0</v>
      </c>
      <c r="X91" s="1" t="e">
        <f>VLOOKUP(C91,Inputs!$B$6:$C$11,2,TRUE)</f>
        <v>#N/A</v>
      </c>
      <c r="Y91" s="1" t="e">
        <f t="shared" si="30"/>
        <v>#N/A</v>
      </c>
      <c r="Z91" s="1" t="e">
        <f t="shared" si="31"/>
        <v>#N/A</v>
      </c>
      <c r="AA91" s="1" t="e">
        <f t="shared" si="32"/>
        <v>#N/A</v>
      </c>
      <c r="AB91" s="1" t="e">
        <f t="shared" si="33"/>
        <v>#N/A</v>
      </c>
      <c r="AC91" s="1" t="e">
        <f t="shared" si="24"/>
        <v>#N/A</v>
      </c>
      <c r="AD91" s="1" t="e">
        <f t="shared" si="25"/>
        <v>#N/A</v>
      </c>
      <c r="AE91" s="1" t="e">
        <f t="shared" si="26"/>
        <v>#N/A</v>
      </c>
      <c r="AF91" s="1" t="e">
        <f t="shared" si="27"/>
        <v>#N/A</v>
      </c>
      <c r="AG91" s="1" t="e">
        <f t="shared" si="28"/>
        <v>#N/A</v>
      </c>
    </row>
    <row r="92" spans="1:33" x14ac:dyDescent="0.25">
      <c r="A92" s="27">
        <v>0</v>
      </c>
      <c r="B92" s="62">
        <v>0</v>
      </c>
      <c r="C92" s="61">
        <v>0</v>
      </c>
      <c r="D92" s="27">
        <v>0</v>
      </c>
      <c r="E92" s="27">
        <v>0</v>
      </c>
      <c r="F92" s="27">
        <v>0</v>
      </c>
      <c r="G92" s="27">
        <v>0</v>
      </c>
      <c r="H92" s="1">
        <f>IF(D92=1,Inputs!$B$61,IF(D92=2,Inputs!$B$62,IF(D92=3,Inputs!$B$63,IF(D92=4,Inputs!$B$64,0))))</f>
        <v>0</v>
      </c>
      <c r="I92" s="1">
        <f t="shared" si="34"/>
        <v>0</v>
      </c>
      <c r="J92" s="1">
        <f>IF(I92&gt;=Inputs!$B$60,1,0)</f>
        <v>0</v>
      </c>
      <c r="K92" s="1">
        <f t="shared" si="29"/>
        <v>0</v>
      </c>
      <c r="L92" s="1">
        <f>IF(E92=1,Inputs!$B$61,IF(E92=2,Inputs!$B$62,IF(E92=3,Inputs!$B$63,IF(E92=4,Inputs!$B$64,0))))</f>
        <v>0</v>
      </c>
      <c r="M92" s="1">
        <f t="shared" si="35"/>
        <v>0</v>
      </c>
      <c r="N92" s="1">
        <f>IF(M92&gt;=Inputs!$B$60,1,0)</f>
        <v>0</v>
      </c>
      <c r="O92" s="1">
        <f t="shared" si="21"/>
        <v>0</v>
      </c>
      <c r="P92" s="1">
        <f>IF(F92=1,Inputs!$B$61,IF(F92=2,Inputs!$B$62,IF(F92=3,Inputs!$B$63,IF(F92=4,Inputs!$B$64,0))))</f>
        <v>0</v>
      </c>
      <c r="Q92" s="1">
        <f t="shared" si="36"/>
        <v>0</v>
      </c>
      <c r="R92" s="1">
        <f>IF(Q92&gt;=Inputs!$B$60,1,0)</f>
        <v>0</v>
      </c>
      <c r="S92" s="1">
        <f t="shared" si="22"/>
        <v>0</v>
      </c>
      <c r="T92" s="1">
        <f>IF(G92=1,Inputs!$B$61,IF(G92=2,Inputs!$B$62,IF(G92=3,Inputs!$B$63,IF(G92=4,Inputs!$B$64,0))))</f>
        <v>0</v>
      </c>
      <c r="U92" s="1">
        <f t="shared" si="37"/>
        <v>0</v>
      </c>
      <c r="V92" s="1">
        <f>IF(U92&gt;=Inputs!$B$60,1,0)</f>
        <v>0</v>
      </c>
      <c r="W92" s="1">
        <f t="shared" si="23"/>
        <v>0</v>
      </c>
      <c r="X92" s="1" t="e">
        <f>VLOOKUP(C92,Inputs!$B$6:$C$11,2,TRUE)</f>
        <v>#N/A</v>
      </c>
      <c r="Y92" s="1" t="e">
        <f t="shared" si="30"/>
        <v>#N/A</v>
      </c>
      <c r="Z92" s="1" t="e">
        <f t="shared" si="31"/>
        <v>#N/A</v>
      </c>
      <c r="AA92" s="1" t="e">
        <f t="shared" si="32"/>
        <v>#N/A</v>
      </c>
      <c r="AB92" s="1" t="e">
        <f t="shared" si="33"/>
        <v>#N/A</v>
      </c>
      <c r="AC92" s="1" t="e">
        <f t="shared" si="24"/>
        <v>#N/A</v>
      </c>
      <c r="AD92" s="1" t="e">
        <f t="shared" si="25"/>
        <v>#N/A</v>
      </c>
      <c r="AE92" s="1" t="e">
        <f t="shared" si="26"/>
        <v>#N/A</v>
      </c>
      <c r="AF92" s="1" t="e">
        <f t="shared" si="27"/>
        <v>#N/A</v>
      </c>
      <c r="AG92" s="1" t="e">
        <f t="shared" si="28"/>
        <v>#N/A</v>
      </c>
    </row>
    <row r="93" spans="1:33" x14ac:dyDescent="0.25">
      <c r="A93" s="27">
        <v>0</v>
      </c>
      <c r="B93" s="62">
        <v>0</v>
      </c>
      <c r="C93" s="61">
        <v>0</v>
      </c>
      <c r="D93" s="27">
        <v>0</v>
      </c>
      <c r="E93" s="27">
        <v>0</v>
      </c>
      <c r="F93" s="27">
        <v>0</v>
      </c>
      <c r="G93" s="27">
        <v>0</v>
      </c>
      <c r="H93" s="1">
        <f>IF(D93=1,Inputs!$B$61,IF(D93=2,Inputs!$B$62,IF(D93=3,Inputs!$B$63,IF(D93=4,Inputs!$B$64,0))))</f>
        <v>0</v>
      </c>
      <c r="I93" s="1">
        <f t="shared" si="34"/>
        <v>0</v>
      </c>
      <c r="J93" s="1">
        <f>IF(I93&gt;=Inputs!$B$60,1,0)</f>
        <v>0</v>
      </c>
      <c r="K93" s="1">
        <f t="shared" si="29"/>
        <v>0</v>
      </c>
      <c r="L93" s="1">
        <f>IF(E93=1,Inputs!$B$61,IF(E93=2,Inputs!$B$62,IF(E93=3,Inputs!$B$63,IF(E93=4,Inputs!$B$64,0))))</f>
        <v>0</v>
      </c>
      <c r="M93" s="1">
        <f t="shared" si="35"/>
        <v>0</v>
      </c>
      <c r="N93" s="1">
        <f>IF(M93&gt;=Inputs!$B$60,1,0)</f>
        <v>0</v>
      </c>
      <c r="O93" s="1">
        <f t="shared" si="21"/>
        <v>0</v>
      </c>
      <c r="P93" s="1">
        <f>IF(F93=1,Inputs!$B$61,IF(F93=2,Inputs!$B$62,IF(F93=3,Inputs!$B$63,IF(F93=4,Inputs!$B$64,0))))</f>
        <v>0</v>
      </c>
      <c r="Q93" s="1">
        <f t="shared" si="36"/>
        <v>0</v>
      </c>
      <c r="R93" s="1">
        <f>IF(Q93&gt;=Inputs!$B$60,1,0)</f>
        <v>0</v>
      </c>
      <c r="S93" s="1">
        <f t="shared" si="22"/>
        <v>0</v>
      </c>
      <c r="T93" s="1">
        <f>IF(G93=1,Inputs!$B$61,IF(G93=2,Inputs!$B$62,IF(G93=3,Inputs!$B$63,IF(G93=4,Inputs!$B$64,0))))</f>
        <v>0</v>
      </c>
      <c r="U93" s="1">
        <f t="shared" si="37"/>
        <v>0</v>
      </c>
      <c r="V93" s="1">
        <f>IF(U93&gt;=Inputs!$B$60,1,0)</f>
        <v>0</v>
      </c>
      <c r="W93" s="1">
        <f t="shared" si="23"/>
        <v>0</v>
      </c>
      <c r="X93" s="1" t="e">
        <f>VLOOKUP(C93,Inputs!$B$6:$C$11,2,TRUE)</f>
        <v>#N/A</v>
      </c>
      <c r="Y93" s="1" t="e">
        <f t="shared" si="30"/>
        <v>#N/A</v>
      </c>
      <c r="Z93" s="1" t="e">
        <f t="shared" si="31"/>
        <v>#N/A</v>
      </c>
      <c r="AA93" s="1" t="e">
        <f t="shared" si="32"/>
        <v>#N/A</v>
      </c>
      <c r="AB93" s="1" t="e">
        <f t="shared" si="33"/>
        <v>#N/A</v>
      </c>
      <c r="AC93" s="1" t="e">
        <f t="shared" si="24"/>
        <v>#N/A</v>
      </c>
      <c r="AD93" s="1" t="e">
        <f t="shared" si="25"/>
        <v>#N/A</v>
      </c>
      <c r="AE93" s="1" t="e">
        <f t="shared" si="26"/>
        <v>#N/A</v>
      </c>
      <c r="AF93" s="1" t="e">
        <f t="shared" si="27"/>
        <v>#N/A</v>
      </c>
      <c r="AG93" s="1" t="e">
        <f t="shared" si="28"/>
        <v>#N/A</v>
      </c>
    </row>
    <row r="94" spans="1:33" x14ac:dyDescent="0.25">
      <c r="A94" s="27">
        <v>0</v>
      </c>
      <c r="B94" s="62">
        <v>0</v>
      </c>
      <c r="C94" s="61">
        <v>0</v>
      </c>
      <c r="D94" s="27">
        <v>0</v>
      </c>
      <c r="E94" s="27">
        <v>0</v>
      </c>
      <c r="F94" s="27">
        <v>0</v>
      </c>
      <c r="G94" s="27">
        <v>0</v>
      </c>
      <c r="H94" s="1">
        <f>IF(D94=1,Inputs!$B$61,IF(D94=2,Inputs!$B$62,IF(D94=3,Inputs!$B$63,IF(D94=4,Inputs!$B$64,0))))</f>
        <v>0</v>
      </c>
      <c r="I94" s="1">
        <f t="shared" si="34"/>
        <v>0</v>
      </c>
      <c r="J94" s="1">
        <f>IF(I94&gt;=Inputs!$B$60,1,0)</f>
        <v>0</v>
      </c>
      <c r="K94" s="1">
        <f t="shared" si="29"/>
        <v>0</v>
      </c>
      <c r="L94" s="1">
        <f>IF(E94=1,Inputs!$B$61,IF(E94=2,Inputs!$B$62,IF(E94=3,Inputs!$B$63,IF(E94=4,Inputs!$B$64,0))))</f>
        <v>0</v>
      </c>
      <c r="M94" s="1">
        <f t="shared" si="35"/>
        <v>0</v>
      </c>
      <c r="N94" s="1">
        <f>IF(M94&gt;=Inputs!$B$60,1,0)</f>
        <v>0</v>
      </c>
      <c r="O94" s="1">
        <f t="shared" si="21"/>
        <v>0</v>
      </c>
      <c r="P94" s="1">
        <f>IF(F94=1,Inputs!$B$61,IF(F94=2,Inputs!$B$62,IF(F94=3,Inputs!$B$63,IF(F94=4,Inputs!$B$64,0))))</f>
        <v>0</v>
      </c>
      <c r="Q94" s="1">
        <f t="shared" si="36"/>
        <v>0</v>
      </c>
      <c r="R94" s="1">
        <f>IF(Q94&gt;=Inputs!$B$60,1,0)</f>
        <v>0</v>
      </c>
      <c r="S94" s="1">
        <f t="shared" si="22"/>
        <v>0</v>
      </c>
      <c r="T94" s="1">
        <f>IF(G94=1,Inputs!$B$61,IF(G94=2,Inputs!$B$62,IF(G94=3,Inputs!$B$63,IF(G94=4,Inputs!$B$64,0))))</f>
        <v>0</v>
      </c>
      <c r="U94" s="1">
        <f t="shared" si="37"/>
        <v>0</v>
      </c>
      <c r="V94" s="1">
        <f>IF(U94&gt;=Inputs!$B$60,1,0)</f>
        <v>0</v>
      </c>
      <c r="W94" s="1">
        <f t="shared" si="23"/>
        <v>0</v>
      </c>
      <c r="X94" s="1" t="e">
        <f>VLOOKUP(C94,Inputs!$B$6:$C$11,2,TRUE)</f>
        <v>#N/A</v>
      </c>
      <c r="Y94" s="1" t="e">
        <f t="shared" si="30"/>
        <v>#N/A</v>
      </c>
      <c r="Z94" s="1" t="e">
        <f t="shared" si="31"/>
        <v>#N/A</v>
      </c>
      <c r="AA94" s="1" t="e">
        <f t="shared" si="32"/>
        <v>#N/A</v>
      </c>
      <c r="AB94" s="1" t="e">
        <f t="shared" si="33"/>
        <v>#N/A</v>
      </c>
      <c r="AC94" s="1" t="e">
        <f t="shared" si="24"/>
        <v>#N/A</v>
      </c>
      <c r="AD94" s="1" t="e">
        <f t="shared" si="25"/>
        <v>#N/A</v>
      </c>
      <c r="AE94" s="1" t="e">
        <f t="shared" si="26"/>
        <v>#N/A</v>
      </c>
      <c r="AF94" s="1" t="e">
        <f t="shared" si="27"/>
        <v>#N/A</v>
      </c>
      <c r="AG94" s="1" t="e">
        <f t="shared" si="28"/>
        <v>#N/A</v>
      </c>
    </row>
    <row r="95" spans="1:33" x14ac:dyDescent="0.25">
      <c r="A95" s="27">
        <v>0</v>
      </c>
      <c r="B95" s="62">
        <v>0</v>
      </c>
      <c r="C95" s="61">
        <v>0</v>
      </c>
      <c r="D95" s="27">
        <v>0</v>
      </c>
      <c r="E95" s="27">
        <v>0</v>
      </c>
      <c r="F95" s="27">
        <v>0</v>
      </c>
      <c r="G95" s="27">
        <v>0</v>
      </c>
      <c r="H95" s="1">
        <f>IF(D95=1,Inputs!$B$61,IF(D95=2,Inputs!$B$62,IF(D95=3,Inputs!$B$63,IF(D95=4,Inputs!$B$64,0))))</f>
        <v>0</v>
      </c>
      <c r="I95" s="1">
        <f t="shared" si="34"/>
        <v>0</v>
      </c>
      <c r="J95" s="1">
        <f>IF(I95&gt;=Inputs!$B$60,1,0)</f>
        <v>0</v>
      </c>
      <c r="K95" s="1">
        <f t="shared" si="29"/>
        <v>0</v>
      </c>
      <c r="L95" s="1">
        <f>IF(E95=1,Inputs!$B$61,IF(E95=2,Inputs!$B$62,IF(E95=3,Inputs!$B$63,IF(E95=4,Inputs!$B$64,0))))</f>
        <v>0</v>
      </c>
      <c r="M95" s="1">
        <f t="shared" si="35"/>
        <v>0</v>
      </c>
      <c r="N95" s="1">
        <f>IF(M95&gt;=Inputs!$B$60,1,0)</f>
        <v>0</v>
      </c>
      <c r="O95" s="1">
        <f t="shared" si="21"/>
        <v>0</v>
      </c>
      <c r="P95" s="1">
        <f>IF(F95=1,Inputs!$B$61,IF(F95=2,Inputs!$B$62,IF(F95=3,Inputs!$B$63,IF(F95=4,Inputs!$B$64,0))))</f>
        <v>0</v>
      </c>
      <c r="Q95" s="1">
        <f t="shared" si="36"/>
        <v>0</v>
      </c>
      <c r="R95" s="1">
        <f>IF(Q95&gt;=Inputs!$B$60,1,0)</f>
        <v>0</v>
      </c>
      <c r="S95" s="1">
        <f t="shared" si="22"/>
        <v>0</v>
      </c>
      <c r="T95" s="1">
        <f>IF(G95=1,Inputs!$B$61,IF(G95=2,Inputs!$B$62,IF(G95=3,Inputs!$B$63,IF(G95=4,Inputs!$B$64,0))))</f>
        <v>0</v>
      </c>
      <c r="U95" s="1">
        <f t="shared" si="37"/>
        <v>0</v>
      </c>
      <c r="V95" s="1">
        <f>IF(U95&gt;=Inputs!$B$60,1,0)</f>
        <v>0</v>
      </c>
      <c r="W95" s="1">
        <f t="shared" si="23"/>
        <v>0</v>
      </c>
      <c r="X95" s="1" t="e">
        <f>VLOOKUP(C95,Inputs!$B$6:$C$11,2,TRUE)</f>
        <v>#N/A</v>
      </c>
      <c r="Y95" s="1" t="e">
        <f t="shared" si="30"/>
        <v>#N/A</v>
      </c>
      <c r="Z95" s="1" t="e">
        <f t="shared" si="31"/>
        <v>#N/A</v>
      </c>
      <c r="AA95" s="1" t="e">
        <f t="shared" si="32"/>
        <v>#N/A</v>
      </c>
      <c r="AB95" s="1" t="e">
        <f t="shared" si="33"/>
        <v>#N/A</v>
      </c>
      <c r="AC95" s="1" t="e">
        <f t="shared" si="24"/>
        <v>#N/A</v>
      </c>
      <c r="AD95" s="1" t="e">
        <f t="shared" si="25"/>
        <v>#N/A</v>
      </c>
      <c r="AE95" s="1" t="e">
        <f t="shared" si="26"/>
        <v>#N/A</v>
      </c>
      <c r="AF95" s="1" t="e">
        <f t="shared" si="27"/>
        <v>#N/A</v>
      </c>
      <c r="AG95" s="1" t="e">
        <f t="shared" si="28"/>
        <v>#N/A</v>
      </c>
    </row>
    <row r="96" spans="1:33" x14ac:dyDescent="0.25">
      <c r="A96" s="27">
        <v>0</v>
      </c>
      <c r="B96" s="62">
        <v>0</v>
      </c>
      <c r="C96" s="61">
        <v>0</v>
      </c>
      <c r="D96" s="27">
        <v>0</v>
      </c>
      <c r="E96" s="27">
        <v>0</v>
      </c>
      <c r="F96" s="27">
        <v>0</v>
      </c>
      <c r="G96" s="27">
        <v>0</v>
      </c>
      <c r="H96" s="1">
        <f>IF(D96=1,Inputs!$B$61,IF(D96=2,Inputs!$B$62,IF(D96=3,Inputs!$B$63,IF(D96=4,Inputs!$B$64,0))))</f>
        <v>0</v>
      </c>
      <c r="I96" s="1">
        <f t="shared" si="34"/>
        <v>0</v>
      </c>
      <c r="J96" s="1">
        <f>IF(I96&gt;=Inputs!$B$60,1,0)</f>
        <v>0</v>
      </c>
      <c r="K96" s="1">
        <f t="shared" si="29"/>
        <v>0</v>
      </c>
      <c r="L96" s="1">
        <f>IF(E96=1,Inputs!$B$61,IF(E96=2,Inputs!$B$62,IF(E96=3,Inputs!$B$63,IF(E96=4,Inputs!$B$64,0))))</f>
        <v>0</v>
      </c>
      <c r="M96" s="1">
        <f t="shared" si="35"/>
        <v>0</v>
      </c>
      <c r="N96" s="1">
        <f>IF(M96&gt;=Inputs!$B$60,1,0)</f>
        <v>0</v>
      </c>
      <c r="O96" s="1">
        <f t="shared" si="21"/>
        <v>0</v>
      </c>
      <c r="P96" s="1">
        <f>IF(F96=1,Inputs!$B$61,IF(F96=2,Inputs!$B$62,IF(F96=3,Inputs!$B$63,IF(F96=4,Inputs!$B$64,0))))</f>
        <v>0</v>
      </c>
      <c r="Q96" s="1">
        <f t="shared" si="36"/>
        <v>0</v>
      </c>
      <c r="R96" s="1">
        <f>IF(Q96&gt;=Inputs!$B$60,1,0)</f>
        <v>0</v>
      </c>
      <c r="S96" s="1">
        <f t="shared" si="22"/>
        <v>0</v>
      </c>
      <c r="T96" s="1">
        <f>IF(G96=1,Inputs!$B$61,IF(G96=2,Inputs!$B$62,IF(G96=3,Inputs!$B$63,IF(G96=4,Inputs!$B$64,0))))</f>
        <v>0</v>
      </c>
      <c r="U96" s="1">
        <f t="shared" si="37"/>
        <v>0</v>
      </c>
      <c r="V96" s="1">
        <f>IF(U96&gt;=Inputs!$B$60,1,0)</f>
        <v>0</v>
      </c>
      <c r="W96" s="1">
        <f t="shared" si="23"/>
        <v>0</v>
      </c>
      <c r="X96" s="1" t="e">
        <f>VLOOKUP(C96,Inputs!$B$6:$C$11,2,TRUE)</f>
        <v>#N/A</v>
      </c>
      <c r="Y96" s="1" t="e">
        <f t="shared" si="30"/>
        <v>#N/A</v>
      </c>
      <c r="Z96" s="1" t="e">
        <f t="shared" si="31"/>
        <v>#N/A</v>
      </c>
      <c r="AA96" s="1" t="e">
        <f t="shared" si="32"/>
        <v>#N/A</v>
      </c>
      <c r="AB96" s="1" t="e">
        <f t="shared" si="33"/>
        <v>#N/A</v>
      </c>
      <c r="AC96" s="1" t="e">
        <f t="shared" si="24"/>
        <v>#N/A</v>
      </c>
      <c r="AD96" s="1" t="e">
        <f t="shared" si="25"/>
        <v>#N/A</v>
      </c>
      <c r="AE96" s="1" t="e">
        <f t="shared" si="26"/>
        <v>#N/A</v>
      </c>
      <c r="AF96" s="1" t="e">
        <f t="shared" si="27"/>
        <v>#N/A</v>
      </c>
      <c r="AG96" s="1" t="e">
        <f t="shared" si="28"/>
        <v>#N/A</v>
      </c>
    </row>
    <row r="97" spans="1:33" x14ac:dyDescent="0.25">
      <c r="A97" s="27">
        <v>0</v>
      </c>
      <c r="B97" s="62">
        <v>0</v>
      </c>
      <c r="C97" s="61">
        <v>0</v>
      </c>
      <c r="D97" s="27">
        <v>0</v>
      </c>
      <c r="E97" s="27">
        <v>0</v>
      </c>
      <c r="F97" s="27">
        <v>0</v>
      </c>
      <c r="G97" s="27">
        <v>0</v>
      </c>
      <c r="H97" s="1">
        <f>IF(D97=1,Inputs!$B$61,IF(D97=2,Inputs!$B$62,IF(D97=3,Inputs!$B$63,IF(D97=4,Inputs!$B$64,0))))</f>
        <v>0</v>
      </c>
      <c r="I97" s="1">
        <f t="shared" si="34"/>
        <v>0</v>
      </c>
      <c r="J97" s="1">
        <f>IF(I97&gt;=Inputs!$B$60,1,0)</f>
        <v>0</v>
      </c>
      <c r="K97" s="1">
        <f t="shared" si="29"/>
        <v>0</v>
      </c>
      <c r="L97" s="1">
        <f>IF(E97=1,Inputs!$B$61,IF(E97=2,Inputs!$B$62,IF(E97=3,Inputs!$B$63,IF(E97=4,Inputs!$B$64,0))))</f>
        <v>0</v>
      </c>
      <c r="M97" s="1">
        <f t="shared" si="35"/>
        <v>0</v>
      </c>
      <c r="N97" s="1">
        <f>IF(M97&gt;=Inputs!$B$60,1,0)</f>
        <v>0</v>
      </c>
      <c r="O97" s="1">
        <f t="shared" si="21"/>
        <v>0</v>
      </c>
      <c r="P97" s="1">
        <f>IF(F97=1,Inputs!$B$61,IF(F97=2,Inputs!$B$62,IF(F97=3,Inputs!$B$63,IF(F97=4,Inputs!$B$64,0))))</f>
        <v>0</v>
      </c>
      <c r="Q97" s="1">
        <f t="shared" si="36"/>
        <v>0</v>
      </c>
      <c r="R97" s="1">
        <f>IF(Q97&gt;=Inputs!$B$60,1,0)</f>
        <v>0</v>
      </c>
      <c r="S97" s="1">
        <f t="shared" si="22"/>
        <v>0</v>
      </c>
      <c r="T97" s="1">
        <f>IF(G97=1,Inputs!$B$61,IF(G97=2,Inputs!$B$62,IF(G97=3,Inputs!$B$63,IF(G97=4,Inputs!$B$64,0))))</f>
        <v>0</v>
      </c>
      <c r="U97" s="1">
        <f t="shared" si="37"/>
        <v>0</v>
      </c>
      <c r="V97" s="1">
        <f>IF(U97&gt;=Inputs!$B$60,1,0)</f>
        <v>0</v>
      </c>
      <c r="W97" s="1">
        <f t="shared" si="23"/>
        <v>0</v>
      </c>
      <c r="X97" s="1" t="e">
        <f>VLOOKUP(C97,Inputs!$B$6:$C$11,2,TRUE)</f>
        <v>#N/A</v>
      </c>
      <c r="Y97" s="1" t="e">
        <f t="shared" si="30"/>
        <v>#N/A</v>
      </c>
      <c r="Z97" s="1" t="e">
        <f t="shared" si="31"/>
        <v>#N/A</v>
      </c>
      <c r="AA97" s="1" t="e">
        <f t="shared" si="32"/>
        <v>#N/A</v>
      </c>
      <c r="AB97" s="1" t="e">
        <f t="shared" si="33"/>
        <v>#N/A</v>
      </c>
      <c r="AC97" s="1" t="e">
        <f t="shared" si="24"/>
        <v>#N/A</v>
      </c>
      <c r="AD97" s="1" t="e">
        <f t="shared" si="25"/>
        <v>#N/A</v>
      </c>
      <c r="AE97" s="1" t="e">
        <f t="shared" si="26"/>
        <v>#N/A</v>
      </c>
      <c r="AF97" s="1" t="e">
        <f t="shared" si="27"/>
        <v>#N/A</v>
      </c>
      <c r="AG97" s="1" t="e">
        <f t="shared" si="28"/>
        <v>#N/A</v>
      </c>
    </row>
    <row r="98" spans="1:33" x14ac:dyDescent="0.25">
      <c r="A98" s="27">
        <v>0</v>
      </c>
      <c r="B98" s="62">
        <v>0</v>
      </c>
      <c r="C98" s="61">
        <v>0</v>
      </c>
      <c r="D98" s="27">
        <v>0</v>
      </c>
      <c r="E98" s="27">
        <v>0</v>
      </c>
      <c r="F98" s="27">
        <v>0</v>
      </c>
      <c r="G98" s="27">
        <v>0</v>
      </c>
      <c r="H98" s="1">
        <f>IF(D98=1,Inputs!$B$61,IF(D98=2,Inputs!$B$62,IF(D98=3,Inputs!$B$63,IF(D98=4,Inputs!$B$64,0))))</f>
        <v>0</v>
      </c>
      <c r="I98" s="1">
        <f t="shared" si="34"/>
        <v>0</v>
      </c>
      <c r="J98" s="1">
        <f>IF(I98&gt;=Inputs!$B$60,1,0)</f>
        <v>0</v>
      </c>
      <c r="K98" s="1">
        <f t="shared" si="29"/>
        <v>0</v>
      </c>
      <c r="L98" s="1">
        <f>IF(E98=1,Inputs!$B$61,IF(E98=2,Inputs!$B$62,IF(E98=3,Inputs!$B$63,IF(E98=4,Inputs!$B$64,0))))</f>
        <v>0</v>
      </c>
      <c r="M98" s="1">
        <f t="shared" si="35"/>
        <v>0</v>
      </c>
      <c r="N98" s="1">
        <f>IF(M98&gt;=Inputs!$B$60,1,0)</f>
        <v>0</v>
      </c>
      <c r="O98" s="1">
        <f t="shared" si="21"/>
        <v>0</v>
      </c>
      <c r="P98" s="1">
        <f>IF(F98=1,Inputs!$B$61,IF(F98=2,Inputs!$B$62,IF(F98=3,Inputs!$B$63,IF(F98=4,Inputs!$B$64,0))))</f>
        <v>0</v>
      </c>
      <c r="Q98" s="1">
        <f t="shared" si="36"/>
        <v>0</v>
      </c>
      <c r="R98" s="1">
        <f>IF(Q98&gt;=Inputs!$B$60,1,0)</f>
        <v>0</v>
      </c>
      <c r="S98" s="1">
        <f t="shared" si="22"/>
        <v>0</v>
      </c>
      <c r="T98" s="1">
        <f>IF(G98=1,Inputs!$B$61,IF(G98=2,Inputs!$B$62,IF(G98=3,Inputs!$B$63,IF(G98=4,Inputs!$B$64,0))))</f>
        <v>0</v>
      </c>
      <c r="U98" s="1">
        <f t="shared" si="37"/>
        <v>0</v>
      </c>
      <c r="V98" s="1">
        <f>IF(U98&gt;=Inputs!$B$60,1,0)</f>
        <v>0</v>
      </c>
      <c r="W98" s="1">
        <f t="shared" si="23"/>
        <v>0</v>
      </c>
      <c r="X98" s="1" t="e">
        <f>VLOOKUP(C98,Inputs!$B$6:$C$11,2,TRUE)</f>
        <v>#N/A</v>
      </c>
      <c r="Y98" s="1" t="e">
        <f t="shared" si="30"/>
        <v>#N/A</v>
      </c>
      <c r="Z98" s="1" t="e">
        <f t="shared" si="31"/>
        <v>#N/A</v>
      </c>
      <c r="AA98" s="1" t="e">
        <f t="shared" si="32"/>
        <v>#N/A</v>
      </c>
      <c r="AB98" s="1" t="e">
        <f t="shared" si="33"/>
        <v>#N/A</v>
      </c>
      <c r="AC98" s="1" t="e">
        <f t="shared" si="24"/>
        <v>#N/A</v>
      </c>
      <c r="AD98" s="1" t="e">
        <f t="shared" si="25"/>
        <v>#N/A</v>
      </c>
      <c r="AE98" s="1" t="e">
        <f t="shared" si="26"/>
        <v>#N/A</v>
      </c>
      <c r="AF98" s="1" t="e">
        <f t="shared" si="27"/>
        <v>#N/A</v>
      </c>
      <c r="AG98" s="1" t="e">
        <f t="shared" si="28"/>
        <v>#N/A</v>
      </c>
    </row>
    <row r="99" spans="1:33" x14ac:dyDescent="0.25">
      <c r="A99" s="27">
        <v>0</v>
      </c>
      <c r="B99" s="62">
        <v>0</v>
      </c>
      <c r="C99" s="61">
        <v>0</v>
      </c>
      <c r="D99" s="27">
        <v>0</v>
      </c>
      <c r="E99" s="27">
        <v>0</v>
      </c>
      <c r="F99" s="27">
        <v>0</v>
      </c>
      <c r="G99" s="27">
        <v>0</v>
      </c>
      <c r="H99" s="1">
        <f>IF(D99=1,Inputs!$B$61,IF(D99=2,Inputs!$B$62,IF(D99=3,Inputs!$B$63,IF(D99=4,Inputs!$B$64,0))))</f>
        <v>0</v>
      </c>
      <c r="I99" s="1">
        <f t="shared" si="34"/>
        <v>0</v>
      </c>
      <c r="J99" s="1">
        <f>IF(I99&gt;=Inputs!$B$60,1,0)</f>
        <v>0</v>
      </c>
      <c r="K99" s="1">
        <f t="shared" si="29"/>
        <v>0</v>
      </c>
      <c r="L99" s="1">
        <f>IF(E99=1,Inputs!$B$61,IF(E99=2,Inputs!$B$62,IF(E99=3,Inputs!$B$63,IF(E99=4,Inputs!$B$64,0))))</f>
        <v>0</v>
      </c>
      <c r="M99" s="1">
        <f t="shared" si="35"/>
        <v>0</v>
      </c>
      <c r="N99" s="1">
        <f>IF(M99&gt;=Inputs!$B$60,1,0)</f>
        <v>0</v>
      </c>
      <c r="O99" s="1">
        <f t="shared" si="21"/>
        <v>0</v>
      </c>
      <c r="P99" s="1">
        <f>IF(F99=1,Inputs!$B$61,IF(F99=2,Inputs!$B$62,IF(F99=3,Inputs!$B$63,IF(F99=4,Inputs!$B$64,0))))</f>
        <v>0</v>
      </c>
      <c r="Q99" s="1">
        <f t="shared" si="36"/>
        <v>0</v>
      </c>
      <c r="R99" s="1">
        <f>IF(Q99&gt;=Inputs!$B$60,1,0)</f>
        <v>0</v>
      </c>
      <c r="S99" s="1">
        <f t="shared" si="22"/>
        <v>0</v>
      </c>
      <c r="T99" s="1">
        <f>IF(G99=1,Inputs!$B$61,IF(G99=2,Inputs!$B$62,IF(G99=3,Inputs!$B$63,IF(G99=4,Inputs!$B$64,0))))</f>
        <v>0</v>
      </c>
      <c r="U99" s="1">
        <f t="shared" si="37"/>
        <v>0</v>
      </c>
      <c r="V99" s="1">
        <f>IF(U99&gt;=Inputs!$B$60,1,0)</f>
        <v>0</v>
      </c>
      <c r="W99" s="1">
        <f t="shared" si="23"/>
        <v>0</v>
      </c>
      <c r="X99" s="1" t="e">
        <f>VLOOKUP(C99,Inputs!$B$6:$C$11,2,TRUE)</f>
        <v>#N/A</v>
      </c>
      <c r="Y99" s="1" t="e">
        <f t="shared" si="30"/>
        <v>#N/A</v>
      </c>
      <c r="Z99" s="1" t="e">
        <f t="shared" si="31"/>
        <v>#N/A</v>
      </c>
      <c r="AA99" s="1" t="e">
        <f t="shared" si="32"/>
        <v>#N/A</v>
      </c>
      <c r="AB99" s="1" t="e">
        <f t="shared" si="33"/>
        <v>#N/A</v>
      </c>
      <c r="AC99" s="1" t="e">
        <f t="shared" si="24"/>
        <v>#N/A</v>
      </c>
      <c r="AD99" s="1" t="e">
        <f t="shared" si="25"/>
        <v>#N/A</v>
      </c>
      <c r="AE99" s="1" t="e">
        <f t="shared" si="26"/>
        <v>#N/A</v>
      </c>
      <c r="AF99" s="1" t="e">
        <f t="shared" si="27"/>
        <v>#N/A</v>
      </c>
      <c r="AG99" s="1" t="e">
        <f t="shared" si="28"/>
        <v>#N/A</v>
      </c>
    </row>
    <row r="100" spans="1:33" x14ac:dyDescent="0.25">
      <c r="A100" s="27">
        <v>0</v>
      </c>
      <c r="B100" s="62">
        <v>0</v>
      </c>
      <c r="C100" s="61">
        <v>0</v>
      </c>
      <c r="D100" s="27">
        <v>0</v>
      </c>
      <c r="E100" s="27">
        <v>0</v>
      </c>
      <c r="F100" s="27">
        <v>0</v>
      </c>
      <c r="G100" s="27">
        <v>0</v>
      </c>
      <c r="H100" s="1">
        <f>IF(D100=1,Inputs!$B$61,IF(D100=2,Inputs!$B$62,IF(D100=3,Inputs!$B$63,IF(D100=4,Inputs!$B$64,0))))</f>
        <v>0</v>
      </c>
      <c r="I100" s="1">
        <f t="shared" si="34"/>
        <v>0</v>
      </c>
      <c r="J100" s="1">
        <f>IF(I100&gt;=Inputs!$B$60,1,0)</f>
        <v>0</v>
      </c>
      <c r="K100" s="1">
        <f t="shared" si="29"/>
        <v>0</v>
      </c>
      <c r="L100" s="1">
        <f>IF(E100=1,Inputs!$B$61,IF(E100=2,Inputs!$B$62,IF(E100=3,Inputs!$B$63,IF(E100=4,Inputs!$B$64,0))))</f>
        <v>0</v>
      </c>
      <c r="M100" s="1">
        <f t="shared" si="35"/>
        <v>0</v>
      </c>
      <c r="N100" s="1">
        <f>IF(M100&gt;=Inputs!$B$60,1,0)</f>
        <v>0</v>
      </c>
      <c r="O100" s="1">
        <f t="shared" si="21"/>
        <v>0</v>
      </c>
      <c r="P100" s="1">
        <f>IF(F100=1,Inputs!$B$61,IF(F100=2,Inputs!$B$62,IF(F100=3,Inputs!$B$63,IF(F100=4,Inputs!$B$64,0))))</f>
        <v>0</v>
      </c>
      <c r="Q100" s="1">
        <f t="shared" si="36"/>
        <v>0</v>
      </c>
      <c r="R100" s="1">
        <f>IF(Q100&gt;=Inputs!$B$60,1,0)</f>
        <v>0</v>
      </c>
      <c r="S100" s="1">
        <f t="shared" si="22"/>
        <v>0</v>
      </c>
      <c r="T100" s="1">
        <f>IF(G100=1,Inputs!$B$61,IF(G100=2,Inputs!$B$62,IF(G100=3,Inputs!$B$63,IF(G100=4,Inputs!$B$64,0))))</f>
        <v>0</v>
      </c>
      <c r="U100" s="1">
        <f t="shared" si="37"/>
        <v>0</v>
      </c>
      <c r="V100" s="1">
        <f>IF(U100&gt;=Inputs!$B$60,1,0)</f>
        <v>0</v>
      </c>
      <c r="W100" s="1">
        <f t="shared" si="23"/>
        <v>0</v>
      </c>
      <c r="X100" s="1" t="e">
        <f>VLOOKUP(C100,Inputs!$B$6:$C$11,2,TRUE)</f>
        <v>#N/A</v>
      </c>
      <c r="Y100" s="1" t="e">
        <f t="shared" si="30"/>
        <v>#N/A</v>
      </c>
      <c r="Z100" s="1" t="e">
        <f t="shared" si="31"/>
        <v>#N/A</v>
      </c>
      <c r="AA100" s="1" t="e">
        <f t="shared" si="32"/>
        <v>#N/A</v>
      </c>
      <c r="AB100" s="1" t="e">
        <f t="shared" si="33"/>
        <v>#N/A</v>
      </c>
      <c r="AC100" s="1" t="e">
        <f t="shared" si="24"/>
        <v>#N/A</v>
      </c>
      <c r="AD100" s="1" t="e">
        <f t="shared" si="25"/>
        <v>#N/A</v>
      </c>
      <c r="AE100" s="1" t="e">
        <f t="shared" si="26"/>
        <v>#N/A</v>
      </c>
      <c r="AF100" s="1" t="e">
        <f t="shared" si="27"/>
        <v>#N/A</v>
      </c>
      <c r="AG100" s="1" t="e">
        <f t="shared" si="28"/>
        <v>#N/A</v>
      </c>
    </row>
    <row r="101" spans="1:33" x14ac:dyDescent="0.25">
      <c r="A101" s="27">
        <v>0</v>
      </c>
      <c r="B101" s="62">
        <v>0</v>
      </c>
      <c r="C101" s="61">
        <v>0</v>
      </c>
      <c r="D101" s="27">
        <v>0</v>
      </c>
      <c r="E101" s="27">
        <v>0</v>
      </c>
      <c r="F101" s="27">
        <v>0</v>
      </c>
      <c r="G101" s="27">
        <v>0</v>
      </c>
      <c r="H101" s="1">
        <f>IF(D101=1,Inputs!$B$61,IF(D101=2,Inputs!$B$62,IF(D101=3,Inputs!$B$63,IF(D101=4,Inputs!$B$64,0))))</f>
        <v>0</v>
      </c>
      <c r="I101" s="1">
        <f t="shared" si="34"/>
        <v>0</v>
      </c>
      <c r="J101" s="1">
        <f>IF(I101&gt;=Inputs!$B$60,1,0)</f>
        <v>0</v>
      </c>
      <c r="K101" s="1">
        <f t="shared" si="29"/>
        <v>0</v>
      </c>
      <c r="L101" s="1">
        <f>IF(E101=1,Inputs!$B$61,IF(E101=2,Inputs!$B$62,IF(E101=3,Inputs!$B$63,IF(E101=4,Inputs!$B$64,0))))</f>
        <v>0</v>
      </c>
      <c r="M101" s="1">
        <f t="shared" si="35"/>
        <v>0</v>
      </c>
      <c r="N101" s="1">
        <f>IF(M101&gt;=Inputs!$B$60,1,0)</f>
        <v>0</v>
      </c>
      <c r="O101" s="1">
        <f t="shared" si="21"/>
        <v>0</v>
      </c>
      <c r="P101" s="1">
        <f>IF(F101=1,Inputs!$B$61,IF(F101=2,Inputs!$B$62,IF(F101=3,Inputs!$B$63,IF(F101=4,Inputs!$B$64,0))))</f>
        <v>0</v>
      </c>
      <c r="Q101" s="1">
        <f t="shared" si="36"/>
        <v>0</v>
      </c>
      <c r="R101" s="1">
        <f>IF(Q101&gt;=Inputs!$B$60,1,0)</f>
        <v>0</v>
      </c>
      <c r="S101" s="1">
        <f t="shared" si="22"/>
        <v>0</v>
      </c>
      <c r="T101" s="1">
        <f>IF(G101=1,Inputs!$B$61,IF(G101=2,Inputs!$B$62,IF(G101=3,Inputs!$B$63,IF(G101=4,Inputs!$B$64,0))))</f>
        <v>0</v>
      </c>
      <c r="U101" s="1">
        <f t="shared" si="37"/>
        <v>0</v>
      </c>
      <c r="V101" s="1">
        <f>IF(U101&gt;=Inputs!$B$60,1,0)</f>
        <v>0</v>
      </c>
      <c r="W101" s="1">
        <f t="shared" si="23"/>
        <v>0</v>
      </c>
      <c r="X101" s="1" t="e">
        <f>VLOOKUP(C101,Inputs!$B$6:$C$11,2,TRUE)</f>
        <v>#N/A</v>
      </c>
      <c r="Y101" s="1" t="e">
        <f t="shared" si="30"/>
        <v>#N/A</v>
      </c>
      <c r="Z101" s="1" t="e">
        <f t="shared" si="31"/>
        <v>#N/A</v>
      </c>
      <c r="AA101" s="1" t="e">
        <f t="shared" si="32"/>
        <v>#N/A</v>
      </c>
      <c r="AB101" s="1" t="e">
        <f t="shared" si="33"/>
        <v>#N/A</v>
      </c>
      <c r="AC101" s="1" t="e">
        <f t="shared" si="24"/>
        <v>#N/A</v>
      </c>
      <c r="AD101" s="1" t="e">
        <f t="shared" si="25"/>
        <v>#N/A</v>
      </c>
      <c r="AE101" s="1" t="e">
        <f t="shared" si="26"/>
        <v>#N/A</v>
      </c>
      <c r="AF101" s="1" t="e">
        <f t="shared" si="27"/>
        <v>#N/A</v>
      </c>
      <c r="AG101" s="1" t="e">
        <f t="shared" si="28"/>
        <v>#N/A</v>
      </c>
    </row>
    <row r="102" spans="1:33" x14ac:dyDescent="0.25">
      <c r="A102" s="27">
        <v>0</v>
      </c>
      <c r="B102" s="62">
        <v>0</v>
      </c>
      <c r="C102" s="61">
        <v>0</v>
      </c>
      <c r="D102" s="27">
        <v>0</v>
      </c>
      <c r="E102" s="27">
        <v>0</v>
      </c>
      <c r="F102" s="27">
        <v>0</v>
      </c>
      <c r="G102" s="27">
        <v>0</v>
      </c>
      <c r="H102" s="1">
        <f>IF(D102=1,Inputs!$B$61,IF(D102=2,Inputs!$B$62,IF(D102=3,Inputs!$B$63,IF(D102=4,Inputs!$B$64,0))))</f>
        <v>0</v>
      </c>
      <c r="I102" s="1">
        <f t="shared" si="34"/>
        <v>0</v>
      </c>
      <c r="J102" s="1">
        <f>IF(I102&gt;=Inputs!$B$60,1,0)</f>
        <v>0</v>
      </c>
      <c r="K102" s="1">
        <f t="shared" si="29"/>
        <v>0</v>
      </c>
      <c r="L102" s="1">
        <f>IF(E102=1,Inputs!$B$61,IF(E102=2,Inputs!$B$62,IF(E102=3,Inputs!$B$63,IF(E102=4,Inputs!$B$64,0))))</f>
        <v>0</v>
      </c>
      <c r="M102" s="1">
        <f t="shared" si="35"/>
        <v>0</v>
      </c>
      <c r="N102" s="1">
        <f>IF(M102&gt;=Inputs!$B$60,1,0)</f>
        <v>0</v>
      </c>
      <c r="O102" s="1">
        <f t="shared" si="21"/>
        <v>0</v>
      </c>
      <c r="P102" s="1">
        <f>IF(F102=1,Inputs!$B$61,IF(F102=2,Inputs!$B$62,IF(F102=3,Inputs!$B$63,IF(F102=4,Inputs!$B$64,0))))</f>
        <v>0</v>
      </c>
      <c r="Q102" s="1">
        <f t="shared" si="36"/>
        <v>0</v>
      </c>
      <c r="R102" s="1">
        <f>IF(Q102&gt;=Inputs!$B$60,1,0)</f>
        <v>0</v>
      </c>
      <c r="S102" s="1">
        <f t="shared" si="22"/>
        <v>0</v>
      </c>
      <c r="T102" s="1">
        <f>IF(G102=1,Inputs!$B$61,IF(G102=2,Inputs!$B$62,IF(G102=3,Inputs!$B$63,IF(G102=4,Inputs!$B$64,0))))</f>
        <v>0</v>
      </c>
      <c r="U102" s="1">
        <f t="shared" si="37"/>
        <v>0</v>
      </c>
      <c r="V102" s="1">
        <f>IF(U102&gt;=Inputs!$B$60,1,0)</f>
        <v>0</v>
      </c>
      <c r="W102" s="1">
        <f t="shared" si="23"/>
        <v>0</v>
      </c>
      <c r="X102" s="1" t="e">
        <f>VLOOKUP(C102,Inputs!$B$6:$C$11,2,TRUE)</f>
        <v>#N/A</v>
      </c>
      <c r="Y102" s="1" t="e">
        <f t="shared" si="30"/>
        <v>#N/A</v>
      </c>
      <c r="Z102" s="1" t="e">
        <f t="shared" si="31"/>
        <v>#N/A</v>
      </c>
      <c r="AA102" s="1" t="e">
        <f t="shared" si="32"/>
        <v>#N/A</v>
      </c>
      <c r="AB102" s="1" t="e">
        <f t="shared" si="33"/>
        <v>#N/A</v>
      </c>
      <c r="AC102" s="1" t="e">
        <f t="shared" si="24"/>
        <v>#N/A</v>
      </c>
      <c r="AD102" s="1" t="e">
        <f t="shared" si="25"/>
        <v>#N/A</v>
      </c>
      <c r="AE102" s="1" t="e">
        <f t="shared" si="26"/>
        <v>#N/A</v>
      </c>
      <c r="AF102" s="1" t="e">
        <f t="shared" si="27"/>
        <v>#N/A</v>
      </c>
      <c r="AG102" s="1" t="e">
        <f t="shared" si="28"/>
        <v>#N/A</v>
      </c>
    </row>
    <row r="103" spans="1:33" x14ac:dyDescent="0.25">
      <c r="A103" s="27">
        <v>0</v>
      </c>
      <c r="B103" s="62">
        <v>0</v>
      </c>
      <c r="C103" s="61">
        <v>0</v>
      </c>
      <c r="D103" s="27">
        <v>0</v>
      </c>
      <c r="E103" s="27">
        <v>0</v>
      </c>
      <c r="F103" s="27">
        <v>0</v>
      </c>
      <c r="G103" s="27">
        <v>0</v>
      </c>
      <c r="H103" s="1">
        <f>IF(D103=1,Inputs!$B$61,IF(D103=2,Inputs!$B$62,IF(D103=3,Inputs!$B$63,IF(D103=4,Inputs!$B$64,0))))</f>
        <v>0</v>
      </c>
      <c r="I103" s="1">
        <f t="shared" si="34"/>
        <v>0</v>
      </c>
      <c r="J103" s="1">
        <f>IF(I103&gt;=Inputs!$B$60,1,0)</f>
        <v>0</v>
      </c>
      <c r="K103" s="1">
        <f t="shared" si="29"/>
        <v>0</v>
      </c>
      <c r="L103" s="1">
        <f>IF(E103=1,Inputs!$B$61,IF(E103=2,Inputs!$B$62,IF(E103=3,Inputs!$B$63,IF(E103=4,Inputs!$B$64,0))))</f>
        <v>0</v>
      </c>
      <c r="M103" s="1">
        <f t="shared" si="35"/>
        <v>0</v>
      </c>
      <c r="N103" s="1">
        <f>IF(M103&gt;=Inputs!$B$60,1,0)</f>
        <v>0</v>
      </c>
      <c r="O103" s="1">
        <f t="shared" si="21"/>
        <v>0</v>
      </c>
      <c r="P103" s="1">
        <f>IF(F103=1,Inputs!$B$61,IF(F103=2,Inputs!$B$62,IF(F103=3,Inputs!$B$63,IF(F103=4,Inputs!$B$64,0))))</f>
        <v>0</v>
      </c>
      <c r="Q103" s="1">
        <f t="shared" si="36"/>
        <v>0</v>
      </c>
      <c r="R103" s="1">
        <f>IF(Q103&gt;=Inputs!$B$60,1,0)</f>
        <v>0</v>
      </c>
      <c r="S103" s="1">
        <f t="shared" si="22"/>
        <v>0</v>
      </c>
      <c r="T103" s="1">
        <f>IF(G103=1,Inputs!$B$61,IF(G103=2,Inputs!$B$62,IF(G103=3,Inputs!$B$63,IF(G103=4,Inputs!$B$64,0))))</f>
        <v>0</v>
      </c>
      <c r="U103" s="1">
        <f t="shared" si="37"/>
        <v>0</v>
      </c>
      <c r="V103" s="1">
        <f>IF(U103&gt;=Inputs!$B$60,1,0)</f>
        <v>0</v>
      </c>
      <c r="W103" s="1">
        <f t="shared" si="23"/>
        <v>0</v>
      </c>
      <c r="X103" s="1" t="e">
        <f>VLOOKUP(C103,Inputs!$B$6:$C$11,2,TRUE)</f>
        <v>#N/A</v>
      </c>
      <c r="Y103" s="1" t="e">
        <f t="shared" si="30"/>
        <v>#N/A</v>
      </c>
      <c r="Z103" s="1" t="e">
        <f t="shared" si="31"/>
        <v>#N/A</v>
      </c>
      <c r="AA103" s="1" t="e">
        <f t="shared" si="32"/>
        <v>#N/A</v>
      </c>
      <c r="AB103" s="1" t="e">
        <f t="shared" si="33"/>
        <v>#N/A</v>
      </c>
      <c r="AC103" s="1" t="e">
        <f t="shared" si="24"/>
        <v>#N/A</v>
      </c>
      <c r="AD103" s="1" t="e">
        <f t="shared" si="25"/>
        <v>#N/A</v>
      </c>
      <c r="AE103" s="1" t="e">
        <f t="shared" si="26"/>
        <v>#N/A</v>
      </c>
      <c r="AF103" s="1" t="e">
        <f t="shared" si="27"/>
        <v>#N/A</v>
      </c>
      <c r="AG103" s="1" t="e">
        <f t="shared" si="28"/>
        <v>#N/A</v>
      </c>
    </row>
    <row r="104" spans="1:33" x14ac:dyDescent="0.25">
      <c r="A104" s="27">
        <v>0</v>
      </c>
      <c r="B104" s="62">
        <v>0</v>
      </c>
      <c r="C104" s="61">
        <v>0</v>
      </c>
      <c r="D104" s="27">
        <v>0</v>
      </c>
      <c r="E104" s="27">
        <v>0</v>
      </c>
      <c r="F104" s="27">
        <v>0</v>
      </c>
      <c r="G104" s="27">
        <v>0</v>
      </c>
      <c r="H104" s="1">
        <f>IF(D104=1,Inputs!$B$61,IF(D104=2,Inputs!$B$62,IF(D104=3,Inputs!$B$63,IF(D104=4,Inputs!$B$64,0))))</f>
        <v>0</v>
      </c>
      <c r="I104" s="1">
        <f t="shared" si="34"/>
        <v>0</v>
      </c>
      <c r="J104" s="1">
        <f>IF(I104&gt;=Inputs!$B$60,1,0)</f>
        <v>0</v>
      </c>
      <c r="K104" s="1">
        <f t="shared" si="29"/>
        <v>0</v>
      </c>
      <c r="L104" s="1">
        <f>IF(E104=1,Inputs!$B$61,IF(E104=2,Inputs!$B$62,IF(E104=3,Inputs!$B$63,IF(E104=4,Inputs!$B$64,0))))</f>
        <v>0</v>
      </c>
      <c r="M104" s="1">
        <f t="shared" si="35"/>
        <v>0</v>
      </c>
      <c r="N104" s="1">
        <f>IF(M104&gt;=Inputs!$B$60,1,0)</f>
        <v>0</v>
      </c>
      <c r="O104" s="1">
        <f t="shared" si="21"/>
        <v>0</v>
      </c>
      <c r="P104" s="1">
        <f>IF(F104=1,Inputs!$B$61,IF(F104=2,Inputs!$B$62,IF(F104=3,Inputs!$B$63,IF(F104=4,Inputs!$B$64,0))))</f>
        <v>0</v>
      </c>
      <c r="Q104" s="1">
        <f t="shared" si="36"/>
        <v>0</v>
      </c>
      <c r="R104" s="1">
        <f>IF(Q104&gt;=Inputs!$B$60,1,0)</f>
        <v>0</v>
      </c>
      <c r="S104" s="1">
        <f t="shared" si="22"/>
        <v>0</v>
      </c>
      <c r="T104" s="1">
        <f>IF(G104=1,Inputs!$B$61,IF(G104=2,Inputs!$B$62,IF(G104=3,Inputs!$B$63,IF(G104=4,Inputs!$B$64,0))))</f>
        <v>0</v>
      </c>
      <c r="U104" s="1">
        <f t="shared" si="37"/>
        <v>0</v>
      </c>
      <c r="V104" s="1">
        <f>IF(U104&gt;=Inputs!$B$60,1,0)</f>
        <v>0</v>
      </c>
      <c r="W104" s="1">
        <f t="shared" si="23"/>
        <v>0</v>
      </c>
      <c r="X104" s="1" t="e">
        <f>VLOOKUP(C104,Inputs!$B$6:$C$11,2,TRUE)</f>
        <v>#N/A</v>
      </c>
      <c r="Y104" s="1" t="e">
        <f t="shared" si="30"/>
        <v>#N/A</v>
      </c>
      <c r="Z104" s="1" t="e">
        <f t="shared" si="31"/>
        <v>#N/A</v>
      </c>
      <c r="AA104" s="1" t="e">
        <f t="shared" si="32"/>
        <v>#N/A</v>
      </c>
      <c r="AB104" s="1" t="e">
        <f t="shared" si="33"/>
        <v>#N/A</v>
      </c>
      <c r="AC104" s="1" t="e">
        <f t="shared" si="24"/>
        <v>#N/A</v>
      </c>
      <c r="AD104" s="1" t="e">
        <f t="shared" si="25"/>
        <v>#N/A</v>
      </c>
      <c r="AE104" s="1" t="e">
        <f t="shared" si="26"/>
        <v>#N/A</v>
      </c>
      <c r="AF104" s="1" t="e">
        <f t="shared" si="27"/>
        <v>#N/A</v>
      </c>
      <c r="AG104" s="1" t="e">
        <f t="shared" si="28"/>
        <v>#N/A</v>
      </c>
    </row>
    <row r="105" spans="1:33" x14ac:dyDescent="0.25">
      <c r="A105" s="27">
        <v>0</v>
      </c>
      <c r="B105" s="62">
        <v>0</v>
      </c>
      <c r="C105" s="61">
        <v>0</v>
      </c>
      <c r="D105" s="27">
        <v>0</v>
      </c>
      <c r="E105" s="27">
        <v>0</v>
      </c>
      <c r="F105" s="27">
        <v>0</v>
      </c>
      <c r="G105" s="27">
        <v>0</v>
      </c>
      <c r="H105" s="1">
        <f>IF(D105=1,Inputs!$B$61,IF(D105=2,Inputs!$B$62,IF(D105=3,Inputs!$B$63,IF(D105=4,Inputs!$B$64,0))))</f>
        <v>0</v>
      </c>
      <c r="I105" s="1">
        <f t="shared" si="34"/>
        <v>0</v>
      </c>
      <c r="J105" s="1">
        <f>IF(I105&gt;=Inputs!$B$60,1,0)</f>
        <v>0</v>
      </c>
      <c r="K105" s="1">
        <f t="shared" si="29"/>
        <v>0</v>
      </c>
      <c r="L105" s="1">
        <f>IF(E105=1,Inputs!$B$61,IF(E105=2,Inputs!$B$62,IF(E105=3,Inputs!$B$63,IF(E105=4,Inputs!$B$64,0))))</f>
        <v>0</v>
      </c>
      <c r="M105" s="1">
        <f t="shared" si="35"/>
        <v>0</v>
      </c>
      <c r="N105" s="1">
        <f>IF(M105&gt;=Inputs!$B$60,1,0)</f>
        <v>0</v>
      </c>
      <c r="O105" s="1">
        <f t="shared" si="21"/>
        <v>0</v>
      </c>
      <c r="P105" s="1">
        <f>IF(F105=1,Inputs!$B$61,IF(F105=2,Inputs!$B$62,IF(F105=3,Inputs!$B$63,IF(F105=4,Inputs!$B$64,0))))</f>
        <v>0</v>
      </c>
      <c r="Q105" s="1">
        <f t="shared" si="36"/>
        <v>0</v>
      </c>
      <c r="R105" s="1">
        <f>IF(Q105&gt;=Inputs!$B$60,1,0)</f>
        <v>0</v>
      </c>
      <c r="S105" s="1">
        <f t="shared" si="22"/>
        <v>0</v>
      </c>
      <c r="T105" s="1">
        <f>IF(G105=1,Inputs!$B$61,IF(G105=2,Inputs!$B$62,IF(G105=3,Inputs!$B$63,IF(G105=4,Inputs!$B$64,0))))</f>
        <v>0</v>
      </c>
      <c r="U105" s="1">
        <f t="shared" si="37"/>
        <v>0</v>
      </c>
      <c r="V105" s="1">
        <f>IF(U105&gt;=Inputs!$B$60,1,0)</f>
        <v>0</v>
      </c>
      <c r="W105" s="1">
        <f t="shared" si="23"/>
        <v>0</v>
      </c>
      <c r="X105" s="1" t="e">
        <f>VLOOKUP(C105,Inputs!$B$6:$C$11,2,TRUE)</f>
        <v>#N/A</v>
      </c>
      <c r="Y105" s="1" t="e">
        <f t="shared" si="30"/>
        <v>#N/A</v>
      </c>
      <c r="Z105" s="1" t="e">
        <f t="shared" si="31"/>
        <v>#N/A</v>
      </c>
      <c r="AA105" s="1" t="e">
        <f t="shared" si="32"/>
        <v>#N/A</v>
      </c>
      <c r="AB105" s="1" t="e">
        <f t="shared" si="33"/>
        <v>#N/A</v>
      </c>
      <c r="AC105" s="1" t="e">
        <f t="shared" si="24"/>
        <v>#N/A</v>
      </c>
      <c r="AD105" s="1" t="e">
        <f t="shared" si="25"/>
        <v>#N/A</v>
      </c>
      <c r="AE105" s="1" t="e">
        <f t="shared" si="26"/>
        <v>#N/A</v>
      </c>
      <c r="AF105" s="1" t="e">
        <f t="shared" si="27"/>
        <v>#N/A</v>
      </c>
      <c r="AG105" s="1" t="e">
        <f t="shared" si="28"/>
        <v>#N/A</v>
      </c>
    </row>
    <row r="106" spans="1:33" x14ac:dyDescent="0.25">
      <c r="A106" s="27">
        <v>0</v>
      </c>
      <c r="B106" s="62">
        <v>0</v>
      </c>
      <c r="C106" s="61">
        <v>0</v>
      </c>
      <c r="D106" s="27">
        <v>0</v>
      </c>
      <c r="E106" s="27">
        <v>0</v>
      </c>
      <c r="F106" s="27">
        <v>0</v>
      </c>
      <c r="G106" s="27">
        <v>0</v>
      </c>
      <c r="H106" s="1">
        <f>IF(D106=1,Inputs!$B$61,IF(D106=2,Inputs!$B$62,IF(D106=3,Inputs!$B$63,IF(D106=4,Inputs!$B$64,0))))</f>
        <v>0</v>
      </c>
      <c r="I106" s="1">
        <f t="shared" si="34"/>
        <v>0</v>
      </c>
      <c r="J106" s="1">
        <f>IF(I106&gt;=Inputs!$B$60,1,0)</f>
        <v>0</v>
      </c>
      <c r="K106" s="1">
        <f t="shared" si="29"/>
        <v>0</v>
      </c>
      <c r="L106" s="1">
        <f>IF(E106=1,Inputs!$B$61,IF(E106=2,Inputs!$B$62,IF(E106=3,Inputs!$B$63,IF(E106=4,Inputs!$B$64,0))))</f>
        <v>0</v>
      </c>
      <c r="M106" s="1">
        <f t="shared" si="35"/>
        <v>0</v>
      </c>
      <c r="N106" s="1">
        <f>IF(M106&gt;=Inputs!$B$60,1,0)</f>
        <v>0</v>
      </c>
      <c r="O106" s="1">
        <f t="shared" si="21"/>
        <v>0</v>
      </c>
      <c r="P106" s="1">
        <f>IF(F106=1,Inputs!$B$61,IF(F106=2,Inputs!$B$62,IF(F106=3,Inputs!$B$63,IF(F106=4,Inputs!$B$64,0))))</f>
        <v>0</v>
      </c>
      <c r="Q106" s="1">
        <f t="shared" si="36"/>
        <v>0</v>
      </c>
      <c r="R106" s="1">
        <f>IF(Q106&gt;=Inputs!$B$60,1,0)</f>
        <v>0</v>
      </c>
      <c r="S106" s="1">
        <f t="shared" si="22"/>
        <v>0</v>
      </c>
      <c r="T106" s="1">
        <f>IF(G106=1,Inputs!$B$61,IF(G106=2,Inputs!$B$62,IF(G106=3,Inputs!$B$63,IF(G106=4,Inputs!$B$64,0))))</f>
        <v>0</v>
      </c>
      <c r="U106" s="1">
        <f t="shared" si="37"/>
        <v>0</v>
      </c>
      <c r="V106" s="1">
        <f>IF(U106&gt;=Inputs!$B$60,1,0)</f>
        <v>0</v>
      </c>
      <c r="W106" s="1">
        <f t="shared" si="23"/>
        <v>0</v>
      </c>
      <c r="X106" s="1" t="e">
        <f>VLOOKUP(C106,Inputs!$B$6:$C$11,2,TRUE)</f>
        <v>#N/A</v>
      </c>
      <c r="Y106" s="1" t="e">
        <f t="shared" si="30"/>
        <v>#N/A</v>
      </c>
      <c r="Z106" s="1" t="e">
        <f t="shared" si="31"/>
        <v>#N/A</v>
      </c>
      <c r="AA106" s="1" t="e">
        <f t="shared" si="32"/>
        <v>#N/A</v>
      </c>
      <c r="AB106" s="1" t="e">
        <f t="shared" si="33"/>
        <v>#N/A</v>
      </c>
      <c r="AC106" s="1" t="e">
        <f t="shared" si="24"/>
        <v>#N/A</v>
      </c>
      <c r="AD106" s="1" t="e">
        <f t="shared" si="25"/>
        <v>#N/A</v>
      </c>
      <c r="AE106" s="1" t="e">
        <f t="shared" si="26"/>
        <v>#N/A</v>
      </c>
      <c r="AF106" s="1" t="e">
        <f t="shared" si="27"/>
        <v>#N/A</v>
      </c>
      <c r="AG106" s="1" t="e">
        <f t="shared" si="28"/>
        <v>#N/A</v>
      </c>
    </row>
    <row r="107" spans="1:33" x14ac:dyDescent="0.25">
      <c r="A107" s="27">
        <v>0</v>
      </c>
      <c r="B107" s="62">
        <v>0</v>
      </c>
      <c r="C107" s="61">
        <v>0</v>
      </c>
      <c r="D107" s="27">
        <v>0</v>
      </c>
      <c r="E107" s="27">
        <v>0</v>
      </c>
      <c r="F107" s="27">
        <v>0</v>
      </c>
      <c r="G107" s="27">
        <v>0</v>
      </c>
      <c r="H107" s="1">
        <f>IF(D107=1,Inputs!$B$61,IF(D107=2,Inputs!$B$62,IF(D107=3,Inputs!$B$63,IF(D107=4,Inputs!$B$64,0))))</f>
        <v>0</v>
      </c>
      <c r="I107" s="1">
        <f t="shared" si="34"/>
        <v>0</v>
      </c>
      <c r="J107" s="1">
        <f>IF(I107&gt;=Inputs!$B$60,1,0)</f>
        <v>0</v>
      </c>
      <c r="K107" s="1">
        <f t="shared" si="29"/>
        <v>0</v>
      </c>
      <c r="L107" s="1">
        <f>IF(E107=1,Inputs!$B$61,IF(E107=2,Inputs!$B$62,IF(E107=3,Inputs!$B$63,IF(E107=4,Inputs!$B$64,0))))</f>
        <v>0</v>
      </c>
      <c r="M107" s="1">
        <f t="shared" si="35"/>
        <v>0</v>
      </c>
      <c r="N107" s="1">
        <f>IF(M107&gt;=Inputs!$B$60,1,0)</f>
        <v>0</v>
      </c>
      <c r="O107" s="1">
        <f t="shared" si="21"/>
        <v>0</v>
      </c>
      <c r="P107" s="1">
        <f>IF(F107=1,Inputs!$B$61,IF(F107=2,Inputs!$B$62,IF(F107=3,Inputs!$B$63,IF(F107=4,Inputs!$B$64,0))))</f>
        <v>0</v>
      </c>
      <c r="Q107" s="1">
        <f t="shared" si="36"/>
        <v>0</v>
      </c>
      <c r="R107" s="1">
        <f>IF(Q107&gt;=Inputs!$B$60,1,0)</f>
        <v>0</v>
      </c>
      <c r="S107" s="1">
        <f t="shared" si="22"/>
        <v>0</v>
      </c>
      <c r="T107" s="1">
        <f>IF(G107=1,Inputs!$B$61,IF(G107=2,Inputs!$B$62,IF(G107=3,Inputs!$B$63,IF(G107=4,Inputs!$B$64,0))))</f>
        <v>0</v>
      </c>
      <c r="U107" s="1">
        <f t="shared" si="37"/>
        <v>0</v>
      </c>
      <c r="V107" s="1">
        <f>IF(U107&gt;=Inputs!$B$60,1,0)</f>
        <v>0</v>
      </c>
      <c r="W107" s="1">
        <f t="shared" si="23"/>
        <v>0</v>
      </c>
      <c r="X107" s="1" t="e">
        <f>VLOOKUP(C107,Inputs!$B$6:$C$11,2,TRUE)</f>
        <v>#N/A</v>
      </c>
      <c r="Y107" s="1" t="e">
        <f t="shared" si="30"/>
        <v>#N/A</v>
      </c>
      <c r="Z107" s="1" t="e">
        <f t="shared" si="31"/>
        <v>#N/A</v>
      </c>
      <c r="AA107" s="1" t="e">
        <f t="shared" si="32"/>
        <v>#N/A</v>
      </c>
      <c r="AB107" s="1" t="e">
        <f t="shared" si="33"/>
        <v>#N/A</v>
      </c>
      <c r="AC107" s="1" t="e">
        <f t="shared" si="24"/>
        <v>#N/A</v>
      </c>
      <c r="AD107" s="1" t="e">
        <f t="shared" si="25"/>
        <v>#N/A</v>
      </c>
      <c r="AE107" s="1" t="e">
        <f t="shared" si="26"/>
        <v>#N/A</v>
      </c>
      <c r="AF107" s="1" t="e">
        <f t="shared" si="27"/>
        <v>#N/A</v>
      </c>
      <c r="AG107" s="1" t="e">
        <f t="shared" si="28"/>
        <v>#N/A</v>
      </c>
    </row>
    <row r="108" spans="1:33" x14ac:dyDescent="0.25">
      <c r="A108" s="27">
        <v>0</v>
      </c>
      <c r="B108" s="62">
        <v>0</v>
      </c>
      <c r="C108" s="61">
        <v>0</v>
      </c>
      <c r="D108" s="27">
        <v>0</v>
      </c>
      <c r="E108" s="27">
        <v>0</v>
      </c>
      <c r="F108" s="27">
        <v>0</v>
      </c>
      <c r="G108" s="27">
        <v>0</v>
      </c>
      <c r="H108" s="1">
        <f>IF(D108=1,Inputs!$B$61,IF(D108=2,Inputs!$B$62,IF(D108=3,Inputs!$B$63,IF(D108=4,Inputs!$B$64,0))))</f>
        <v>0</v>
      </c>
      <c r="I108" s="1">
        <f t="shared" si="34"/>
        <v>0</v>
      </c>
      <c r="J108" s="1">
        <f>IF(I108&gt;=Inputs!$B$60,1,0)</f>
        <v>0</v>
      </c>
      <c r="K108" s="1">
        <f t="shared" si="29"/>
        <v>0</v>
      </c>
      <c r="L108" s="1">
        <f>IF(E108=1,Inputs!$B$61,IF(E108=2,Inputs!$B$62,IF(E108=3,Inputs!$B$63,IF(E108=4,Inputs!$B$64,0))))</f>
        <v>0</v>
      </c>
      <c r="M108" s="1">
        <f t="shared" si="35"/>
        <v>0</v>
      </c>
      <c r="N108" s="1">
        <f>IF(M108&gt;=Inputs!$B$60,1,0)</f>
        <v>0</v>
      </c>
      <c r="O108" s="1">
        <f t="shared" si="21"/>
        <v>0</v>
      </c>
      <c r="P108" s="1">
        <f>IF(F108=1,Inputs!$B$61,IF(F108=2,Inputs!$B$62,IF(F108=3,Inputs!$B$63,IF(F108=4,Inputs!$B$64,0))))</f>
        <v>0</v>
      </c>
      <c r="Q108" s="1">
        <f t="shared" si="36"/>
        <v>0</v>
      </c>
      <c r="R108" s="1">
        <f>IF(Q108&gt;=Inputs!$B$60,1,0)</f>
        <v>0</v>
      </c>
      <c r="S108" s="1">
        <f t="shared" si="22"/>
        <v>0</v>
      </c>
      <c r="T108" s="1">
        <f>IF(G108=1,Inputs!$B$61,IF(G108=2,Inputs!$B$62,IF(G108=3,Inputs!$B$63,IF(G108=4,Inputs!$B$64,0))))</f>
        <v>0</v>
      </c>
      <c r="U108" s="1">
        <f t="shared" si="37"/>
        <v>0</v>
      </c>
      <c r="V108" s="1">
        <f>IF(U108&gt;=Inputs!$B$60,1,0)</f>
        <v>0</v>
      </c>
      <c r="W108" s="1">
        <f t="shared" si="23"/>
        <v>0</v>
      </c>
      <c r="X108" s="1" t="e">
        <f>VLOOKUP(C108,Inputs!$B$6:$C$11,2,TRUE)</f>
        <v>#N/A</v>
      </c>
      <c r="Y108" s="1" t="e">
        <f t="shared" si="30"/>
        <v>#N/A</v>
      </c>
      <c r="Z108" s="1" t="e">
        <f t="shared" si="31"/>
        <v>#N/A</v>
      </c>
      <c r="AA108" s="1" t="e">
        <f t="shared" si="32"/>
        <v>#N/A</v>
      </c>
      <c r="AB108" s="1" t="e">
        <f t="shared" si="33"/>
        <v>#N/A</v>
      </c>
      <c r="AC108" s="1" t="e">
        <f t="shared" si="24"/>
        <v>#N/A</v>
      </c>
      <c r="AD108" s="1" t="e">
        <f t="shared" si="25"/>
        <v>#N/A</v>
      </c>
      <c r="AE108" s="1" t="e">
        <f t="shared" si="26"/>
        <v>#N/A</v>
      </c>
      <c r="AF108" s="1" t="e">
        <f t="shared" si="27"/>
        <v>#N/A</v>
      </c>
      <c r="AG108" s="1" t="e">
        <f t="shared" si="28"/>
        <v>#N/A</v>
      </c>
    </row>
    <row r="109" spans="1:33" x14ac:dyDescent="0.25">
      <c r="A109" s="27">
        <v>0</v>
      </c>
      <c r="B109" s="62">
        <v>0</v>
      </c>
      <c r="C109" s="61">
        <v>0</v>
      </c>
      <c r="D109" s="27">
        <v>0</v>
      </c>
      <c r="E109" s="27">
        <v>0</v>
      </c>
      <c r="F109" s="27">
        <v>0</v>
      </c>
      <c r="G109" s="27">
        <v>0</v>
      </c>
      <c r="H109" s="1">
        <f>IF(D109=1,Inputs!$B$61,IF(D109=2,Inputs!$B$62,IF(D109=3,Inputs!$B$63,IF(D109=4,Inputs!$B$64,0))))</f>
        <v>0</v>
      </c>
      <c r="I109" s="1">
        <f t="shared" si="34"/>
        <v>0</v>
      </c>
      <c r="J109" s="1">
        <f>IF(I109&gt;=Inputs!$B$60,1,0)</f>
        <v>0</v>
      </c>
      <c r="K109" s="1">
        <f t="shared" si="29"/>
        <v>0</v>
      </c>
      <c r="L109" s="1">
        <f>IF(E109=1,Inputs!$B$61,IF(E109=2,Inputs!$B$62,IF(E109=3,Inputs!$B$63,IF(E109=4,Inputs!$B$64,0))))</f>
        <v>0</v>
      </c>
      <c r="M109" s="1">
        <f t="shared" si="35"/>
        <v>0</v>
      </c>
      <c r="N109" s="1">
        <f>IF(M109&gt;=Inputs!$B$60,1,0)</f>
        <v>0</v>
      </c>
      <c r="O109" s="1">
        <f t="shared" si="21"/>
        <v>0</v>
      </c>
      <c r="P109" s="1">
        <f>IF(F109=1,Inputs!$B$61,IF(F109=2,Inputs!$B$62,IF(F109=3,Inputs!$B$63,IF(F109=4,Inputs!$B$64,0))))</f>
        <v>0</v>
      </c>
      <c r="Q109" s="1">
        <f t="shared" si="36"/>
        <v>0</v>
      </c>
      <c r="R109" s="1">
        <f>IF(Q109&gt;=Inputs!$B$60,1,0)</f>
        <v>0</v>
      </c>
      <c r="S109" s="1">
        <f t="shared" si="22"/>
        <v>0</v>
      </c>
      <c r="T109" s="1">
        <f>IF(G109=1,Inputs!$B$61,IF(G109=2,Inputs!$B$62,IF(G109=3,Inputs!$B$63,IF(G109=4,Inputs!$B$64,0))))</f>
        <v>0</v>
      </c>
      <c r="U109" s="1">
        <f t="shared" si="37"/>
        <v>0</v>
      </c>
      <c r="V109" s="1">
        <f>IF(U109&gt;=Inputs!$B$60,1,0)</f>
        <v>0</v>
      </c>
      <c r="W109" s="1">
        <f t="shared" si="23"/>
        <v>0</v>
      </c>
      <c r="X109" s="1" t="e">
        <f>VLOOKUP(C109,Inputs!$B$6:$C$11,2,TRUE)</f>
        <v>#N/A</v>
      </c>
      <c r="Y109" s="1" t="e">
        <f t="shared" si="30"/>
        <v>#N/A</v>
      </c>
      <c r="Z109" s="1" t="e">
        <f t="shared" si="31"/>
        <v>#N/A</v>
      </c>
      <c r="AA109" s="1" t="e">
        <f t="shared" si="32"/>
        <v>#N/A</v>
      </c>
      <c r="AB109" s="1" t="e">
        <f t="shared" si="33"/>
        <v>#N/A</v>
      </c>
      <c r="AC109" s="1" t="e">
        <f t="shared" si="24"/>
        <v>#N/A</v>
      </c>
      <c r="AD109" s="1" t="e">
        <f t="shared" si="25"/>
        <v>#N/A</v>
      </c>
      <c r="AE109" s="1" t="e">
        <f t="shared" si="26"/>
        <v>#N/A</v>
      </c>
      <c r="AF109" s="1" t="e">
        <f t="shared" si="27"/>
        <v>#N/A</v>
      </c>
      <c r="AG109" s="1" t="e">
        <f t="shared" si="28"/>
        <v>#N/A</v>
      </c>
    </row>
    <row r="110" spans="1:33" x14ac:dyDescent="0.25">
      <c r="A110" s="27">
        <v>0</v>
      </c>
      <c r="B110" s="62">
        <v>0</v>
      </c>
      <c r="C110" s="61">
        <v>0</v>
      </c>
      <c r="D110" s="27">
        <v>0</v>
      </c>
      <c r="E110" s="27">
        <v>0</v>
      </c>
      <c r="F110" s="27">
        <v>0</v>
      </c>
      <c r="G110" s="27">
        <v>0</v>
      </c>
      <c r="H110" s="1">
        <f>IF(D110=1,Inputs!$B$61,IF(D110=2,Inputs!$B$62,IF(D110=3,Inputs!$B$63,IF(D110=4,Inputs!$B$64,0))))</f>
        <v>0</v>
      </c>
      <c r="I110" s="1">
        <f t="shared" si="34"/>
        <v>0</v>
      </c>
      <c r="J110" s="1">
        <f>IF(I110&gt;=Inputs!$B$60,1,0)</f>
        <v>0</v>
      </c>
      <c r="K110" s="1">
        <f t="shared" si="29"/>
        <v>0</v>
      </c>
      <c r="L110" s="1">
        <f>IF(E110=1,Inputs!$B$61,IF(E110=2,Inputs!$B$62,IF(E110=3,Inputs!$B$63,IF(E110=4,Inputs!$B$64,0))))</f>
        <v>0</v>
      </c>
      <c r="M110" s="1">
        <f t="shared" si="35"/>
        <v>0</v>
      </c>
      <c r="N110" s="1">
        <f>IF(M110&gt;=Inputs!$B$60,1,0)</f>
        <v>0</v>
      </c>
      <c r="O110" s="1">
        <f t="shared" si="21"/>
        <v>0</v>
      </c>
      <c r="P110" s="1">
        <f>IF(F110=1,Inputs!$B$61,IF(F110=2,Inputs!$B$62,IF(F110=3,Inputs!$B$63,IF(F110=4,Inputs!$B$64,0))))</f>
        <v>0</v>
      </c>
      <c r="Q110" s="1">
        <f t="shared" si="36"/>
        <v>0</v>
      </c>
      <c r="R110" s="1">
        <f>IF(Q110&gt;=Inputs!$B$60,1,0)</f>
        <v>0</v>
      </c>
      <c r="S110" s="1">
        <f t="shared" si="22"/>
        <v>0</v>
      </c>
      <c r="T110" s="1">
        <f>IF(G110=1,Inputs!$B$61,IF(G110=2,Inputs!$B$62,IF(G110=3,Inputs!$B$63,IF(G110=4,Inputs!$B$64,0))))</f>
        <v>0</v>
      </c>
      <c r="U110" s="1">
        <f t="shared" si="37"/>
        <v>0</v>
      </c>
      <c r="V110" s="1">
        <f>IF(U110&gt;=Inputs!$B$60,1,0)</f>
        <v>0</v>
      </c>
      <c r="W110" s="1">
        <f t="shared" si="23"/>
        <v>0</v>
      </c>
      <c r="X110" s="1" t="e">
        <f>VLOOKUP(C110,Inputs!$B$6:$C$11,2,TRUE)</f>
        <v>#N/A</v>
      </c>
      <c r="Y110" s="1" t="e">
        <f t="shared" si="30"/>
        <v>#N/A</v>
      </c>
      <c r="Z110" s="1" t="e">
        <f t="shared" si="31"/>
        <v>#N/A</v>
      </c>
      <c r="AA110" s="1" t="e">
        <f t="shared" si="32"/>
        <v>#N/A</v>
      </c>
      <c r="AB110" s="1" t="e">
        <f t="shared" si="33"/>
        <v>#N/A</v>
      </c>
      <c r="AC110" s="1" t="e">
        <f t="shared" si="24"/>
        <v>#N/A</v>
      </c>
      <c r="AD110" s="1" t="e">
        <f t="shared" si="25"/>
        <v>#N/A</v>
      </c>
      <c r="AE110" s="1" t="e">
        <f t="shared" si="26"/>
        <v>#N/A</v>
      </c>
      <c r="AF110" s="1" t="e">
        <f t="shared" si="27"/>
        <v>#N/A</v>
      </c>
      <c r="AG110" s="1" t="e">
        <f t="shared" si="28"/>
        <v>#N/A</v>
      </c>
    </row>
    <row r="111" spans="1:33" x14ac:dyDescent="0.25">
      <c r="A111" s="27">
        <v>0</v>
      </c>
      <c r="B111" s="62">
        <v>0</v>
      </c>
      <c r="C111" s="61">
        <v>0</v>
      </c>
      <c r="D111" s="27">
        <v>0</v>
      </c>
      <c r="E111" s="27">
        <v>0</v>
      </c>
      <c r="F111" s="27">
        <v>0</v>
      </c>
      <c r="G111" s="27">
        <v>0</v>
      </c>
      <c r="H111" s="1">
        <f>IF(D111=1,Inputs!$B$61,IF(D111=2,Inputs!$B$62,IF(D111=3,Inputs!$B$63,IF(D111=4,Inputs!$B$64,0))))</f>
        <v>0</v>
      </c>
      <c r="I111" s="1">
        <f t="shared" si="34"/>
        <v>0</v>
      </c>
      <c r="J111" s="1">
        <f>IF(I111&gt;=Inputs!$B$60,1,0)</f>
        <v>0</v>
      </c>
      <c r="K111" s="1">
        <f t="shared" si="29"/>
        <v>0</v>
      </c>
      <c r="L111" s="1">
        <f>IF(E111=1,Inputs!$B$61,IF(E111=2,Inputs!$B$62,IF(E111=3,Inputs!$B$63,IF(E111=4,Inputs!$B$64,0))))</f>
        <v>0</v>
      </c>
      <c r="M111" s="1">
        <f t="shared" si="35"/>
        <v>0</v>
      </c>
      <c r="N111" s="1">
        <f>IF(M111&gt;=Inputs!$B$60,1,0)</f>
        <v>0</v>
      </c>
      <c r="O111" s="1">
        <f t="shared" si="21"/>
        <v>0</v>
      </c>
      <c r="P111" s="1">
        <f>IF(F111=1,Inputs!$B$61,IF(F111=2,Inputs!$B$62,IF(F111=3,Inputs!$B$63,IF(F111=4,Inputs!$B$64,0))))</f>
        <v>0</v>
      </c>
      <c r="Q111" s="1">
        <f t="shared" si="36"/>
        <v>0</v>
      </c>
      <c r="R111" s="1">
        <f>IF(Q111&gt;=Inputs!$B$60,1,0)</f>
        <v>0</v>
      </c>
      <c r="S111" s="1">
        <f t="shared" si="22"/>
        <v>0</v>
      </c>
      <c r="T111" s="1">
        <f>IF(G111=1,Inputs!$B$61,IF(G111=2,Inputs!$B$62,IF(G111=3,Inputs!$B$63,IF(G111=4,Inputs!$B$64,0))))</f>
        <v>0</v>
      </c>
      <c r="U111" s="1">
        <f t="shared" si="37"/>
        <v>0</v>
      </c>
      <c r="V111" s="1">
        <f>IF(U111&gt;=Inputs!$B$60,1,0)</f>
        <v>0</v>
      </c>
      <c r="W111" s="1">
        <f t="shared" si="23"/>
        <v>0</v>
      </c>
      <c r="X111" s="1" t="e">
        <f>VLOOKUP(C111,Inputs!$B$6:$C$11,2,TRUE)</f>
        <v>#N/A</v>
      </c>
      <c r="Y111" s="1" t="e">
        <f t="shared" si="30"/>
        <v>#N/A</v>
      </c>
      <c r="Z111" s="1" t="e">
        <f t="shared" si="31"/>
        <v>#N/A</v>
      </c>
      <c r="AA111" s="1" t="e">
        <f t="shared" si="32"/>
        <v>#N/A</v>
      </c>
      <c r="AB111" s="1" t="e">
        <f t="shared" si="33"/>
        <v>#N/A</v>
      </c>
      <c r="AC111" s="1" t="e">
        <f t="shared" si="24"/>
        <v>#N/A</v>
      </c>
      <c r="AD111" s="1" t="e">
        <f t="shared" si="25"/>
        <v>#N/A</v>
      </c>
      <c r="AE111" s="1" t="e">
        <f t="shared" si="26"/>
        <v>#N/A</v>
      </c>
      <c r="AF111" s="1" t="e">
        <f t="shared" si="27"/>
        <v>#N/A</v>
      </c>
      <c r="AG111" s="1" t="e">
        <f t="shared" si="28"/>
        <v>#N/A</v>
      </c>
    </row>
    <row r="112" spans="1:33" x14ac:dyDescent="0.25">
      <c r="A112" s="27">
        <v>0</v>
      </c>
      <c r="B112" s="62">
        <v>0</v>
      </c>
      <c r="C112" s="61">
        <v>0</v>
      </c>
      <c r="D112" s="27">
        <v>0</v>
      </c>
      <c r="E112" s="27">
        <v>0</v>
      </c>
      <c r="F112" s="27">
        <v>0</v>
      </c>
      <c r="G112" s="27">
        <v>0</v>
      </c>
      <c r="H112" s="1">
        <f>IF(D112=1,Inputs!$B$61,IF(D112=2,Inputs!$B$62,IF(D112=3,Inputs!$B$63,IF(D112=4,Inputs!$B$64,0))))</f>
        <v>0</v>
      </c>
      <c r="I112" s="1">
        <f t="shared" si="34"/>
        <v>0</v>
      </c>
      <c r="J112" s="1">
        <f>IF(I112&gt;=Inputs!$B$60,1,0)</f>
        <v>0</v>
      </c>
      <c r="K112" s="1">
        <f t="shared" si="29"/>
        <v>0</v>
      </c>
      <c r="L112" s="1">
        <f>IF(E112=1,Inputs!$B$61,IF(E112=2,Inputs!$B$62,IF(E112=3,Inputs!$B$63,IF(E112=4,Inputs!$B$64,0))))</f>
        <v>0</v>
      </c>
      <c r="M112" s="1">
        <f t="shared" si="35"/>
        <v>0</v>
      </c>
      <c r="N112" s="1">
        <f>IF(M112&gt;=Inputs!$B$60,1,0)</f>
        <v>0</v>
      </c>
      <c r="O112" s="1">
        <f t="shared" si="21"/>
        <v>0</v>
      </c>
      <c r="P112" s="1">
        <f>IF(F112=1,Inputs!$B$61,IF(F112=2,Inputs!$B$62,IF(F112=3,Inputs!$B$63,IF(F112=4,Inputs!$B$64,0))))</f>
        <v>0</v>
      </c>
      <c r="Q112" s="1">
        <f t="shared" si="36"/>
        <v>0</v>
      </c>
      <c r="R112" s="1">
        <f>IF(Q112&gt;=Inputs!$B$60,1,0)</f>
        <v>0</v>
      </c>
      <c r="S112" s="1">
        <f t="shared" si="22"/>
        <v>0</v>
      </c>
      <c r="T112" s="1">
        <f>IF(G112=1,Inputs!$B$61,IF(G112=2,Inputs!$B$62,IF(G112=3,Inputs!$B$63,IF(G112=4,Inputs!$B$64,0))))</f>
        <v>0</v>
      </c>
      <c r="U112" s="1">
        <f t="shared" si="37"/>
        <v>0</v>
      </c>
      <c r="V112" s="1">
        <f>IF(U112&gt;=Inputs!$B$60,1,0)</f>
        <v>0</v>
      </c>
      <c r="W112" s="1">
        <f t="shared" si="23"/>
        <v>0</v>
      </c>
      <c r="X112" s="1" t="e">
        <f>VLOOKUP(C112,Inputs!$B$6:$C$11,2,TRUE)</f>
        <v>#N/A</v>
      </c>
      <c r="Y112" s="1" t="e">
        <f t="shared" si="30"/>
        <v>#N/A</v>
      </c>
      <c r="Z112" s="1" t="e">
        <f t="shared" si="31"/>
        <v>#N/A</v>
      </c>
      <c r="AA112" s="1" t="e">
        <f t="shared" si="32"/>
        <v>#N/A</v>
      </c>
      <c r="AB112" s="1" t="e">
        <f t="shared" si="33"/>
        <v>#N/A</v>
      </c>
      <c r="AC112" s="1" t="e">
        <f t="shared" si="24"/>
        <v>#N/A</v>
      </c>
      <c r="AD112" s="1" t="e">
        <f t="shared" si="25"/>
        <v>#N/A</v>
      </c>
      <c r="AE112" s="1" t="e">
        <f t="shared" si="26"/>
        <v>#N/A</v>
      </c>
      <c r="AF112" s="1" t="e">
        <f t="shared" si="27"/>
        <v>#N/A</v>
      </c>
      <c r="AG112" s="1" t="e">
        <f t="shared" si="28"/>
        <v>#N/A</v>
      </c>
    </row>
    <row r="113" spans="1:33" x14ac:dyDescent="0.25">
      <c r="A113" s="27">
        <v>0</v>
      </c>
      <c r="B113" s="62">
        <v>0</v>
      </c>
      <c r="C113" s="61">
        <v>0</v>
      </c>
      <c r="D113" s="27">
        <v>0</v>
      </c>
      <c r="E113" s="27">
        <v>0</v>
      </c>
      <c r="F113" s="27">
        <v>0</v>
      </c>
      <c r="G113" s="27">
        <v>0</v>
      </c>
      <c r="H113" s="1">
        <f>IF(D113=1,Inputs!$B$61,IF(D113=2,Inputs!$B$62,IF(D113=3,Inputs!$B$63,IF(D113=4,Inputs!$B$64,0))))</f>
        <v>0</v>
      </c>
      <c r="I113" s="1">
        <f t="shared" si="34"/>
        <v>0</v>
      </c>
      <c r="J113" s="1">
        <f>IF(I113&gt;=Inputs!$B$60,1,0)</f>
        <v>0</v>
      </c>
      <c r="K113" s="1">
        <f t="shared" si="29"/>
        <v>0</v>
      </c>
      <c r="L113" s="1">
        <f>IF(E113=1,Inputs!$B$61,IF(E113=2,Inputs!$B$62,IF(E113=3,Inputs!$B$63,IF(E113=4,Inputs!$B$64,0))))</f>
        <v>0</v>
      </c>
      <c r="M113" s="1">
        <f t="shared" si="35"/>
        <v>0</v>
      </c>
      <c r="N113" s="1">
        <f>IF(M113&gt;=Inputs!$B$60,1,0)</f>
        <v>0</v>
      </c>
      <c r="O113" s="1">
        <f t="shared" si="21"/>
        <v>0</v>
      </c>
      <c r="P113" s="1">
        <f>IF(F113=1,Inputs!$B$61,IF(F113=2,Inputs!$B$62,IF(F113=3,Inputs!$B$63,IF(F113=4,Inputs!$B$64,0))))</f>
        <v>0</v>
      </c>
      <c r="Q113" s="1">
        <f t="shared" si="36"/>
        <v>0</v>
      </c>
      <c r="R113" s="1">
        <f>IF(Q113&gt;=Inputs!$B$60,1,0)</f>
        <v>0</v>
      </c>
      <c r="S113" s="1">
        <f t="shared" si="22"/>
        <v>0</v>
      </c>
      <c r="T113" s="1">
        <f>IF(G113=1,Inputs!$B$61,IF(G113=2,Inputs!$B$62,IF(G113=3,Inputs!$B$63,IF(G113=4,Inputs!$B$64,0))))</f>
        <v>0</v>
      </c>
      <c r="U113" s="1">
        <f t="shared" si="37"/>
        <v>0</v>
      </c>
      <c r="V113" s="1">
        <f>IF(U113&gt;=Inputs!$B$60,1,0)</f>
        <v>0</v>
      </c>
      <c r="W113" s="1">
        <f t="shared" si="23"/>
        <v>0</v>
      </c>
      <c r="X113" s="1" t="e">
        <f>VLOOKUP(C113,Inputs!$B$6:$C$11,2,TRUE)</f>
        <v>#N/A</v>
      </c>
      <c r="Y113" s="1" t="e">
        <f t="shared" si="30"/>
        <v>#N/A</v>
      </c>
      <c r="Z113" s="1" t="e">
        <f t="shared" si="31"/>
        <v>#N/A</v>
      </c>
      <c r="AA113" s="1" t="e">
        <f t="shared" si="32"/>
        <v>#N/A</v>
      </c>
      <c r="AB113" s="1" t="e">
        <f t="shared" si="33"/>
        <v>#N/A</v>
      </c>
      <c r="AC113" s="1" t="e">
        <f t="shared" si="24"/>
        <v>#N/A</v>
      </c>
      <c r="AD113" s="1" t="e">
        <f t="shared" si="25"/>
        <v>#N/A</v>
      </c>
      <c r="AE113" s="1" t="e">
        <f t="shared" si="26"/>
        <v>#N/A</v>
      </c>
      <c r="AF113" s="1" t="e">
        <f t="shared" si="27"/>
        <v>#N/A</v>
      </c>
      <c r="AG113" s="1" t="e">
        <f t="shared" si="28"/>
        <v>#N/A</v>
      </c>
    </row>
    <row r="114" spans="1:33" x14ac:dyDescent="0.25">
      <c r="A114" s="27">
        <v>0</v>
      </c>
      <c r="B114" s="62">
        <v>0</v>
      </c>
      <c r="C114" s="61">
        <v>0</v>
      </c>
      <c r="D114" s="27">
        <v>0</v>
      </c>
      <c r="E114" s="27">
        <v>0</v>
      </c>
      <c r="F114" s="27">
        <v>0</v>
      </c>
      <c r="G114" s="27">
        <v>0</v>
      </c>
      <c r="H114" s="1">
        <f>IF(D114=1,Inputs!$B$61,IF(D114=2,Inputs!$B$62,IF(D114=3,Inputs!$B$63,IF(D114=4,Inputs!$B$64,0))))</f>
        <v>0</v>
      </c>
      <c r="I114" s="1">
        <f t="shared" si="34"/>
        <v>0</v>
      </c>
      <c r="J114" s="1">
        <f>IF(I114&gt;=Inputs!$B$60,1,0)</f>
        <v>0</v>
      </c>
      <c r="K114" s="1">
        <f t="shared" si="29"/>
        <v>0</v>
      </c>
      <c r="L114" s="1">
        <f>IF(E114=1,Inputs!$B$61,IF(E114=2,Inputs!$B$62,IF(E114=3,Inputs!$B$63,IF(E114=4,Inputs!$B$64,0))))</f>
        <v>0</v>
      </c>
      <c r="M114" s="1">
        <f t="shared" si="35"/>
        <v>0</v>
      </c>
      <c r="N114" s="1">
        <f>IF(M114&gt;=Inputs!$B$60,1,0)</f>
        <v>0</v>
      </c>
      <c r="O114" s="1">
        <f t="shared" si="21"/>
        <v>0</v>
      </c>
      <c r="P114" s="1">
        <f>IF(F114=1,Inputs!$B$61,IF(F114=2,Inputs!$B$62,IF(F114=3,Inputs!$B$63,IF(F114=4,Inputs!$B$64,0))))</f>
        <v>0</v>
      </c>
      <c r="Q114" s="1">
        <f t="shared" si="36"/>
        <v>0</v>
      </c>
      <c r="R114" s="1">
        <f>IF(Q114&gt;=Inputs!$B$60,1,0)</f>
        <v>0</v>
      </c>
      <c r="S114" s="1">
        <f t="shared" si="22"/>
        <v>0</v>
      </c>
      <c r="T114" s="1">
        <f>IF(G114=1,Inputs!$B$61,IF(G114=2,Inputs!$B$62,IF(G114=3,Inputs!$B$63,IF(G114=4,Inputs!$B$64,0))))</f>
        <v>0</v>
      </c>
      <c r="U114" s="1">
        <f t="shared" si="37"/>
        <v>0</v>
      </c>
      <c r="V114" s="1">
        <f>IF(U114&gt;=Inputs!$B$60,1,0)</f>
        <v>0</v>
      </c>
      <c r="W114" s="1">
        <f t="shared" si="23"/>
        <v>0</v>
      </c>
      <c r="X114" s="1" t="e">
        <f>VLOOKUP(C114,Inputs!$B$6:$C$11,2,TRUE)</f>
        <v>#N/A</v>
      </c>
      <c r="Y114" s="1" t="e">
        <f t="shared" si="30"/>
        <v>#N/A</v>
      </c>
      <c r="Z114" s="1" t="e">
        <f t="shared" si="31"/>
        <v>#N/A</v>
      </c>
      <c r="AA114" s="1" t="e">
        <f t="shared" si="32"/>
        <v>#N/A</v>
      </c>
      <c r="AB114" s="1" t="e">
        <f t="shared" si="33"/>
        <v>#N/A</v>
      </c>
      <c r="AC114" s="1" t="e">
        <f t="shared" si="24"/>
        <v>#N/A</v>
      </c>
      <c r="AD114" s="1" t="e">
        <f t="shared" si="25"/>
        <v>#N/A</v>
      </c>
      <c r="AE114" s="1" t="e">
        <f t="shared" si="26"/>
        <v>#N/A</v>
      </c>
      <c r="AF114" s="1" t="e">
        <f t="shared" si="27"/>
        <v>#N/A</v>
      </c>
      <c r="AG114" s="1" t="e">
        <f t="shared" si="28"/>
        <v>#N/A</v>
      </c>
    </row>
    <row r="115" spans="1:33" x14ac:dyDescent="0.25">
      <c r="A115" s="27">
        <v>0</v>
      </c>
      <c r="B115" s="62">
        <v>0</v>
      </c>
      <c r="C115" s="61">
        <v>0</v>
      </c>
      <c r="D115" s="27">
        <v>0</v>
      </c>
      <c r="E115" s="27">
        <v>0</v>
      </c>
      <c r="F115" s="27">
        <v>0</v>
      </c>
      <c r="G115" s="27">
        <v>0</v>
      </c>
      <c r="H115" s="1">
        <f>IF(D115=1,Inputs!$B$61,IF(D115=2,Inputs!$B$62,IF(D115=3,Inputs!$B$63,IF(D115=4,Inputs!$B$64,0))))</f>
        <v>0</v>
      </c>
      <c r="I115" s="1">
        <f t="shared" si="34"/>
        <v>0</v>
      </c>
      <c r="J115" s="1">
        <f>IF(I115&gt;=Inputs!$B$60,1,0)</f>
        <v>0</v>
      </c>
      <c r="K115" s="1">
        <f t="shared" si="29"/>
        <v>0</v>
      </c>
      <c r="L115" s="1">
        <f>IF(E115=1,Inputs!$B$61,IF(E115=2,Inputs!$B$62,IF(E115=3,Inputs!$B$63,IF(E115=4,Inputs!$B$64,0))))</f>
        <v>0</v>
      </c>
      <c r="M115" s="1">
        <f t="shared" si="35"/>
        <v>0</v>
      </c>
      <c r="N115" s="1">
        <f>IF(M115&gt;=Inputs!$B$60,1,0)</f>
        <v>0</v>
      </c>
      <c r="O115" s="1">
        <f t="shared" si="21"/>
        <v>0</v>
      </c>
      <c r="P115" s="1">
        <f>IF(F115=1,Inputs!$B$61,IF(F115=2,Inputs!$B$62,IF(F115=3,Inputs!$B$63,IF(F115=4,Inputs!$B$64,0))))</f>
        <v>0</v>
      </c>
      <c r="Q115" s="1">
        <f t="shared" si="36"/>
        <v>0</v>
      </c>
      <c r="R115" s="1">
        <f>IF(Q115&gt;=Inputs!$B$60,1,0)</f>
        <v>0</v>
      </c>
      <c r="S115" s="1">
        <f t="shared" si="22"/>
        <v>0</v>
      </c>
      <c r="T115" s="1">
        <f>IF(G115=1,Inputs!$B$61,IF(G115=2,Inputs!$B$62,IF(G115=3,Inputs!$B$63,IF(G115=4,Inputs!$B$64,0))))</f>
        <v>0</v>
      </c>
      <c r="U115" s="1">
        <f t="shared" si="37"/>
        <v>0</v>
      </c>
      <c r="V115" s="1">
        <f>IF(U115&gt;=Inputs!$B$60,1,0)</f>
        <v>0</v>
      </c>
      <c r="W115" s="1">
        <f t="shared" si="23"/>
        <v>0</v>
      </c>
      <c r="X115" s="1" t="e">
        <f>VLOOKUP(C115,Inputs!$B$6:$C$11,2,TRUE)</f>
        <v>#N/A</v>
      </c>
      <c r="Y115" s="1" t="e">
        <f t="shared" si="30"/>
        <v>#N/A</v>
      </c>
      <c r="Z115" s="1" t="e">
        <f t="shared" si="31"/>
        <v>#N/A</v>
      </c>
      <c r="AA115" s="1" t="e">
        <f t="shared" si="32"/>
        <v>#N/A</v>
      </c>
      <c r="AB115" s="1" t="e">
        <f t="shared" si="33"/>
        <v>#N/A</v>
      </c>
      <c r="AC115" s="1" t="e">
        <f t="shared" si="24"/>
        <v>#N/A</v>
      </c>
      <c r="AD115" s="1" t="e">
        <f t="shared" si="25"/>
        <v>#N/A</v>
      </c>
      <c r="AE115" s="1" t="e">
        <f t="shared" si="26"/>
        <v>#N/A</v>
      </c>
      <c r="AF115" s="1" t="e">
        <f t="shared" si="27"/>
        <v>#N/A</v>
      </c>
      <c r="AG115" s="1" t="e">
        <f t="shared" si="28"/>
        <v>#N/A</v>
      </c>
    </row>
    <row r="116" spans="1:33" x14ac:dyDescent="0.25">
      <c r="A116" s="27">
        <v>0</v>
      </c>
      <c r="B116" s="62">
        <v>0</v>
      </c>
      <c r="C116" s="61">
        <v>0</v>
      </c>
      <c r="D116" s="27">
        <v>0</v>
      </c>
      <c r="E116" s="27">
        <v>0</v>
      </c>
      <c r="F116" s="27">
        <v>0</v>
      </c>
      <c r="G116" s="27">
        <v>0</v>
      </c>
      <c r="H116" s="1">
        <f>IF(D116=1,Inputs!$B$61,IF(D116=2,Inputs!$B$62,IF(D116=3,Inputs!$B$63,IF(D116=4,Inputs!$B$64,0))))</f>
        <v>0</v>
      </c>
      <c r="I116" s="1">
        <f t="shared" si="34"/>
        <v>0</v>
      </c>
      <c r="J116" s="1">
        <f>IF(I116&gt;=Inputs!$B$60,1,0)</f>
        <v>0</v>
      </c>
      <c r="K116" s="1">
        <f t="shared" si="29"/>
        <v>0</v>
      </c>
      <c r="L116" s="1">
        <f>IF(E116=1,Inputs!$B$61,IF(E116=2,Inputs!$B$62,IF(E116=3,Inputs!$B$63,IF(E116=4,Inputs!$B$64,0))))</f>
        <v>0</v>
      </c>
      <c r="M116" s="1">
        <f t="shared" si="35"/>
        <v>0</v>
      </c>
      <c r="N116" s="1">
        <f>IF(M116&gt;=Inputs!$B$60,1,0)</f>
        <v>0</v>
      </c>
      <c r="O116" s="1">
        <f t="shared" si="21"/>
        <v>0</v>
      </c>
      <c r="P116" s="1">
        <f>IF(F116=1,Inputs!$B$61,IF(F116=2,Inputs!$B$62,IF(F116=3,Inputs!$B$63,IF(F116=4,Inputs!$B$64,0))))</f>
        <v>0</v>
      </c>
      <c r="Q116" s="1">
        <f t="shared" si="36"/>
        <v>0</v>
      </c>
      <c r="R116" s="1">
        <f>IF(Q116&gt;=Inputs!$B$60,1,0)</f>
        <v>0</v>
      </c>
      <c r="S116" s="1">
        <f t="shared" si="22"/>
        <v>0</v>
      </c>
      <c r="T116" s="1">
        <f>IF(G116=1,Inputs!$B$61,IF(G116=2,Inputs!$B$62,IF(G116=3,Inputs!$B$63,IF(G116=4,Inputs!$B$64,0))))</f>
        <v>0</v>
      </c>
      <c r="U116" s="1">
        <f t="shared" si="37"/>
        <v>0</v>
      </c>
      <c r="V116" s="1">
        <f>IF(U116&gt;=Inputs!$B$60,1,0)</f>
        <v>0</v>
      </c>
      <c r="W116" s="1">
        <f t="shared" si="23"/>
        <v>0</v>
      </c>
      <c r="X116" s="1" t="e">
        <f>VLOOKUP(C116,Inputs!$B$6:$C$11,2,TRUE)</f>
        <v>#N/A</v>
      </c>
      <c r="Y116" s="1" t="e">
        <f t="shared" si="30"/>
        <v>#N/A</v>
      </c>
      <c r="Z116" s="1" t="e">
        <f t="shared" si="31"/>
        <v>#N/A</v>
      </c>
      <c r="AA116" s="1" t="e">
        <f t="shared" si="32"/>
        <v>#N/A</v>
      </c>
      <c r="AB116" s="1" t="e">
        <f t="shared" si="33"/>
        <v>#N/A</v>
      </c>
      <c r="AC116" s="1" t="e">
        <f t="shared" si="24"/>
        <v>#N/A</v>
      </c>
      <c r="AD116" s="1" t="e">
        <f t="shared" si="25"/>
        <v>#N/A</v>
      </c>
      <c r="AE116" s="1" t="e">
        <f t="shared" si="26"/>
        <v>#N/A</v>
      </c>
      <c r="AF116" s="1" t="e">
        <f t="shared" si="27"/>
        <v>#N/A</v>
      </c>
      <c r="AG116" s="1" t="e">
        <f t="shared" si="28"/>
        <v>#N/A</v>
      </c>
    </row>
    <row r="117" spans="1:33" x14ac:dyDescent="0.25">
      <c r="A117" s="27">
        <v>0</v>
      </c>
      <c r="B117" s="62">
        <v>0</v>
      </c>
      <c r="C117" s="61">
        <v>0</v>
      </c>
      <c r="D117" s="27">
        <v>0</v>
      </c>
      <c r="E117" s="27">
        <v>0</v>
      </c>
      <c r="F117" s="27">
        <v>0</v>
      </c>
      <c r="G117" s="27">
        <v>0</v>
      </c>
      <c r="H117" s="1">
        <f>IF(D117=1,Inputs!$B$61,IF(D117=2,Inputs!$B$62,IF(D117=3,Inputs!$B$63,IF(D117=4,Inputs!$B$64,0))))</f>
        <v>0</v>
      </c>
      <c r="I117" s="1">
        <f t="shared" si="34"/>
        <v>0</v>
      </c>
      <c r="J117" s="1">
        <f>IF(I117&gt;=Inputs!$B$60,1,0)</f>
        <v>0</v>
      </c>
      <c r="K117" s="1">
        <f t="shared" si="29"/>
        <v>0</v>
      </c>
      <c r="L117" s="1">
        <f>IF(E117=1,Inputs!$B$61,IF(E117=2,Inputs!$B$62,IF(E117=3,Inputs!$B$63,IF(E117=4,Inputs!$B$64,0))))</f>
        <v>0</v>
      </c>
      <c r="M117" s="1">
        <f t="shared" si="35"/>
        <v>0</v>
      </c>
      <c r="N117" s="1">
        <f>IF(M117&gt;=Inputs!$B$60,1,0)</f>
        <v>0</v>
      </c>
      <c r="O117" s="1">
        <f t="shared" si="21"/>
        <v>0</v>
      </c>
      <c r="P117" s="1">
        <f>IF(F117=1,Inputs!$B$61,IF(F117=2,Inputs!$B$62,IF(F117=3,Inputs!$B$63,IF(F117=4,Inputs!$B$64,0))))</f>
        <v>0</v>
      </c>
      <c r="Q117" s="1">
        <f t="shared" si="36"/>
        <v>0</v>
      </c>
      <c r="R117" s="1">
        <f>IF(Q117&gt;=Inputs!$B$60,1,0)</f>
        <v>0</v>
      </c>
      <c r="S117" s="1">
        <f t="shared" si="22"/>
        <v>0</v>
      </c>
      <c r="T117" s="1">
        <f>IF(G117=1,Inputs!$B$61,IF(G117=2,Inputs!$B$62,IF(G117=3,Inputs!$B$63,IF(G117=4,Inputs!$B$64,0))))</f>
        <v>0</v>
      </c>
      <c r="U117" s="1">
        <f t="shared" si="37"/>
        <v>0</v>
      </c>
      <c r="V117" s="1">
        <f>IF(U117&gt;=Inputs!$B$60,1,0)</f>
        <v>0</v>
      </c>
      <c r="W117" s="1">
        <f t="shared" si="23"/>
        <v>0</v>
      </c>
      <c r="X117" s="1" t="e">
        <f>VLOOKUP(C117,Inputs!$B$6:$C$11,2,TRUE)</f>
        <v>#N/A</v>
      </c>
      <c r="Y117" s="1" t="e">
        <f t="shared" si="30"/>
        <v>#N/A</v>
      </c>
      <c r="Z117" s="1" t="e">
        <f t="shared" si="31"/>
        <v>#N/A</v>
      </c>
      <c r="AA117" s="1" t="e">
        <f t="shared" si="32"/>
        <v>#N/A</v>
      </c>
      <c r="AB117" s="1" t="e">
        <f t="shared" si="33"/>
        <v>#N/A</v>
      </c>
      <c r="AC117" s="1" t="e">
        <f t="shared" si="24"/>
        <v>#N/A</v>
      </c>
      <c r="AD117" s="1" t="e">
        <f t="shared" si="25"/>
        <v>#N/A</v>
      </c>
      <c r="AE117" s="1" t="e">
        <f t="shared" si="26"/>
        <v>#N/A</v>
      </c>
      <c r="AF117" s="1" t="e">
        <f t="shared" si="27"/>
        <v>#N/A</v>
      </c>
      <c r="AG117" s="1" t="e">
        <f t="shared" si="28"/>
        <v>#N/A</v>
      </c>
    </row>
    <row r="118" spans="1:33" x14ac:dyDescent="0.25">
      <c r="A118" s="27">
        <v>0</v>
      </c>
      <c r="B118" s="62">
        <v>0</v>
      </c>
      <c r="C118" s="61">
        <v>0</v>
      </c>
      <c r="D118" s="27">
        <v>0</v>
      </c>
      <c r="E118" s="27">
        <v>0</v>
      </c>
      <c r="F118" s="27">
        <v>0</v>
      </c>
      <c r="G118" s="27">
        <v>0</v>
      </c>
      <c r="H118" s="1">
        <f>IF(D118=1,Inputs!$B$61,IF(D118=2,Inputs!$B$62,IF(D118=3,Inputs!$B$63,IF(D118=4,Inputs!$B$64,0))))</f>
        <v>0</v>
      </c>
      <c r="I118" s="1">
        <f t="shared" si="34"/>
        <v>0</v>
      </c>
      <c r="J118" s="1">
        <f>IF(I118&gt;=Inputs!$B$60,1,0)</f>
        <v>0</v>
      </c>
      <c r="K118" s="1">
        <f t="shared" si="29"/>
        <v>0</v>
      </c>
      <c r="L118" s="1">
        <f>IF(E118=1,Inputs!$B$61,IF(E118=2,Inputs!$B$62,IF(E118=3,Inputs!$B$63,IF(E118=4,Inputs!$B$64,0))))</f>
        <v>0</v>
      </c>
      <c r="M118" s="1">
        <f t="shared" si="35"/>
        <v>0</v>
      </c>
      <c r="N118" s="1">
        <f>IF(M118&gt;=Inputs!$B$60,1,0)</f>
        <v>0</v>
      </c>
      <c r="O118" s="1">
        <f t="shared" si="21"/>
        <v>0</v>
      </c>
      <c r="P118" s="1">
        <f>IF(F118=1,Inputs!$B$61,IF(F118=2,Inputs!$B$62,IF(F118=3,Inputs!$B$63,IF(F118=4,Inputs!$B$64,0))))</f>
        <v>0</v>
      </c>
      <c r="Q118" s="1">
        <f t="shared" si="36"/>
        <v>0</v>
      </c>
      <c r="R118" s="1">
        <f>IF(Q118&gt;=Inputs!$B$60,1,0)</f>
        <v>0</v>
      </c>
      <c r="S118" s="1">
        <f t="shared" si="22"/>
        <v>0</v>
      </c>
      <c r="T118" s="1">
        <f>IF(G118=1,Inputs!$B$61,IF(G118=2,Inputs!$B$62,IF(G118=3,Inputs!$B$63,IF(G118=4,Inputs!$B$64,0))))</f>
        <v>0</v>
      </c>
      <c r="U118" s="1">
        <f t="shared" si="37"/>
        <v>0</v>
      </c>
      <c r="V118" s="1">
        <f>IF(U118&gt;=Inputs!$B$60,1,0)</f>
        <v>0</v>
      </c>
      <c r="W118" s="1">
        <f t="shared" si="23"/>
        <v>0</v>
      </c>
      <c r="X118" s="1" t="e">
        <f>VLOOKUP(C118,Inputs!$B$6:$C$11,2,TRUE)</f>
        <v>#N/A</v>
      </c>
      <c r="Y118" s="1" t="e">
        <f t="shared" si="30"/>
        <v>#N/A</v>
      </c>
      <c r="Z118" s="1" t="e">
        <f t="shared" si="31"/>
        <v>#N/A</v>
      </c>
      <c r="AA118" s="1" t="e">
        <f t="shared" si="32"/>
        <v>#N/A</v>
      </c>
      <c r="AB118" s="1" t="e">
        <f t="shared" si="33"/>
        <v>#N/A</v>
      </c>
      <c r="AC118" s="1" t="e">
        <f t="shared" si="24"/>
        <v>#N/A</v>
      </c>
      <c r="AD118" s="1" t="e">
        <f t="shared" si="25"/>
        <v>#N/A</v>
      </c>
      <c r="AE118" s="1" t="e">
        <f t="shared" si="26"/>
        <v>#N/A</v>
      </c>
      <c r="AF118" s="1" t="e">
        <f t="shared" si="27"/>
        <v>#N/A</v>
      </c>
      <c r="AG118" s="1" t="e">
        <f t="shared" si="28"/>
        <v>#N/A</v>
      </c>
    </row>
    <row r="119" spans="1:33" x14ac:dyDescent="0.25">
      <c r="A119" s="27">
        <v>0</v>
      </c>
      <c r="B119" s="62">
        <v>0</v>
      </c>
      <c r="C119" s="61">
        <v>0</v>
      </c>
      <c r="D119" s="27">
        <v>0</v>
      </c>
      <c r="E119" s="27">
        <v>0</v>
      </c>
      <c r="F119" s="27">
        <v>0</v>
      </c>
      <c r="G119" s="27">
        <v>0</v>
      </c>
      <c r="H119" s="1">
        <f>IF(D119=1,Inputs!$B$61,IF(D119=2,Inputs!$B$62,IF(D119=3,Inputs!$B$63,IF(D119=4,Inputs!$B$64,0))))</f>
        <v>0</v>
      </c>
      <c r="I119" s="1">
        <f t="shared" si="34"/>
        <v>0</v>
      </c>
      <c r="J119" s="1">
        <f>IF(I119&gt;=Inputs!$B$60,1,0)</f>
        <v>0</v>
      </c>
      <c r="K119" s="1">
        <f t="shared" si="29"/>
        <v>0</v>
      </c>
      <c r="L119" s="1">
        <f>IF(E119=1,Inputs!$B$61,IF(E119=2,Inputs!$B$62,IF(E119=3,Inputs!$B$63,IF(E119=4,Inputs!$B$64,0))))</f>
        <v>0</v>
      </c>
      <c r="M119" s="1">
        <f t="shared" si="35"/>
        <v>0</v>
      </c>
      <c r="N119" s="1">
        <f>IF(M119&gt;=Inputs!$B$60,1,0)</f>
        <v>0</v>
      </c>
      <c r="O119" s="1">
        <f t="shared" si="21"/>
        <v>0</v>
      </c>
      <c r="P119" s="1">
        <f>IF(F119=1,Inputs!$B$61,IF(F119=2,Inputs!$B$62,IF(F119=3,Inputs!$B$63,IF(F119=4,Inputs!$B$64,0))))</f>
        <v>0</v>
      </c>
      <c r="Q119" s="1">
        <f t="shared" si="36"/>
        <v>0</v>
      </c>
      <c r="R119" s="1">
        <f>IF(Q119&gt;=Inputs!$B$60,1,0)</f>
        <v>0</v>
      </c>
      <c r="S119" s="1">
        <f t="shared" si="22"/>
        <v>0</v>
      </c>
      <c r="T119" s="1">
        <f>IF(G119=1,Inputs!$B$61,IF(G119=2,Inputs!$B$62,IF(G119=3,Inputs!$B$63,IF(G119=4,Inputs!$B$64,0))))</f>
        <v>0</v>
      </c>
      <c r="U119" s="1">
        <f t="shared" si="37"/>
        <v>0</v>
      </c>
      <c r="V119" s="1">
        <f>IF(U119&gt;=Inputs!$B$60,1,0)</f>
        <v>0</v>
      </c>
      <c r="W119" s="1">
        <f t="shared" si="23"/>
        <v>0</v>
      </c>
      <c r="X119" s="1" t="e">
        <f>VLOOKUP(C119,Inputs!$B$6:$C$11,2,TRUE)</f>
        <v>#N/A</v>
      </c>
      <c r="Y119" s="1" t="e">
        <f t="shared" si="30"/>
        <v>#N/A</v>
      </c>
      <c r="Z119" s="1" t="e">
        <f t="shared" si="31"/>
        <v>#N/A</v>
      </c>
      <c r="AA119" s="1" t="e">
        <f t="shared" si="32"/>
        <v>#N/A</v>
      </c>
      <c r="AB119" s="1" t="e">
        <f t="shared" si="33"/>
        <v>#N/A</v>
      </c>
      <c r="AC119" s="1" t="e">
        <f t="shared" si="24"/>
        <v>#N/A</v>
      </c>
      <c r="AD119" s="1" t="e">
        <f t="shared" si="25"/>
        <v>#N/A</v>
      </c>
      <c r="AE119" s="1" t="e">
        <f t="shared" si="26"/>
        <v>#N/A</v>
      </c>
      <c r="AF119" s="1" t="e">
        <f t="shared" si="27"/>
        <v>#N/A</v>
      </c>
      <c r="AG119" s="1" t="e">
        <f t="shared" si="28"/>
        <v>#N/A</v>
      </c>
    </row>
    <row r="120" spans="1:33" x14ac:dyDescent="0.25">
      <c r="A120" s="27">
        <v>0</v>
      </c>
      <c r="B120" s="62">
        <v>0</v>
      </c>
      <c r="C120" s="61">
        <v>0</v>
      </c>
      <c r="D120" s="27">
        <v>0</v>
      </c>
      <c r="E120" s="27">
        <v>0</v>
      </c>
      <c r="F120" s="27">
        <v>0</v>
      </c>
      <c r="G120" s="27">
        <v>0</v>
      </c>
      <c r="H120" s="1">
        <f>IF(D120=1,Inputs!$B$61,IF(D120=2,Inputs!$B$62,IF(D120=3,Inputs!$B$63,IF(D120=4,Inputs!$B$64,0))))</f>
        <v>0</v>
      </c>
      <c r="I120" s="1">
        <f t="shared" si="34"/>
        <v>0</v>
      </c>
      <c r="J120" s="1">
        <f>IF(I120&gt;=Inputs!$B$60,1,0)</f>
        <v>0</v>
      </c>
      <c r="K120" s="1">
        <f t="shared" si="29"/>
        <v>0</v>
      </c>
      <c r="L120" s="1">
        <f>IF(E120=1,Inputs!$B$61,IF(E120=2,Inputs!$B$62,IF(E120=3,Inputs!$B$63,IF(E120=4,Inputs!$B$64,0))))</f>
        <v>0</v>
      </c>
      <c r="M120" s="1">
        <f t="shared" si="35"/>
        <v>0</v>
      </c>
      <c r="N120" s="1">
        <f>IF(M120&gt;=Inputs!$B$60,1,0)</f>
        <v>0</v>
      </c>
      <c r="O120" s="1">
        <f t="shared" si="21"/>
        <v>0</v>
      </c>
      <c r="P120" s="1">
        <f>IF(F120=1,Inputs!$B$61,IF(F120=2,Inputs!$B$62,IF(F120=3,Inputs!$B$63,IF(F120=4,Inputs!$B$64,0))))</f>
        <v>0</v>
      </c>
      <c r="Q120" s="1">
        <f t="shared" si="36"/>
        <v>0</v>
      </c>
      <c r="R120" s="1">
        <f>IF(Q120&gt;=Inputs!$B$60,1,0)</f>
        <v>0</v>
      </c>
      <c r="S120" s="1">
        <f t="shared" si="22"/>
        <v>0</v>
      </c>
      <c r="T120" s="1">
        <f>IF(G120=1,Inputs!$B$61,IF(G120=2,Inputs!$B$62,IF(G120=3,Inputs!$B$63,IF(G120=4,Inputs!$B$64,0))))</f>
        <v>0</v>
      </c>
      <c r="U120" s="1">
        <f t="shared" si="37"/>
        <v>0</v>
      </c>
      <c r="V120" s="1">
        <f>IF(U120&gt;=Inputs!$B$60,1,0)</f>
        <v>0</v>
      </c>
      <c r="W120" s="1">
        <f t="shared" si="23"/>
        <v>0</v>
      </c>
      <c r="X120" s="1" t="e">
        <f>VLOOKUP(C120,Inputs!$B$6:$C$11,2,TRUE)</f>
        <v>#N/A</v>
      </c>
      <c r="Y120" s="1" t="e">
        <f t="shared" si="30"/>
        <v>#N/A</v>
      </c>
      <c r="Z120" s="1" t="e">
        <f t="shared" si="31"/>
        <v>#N/A</v>
      </c>
      <c r="AA120" s="1" t="e">
        <f t="shared" si="32"/>
        <v>#N/A</v>
      </c>
      <c r="AB120" s="1" t="e">
        <f t="shared" si="33"/>
        <v>#N/A</v>
      </c>
      <c r="AC120" s="1" t="e">
        <f t="shared" si="24"/>
        <v>#N/A</v>
      </c>
      <c r="AD120" s="1" t="e">
        <f t="shared" si="25"/>
        <v>#N/A</v>
      </c>
      <c r="AE120" s="1" t="e">
        <f t="shared" si="26"/>
        <v>#N/A</v>
      </c>
      <c r="AF120" s="1" t="e">
        <f t="shared" si="27"/>
        <v>#N/A</v>
      </c>
      <c r="AG120" s="1" t="e">
        <f t="shared" si="28"/>
        <v>#N/A</v>
      </c>
    </row>
    <row r="121" spans="1:33" x14ac:dyDescent="0.25">
      <c r="A121" s="27">
        <v>0</v>
      </c>
      <c r="B121" s="62">
        <v>0</v>
      </c>
      <c r="C121" s="61">
        <v>0</v>
      </c>
      <c r="D121" s="27">
        <v>0</v>
      </c>
      <c r="E121" s="27">
        <v>0</v>
      </c>
      <c r="F121" s="27">
        <v>0</v>
      </c>
      <c r="G121" s="27">
        <v>0</v>
      </c>
      <c r="H121" s="1">
        <f>IF(D121=1,Inputs!$B$61,IF(D121=2,Inputs!$B$62,IF(D121=3,Inputs!$B$63,IF(D121=4,Inputs!$B$64,0))))</f>
        <v>0</v>
      </c>
      <c r="I121" s="1">
        <f t="shared" si="34"/>
        <v>0</v>
      </c>
      <c r="J121" s="1">
        <f>IF(I121&gt;=Inputs!$B$60,1,0)</f>
        <v>0</v>
      </c>
      <c r="K121" s="1">
        <f t="shared" si="29"/>
        <v>0</v>
      </c>
      <c r="L121" s="1">
        <f>IF(E121=1,Inputs!$B$61,IF(E121=2,Inputs!$B$62,IF(E121=3,Inputs!$B$63,IF(E121=4,Inputs!$B$64,0))))</f>
        <v>0</v>
      </c>
      <c r="M121" s="1">
        <f t="shared" si="35"/>
        <v>0</v>
      </c>
      <c r="N121" s="1">
        <f>IF(M121&gt;=Inputs!$B$60,1,0)</f>
        <v>0</v>
      </c>
      <c r="O121" s="1">
        <f t="shared" si="21"/>
        <v>0</v>
      </c>
      <c r="P121" s="1">
        <f>IF(F121=1,Inputs!$B$61,IF(F121=2,Inputs!$B$62,IF(F121=3,Inputs!$B$63,IF(F121=4,Inputs!$B$64,0))))</f>
        <v>0</v>
      </c>
      <c r="Q121" s="1">
        <f t="shared" si="36"/>
        <v>0</v>
      </c>
      <c r="R121" s="1">
        <f>IF(Q121&gt;=Inputs!$B$60,1,0)</f>
        <v>0</v>
      </c>
      <c r="S121" s="1">
        <f t="shared" si="22"/>
        <v>0</v>
      </c>
      <c r="T121" s="1">
        <f>IF(G121=1,Inputs!$B$61,IF(G121=2,Inputs!$B$62,IF(G121=3,Inputs!$B$63,IF(G121=4,Inputs!$B$64,0))))</f>
        <v>0</v>
      </c>
      <c r="U121" s="1">
        <f t="shared" si="37"/>
        <v>0</v>
      </c>
      <c r="V121" s="1">
        <f>IF(U121&gt;=Inputs!$B$60,1,0)</f>
        <v>0</v>
      </c>
      <c r="W121" s="1">
        <f t="shared" si="23"/>
        <v>0</v>
      </c>
      <c r="X121" s="1" t="e">
        <f>VLOOKUP(C121,Inputs!$B$6:$C$11,2,TRUE)</f>
        <v>#N/A</v>
      </c>
      <c r="Y121" s="1" t="e">
        <f t="shared" si="30"/>
        <v>#N/A</v>
      </c>
      <c r="Z121" s="1" t="e">
        <f t="shared" si="31"/>
        <v>#N/A</v>
      </c>
      <c r="AA121" s="1" t="e">
        <f t="shared" si="32"/>
        <v>#N/A</v>
      </c>
      <c r="AB121" s="1" t="e">
        <f t="shared" si="33"/>
        <v>#N/A</v>
      </c>
      <c r="AC121" s="1" t="e">
        <f t="shared" si="24"/>
        <v>#N/A</v>
      </c>
      <c r="AD121" s="1" t="e">
        <f t="shared" si="25"/>
        <v>#N/A</v>
      </c>
      <c r="AE121" s="1" t="e">
        <f t="shared" si="26"/>
        <v>#N/A</v>
      </c>
      <c r="AF121" s="1" t="e">
        <f t="shared" si="27"/>
        <v>#N/A</v>
      </c>
      <c r="AG121" s="1" t="e">
        <f t="shared" si="28"/>
        <v>#N/A</v>
      </c>
    </row>
    <row r="122" spans="1:33" x14ac:dyDescent="0.25">
      <c r="A122" s="27">
        <v>0</v>
      </c>
      <c r="B122" s="62">
        <v>0</v>
      </c>
      <c r="C122" s="61">
        <v>0</v>
      </c>
      <c r="D122" s="27">
        <v>0</v>
      </c>
      <c r="E122" s="27">
        <v>0</v>
      </c>
      <c r="F122" s="27">
        <v>0</v>
      </c>
      <c r="G122" s="27">
        <v>0</v>
      </c>
      <c r="H122" s="1">
        <f>IF(D122=1,Inputs!$B$61,IF(D122=2,Inputs!$B$62,IF(D122=3,Inputs!$B$63,IF(D122=4,Inputs!$B$64,0))))</f>
        <v>0</v>
      </c>
      <c r="I122" s="1">
        <f t="shared" si="34"/>
        <v>0</v>
      </c>
      <c r="J122" s="1">
        <f>IF(I122&gt;=Inputs!$B$60,1,0)</f>
        <v>0</v>
      </c>
      <c r="K122" s="1">
        <f t="shared" si="29"/>
        <v>0</v>
      </c>
      <c r="L122" s="1">
        <f>IF(E122=1,Inputs!$B$61,IF(E122=2,Inputs!$B$62,IF(E122=3,Inputs!$B$63,IF(E122=4,Inputs!$B$64,0))))</f>
        <v>0</v>
      </c>
      <c r="M122" s="1">
        <f t="shared" si="35"/>
        <v>0</v>
      </c>
      <c r="N122" s="1">
        <f>IF(M122&gt;=Inputs!$B$60,1,0)</f>
        <v>0</v>
      </c>
      <c r="O122" s="1">
        <f t="shared" si="21"/>
        <v>0</v>
      </c>
      <c r="P122" s="1">
        <f>IF(F122=1,Inputs!$B$61,IF(F122=2,Inputs!$B$62,IF(F122=3,Inputs!$B$63,IF(F122=4,Inputs!$B$64,0))))</f>
        <v>0</v>
      </c>
      <c r="Q122" s="1">
        <f t="shared" si="36"/>
        <v>0</v>
      </c>
      <c r="R122" s="1">
        <f>IF(Q122&gt;=Inputs!$B$60,1,0)</f>
        <v>0</v>
      </c>
      <c r="S122" s="1">
        <f t="shared" si="22"/>
        <v>0</v>
      </c>
      <c r="T122" s="1">
        <f>IF(G122=1,Inputs!$B$61,IF(G122=2,Inputs!$B$62,IF(G122=3,Inputs!$B$63,IF(G122=4,Inputs!$B$64,0))))</f>
        <v>0</v>
      </c>
      <c r="U122" s="1">
        <f t="shared" si="37"/>
        <v>0</v>
      </c>
      <c r="V122" s="1">
        <f>IF(U122&gt;=Inputs!$B$60,1,0)</f>
        <v>0</v>
      </c>
      <c r="W122" s="1">
        <f t="shared" si="23"/>
        <v>0</v>
      </c>
      <c r="X122" s="1" t="e">
        <f>VLOOKUP(C122,Inputs!$B$6:$C$11,2,TRUE)</f>
        <v>#N/A</v>
      </c>
      <c r="Y122" s="1" t="e">
        <f t="shared" si="30"/>
        <v>#N/A</v>
      </c>
      <c r="Z122" s="1" t="e">
        <f t="shared" si="31"/>
        <v>#N/A</v>
      </c>
      <c r="AA122" s="1" t="e">
        <f t="shared" si="32"/>
        <v>#N/A</v>
      </c>
      <c r="AB122" s="1" t="e">
        <f t="shared" si="33"/>
        <v>#N/A</v>
      </c>
      <c r="AC122" s="1" t="e">
        <f t="shared" si="24"/>
        <v>#N/A</v>
      </c>
      <c r="AD122" s="1" t="e">
        <f t="shared" si="25"/>
        <v>#N/A</v>
      </c>
      <c r="AE122" s="1" t="e">
        <f t="shared" si="26"/>
        <v>#N/A</v>
      </c>
      <c r="AF122" s="1" t="e">
        <f t="shared" si="27"/>
        <v>#N/A</v>
      </c>
      <c r="AG122" s="1" t="e">
        <f t="shared" si="28"/>
        <v>#N/A</v>
      </c>
    </row>
    <row r="123" spans="1:33" x14ac:dyDescent="0.25">
      <c r="A123" s="27">
        <v>0</v>
      </c>
      <c r="B123" s="62">
        <v>0</v>
      </c>
      <c r="C123" s="61">
        <v>0</v>
      </c>
      <c r="D123" s="27">
        <v>0</v>
      </c>
      <c r="E123" s="27">
        <v>0</v>
      </c>
      <c r="F123" s="27">
        <v>0</v>
      </c>
      <c r="G123" s="27">
        <v>0</v>
      </c>
      <c r="H123" s="1">
        <f>IF(D123=1,Inputs!$B$61,IF(D123=2,Inputs!$B$62,IF(D123=3,Inputs!$B$63,IF(D123=4,Inputs!$B$64,0))))</f>
        <v>0</v>
      </c>
      <c r="I123" s="1">
        <f t="shared" si="34"/>
        <v>0</v>
      </c>
      <c r="J123" s="1">
        <f>IF(I123&gt;=Inputs!$B$60,1,0)</f>
        <v>0</v>
      </c>
      <c r="K123" s="1">
        <f t="shared" si="29"/>
        <v>0</v>
      </c>
      <c r="L123" s="1">
        <f>IF(E123=1,Inputs!$B$61,IF(E123=2,Inputs!$B$62,IF(E123=3,Inputs!$B$63,IF(E123=4,Inputs!$B$64,0))))</f>
        <v>0</v>
      </c>
      <c r="M123" s="1">
        <f t="shared" si="35"/>
        <v>0</v>
      </c>
      <c r="N123" s="1">
        <f>IF(M123&gt;=Inputs!$B$60,1,0)</f>
        <v>0</v>
      </c>
      <c r="O123" s="1">
        <f t="shared" si="21"/>
        <v>0</v>
      </c>
      <c r="P123" s="1">
        <f>IF(F123=1,Inputs!$B$61,IF(F123=2,Inputs!$B$62,IF(F123=3,Inputs!$B$63,IF(F123=4,Inputs!$B$64,0))))</f>
        <v>0</v>
      </c>
      <c r="Q123" s="1">
        <f t="shared" si="36"/>
        <v>0</v>
      </c>
      <c r="R123" s="1">
        <f>IF(Q123&gt;=Inputs!$B$60,1,0)</f>
        <v>0</v>
      </c>
      <c r="S123" s="1">
        <f t="shared" si="22"/>
        <v>0</v>
      </c>
      <c r="T123" s="1">
        <f>IF(G123=1,Inputs!$B$61,IF(G123=2,Inputs!$B$62,IF(G123=3,Inputs!$B$63,IF(G123=4,Inputs!$B$64,0))))</f>
        <v>0</v>
      </c>
      <c r="U123" s="1">
        <f t="shared" si="37"/>
        <v>0</v>
      </c>
      <c r="V123" s="1">
        <f>IF(U123&gt;=Inputs!$B$60,1,0)</f>
        <v>0</v>
      </c>
      <c r="W123" s="1">
        <f t="shared" si="23"/>
        <v>0</v>
      </c>
      <c r="X123" s="1" t="e">
        <f>VLOOKUP(C123,Inputs!$B$6:$C$11,2,TRUE)</f>
        <v>#N/A</v>
      </c>
      <c r="Y123" s="1" t="e">
        <f t="shared" si="30"/>
        <v>#N/A</v>
      </c>
      <c r="Z123" s="1" t="e">
        <f t="shared" si="31"/>
        <v>#N/A</v>
      </c>
      <c r="AA123" s="1" t="e">
        <f t="shared" si="32"/>
        <v>#N/A</v>
      </c>
      <c r="AB123" s="1" t="e">
        <f t="shared" si="33"/>
        <v>#N/A</v>
      </c>
      <c r="AC123" s="1" t="e">
        <f t="shared" si="24"/>
        <v>#N/A</v>
      </c>
      <c r="AD123" s="1" t="e">
        <f t="shared" si="25"/>
        <v>#N/A</v>
      </c>
      <c r="AE123" s="1" t="e">
        <f t="shared" si="26"/>
        <v>#N/A</v>
      </c>
      <c r="AF123" s="1" t="e">
        <f t="shared" si="27"/>
        <v>#N/A</v>
      </c>
      <c r="AG123" s="1" t="e">
        <f t="shared" si="28"/>
        <v>#N/A</v>
      </c>
    </row>
    <row r="124" spans="1:33" x14ac:dyDescent="0.25">
      <c r="A124" s="27">
        <v>0</v>
      </c>
      <c r="B124" s="62">
        <v>0</v>
      </c>
      <c r="C124" s="61">
        <v>0</v>
      </c>
      <c r="D124" s="27">
        <v>0</v>
      </c>
      <c r="E124" s="27">
        <v>0</v>
      </c>
      <c r="F124" s="27">
        <v>0</v>
      </c>
      <c r="G124" s="27">
        <v>0</v>
      </c>
      <c r="H124" s="1">
        <f>IF(D124=1,Inputs!$B$61,IF(D124=2,Inputs!$B$62,IF(D124=3,Inputs!$B$63,IF(D124=4,Inputs!$B$64,0))))</f>
        <v>0</v>
      </c>
      <c r="I124" s="1">
        <f t="shared" si="34"/>
        <v>0</v>
      </c>
      <c r="J124" s="1">
        <f>IF(I124&gt;=Inputs!$B$60,1,0)</f>
        <v>0</v>
      </c>
      <c r="K124" s="1">
        <f t="shared" si="29"/>
        <v>0</v>
      </c>
      <c r="L124" s="1">
        <f>IF(E124=1,Inputs!$B$61,IF(E124=2,Inputs!$B$62,IF(E124=3,Inputs!$B$63,IF(E124=4,Inputs!$B$64,0))))</f>
        <v>0</v>
      </c>
      <c r="M124" s="1">
        <f t="shared" si="35"/>
        <v>0</v>
      </c>
      <c r="N124" s="1">
        <f>IF(M124&gt;=Inputs!$B$60,1,0)</f>
        <v>0</v>
      </c>
      <c r="O124" s="1">
        <f t="shared" si="21"/>
        <v>0</v>
      </c>
      <c r="P124" s="1">
        <f>IF(F124=1,Inputs!$B$61,IF(F124=2,Inputs!$B$62,IF(F124=3,Inputs!$B$63,IF(F124=4,Inputs!$B$64,0))))</f>
        <v>0</v>
      </c>
      <c r="Q124" s="1">
        <f t="shared" si="36"/>
        <v>0</v>
      </c>
      <c r="R124" s="1">
        <f>IF(Q124&gt;=Inputs!$B$60,1,0)</f>
        <v>0</v>
      </c>
      <c r="S124" s="1">
        <f t="shared" si="22"/>
        <v>0</v>
      </c>
      <c r="T124" s="1">
        <f>IF(G124=1,Inputs!$B$61,IF(G124=2,Inputs!$B$62,IF(G124=3,Inputs!$B$63,IF(G124=4,Inputs!$B$64,0))))</f>
        <v>0</v>
      </c>
      <c r="U124" s="1">
        <f t="shared" si="37"/>
        <v>0</v>
      </c>
      <c r="V124" s="1">
        <f>IF(U124&gt;=Inputs!$B$60,1,0)</f>
        <v>0</v>
      </c>
      <c r="W124" s="1">
        <f t="shared" si="23"/>
        <v>0</v>
      </c>
      <c r="X124" s="1" t="e">
        <f>VLOOKUP(C124,Inputs!$B$6:$C$11,2,TRUE)</f>
        <v>#N/A</v>
      </c>
      <c r="Y124" s="1" t="e">
        <f t="shared" si="30"/>
        <v>#N/A</v>
      </c>
      <c r="Z124" s="1" t="e">
        <f t="shared" si="31"/>
        <v>#N/A</v>
      </c>
      <c r="AA124" s="1" t="e">
        <f t="shared" si="32"/>
        <v>#N/A</v>
      </c>
      <c r="AB124" s="1" t="e">
        <f t="shared" si="33"/>
        <v>#N/A</v>
      </c>
      <c r="AC124" s="1" t="e">
        <f t="shared" si="24"/>
        <v>#N/A</v>
      </c>
      <c r="AD124" s="1" t="e">
        <f t="shared" si="25"/>
        <v>#N/A</v>
      </c>
      <c r="AE124" s="1" t="e">
        <f t="shared" si="26"/>
        <v>#N/A</v>
      </c>
      <c r="AF124" s="1" t="e">
        <f t="shared" si="27"/>
        <v>#N/A</v>
      </c>
      <c r="AG124" s="1" t="e">
        <f t="shared" si="28"/>
        <v>#N/A</v>
      </c>
    </row>
    <row r="125" spans="1:33" x14ac:dyDescent="0.25">
      <c r="A125" s="27">
        <v>0</v>
      </c>
      <c r="B125" s="62">
        <v>0</v>
      </c>
      <c r="C125" s="61">
        <v>0</v>
      </c>
      <c r="D125" s="27">
        <v>0</v>
      </c>
      <c r="E125" s="27">
        <v>0</v>
      </c>
      <c r="F125" s="27">
        <v>0</v>
      </c>
      <c r="G125" s="27">
        <v>0</v>
      </c>
      <c r="H125" s="1">
        <f>IF(D125=1,Inputs!$B$61,IF(D125=2,Inputs!$B$62,IF(D125=3,Inputs!$B$63,IF(D125=4,Inputs!$B$64,0))))</f>
        <v>0</v>
      </c>
      <c r="I125" s="1">
        <f t="shared" si="34"/>
        <v>0</v>
      </c>
      <c r="J125" s="1">
        <f>IF(I125&gt;=Inputs!$B$60,1,0)</f>
        <v>0</v>
      </c>
      <c r="K125" s="1">
        <f t="shared" si="29"/>
        <v>0</v>
      </c>
      <c r="L125" s="1">
        <f>IF(E125=1,Inputs!$B$61,IF(E125=2,Inputs!$B$62,IF(E125=3,Inputs!$B$63,IF(E125=4,Inputs!$B$64,0))))</f>
        <v>0</v>
      </c>
      <c r="M125" s="1">
        <f t="shared" si="35"/>
        <v>0</v>
      </c>
      <c r="N125" s="1">
        <f>IF(M125&gt;=Inputs!$B$60,1,0)</f>
        <v>0</v>
      </c>
      <c r="O125" s="1">
        <f t="shared" si="21"/>
        <v>0</v>
      </c>
      <c r="P125" s="1">
        <f>IF(F125=1,Inputs!$B$61,IF(F125=2,Inputs!$B$62,IF(F125=3,Inputs!$B$63,IF(F125=4,Inputs!$B$64,0))))</f>
        <v>0</v>
      </c>
      <c r="Q125" s="1">
        <f t="shared" si="36"/>
        <v>0</v>
      </c>
      <c r="R125" s="1">
        <f>IF(Q125&gt;=Inputs!$B$60,1,0)</f>
        <v>0</v>
      </c>
      <c r="S125" s="1">
        <f t="shared" si="22"/>
        <v>0</v>
      </c>
      <c r="T125" s="1">
        <f>IF(G125=1,Inputs!$B$61,IF(G125=2,Inputs!$B$62,IF(G125=3,Inputs!$B$63,IF(G125=4,Inputs!$B$64,0))))</f>
        <v>0</v>
      </c>
      <c r="U125" s="1">
        <f t="shared" si="37"/>
        <v>0</v>
      </c>
      <c r="V125" s="1">
        <f>IF(U125&gt;=Inputs!$B$60,1,0)</f>
        <v>0</v>
      </c>
      <c r="W125" s="1">
        <f t="shared" si="23"/>
        <v>0</v>
      </c>
      <c r="X125" s="1" t="e">
        <f>VLOOKUP(C125,Inputs!$B$6:$C$11,2,TRUE)</f>
        <v>#N/A</v>
      </c>
      <c r="Y125" s="1" t="e">
        <f t="shared" si="30"/>
        <v>#N/A</v>
      </c>
      <c r="Z125" s="1" t="e">
        <f t="shared" si="31"/>
        <v>#N/A</v>
      </c>
      <c r="AA125" s="1" t="e">
        <f t="shared" si="32"/>
        <v>#N/A</v>
      </c>
      <c r="AB125" s="1" t="e">
        <f t="shared" si="33"/>
        <v>#N/A</v>
      </c>
      <c r="AC125" s="1" t="e">
        <f t="shared" si="24"/>
        <v>#N/A</v>
      </c>
      <c r="AD125" s="1" t="e">
        <f t="shared" si="25"/>
        <v>#N/A</v>
      </c>
      <c r="AE125" s="1" t="e">
        <f t="shared" si="26"/>
        <v>#N/A</v>
      </c>
      <c r="AF125" s="1" t="e">
        <f t="shared" si="27"/>
        <v>#N/A</v>
      </c>
      <c r="AG125" s="1" t="e">
        <f t="shared" si="28"/>
        <v>#N/A</v>
      </c>
    </row>
    <row r="126" spans="1:33" x14ac:dyDescent="0.25">
      <c r="A126" s="27">
        <v>0</v>
      </c>
      <c r="B126" s="62">
        <v>0</v>
      </c>
      <c r="C126" s="61">
        <v>0</v>
      </c>
      <c r="D126" s="27">
        <v>0</v>
      </c>
      <c r="E126" s="27">
        <v>0</v>
      </c>
      <c r="F126" s="27">
        <v>0</v>
      </c>
      <c r="G126" s="27">
        <v>0</v>
      </c>
      <c r="H126" s="1">
        <f>IF(D126=1,Inputs!$B$61,IF(D126=2,Inputs!$B$62,IF(D126=3,Inputs!$B$63,IF(D126=4,Inputs!$B$64,0))))</f>
        <v>0</v>
      </c>
      <c r="I126" s="1">
        <f t="shared" si="34"/>
        <v>0</v>
      </c>
      <c r="J126" s="1">
        <f>IF(I126&gt;=Inputs!$B$60,1,0)</f>
        <v>0</v>
      </c>
      <c r="K126" s="1">
        <f t="shared" si="29"/>
        <v>0</v>
      </c>
      <c r="L126" s="1">
        <f>IF(E126=1,Inputs!$B$61,IF(E126=2,Inputs!$B$62,IF(E126=3,Inputs!$B$63,IF(E126=4,Inputs!$B$64,0))))</f>
        <v>0</v>
      </c>
      <c r="M126" s="1">
        <f t="shared" si="35"/>
        <v>0</v>
      </c>
      <c r="N126" s="1">
        <f>IF(M126&gt;=Inputs!$B$60,1,0)</f>
        <v>0</v>
      </c>
      <c r="O126" s="1">
        <f t="shared" si="21"/>
        <v>0</v>
      </c>
      <c r="P126" s="1">
        <f>IF(F126=1,Inputs!$B$61,IF(F126=2,Inputs!$B$62,IF(F126=3,Inputs!$B$63,IF(F126=4,Inputs!$B$64,0))))</f>
        <v>0</v>
      </c>
      <c r="Q126" s="1">
        <f t="shared" si="36"/>
        <v>0</v>
      </c>
      <c r="R126" s="1">
        <f>IF(Q126&gt;=Inputs!$B$60,1,0)</f>
        <v>0</v>
      </c>
      <c r="S126" s="1">
        <f t="shared" si="22"/>
        <v>0</v>
      </c>
      <c r="T126" s="1">
        <f>IF(G126=1,Inputs!$B$61,IF(G126=2,Inputs!$B$62,IF(G126=3,Inputs!$B$63,IF(G126=4,Inputs!$B$64,0))))</f>
        <v>0</v>
      </c>
      <c r="U126" s="1">
        <f t="shared" si="37"/>
        <v>0</v>
      </c>
      <c r="V126" s="1">
        <f>IF(U126&gt;=Inputs!$B$60,1,0)</f>
        <v>0</v>
      </c>
      <c r="W126" s="1">
        <f t="shared" si="23"/>
        <v>0</v>
      </c>
      <c r="X126" s="1" t="e">
        <f>VLOOKUP(C126,Inputs!$B$6:$C$11,2,TRUE)</f>
        <v>#N/A</v>
      </c>
      <c r="Y126" s="1" t="e">
        <f t="shared" si="30"/>
        <v>#N/A</v>
      </c>
      <c r="Z126" s="1" t="e">
        <f t="shared" si="31"/>
        <v>#N/A</v>
      </c>
      <c r="AA126" s="1" t="e">
        <f t="shared" si="32"/>
        <v>#N/A</v>
      </c>
      <c r="AB126" s="1" t="e">
        <f t="shared" si="33"/>
        <v>#N/A</v>
      </c>
      <c r="AC126" s="1" t="e">
        <f t="shared" si="24"/>
        <v>#N/A</v>
      </c>
      <c r="AD126" s="1" t="e">
        <f t="shared" si="25"/>
        <v>#N/A</v>
      </c>
      <c r="AE126" s="1" t="e">
        <f t="shared" si="26"/>
        <v>#N/A</v>
      </c>
      <c r="AF126" s="1" t="e">
        <f t="shared" si="27"/>
        <v>#N/A</v>
      </c>
      <c r="AG126" s="1" t="e">
        <f t="shared" si="28"/>
        <v>#N/A</v>
      </c>
    </row>
    <row r="127" spans="1:33" x14ac:dyDescent="0.25">
      <c r="A127" s="27">
        <v>0</v>
      </c>
      <c r="B127" s="62">
        <v>0</v>
      </c>
      <c r="C127" s="61">
        <v>0</v>
      </c>
      <c r="D127" s="27">
        <v>0</v>
      </c>
      <c r="E127" s="27">
        <v>0</v>
      </c>
      <c r="F127" s="27">
        <v>0</v>
      </c>
      <c r="G127" s="27">
        <v>0</v>
      </c>
      <c r="H127" s="1">
        <f>IF(D127=1,Inputs!$B$61,IF(D127=2,Inputs!$B$62,IF(D127=3,Inputs!$B$63,IF(D127=4,Inputs!$B$64,0))))</f>
        <v>0</v>
      </c>
      <c r="I127" s="1">
        <f t="shared" si="34"/>
        <v>0</v>
      </c>
      <c r="J127" s="1">
        <f>IF(I127&gt;=Inputs!$B$60,1,0)</f>
        <v>0</v>
      </c>
      <c r="K127" s="1">
        <f t="shared" si="29"/>
        <v>0</v>
      </c>
      <c r="L127" s="1">
        <f>IF(E127=1,Inputs!$B$61,IF(E127=2,Inputs!$B$62,IF(E127=3,Inputs!$B$63,IF(E127=4,Inputs!$B$64,0))))</f>
        <v>0</v>
      </c>
      <c r="M127" s="1">
        <f t="shared" si="35"/>
        <v>0</v>
      </c>
      <c r="N127" s="1">
        <f>IF(M127&gt;=Inputs!$B$60,1,0)</f>
        <v>0</v>
      </c>
      <c r="O127" s="1">
        <f t="shared" si="21"/>
        <v>0</v>
      </c>
      <c r="P127" s="1">
        <f>IF(F127=1,Inputs!$B$61,IF(F127=2,Inputs!$B$62,IF(F127=3,Inputs!$B$63,IF(F127=4,Inputs!$B$64,0))))</f>
        <v>0</v>
      </c>
      <c r="Q127" s="1">
        <f t="shared" si="36"/>
        <v>0</v>
      </c>
      <c r="R127" s="1">
        <f>IF(Q127&gt;=Inputs!$B$60,1,0)</f>
        <v>0</v>
      </c>
      <c r="S127" s="1">
        <f t="shared" si="22"/>
        <v>0</v>
      </c>
      <c r="T127" s="1">
        <f>IF(G127=1,Inputs!$B$61,IF(G127=2,Inputs!$B$62,IF(G127=3,Inputs!$B$63,IF(G127=4,Inputs!$B$64,0))))</f>
        <v>0</v>
      </c>
      <c r="U127" s="1">
        <f t="shared" si="37"/>
        <v>0</v>
      </c>
      <c r="V127" s="1">
        <f>IF(U127&gt;=Inputs!$B$60,1,0)</f>
        <v>0</v>
      </c>
      <c r="W127" s="1">
        <f t="shared" si="23"/>
        <v>0</v>
      </c>
      <c r="X127" s="1" t="e">
        <f>VLOOKUP(C127,Inputs!$B$6:$C$11,2,TRUE)</f>
        <v>#N/A</v>
      </c>
      <c r="Y127" s="1" t="e">
        <f t="shared" si="30"/>
        <v>#N/A</v>
      </c>
      <c r="Z127" s="1" t="e">
        <f t="shared" si="31"/>
        <v>#N/A</v>
      </c>
      <c r="AA127" s="1" t="e">
        <f t="shared" si="32"/>
        <v>#N/A</v>
      </c>
      <c r="AB127" s="1" t="e">
        <f t="shared" si="33"/>
        <v>#N/A</v>
      </c>
      <c r="AC127" s="1" t="e">
        <f t="shared" si="24"/>
        <v>#N/A</v>
      </c>
      <c r="AD127" s="1" t="e">
        <f t="shared" si="25"/>
        <v>#N/A</v>
      </c>
      <c r="AE127" s="1" t="e">
        <f t="shared" si="26"/>
        <v>#N/A</v>
      </c>
      <c r="AF127" s="1" t="e">
        <f t="shared" si="27"/>
        <v>#N/A</v>
      </c>
      <c r="AG127" s="1" t="e">
        <f t="shared" si="28"/>
        <v>#N/A</v>
      </c>
    </row>
    <row r="128" spans="1:33" x14ac:dyDescent="0.25">
      <c r="A128" s="27">
        <v>0</v>
      </c>
      <c r="B128" s="62">
        <v>0</v>
      </c>
      <c r="C128" s="61">
        <v>0</v>
      </c>
      <c r="D128" s="27">
        <v>0</v>
      </c>
      <c r="E128" s="27">
        <v>0</v>
      </c>
      <c r="F128" s="27">
        <v>0</v>
      </c>
      <c r="G128" s="27">
        <v>0</v>
      </c>
      <c r="H128" s="1">
        <f>IF(D128=1,Inputs!$B$61,IF(D128=2,Inputs!$B$62,IF(D128=3,Inputs!$B$63,IF(D128=4,Inputs!$B$64,0))))</f>
        <v>0</v>
      </c>
      <c r="I128" s="1">
        <f t="shared" si="34"/>
        <v>0</v>
      </c>
      <c r="J128" s="1">
        <f>IF(I128&gt;=Inputs!$B$60,1,0)</f>
        <v>0</v>
      </c>
      <c r="K128" s="1">
        <f t="shared" si="29"/>
        <v>0</v>
      </c>
      <c r="L128" s="1">
        <f>IF(E128=1,Inputs!$B$61,IF(E128=2,Inputs!$B$62,IF(E128=3,Inputs!$B$63,IF(E128=4,Inputs!$B$64,0))))</f>
        <v>0</v>
      </c>
      <c r="M128" s="1">
        <f t="shared" si="35"/>
        <v>0</v>
      </c>
      <c r="N128" s="1">
        <f>IF(M128&gt;=Inputs!$B$60,1,0)</f>
        <v>0</v>
      </c>
      <c r="O128" s="1">
        <f t="shared" si="21"/>
        <v>0</v>
      </c>
      <c r="P128" s="1">
        <f>IF(F128=1,Inputs!$B$61,IF(F128=2,Inputs!$B$62,IF(F128=3,Inputs!$B$63,IF(F128=4,Inputs!$B$64,0))))</f>
        <v>0</v>
      </c>
      <c r="Q128" s="1">
        <f t="shared" si="36"/>
        <v>0</v>
      </c>
      <c r="R128" s="1">
        <f>IF(Q128&gt;=Inputs!$B$60,1,0)</f>
        <v>0</v>
      </c>
      <c r="S128" s="1">
        <f t="shared" si="22"/>
        <v>0</v>
      </c>
      <c r="T128" s="1">
        <f>IF(G128=1,Inputs!$B$61,IF(G128=2,Inputs!$B$62,IF(G128=3,Inputs!$B$63,IF(G128=4,Inputs!$B$64,0))))</f>
        <v>0</v>
      </c>
      <c r="U128" s="1">
        <f t="shared" si="37"/>
        <v>0</v>
      </c>
      <c r="V128" s="1">
        <f>IF(U128&gt;=Inputs!$B$60,1,0)</f>
        <v>0</v>
      </c>
      <c r="W128" s="1">
        <f t="shared" si="23"/>
        <v>0</v>
      </c>
      <c r="X128" s="1" t="e">
        <f>VLOOKUP(C128,Inputs!$B$6:$C$11,2,TRUE)</f>
        <v>#N/A</v>
      </c>
      <c r="Y128" s="1" t="e">
        <f t="shared" si="30"/>
        <v>#N/A</v>
      </c>
      <c r="Z128" s="1" t="e">
        <f t="shared" si="31"/>
        <v>#N/A</v>
      </c>
      <c r="AA128" s="1" t="e">
        <f t="shared" si="32"/>
        <v>#N/A</v>
      </c>
      <c r="AB128" s="1" t="e">
        <f t="shared" si="33"/>
        <v>#N/A</v>
      </c>
      <c r="AC128" s="1" t="e">
        <f t="shared" si="24"/>
        <v>#N/A</v>
      </c>
      <c r="AD128" s="1" t="e">
        <f t="shared" si="25"/>
        <v>#N/A</v>
      </c>
      <c r="AE128" s="1" t="e">
        <f t="shared" si="26"/>
        <v>#N/A</v>
      </c>
      <c r="AF128" s="1" t="e">
        <f t="shared" si="27"/>
        <v>#N/A</v>
      </c>
      <c r="AG128" s="1" t="e">
        <f t="shared" si="28"/>
        <v>#N/A</v>
      </c>
    </row>
    <row r="129" spans="1:33" x14ac:dyDescent="0.25">
      <c r="A129" s="27">
        <v>0</v>
      </c>
      <c r="B129" s="62">
        <v>0</v>
      </c>
      <c r="C129" s="61">
        <v>0</v>
      </c>
      <c r="D129" s="27">
        <v>0</v>
      </c>
      <c r="E129" s="27">
        <v>0</v>
      </c>
      <c r="F129" s="27">
        <v>0</v>
      </c>
      <c r="G129" s="27">
        <v>0</v>
      </c>
      <c r="H129" s="1">
        <f>IF(D129=1,Inputs!$B$61,IF(D129=2,Inputs!$B$62,IF(D129=3,Inputs!$B$63,IF(D129=4,Inputs!$B$64,0))))</f>
        <v>0</v>
      </c>
      <c r="I129" s="1">
        <f t="shared" si="34"/>
        <v>0</v>
      </c>
      <c r="J129" s="1">
        <f>IF(I129&gt;=Inputs!$B$60,1,0)</f>
        <v>0</v>
      </c>
      <c r="K129" s="1">
        <f t="shared" si="29"/>
        <v>0</v>
      </c>
      <c r="L129" s="1">
        <f>IF(E129=1,Inputs!$B$61,IF(E129=2,Inputs!$B$62,IF(E129=3,Inputs!$B$63,IF(E129=4,Inputs!$B$64,0))))</f>
        <v>0</v>
      </c>
      <c r="M129" s="1">
        <f t="shared" si="35"/>
        <v>0</v>
      </c>
      <c r="N129" s="1">
        <f>IF(M129&gt;=Inputs!$B$60,1,0)</f>
        <v>0</v>
      </c>
      <c r="O129" s="1">
        <f t="shared" si="21"/>
        <v>0</v>
      </c>
      <c r="P129" s="1">
        <f>IF(F129=1,Inputs!$B$61,IF(F129=2,Inputs!$B$62,IF(F129=3,Inputs!$B$63,IF(F129=4,Inputs!$B$64,0))))</f>
        <v>0</v>
      </c>
      <c r="Q129" s="1">
        <f t="shared" si="36"/>
        <v>0</v>
      </c>
      <c r="R129" s="1">
        <f>IF(Q129&gt;=Inputs!$B$60,1,0)</f>
        <v>0</v>
      </c>
      <c r="S129" s="1">
        <f t="shared" si="22"/>
        <v>0</v>
      </c>
      <c r="T129" s="1">
        <f>IF(G129=1,Inputs!$B$61,IF(G129=2,Inputs!$B$62,IF(G129=3,Inputs!$B$63,IF(G129=4,Inputs!$B$64,0))))</f>
        <v>0</v>
      </c>
      <c r="U129" s="1">
        <f t="shared" si="37"/>
        <v>0</v>
      </c>
      <c r="V129" s="1">
        <f>IF(U129&gt;=Inputs!$B$60,1,0)</f>
        <v>0</v>
      </c>
      <c r="W129" s="1">
        <f t="shared" si="23"/>
        <v>0</v>
      </c>
      <c r="X129" s="1" t="e">
        <f>VLOOKUP(C129,Inputs!$B$6:$C$11,2,TRUE)</f>
        <v>#N/A</v>
      </c>
      <c r="Y129" s="1" t="e">
        <f t="shared" si="30"/>
        <v>#N/A</v>
      </c>
      <c r="Z129" s="1" t="e">
        <f t="shared" si="31"/>
        <v>#N/A</v>
      </c>
      <c r="AA129" s="1" t="e">
        <f t="shared" si="32"/>
        <v>#N/A</v>
      </c>
      <c r="AB129" s="1" t="e">
        <f t="shared" si="33"/>
        <v>#N/A</v>
      </c>
      <c r="AC129" s="1" t="e">
        <f t="shared" si="24"/>
        <v>#N/A</v>
      </c>
      <c r="AD129" s="1" t="e">
        <f t="shared" si="25"/>
        <v>#N/A</v>
      </c>
      <c r="AE129" s="1" t="e">
        <f t="shared" si="26"/>
        <v>#N/A</v>
      </c>
      <c r="AF129" s="1" t="e">
        <f t="shared" si="27"/>
        <v>#N/A</v>
      </c>
      <c r="AG129" s="1" t="e">
        <f t="shared" si="28"/>
        <v>#N/A</v>
      </c>
    </row>
    <row r="130" spans="1:33" x14ac:dyDescent="0.25">
      <c r="A130" s="27">
        <v>0</v>
      </c>
      <c r="B130" s="62">
        <v>0</v>
      </c>
      <c r="C130" s="61">
        <v>0</v>
      </c>
      <c r="D130" s="27">
        <v>0</v>
      </c>
      <c r="E130" s="27">
        <v>0</v>
      </c>
      <c r="F130" s="27">
        <v>0</v>
      </c>
      <c r="G130" s="27">
        <v>0</v>
      </c>
      <c r="H130" s="1">
        <f>IF(D130=1,Inputs!$B$61,IF(D130=2,Inputs!$B$62,IF(D130=3,Inputs!$B$63,IF(D130=4,Inputs!$B$64,0))))</f>
        <v>0</v>
      </c>
      <c r="I130" s="1">
        <f t="shared" si="34"/>
        <v>0</v>
      </c>
      <c r="J130" s="1">
        <f>IF(I130&gt;=Inputs!$B$60,1,0)</f>
        <v>0</v>
      </c>
      <c r="K130" s="1">
        <f t="shared" si="29"/>
        <v>0</v>
      </c>
      <c r="L130" s="1">
        <f>IF(E130=1,Inputs!$B$61,IF(E130=2,Inputs!$B$62,IF(E130=3,Inputs!$B$63,IF(E130=4,Inputs!$B$64,0))))</f>
        <v>0</v>
      </c>
      <c r="M130" s="1">
        <f t="shared" si="35"/>
        <v>0</v>
      </c>
      <c r="N130" s="1">
        <f>IF(M130&gt;=Inputs!$B$60,1,0)</f>
        <v>0</v>
      </c>
      <c r="O130" s="1">
        <f t="shared" si="21"/>
        <v>0</v>
      </c>
      <c r="P130" s="1">
        <f>IF(F130=1,Inputs!$B$61,IF(F130=2,Inputs!$B$62,IF(F130=3,Inputs!$B$63,IF(F130=4,Inputs!$B$64,0))))</f>
        <v>0</v>
      </c>
      <c r="Q130" s="1">
        <f t="shared" si="36"/>
        <v>0</v>
      </c>
      <c r="R130" s="1">
        <f>IF(Q130&gt;=Inputs!$B$60,1,0)</f>
        <v>0</v>
      </c>
      <c r="S130" s="1">
        <f t="shared" si="22"/>
        <v>0</v>
      </c>
      <c r="T130" s="1">
        <f>IF(G130=1,Inputs!$B$61,IF(G130=2,Inputs!$B$62,IF(G130=3,Inputs!$B$63,IF(G130=4,Inputs!$B$64,0))))</f>
        <v>0</v>
      </c>
      <c r="U130" s="1">
        <f t="shared" si="37"/>
        <v>0</v>
      </c>
      <c r="V130" s="1">
        <f>IF(U130&gt;=Inputs!$B$60,1,0)</f>
        <v>0</v>
      </c>
      <c r="W130" s="1">
        <f t="shared" si="23"/>
        <v>0</v>
      </c>
      <c r="X130" s="1" t="e">
        <f>VLOOKUP(C130,Inputs!$B$6:$C$11,2,TRUE)</f>
        <v>#N/A</v>
      </c>
      <c r="Y130" s="1" t="e">
        <f t="shared" si="30"/>
        <v>#N/A</v>
      </c>
      <c r="Z130" s="1" t="e">
        <f t="shared" si="31"/>
        <v>#N/A</v>
      </c>
      <c r="AA130" s="1" t="e">
        <f t="shared" si="32"/>
        <v>#N/A</v>
      </c>
      <c r="AB130" s="1" t="e">
        <f t="shared" si="33"/>
        <v>#N/A</v>
      </c>
      <c r="AC130" s="1" t="e">
        <f t="shared" si="24"/>
        <v>#N/A</v>
      </c>
      <c r="AD130" s="1" t="e">
        <f t="shared" si="25"/>
        <v>#N/A</v>
      </c>
      <c r="AE130" s="1" t="e">
        <f t="shared" si="26"/>
        <v>#N/A</v>
      </c>
      <c r="AF130" s="1" t="e">
        <f t="shared" si="27"/>
        <v>#N/A</v>
      </c>
      <c r="AG130" s="1" t="e">
        <f t="shared" si="28"/>
        <v>#N/A</v>
      </c>
    </row>
    <row r="131" spans="1:33" x14ac:dyDescent="0.25">
      <c r="A131" s="27">
        <v>0</v>
      </c>
      <c r="B131" s="62">
        <v>0</v>
      </c>
      <c r="C131" s="61">
        <v>0</v>
      </c>
      <c r="D131" s="27">
        <v>0</v>
      </c>
      <c r="E131" s="27">
        <v>0</v>
      </c>
      <c r="F131" s="27">
        <v>0</v>
      </c>
      <c r="G131" s="27">
        <v>0</v>
      </c>
      <c r="H131" s="1">
        <f>IF(D131=1,Inputs!$B$61,IF(D131=2,Inputs!$B$62,IF(D131=3,Inputs!$B$63,IF(D131=4,Inputs!$B$64,0))))</f>
        <v>0</v>
      </c>
      <c r="I131" s="1">
        <f t="shared" si="34"/>
        <v>0</v>
      </c>
      <c r="J131" s="1">
        <f>IF(I131&gt;=Inputs!$B$60,1,0)</f>
        <v>0</v>
      </c>
      <c r="K131" s="1">
        <f t="shared" si="29"/>
        <v>0</v>
      </c>
      <c r="L131" s="1">
        <f>IF(E131=1,Inputs!$B$61,IF(E131=2,Inputs!$B$62,IF(E131=3,Inputs!$B$63,IF(E131=4,Inputs!$B$64,0))))</f>
        <v>0</v>
      </c>
      <c r="M131" s="1">
        <f t="shared" si="35"/>
        <v>0</v>
      </c>
      <c r="N131" s="1">
        <f>IF(M131&gt;=Inputs!$B$60,1,0)</f>
        <v>0</v>
      </c>
      <c r="O131" s="1">
        <f t="shared" si="21"/>
        <v>0</v>
      </c>
      <c r="P131" s="1">
        <f>IF(F131=1,Inputs!$B$61,IF(F131=2,Inputs!$B$62,IF(F131=3,Inputs!$B$63,IF(F131=4,Inputs!$B$64,0))))</f>
        <v>0</v>
      </c>
      <c r="Q131" s="1">
        <f t="shared" si="36"/>
        <v>0</v>
      </c>
      <c r="R131" s="1">
        <f>IF(Q131&gt;=Inputs!$B$60,1,0)</f>
        <v>0</v>
      </c>
      <c r="S131" s="1">
        <f t="shared" si="22"/>
        <v>0</v>
      </c>
      <c r="T131" s="1">
        <f>IF(G131=1,Inputs!$B$61,IF(G131=2,Inputs!$B$62,IF(G131=3,Inputs!$B$63,IF(G131=4,Inputs!$B$64,0))))</f>
        <v>0</v>
      </c>
      <c r="U131" s="1">
        <f t="shared" si="37"/>
        <v>0</v>
      </c>
      <c r="V131" s="1">
        <f>IF(U131&gt;=Inputs!$B$60,1,0)</f>
        <v>0</v>
      </c>
      <c r="W131" s="1">
        <f t="shared" si="23"/>
        <v>0</v>
      </c>
      <c r="X131" s="1" t="e">
        <f>VLOOKUP(C131,Inputs!$B$6:$C$11,2,TRUE)</f>
        <v>#N/A</v>
      </c>
      <c r="Y131" s="1" t="e">
        <f t="shared" si="30"/>
        <v>#N/A</v>
      </c>
      <c r="Z131" s="1" t="e">
        <f t="shared" si="31"/>
        <v>#N/A</v>
      </c>
      <c r="AA131" s="1" t="e">
        <f t="shared" si="32"/>
        <v>#N/A</v>
      </c>
      <c r="AB131" s="1" t="e">
        <f t="shared" si="33"/>
        <v>#N/A</v>
      </c>
      <c r="AC131" s="1" t="e">
        <f t="shared" si="24"/>
        <v>#N/A</v>
      </c>
      <c r="AD131" s="1" t="e">
        <f t="shared" si="25"/>
        <v>#N/A</v>
      </c>
      <c r="AE131" s="1" t="e">
        <f t="shared" si="26"/>
        <v>#N/A</v>
      </c>
      <c r="AF131" s="1" t="e">
        <f t="shared" si="27"/>
        <v>#N/A</v>
      </c>
      <c r="AG131" s="1" t="e">
        <f t="shared" si="28"/>
        <v>#N/A</v>
      </c>
    </row>
    <row r="132" spans="1:33" x14ac:dyDescent="0.25">
      <c r="A132" s="27">
        <v>0</v>
      </c>
      <c r="B132" s="62">
        <v>0</v>
      </c>
      <c r="C132" s="61">
        <v>0</v>
      </c>
      <c r="D132" s="27">
        <v>0</v>
      </c>
      <c r="E132" s="27">
        <v>0</v>
      </c>
      <c r="F132" s="27">
        <v>0</v>
      </c>
      <c r="G132" s="27">
        <v>0</v>
      </c>
      <c r="H132" s="1">
        <f>IF(D132=1,Inputs!$B$61,IF(D132=2,Inputs!$B$62,IF(D132=3,Inputs!$B$63,IF(D132=4,Inputs!$B$64,0))))</f>
        <v>0</v>
      </c>
      <c r="I132" s="1">
        <f t="shared" si="34"/>
        <v>0</v>
      </c>
      <c r="J132" s="1">
        <f>IF(I132&gt;=Inputs!$B$60,1,0)</f>
        <v>0</v>
      </c>
      <c r="K132" s="1">
        <f t="shared" si="29"/>
        <v>0</v>
      </c>
      <c r="L132" s="1">
        <f>IF(E132=1,Inputs!$B$61,IF(E132=2,Inputs!$B$62,IF(E132=3,Inputs!$B$63,IF(E132=4,Inputs!$B$64,0))))</f>
        <v>0</v>
      </c>
      <c r="M132" s="1">
        <f t="shared" si="35"/>
        <v>0</v>
      </c>
      <c r="N132" s="1">
        <f>IF(M132&gt;=Inputs!$B$60,1,0)</f>
        <v>0</v>
      </c>
      <c r="O132" s="1">
        <f t="shared" si="21"/>
        <v>0</v>
      </c>
      <c r="P132" s="1">
        <f>IF(F132=1,Inputs!$B$61,IF(F132=2,Inputs!$B$62,IF(F132=3,Inputs!$B$63,IF(F132=4,Inputs!$B$64,0))))</f>
        <v>0</v>
      </c>
      <c r="Q132" s="1">
        <f t="shared" si="36"/>
        <v>0</v>
      </c>
      <c r="R132" s="1">
        <f>IF(Q132&gt;=Inputs!$B$60,1,0)</f>
        <v>0</v>
      </c>
      <c r="S132" s="1">
        <f t="shared" si="22"/>
        <v>0</v>
      </c>
      <c r="T132" s="1">
        <f>IF(G132=1,Inputs!$B$61,IF(G132=2,Inputs!$B$62,IF(G132=3,Inputs!$B$63,IF(G132=4,Inputs!$B$64,0))))</f>
        <v>0</v>
      </c>
      <c r="U132" s="1">
        <f t="shared" si="37"/>
        <v>0</v>
      </c>
      <c r="V132" s="1">
        <f>IF(U132&gt;=Inputs!$B$60,1,0)</f>
        <v>0</v>
      </c>
      <c r="W132" s="1">
        <f t="shared" si="23"/>
        <v>0</v>
      </c>
      <c r="X132" s="1" t="e">
        <f>VLOOKUP(C132,Inputs!$B$6:$C$11,2,TRUE)</f>
        <v>#N/A</v>
      </c>
      <c r="Y132" s="1" t="e">
        <f t="shared" si="30"/>
        <v>#N/A</v>
      </c>
      <c r="Z132" s="1" t="e">
        <f t="shared" si="31"/>
        <v>#N/A</v>
      </c>
      <c r="AA132" s="1" t="e">
        <f t="shared" si="32"/>
        <v>#N/A</v>
      </c>
      <c r="AB132" s="1" t="e">
        <f t="shared" si="33"/>
        <v>#N/A</v>
      </c>
      <c r="AC132" s="1" t="e">
        <f t="shared" si="24"/>
        <v>#N/A</v>
      </c>
      <c r="AD132" s="1" t="e">
        <f t="shared" si="25"/>
        <v>#N/A</v>
      </c>
      <c r="AE132" s="1" t="e">
        <f t="shared" si="26"/>
        <v>#N/A</v>
      </c>
      <c r="AF132" s="1" t="e">
        <f t="shared" si="27"/>
        <v>#N/A</v>
      </c>
      <c r="AG132" s="1" t="e">
        <f t="shared" si="28"/>
        <v>#N/A</v>
      </c>
    </row>
    <row r="133" spans="1:33" x14ac:dyDescent="0.25">
      <c r="A133" s="27">
        <v>0</v>
      </c>
      <c r="B133" s="62">
        <v>0</v>
      </c>
      <c r="C133" s="61">
        <v>0</v>
      </c>
      <c r="D133" s="27">
        <v>0</v>
      </c>
      <c r="E133" s="27">
        <v>0</v>
      </c>
      <c r="F133" s="27">
        <v>0</v>
      </c>
      <c r="G133" s="27">
        <v>0</v>
      </c>
      <c r="H133" s="1">
        <f>IF(D133=1,Inputs!$B$61,IF(D133=2,Inputs!$B$62,IF(D133=3,Inputs!$B$63,IF(D133=4,Inputs!$B$64,0))))</f>
        <v>0</v>
      </c>
      <c r="I133" s="1">
        <f t="shared" si="34"/>
        <v>0</v>
      </c>
      <c r="J133" s="1">
        <f>IF(I133&gt;=Inputs!$B$60,1,0)</f>
        <v>0</v>
      </c>
      <c r="K133" s="1">
        <f t="shared" si="29"/>
        <v>0</v>
      </c>
      <c r="L133" s="1">
        <f>IF(E133=1,Inputs!$B$61,IF(E133=2,Inputs!$B$62,IF(E133=3,Inputs!$B$63,IF(E133=4,Inputs!$B$64,0))))</f>
        <v>0</v>
      </c>
      <c r="M133" s="1">
        <f t="shared" si="35"/>
        <v>0</v>
      </c>
      <c r="N133" s="1">
        <f>IF(M133&gt;=Inputs!$B$60,1,0)</f>
        <v>0</v>
      </c>
      <c r="O133" s="1">
        <f t="shared" ref="O133:O196" si="38">IF(N133=1,0,M133)</f>
        <v>0</v>
      </c>
      <c r="P133" s="1">
        <f>IF(F133=1,Inputs!$B$61,IF(F133=2,Inputs!$B$62,IF(F133=3,Inputs!$B$63,IF(F133=4,Inputs!$B$64,0))))</f>
        <v>0</v>
      </c>
      <c r="Q133" s="1">
        <f t="shared" si="36"/>
        <v>0</v>
      </c>
      <c r="R133" s="1">
        <f>IF(Q133&gt;=Inputs!$B$60,1,0)</f>
        <v>0</v>
      </c>
      <c r="S133" s="1">
        <f t="shared" ref="S133:S196" si="39">IF(R133=1,0,Q133)</f>
        <v>0</v>
      </c>
      <c r="T133" s="1">
        <f>IF(G133=1,Inputs!$B$61,IF(G133=2,Inputs!$B$62,IF(G133=3,Inputs!$B$63,IF(G133=4,Inputs!$B$64,0))))</f>
        <v>0</v>
      </c>
      <c r="U133" s="1">
        <f t="shared" si="37"/>
        <v>0</v>
      </c>
      <c r="V133" s="1">
        <f>IF(U133&gt;=Inputs!$B$60,1,0)</f>
        <v>0</v>
      </c>
      <c r="W133" s="1">
        <f t="shared" ref="W133:W196" si="40">IF(V133=1,0,U133)</f>
        <v>0</v>
      </c>
      <c r="X133" s="1" t="e">
        <f>VLOOKUP(C133,Inputs!$B$6:$C$11,2,TRUE)</f>
        <v>#N/A</v>
      </c>
      <c r="Y133" s="1" t="e">
        <f t="shared" si="30"/>
        <v>#N/A</v>
      </c>
      <c r="Z133" s="1" t="e">
        <f t="shared" si="31"/>
        <v>#N/A</v>
      </c>
      <c r="AA133" s="1" t="e">
        <f t="shared" si="32"/>
        <v>#N/A</v>
      </c>
      <c r="AB133" s="1" t="e">
        <f t="shared" si="33"/>
        <v>#N/A</v>
      </c>
      <c r="AC133" s="1" t="e">
        <f t="shared" ref="AC133:AC196" si="41">IF(X133&gt;=6,6,X133)</f>
        <v>#N/A</v>
      </c>
      <c r="AD133" s="1" t="e">
        <f t="shared" ref="AD133:AD196" si="42">IF(Y133&gt;=6,6,Y133)</f>
        <v>#N/A</v>
      </c>
      <c r="AE133" s="1" t="e">
        <f t="shared" ref="AE133:AE196" si="43">IF(Z133&gt;=6,6,Z133)</f>
        <v>#N/A</v>
      </c>
      <c r="AF133" s="1" t="e">
        <f t="shared" ref="AF133:AF196" si="44">IF(AA133&gt;=6,6,AA133)</f>
        <v>#N/A</v>
      </c>
      <c r="AG133" s="1" t="e">
        <f t="shared" ref="AG133:AG196" si="45">IF(AB133&gt;=6,6,AB133)</f>
        <v>#N/A</v>
      </c>
    </row>
    <row r="134" spans="1:33" x14ac:dyDescent="0.25">
      <c r="A134" s="27">
        <v>0</v>
      </c>
      <c r="B134" s="62">
        <v>0</v>
      </c>
      <c r="C134" s="61">
        <v>0</v>
      </c>
      <c r="D134" s="27">
        <v>0</v>
      </c>
      <c r="E134" s="27">
        <v>0</v>
      </c>
      <c r="F134" s="27">
        <v>0</v>
      </c>
      <c r="G134" s="27">
        <v>0</v>
      </c>
      <c r="H134" s="1">
        <f>IF(D134=1,Inputs!$B$61,IF(D134=2,Inputs!$B$62,IF(D134=3,Inputs!$B$63,IF(D134=4,Inputs!$B$64,0))))</f>
        <v>0</v>
      </c>
      <c r="I134" s="1">
        <f t="shared" si="34"/>
        <v>0</v>
      </c>
      <c r="J134" s="1">
        <f>IF(I134&gt;=Inputs!$B$60,1,0)</f>
        <v>0</v>
      </c>
      <c r="K134" s="1">
        <f t="shared" ref="K134:K197" si="46">IF(J134=1,0,I134)</f>
        <v>0</v>
      </c>
      <c r="L134" s="1">
        <f>IF(E134=1,Inputs!$B$61,IF(E134=2,Inputs!$B$62,IF(E134=3,Inputs!$B$63,IF(E134=4,Inputs!$B$64,0))))</f>
        <v>0</v>
      </c>
      <c r="M134" s="1">
        <f t="shared" si="35"/>
        <v>0</v>
      </c>
      <c r="N134" s="1">
        <f>IF(M134&gt;=Inputs!$B$60,1,0)</f>
        <v>0</v>
      </c>
      <c r="O134" s="1">
        <f t="shared" si="38"/>
        <v>0</v>
      </c>
      <c r="P134" s="1">
        <f>IF(F134=1,Inputs!$B$61,IF(F134=2,Inputs!$B$62,IF(F134=3,Inputs!$B$63,IF(F134=4,Inputs!$B$64,0))))</f>
        <v>0</v>
      </c>
      <c r="Q134" s="1">
        <f t="shared" si="36"/>
        <v>0</v>
      </c>
      <c r="R134" s="1">
        <f>IF(Q134&gt;=Inputs!$B$60,1,0)</f>
        <v>0</v>
      </c>
      <c r="S134" s="1">
        <f t="shared" si="39"/>
        <v>0</v>
      </c>
      <c r="T134" s="1">
        <f>IF(G134=1,Inputs!$B$61,IF(G134=2,Inputs!$B$62,IF(G134=3,Inputs!$B$63,IF(G134=4,Inputs!$B$64,0))))</f>
        <v>0</v>
      </c>
      <c r="U134" s="1">
        <f t="shared" si="37"/>
        <v>0</v>
      </c>
      <c r="V134" s="1">
        <f>IF(U134&gt;=Inputs!$B$60,1,0)</f>
        <v>0</v>
      </c>
      <c r="W134" s="1">
        <f t="shared" si="40"/>
        <v>0</v>
      </c>
      <c r="X134" s="1" t="e">
        <f>VLOOKUP(C134,Inputs!$B$6:$C$11,2,TRUE)</f>
        <v>#N/A</v>
      </c>
      <c r="Y134" s="1" t="e">
        <f t="shared" ref="Y134:Y197" si="47">IF(J134=1,X134+1,X134)</f>
        <v>#N/A</v>
      </c>
      <c r="Z134" s="1" t="e">
        <f t="shared" ref="Z134:Z197" si="48">IF(N134=1,Y134+1,Y134)</f>
        <v>#N/A</v>
      </c>
      <c r="AA134" s="1" t="e">
        <f t="shared" ref="AA134:AA197" si="49">IF(R134=1,Z134+1,Z134)</f>
        <v>#N/A</v>
      </c>
      <c r="AB134" s="1" t="e">
        <f t="shared" ref="AB134:AB197" si="50">IF(V134=1,AA134+1,AA134)</f>
        <v>#N/A</v>
      </c>
      <c r="AC134" s="1" t="e">
        <f t="shared" si="41"/>
        <v>#N/A</v>
      </c>
      <c r="AD134" s="1" t="e">
        <f t="shared" si="42"/>
        <v>#N/A</v>
      </c>
      <c r="AE134" s="1" t="e">
        <f t="shared" si="43"/>
        <v>#N/A</v>
      </c>
      <c r="AF134" s="1" t="e">
        <f t="shared" si="44"/>
        <v>#N/A</v>
      </c>
      <c r="AG134" s="1" t="e">
        <f t="shared" si="45"/>
        <v>#N/A</v>
      </c>
    </row>
    <row r="135" spans="1:33" x14ac:dyDescent="0.25">
      <c r="A135" s="27">
        <v>0</v>
      </c>
      <c r="B135" s="62">
        <v>0</v>
      </c>
      <c r="C135" s="61">
        <v>0</v>
      </c>
      <c r="D135" s="27">
        <v>0</v>
      </c>
      <c r="E135" s="27">
        <v>0</v>
      </c>
      <c r="F135" s="27">
        <v>0</v>
      </c>
      <c r="G135" s="27">
        <v>0</v>
      </c>
      <c r="H135" s="1">
        <f>IF(D135=1,Inputs!$B$61,IF(D135=2,Inputs!$B$62,IF(D135=3,Inputs!$B$63,IF(D135=4,Inputs!$B$64,0))))</f>
        <v>0</v>
      </c>
      <c r="I135" s="1">
        <f t="shared" si="34"/>
        <v>0</v>
      </c>
      <c r="J135" s="1">
        <f>IF(I135&gt;=Inputs!$B$60,1,0)</f>
        <v>0</v>
      </c>
      <c r="K135" s="1">
        <f t="shared" si="46"/>
        <v>0</v>
      </c>
      <c r="L135" s="1">
        <f>IF(E135=1,Inputs!$B$61,IF(E135=2,Inputs!$B$62,IF(E135=3,Inputs!$B$63,IF(E135=4,Inputs!$B$64,0))))</f>
        <v>0</v>
      </c>
      <c r="M135" s="1">
        <f t="shared" si="35"/>
        <v>0</v>
      </c>
      <c r="N135" s="1">
        <f>IF(M135&gt;=Inputs!$B$60,1,0)</f>
        <v>0</v>
      </c>
      <c r="O135" s="1">
        <f t="shared" si="38"/>
        <v>0</v>
      </c>
      <c r="P135" s="1">
        <f>IF(F135=1,Inputs!$B$61,IF(F135=2,Inputs!$B$62,IF(F135=3,Inputs!$B$63,IF(F135=4,Inputs!$B$64,0))))</f>
        <v>0</v>
      </c>
      <c r="Q135" s="1">
        <f t="shared" si="36"/>
        <v>0</v>
      </c>
      <c r="R135" s="1">
        <f>IF(Q135&gt;=Inputs!$B$60,1,0)</f>
        <v>0</v>
      </c>
      <c r="S135" s="1">
        <f t="shared" si="39"/>
        <v>0</v>
      </c>
      <c r="T135" s="1">
        <f>IF(G135=1,Inputs!$B$61,IF(G135=2,Inputs!$B$62,IF(G135=3,Inputs!$B$63,IF(G135=4,Inputs!$B$64,0))))</f>
        <v>0</v>
      </c>
      <c r="U135" s="1">
        <f t="shared" si="37"/>
        <v>0</v>
      </c>
      <c r="V135" s="1">
        <f>IF(U135&gt;=Inputs!$B$60,1,0)</f>
        <v>0</v>
      </c>
      <c r="W135" s="1">
        <f t="shared" si="40"/>
        <v>0</v>
      </c>
      <c r="X135" s="1" t="e">
        <f>VLOOKUP(C135,Inputs!$B$6:$C$11,2,TRUE)</f>
        <v>#N/A</v>
      </c>
      <c r="Y135" s="1" t="e">
        <f t="shared" si="47"/>
        <v>#N/A</v>
      </c>
      <c r="Z135" s="1" t="e">
        <f t="shared" si="48"/>
        <v>#N/A</v>
      </c>
      <c r="AA135" s="1" t="e">
        <f t="shared" si="49"/>
        <v>#N/A</v>
      </c>
      <c r="AB135" s="1" t="e">
        <f t="shared" si="50"/>
        <v>#N/A</v>
      </c>
      <c r="AC135" s="1" t="e">
        <f t="shared" si="41"/>
        <v>#N/A</v>
      </c>
      <c r="AD135" s="1" t="e">
        <f t="shared" si="42"/>
        <v>#N/A</v>
      </c>
      <c r="AE135" s="1" t="e">
        <f t="shared" si="43"/>
        <v>#N/A</v>
      </c>
      <c r="AF135" s="1" t="e">
        <f t="shared" si="44"/>
        <v>#N/A</v>
      </c>
      <c r="AG135" s="1" t="e">
        <f t="shared" si="45"/>
        <v>#N/A</v>
      </c>
    </row>
    <row r="136" spans="1:33" x14ac:dyDescent="0.25">
      <c r="A136" s="27">
        <v>0</v>
      </c>
      <c r="B136" s="62">
        <v>0</v>
      </c>
      <c r="C136" s="61">
        <v>0</v>
      </c>
      <c r="D136" s="27">
        <v>0</v>
      </c>
      <c r="E136" s="27">
        <v>0</v>
      </c>
      <c r="F136" s="27">
        <v>0</v>
      </c>
      <c r="G136" s="27">
        <v>0</v>
      </c>
      <c r="H136" s="1">
        <f>IF(D136=1,Inputs!$B$61,IF(D136=2,Inputs!$B$62,IF(D136=3,Inputs!$B$63,IF(D136=4,Inputs!$B$64,0))))</f>
        <v>0</v>
      </c>
      <c r="I136" s="1">
        <f t="shared" si="34"/>
        <v>0</v>
      </c>
      <c r="J136" s="1">
        <f>IF(I136&gt;=Inputs!$B$60,1,0)</f>
        <v>0</v>
      </c>
      <c r="K136" s="1">
        <f t="shared" si="46"/>
        <v>0</v>
      </c>
      <c r="L136" s="1">
        <f>IF(E136=1,Inputs!$B$61,IF(E136=2,Inputs!$B$62,IF(E136=3,Inputs!$B$63,IF(E136=4,Inputs!$B$64,0))))</f>
        <v>0</v>
      </c>
      <c r="M136" s="1">
        <f t="shared" si="35"/>
        <v>0</v>
      </c>
      <c r="N136" s="1">
        <f>IF(M136&gt;=Inputs!$B$60,1,0)</f>
        <v>0</v>
      </c>
      <c r="O136" s="1">
        <f t="shared" si="38"/>
        <v>0</v>
      </c>
      <c r="P136" s="1">
        <f>IF(F136=1,Inputs!$B$61,IF(F136=2,Inputs!$B$62,IF(F136=3,Inputs!$B$63,IF(F136=4,Inputs!$B$64,0))))</f>
        <v>0</v>
      </c>
      <c r="Q136" s="1">
        <f t="shared" si="36"/>
        <v>0</v>
      </c>
      <c r="R136" s="1">
        <f>IF(Q136&gt;=Inputs!$B$60,1,0)</f>
        <v>0</v>
      </c>
      <c r="S136" s="1">
        <f t="shared" si="39"/>
        <v>0</v>
      </c>
      <c r="T136" s="1">
        <f>IF(G136=1,Inputs!$B$61,IF(G136=2,Inputs!$B$62,IF(G136=3,Inputs!$B$63,IF(G136=4,Inputs!$B$64,0))))</f>
        <v>0</v>
      </c>
      <c r="U136" s="1">
        <f t="shared" si="37"/>
        <v>0</v>
      </c>
      <c r="V136" s="1">
        <f>IF(U136&gt;=Inputs!$B$60,1,0)</f>
        <v>0</v>
      </c>
      <c r="W136" s="1">
        <f t="shared" si="40"/>
        <v>0</v>
      </c>
      <c r="X136" s="1" t="e">
        <f>VLOOKUP(C136,Inputs!$B$6:$C$11,2,TRUE)</f>
        <v>#N/A</v>
      </c>
      <c r="Y136" s="1" t="e">
        <f t="shared" si="47"/>
        <v>#N/A</v>
      </c>
      <c r="Z136" s="1" t="e">
        <f t="shared" si="48"/>
        <v>#N/A</v>
      </c>
      <c r="AA136" s="1" t="e">
        <f t="shared" si="49"/>
        <v>#N/A</v>
      </c>
      <c r="AB136" s="1" t="e">
        <f t="shared" si="50"/>
        <v>#N/A</v>
      </c>
      <c r="AC136" s="1" t="e">
        <f t="shared" si="41"/>
        <v>#N/A</v>
      </c>
      <c r="AD136" s="1" t="e">
        <f t="shared" si="42"/>
        <v>#N/A</v>
      </c>
      <c r="AE136" s="1" t="e">
        <f t="shared" si="43"/>
        <v>#N/A</v>
      </c>
      <c r="AF136" s="1" t="e">
        <f t="shared" si="44"/>
        <v>#N/A</v>
      </c>
      <c r="AG136" s="1" t="e">
        <f t="shared" si="45"/>
        <v>#N/A</v>
      </c>
    </row>
    <row r="137" spans="1:33" x14ac:dyDescent="0.25">
      <c r="A137" s="27">
        <v>0</v>
      </c>
      <c r="B137" s="62">
        <v>0</v>
      </c>
      <c r="C137" s="61">
        <v>0</v>
      </c>
      <c r="D137" s="27">
        <v>0</v>
      </c>
      <c r="E137" s="27">
        <v>0</v>
      </c>
      <c r="F137" s="27">
        <v>0</v>
      </c>
      <c r="G137" s="27">
        <v>0</v>
      </c>
      <c r="H137" s="1">
        <f>IF(D137=1,Inputs!$B$61,IF(D137=2,Inputs!$B$62,IF(D137=3,Inputs!$B$63,IF(D137=4,Inputs!$B$64,0))))</f>
        <v>0</v>
      </c>
      <c r="I137" s="1">
        <f t="shared" si="34"/>
        <v>0</v>
      </c>
      <c r="J137" s="1">
        <f>IF(I137&gt;=Inputs!$B$60,1,0)</f>
        <v>0</v>
      </c>
      <c r="K137" s="1">
        <f t="shared" si="46"/>
        <v>0</v>
      </c>
      <c r="L137" s="1">
        <f>IF(E137=1,Inputs!$B$61,IF(E137=2,Inputs!$B$62,IF(E137=3,Inputs!$B$63,IF(E137=4,Inputs!$B$64,0))))</f>
        <v>0</v>
      </c>
      <c r="M137" s="1">
        <f t="shared" si="35"/>
        <v>0</v>
      </c>
      <c r="N137" s="1">
        <f>IF(M137&gt;=Inputs!$B$60,1,0)</f>
        <v>0</v>
      </c>
      <c r="O137" s="1">
        <f t="shared" si="38"/>
        <v>0</v>
      </c>
      <c r="P137" s="1">
        <f>IF(F137=1,Inputs!$B$61,IF(F137=2,Inputs!$B$62,IF(F137=3,Inputs!$B$63,IF(F137=4,Inputs!$B$64,0))))</f>
        <v>0</v>
      </c>
      <c r="Q137" s="1">
        <f t="shared" si="36"/>
        <v>0</v>
      </c>
      <c r="R137" s="1">
        <f>IF(Q137&gt;=Inputs!$B$60,1,0)</f>
        <v>0</v>
      </c>
      <c r="S137" s="1">
        <f t="shared" si="39"/>
        <v>0</v>
      </c>
      <c r="T137" s="1">
        <f>IF(G137=1,Inputs!$B$61,IF(G137=2,Inputs!$B$62,IF(G137=3,Inputs!$B$63,IF(G137=4,Inputs!$B$64,0))))</f>
        <v>0</v>
      </c>
      <c r="U137" s="1">
        <f t="shared" si="37"/>
        <v>0</v>
      </c>
      <c r="V137" s="1">
        <f>IF(U137&gt;=Inputs!$B$60,1,0)</f>
        <v>0</v>
      </c>
      <c r="W137" s="1">
        <f t="shared" si="40"/>
        <v>0</v>
      </c>
      <c r="X137" s="1" t="e">
        <f>VLOOKUP(C137,Inputs!$B$6:$C$11,2,TRUE)</f>
        <v>#N/A</v>
      </c>
      <c r="Y137" s="1" t="e">
        <f t="shared" si="47"/>
        <v>#N/A</v>
      </c>
      <c r="Z137" s="1" t="e">
        <f t="shared" si="48"/>
        <v>#N/A</v>
      </c>
      <c r="AA137" s="1" t="e">
        <f t="shared" si="49"/>
        <v>#N/A</v>
      </c>
      <c r="AB137" s="1" t="e">
        <f t="shared" si="50"/>
        <v>#N/A</v>
      </c>
      <c r="AC137" s="1" t="e">
        <f t="shared" si="41"/>
        <v>#N/A</v>
      </c>
      <c r="AD137" s="1" t="e">
        <f t="shared" si="42"/>
        <v>#N/A</v>
      </c>
      <c r="AE137" s="1" t="e">
        <f t="shared" si="43"/>
        <v>#N/A</v>
      </c>
      <c r="AF137" s="1" t="e">
        <f t="shared" si="44"/>
        <v>#N/A</v>
      </c>
      <c r="AG137" s="1" t="e">
        <f t="shared" si="45"/>
        <v>#N/A</v>
      </c>
    </row>
    <row r="138" spans="1:33" x14ac:dyDescent="0.25">
      <c r="A138" s="27">
        <v>0</v>
      </c>
      <c r="B138" s="62">
        <v>0</v>
      </c>
      <c r="C138" s="61">
        <v>0</v>
      </c>
      <c r="D138" s="27">
        <v>0</v>
      </c>
      <c r="E138" s="27">
        <v>0</v>
      </c>
      <c r="F138" s="27">
        <v>0</v>
      </c>
      <c r="G138" s="27">
        <v>0</v>
      </c>
      <c r="H138" s="1">
        <f>IF(D138=1,Inputs!$B$61,IF(D138=2,Inputs!$B$62,IF(D138=3,Inputs!$B$63,IF(D138=4,Inputs!$B$64,0))))</f>
        <v>0</v>
      </c>
      <c r="I138" s="1">
        <f t="shared" si="34"/>
        <v>0</v>
      </c>
      <c r="J138" s="1">
        <f>IF(I138&gt;=Inputs!$B$60,1,0)</f>
        <v>0</v>
      </c>
      <c r="K138" s="1">
        <f t="shared" si="46"/>
        <v>0</v>
      </c>
      <c r="L138" s="1">
        <f>IF(E138=1,Inputs!$B$61,IF(E138=2,Inputs!$B$62,IF(E138=3,Inputs!$B$63,IF(E138=4,Inputs!$B$64,0))))</f>
        <v>0</v>
      </c>
      <c r="M138" s="1">
        <f t="shared" si="35"/>
        <v>0</v>
      </c>
      <c r="N138" s="1">
        <f>IF(M138&gt;=Inputs!$B$60,1,0)</f>
        <v>0</v>
      </c>
      <c r="O138" s="1">
        <f t="shared" si="38"/>
        <v>0</v>
      </c>
      <c r="P138" s="1">
        <f>IF(F138=1,Inputs!$B$61,IF(F138=2,Inputs!$B$62,IF(F138=3,Inputs!$B$63,IF(F138=4,Inputs!$B$64,0))))</f>
        <v>0</v>
      </c>
      <c r="Q138" s="1">
        <f t="shared" si="36"/>
        <v>0</v>
      </c>
      <c r="R138" s="1">
        <f>IF(Q138&gt;=Inputs!$B$60,1,0)</f>
        <v>0</v>
      </c>
      <c r="S138" s="1">
        <f t="shared" si="39"/>
        <v>0</v>
      </c>
      <c r="T138" s="1">
        <f>IF(G138=1,Inputs!$B$61,IF(G138=2,Inputs!$B$62,IF(G138=3,Inputs!$B$63,IF(G138=4,Inputs!$B$64,0))))</f>
        <v>0</v>
      </c>
      <c r="U138" s="1">
        <f t="shared" si="37"/>
        <v>0</v>
      </c>
      <c r="V138" s="1">
        <f>IF(U138&gt;=Inputs!$B$60,1,0)</f>
        <v>0</v>
      </c>
      <c r="W138" s="1">
        <f t="shared" si="40"/>
        <v>0</v>
      </c>
      <c r="X138" s="1" t="e">
        <f>VLOOKUP(C138,Inputs!$B$6:$C$11,2,TRUE)</f>
        <v>#N/A</v>
      </c>
      <c r="Y138" s="1" t="e">
        <f t="shared" si="47"/>
        <v>#N/A</v>
      </c>
      <c r="Z138" s="1" t="e">
        <f t="shared" si="48"/>
        <v>#N/A</v>
      </c>
      <c r="AA138" s="1" t="e">
        <f t="shared" si="49"/>
        <v>#N/A</v>
      </c>
      <c r="AB138" s="1" t="e">
        <f t="shared" si="50"/>
        <v>#N/A</v>
      </c>
      <c r="AC138" s="1" t="e">
        <f t="shared" si="41"/>
        <v>#N/A</v>
      </c>
      <c r="AD138" s="1" t="e">
        <f t="shared" si="42"/>
        <v>#N/A</v>
      </c>
      <c r="AE138" s="1" t="e">
        <f t="shared" si="43"/>
        <v>#N/A</v>
      </c>
      <c r="AF138" s="1" t="e">
        <f t="shared" si="44"/>
        <v>#N/A</v>
      </c>
      <c r="AG138" s="1" t="e">
        <f t="shared" si="45"/>
        <v>#N/A</v>
      </c>
    </row>
    <row r="139" spans="1:33" x14ac:dyDescent="0.25">
      <c r="A139" s="27">
        <v>0</v>
      </c>
      <c r="B139" s="62">
        <v>0</v>
      </c>
      <c r="C139" s="61">
        <v>0</v>
      </c>
      <c r="D139" s="27">
        <v>0</v>
      </c>
      <c r="E139" s="27">
        <v>0</v>
      </c>
      <c r="F139" s="27">
        <v>0</v>
      </c>
      <c r="G139" s="27">
        <v>0</v>
      </c>
      <c r="H139" s="1">
        <f>IF(D139=1,Inputs!$B$61,IF(D139=2,Inputs!$B$62,IF(D139=3,Inputs!$B$63,IF(D139=4,Inputs!$B$64,0))))</f>
        <v>0</v>
      </c>
      <c r="I139" s="1">
        <f t="shared" si="34"/>
        <v>0</v>
      </c>
      <c r="J139" s="1">
        <f>IF(I139&gt;=Inputs!$B$60,1,0)</f>
        <v>0</v>
      </c>
      <c r="K139" s="1">
        <f t="shared" si="46"/>
        <v>0</v>
      </c>
      <c r="L139" s="1">
        <f>IF(E139=1,Inputs!$B$61,IF(E139=2,Inputs!$B$62,IF(E139=3,Inputs!$B$63,IF(E139=4,Inputs!$B$64,0))))</f>
        <v>0</v>
      </c>
      <c r="M139" s="1">
        <f t="shared" si="35"/>
        <v>0</v>
      </c>
      <c r="N139" s="1">
        <f>IF(M139&gt;=Inputs!$B$60,1,0)</f>
        <v>0</v>
      </c>
      <c r="O139" s="1">
        <f t="shared" si="38"/>
        <v>0</v>
      </c>
      <c r="P139" s="1">
        <f>IF(F139=1,Inputs!$B$61,IF(F139=2,Inputs!$B$62,IF(F139=3,Inputs!$B$63,IF(F139=4,Inputs!$B$64,0))))</f>
        <v>0</v>
      </c>
      <c r="Q139" s="1">
        <f t="shared" si="36"/>
        <v>0</v>
      </c>
      <c r="R139" s="1">
        <f>IF(Q139&gt;=Inputs!$B$60,1,0)</f>
        <v>0</v>
      </c>
      <c r="S139" s="1">
        <f t="shared" si="39"/>
        <v>0</v>
      </c>
      <c r="T139" s="1">
        <f>IF(G139=1,Inputs!$B$61,IF(G139=2,Inputs!$B$62,IF(G139=3,Inputs!$B$63,IF(G139=4,Inputs!$B$64,0))))</f>
        <v>0</v>
      </c>
      <c r="U139" s="1">
        <f t="shared" si="37"/>
        <v>0</v>
      </c>
      <c r="V139" s="1">
        <f>IF(U139&gt;=Inputs!$B$60,1,0)</f>
        <v>0</v>
      </c>
      <c r="W139" s="1">
        <f t="shared" si="40"/>
        <v>0</v>
      </c>
      <c r="X139" s="1" t="e">
        <f>VLOOKUP(C139,Inputs!$B$6:$C$11,2,TRUE)</f>
        <v>#N/A</v>
      </c>
      <c r="Y139" s="1" t="e">
        <f t="shared" si="47"/>
        <v>#N/A</v>
      </c>
      <c r="Z139" s="1" t="e">
        <f t="shared" si="48"/>
        <v>#N/A</v>
      </c>
      <c r="AA139" s="1" t="e">
        <f t="shared" si="49"/>
        <v>#N/A</v>
      </c>
      <c r="AB139" s="1" t="e">
        <f t="shared" si="50"/>
        <v>#N/A</v>
      </c>
      <c r="AC139" s="1" t="e">
        <f t="shared" si="41"/>
        <v>#N/A</v>
      </c>
      <c r="AD139" s="1" t="e">
        <f t="shared" si="42"/>
        <v>#N/A</v>
      </c>
      <c r="AE139" s="1" t="e">
        <f t="shared" si="43"/>
        <v>#N/A</v>
      </c>
      <c r="AF139" s="1" t="e">
        <f t="shared" si="44"/>
        <v>#N/A</v>
      </c>
      <c r="AG139" s="1" t="e">
        <f t="shared" si="45"/>
        <v>#N/A</v>
      </c>
    </row>
    <row r="140" spans="1:33" x14ac:dyDescent="0.25">
      <c r="A140" s="27">
        <v>0</v>
      </c>
      <c r="B140" s="62">
        <v>0</v>
      </c>
      <c r="C140" s="61">
        <v>0</v>
      </c>
      <c r="D140" s="27">
        <v>0</v>
      </c>
      <c r="E140" s="27">
        <v>0</v>
      </c>
      <c r="F140" s="27">
        <v>0</v>
      </c>
      <c r="G140" s="27">
        <v>0</v>
      </c>
      <c r="H140" s="1">
        <f>IF(D140=1,Inputs!$B$61,IF(D140=2,Inputs!$B$62,IF(D140=3,Inputs!$B$63,IF(D140=4,Inputs!$B$64,0))))</f>
        <v>0</v>
      </c>
      <c r="I140" s="1">
        <f t="shared" si="34"/>
        <v>0</v>
      </c>
      <c r="J140" s="1">
        <f>IF(I140&gt;=Inputs!$B$60,1,0)</f>
        <v>0</v>
      </c>
      <c r="K140" s="1">
        <f t="shared" si="46"/>
        <v>0</v>
      </c>
      <c r="L140" s="1">
        <f>IF(E140=1,Inputs!$B$61,IF(E140=2,Inputs!$B$62,IF(E140=3,Inputs!$B$63,IF(E140=4,Inputs!$B$64,0))))</f>
        <v>0</v>
      </c>
      <c r="M140" s="1">
        <f t="shared" si="35"/>
        <v>0</v>
      </c>
      <c r="N140" s="1">
        <f>IF(M140&gt;=Inputs!$B$60,1,0)</f>
        <v>0</v>
      </c>
      <c r="O140" s="1">
        <f t="shared" si="38"/>
        <v>0</v>
      </c>
      <c r="P140" s="1">
        <f>IF(F140=1,Inputs!$B$61,IF(F140=2,Inputs!$B$62,IF(F140=3,Inputs!$B$63,IF(F140=4,Inputs!$B$64,0))))</f>
        <v>0</v>
      </c>
      <c r="Q140" s="1">
        <f t="shared" si="36"/>
        <v>0</v>
      </c>
      <c r="R140" s="1">
        <f>IF(Q140&gt;=Inputs!$B$60,1,0)</f>
        <v>0</v>
      </c>
      <c r="S140" s="1">
        <f t="shared" si="39"/>
        <v>0</v>
      </c>
      <c r="T140" s="1">
        <f>IF(G140=1,Inputs!$B$61,IF(G140=2,Inputs!$B$62,IF(G140=3,Inputs!$B$63,IF(G140=4,Inputs!$B$64,0))))</f>
        <v>0</v>
      </c>
      <c r="U140" s="1">
        <f t="shared" si="37"/>
        <v>0</v>
      </c>
      <c r="V140" s="1">
        <f>IF(U140&gt;=Inputs!$B$60,1,0)</f>
        <v>0</v>
      </c>
      <c r="W140" s="1">
        <f t="shared" si="40"/>
        <v>0</v>
      </c>
      <c r="X140" s="1" t="e">
        <f>VLOOKUP(C140,Inputs!$B$6:$C$11,2,TRUE)</f>
        <v>#N/A</v>
      </c>
      <c r="Y140" s="1" t="e">
        <f t="shared" si="47"/>
        <v>#N/A</v>
      </c>
      <c r="Z140" s="1" t="e">
        <f t="shared" si="48"/>
        <v>#N/A</v>
      </c>
      <c r="AA140" s="1" t="e">
        <f t="shared" si="49"/>
        <v>#N/A</v>
      </c>
      <c r="AB140" s="1" t="e">
        <f t="shared" si="50"/>
        <v>#N/A</v>
      </c>
      <c r="AC140" s="1" t="e">
        <f t="shared" si="41"/>
        <v>#N/A</v>
      </c>
      <c r="AD140" s="1" t="e">
        <f t="shared" si="42"/>
        <v>#N/A</v>
      </c>
      <c r="AE140" s="1" t="e">
        <f t="shared" si="43"/>
        <v>#N/A</v>
      </c>
      <c r="AF140" s="1" t="e">
        <f t="shared" si="44"/>
        <v>#N/A</v>
      </c>
      <c r="AG140" s="1" t="e">
        <f t="shared" si="45"/>
        <v>#N/A</v>
      </c>
    </row>
    <row r="141" spans="1:33" x14ac:dyDescent="0.25">
      <c r="A141" s="27">
        <v>0</v>
      </c>
      <c r="B141" s="62">
        <v>0</v>
      </c>
      <c r="C141" s="61">
        <v>0</v>
      </c>
      <c r="D141" s="27">
        <v>0</v>
      </c>
      <c r="E141" s="27">
        <v>0</v>
      </c>
      <c r="F141" s="27">
        <v>0</v>
      </c>
      <c r="G141" s="27">
        <v>0</v>
      </c>
      <c r="H141" s="1">
        <f>IF(D141=1,Inputs!$B$61,IF(D141=2,Inputs!$B$62,IF(D141=3,Inputs!$B$63,IF(D141=4,Inputs!$B$64,0))))</f>
        <v>0</v>
      </c>
      <c r="I141" s="1">
        <f t="shared" si="34"/>
        <v>0</v>
      </c>
      <c r="J141" s="1">
        <f>IF(I141&gt;=Inputs!$B$60,1,0)</f>
        <v>0</v>
      </c>
      <c r="K141" s="1">
        <f t="shared" si="46"/>
        <v>0</v>
      </c>
      <c r="L141" s="1">
        <f>IF(E141=1,Inputs!$B$61,IF(E141=2,Inputs!$B$62,IF(E141=3,Inputs!$B$63,IF(E141=4,Inputs!$B$64,0))))</f>
        <v>0</v>
      </c>
      <c r="M141" s="1">
        <f t="shared" si="35"/>
        <v>0</v>
      </c>
      <c r="N141" s="1">
        <f>IF(M141&gt;=Inputs!$B$60,1,0)</f>
        <v>0</v>
      </c>
      <c r="O141" s="1">
        <f t="shared" si="38"/>
        <v>0</v>
      </c>
      <c r="P141" s="1">
        <f>IF(F141=1,Inputs!$B$61,IF(F141=2,Inputs!$B$62,IF(F141=3,Inputs!$B$63,IF(F141=4,Inputs!$B$64,0))))</f>
        <v>0</v>
      </c>
      <c r="Q141" s="1">
        <f t="shared" si="36"/>
        <v>0</v>
      </c>
      <c r="R141" s="1">
        <f>IF(Q141&gt;=Inputs!$B$60,1,0)</f>
        <v>0</v>
      </c>
      <c r="S141" s="1">
        <f t="shared" si="39"/>
        <v>0</v>
      </c>
      <c r="T141" s="1">
        <f>IF(G141=1,Inputs!$B$61,IF(G141=2,Inputs!$B$62,IF(G141=3,Inputs!$B$63,IF(G141=4,Inputs!$B$64,0))))</f>
        <v>0</v>
      </c>
      <c r="U141" s="1">
        <f t="shared" si="37"/>
        <v>0</v>
      </c>
      <c r="V141" s="1">
        <f>IF(U141&gt;=Inputs!$B$60,1,0)</f>
        <v>0</v>
      </c>
      <c r="W141" s="1">
        <f t="shared" si="40"/>
        <v>0</v>
      </c>
      <c r="X141" s="1" t="e">
        <f>VLOOKUP(C141,Inputs!$B$6:$C$11,2,TRUE)</f>
        <v>#N/A</v>
      </c>
      <c r="Y141" s="1" t="e">
        <f t="shared" si="47"/>
        <v>#N/A</v>
      </c>
      <c r="Z141" s="1" t="e">
        <f t="shared" si="48"/>
        <v>#N/A</v>
      </c>
      <c r="AA141" s="1" t="e">
        <f t="shared" si="49"/>
        <v>#N/A</v>
      </c>
      <c r="AB141" s="1" t="e">
        <f t="shared" si="50"/>
        <v>#N/A</v>
      </c>
      <c r="AC141" s="1" t="e">
        <f t="shared" si="41"/>
        <v>#N/A</v>
      </c>
      <c r="AD141" s="1" t="e">
        <f t="shared" si="42"/>
        <v>#N/A</v>
      </c>
      <c r="AE141" s="1" t="e">
        <f t="shared" si="43"/>
        <v>#N/A</v>
      </c>
      <c r="AF141" s="1" t="e">
        <f t="shared" si="44"/>
        <v>#N/A</v>
      </c>
      <c r="AG141" s="1" t="e">
        <f t="shared" si="45"/>
        <v>#N/A</v>
      </c>
    </row>
    <row r="142" spans="1:33" x14ac:dyDescent="0.25">
      <c r="A142" s="27">
        <v>0</v>
      </c>
      <c r="B142" s="62">
        <v>0</v>
      </c>
      <c r="C142" s="61">
        <v>0</v>
      </c>
      <c r="D142" s="27">
        <v>0</v>
      </c>
      <c r="E142" s="27">
        <v>0</v>
      </c>
      <c r="F142" s="27">
        <v>0</v>
      </c>
      <c r="G142" s="27">
        <v>0</v>
      </c>
      <c r="H142" s="1">
        <f>IF(D142=1,Inputs!$B$61,IF(D142=2,Inputs!$B$62,IF(D142=3,Inputs!$B$63,IF(D142=4,Inputs!$B$64,0))))</f>
        <v>0</v>
      </c>
      <c r="I142" s="1">
        <f t="shared" si="34"/>
        <v>0</v>
      </c>
      <c r="J142" s="1">
        <f>IF(I142&gt;=Inputs!$B$60,1,0)</f>
        <v>0</v>
      </c>
      <c r="K142" s="1">
        <f t="shared" si="46"/>
        <v>0</v>
      </c>
      <c r="L142" s="1">
        <f>IF(E142=1,Inputs!$B$61,IF(E142=2,Inputs!$B$62,IF(E142=3,Inputs!$B$63,IF(E142=4,Inputs!$B$64,0))))</f>
        <v>0</v>
      </c>
      <c r="M142" s="1">
        <f t="shared" si="35"/>
        <v>0</v>
      </c>
      <c r="N142" s="1">
        <f>IF(M142&gt;=Inputs!$B$60,1,0)</f>
        <v>0</v>
      </c>
      <c r="O142" s="1">
        <f t="shared" si="38"/>
        <v>0</v>
      </c>
      <c r="P142" s="1">
        <f>IF(F142=1,Inputs!$B$61,IF(F142=2,Inputs!$B$62,IF(F142=3,Inputs!$B$63,IF(F142=4,Inputs!$B$64,0))))</f>
        <v>0</v>
      </c>
      <c r="Q142" s="1">
        <f t="shared" si="36"/>
        <v>0</v>
      </c>
      <c r="R142" s="1">
        <f>IF(Q142&gt;=Inputs!$B$60,1,0)</f>
        <v>0</v>
      </c>
      <c r="S142" s="1">
        <f t="shared" si="39"/>
        <v>0</v>
      </c>
      <c r="T142" s="1">
        <f>IF(G142=1,Inputs!$B$61,IF(G142=2,Inputs!$B$62,IF(G142=3,Inputs!$B$63,IF(G142=4,Inputs!$B$64,0))))</f>
        <v>0</v>
      </c>
      <c r="U142" s="1">
        <f t="shared" si="37"/>
        <v>0</v>
      </c>
      <c r="V142" s="1">
        <f>IF(U142&gt;=Inputs!$B$60,1,0)</f>
        <v>0</v>
      </c>
      <c r="W142" s="1">
        <f t="shared" si="40"/>
        <v>0</v>
      </c>
      <c r="X142" s="1" t="e">
        <f>VLOOKUP(C142,Inputs!$B$6:$C$11,2,TRUE)</f>
        <v>#N/A</v>
      </c>
      <c r="Y142" s="1" t="e">
        <f t="shared" si="47"/>
        <v>#N/A</v>
      </c>
      <c r="Z142" s="1" t="e">
        <f t="shared" si="48"/>
        <v>#N/A</v>
      </c>
      <c r="AA142" s="1" t="e">
        <f t="shared" si="49"/>
        <v>#N/A</v>
      </c>
      <c r="AB142" s="1" t="e">
        <f t="shared" si="50"/>
        <v>#N/A</v>
      </c>
      <c r="AC142" s="1" t="e">
        <f t="shared" si="41"/>
        <v>#N/A</v>
      </c>
      <c r="AD142" s="1" t="e">
        <f t="shared" si="42"/>
        <v>#N/A</v>
      </c>
      <c r="AE142" s="1" t="e">
        <f t="shared" si="43"/>
        <v>#N/A</v>
      </c>
      <c r="AF142" s="1" t="e">
        <f t="shared" si="44"/>
        <v>#N/A</v>
      </c>
      <c r="AG142" s="1" t="e">
        <f t="shared" si="45"/>
        <v>#N/A</v>
      </c>
    </row>
    <row r="143" spans="1:33" x14ac:dyDescent="0.25">
      <c r="A143" s="27">
        <v>0</v>
      </c>
      <c r="B143" s="62">
        <v>0</v>
      </c>
      <c r="C143" s="61">
        <v>0</v>
      </c>
      <c r="D143" s="27">
        <v>0</v>
      </c>
      <c r="E143" s="27">
        <v>0</v>
      </c>
      <c r="F143" s="27">
        <v>0</v>
      </c>
      <c r="G143" s="27">
        <v>0</v>
      </c>
      <c r="H143" s="1">
        <f>IF(D143=1,Inputs!$B$61,IF(D143=2,Inputs!$B$62,IF(D143=3,Inputs!$B$63,IF(D143=4,Inputs!$B$64,0))))</f>
        <v>0</v>
      </c>
      <c r="I143" s="1">
        <f t="shared" si="34"/>
        <v>0</v>
      </c>
      <c r="J143" s="1">
        <f>IF(I143&gt;=Inputs!$B$60,1,0)</f>
        <v>0</v>
      </c>
      <c r="K143" s="1">
        <f t="shared" si="46"/>
        <v>0</v>
      </c>
      <c r="L143" s="1">
        <f>IF(E143=1,Inputs!$B$61,IF(E143=2,Inputs!$B$62,IF(E143=3,Inputs!$B$63,IF(E143=4,Inputs!$B$64,0))))</f>
        <v>0</v>
      </c>
      <c r="M143" s="1">
        <f t="shared" si="35"/>
        <v>0</v>
      </c>
      <c r="N143" s="1">
        <f>IF(M143&gt;=Inputs!$B$60,1,0)</f>
        <v>0</v>
      </c>
      <c r="O143" s="1">
        <f t="shared" si="38"/>
        <v>0</v>
      </c>
      <c r="P143" s="1">
        <f>IF(F143=1,Inputs!$B$61,IF(F143=2,Inputs!$B$62,IF(F143=3,Inputs!$B$63,IF(F143=4,Inputs!$B$64,0))))</f>
        <v>0</v>
      </c>
      <c r="Q143" s="1">
        <f t="shared" si="36"/>
        <v>0</v>
      </c>
      <c r="R143" s="1">
        <f>IF(Q143&gt;=Inputs!$B$60,1,0)</f>
        <v>0</v>
      </c>
      <c r="S143" s="1">
        <f t="shared" si="39"/>
        <v>0</v>
      </c>
      <c r="T143" s="1">
        <f>IF(G143=1,Inputs!$B$61,IF(G143=2,Inputs!$B$62,IF(G143=3,Inputs!$B$63,IF(G143=4,Inputs!$B$64,0))))</f>
        <v>0</v>
      </c>
      <c r="U143" s="1">
        <f t="shared" si="37"/>
        <v>0</v>
      </c>
      <c r="V143" s="1">
        <f>IF(U143&gt;=Inputs!$B$60,1,0)</f>
        <v>0</v>
      </c>
      <c r="W143" s="1">
        <f t="shared" si="40"/>
        <v>0</v>
      </c>
      <c r="X143" s="1" t="e">
        <f>VLOOKUP(C143,Inputs!$B$6:$C$11,2,TRUE)</f>
        <v>#N/A</v>
      </c>
      <c r="Y143" s="1" t="e">
        <f t="shared" si="47"/>
        <v>#N/A</v>
      </c>
      <c r="Z143" s="1" t="e">
        <f t="shared" si="48"/>
        <v>#N/A</v>
      </c>
      <c r="AA143" s="1" t="e">
        <f t="shared" si="49"/>
        <v>#N/A</v>
      </c>
      <c r="AB143" s="1" t="e">
        <f t="shared" si="50"/>
        <v>#N/A</v>
      </c>
      <c r="AC143" s="1" t="e">
        <f t="shared" si="41"/>
        <v>#N/A</v>
      </c>
      <c r="AD143" s="1" t="e">
        <f t="shared" si="42"/>
        <v>#N/A</v>
      </c>
      <c r="AE143" s="1" t="e">
        <f t="shared" si="43"/>
        <v>#N/A</v>
      </c>
      <c r="AF143" s="1" t="e">
        <f t="shared" si="44"/>
        <v>#N/A</v>
      </c>
      <c r="AG143" s="1" t="e">
        <f t="shared" si="45"/>
        <v>#N/A</v>
      </c>
    </row>
    <row r="144" spans="1:33" x14ac:dyDescent="0.25">
      <c r="A144" s="27">
        <v>0</v>
      </c>
      <c r="B144" s="62">
        <v>0</v>
      </c>
      <c r="C144" s="61">
        <v>0</v>
      </c>
      <c r="D144" s="27">
        <v>0</v>
      </c>
      <c r="E144" s="27">
        <v>0</v>
      </c>
      <c r="F144" s="27">
        <v>0</v>
      </c>
      <c r="G144" s="27">
        <v>0</v>
      </c>
      <c r="H144" s="1">
        <f>IF(D144=1,Inputs!$B$61,IF(D144=2,Inputs!$B$62,IF(D144=3,Inputs!$B$63,IF(D144=4,Inputs!$B$64,0))))</f>
        <v>0</v>
      </c>
      <c r="I144" s="1">
        <f t="shared" si="34"/>
        <v>0</v>
      </c>
      <c r="J144" s="1">
        <f>IF(I144&gt;=Inputs!$B$60,1,0)</f>
        <v>0</v>
      </c>
      <c r="K144" s="1">
        <f t="shared" si="46"/>
        <v>0</v>
      </c>
      <c r="L144" s="1">
        <f>IF(E144=1,Inputs!$B$61,IF(E144=2,Inputs!$B$62,IF(E144=3,Inputs!$B$63,IF(E144=4,Inputs!$B$64,0))))</f>
        <v>0</v>
      </c>
      <c r="M144" s="1">
        <f t="shared" si="35"/>
        <v>0</v>
      </c>
      <c r="N144" s="1">
        <f>IF(M144&gt;=Inputs!$B$60,1,0)</f>
        <v>0</v>
      </c>
      <c r="O144" s="1">
        <f t="shared" si="38"/>
        <v>0</v>
      </c>
      <c r="P144" s="1">
        <f>IF(F144=1,Inputs!$B$61,IF(F144=2,Inputs!$B$62,IF(F144=3,Inputs!$B$63,IF(F144=4,Inputs!$B$64,0))))</f>
        <v>0</v>
      </c>
      <c r="Q144" s="1">
        <f t="shared" si="36"/>
        <v>0</v>
      </c>
      <c r="R144" s="1">
        <f>IF(Q144&gt;=Inputs!$B$60,1,0)</f>
        <v>0</v>
      </c>
      <c r="S144" s="1">
        <f t="shared" si="39"/>
        <v>0</v>
      </c>
      <c r="T144" s="1">
        <f>IF(G144=1,Inputs!$B$61,IF(G144=2,Inputs!$B$62,IF(G144=3,Inputs!$B$63,IF(G144=4,Inputs!$B$64,0))))</f>
        <v>0</v>
      </c>
      <c r="U144" s="1">
        <f t="shared" si="37"/>
        <v>0</v>
      </c>
      <c r="V144" s="1">
        <f>IF(U144&gt;=Inputs!$B$60,1,0)</f>
        <v>0</v>
      </c>
      <c r="W144" s="1">
        <f t="shared" si="40"/>
        <v>0</v>
      </c>
      <c r="X144" s="1" t="e">
        <f>VLOOKUP(C144,Inputs!$B$6:$C$11,2,TRUE)</f>
        <v>#N/A</v>
      </c>
      <c r="Y144" s="1" t="e">
        <f t="shared" si="47"/>
        <v>#N/A</v>
      </c>
      <c r="Z144" s="1" t="e">
        <f t="shared" si="48"/>
        <v>#N/A</v>
      </c>
      <c r="AA144" s="1" t="e">
        <f t="shared" si="49"/>
        <v>#N/A</v>
      </c>
      <c r="AB144" s="1" t="e">
        <f t="shared" si="50"/>
        <v>#N/A</v>
      </c>
      <c r="AC144" s="1" t="e">
        <f t="shared" si="41"/>
        <v>#N/A</v>
      </c>
      <c r="AD144" s="1" t="e">
        <f t="shared" si="42"/>
        <v>#N/A</v>
      </c>
      <c r="AE144" s="1" t="e">
        <f t="shared" si="43"/>
        <v>#N/A</v>
      </c>
      <c r="AF144" s="1" t="e">
        <f t="shared" si="44"/>
        <v>#N/A</v>
      </c>
      <c r="AG144" s="1" t="e">
        <f t="shared" si="45"/>
        <v>#N/A</v>
      </c>
    </row>
    <row r="145" spans="1:33" x14ac:dyDescent="0.25">
      <c r="A145" s="27">
        <v>0</v>
      </c>
      <c r="B145" s="62">
        <v>0</v>
      </c>
      <c r="C145" s="61">
        <v>0</v>
      </c>
      <c r="D145" s="27">
        <v>0</v>
      </c>
      <c r="E145" s="27">
        <v>0</v>
      </c>
      <c r="F145" s="27">
        <v>0</v>
      </c>
      <c r="G145" s="27">
        <v>0</v>
      </c>
      <c r="H145" s="1">
        <f>IF(D145=1,Inputs!$B$61,IF(D145=2,Inputs!$B$62,IF(D145=3,Inputs!$B$63,IF(D145=4,Inputs!$B$64,0))))</f>
        <v>0</v>
      </c>
      <c r="I145" s="1">
        <f t="shared" si="34"/>
        <v>0</v>
      </c>
      <c r="J145" s="1">
        <f>IF(I145&gt;=Inputs!$B$60,1,0)</f>
        <v>0</v>
      </c>
      <c r="K145" s="1">
        <f t="shared" si="46"/>
        <v>0</v>
      </c>
      <c r="L145" s="1">
        <f>IF(E145=1,Inputs!$B$61,IF(E145=2,Inputs!$B$62,IF(E145=3,Inputs!$B$63,IF(E145=4,Inputs!$B$64,0))))</f>
        <v>0</v>
      </c>
      <c r="M145" s="1">
        <f t="shared" si="35"/>
        <v>0</v>
      </c>
      <c r="N145" s="1">
        <f>IF(M145&gt;=Inputs!$B$60,1,0)</f>
        <v>0</v>
      </c>
      <c r="O145" s="1">
        <f t="shared" si="38"/>
        <v>0</v>
      </c>
      <c r="P145" s="1">
        <f>IF(F145=1,Inputs!$B$61,IF(F145=2,Inputs!$B$62,IF(F145=3,Inputs!$B$63,IF(F145=4,Inputs!$B$64,0))))</f>
        <v>0</v>
      </c>
      <c r="Q145" s="1">
        <f t="shared" si="36"/>
        <v>0</v>
      </c>
      <c r="R145" s="1">
        <f>IF(Q145&gt;=Inputs!$B$60,1,0)</f>
        <v>0</v>
      </c>
      <c r="S145" s="1">
        <f t="shared" si="39"/>
        <v>0</v>
      </c>
      <c r="T145" s="1">
        <f>IF(G145=1,Inputs!$B$61,IF(G145=2,Inputs!$B$62,IF(G145=3,Inputs!$B$63,IF(G145=4,Inputs!$B$64,0))))</f>
        <v>0</v>
      </c>
      <c r="U145" s="1">
        <f t="shared" si="37"/>
        <v>0</v>
      </c>
      <c r="V145" s="1">
        <f>IF(U145&gt;=Inputs!$B$60,1,0)</f>
        <v>0</v>
      </c>
      <c r="W145" s="1">
        <f t="shared" si="40"/>
        <v>0</v>
      </c>
      <c r="X145" s="1" t="e">
        <f>VLOOKUP(C145,Inputs!$B$6:$C$11,2,TRUE)</f>
        <v>#N/A</v>
      </c>
      <c r="Y145" s="1" t="e">
        <f t="shared" si="47"/>
        <v>#N/A</v>
      </c>
      <c r="Z145" s="1" t="e">
        <f t="shared" si="48"/>
        <v>#N/A</v>
      </c>
      <c r="AA145" s="1" t="e">
        <f t="shared" si="49"/>
        <v>#N/A</v>
      </c>
      <c r="AB145" s="1" t="e">
        <f t="shared" si="50"/>
        <v>#N/A</v>
      </c>
      <c r="AC145" s="1" t="e">
        <f t="shared" si="41"/>
        <v>#N/A</v>
      </c>
      <c r="AD145" s="1" t="e">
        <f t="shared" si="42"/>
        <v>#N/A</v>
      </c>
      <c r="AE145" s="1" t="e">
        <f t="shared" si="43"/>
        <v>#N/A</v>
      </c>
      <c r="AF145" s="1" t="e">
        <f t="shared" si="44"/>
        <v>#N/A</v>
      </c>
      <c r="AG145" s="1" t="e">
        <f t="shared" si="45"/>
        <v>#N/A</v>
      </c>
    </row>
    <row r="146" spans="1:33" x14ac:dyDescent="0.25">
      <c r="A146" s="27">
        <v>0</v>
      </c>
      <c r="B146" s="62">
        <v>0</v>
      </c>
      <c r="C146" s="61">
        <v>0</v>
      </c>
      <c r="D146" s="27">
        <v>0</v>
      </c>
      <c r="E146" s="27">
        <v>0</v>
      </c>
      <c r="F146" s="27">
        <v>0</v>
      </c>
      <c r="G146" s="27">
        <v>0</v>
      </c>
      <c r="H146" s="1">
        <f>IF(D146=1,Inputs!$B$61,IF(D146=2,Inputs!$B$62,IF(D146=3,Inputs!$B$63,IF(D146=4,Inputs!$B$64,0))))</f>
        <v>0</v>
      </c>
      <c r="I146" s="1">
        <f t="shared" si="34"/>
        <v>0</v>
      </c>
      <c r="J146" s="1">
        <f>IF(I146&gt;=Inputs!$B$60,1,0)</f>
        <v>0</v>
      </c>
      <c r="K146" s="1">
        <f t="shared" si="46"/>
        <v>0</v>
      </c>
      <c r="L146" s="1">
        <f>IF(E146=1,Inputs!$B$61,IF(E146=2,Inputs!$B$62,IF(E146=3,Inputs!$B$63,IF(E146=4,Inputs!$B$64,0))))</f>
        <v>0</v>
      </c>
      <c r="M146" s="1">
        <f t="shared" si="35"/>
        <v>0</v>
      </c>
      <c r="N146" s="1">
        <f>IF(M146&gt;=Inputs!$B$60,1,0)</f>
        <v>0</v>
      </c>
      <c r="O146" s="1">
        <f t="shared" si="38"/>
        <v>0</v>
      </c>
      <c r="P146" s="1">
        <f>IF(F146=1,Inputs!$B$61,IF(F146=2,Inputs!$B$62,IF(F146=3,Inputs!$B$63,IF(F146=4,Inputs!$B$64,0))))</f>
        <v>0</v>
      </c>
      <c r="Q146" s="1">
        <f t="shared" si="36"/>
        <v>0</v>
      </c>
      <c r="R146" s="1">
        <f>IF(Q146&gt;=Inputs!$B$60,1,0)</f>
        <v>0</v>
      </c>
      <c r="S146" s="1">
        <f t="shared" si="39"/>
        <v>0</v>
      </c>
      <c r="T146" s="1">
        <f>IF(G146=1,Inputs!$B$61,IF(G146=2,Inputs!$B$62,IF(G146=3,Inputs!$B$63,IF(G146=4,Inputs!$B$64,0))))</f>
        <v>0</v>
      </c>
      <c r="U146" s="1">
        <f t="shared" si="37"/>
        <v>0</v>
      </c>
      <c r="V146" s="1">
        <f>IF(U146&gt;=Inputs!$B$60,1,0)</f>
        <v>0</v>
      </c>
      <c r="W146" s="1">
        <f t="shared" si="40"/>
        <v>0</v>
      </c>
      <c r="X146" s="1" t="e">
        <f>VLOOKUP(C146,Inputs!$B$6:$C$11,2,TRUE)</f>
        <v>#N/A</v>
      </c>
      <c r="Y146" s="1" t="e">
        <f t="shared" si="47"/>
        <v>#N/A</v>
      </c>
      <c r="Z146" s="1" t="e">
        <f t="shared" si="48"/>
        <v>#N/A</v>
      </c>
      <c r="AA146" s="1" t="e">
        <f t="shared" si="49"/>
        <v>#N/A</v>
      </c>
      <c r="AB146" s="1" t="e">
        <f t="shared" si="50"/>
        <v>#N/A</v>
      </c>
      <c r="AC146" s="1" t="e">
        <f t="shared" si="41"/>
        <v>#N/A</v>
      </c>
      <c r="AD146" s="1" t="e">
        <f t="shared" si="42"/>
        <v>#N/A</v>
      </c>
      <c r="AE146" s="1" t="e">
        <f t="shared" si="43"/>
        <v>#N/A</v>
      </c>
      <c r="AF146" s="1" t="e">
        <f t="shared" si="44"/>
        <v>#N/A</v>
      </c>
      <c r="AG146" s="1" t="e">
        <f t="shared" si="45"/>
        <v>#N/A</v>
      </c>
    </row>
    <row r="147" spans="1:33" x14ac:dyDescent="0.25">
      <c r="A147" s="27">
        <v>0</v>
      </c>
      <c r="B147" s="62">
        <v>0</v>
      </c>
      <c r="C147" s="61">
        <v>0</v>
      </c>
      <c r="D147" s="27">
        <v>0</v>
      </c>
      <c r="E147" s="27">
        <v>0</v>
      </c>
      <c r="F147" s="27">
        <v>0</v>
      </c>
      <c r="G147" s="27">
        <v>0</v>
      </c>
      <c r="H147" s="1">
        <f>IF(D147=1,Inputs!$B$61,IF(D147=2,Inputs!$B$62,IF(D147=3,Inputs!$B$63,IF(D147=4,Inputs!$B$64,0))))</f>
        <v>0</v>
      </c>
      <c r="I147" s="1">
        <f t="shared" si="34"/>
        <v>0</v>
      </c>
      <c r="J147" s="1">
        <f>IF(I147&gt;=Inputs!$B$60,1,0)</f>
        <v>0</v>
      </c>
      <c r="K147" s="1">
        <f t="shared" si="46"/>
        <v>0</v>
      </c>
      <c r="L147" s="1">
        <f>IF(E147=1,Inputs!$B$61,IF(E147=2,Inputs!$B$62,IF(E147=3,Inputs!$B$63,IF(E147=4,Inputs!$B$64,0))))</f>
        <v>0</v>
      </c>
      <c r="M147" s="1">
        <f t="shared" si="35"/>
        <v>0</v>
      </c>
      <c r="N147" s="1">
        <f>IF(M147&gt;=Inputs!$B$60,1,0)</f>
        <v>0</v>
      </c>
      <c r="O147" s="1">
        <f t="shared" si="38"/>
        <v>0</v>
      </c>
      <c r="P147" s="1">
        <f>IF(F147=1,Inputs!$B$61,IF(F147=2,Inputs!$B$62,IF(F147=3,Inputs!$B$63,IF(F147=4,Inputs!$B$64,0))))</f>
        <v>0</v>
      </c>
      <c r="Q147" s="1">
        <f t="shared" si="36"/>
        <v>0</v>
      </c>
      <c r="R147" s="1">
        <f>IF(Q147&gt;=Inputs!$B$60,1,0)</f>
        <v>0</v>
      </c>
      <c r="S147" s="1">
        <f t="shared" si="39"/>
        <v>0</v>
      </c>
      <c r="T147" s="1">
        <f>IF(G147=1,Inputs!$B$61,IF(G147=2,Inputs!$B$62,IF(G147=3,Inputs!$B$63,IF(G147=4,Inputs!$B$64,0))))</f>
        <v>0</v>
      </c>
      <c r="U147" s="1">
        <f t="shared" si="37"/>
        <v>0</v>
      </c>
      <c r="V147" s="1">
        <f>IF(U147&gt;=Inputs!$B$60,1,0)</f>
        <v>0</v>
      </c>
      <c r="W147" s="1">
        <f t="shared" si="40"/>
        <v>0</v>
      </c>
      <c r="X147" s="1" t="e">
        <f>VLOOKUP(C147,Inputs!$B$6:$C$11,2,TRUE)</f>
        <v>#N/A</v>
      </c>
      <c r="Y147" s="1" t="e">
        <f t="shared" si="47"/>
        <v>#N/A</v>
      </c>
      <c r="Z147" s="1" t="e">
        <f t="shared" si="48"/>
        <v>#N/A</v>
      </c>
      <c r="AA147" s="1" t="e">
        <f t="shared" si="49"/>
        <v>#N/A</v>
      </c>
      <c r="AB147" s="1" t="e">
        <f t="shared" si="50"/>
        <v>#N/A</v>
      </c>
      <c r="AC147" s="1" t="e">
        <f t="shared" si="41"/>
        <v>#N/A</v>
      </c>
      <c r="AD147" s="1" t="e">
        <f t="shared" si="42"/>
        <v>#N/A</v>
      </c>
      <c r="AE147" s="1" t="e">
        <f t="shared" si="43"/>
        <v>#N/A</v>
      </c>
      <c r="AF147" s="1" t="e">
        <f t="shared" si="44"/>
        <v>#N/A</v>
      </c>
      <c r="AG147" s="1" t="e">
        <f t="shared" si="45"/>
        <v>#N/A</v>
      </c>
    </row>
    <row r="148" spans="1:33" x14ac:dyDescent="0.25">
      <c r="A148" s="27">
        <v>0</v>
      </c>
      <c r="B148" s="62">
        <v>0</v>
      </c>
      <c r="C148" s="61">
        <v>0</v>
      </c>
      <c r="D148" s="27">
        <v>0</v>
      </c>
      <c r="E148" s="27">
        <v>0</v>
      </c>
      <c r="F148" s="27">
        <v>0</v>
      </c>
      <c r="G148" s="27">
        <v>0</v>
      </c>
      <c r="H148" s="1">
        <f>IF(D148=1,Inputs!$B$61,IF(D148=2,Inputs!$B$62,IF(D148=3,Inputs!$B$63,IF(D148=4,Inputs!$B$64,0))))</f>
        <v>0</v>
      </c>
      <c r="I148" s="1">
        <f t="shared" si="34"/>
        <v>0</v>
      </c>
      <c r="J148" s="1">
        <f>IF(I148&gt;=Inputs!$B$60,1,0)</f>
        <v>0</v>
      </c>
      <c r="K148" s="1">
        <f t="shared" si="46"/>
        <v>0</v>
      </c>
      <c r="L148" s="1">
        <f>IF(E148=1,Inputs!$B$61,IF(E148=2,Inputs!$B$62,IF(E148=3,Inputs!$B$63,IF(E148=4,Inputs!$B$64,0))))</f>
        <v>0</v>
      </c>
      <c r="M148" s="1">
        <f t="shared" si="35"/>
        <v>0</v>
      </c>
      <c r="N148" s="1">
        <f>IF(M148&gt;=Inputs!$B$60,1,0)</f>
        <v>0</v>
      </c>
      <c r="O148" s="1">
        <f t="shared" si="38"/>
        <v>0</v>
      </c>
      <c r="P148" s="1">
        <f>IF(F148=1,Inputs!$B$61,IF(F148=2,Inputs!$B$62,IF(F148=3,Inputs!$B$63,IF(F148=4,Inputs!$B$64,0))))</f>
        <v>0</v>
      </c>
      <c r="Q148" s="1">
        <f t="shared" si="36"/>
        <v>0</v>
      </c>
      <c r="R148" s="1">
        <f>IF(Q148&gt;=Inputs!$B$60,1,0)</f>
        <v>0</v>
      </c>
      <c r="S148" s="1">
        <f t="shared" si="39"/>
        <v>0</v>
      </c>
      <c r="T148" s="1">
        <f>IF(G148=1,Inputs!$B$61,IF(G148=2,Inputs!$B$62,IF(G148=3,Inputs!$B$63,IF(G148=4,Inputs!$B$64,0))))</f>
        <v>0</v>
      </c>
      <c r="U148" s="1">
        <f t="shared" si="37"/>
        <v>0</v>
      </c>
      <c r="V148" s="1">
        <f>IF(U148&gt;=Inputs!$B$60,1,0)</f>
        <v>0</v>
      </c>
      <c r="W148" s="1">
        <f t="shared" si="40"/>
        <v>0</v>
      </c>
      <c r="X148" s="1" t="e">
        <f>VLOOKUP(C148,Inputs!$B$6:$C$11,2,TRUE)</f>
        <v>#N/A</v>
      </c>
      <c r="Y148" s="1" t="e">
        <f t="shared" si="47"/>
        <v>#N/A</v>
      </c>
      <c r="Z148" s="1" t="e">
        <f t="shared" si="48"/>
        <v>#N/A</v>
      </c>
      <c r="AA148" s="1" t="e">
        <f t="shared" si="49"/>
        <v>#N/A</v>
      </c>
      <c r="AB148" s="1" t="e">
        <f t="shared" si="50"/>
        <v>#N/A</v>
      </c>
      <c r="AC148" s="1" t="e">
        <f t="shared" si="41"/>
        <v>#N/A</v>
      </c>
      <c r="AD148" s="1" t="e">
        <f t="shared" si="42"/>
        <v>#N/A</v>
      </c>
      <c r="AE148" s="1" t="e">
        <f t="shared" si="43"/>
        <v>#N/A</v>
      </c>
      <c r="AF148" s="1" t="e">
        <f t="shared" si="44"/>
        <v>#N/A</v>
      </c>
      <c r="AG148" s="1" t="e">
        <f t="shared" si="45"/>
        <v>#N/A</v>
      </c>
    </row>
    <row r="149" spans="1:33" x14ac:dyDescent="0.25">
      <c r="A149" s="27">
        <v>0</v>
      </c>
      <c r="B149" s="62">
        <v>0</v>
      </c>
      <c r="C149" s="61">
        <v>0</v>
      </c>
      <c r="D149" s="27">
        <v>0</v>
      </c>
      <c r="E149" s="27">
        <v>0</v>
      </c>
      <c r="F149" s="27">
        <v>0</v>
      </c>
      <c r="G149" s="27">
        <v>0</v>
      </c>
      <c r="H149" s="1">
        <f>IF(D149=1,Inputs!$B$61,IF(D149=2,Inputs!$B$62,IF(D149=3,Inputs!$B$63,IF(D149=4,Inputs!$B$64,0))))</f>
        <v>0</v>
      </c>
      <c r="I149" s="1">
        <f t="shared" si="34"/>
        <v>0</v>
      </c>
      <c r="J149" s="1">
        <f>IF(I149&gt;=Inputs!$B$60,1,0)</f>
        <v>0</v>
      </c>
      <c r="K149" s="1">
        <f t="shared" si="46"/>
        <v>0</v>
      </c>
      <c r="L149" s="1">
        <f>IF(E149=1,Inputs!$B$61,IF(E149=2,Inputs!$B$62,IF(E149=3,Inputs!$B$63,IF(E149=4,Inputs!$B$64,0))))</f>
        <v>0</v>
      </c>
      <c r="M149" s="1">
        <f t="shared" si="35"/>
        <v>0</v>
      </c>
      <c r="N149" s="1">
        <f>IF(M149&gt;=Inputs!$B$60,1,0)</f>
        <v>0</v>
      </c>
      <c r="O149" s="1">
        <f t="shared" si="38"/>
        <v>0</v>
      </c>
      <c r="P149" s="1">
        <f>IF(F149=1,Inputs!$B$61,IF(F149=2,Inputs!$B$62,IF(F149=3,Inputs!$B$63,IF(F149=4,Inputs!$B$64,0))))</f>
        <v>0</v>
      </c>
      <c r="Q149" s="1">
        <f t="shared" si="36"/>
        <v>0</v>
      </c>
      <c r="R149" s="1">
        <f>IF(Q149&gt;=Inputs!$B$60,1,0)</f>
        <v>0</v>
      </c>
      <c r="S149" s="1">
        <f t="shared" si="39"/>
        <v>0</v>
      </c>
      <c r="T149" s="1">
        <f>IF(G149=1,Inputs!$B$61,IF(G149=2,Inputs!$B$62,IF(G149=3,Inputs!$B$63,IF(G149=4,Inputs!$B$64,0))))</f>
        <v>0</v>
      </c>
      <c r="U149" s="1">
        <f t="shared" si="37"/>
        <v>0</v>
      </c>
      <c r="V149" s="1">
        <f>IF(U149&gt;=Inputs!$B$60,1,0)</f>
        <v>0</v>
      </c>
      <c r="W149" s="1">
        <f t="shared" si="40"/>
        <v>0</v>
      </c>
      <c r="X149" s="1" t="e">
        <f>VLOOKUP(C149,Inputs!$B$6:$C$11,2,TRUE)</f>
        <v>#N/A</v>
      </c>
      <c r="Y149" s="1" t="e">
        <f t="shared" si="47"/>
        <v>#N/A</v>
      </c>
      <c r="Z149" s="1" t="e">
        <f t="shared" si="48"/>
        <v>#N/A</v>
      </c>
      <c r="AA149" s="1" t="e">
        <f t="shared" si="49"/>
        <v>#N/A</v>
      </c>
      <c r="AB149" s="1" t="e">
        <f t="shared" si="50"/>
        <v>#N/A</v>
      </c>
      <c r="AC149" s="1" t="e">
        <f t="shared" si="41"/>
        <v>#N/A</v>
      </c>
      <c r="AD149" s="1" t="e">
        <f t="shared" si="42"/>
        <v>#N/A</v>
      </c>
      <c r="AE149" s="1" t="e">
        <f t="shared" si="43"/>
        <v>#N/A</v>
      </c>
      <c r="AF149" s="1" t="e">
        <f t="shared" si="44"/>
        <v>#N/A</v>
      </c>
      <c r="AG149" s="1" t="e">
        <f t="shared" si="45"/>
        <v>#N/A</v>
      </c>
    </row>
    <row r="150" spans="1:33" x14ac:dyDescent="0.25">
      <c r="A150" s="27">
        <v>0</v>
      </c>
      <c r="B150" s="62">
        <v>0</v>
      </c>
      <c r="C150" s="61">
        <v>0</v>
      </c>
      <c r="D150" s="27">
        <v>0</v>
      </c>
      <c r="E150" s="27">
        <v>0</v>
      </c>
      <c r="F150" s="27">
        <v>0</v>
      </c>
      <c r="G150" s="27">
        <v>0</v>
      </c>
      <c r="H150" s="1">
        <f>IF(D150=1,Inputs!$B$61,IF(D150=2,Inputs!$B$62,IF(D150=3,Inputs!$B$63,IF(D150=4,Inputs!$B$64,0))))</f>
        <v>0</v>
      </c>
      <c r="I150" s="1">
        <f t="shared" si="34"/>
        <v>0</v>
      </c>
      <c r="J150" s="1">
        <f>IF(I150&gt;=Inputs!$B$60,1,0)</f>
        <v>0</v>
      </c>
      <c r="K150" s="1">
        <f t="shared" si="46"/>
        <v>0</v>
      </c>
      <c r="L150" s="1">
        <f>IF(E150=1,Inputs!$B$61,IF(E150=2,Inputs!$B$62,IF(E150=3,Inputs!$B$63,IF(E150=4,Inputs!$B$64,0))))</f>
        <v>0</v>
      </c>
      <c r="M150" s="1">
        <f t="shared" si="35"/>
        <v>0</v>
      </c>
      <c r="N150" s="1">
        <f>IF(M150&gt;=Inputs!$B$60,1,0)</f>
        <v>0</v>
      </c>
      <c r="O150" s="1">
        <f t="shared" si="38"/>
        <v>0</v>
      </c>
      <c r="P150" s="1">
        <f>IF(F150=1,Inputs!$B$61,IF(F150=2,Inputs!$B$62,IF(F150=3,Inputs!$B$63,IF(F150=4,Inputs!$B$64,0))))</f>
        <v>0</v>
      </c>
      <c r="Q150" s="1">
        <f t="shared" si="36"/>
        <v>0</v>
      </c>
      <c r="R150" s="1">
        <f>IF(Q150&gt;=Inputs!$B$60,1,0)</f>
        <v>0</v>
      </c>
      <c r="S150" s="1">
        <f t="shared" si="39"/>
        <v>0</v>
      </c>
      <c r="T150" s="1">
        <f>IF(G150=1,Inputs!$B$61,IF(G150=2,Inputs!$B$62,IF(G150=3,Inputs!$B$63,IF(G150=4,Inputs!$B$64,0))))</f>
        <v>0</v>
      </c>
      <c r="U150" s="1">
        <f t="shared" si="37"/>
        <v>0</v>
      </c>
      <c r="V150" s="1">
        <f>IF(U150&gt;=Inputs!$B$60,1,0)</f>
        <v>0</v>
      </c>
      <c r="W150" s="1">
        <f t="shared" si="40"/>
        <v>0</v>
      </c>
      <c r="X150" s="1" t="e">
        <f>VLOOKUP(C150,Inputs!$B$6:$C$11,2,TRUE)</f>
        <v>#N/A</v>
      </c>
      <c r="Y150" s="1" t="e">
        <f t="shared" si="47"/>
        <v>#N/A</v>
      </c>
      <c r="Z150" s="1" t="e">
        <f t="shared" si="48"/>
        <v>#N/A</v>
      </c>
      <c r="AA150" s="1" t="e">
        <f t="shared" si="49"/>
        <v>#N/A</v>
      </c>
      <c r="AB150" s="1" t="e">
        <f t="shared" si="50"/>
        <v>#N/A</v>
      </c>
      <c r="AC150" s="1" t="e">
        <f t="shared" si="41"/>
        <v>#N/A</v>
      </c>
      <c r="AD150" s="1" t="e">
        <f t="shared" si="42"/>
        <v>#N/A</v>
      </c>
      <c r="AE150" s="1" t="e">
        <f t="shared" si="43"/>
        <v>#N/A</v>
      </c>
      <c r="AF150" s="1" t="e">
        <f t="shared" si="44"/>
        <v>#N/A</v>
      </c>
      <c r="AG150" s="1" t="e">
        <f t="shared" si="45"/>
        <v>#N/A</v>
      </c>
    </row>
    <row r="151" spans="1:33" x14ac:dyDescent="0.25">
      <c r="A151" s="27">
        <v>0</v>
      </c>
      <c r="B151" s="62">
        <v>0</v>
      </c>
      <c r="C151" s="61">
        <v>0</v>
      </c>
      <c r="D151" s="27">
        <v>0</v>
      </c>
      <c r="E151" s="27">
        <v>0</v>
      </c>
      <c r="F151" s="27">
        <v>0</v>
      </c>
      <c r="G151" s="27">
        <v>0</v>
      </c>
      <c r="H151" s="1">
        <f>IF(D151=1,Inputs!$B$61,IF(D151=2,Inputs!$B$62,IF(D151=3,Inputs!$B$63,IF(D151=4,Inputs!$B$64,0))))</f>
        <v>0</v>
      </c>
      <c r="I151" s="1">
        <f t="shared" si="34"/>
        <v>0</v>
      </c>
      <c r="J151" s="1">
        <f>IF(I151&gt;=Inputs!$B$60,1,0)</f>
        <v>0</v>
      </c>
      <c r="K151" s="1">
        <f t="shared" si="46"/>
        <v>0</v>
      </c>
      <c r="L151" s="1">
        <f>IF(E151=1,Inputs!$B$61,IF(E151=2,Inputs!$B$62,IF(E151=3,Inputs!$B$63,IF(E151=4,Inputs!$B$64,0))))</f>
        <v>0</v>
      </c>
      <c r="M151" s="1">
        <f t="shared" si="35"/>
        <v>0</v>
      </c>
      <c r="N151" s="1">
        <f>IF(M151&gt;=Inputs!$B$60,1,0)</f>
        <v>0</v>
      </c>
      <c r="O151" s="1">
        <f t="shared" si="38"/>
        <v>0</v>
      </c>
      <c r="P151" s="1">
        <f>IF(F151=1,Inputs!$B$61,IF(F151=2,Inputs!$B$62,IF(F151=3,Inputs!$B$63,IF(F151=4,Inputs!$B$64,0))))</f>
        <v>0</v>
      </c>
      <c r="Q151" s="1">
        <f t="shared" si="36"/>
        <v>0</v>
      </c>
      <c r="R151" s="1">
        <f>IF(Q151&gt;=Inputs!$B$60,1,0)</f>
        <v>0</v>
      </c>
      <c r="S151" s="1">
        <f t="shared" si="39"/>
        <v>0</v>
      </c>
      <c r="T151" s="1">
        <f>IF(G151=1,Inputs!$B$61,IF(G151=2,Inputs!$B$62,IF(G151=3,Inputs!$B$63,IF(G151=4,Inputs!$B$64,0))))</f>
        <v>0</v>
      </c>
      <c r="U151" s="1">
        <f t="shared" si="37"/>
        <v>0</v>
      </c>
      <c r="V151" s="1">
        <f>IF(U151&gt;=Inputs!$B$60,1,0)</f>
        <v>0</v>
      </c>
      <c r="W151" s="1">
        <f t="shared" si="40"/>
        <v>0</v>
      </c>
      <c r="X151" s="1" t="e">
        <f>VLOOKUP(C151,Inputs!$B$6:$C$11,2,TRUE)</f>
        <v>#N/A</v>
      </c>
      <c r="Y151" s="1" t="e">
        <f t="shared" si="47"/>
        <v>#N/A</v>
      </c>
      <c r="Z151" s="1" t="e">
        <f t="shared" si="48"/>
        <v>#N/A</v>
      </c>
      <c r="AA151" s="1" t="e">
        <f t="shared" si="49"/>
        <v>#N/A</v>
      </c>
      <c r="AB151" s="1" t="e">
        <f t="shared" si="50"/>
        <v>#N/A</v>
      </c>
      <c r="AC151" s="1" t="e">
        <f t="shared" si="41"/>
        <v>#N/A</v>
      </c>
      <c r="AD151" s="1" t="e">
        <f t="shared" si="42"/>
        <v>#N/A</v>
      </c>
      <c r="AE151" s="1" t="e">
        <f t="shared" si="43"/>
        <v>#N/A</v>
      </c>
      <c r="AF151" s="1" t="e">
        <f t="shared" si="44"/>
        <v>#N/A</v>
      </c>
      <c r="AG151" s="1" t="e">
        <f t="shared" si="45"/>
        <v>#N/A</v>
      </c>
    </row>
    <row r="152" spans="1:33" x14ac:dyDescent="0.25">
      <c r="A152" s="27">
        <v>0</v>
      </c>
      <c r="B152" s="62">
        <v>0</v>
      </c>
      <c r="C152" s="61">
        <v>0</v>
      </c>
      <c r="D152" s="27">
        <v>0</v>
      </c>
      <c r="E152" s="27">
        <v>0</v>
      </c>
      <c r="F152" s="27">
        <v>0</v>
      </c>
      <c r="G152" s="27">
        <v>0</v>
      </c>
      <c r="H152" s="1">
        <f>IF(D152=1,Inputs!$B$61,IF(D152=2,Inputs!$B$62,IF(D152=3,Inputs!$B$63,IF(D152=4,Inputs!$B$64,0))))</f>
        <v>0</v>
      </c>
      <c r="I152" s="1">
        <f t="shared" si="34"/>
        <v>0</v>
      </c>
      <c r="J152" s="1">
        <f>IF(I152&gt;=Inputs!$B$60,1,0)</f>
        <v>0</v>
      </c>
      <c r="K152" s="1">
        <f t="shared" si="46"/>
        <v>0</v>
      </c>
      <c r="L152" s="1">
        <f>IF(E152=1,Inputs!$B$61,IF(E152=2,Inputs!$B$62,IF(E152=3,Inputs!$B$63,IF(E152=4,Inputs!$B$64,0))))</f>
        <v>0</v>
      </c>
      <c r="M152" s="1">
        <f t="shared" si="35"/>
        <v>0</v>
      </c>
      <c r="N152" s="1">
        <f>IF(M152&gt;=Inputs!$B$60,1,0)</f>
        <v>0</v>
      </c>
      <c r="O152" s="1">
        <f t="shared" si="38"/>
        <v>0</v>
      </c>
      <c r="P152" s="1">
        <f>IF(F152=1,Inputs!$B$61,IF(F152=2,Inputs!$B$62,IF(F152=3,Inputs!$B$63,IF(F152=4,Inputs!$B$64,0))))</f>
        <v>0</v>
      </c>
      <c r="Q152" s="1">
        <f t="shared" si="36"/>
        <v>0</v>
      </c>
      <c r="R152" s="1">
        <f>IF(Q152&gt;=Inputs!$B$60,1,0)</f>
        <v>0</v>
      </c>
      <c r="S152" s="1">
        <f t="shared" si="39"/>
        <v>0</v>
      </c>
      <c r="T152" s="1">
        <f>IF(G152=1,Inputs!$B$61,IF(G152=2,Inputs!$B$62,IF(G152=3,Inputs!$B$63,IF(G152=4,Inputs!$B$64,0))))</f>
        <v>0</v>
      </c>
      <c r="U152" s="1">
        <f t="shared" si="37"/>
        <v>0</v>
      </c>
      <c r="V152" s="1">
        <f>IF(U152&gt;=Inputs!$B$60,1,0)</f>
        <v>0</v>
      </c>
      <c r="W152" s="1">
        <f t="shared" si="40"/>
        <v>0</v>
      </c>
      <c r="X152" s="1" t="e">
        <f>VLOOKUP(C152,Inputs!$B$6:$C$11,2,TRUE)</f>
        <v>#N/A</v>
      </c>
      <c r="Y152" s="1" t="e">
        <f t="shared" si="47"/>
        <v>#N/A</v>
      </c>
      <c r="Z152" s="1" t="e">
        <f t="shared" si="48"/>
        <v>#N/A</v>
      </c>
      <c r="AA152" s="1" t="e">
        <f t="shared" si="49"/>
        <v>#N/A</v>
      </c>
      <c r="AB152" s="1" t="e">
        <f t="shared" si="50"/>
        <v>#N/A</v>
      </c>
      <c r="AC152" s="1" t="e">
        <f t="shared" si="41"/>
        <v>#N/A</v>
      </c>
      <c r="AD152" s="1" t="e">
        <f t="shared" si="42"/>
        <v>#N/A</v>
      </c>
      <c r="AE152" s="1" t="e">
        <f t="shared" si="43"/>
        <v>#N/A</v>
      </c>
      <c r="AF152" s="1" t="e">
        <f t="shared" si="44"/>
        <v>#N/A</v>
      </c>
      <c r="AG152" s="1" t="e">
        <f t="shared" si="45"/>
        <v>#N/A</v>
      </c>
    </row>
    <row r="153" spans="1:33" x14ac:dyDescent="0.25">
      <c r="A153" s="27">
        <v>0</v>
      </c>
      <c r="B153" s="62">
        <v>0</v>
      </c>
      <c r="C153" s="61">
        <v>0</v>
      </c>
      <c r="D153" s="27">
        <v>0</v>
      </c>
      <c r="E153" s="27">
        <v>0</v>
      </c>
      <c r="F153" s="27">
        <v>0</v>
      </c>
      <c r="G153" s="27">
        <v>0</v>
      </c>
      <c r="H153" s="1">
        <f>IF(D153=1,Inputs!$B$61,IF(D153=2,Inputs!$B$62,IF(D153=3,Inputs!$B$63,IF(D153=4,Inputs!$B$64,0))))</f>
        <v>0</v>
      </c>
      <c r="I153" s="1">
        <f t="shared" ref="I153:I216" si="51">H153</f>
        <v>0</v>
      </c>
      <c r="J153" s="1">
        <f>IF(I153&gt;=Inputs!$B$60,1,0)</f>
        <v>0</v>
      </c>
      <c r="K153" s="1">
        <f t="shared" si="46"/>
        <v>0</v>
      </c>
      <c r="L153" s="1">
        <f>IF(E153=1,Inputs!$B$61,IF(E153=2,Inputs!$B$62,IF(E153=3,Inputs!$B$63,IF(E153=4,Inputs!$B$64,0))))</f>
        <v>0</v>
      </c>
      <c r="M153" s="1">
        <f t="shared" ref="M153:M216" si="52">L153+K153</f>
        <v>0</v>
      </c>
      <c r="N153" s="1">
        <f>IF(M153&gt;=Inputs!$B$60,1,0)</f>
        <v>0</v>
      </c>
      <c r="O153" s="1">
        <f t="shared" si="38"/>
        <v>0</v>
      </c>
      <c r="P153" s="1">
        <f>IF(F153=1,Inputs!$B$61,IF(F153=2,Inputs!$B$62,IF(F153=3,Inputs!$B$63,IF(F153=4,Inputs!$B$64,0))))</f>
        <v>0</v>
      </c>
      <c r="Q153" s="1">
        <f t="shared" ref="Q153:Q216" si="53">P153+O153</f>
        <v>0</v>
      </c>
      <c r="R153" s="1">
        <f>IF(Q153&gt;=Inputs!$B$60,1,0)</f>
        <v>0</v>
      </c>
      <c r="S153" s="1">
        <f t="shared" si="39"/>
        <v>0</v>
      </c>
      <c r="T153" s="1">
        <f>IF(G153=1,Inputs!$B$61,IF(G153=2,Inputs!$B$62,IF(G153=3,Inputs!$B$63,IF(G153=4,Inputs!$B$64,0))))</f>
        <v>0</v>
      </c>
      <c r="U153" s="1">
        <f t="shared" ref="U153:U216" si="54">T153+S153</f>
        <v>0</v>
      </c>
      <c r="V153" s="1">
        <f>IF(U153&gt;=Inputs!$B$60,1,0)</f>
        <v>0</v>
      </c>
      <c r="W153" s="1">
        <f t="shared" si="40"/>
        <v>0</v>
      </c>
      <c r="X153" s="1" t="e">
        <f>VLOOKUP(C153,Inputs!$B$6:$C$11,2,TRUE)</f>
        <v>#N/A</v>
      </c>
      <c r="Y153" s="1" t="e">
        <f t="shared" si="47"/>
        <v>#N/A</v>
      </c>
      <c r="Z153" s="1" t="e">
        <f t="shared" si="48"/>
        <v>#N/A</v>
      </c>
      <c r="AA153" s="1" t="e">
        <f t="shared" si="49"/>
        <v>#N/A</v>
      </c>
      <c r="AB153" s="1" t="e">
        <f t="shared" si="50"/>
        <v>#N/A</v>
      </c>
      <c r="AC153" s="1" t="e">
        <f t="shared" si="41"/>
        <v>#N/A</v>
      </c>
      <c r="AD153" s="1" t="e">
        <f t="shared" si="42"/>
        <v>#N/A</v>
      </c>
      <c r="AE153" s="1" t="e">
        <f t="shared" si="43"/>
        <v>#N/A</v>
      </c>
      <c r="AF153" s="1" t="e">
        <f t="shared" si="44"/>
        <v>#N/A</v>
      </c>
      <c r="AG153" s="1" t="e">
        <f t="shared" si="45"/>
        <v>#N/A</v>
      </c>
    </row>
    <row r="154" spans="1:33" x14ac:dyDescent="0.25">
      <c r="A154" s="27">
        <v>0</v>
      </c>
      <c r="B154" s="62">
        <v>0</v>
      </c>
      <c r="C154" s="61">
        <v>0</v>
      </c>
      <c r="D154" s="27">
        <v>0</v>
      </c>
      <c r="E154" s="27">
        <v>0</v>
      </c>
      <c r="F154" s="27">
        <v>0</v>
      </c>
      <c r="G154" s="27">
        <v>0</v>
      </c>
      <c r="H154" s="1">
        <f>IF(D154=1,Inputs!$B$61,IF(D154=2,Inputs!$B$62,IF(D154=3,Inputs!$B$63,IF(D154=4,Inputs!$B$64,0))))</f>
        <v>0</v>
      </c>
      <c r="I154" s="1">
        <f t="shared" si="51"/>
        <v>0</v>
      </c>
      <c r="J154" s="1">
        <f>IF(I154&gt;=Inputs!$B$60,1,0)</f>
        <v>0</v>
      </c>
      <c r="K154" s="1">
        <f t="shared" si="46"/>
        <v>0</v>
      </c>
      <c r="L154" s="1">
        <f>IF(E154=1,Inputs!$B$61,IF(E154=2,Inputs!$B$62,IF(E154=3,Inputs!$B$63,IF(E154=4,Inputs!$B$64,0))))</f>
        <v>0</v>
      </c>
      <c r="M154" s="1">
        <f t="shared" si="52"/>
        <v>0</v>
      </c>
      <c r="N154" s="1">
        <f>IF(M154&gt;=Inputs!$B$60,1,0)</f>
        <v>0</v>
      </c>
      <c r="O154" s="1">
        <f t="shared" si="38"/>
        <v>0</v>
      </c>
      <c r="P154" s="1">
        <f>IF(F154=1,Inputs!$B$61,IF(F154=2,Inputs!$B$62,IF(F154=3,Inputs!$B$63,IF(F154=4,Inputs!$B$64,0))))</f>
        <v>0</v>
      </c>
      <c r="Q154" s="1">
        <f t="shared" si="53"/>
        <v>0</v>
      </c>
      <c r="R154" s="1">
        <f>IF(Q154&gt;=Inputs!$B$60,1,0)</f>
        <v>0</v>
      </c>
      <c r="S154" s="1">
        <f t="shared" si="39"/>
        <v>0</v>
      </c>
      <c r="T154" s="1">
        <f>IF(G154=1,Inputs!$B$61,IF(G154=2,Inputs!$B$62,IF(G154=3,Inputs!$B$63,IF(G154=4,Inputs!$B$64,0))))</f>
        <v>0</v>
      </c>
      <c r="U154" s="1">
        <f t="shared" si="54"/>
        <v>0</v>
      </c>
      <c r="V154" s="1">
        <f>IF(U154&gt;=Inputs!$B$60,1,0)</f>
        <v>0</v>
      </c>
      <c r="W154" s="1">
        <f t="shared" si="40"/>
        <v>0</v>
      </c>
      <c r="X154" s="1" t="e">
        <f>VLOOKUP(C154,Inputs!$B$6:$C$11,2,TRUE)</f>
        <v>#N/A</v>
      </c>
      <c r="Y154" s="1" t="e">
        <f t="shared" si="47"/>
        <v>#N/A</v>
      </c>
      <c r="Z154" s="1" t="e">
        <f t="shared" si="48"/>
        <v>#N/A</v>
      </c>
      <c r="AA154" s="1" t="e">
        <f t="shared" si="49"/>
        <v>#N/A</v>
      </c>
      <c r="AB154" s="1" t="e">
        <f t="shared" si="50"/>
        <v>#N/A</v>
      </c>
      <c r="AC154" s="1" t="e">
        <f t="shared" si="41"/>
        <v>#N/A</v>
      </c>
      <c r="AD154" s="1" t="e">
        <f t="shared" si="42"/>
        <v>#N/A</v>
      </c>
      <c r="AE154" s="1" t="e">
        <f t="shared" si="43"/>
        <v>#N/A</v>
      </c>
      <c r="AF154" s="1" t="e">
        <f t="shared" si="44"/>
        <v>#N/A</v>
      </c>
      <c r="AG154" s="1" t="e">
        <f t="shared" si="45"/>
        <v>#N/A</v>
      </c>
    </row>
    <row r="155" spans="1:33" x14ac:dyDescent="0.25">
      <c r="A155" s="27">
        <v>0</v>
      </c>
      <c r="B155" s="62">
        <v>0</v>
      </c>
      <c r="C155" s="61">
        <v>0</v>
      </c>
      <c r="D155" s="27">
        <v>0</v>
      </c>
      <c r="E155" s="27">
        <v>0</v>
      </c>
      <c r="F155" s="27">
        <v>0</v>
      </c>
      <c r="G155" s="27">
        <v>0</v>
      </c>
      <c r="H155" s="1">
        <f>IF(D155=1,Inputs!$B$61,IF(D155=2,Inputs!$B$62,IF(D155=3,Inputs!$B$63,IF(D155=4,Inputs!$B$64,0))))</f>
        <v>0</v>
      </c>
      <c r="I155" s="1">
        <f t="shared" si="51"/>
        <v>0</v>
      </c>
      <c r="J155" s="1">
        <f>IF(I155&gt;=Inputs!$B$60,1,0)</f>
        <v>0</v>
      </c>
      <c r="K155" s="1">
        <f t="shared" si="46"/>
        <v>0</v>
      </c>
      <c r="L155" s="1">
        <f>IF(E155=1,Inputs!$B$61,IF(E155=2,Inputs!$B$62,IF(E155=3,Inputs!$B$63,IF(E155=4,Inputs!$B$64,0))))</f>
        <v>0</v>
      </c>
      <c r="M155" s="1">
        <f t="shared" si="52"/>
        <v>0</v>
      </c>
      <c r="N155" s="1">
        <f>IF(M155&gt;=Inputs!$B$60,1,0)</f>
        <v>0</v>
      </c>
      <c r="O155" s="1">
        <f t="shared" si="38"/>
        <v>0</v>
      </c>
      <c r="P155" s="1">
        <f>IF(F155=1,Inputs!$B$61,IF(F155=2,Inputs!$B$62,IF(F155=3,Inputs!$B$63,IF(F155=4,Inputs!$B$64,0))))</f>
        <v>0</v>
      </c>
      <c r="Q155" s="1">
        <f t="shared" si="53"/>
        <v>0</v>
      </c>
      <c r="R155" s="1">
        <f>IF(Q155&gt;=Inputs!$B$60,1,0)</f>
        <v>0</v>
      </c>
      <c r="S155" s="1">
        <f t="shared" si="39"/>
        <v>0</v>
      </c>
      <c r="T155" s="1">
        <f>IF(G155=1,Inputs!$B$61,IF(G155=2,Inputs!$B$62,IF(G155=3,Inputs!$B$63,IF(G155=4,Inputs!$B$64,0))))</f>
        <v>0</v>
      </c>
      <c r="U155" s="1">
        <f t="shared" si="54"/>
        <v>0</v>
      </c>
      <c r="V155" s="1">
        <f>IF(U155&gt;=Inputs!$B$60,1,0)</f>
        <v>0</v>
      </c>
      <c r="W155" s="1">
        <f t="shared" si="40"/>
        <v>0</v>
      </c>
      <c r="X155" s="1" t="e">
        <f>VLOOKUP(C155,Inputs!$B$6:$C$11,2,TRUE)</f>
        <v>#N/A</v>
      </c>
      <c r="Y155" s="1" t="e">
        <f t="shared" si="47"/>
        <v>#N/A</v>
      </c>
      <c r="Z155" s="1" t="e">
        <f t="shared" si="48"/>
        <v>#N/A</v>
      </c>
      <c r="AA155" s="1" t="e">
        <f t="shared" si="49"/>
        <v>#N/A</v>
      </c>
      <c r="AB155" s="1" t="e">
        <f t="shared" si="50"/>
        <v>#N/A</v>
      </c>
      <c r="AC155" s="1" t="e">
        <f t="shared" si="41"/>
        <v>#N/A</v>
      </c>
      <c r="AD155" s="1" t="e">
        <f t="shared" si="42"/>
        <v>#N/A</v>
      </c>
      <c r="AE155" s="1" t="e">
        <f t="shared" si="43"/>
        <v>#N/A</v>
      </c>
      <c r="AF155" s="1" t="e">
        <f t="shared" si="44"/>
        <v>#N/A</v>
      </c>
      <c r="AG155" s="1" t="e">
        <f t="shared" si="45"/>
        <v>#N/A</v>
      </c>
    </row>
    <row r="156" spans="1:33" x14ac:dyDescent="0.25">
      <c r="A156" s="27">
        <v>0</v>
      </c>
      <c r="B156" s="62">
        <v>0</v>
      </c>
      <c r="C156" s="61">
        <v>0</v>
      </c>
      <c r="D156" s="27">
        <v>0</v>
      </c>
      <c r="E156" s="27">
        <v>0</v>
      </c>
      <c r="F156" s="27">
        <v>0</v>
      </c>
      <c r="G156" s="27">
        <v>0</v>
      </c>
      <c r="H156" s="1">
        <f>IF(D156=1,Inputs!$B$61,IF(D156=2,Inputs!$B$62,IF(D156=3,Inputs!$B$63,IF(D156=4,Inputs!$B$64,0))))</f>
        <v>0</v>
      </c>
      <c r="I156" s="1">
        <f t="shared" si="51"/>
        <v>0</v>
      </c>
      <c r="J156" s="1">
        <f>IF(I156&gt;=Inputs!$B$60,1,0)</f>
        <v>0</v>
      </c>
      <c r="K156" s="1">
        <f t="shared" si="46"/>
        <v>0</v>
      </c>
      <c r="L156" s="1">
        <f>IF(E156=1,Inputs!$B$61,IF(E156=2,Inputs!$B$62,IF(E156=3,Inputs!$B$63,IF(E156=4,Inputs!$B$64,0))))</f>
        <v>0</v>
      </c>
      <c r="M156" s="1">
        <f t="shared" si="52"/>
        <v>0</v>
      </c>
      <c r="N156" s="1">
        <f>IF(M156&gt;=Inputs!$B$60,1,0)</f>
        <v>0</v>
      </c>
      <c r="O156" s="1">
        <f t="shared" si="38"/>
        <v>0</v>
      </c>
      <c r="P156" s="1">
        <f>IF(F156=1,Inputs!$B$61,IF(F156=2,Inputs!$B$62,IF(F156=3,Inputs!$B$63,IF(F156=4,Inputs!$B$64,0))))</f>
        <v>0</v>
      </c>
      <c r="Q156" s="1">
        <f t="shared" si="53"/>
        <v>0</v>
      </c>
      <c r="R156" s="1">
        <f>IF(Q156&gt;=Inputs!$B$60,1,0)</f>
        <v>0</v>
      </c>
      <c r="S156" s="1">
        <f t="shared" si="39"/>
        <v>0</v>
      </c>
      <c r="T156" s="1">
        <f>IF(G156=1,Inputs!$B$61,IF(G156=2,Inputs!$B$62,IF(G156=3,Inputs!$B$63,IF(G156=4,Inputs!$B$64,0))))</f>
        <v>0</v>
      </c>
      <c r="U156" s="1">
        <f t="shared" si="54"/>
        <v>0</v>
      </c>
      <c r="V156" s="1">
        <f>IF(U156&gt;=Inputs!$B$60,1,0)</f>
        <v>0</v>
      </c>
      <c r="W156" s="1">
        <f t="shared" si="40"/>
        <v>0</v>
      </c>
      <c r="X156" s="1" t="e">
        <f>VLOOKUP(C156,Inputs!$B$6:$C$11,2,TRUE)</f>
        <v>#N/A</v>
      </c>
      <c r="Y156" s="1" t="e">
        <f t="shared" si="47"/>
        <v>#N/A</v>
      </c>
      <c r="Z156" s="1" t="e">
        <f t="shared" si="48"/>
        <v>#N/A</v>
      </c>
      <c r="AA156" s="1" t="e">
        <f t="shared" si="49"/>
        <v>#N/A</v>
      </c>
      <c r="AB156" s="1" t="e">
        <f t="shared" si="50"/>
        <v>#N/A</v>
      </c>
      <c r="AC156" s="1" t="e">
        <f t="shared" si="41"/>
        <v>#N/A</v>
      </c>
      <c r="AD156" s="1" t="e">
        <f t="shared" si="42"/>
        <v>#N/A</v>
      </c>
      <c r="AE156" s="1" t="e">
        <f t="shared" si="43"/>
        <v>#N/A</v>
      </c>
      <c r="AF156" s="1" t="e">
        <f t="shared" si="44"/>
        <v>#N/A</v>
      </c>
      <c r="AG156" s="1" t="e">
        <f t="shared" si="45"/>
        <v>#N/A</v>
      </c>
    </row>
    <row r="157" spans="1:33" x14ac:dyDescent="0.25">
      <c r="A157" s="27">
        <v>0</v>
      </c>
      <c r="B157" s="62">
        <v>0</v>
      </c>
      <c r="C157" s="61">
        <v>0</v>
      </c>
      <c r="D157" s="27">
        <v>0</v>
      </c>
      <c r="E157" s="27">
        <v>0</v>
      </c>
      <c r="F157" s="27">
        <v>0</v>
      </c>
      <c r="G157" s="27">
        <v>0</v>
      </c>
      <c r="H157" s="1">
        <f>IF(D157=1,Inputs!$B$61,IF(D157=2,Inputs!$B$62,IF(D157=3,Inputs!$B$63,IF(D157=4,Inputs!$B$64,0))))</f>
        <v>0</v>
      </c>
      <c r="I157" s="1">
        <f t="shared" si="51"/>
        <v>0</v>
      </c>
      <c r="J157" s="1">
        <f>IF(I157&gt;=Inputs!$B$60,1,0)</f>
        <v>0</v>
      </c>
      <c r="K157" s="1">
        <f t="shared" si="46"/>
        <v>0</v>
      </c>
      <c r="L157" s="1">
        <f>IF(E157=1,Inputs!$B$61,IF(E157=2,Inputs!$B$62,IF(E157=3,Inputs!$B$63,IF(E157=4,Inputs!$B$64,0))))</f>
        <v>0</v>
      </c>
      <c r="M157" s="1">
        <f t="shared" si="52"/>
        <v>0</v>
      </c>
      <c r="N157" s="1">
        <f>IF(M157&gt;=Inputs!$B$60,1,0)</f>
        <v>0</v>
      </c>
      <c r="O157" s="1">
        <f t="shared" si="38"/>
        <v>0</v>
      </c>
      <c r="P157" s="1">
        <f>IF(F157=1,Inputs!$B$61,IF(F157=2,Inputs!$B$62,IF(F157=3,Inputs!$B$63,IF(F157=4,Inputs!$B$64,0))))</f>
        <v>0</v>
      </c>
      <c r="Q157" s="1">
        <f t="shared" si="53"/>
        <v>0</v>
      </c>
      <c r="R157" s="1">
        <f>IF(Q157&gt;=Inputs!$B$60,1,0)</f>
        <v>0</v>
      </c>
      <c r="S157" s="1">
        <f t="shared" si="39"/>
        <v>0</v>
      </c>
      <c r="T157" s="1">
        <f>IF(G157=1,Inputs!$B$61,IF(G157=2,Inputs!$B$62,IF(G157=3,Inputs!$B$63,IF(G157=4,Inputs!$B$64,0))))</f>
        <v>0</v>
      </c>
      <c r="U157" s="1">
        <f t="shared" si="54"/>
        <v>0</v>
      </c>
      <c r="V157" s="1">
        <f>IF(U157&gt;=Inputs!$B$60,1,0)</f>
        <v>0</v>
      </c>
      <c r="W157" s="1">
        <f t="shared" si="40"/>
        <v>0</v>
      </c>
      <c r="X157" s="1" t="e">
        <f>VLOOKUP(C157,Inputs!$B$6:$C$11,2,TRUE)</f>
        <v>#N/A</v>
      </c>
      <c r="Y157" s="1" t="e">
        <f t="shared" si="47"/>
        <v>#N/A</v>
      </c>
      <c r="Z157" s="1" t="e">
        <f t="shared" si="48"/>
        <v>#N/A</v>
      </c>
      <c r="AA157" s="1" t="e">
        <f t="shared" si="49"/>
        <v>#N/A</v>
      </c>
      <c r="AB157" s="1" t="e">
        <f t="shared" si="50"/>
        <v>#N/A</v>
      </c>
      <c r="AC157" s="1" t="e">
        <f t="shared" si="41"/>
        <v>#N/A</v>
      </c>
      <c r="AD157" s="1" t="e">
        <f t="shared" si="42"/>
        <v>#N/A</v>
      </c>
      <c r="AE157" s="1" t="e">
        <f t="shared" si="43"/>
        <v>#N/A</v>
      </c>
      <c r="AF157" s="1" t="e">
        <f t="shared" si="44"/>
        <v>#N/A</v>
      </c>
      <c r="AG157" s="1" t="e">
        <f t="shared" si="45"/>
        <v>#N/A</v>
      </c>
    </row>
    <row r="158" spans="1:33" x14ac:dyDescent="0.25">
      <c r="A158" s="27">
        <v>0</v>
      </c>
      <c r="B158" s="62">
        <v>0</v>
      </c>
      <c r="C158" s="61">
        <v>0</v>
      </c>
      <c r="D158" s="27">
        <v>0</v>
      </c>
      <c r="E158" s="27">
        <v>0</v>
      </c>
      <c r="F158" s="27">
        <v>0</v>
      </c>
      <c r="G158" s="27">
        <v>0</v>
      </c>
      <c r="H158" s="1">
        <f>IF(D158=1,Inputs!$B$61,IF(D158=2,Inputs!$B$62,IF(D158=3,Inputs!$B$63,IF(D158=4,Inputs!$B$64,0))))</f>
        <v>0</v>
      </c>
      <c r="I158" s="1">
        <f t="shared" si="51"/>
        <v>0</v>
      </c>
      <c r="J158" s="1">
        <f>IF(I158&gt;=Inputs!$B$60,1,0)</f>
        <v>0</v>
      </c>
      <c r="K158" s="1">
        <f t="shared" si="46"/>
        <v>0</v>
      </c>
      <c r="L158" s="1">
        <f>IF(E158=1,Inputs!$B$61,IF(E158=2,Inputs!$B$62,IF(E158=3,Inputs!$B$63,IF(E158=4,Inputs!$B$64,0))))</f>
        <v>0</v>
      </c>
      <c r="M158" s="1">
        <f t="shared" si="52"/>
        <v>0</v>
      </c>
      <c r="N158" s="1">
        <f>IF(M158&gt;=Inputs!$B$60,1,0)</f>
        <v>0</v>
      </c>
      <c r="O158" s="1">
        <f t="shared" si="38"/>
        <v>0</v>
      </c>
      <c r="P158" s="1">
        <f>IF(F158=1,Inputs!$B$61,IF(F158=2,Inputs!$B$62,IF(F158=3,Inputs!$B$63,IF(F158=4,Inputs!$B$64,0))))</f>
        <v>0</v>
      </c>
      <c r="Q158" s="1">
        <f t="shared" si="53"/>
        <v>0</v>
      </c>
      <c r="R158" s="1">
        <f>IF(Q158&gt;=Inputs!$B$60,1,0)</f>
        <v>0</v>
      </c>
      <c r="S158" s="1">
        <f t="shared" si="39"/>
        <v>0</v>
      </c>
      <c r="T158" s="1">
        <f>IF(G158=1,Inputs!$B$61,IF(G158=2,Inputs!$B$62,IF(G158=3,Inputs!$B$63,IF(G158=4,Inputs!$B$64,0))))</f>
        <v>0</v>
      </c>
      <c r="U158" s="1">
        <f t="shared" si="54"/>
        <v>0</v>
      </c>
      <c r="V158" s="1">
        <f>IF(U158&gt;=Inputs!$B$60,1,0)</f>
        <v>0</v>
      </c>
      <c r="W158" s="1">
        <f t="shared" si="40"/>
        <v>0</v>
      </c>
      <c r="X158" s="1" t="e">
        <f>VLOOKUP(C158,Inputs!$B$6:$C$11,2,TRUE)</f>
        <v>#N/A</v>
      </c>
      <c r="Y158" s="1" t="e">
        <f t="shared" si="47"/>
        <v>#N/A</v>
      </c>
      <c r="Z158" s="1" t="e">
        <f t="shared" si="48"/>
        <v>#N/A</v>
      </c>
      <c r="AA158" s="1" t="e">
        <f t="shared" si="49"/>
        <v>#N/A</v>
      </c>
      <c r="AB158" s="1" t="e">
        <f t="shared" si="50"/>
        <v>#N/A</v>
      </c>
      <c r="AC158" s="1" t="e">
        <f t="shared" si="41"/>
        <v>#N/A</v>
      </c>
      <c r="AD158" s="1" t="e">
        <f t="shared" si="42"/>
        <v>#N/A</v>
      </c>
      <c r="AE158" s="1" t="e">
        <f t="shared" si="43"/>
        <v>#N/A</v>
      </c>
      <c r="AF158" s="1" t="e">
        <f t="shared" si="44"/>
        <v>#N/A</v>
      </c>
      <c r="AG158" s="1" t="e">
        <f t="shared" si="45"/>
        <v>#N/A</v>
      </c>
    </row>
    <row r="159" spans="1:33" x14ac:dyDescent="0.25">
      <c r="A159" s="27">
        <v>0</v>
      </c>
      <c r="B159" s="62">
        <v>0</v>
      </c>
      <c r="C159" s="61">
        <v>0</v>
      </c>
      <c r="D159" s="27">
        <v>0</v>
      </c>
      <c r="E159" s="27">
        <v>0</v>
      </c>
      <c r="F159" s="27">
        <v>0</v>
      </c>
      <c r="G159" s="27">
        <v>0</v>
      </c>
      <c r="H159" s="1">
        <f>IF(D159=1,Inputs!$B$61,IF(D159=2,Inputs!$B$62,IF(D159=3,Inputs!$B$63,IF(D159=4,Inputs!$B$64,0))))</f>
        <v>0</v>
      </c>
      <c r="I159" s="1">
        <f t="shared" si="51"/>
        <v>0</v>
      </c>
      <c r="J159" s="1">
        <f>IF(I159&gt;=Inputs!$B$60,1,0)</f>
        <v>0</v>
      </c>
      <c r="K159" s="1">
        <f t="shared" si="46"/>
        <v>0</v>
      </c>
      <c r="L159" s="1">
        <f>IF(E159=1,Inputs!$B$61,IF(E159=2,Inputs!$B$62,IF(E159=3,Inputs!$B$63,IF(E159=4,Inputs!$B$64,0))))</f>
        <v>0</v>
      </c>
      <c r="M159" s="1">
        <f t="shared" si="52"/>
        <v>0</v>
      </c>
      <c r="N159" s="1">
        <f>IF(M159&gt;=Inputs!$B$60,1,0)</f>
        <v>0</v>
      </c>
      <c r="O159" s="1">
        <f t="shared" si="38"/>
        <v>0</v>
      </c>
      <c r="P159" s="1">
        <f>IF(F159=1,Inputs!$B$61,IF(F159=2,Inputs!$B$62,IF(F159=3,Inputs!$B$63,IF(F159=4,Inputs!$B$64,0))))</f>
        <v>0</v>
      </c>
      <c r="Q159" s="1">
        <f t="shared" si="53"/>
        <v>0</v>
      </c>
      <c r="R159" s="1">
        <f>IF(Q159&gt;=Inputs!$B$60,1,0)</f>
        <v>0</v>
      </c>
      <c r="S159" s="1">
        <f t="shared" si="39"/>
        <v>0</v>
      </c>
      <c r="T159" s="1">
        <f>IF(G159=1,Inputs!$B$61,IF(G159=2,Inputs!$B$62,IF(G159=3,Inputs!$B$63,IF(G159=4,Inputs!$B$64,0))))</f>
        <v>0</v>
      </c>
      <c r="U159" s="1">
        <f t="shared" si="54"/>
        <v>0</v>
      </c>
      <c r="V159" s="1">
        <f>IF(U159&gt;=Inputs!$B$60,1,0)</f>
        <v>0</v>
      </c>
      <c r="W159" s="1">
        <f t="shared" si="40"/>
        <v>0</v>
      </c>
      <c r="X159" s="1" t="e">
        <f>VLOOKUP(C159,Inputs!$B$6:$C$11,2,TRUE)</f>
        <v>#N/A</v>
      </c>
      <c r="Y159" s="1" t="e">
        <f t="shared" si="47"/>
        <v>#N/A</v>
      </c>
      <c r="Z159" s="1" t="e">
        <f t="shared" si="48"/>
        <v>#N/A</v>
      </c>
      <c r="AA159" s="1" t="e">
        <f t="shared" si="49"/>
        <v>#N/A</v>
      </c>
      <c r="AB159" s="1" t="e">
        <f t="shared" si="50"/>
        <v>#N/A</v>
      </c>
      <c r="AC159" s="1" t="e">
        <f t="shared" si="41"/>
        <v>#N/A</v>
      </c>
      <c r="AD159" s="1" t="e">
        <f t="shared" si="42"/>
        <v>#N/A</v>
      </c>
      <c r="AE159" s="1" t="e">
        <f t="shared" si="43"/>
        <v>#N/A</v>
      </c>
      <c r="AF159" s="1" t="e">
        <f t="shared" si="44"/>
        <v>#N/A</v>
      </c>
      <c r="AG159" s="1" t="e">
        <f t="shared" si="45"/>
        <v>#N/A</v>
      </c>
    </row>
    <row r="160" spans="1:33" x14ac:dyDescent="0.25">
      <c r="A160" s="27">
        <v>0</v>
      </c>
      <c r="B160" s="62">
        <v>0</v>
      </c>
      <c r="C160" s="61">
        <v>0</v>
      </c>
      <c r="D160" s="27">
        <v>0</v>
      </c>
      <c r="E160" s="27">
        <v>0</v>
      </c>
      <c r="F160" s="27">
        <v>0</v>
      </c>
      <c r="G160" s="27">
        <v>0</v>
      </c>
      <c r="H160" s="1">
        <f>IF(D160=1,Inputs!$B$61,IF(D160=2,Inputs!$B$62,IF(D160=3,Inputs!$B$63,IF(D160=4,Inputs!$B$64,0))))</f>
        <v>0</v>
      </c>
      <c r="I160" s="1">
        <f t="shared" si="51"/>
        <v>0</v>
      </c>
      <c r="J160" s="1">
        <f>IF(I160&gt;=Inputs!$B$60,1,0)</f>
        <v>0</v>
      </c>
      <c r="K160" s="1">
        <f t="shared" si="46"/>
        <v>0</v>
      </c>
      <c r="L160" s="1">
        <f>IF(E160=1,Inputs!$B$61,IF(E160=2,Inputs!$B$62,IF(E160=3,Inputs!$B$63,IF(E160=4,Inputs!$B$64,0))))</f>
        <v>0</v>
      </c>
      <c r="M160" s="1">
        <f t="shared" si="52"/>
        <v>0</v>
      </c>
      <c r="N160" s="1">
        <f>IF(M160&gt;=Inputs!$B$60,1,0)</f>
        <v>0</v>
      </c>
      <c r="O160" s="1">
        <f t="shared" si="38"/>
        <v>0</v>
      </c>
      <c r="P160" s="1">
        <f>IF(F160=1,Inputs!$B$61,IF(F160=2,Inputs!$B$62,IF(F160=3,Inputs!$B$63,IF(F160=4,Inputs!$B$64,0))))</f>
        <v>0</v>
      </c>
      <c r="Q160" s="1">
        <f t="shared" si="53"/>
        <v>0</v>
      </c>
      <c r="R160" s="1">
        <f>IF(Q160&gt;=Inputs!$B$60,1,0)</f>
        <v>0</v>
      </c>
      <c r="S160" s="1">
        <f t="shared" si="39"/>
        <v>0</v>
      </c>
      <c r="T160" s="1">
        <f>IF(G160=1,Inputs!$B$61,IF(G160=2,Inputs!$B$62,IF(G160=3,Inputs!$B$63,IF(G160=4,Inputs!$B$64,0))))</f>
        <v>0</v>
      </c>
      <c r="U160" s="1">
        <f t="shared" si="54"/>
        <v>0</v>
      </c>
      <c r="V160" s="1">
        <f>IF(U160&gt;=Inputs!$B$60,1,0)</f>
        <v>0</v>
      </c>
      <c r="W160" s="1">
        <f t="shared" si="40"/>
        <v>0</v>
      </c>
      <c r="X160" s="1" t="e">
        <f>VLOOKUP(C160,Inputs!$B$6:$C$11,2,TRUE)</f>
        <v>#N/A</v>
      </c>
      <c r="Y160" s="1" t="e">
        <f t="shared" si="47"/>
        <v>#N/A</v>
      </c>
      <c r="Z160" s="1" t="e">
        <f t="shared" si="48"/>
        <v>#N/A</v>
      </c>
      <c r="AA160" s="1" t="e">
        <f t="shared" si="49"/>
        <v>#N/A</v>
      </c>
      <c r="AB160" s="1" t="e">
        <f t="shared" si="50"/>
        <v>#N/A</v>
      </c>
      <c r="AC160" s="1" t="e">
        <f t="shared" si="41"/>
        <v>#N/A</v>
      </c>
      <c r="AD160" s="1" t="e">
        <f t="shared" si="42"/>
        <v>#N/A</v>
      </c>
      <c r="AE160" s="1" t="e">
        <f t="shared" si="43"/>
        <v>#N/A</v>
      </c>
      <c r="AF160" s="1" t="e">
        <f t="shared" si="44"/>
        <v>#N/A</v>
      </c>
      <c r="AG160" s="1" t="e">
        <f t="shared" si="45"/>
        <v>#N/A</v>
      </c>
    </row>
    <row r="161" spans="1:33" x14ac:dyDescent="0.25">
      <c r="A161" s="27">
        <v>0</v>
      </c>
      <c r="B161" s="62">
        <v>0</v>
      </c>
      <c r="C161" s="61">
        <v>0</v>
      </c>
      <c r="D161" s="27">
        <v>0</v>
      </c>
      <c r="E161" s="27">
        <v>0</v>
      </c>
      <c r="F161" s="27">
        <v>0</v>
      </c>
      <c r="G161" s="27">
        <v>0</v>
      </c>
      <c r="H161" s="1">
        <f>IF(D161=1,Inputs!$B$61,IF(D161=2,Inputs!$B$62,IF(D161=3,Inputs!$B$63,IF(D161=4,Inputs!$B$64,0))))</f>
        <v>0</v>
      </c>
      <c r="I161" s="1">
        <f t="shared" si="51"/>
        <v>0</v>
      </c>
      <c r="J161" s="1">
        <f>IF(I161&gt;=Inputs!$B$60,1,0)</f>
        <v>0</v>
      </c>
      <c r="K161" s="1">
        <f t="shared" si="46"/>
        <v>0</v>
      </c>
      <c r="L161" s="1">
        <f>IF(E161=1,Inputs!$B$61,IF(E161=2,Inputs!$B$62,IF(E161=3,Inputs!$B$63,IF(E161=4,Inputs!$B$64,0))))</f>
        <v>0</v>
      </c>
      <c r="M161" s="1">
        <f t="shared" si="52"/>
        <v>0</v>
      </c>
      <c r="N161" s="1">
        <f>IF(M161&gt;=Inputs!$B$60,1,0)</f>
        <v>0</v>
      </c>
      <c r="O161" s="1">
        <f t="shared" si="38"/>
        <v>0</v>
      </c>
      <c r="P161" s="1">
        <f>IF(F161=1,Inputs!$B$61,IF(F161=2,Inputs!$B$62,IF(F161=3,Inputs!$B$63,IF(F161=4,Inputs!$B$64,0))))</f>
        <v>0</v>
      </c>
      <c r="Q161" s="1">
        <f t="shared" si="53"/>
        <v>0</v>
      </c>
      <c r="R161" s="1">
        <f>IF(Q161&gt;=Inputs!$B$60,1,0)</f>
        <v>0</v>
      </c>
      <c r="S161" s="1">
        <f t="shared" si="39"/>
        <v>0</v>
      </c>
      <c r="T161" s="1">
        <f>IF(G161=1,Inputs!$B$61,IF(G161=2,Inputs!$B$62,IF(G161=3,Inputs!$B$63,IF(G161=4,Inputs!$B$64,0))))</f>
        <v>0</v>
      </c>
      <c r="U161" s="1">
        <f t="shared" si="54"/>
        <v>0</v>
      </c>
      <c r="V161" s="1">
        <f>IF(U161&gt;=Inputs!$B$60,1,0)</f>
        <v>0</v>
      </c>
      <c r="W161" s="1">
        <f t="shared" si="40"/>
        <v>0</v>
      </c>
      <c r="X161" s="1" t="e">
        <f>VLOOKUP(C161,Inputs!$B$6:$C$11,2,TRUE)</f>
        <v>#N/A</v>
      </c>
      <c r="Y161" s="1" t="e">
        <f t="shared" si="47"/>
        <v>#N/A</v>
      </c>
      <c r="Z161" s="1" t="e">
        <f t="shared" si="48"/>
        <v>#N/A</v>
      </c>
      <c r="AA161" s="1" t="e">
        <f t="shared" si="49"/>
        <v>#N/A</v>
      </c>
      <c r="AB161" s="1" t="e">
        <f t="shared" si="50"/>
        <v>#N/A</v>
      </c>
      <c r="AC161" s="1" t="e">
        <f t="shared" si="41"/>
        <v>#N/A</v>
      </c>
      <c r="AD161" s="1" t="e">
        <f t="shared" si="42"/>
        <v>#N/A</v>
      </c>
      <c r="AE161" s="1" t="e">
        <f t="shared" si="43"/>
        <v>#N/A</v>
      </c>
      <c r="AF161" s="1" t="e">
        <f t="shared" si="44"/>
        <v>#N/A</v>
      </c>
      <c r="AG161" s="1" t="e">
        <f t="shared" si="45"/>
        <v>#N/A</v>
      </c>
    </row>
    <row r="162" spans="1:33" x14ac:dyDescent="0.25">
      <c r="A162" s="27">
        <v>0</v>
      </c>
      <c r="B162" s="62">
        <v>0</v>
      </c>
      <c r="C162" s="61">
        <v>0</v>
      </c>
      <c r="D162" s="27">
        <v>0</v>
      </c>
      <c r="E162" s="27">
        <v>0</v>
      </c>
      <c r="F162" s="27">
        <v>0</v>
      </c>
      <c r="G162" s="27">
        <v>0</v>
      </c>
      <c r="H162" s="1">
        <f>IF(D162=1,Inputs!$B$61,IF(D162=2,Inputs!$B$62,IF(D162=3,Inputs!$B$63,IF(D162=4,Inputs!$B$64,0))))</f>
        <v>0</v>
      </c>
      <c r="I162" s="1">
        <f t="shared" si="51"/>
        <v>0</v>
      </c>
      <c r="J162" s="1">
        <f>IF(I162&gt;=Inputs!$B$60,1,0)</f>
        <v>0</v>
      </c>
      <c r="K162" s="1">
        <f t="shared" si="46"/>
        <v>0</v>
      </c>
      <c r="L162" s="1">
        <f>IF(E162=1,Inputs!$B$61,IF(E162=2,Inputs!$B$62,IF(E162=3,Inputs!$B$63,IF(E162=4,Inputs!$B$64,0))))</f>
        <v>0</v>
      </c>
      <c r="M162" s="1">
        <f t="shared" si="52"/>
        <v>0</v>
      </c>
      <c r="N162" s="1">
        <f>IF(M162&gt;=Inputs!$B$60,1,0)</f>
        <v>0</v>
      </c>
      <c r="O162" s="1">
        <f t="shared" si="38"/>
        <v>0</v>
      </c>
      <c r="P162" s="1">
        <f>IF(F162=1,Inputs!$B$61,IF(F162=2,Inputs!$B$62,IF(F162=3,Inputs!$B$63,IF(F162=4,Inputs!$B$64,0))))</f>
        <v>0</v>
      </c>
      <c r="Q162" s="1">
        <f t="shared" si="53"/>
        <v>0</v>
      </c>
      <c r="R162" s="1">
        <f>IF(Q162&gt;=Inputs!$B$60,1,0)</f>
        <v>0</v>
      </c>
      <c r="S162" s="1">
        <f t="shared" si="39"/>
        <v>0</v>
      </c>
      <c r="T162" s="1">
        <f>IF(G162=1,Inputs!$B$61,IF(G162=2,Inputs!$B$62,IF(G162=3,Inputs!$B$63,IF(G162=4,Inputs!$B$64,0))))</f>
        <v>0</v>
      </c>
      <c r="U162" s="1">
        <f t="shared" si="54"/>
        <v>0</v>
      </c>
      <c r="V162" s="1">
        <f>IF(U162&gt;=Inputs!$B$60,1,0)</f>
        <v>0</v>
      </c>
      <c r="W162" s="1">
        <f t="shared" si="40"/>
        <v>0</v>
      </c>
      <c r="X162" s="1" t="e">
        <f>VLOOKUP(C162,Inputs!$B$6:$C$11,2,TRUE)</f>
        <v>#N/A</v>
      </c>
      <c r="Y162" s="1" t="e">
        <f t="shared" si="47"/>
        <v>#N/A</v>
      </c>
      <c r="Z162" s="1" t="e">
        <f t="shared" si="48"/>
        <v>#N/A</v>
      </c>
      <c r="AA162" s="1" t="e">
        <f t="shared" si="49"/>
        <v>#N/A</v>
      </c>
      <c r="AB162" s="1" t="e">
        <f t="shared" si="50"/>
        <v>#N/A</v>
      </c>
      <c r="AC162" s="1" t="e">
        <f t="shared" si="41"/>
        <v>#N/A</v>
      </c>
      <c r="AD162" s="1" t="e">
        <f t="shared" si="42"/>
        <v>#N/A</v>
      </c>
      <c r="AE162" s="1" t="e">
        <f t="shared" si="43"/>
        <v>#N/A</v>
      </c>
      <c r="AF162" s="1" t="e">
        <f t="shared" si="44"/>
        <v>#N/A</v>
      </c>
      <c r="AG162" s="1" t="e">
        <f t="shared" si="45"/>
        <v>#N/A</v>
      </c>
    </row>
    <row r="163" spans="1:33" x14ac:dyDescent="0.25">
      <c r="A163" s="27">
        <v>0</v>
      </c>
      <c r="B163" s="62">
        <v>0</v>
      </c>
      <c r="C163" s="61">
        <v>0</v>
      </c>
      <c r="D163" s="27">
        <v>0</v>
      </c>
      <c r="E163" s="27">
        <v>0</v>
      </c>
      <c r="F163" s="27">
        <v>0</v>
      </c>
      <c r="G163" s="27">
        <v>0</v>
      </c>
      <c r="H163" s="1">
        <f>IF(D163=1,Inputs!$B$61,IF(D163=2,Inputs!$B$62,IF(D163=3,Inputs!$B$63,IF(D163=4,Inputs!$B$64,0))))</f>
        <v>0</v>
      </c>
      <c r="I163" s="1">
        <f t="shared" si="51"/>
        <v>0</v>
      </c>
      <c r="J163" s="1">
        <f>IF(I163&gt;=Inputs!$B$60,1,0)</f>
        <v>0</v>
      </c>
      <c r="K163" s="1">
        <f t="shared" si="46"/>
        <v>0</v>
      </c>
      <c r="L163" s="1">
        <f>IF(E163=1,Inputs!$B$61,IF(E163=2,Inputs!$B$62,IF(E163=3,Inputs!$B$63,IF(E163=4,Inputs!$B$64,0))))</f>
        <v>0</v>
      </c>
      <c r="M163" s="1">
        <f t="shared" si="52"/>
        <v>0</v>
      </c>
      <c r="N163" s="1">
        <f>IF(M163&gt;=Inputs!$B$60,1,0)</f>
        <v>0</v>
      </c>
      <c r="O163" s="1">
        <f t="shared" si="38"/>
        <v>0</v>
      </c>
      <c r="P163" s="1">
        <f>IF(F163=1,Inputs!$B$61,IF(F163=2,Inputs!$B$62,IF(F163=3,Inputs!$B$63,IF(F163=4,Inputs!$B$64,0))))</f>
        <v>0</v>
      </c>
      <c r="Q163" s="1">
        <f t="shared" si="53"/>
        <v>0</v>
      </c>
      <c r="R163" s="1">
        <f>IF(Q163&gt;=Inputs!$B$60,1,0)</f>
        <v>0</v>
      </c>
      <c r="S163" s="1">
        <f t="shared" si="39"/>
        <v>0</v>
      </c>
      <c r="T163" s="1">
        <f>IF(G163=1,Inputs!$B$61,IF(G163=2,Inputs!$B$62,IF(G163=3,Inputs!$B$63,IF(G163=4,Inputs!$B$64,0))))</f>
        <v>0</v>
      </c>
      <c r="U163" s="1">
        <f t="shared" si="54"/>
        <v>0</v>
      </c>
      <c r="V163" s="1">
        <f>IF(U163&gt;=Inputs!$B$60,1,0)</f>
        <v>0</v>
      </c>
      <c r="W163" s="1">
        <f t="shared" si="40"/>
        <v>0</v>
      </c>
      <c r="X163" s="1" t="e">
        <f>VLOOKUP(C163,Inputs!$B$6:$C$11,2,TRUE)</f>
        <v>#N/A</v>
      </c>
      <c r="Y163" s="1" t="e">
        <f t="shared" si="47"/>
        <v>#N/A</v>
      </c>
      <c r="Z163" s="1" t="e">
        <f t="shared" si="48"/>
        <v>#N/A</v>
      </c>
      <c r="AA163" s="1" t="e">
        <f t="shared" si="49"/>
        <v>#N/A</v>
      </c>
      <c r="AB163" s="1" t="e">
        <f t="shared" si="50"/>
        <v>#N/A</v>
      </c>
      <c r="AC163" s="1" t="e">
        <f t="shared" si="41"/>
        <v>#N/A</v>
      </c>
      <c r="AD163" s="1" t="e">
        <f t="shared" si="42"/>
        <v>#N/A</v>
      </c>
      <c r="AE163" s="1" t="e">
        <f t="shared" si="43"/>
        <v>#N/A</v>
      </c>
      <c r="AF163" s="1" t="e">
        <f t="shared" si="44"/>
        <v>#N/A</v>
      </c>
      <c r="AG163" s="1" t="e">
        <f t="shared" si="45"/>
        <v>#N/A</v>
      </c>
    </row>
    <row r="164" spans="1:33" x14ac:dyDescent="0.25">
      <c r="A164" s="27">
        <v>0</v>
      </c>
      <c r="B164" s="62">
        <v>0</v>
      </c>
      <c r="C164" s="61">
        <v>0</v>
      </c>
      <c r="D164" s="27">
        <v>0</v>
      </c>
      <c r="E164" s="27">
        <v>0</v>
      </c>
      <c r="F164" s="27">
        <v>0</v>
      </c>
      <c r="G164" s="27">
        <v>0</v>
      </c>
      <c r="H164" s="1">
        <f>IF(D164=1,Inputs!$B$61,IF(D164=2,Inputs!$B$62,IF(D164=3,Inputs!$B$63,IF(D164=4,Inputs!$B$64,0))))</f>
        <v>0</v>
      </c>
      <c r="I164" s="1">
        <f t="shared" si="51"/>
        <v>0</v>
      </c>
      <c r="J164" s="1">
        <f>IF(I164&gt;=Inputs!$B$60,1,0)</f>
        <v>0</v>
      </c>
      <c r="K164" s="1">
        <f t="shared" si="46"/>
        <v>0</v>
      </c>
      <c r="L164" s="1">
        <f>IF(E164=1,Inputs!$B$61,IF(E164=2,Inputs!$B$62,IF(E164=3,Inputs!$B$63,IF(E164=4,Inputs!$B$64,0))))</f>
        <v>0</v>
      </c>
      <c r="M164" s="1">
        <f t="shared" si="52"/>
        <v>0</v>
      </c>
      <c r="N164" s="1">
        <f>IF(M164&gt;=Inputs!$B$60,1,0)</f>
        <v>0</v>
      </c>
      <c r="O164" s="1">
        <f t="shared" si="38"/>
        <v>0</v>
      </c>
      <c r="P164" s="1">
        <f>IF(F164=1,Inputs!$B$61,IF(F164=2,Inputs!$B$62,IF(F164=3,Inputs!$B$63,IF(F164=4,Inputs!$B$64,0))))</f>
        <v>0</v>
      </c>
      <c r="Q164" s="1">
        <f t="shared" si="53"/>
        <v>0</v>
      </c>
      <c r="R164" s="1">
        <f>IF(Q164&gt;=Inputs!$B$60,1,0)</f>
        <v>0</v>
      </c>
      <c r="S164" s="1">
        <f t="shared" si="39"/>
        <v>0</v>
      </c>
      <c r="T164" s="1">
        <f>IF(G164=1,Inputs!$B$61,IF(G164=2,Inputs!$B$62,IF(G164=3,Inputs!$B$63,IF(G164=4,Inputs!$B$64,0))))</f>
        <v>0</v>
      </c>
      <c r="U164" s="1">
        <f t="shared" si="54"/>
        <v>0</v>
      </c>
      <c r="V164" s="1">
        <f>IF(U164&gt;=Inputs!$B$60,1,0)</f>
        <v>0</v>
      </c>
      <c r="W164" s="1">
        <f t="shared" si="40"/>
        <v>0</v>
      </c>
      <c r="X164" s="1" t="e">
        <f>VLOOKUP(C164,Inputs!$B$6:$C$11,2,TRUE)</f>
        <v>#N/A</v>
      </c>
      <c r="Y164" s="1" t="e">
        <f t="shared" si="47"/>
        <v>#N/A</v>
      </c>
      <c r="Z164" s="1" t="e">
        <f t="shared" si="48"/>
        <v>#N/A</v>
      </c>
      <c r="AA164" s="1" t="e">
        <f t="shared" si="49"/>
        <v>#N/A</v>
      </c>
      <c r="AB164" s="1" t="e">
        <f t="shared" si="50"/>
        <v>#N/A</v>
      </c>
      <c r="AC164" s="1" t="e">
        <f t="shared" si="41"/>
        <v>#N/A</v>
      </c>
      <c r="AD164" s="1" t="e">
        <f t="shared" si="42"/>
        <v>#N/A</v>
      </c>
      <c r="AE164" s="1" t="e">
        <f t="shared" si="43"/>
        <v>#N/A</v>
      </c>
      <c r="AF164" s="1" t="e">
        <f t="shared" si="44"/>
        <v>#N/A</v>
      </c>
      <c r="AG164" s="1" t="e">
        <f t="shared" si="45"/>
        <v>#N/A</v>
      </c>
    </row>
    <row r="165" spans="1:33" x14ac:dyDescent="0.25">
      <c r="A165" s="27">
        <v>0</v>
      </c>
      <c r="B165" s="62">
        <v>0</v>
      </c>
      <c r="C165" s="61">
        <v>0</v>
      </c>
      <c r="D165" s="27">
        <v>0</v>
      </c>
      <c r="E165" s="27">
        <v>0</v>
      </c>
      <c r="F165" s="27">
        <v>0</v>
      </c>
      <c r="G165" s="27">
        <v>0</v>
      </c>
      <c r="H165" s="1">
        <f>IF(D165=1,Inputs!$B$61,IF(D165=2,Inputs!$B$62,IF(D165=3,Inputs!$B$63,IF(D165=4,Inputs!$B$64,0))))</f>
        <v>0</v>
      </c>
      <c r="I165" s="1">
        <f t="shared" si="51"/>
        <v>0</v>
      </c>
      <c r="J165" s="1">
        <f>IF(I165&gt;=Inputs!$B$60,1,0)</f>
        <v>0</v>
      </c>
      <c r="K165" s="1">
        <f t="shared" si="46"/>
        <v>0</v>
      </c>
      <c r="L165" s="1">
        <f>IF(E165=1,Inputs!$B$61,IF(E165=2,Inputs!$B$62,IF(E165=3,Inputs!$B$63,IF(E165=4,Inputs!$B$64,0))))</f>
        <v>0</v>
      </c>
      <c r="M165" s="1">
        <f t="shared" si="52"/>
        <v>0</v>
      </c>
      <c r="N165" s="1">
        <f>IF(M165&gt;=Inputs!$B$60,1,0)</f>
        <v>0</v>
      </c>
      <c r="O165" s="1">
        <f t="shared" si="38"/>
        <v>0</v>
      </c>
      <c r="P165" s="1">
        <f>IF(F165=1,Inputs!$B$61,IF(F165=2,Inputs!$B$62,IF(F165=3,Inputs!$B$63,IF(F165=4,Inputs!$B$64,0))))</f>
        <v>0</v>
      </c>
      <c r="Q165" s="1">
        <f t="shared" si="53"/>
        <v>0</v>
      </c>
      <c r="R165" s="1">
        <f>IF(Q165&gt;=Inputs!$B$60,1,0)</f>
        <v>0</v>
      </c>
      <c r="S165" s="1">
        <f t="shared" si="39"/>
        <v>0</v>
      </c>
      <c r="T165" s="1">
        <f>IF(G165=1,Inputs!$B$61,IF(G165=2,Inputs!$B$62,IF(G165=3,Inputs!$B$63,IF(G165=4,Inputs!$B$64,0))))</f>
        <v>0</v>
      </c>
      <c r="U165" s="1">
        <f t="shared" si="54"/>
        <v>0</v>
      </c>
      <c r="V165" s="1">
        <f>IF(U165&gt;=Inputs!$B$60,1,0)</f>
        <v>0</v>
      </c>
      <c r="W165" s="1">
        <f t="shared" si="40"/>
        <v>0</v>
      </c>
      <c r="X165" s="1" t="e">
        <f>VLOOKUP(C165,Inputs!$B$6:$C$11,2,TRUE)</f>
        <v>#N/A</v>
      </c>
      <c r="Y165" s="1" t="e">
        <f t="shared" si="47"/>
        <v>#N/A</v>
      </c>
      <c r="Z165" s="1" t="e">
        <f t="shared" si="48"/>
        <v>#N/A</v>
      </c>
      <c r="AA165" s="1" t="e">
        <f t="shared" si="49"/>
        <v>#N/A</v>
      </c>
      <c r="AB165" s="1" t="e">
        <f t="shared" si="50"/>
        <v>#N/A</v>
      </c>
      <c r="AC165" s="1" t="e">
        <f t="shared" si="41"/>
        <v>#N/A</v>
      </c>
      <c r="AD165" s="1" t="e">
        <f t="shared" si="42"/>
        <v>#N/A</v>
      </c>
      <c r="AE165" s="1" t="e">
        <f t="shared" si="43"/>
        <v>#N/A</v>
      </c>
      <c r="AF165" s="1" t="e">
        <f t="shared" si="44"/>
        <v>#N/A</v>
      </c>
      <c r="AG165" s="1" t="e">
        <f t="shared" si="45"/>
        <v>#N/A</v>
      </c>
    </row>
    <row r="166" spans="1:33" x14ac:dyDescent="0.25">
      <c r="A166" s="27">
        <v>0</v>
      </c>
      <c r="B166" s="62">
        <v>0</v>
      </c>
      <c r="C166" s="61">
        <v>0</v>
      </c>
      <c r="D166" s="27">
        <v>0</v>
      </c>
      <c r="E166" s="27">
        <v>0</v>
      </c>
      <c r="F166" s="27">
        <v>0</v>
      </c>
      <c r="G166" s="27">
        <v>0</v>
      </c>
      <c r="H166" s="1">
        <f>IF(D166=1,Inputs!$B$61,IF(D166=2,Inputs!$B$62,IF(D166=3,Inputs!$B$63,IF(D166=4,Inputs!$B$64,0))))</f>
        <v>0</v>
      </c>
      <c r="I166" s="1">
        <f t="shared" si="51"/>
        <v>0</v>
      </c>
      <c r="J166" s="1">
        <f>IF(I166&gt;=Inputs!$B$60,1,0)</f>
        <v>0</v>
      </c>
      <c r="K166" s="1">
        <f t="shared" si="46"/>
        <v>0</v>
      </c>
      <c r="L166" s="1">
        <f>IF(E166=1,Inputs!$B$61,IF(E166=2,Inputs!$B$62,IF(E166=3,Inputs!$B$63,IF(E166=4,Inputs!$B$64,0))))</f>
        <v>0</v>
      </c>
      <c r="M166" s="1">
        <f t="shared" si="52"/>
        <v>0</v>
      </c>
      <c r="N166" s="1">
        <f>IF(M166&gt;=Inputs!$B$60,1,0)</f>
        <v>0</v>
      </c>
      <c r="O166" s="1">
        <f t="shared" si="38"/>
        <v>0</v>
      </c>
      <c r="P166" s="1">
        <f>IF(F166=1,Inputs!$B$61,IF(F166=2,Inputs!$B$62,IF(F166=3,Inputs!$B$63,IF(F166=4,Inputs!$B$64,0))))</f>
        <v>0</v>
      </c>
      <c r="Q166" s="1">
        <f t="shared" si="53"/>
        <v>0</v>
      </c>
      <c r="R166" s="1">
        <f>IF(Q166&gt;=Inputs!$B$60,1,0)</f>
        <v>0</v>
      </c>
      <c r="S166" s="1">
        <f t="shared" si="39"/>
        <v>0</v>
      </c>
      <c r="T166" s="1">
        <f>IF(G166=1,Inputs!$B$61,IF(G166=2,Inputs!$B$62,IF(G166=3,Inputs!$B$63,IF(G166=4,Inputs!$B$64,0))))</f>
        <v>0</v>
      </c>
      <c r="U166" s="1">
        <f t="shared" si="54"/>
        <v>0</v>
      </c>
      <c r="V166" s="1">
        <f>IF(U166&gt;=Inputs!$B$60,1,0)</f>
        <v>0</v>
      </c>
      <c r="W166" s="1">
        <f t="shared" si="40"/>
        <v>0</v>
      </c>
      <c r="X166" s="1" t="e">
        <f>VLOOKUP(C166,Inputs!$B$6:$C$11,2,TRUE)</f>
        <v>#N/A</v>
      </c>
      <c r="Y166" s="1" t="e">
        <f t="shared" si="47"/>
        <v>#N/A</v>
      </c>
      <c r="Z166" s="1" t="e">
        <f t="shared" si="48"/>
        <v>#N/A</v>
      </c>
      <c r="AA166" s="1" t="e">
        <f t="shared" si="49"/>
        <v>#N/A</v>
      </c>
      <c r="AB166" s="1" t="e">
        <f t="shared" si="50"/>
        <v>#N/A</v>
      </c>
      <c r="AC166" s="1" t="e">
        <f t="shared" si="41"/>
        <v>#N/A</v>
      </c>
      <c r="AD166" s="1" t="e">
        <f t="shared" si="42"/>
        <v>#N/A</v>
      </c>
      <c r="AE166" s="1" t="e">
        <f t="shared" si="43"/>
        <v>#N/A</v>
      </c>
      <c r="AF166" s="1" t="e">
        <f t="shared" si="44"/>
        <v>#N/A</v>
      </c>
      <c r="AG166" s="1" t="e">
        <f t="shared" si="45"/>
        <v>#N/A</v>
      </c>
    </row>
    <row r="167" spans="1:33" x14ac:dyDescent="0.25">
      <c r="A167" s="27">
        <v>0</v>
      </c>
      <c r="B167" s="62">
        <v>0</v>
      </c>
      <c r="C167" s="61">
        <v>0</v>
      </c>
      <c r="D167" s="27">
        <v>0</v>
      </c>
      <c r="E167" s="27">
        <v>0</v>
      </c>
      <c r="F167" s="27">
        <v>0</v>
      </c>
      <c r="G167" s="27">
        <v>0</v>
      </c>
      <c r="H167" s="1">
        <f>IF(D167=1,Inputs!$B$61,IF(D167=2,Inputs!$B$62,IF(D167=3,Inputs!$B$63,IF(D167=4,Inputs!$B$64,0))))</f>
        <v>0</v>
      </c>
      <c r="I167" s="1">
        <f t="shared" si="51"/>
        <v>0</v>
      </c>
      <c r="J167" s="1">
        <f>IF(I167&gt;=Inputs!$B$60,1,0)</f>
        <v>0</v>
      </c>
      <c r="K167" s="1">
        <f t="shared" si="46"/>
        <v>0</v>
      </c>
      <c r="L167" s="1">
        <f>IF(E167=1,Inputs!$B$61,IF(E167=2,Inputs!$B$62,IF(E167=3,Inputs!$B$63,IF(E167=4,Inputs!$B$64,0))))</f>
        <v>0</v>
      </c>
      <c r="M167" s="1">
        <f t="shared" si="52"/>
        <v>0</v>
      </c>
      <c r="N167" s="1">
        <f>IF(M167&gt;=Inputs!$B$60,1,0)</f>
        <v>0</v>
      </c>
      <c r="O167" s="1">
        <f t="shared" si="38"/>
        <v>0</v>
      </c>
      <c r="P167" s="1">
        <f>IF(F167=1,Inputs!$B$61,IF(F167=2,Inputs!$B$62,IF(F167=3,Inputs!$B$63,IF(F167=4,Inputs!$B$64,0))))</f>
        <v>0</v>
      </c>
      <c r="Q167" s="1">
        <f t="shared" si="53"/>
        <v>0</v>
      </c>
      <c r="R167" s="1">
        <f>IF(Q167&gt;=Inputs!$B$60,1,0)</f>
        <v>0</v>
      </c>
      <c r="S167" s="1">
        <f t="shared" si="39"/>
        <v>0</v>
      </c>
      <c r="T167" s="1">
        <f>IF(G167=1,Inputs!$B$61,IF(G167=2,Inputs!$B$62,IF(G167=3,Inputs!$B$63,IF(G167=4,Inputs!$B$64,0))))</f>
        <v>0</v>
      </c>
      <c r="U167" s="1">
        <f t="shared" si="54"/>
        <v>0</v>
      </c>
      <c r="V167" s="1">
        <f>IF(U167&gt;=Inputs!$B$60,1,0)</f>
        <v>0</v>
      </c>
      <c r="W167" s="1">
        <f t="shared" si="40"/>
        <v>0</v>
      </c>
      <c r="X167" s="1" t="e">
        <f>VLOOKUP(C167,Inputs!$B$6:$C$11,2,TRUE)</f>
        <v>#N/A</v>
      </c>
      <c r="Y167" s="1" t="e">
        <f t="shared" si="47"/>
        <v>#N/A</v>
      </c>
      <c r="Z167" s="1" t="e">
        <f t="shared" si="48"/>
        <v>#N/A</v>
      </c>
      <c r="AA167" s="1" t="e">
        <f t="shared" si="49"/>
        <v>#N/A</v>
      </c>
      <c r="AB167" s="1" t="e">
        <f t="shared" si="50"/>
        <v>#N/A</v>
      </c>
      <c r="AC167" s="1" t="e">
        <f t="shared" si="41"/>
        <v>#N/A</v>
      </c>
      <c r="AD167" s="1" t="e">
        <f t="shared" si="42"/>
        <v>#N/A</v>
      </c>
      <c r="AE167" s="1" t="e">
        <f t="shared" si="43"/>
        <v>#N/A</v>
      </c>
      <c r="AF167" s="1" t="e">
        <f t="shared" si="44"/>
        <v>#N/A</v>
      </c>
      <c r="AG167" s="1" t="e">
        <f t="shared" si="45"/>
        <v>#N/A</v>
      </c>
    </row>
    <row r="168" spans="1:33" x14ac:dyDescent="0.25">
      <c r="A168" s="27">
        <v>0</v>
      </c>
      <c r="B168" s="62">
        <v>0</v>
      </c>
      <c r="C168" s="61">
        <v>0</v>
      </c>
      <c r="D168" s="27">
        <v>0</v>
      </c>
      <c r="E168" s="27">
        <v>0</v>
      </c>
      <c r="F168" s="27">
        <v>0</v>
      </c>
      <c r="G168" s="27">
        <v>0</v>
      </c>
      <c r="H168" s="1">
        <f>IF(D168=1,Inputs!$B$61,IF(D168=2,Inputs!$B$62,IF(D168=3,Inputs!$B$63,IF(D168=4,Inputs!$B$64,0))))</f>
        <v>0</v>
      </c>
      <c r="I168" s="1">
        <f t="shared" si="51"/>
        <v>0</v>
      </c>
      <c r="J168" s="1">
        <f>IF(I168&gt;=Inputs!$B$60,1,0)</f>
        <v>0</v>
      </c>
      <c r="K168" s="1">
        <f t="shared" si="46"/>
        <v>0</v>
      </c>
      <c r="L168" s="1">
        <f>IF(E168=1,Inputs!$B$61,IF(E168=2,Inputs!$B$62,IF(E168=3,Inputs!$B$63,IF(E168=4,Inputs!$B$64,0))))</f>
        <v>0</v>
      </c>
      <c r="M168" s="1">
        <f t="shared" si="52"/>
        <v>0</v>
      </c>
      <c r="N168" s="1">
        <f>IF(M168&gt;=Inputs!$B$60,1,0)</f>
        <v>0</v>
      </c>
      <c r="O168" s="1">
        <f t="shared" si="38"/>
        <v>0</v>
      </c>
      <c r="P168" s="1">
        <f>IF(F168=1,Inputs!$B$61,IF(F168=2,Inputs!$B$62,IF(F168=3,Inputs!$B$63,IF(F168=4,Inputs!$B$64,0))))</f>
        <v>0</v>
      </c>
      <c r="Q168" s="1">
        <f t="shared" si="53"/>
        <v>0</v>
      </c>
      <c r="R168" s="1">
        <f>IF(Q168&gt;=Inputs!$B$60,1,0)</f>
        <v>0</v>
      </c>
      <c r="S168" s="1">
        <f t="shared" si="39"/>
        <v>0</v>
      </c>
      <c r="T168" s="1">
        <f>IF(G168=1,Inputs!$B$61,IF(G168=2,Inputs!$B$62,IF(G168=3,Inputs!$B$63,IF(G168=4,Inputs!$B$64,0))))</f>
        <v>0</v>
      </c>
      <c r="U168" s="1">
        <f t="shared" si="54"/>
        <v>0</v>
      </c>
      <c r="V168" s="1">
        <f>IF(U168&gt;=Inputs!$B$60,1,0)</f>
        <v>0</v>
      </c>
      <c r="W168" s="1">
        <f t="shared" si="40"/>
        <v>0</v>
      </c>
      <c r="X168" s="1" t="e">
        <f>VLOOKUP(C168,Inputs!$B$6:$C$11,2,TRUE)</f>
        <v>#N/A</v>
      </c>
      <c r="Y168" s="1" t="e">
        <f t="shared" si="47"/>
        <v>#N/A</v>
      </c>
      <c r="Z168" s="1" t="e">
        <f t="shared" si="48"/>
        <v>#N/A</v>
      </c>
      <c r="AA168" s="1" t="e">
        <f t="shared" si="49"/>
        <v>#N/A</v>
      </c>
      <c r="AB168" s="1" t="e">
        <f t="shared" si="50"/>
        <v>#N/A</v>
      </c>
      <c r="AC168" s="1" t="e">
        <f t="shared" si="41"/>
        <v>#N/A</v>
      </c>
      <c r="AD168" s="1" t="e">
        <f t="shared" si="42"/>
        <v>#N/A</v>
      </c>
      <c r="AE168" s="1" t="e">
        <f t="shared" si="43"/>
        <v>#N/A</v>
      </c>
      <c r="AF168" s="1" t="e">
        <f t="shared" si="44"/>
        <v>#N/A</v>
      </c>
      <c r="AG168" s="1" t="e">
        <f t="shared" si="45"/>
        <v>#N/A</v>
      </c>
    </row>
    <row r="169" spans="1:33" x14ac:dyDescent="0.25">
      <c r="A169" s="27">
        <v>0</v>
      </c>
      <c r="B169" s="62">
        <v>0</v>
      </c>
      <c r="C169" s="61">
        <v>0</v>
      </c>
      <c r="D169" s="27">
        <v>0</v>
      </c>
      <c r="E169" s="27">
        <v>0</v>
      </c>
      <c r="F169" s="27">
        <v>0</v>
      </c>
      <c r="G169" s="27">
        <v>0</v>
      </c>
      <c r="H169" s="1">
        <f>IF(D169=1,Inputs!$B$61,IF(D169=2,Inputs!$B$62,IF(D169=3,Inputs!$B$63,IF(D169=4,Inputs!$B$64,0))))</f>
        <v>0</v>
      </c>
      <c r="I169" s="1">
        <f t="shared" si="51"/>
        <v>0</v>
      </c>
      <c r="J169" s="1">
        <f>IF(I169&gt;=Inputs!$B$60,1,0)</f>
        <v>0</v>
      </c>
      <c r="K169" s="1">
        <f t="shared" si="46"/>
        <v>0</v>
      </c>
      <c r="L169" s="1">
        <f>IF(E169=1,Inputs!$B$61,IF(E169=2,Inputs!$B$62,IF(E169=3,Inputs!$B$63,IF(E169=4,Inputs!$B$64,0))))</f>
        <v>0</v>
      </c>
      <c r="M169" s="1">
        <f t="shared" si="52"/>
        <v>0</v>
      </c>
      <c r="N169" s="1">
        <f>IF(M169&gt;=Inputs!$B$60,1,0)</f>
        <v>0</v>
      </c>
      <c r="O169" s="1">
        <f t="shared" si="38"/>
        <v>0</v>
      </c>
      <c r="P169" s="1">
        <f>IF(F169=1,Inputs!$B$61,IF(F169=2,Inputs!$B$62,IF(F169=3,Inputs!$B$63,IF(F169=4,Inputs!$B$64,0))))</f>
        <v>0</v>
      </c>
      <c r="Q169" s="1">
        <f t="shared" si="53"/>
        <v>0</v>
      </c>
      <c r="R169" s="1">
        <f>IF(Q169&gt;=Inputs!$B$60,1,0)</f>
        <v>0</v>
      </c>
      <c r="S169" s="1">
        <f t="shared" si="39"/>
        <v>0</v>
      </c>
      <c r="T169" s="1">
        <f>IF(G169=1,Inputs!$B$61,IF(G169=2,Inputs!$B$62,IF(G169=3,Inputs!$B$63,IF(G169=4,Inputs!$B$64,0))))</f>
        <v>0</v>
      </c>
      <c r="U169" s="1">
        <f t="shared" si="54"/>
        <v>0</v>
      </c>
      <c r="V169" s="1">
        <f>IF(U169&gt;=Inputs!$B$60,1,0)</f>
        <v>0</v>
      </c>
      <c r="W169" s="1">
        <f t="shared" si="40"/>
        <v>0</v>
      </c>
      <c r="X169" s="1" t="e">
        <f>VLOOKUP(C169,Inputs!$B$6:$C$11,2,TRUE)</f>
        <v>#N/A</v>
      </c>
      <c r="Y169" s="1" t="e">
        <f t="shared" si="47"/>
        <v>#N/A</v>
      </c>
      <c r="Z169" s="1" t="e">
        <f t="shared" si="48"/>
        <v>#N/A</v>
      </c>
      <c r="AA169" s="1" t="e">
        <f t="shared" si="49"/>
        <v>#N/A</v>
      </c>
      <c r="AB169" s="1" t="e">
        <f t="shared" si="50"/>
        <v>#N/A</v>
      </c>
      <c r="AC169" s="1" t="e">
        <f t="shared" si="41"/>
        <v>#N/A</v>
      </c>
      <c r="AD169" s="1" t="e">
        <f t="shared" si="42"/>
        <v>#N/A</v>
      </c>
      <c r="AE169" s="1" t="e">
        <f t="shared" si="43"/>
        <v>#N/A</v>
      </c>
      <c r="AF169" s="1" t="e">
        <f t="shared" si="44"/>
        <v>#N/A</v>
      </c>
      <c r="AG169" s="1" t="e">
        <f t="shared" si="45"/>
        <v>#N/A</v>
      </c>
    </row>
    <row r="170" spans="1:33" x14ac:dyDescent="0.25">
      <c r="A170" s="27">
        <v>0</v>
      </c>
      <c r="B170" s="62">
        <v>0</v>
      </c>
      <c r="C170" s="61">
        <v>0</v>
      </c>
      <c r="D170" s="27">
        <v>0</v>
      </c>
      <c r="E170" s="27">
        <v>0</v>
      </c>
      <c r="F170" s="27">
        <v>0</v>
      </c>
      <c r="G170" s="27">
        <v>0</v>
      </c>
      <c r="H170" s="1">
        <f>IF(D170=1,Inputs!$B$61,IF(D170=2,Inputs!$B$62,IF(D170=3,Inputs!$B$63,IF(D170=4,Inputs!$B$64,0))))</f>
        <v>0</v>
      </c>
      <c r="I170" s="1">
        <f t="shared" si="51"/>
        <v>0</v>
      </c>
      <c r="J170" s="1">
        <f>IF(I170&gt;=Inputs!$B$60,1,0)</f>
        <v>0</v>
      </c>
      <c r="K170" s="1">
        <f t="shared" si="46"/>
        <v>0</v>
      </c>
      <c r="L170" s="1">
        <f>IF(E170=1,Inputs!$B$61,IF(E170=2,Inputs!$B$62,IF(E170=3,Inputs!$B$63,IF(E170=4,Inputs!$B$64,0))))</f>
        <v>0</v>
      </c>
      <c r="M170" s="1">
        <f t="shared" si="52"/>
        <v>0</v>
      </c>
      <c r="N170" s="1">
        <f>IF(M170&gt;=Inputs!$B$60,1,0)</f>
        <v>0</v>
      </c>
      <c r="O170" s="1">
        <f t="shared" si="38"/>
        <v>0</v>
      </c>
      <c r="P170" s="1">
        <f>IF(F170=1,Inputs!$B$61,IF(F170=2,Inputs!$B$62,IF(F170=3,Inputs!$B$63,IF(F170=4,Inputs!$B$64,0))))</f>
        <v>0</v>
      </c>
      <c r="Q170" s="1">
        <f t="shared" si="53"/>
        <v>0</v>
      </c>
      <c r="R170" s="1">
        <f>IF(Q170&gt;=Inputs!$B$60,1,0)</f>
        <v>0</v>
      </c>
      <c r="S170" s="1">
        <f t="shared" si="39"/>
        <v>0</v>
      </c>
      <c r="T170" s="1">
        <f>IF(G170=1,Inputs!$B$61,IF(G170=2,Inputs!$B$62,IF(G170=3,Inputs!$B$63,IF(G170=4,Inputs!$B$64,0))))</f>
        <v>0</v>
      </c>
      <c r="U170" s="1">
        <f t="shared" si="54"/>
        <v>0</v>
      </c>
      <c r="V170" s="1">
        <f>IF(U170&gt;=Inputs!$B$60,1,0)</f>
        <v>0</v>
      </c>
      <c r="W170" s="1">
        <f t="shared" si="40"/>
        <v>0</v>
      </c>
      <c r="X170" s="1" t="e">
        <f>VLOOKUP(C170,Inputs!$B$6:$C$11,2,TRUE)</f>
        <v>#N/A</v>
      </c>
      <c r="Y170" s="1" t="e">
        <f t="shared" si="47"/>
        <v>#N/A</v>
      </c>
      <c r="Z170" s="1" t="e">
        <f t="shared" si="48"/>
        <v>#N/A</v>
      </c>
      <c r="AA170" s="1" t="e">
        <f t="shared" si="49"/>
        <v>#N/A</v>
      </c>
      <c r="AB170" s="1" t="e">
        <f t="shared" si="50"/>
        <v>#N/A</v>
      </c>
      <c r="AC170" s="1" t="e">
        <f t="shared" si="41"/>
        <v>#N/A</v>
      </c>
      <c r="AD170" s="1" t="e">
        <f t="shared" si="42"/>
        <v>#N/A</v>
      </c>
      <c r="AE170" s="1" t="e">
        <f t="shared" si="43"/>
        <v>#N/A</v>
      </c>
      <c r="AF170" s="1" t="e">
        <f t="shared" si="44"/>
        <v>#N/A</v>
      </c>
      <c r="AG170" s="1" t="e">
        <f t="shared" si="45"/>
        <v>#N/A</v>
      </c>
    </row>
    <row r="171" spans="1:33" x14ac:dyDescent="0.25">
      <c r="A171" s="27">
        <v>0</v>
      </c>
      <c r="B171" s="62">
        <v>0</v>
      </c>
      <c r="C171" s="61">
        <v>0</v>
      </c>
      <c r="D171" s="27">
        <v>0</v>
      </c>
      <c r="E171" s="27">
        <v>0</v>
      </c>
      <c r="F171" s="27">
        <v>0</v>
      </c>
      <c r="G171" s="27">
        <v>0</v>
      </c>
      <c r="H171" s="1">
        <f>IF(D171=1,Inputs!$B$61,IF(D171=2,Inputs!$B$62,IF(D171=3,Inputs!$B$63,IF(D171=4,Inputs!$B$64,0))))</f>
        <v>0</v>
      </c>
      <c r="I171" s="1">
        <f t="shared" si="51"/>
        <v>0</v>
      </c>
      <c r="J171" s="1">
        <f>IF(I171&gt;=Inputs!$B$60,1,0)</f>
        <v>0</v>
      </c>
      <c r="K171" s="1">
        <f t="shared" si="46"/>
        <v>0</v>
      </c>
      <c r="L171" s="1">
        <f>IF(E171=1,Inputs!$B$61,IF(E171=2,Inputs!$B$62,IF(E171=3,Inputs!$B$63,IF(E171=4,Inputs!$B$64,0))))</f>
        <v>0</v>
      </c>
      <c r="M171" s="1">
        <f t="shared" si="52"/>
        <v>0</v>
      </c>
      <c r="N171" s="1">
        <f>IF(M171&gt;=Inputs!$B$60,1,0)</f>
        <v>0</v>
      </c>
      <c r="O171" s="1">
        <f t="shared" si="38"/>
        <v>0</v>
      </c>
      <c r="P171" s="1">
        <f>IF(F171=1,Inputs!$B$61,IF(F171=2,Inputs!$B$62,IF(F171=3,Inputs!$B$63,IF(F171=4,Inputs!$B$64,0))))</f>
        <v>0</v>
      </c>
      <c r="Q171" s="1">
        <f t="shared" si="53"/>
        <v>0</v>
      </c>
      <c r="R171" s="1">
        <f>IF(Q171&gt;=Inputs!$B$60,1,0)</f>
        <v>0</v>
      </c>
      <c r="S171" s="1">
        <f t="shared" si="39"/>
        <v>0</v>
      </c>
      <c r="T171" s="1">
        <f>IF(G171=1,Inputs!$B$61,IF(G171=2,Inputs!$B$62,IF(G171=3,Inputs!$B$63,IF(G171=4,Inputs!$B$64,0))))</f>
        <v>0</v>
      </c>
      <c r="U171" s="1">
        <f t="shared" si="54"/>
        <v>0</v>
      </c>
      <c r="V171" s="1">
        <f>IF(U171&gt;=Inputs!$B$60,1,0)</f>
        <v>0</v>
      </c>
      <c r="W171" s="1">
        <f t="shared" si="40"/>
        <v>0</v>
      </c>
      <c r="X171" s="1" t="e">
        <f>VLOOKUP(C171,Inputs!$B$6:$C$11,2,TRUE)</f>
        <v>#N/A</v>
      </c>
      <c r="Y171" s="1" t="e">
        <f t="shared" si="47"/>
        <v>#N/A</v>
      </c>
      <c r="Z171" s="1" t="e">
        <f t="shared" si="48"/>
        <v>#N/A</v>
      </c>
      <c r="AA171" s="1" t="e">
        <f t="shared" si="49"/>
        <v>#N/A</v>
      </c>
      <c r="AB171" s="1" t="e">
        <f t="shared" si="50"/>
        <v>#N/A</v>
      </c>
      <c r="AC171" s="1" t="e">
        <f t="shared" si="41"/>
        <v>#N/A</v>
      </c>
      <c r="AD171" s="1" t="e">
        <f t="shared" si="42"/>
        <v>#N/A</v>
      </c>
      <c r="AE171" s="1" t="e">
        <f t="shared" si="43"/>
        <v>#N/A</v>
      </c>
      <c r="AF171" s="1" t="e">
        <f t="shared" si="44"/>
        <v>#N/A</v>
      </c>
      <c r="AG171" s="1" t="e">
        <f t="shared" si="45"/>
        <v>#N/A</v>
      </c>
    </row>
    <row r="172" spans="1:33" x14ac:dyDescent="0.25">
      <c r="A172" s="27">
        <v>0</v>
      </c>
      <c r="B172" s="62">
        <v>0</v>
      </c>
      <c r="C172" s="61">
        <v>0</v>
      </c>
      <c r="D172" s="27">
        <v>0</v>
      </c>
      <c r="E172" s="27">
        <v>0</v>
      </c>
      <c r="F172" s="27">
        <v>0</v>
      </c>
      <c r="G172" s="27">
        <v>0</v>
      </c>
      <c r="H172" s="1">
        <f>IF(D172=1,Inputs!$B$61,IF(D172=2,Inputs!$B$62,IF(D172=3,Inputs!$B$63,IF(D172=4,Inputs!$B$64,0))))</f>
        <v>0</v>
      </c>
      <c r="I172" s="1">
        <f t="shared" si="51"/>
        <v>0</v>
      </c>
      <c r="J172" s="1">
        <f>IF(I172&gt;=Inputs!$B$60,1,0)</f>
        <v>0</v>
      </c>
      <c r="K172" s="1">
        <f t="shared" si="46"/>
        <v>0</v>
      </c>
      <c r="L172" s="1">
        <f>IF(E172=1,Inputs!$B$61,IF(E172=2,Inputs!$B$62,IF(E172=3,Inputs!$B$63,IF(E172=4,Inputs!$B$64,0))))</f>
        <v>0</v>
      </c>
      <c r="M172" s="1">
        <f t="shared" si="52"/>
        <v>0</v>
      </c>
      <c r="N172" s="1">
        <f>IF(M172&gt;=Inputs!$B$60,1,0)</f>
        <v>0</v>
      </c>
      <c r="O172" s="1">
        <f t="shared" si="38"/>
        <v>0</v>
      </c>
      <c r="P172" s="1">
        <f>IF(F172=1,Inputs!$B$61,IF(F172=2,Inputs!$B$62,IF(F172=3,Inputs!$B$63,IF(F172=4,Inputs!$B$64,0))))</f>
        <v>0</v>
      </c>
      <c r="Q172" s="1">
        <f t="shared" si="53"/>
        <v>0</v>
      </c>
      <c r="R172" s="1">
        <f>IF(Q172&gt;=Inputs!$B$60,1,0)</f>
        <v>0</v>
      </c>
      <c r="S172" s="1">
        <f t="shared" si="39"/>
        <v>0</v>
      </c>
      <c r="T172" s="1">
        <f>IF(G172=1,Inputs!$B$61,IF(G172=2,Inputs!$B$62,IF(G172=3,Inputs!$B$63,IF(G172=4,Inputs!$B$64,0))))</f>
        <v>0</v>
      </c>
      <c r="U172" s="1">
        <f t="shared" si="54"/>
        <v>0</v>
      </c>
      <c r="V172" s="1">
        <f>IF(U172&gt;=Inputs!$B$60,1,0)</f>
        <v>0</v>
      </c>
      <c r="W172" s="1">
        <f t="shared" si="40"/>
        <v>0</v>
      </c>
      <c r="X172" s="1" t="e">
        <f>VLOOKUP(C172,Inputs!$B$6:$C$11,2,TRUE)</f>
        <v>#N/A</v>
      </c>
      <c r="Y172" s="1" t="e">
        <f t="shared" si="47"/>
        <v>#N/A</v>
      </c>
      <c r="Z172" s="1" t="e">
        <f t="shared" si="48"/>
        <v>#N/A</v>
      </c>
      <c r="AA172" s="1" t="e">
        <f t="shared" si="49"/>
        <v>#N/A</v>
      </c>
      <c r="AB172" s="1" t="e">
        <f t="shared" si="50"/>
        <v>#N/A</v>
      </c>
      <c r="AC172" s="1" t="e">
        <f t="shared" si="41"/>
        <v>#N/A</v>
      </c>
      <c r="AD172" s="1" t="e">
        <f t="shared" si="42"/>
        <v>#N/A</v>
      </c>
      <c r="AE172" s="1" t="e">
        <f t="shared" si="43"/>
        <v>#N/A</v>
      </c>
      <c r="AF172" s="1" t="e">
        <f t="shared" si="44"/>
        <v>#N/A</v>
      </c>
      <c r="AG172" s="1" t="e">
        <f t="shared" si="45"/>
        <v>#N/A</v>
      </c>
    </row>
    <row r="173" spans="1:33" x14ac:dyDescent="0.25">
      <c r="A173" s="27">
        <v>0</v>
      </c>
      <c r="B173" s="62">
        <v>0</v>
      </c>
      <c r="C173" s="61">
        <v>0</v>
      </c>
      <c r="D173" s="27">
        <v>0</v>
      </c>
      <c r="E173" s="27">
        <v>0</v>
      </c>
      <c r="F173" s="27">
        <v>0</v>
      </c>
      <c r="G173" s="27">
        <v>0</v>
      </c>
      <c r="H173" s="1">
        <f>IF(D173=1,Inputs!$B$61,IF(D173=2,Inputs!$B$62,IF(D173=3,Inputs!$B$63,IF(D173=4,Inputs!$B$64,0))))</f>
        <v>0</v>
      </c>
      <c r="I173" s="1">
        <f t="shared" si="51"/>
        <v>0</v>
      </c>
      <c r="J173" s="1">
        <f>IF(I173&gt;=Inputs!$B$60,1,0)</f>
        <v>0</v>
      </c>
      <c r="K173" s="1">
        <f t="shared" si="46"/>
        <v>0</v>
      </c>
      <c r="L173" s="1">
        <f>IF(E173=1,Inputs!$B$61,IF(E173=2,Inputs!$B$62,IF(E173=3,Inputs!$B$63,IF(E173=4,Inputs!$B$64,0))))</f>
        <v>0</v>
      </c>
      <c r="M173" s="1">
        <f t="shared" si="52"/>
        <v>0</v>
      </c>
      <c r="N173" s="1">
        <f>IF(M173&gt;=Inputs!$B$60,1,0)</f>
        <v>0</v>
      </c>
      <c r="O173" s="1">
        <f t="shared" si="38"/>
        <v>0</v>
      </c>
      <c r="P173" s="1">
        <f>IF(F173=1,Inputs!$B$61,IF(F173=2,Inputs!$B$62,IF(F173=3,Inputs!$B$63,IF(F173=4,Inputs!$B$64,0))))</f>
        <v>0</v>
      </c>
      <c r="Q173" s="1">
        <f t="shared" si="53"/>
        <v>0</v>
      </c>
      <c r="R173" s="1">
        <f>IF(Q173&gt;=Inputs!$B$60,1,0)</f>
        <v>0</v>
      </c>
      <c r="S173" s="1">
        <f t="shared" si="39"/>
        <v>0</v>
      </c>
      <c r="T173" s="1">
        <f>IF(G173=1,Inputs!$B$61,IF(G173=2,Inputs!$B$62,IF(G173=3,Inputs!$B$63,IF(G173=4,Inputs!$B$64,0))))</f>
        <v>0</v>
      </c>
      <c r="U173" s="1">
        <f t="shared" si="54"/>
        <v>0</v>
      </c>
      <c r="V173" s="1">
        <f>IF(U173&gt;=Inputs!$B$60,1,0)</f>
        <v>0</v>
      </c>
      <c r="W173" s="1">
        <f t="shared" si="40"/>
        <v>0</v>
      </c>
      <c r="X173" s="1" t="e">
        <f>VLOOKUP(C173,Inputs!$B$6:$C$11,2,TRUE)</f>
        <v>#N/A</v>
      </c>
      <c r="Y173" s="1" t="e">
        <f t="shared" si="47"/>
        <v>#N/A</v>
      </c>
      <c r="Z173" s="1" t="e">
        <f t="shared" si="48"/>
        <v>#N/A</v>
      </c>
      <c r="AA173" s="1" t="e">
        <f t="shared" si="49"/>
        <v>#N/A</v>
      </c>
      <c r="AB173" s="1" t="e">
        <f t="shared" si="50"/>
        <v>#N/A</v>
      </c>
      <c r="AC173" s="1" t="e">
        <f t="shared" si="41"/>
        <v>#N/A</v>
      </c>
      <c r="AD173" s="1" t="e">
        <f t="shared" si="42"/>
        <v>#N/A</v>
      </c>
      <c r="AE173" s="1" t="e">
        <f t="shared" si="43"/>
        <v>#N/A</v>
      </c>
      <c r="AF173" s="1" t="e">
        <f t="shared" si="44"/>
        <v>#N/A</v>
      </c>
      <c r="AG173" s="1" t="e">
        <f t="shared" si="45"/>
        <v>#N/A</v>
      </c>
    </row>
    <row r="174" spans="1:33" x14ac:dyDescent="0.25">
      <c r="A174" s="27">
        <v>0</v>
      </c>
      <c r="B174" s="62">
        <v>0</v>
      </c>
      <c r="C174" s="61">
        <v>0</v>
      </c>
      <c r="D174" s="27">
        <v>0</v>
      </c>
      <c r="E174" s="27">
        <v>0</v>
      </c>
      <c r="F174" s="27">
        <v>0</v>
      </c>
      <c r="G174" s="27">
        <v>0</v>
      </c>
      <c r="H174" s="1">
        <f>IF(D174=1,Inputs!$B$61,IF(D174=2,Inputs!$B$62,IF(D174=3,Inputs!$B$63,IF(D174=4,Inputs!$B$64,0))))</f>
        <v>0</v>
      </c>
      <c r="I174" s="1">
        <f t="shared" si="51"/>
        <v>0</v>
      </c>
      <c r="J174" s="1">
        <f>IF(I174&gt;=Inputs!$B$60,1,0)</f>
        <v>0</v>
      </c>
      <c r="K174" s="1">
        <f t="shared" si="46"/>
        <v>0</v>
      </c>
      <c r="L174" s="1">
        <f>IF(E174=1,Inputs!$B$61,IF(E174=2,Inputs!$B$62,IF(E174=3,Inputs!$B$63,IF(E174=4,Inputs!$B$64,0))))</f>
        <v>0</v>
      </c>
      <c r="M174" s="1">
        <f t="shared" si="52"/>
        <v>0</v>
      </c>
      <c r="N174" s="1">
        <f>IF(M174&gt;=Inputs!$B$60,1,0)</f>
        <v>0</v>
      </c>
      <c r="O174" s="1">
        <f t="shared" si="38"/>
        <v>0</v>
      </c>
      <c r="P174" s="1">
        <f>IF(F174=1,Inputs!$B$61,IF(F174=2,Inputs!$B$62,IF(F174=3,Inputs!$B$63,IF(F174=4,Inputs!$B$64,0))))</f>
        <v>0</v>
      </c>
      <c r="Q174" s="1">
        <f t="shared" si="53"/>
        <v>0</v>
      </c>
      <c r="R174" s="1">
        <f>IF(Q174&gt;=Inputs!$B$60,1,0)</f>
        <v>0</v>
      </c>
      <c r="S174" s="1">
        <f t="shared" si="39"/>
        <v>0</v>
      </c>
      <c r="T174" s="1">
        <f>IF(G174=1,Inputs!$B$61,IF(G174=2,Inputs!$B$62,IF(G174=3,Inputs!$B$63,IF(G174=4,Inputs!$B$64,0))))</f>
        <v>0</v>
      </c>
      <c r="U174" s="1">
        <f t="shared" si="54"/>
        <v>0</v>
      </c>
      <c r="V174" s="1">
        <f>IF(U174&gt;=Inputs!$B$60,1,0)</f>
        <v>0</v>
      </c>
      <c r="W174" s="1">
        <f t="shared" si="40"/>
        <v>0</v>
      </c>
      <c r="X174" s="1" t="e">
        <f>VLOOKUP(C174,Inputs!$B$6:$C$11,2,TRUE)</f>
        <v>#N/A</v>
      </c>
      <c r="Y174" s="1" t="e">
        <f t="shared" si="47"/>
        <v>#N/A</v>
      </c>
      <c r="Z174" s="1" t="e">
        <f t="shared" si="48"/>
        <v>#N/A</v>
      </c>
      <c r="AA174" s="1" t="e">
        <f t="shared" si="49"/>
        <v>#N/A</v>
      </c>
      <c r="AB174" s="1" t="e">
        <f t="shared" si="50"/>
        <v>#N/A</v>
      </c>
      <c r="AC174" s="1" t="e">
        <f t="shared" si="41"/>
        <v>#N/A</v>
      </c>
      <c r="AD174" s="1" t="e">
        <f t="shared" si="42"/>
        <v>#N/A</v>
      </c>
      <c r="AE174" s="1" t="e">
        <f t="shared" si="43"/>
        <v>#N/A</v>
      </c>
      <c r="AF174" s="1" t="e">
        <f t="shared" si="44"/>
        <v>#N/A</v>
      </c>
      <c r="AG174" s="1" t="e">
        <f t="shared" si="45"/>
        <v>#N/A</v>
      </c>
    </row>
    <row r="175" spans="1:33" x14ac:dyDescent="0.25">
      <c r="A175" s="27">
        <v>0</v>
      </c>
      <c r="B175" s="62">
        <v>0</v>
      </c>
      <c r="C175" s="61">
        <v>0</v>
      </c>
      <c r="D175" s="27">
        <v>0</v>
      </c>
      <c r="E175" s="27">
        <v>0</v>
      </c>
      <c r="F175" s="27">
        <v>0</v>
      </c>
      <c r="G175" s="27">
        <v>0</v>
      </c>
      <c r="H175" s="1">
        <f>IF(D175=1,Inputs!$B$61,IF(D175=2,Inputs!$B$62,IF(D175=3,Inputs!$B$63,IF(D175=4,Inputs!$B$64,0))))</f>
        <v>0</v>
      </c>
      <c r="I175" s="1">
        <f t="shared" si="51"/>
        <v>0</v>
      </c>
      <c r="J175" s="1">
        <f>IF(I175&gt;=Inputs!$B$60,1,0)</f>
        <v>0</v>
      </c>
      <c r="K175" s="1">
        <f t="shared" si="46"/>
        <v>0</v>
      </c>
      <c r="L175" s="1">
        <f>IF(E175=1,Inputs!$B$61,IF(E175=2,Inputs!$B$62,IF(E175=3,Inputs!$B$63,IF(E175=4,Inputs!$B$64,0))))</f>
        <v>0</v>
      </c>
      <c r="M175" s="1">
        <f t="shared" si="52"/>
        <v>0</v>
      </c>
      <c r="N175" s="1">
        <f>IF(M175&gt;=Inputs!$B$60,1,0)</f>
        <v>0</v>
      </c>
      <c r="O175" s="1">
        <f t="shared" si="38"/>
        <v>0</v>
      </c>
      <c r="P175" s="1">
        <f>IF(F175=1,Inputs!$B$61,IF(F175=2,Inputs!$B$62,IF(F175=3,Inputs!$B$63,IF(F175=4,Inputs!$B$64,0))))</f>
        <v>0</v>
      </c>
      <c r="Q175" s="1">
        <f t="shared" si="53"/>
        <v>0</v>
      </c>
      <c r="R175" s="1">
        <f>IF(Q175&gt;=Inputs!$B$60,1,0)</f>
        <v>0</v>
      </c>
      <c r="S175" s="1">
        <f t="shared" si="39"/>
        <v>0</v>
      </c>
      <c r="T175" s="1">
        <f>IF(G175=1,Inputs!$B$61,IF(G175=2,Inputs!$B$62,IF(G175=3,Inputs!$B$63,IF(G175=4,Inputs!$B$64,0))))</f>
        <v>0</v>
      </c>
      <c r="U175" s="1">
        <f t="shared" si="54"/>
        <v>0</v>
      </c>
      <c r="V175" s="1">
        <f>IF(U175&gt;=Inputs!$B$60,1,0)</f>
        <v>0</v>
      </c>
      <c r="W175" s="1">
        <f t="shared" si="40"/>
        <v>0</v>
      </c>
      <c r="X175" s="1" t="e">
        <f>VLOOKUP(C175,Inputs!$B$6:$C$11,2,TRUE)</f>
        <v>#N/A</v>
      </c>
      <c r="Y175" s="1" t="e">
        <f t="shared" si="47"/>
        <v>#N/A</v>
      </c>
      <c r="Z175" s="1" t="e">
        <f t="shared" si="48"/>
        <v>#N/A</v>
      </c>
      <c r="AA175" s="1" t="e">
        <f t="shared" si="49"/>
        <v>#N/A</v>
      </c>
      <c r="AB175" s="1" t="e">
        <f t="shared" si="50"/>
        <v>#N/A</v>
      </c>
      <c r="AC175" s="1" t="e">
        <f t="shared" si="41"/>
        <v>#N/A</v>
      </c>
      <c r="AD175" s="1" t="e">
        <f t="shared" si="42"/>
        <v>#N/A</v>
      </c>
      <c r="AE175" s="1" t="e">
        <f t="shared" si="43"/>
        <v>#N/A</v>
      </c>
      <c r="AF175" s="1" t="e">
        <f t="shared" si="44"/>
        <v>#N/A</v>
      </c>
      <c r="AG175" s="1" t="e">
        <f t="shared" si="45"/>
        <v>#N/A</v>
      </c>
    </row>
    <row r="176" spans="1:33" x14ac:dyDescent="0.25">
      <c r="A176" s="27">
        <v>0</v>
      </c>
      <c r="B176" s="62">
        <v>0</v>
      </c>
      <c r="C176" s="61">
        <v>0</v>
      </c>
      <c r="D176" s="27">
        <v>0</v>
      </c>
      <c r="E176" s="27">
        <v>0</v>
      </c>
      <c r="F176" s="27">
        <v>0</v>
      </c>
      <c r="G176" s="27">
        <v>0</v>
      </c>
      <c r="H176" s="1">
        <f>IF(D176=1,Inputs!$B$61,IF(D176=2,Inputs!$B$62,IF(D176=3,Inputs!$B$63,IF(D176=4,Inputs!$B$64,0))))</f>
        <v>0</v>
      </c>
      <c r="I176" s="1">
        <f t="shared" si="51"/>
        <v>0</v>
      </c>
      <c r="J176" s="1">
        <f>IF(I176&gt;=Inputs!$B$60,1,0)</f>
        <v>0</v>
      </c>
      <c r="K176" s="1">
        <f t="shared" si="46"/>
        <v>0</v>
      </c>
      <c r="L176" s="1">
        <f>IF(E176=1,Inputs!$B$61,IF(E176=2,Inputs!$B$62,IF(E176=3,Inputs!$B$63,IF(E176=4,Inputs!$B$64,0))))</f>
        <v>0</v>
      </c>
      <c r="M176" s="1">
        <f t="shared" si="52"/>
        <v>0</v>
      </c>
      <c r="N176" s="1">
        <f>IF(M176&gt;=Inputs!$B$60,1,0)</f>
        <v>0</v>
      </c>
      <c r="O176" s="1">
        <f t="shared" si="38"/>
        <v>0</v>
      </c>
      <c r="P176" s="1">
        <f>IF(F176=1,Inputs!$B$61,IF(F176=2,Inputs!$B$62,IF(F176=3,Inputs!$B$63,IF(F176=4,Inputs!$B$64,0))))</f>
        <v>0</v>
      </c>
      <c r="Q176" s="1">
        <f t="shared" si="53"/>
        <v>0</v>
      </c>
      <c r="R176" s="1">
        <f>IF(Q176&gt;=Inputs!$B$60,1,0)</f>
        <v>0</v>
      </c>
      <c r="S176" s="1">
        <f t="shared" si="39"/>
        <v>0</v>
      </c>
      <c r="T176" s="1">
        <f>IF(G176=1,Inputs!$B$61,IF(G176=2,Inputs!$B$62,IF(G176=3,Inputs!$B$63,IF(G176=4,Inputs!$B$64,0))))</f>
        <v>0</v>
      </c>
      <c r="U176" s="1">
        <f t="shared" si="54"/>
        <v>0</v>
      </c>
      <c r="V176" s="1">
        <f>IF(U176&gt;=Inputs!$B$60,1,0)</f>
        <v>0</v>
      </c>
      <c r="W176" s="1">
        <f t="shared" si="40"/>
        <v>0</v>
      </c>
      <c r="X176" s="1" t="e">
        <f>VLOOKUP(C176,Inputs!$B$6:$C$11,2,TRUE)</f>
        <v>#N/A</v>
      </c>
      <c r="Y176" s="1" t="e">
        <f t="shared" si="47"/>
        <v>#N/A</v>
      </c>
      <c r="Z176" s="1" t="e">
        <f t="shared" si="48"/>
        <v>#N/A</v>
      </c>
      <c r="AA176" s="1" t="e">
        <f t="shared" si="49"/>
        <v>#N/A</v>
      </c>
      <c r="AB176" s="1" t="e">
        <f t="shared" si="50"/>
        <v>#N/A</v>
      </c>
      <c r="AC176" s="1" t="e">
        <f t="shared" si="41"/>
        <v>#N/A</v>
      </c>
      <c r="AD176" s="1" t="e">
        <f t="shared" si="42"/>
        <v>#N/A</v>
      </c>
      <c r="AE176" s="1" t="e">
        <f t="shared" si="43"/>
        <v>#N/A</v>
      </c>
      <c r="AF176" s="1" t="e">
        <f t="shared" si="44"/>
        <v>#N/A</v>
      </c>
      <c r="AG176" s="1" t="e">
        <f t="shared" si="45"/>
        <v>#N/A</v>
      </c>
    </row>
    <row r="177" spans="1:33" x14ac:dyDescent="0.25">
      <c r="A177" s="27">
        <v>0</v>
      </c>
      <c r="B177" s="62">
        <v>0</v>
      </c>
      <c r="C177" s="61">
        <v>0</v>
      </c>
      <c r="D177" s="27">
        <v>0</v>
      </c>
      <c r="E177" s="27">
        <v>0</v>
      </c>
      <c r="F177" s="27">
        <v>0</v>
      </c>
      <c r="G177" s="27">
        <v>0</v>
      </c>
      <c r="H177" s="1">
        <f>IF(D177=1,Inputs!$B$61,IF(D177=2,Inputs!$B$62,IF(D177=3,Inputs!$B$63,IF(D177=4,Inputs!$B$64,0))))</f>
        <v>0</v>
      </c>
      <c r="I177" s="1">
        <f t="shared" si="51"/>
        <v>0</v>
      </c>
      <c r="J177" s="1">
        <f>IF(I177&gt;=Inputs!$B$60,1,0)</f>
        <v>0</v>
      </c>
      <c r="K177" s="1">
        <f t="shared" si="46"/>
        <v>0</v>
      </c>
      <c r="L177" s="1">
        <f>IF(E177=1,Inputs!$B$61,IF(E177=2,Inputs!$B$62,IF(E177=3,Inputs!$B$63,IF(E177=4,Inputs!$B$64,0))))</f>
        <v>0</v>
      </c>
      <c r="M177" s="1">
        <f t="shared" si="52"/>
        <v>0</v>
      </c>
      <c r="N177" s="1">
        <f>IF(M177&gt;=Inputs!$B$60,1,0)</f>
        <v>0</v>
      </c>
      <c r="O177" s="1">
        <f t="shared" si="38"/>
        <v>0</v>
      </c>
      <c r="P177" s="1">
        <f>IF(F177=1,Inputs!$B$61,IF(F177=2,Inputs!$B$62,IF(F177=3,Inputs!$B$63,IF(F177=4,Inputs!$B$64,0))))</f>
        <v>0</v>
      </c>
      <c r="Q177" s="1">
        <f t="shared" si="53"/>
        <v>0</v>
      </c>
      <c r="R177" s="1">
        <f>IF(Q177&gt;=Inputs!$B$60,1,0)</f>
        <v>0</v>
      </c>
      <c r="S177" s="1">
        <f t="shared" si="39"/>
        <v>0</v>
      </c>
      <c r="T177" s="1">
        <f>IF(G177=1,Inputs!$B$61,IF(G177=2,Inputs!$B$62,IF(G177=3,Inputs!$B$63,IF(G177=4,Inputs!$B$64,0))))</f>
        <v>0</v>
      </c>
      <c r="U177" s="1">
        <f t="shared" si="54"/>
        <v>0</v>
      </c>
      <c r="V177" s="1">
        <f>IF(U177&gt;=Inputs!$B$60,1,0)</f>
        <v>0</v>
      </c>
      <c r="W177" s="1">
        <f t="shared" si="40"/>
        <v>0</v>
      </c>
      <c r="X177" s="1" t="e">
        <f>VLOOKUP(C177,Inputs!$B$6:$C$11,2,TRUE)</f>
        <v>#N/A</v>
      </c>
      <c r="Y177" s="1" t="e">
        <f t="shared" si="47"/>
        <v>#N/A</v>
      </c>
      <c r="Z177" s="1" t="e">
        <f t="shared" si="48"/>
        <v>#N/A</v>
      </c>
      <c r="AA177" s="1" t="e">
        <f t="shared" si="49"/>
        <v>#N/A</v>
      </c>
      <c r="AB177" s="1" t="e">
        <f t="shared" si="50"/>
        <v>#N/A</v>
      </c>
      <c r="AC177" s="1" t="e">
        <f t="shared" si="41"/>
        <v>#N/A</v>
      </c>
      <c r="AD177" s="1" t="e">
        <f t="shared" si="42"/>
        <v>#N/A</v>
      </c>
      <c r="AE177" s="1" t="e">
        <f t="shared" si="43"/>
        <v>#N/A</v>
      </c>
      <c r="AF177" s="1" t="e">
        <f t="shared" si="44"/>
        <v>#N/A</v>
      </c>
      <c r="AG177" s="1" t="e">
        <f t="shared" si="45"/>
        <v>#N/A</v>
      </c>
    </row>
    <row r="178" spans="1:33" x14ac:dyDescent="0.25">
      <c r="A178" s="27">
        <v>0</v>
      </c>
      <c r="B178" s="62">
        <v>0</v>
      </c>
      <c r="C178" s="61">
        <v>0</v>
      </c>
      <c r="D178" s="27">
        <v>0</v>
      </c>
      <c r="E178" s="27">
        <v>0</v>
      </c>
      <c r="F178" s="27">
        <v>0</v>
      </c>
      <c r="G178" s="27">
        <v>0</v>
      </c>
      <c r="H178" s="1">
        <f>IF(D178=1,Inputs!$B$61,IF(D178=2,Inputs!$B$62,IF(D178=3,Inputs!$B$63,IF(D178=4,Inputs!$B$64,0))))</f>
        <v>0</v>
      </c>
      <c r="I178" s="1">
        <f t="shared" si="51"/>
        <v>0</v>
      </c>
      <c r="J178" s="1">
        <f>IF(I178&gt;=Inputs!$B$60,1,0)</f>
        <v>0</v>
      </c>
      <c r="K178" s="1">
        <f t="shared" si="46"/>
        <v>0</v>
      </c>
      <c r="L178" s="1">
        <f>IF(E178=1,Inputs!$B$61,IF(E178=2,Inputs!$B$62,IF(E178=3,Inputs!$B$63,IF(E178=4,Inputs!$B$64,0))))</f>
        <v>0</v>
      </c>
      <c r="M178" s="1">
        <f t="shared" si="52"/>
        <v>0</v>
      </c>
      <c r="N178" s="1">
        <f>IF(M178&gt;=Inputs!$B$60,1,0)</f>
        <v>0</v>
      </c>
      <c r="O178" s="1">
        <f t="shared" si="38"/>
        <v>0</v>
      </c>
      <c r="P178" s="1">
        <f>IF(F178=1,Inputs!$B$61,IF(F178=2,Inputs!$B$62,IF(F178=3,Inputs!$B$63,IF(F178=4,Inputs!$B$64,0))))</f>
        <v>0</v>
      </c>
      <c r="Q178" s="1">
        <f t="shared" si="53"/>
        <v>0</v>
      </c>
      <c r="R178" s="1">
        <f>IF(Q178&gt;=Inputs!$B$60,1,0)</f>
        <v>0</v>
      </c>
      <c r="S178" s="1">
        <f t="shared" si="39"/>
        <v>0</v>
      </c>
      <c r="T178" s="1">
        <f>IF(G178=1,Inputs!$B$61,IF(G178=2,Inputs!$B$62,IF(G178=3,Inputs!$B$63,IF(G178=4,Inputs!$B$64,0))))</f>
        <v>0</v>
      </c>
      <c r="U178" s="1">
        <f t="shared" si="54"/>
        <v>0</v>
      </c>
      <c r="V178" s="1">
        <f>IF(U178&gt;=Inputs!$B$60,1,0)</f>
        <v>0</v>
      </c>
      <c r="W178" s="1">
        <f t="shared" si="40"/>
        <v>0</v>
      </c>
      <c r="X178" s="1" t="e">
        <f>VLOOKUP(C178,Inputs!$B$6:$C$11,2,TRUE)</f>
        <v>#N/A</v>
      </c>
      <c r="Y178" s="1" t="e">
        <f t="shared" si="47"/>
        <v>#N/A</v>
      </c>
      <c r="Z178" s="1" t="e">
        <f t="shared" si="48"/>
        <v>#N/A</v>
      </c>
      <c r="AA178" s="1" t="e">
        <f t="shared" si="49"/>
        <v>#N/A</v>
      </c>
      <c r="AB178" s="1" t="e">
        <f t="shared" si="50"/>
        <v>#N/A</v>
      </c>
      <c r="AC178" s="1" t="e">
        <f t="shared" si="41"/>
        <v>#N/A</v>
      </c>
      <c r="AD178" s="1" t="e">
        <f t="shared" si="42"/>
        <v>#N/A</v>
      </c>
      <c r="AE178" s="1" t="e">
        <f t="shared" si="43"/>
        <v>#N/A</v>
      </c>
      <c r="AF178" s="1" t="e">
        <f t="shared" si="44"/>
        <v>#N/A</v>
      </c>
      <c r="AG178" s="1" t="e">
        <f t="shared" si="45"/>
        <v>#N/A</v>
      </c>
    </row>
    <row r="179" spans="1:33" x14ac:dyDescent="0.25">
      <c r="A179" s="27">
        <v>0</v>
      </c>
      <c r="B179" s="62">
        <v>0</v>
      </c>
      <c r="C179" s="61">
        <v>0</v>
      </c>
      <c r="D179" s="27">
        <v>0</v>
      </c>
      <c r="E179" s="27">
        <v>0</v>
      </c>
      <c r="F179" s="27">
        <v>0</v>
      </c>
      <c r="G179" s="27">
        <v>0</v>
      </c>
      <c r="H179" s="1">
        <f>IF(D179=1,Inputs!$B$61,IF(D179=2,Inputs!$B$62,IF(D179=3,Inputs!$B$63,IF(D179=4,Inputs!$B$64,0))))</f>
        <v>0</v>
      </c>
      <c r="I179" s="1">
        <f t="shared" si="51"/>
        <v>0</v>
      </c>
      <c r="J179" s="1">
        <f>IF(I179&gt;=Inputs!$B$60,1,0)</f>
        <v>0</v>
      </c>
      <c r="K179" s="1">
        <f t="shared" si="46"/>
        <v>0</v>
      </c>
      <c r="L179" s="1">
        <f>IF(E179=1,Inputs!$B$61,IF(E179=2,Inputs!$B$62,IF(E179=3,Inputs!$B$63,IF(E179=4,Inputs!$B$64,0))))</f>
        <v>0</v>
      </c>
      <c r="M179" s="1">
        <f t="shared" si="52"/>
        <v>0</v>
      </c>
      <c r="N179" s="1">
        <f>IF(M179&gt;=Inputs!$B$60,1,0)</f>
        <v>0</v>
      </c>
      <c r="O179" s="1">
        <f t="shared" si="38"/>
        <v>0</v>
      </c>
      <c r="P179" s="1">
        <f>IF(F179=1,Inputs!$B$61,IF(F179=2,Inputs!$B$62,IF(F179=3,Inputs!$B$63,IF(F179=4,Inputs!$B$64,0))))</f>
        <v>0</v>
      </c>
      <c r="Q179" s="1">
        <f t="shared" si="53"/>
        <v>0</v>
      </c>
      <c r="R179" s="1">
        <f>IF(Q179&gt;=Inputs!$B$60,1,0)</f>
        <v>0</v>
      </c>
      <c r="S179" s="1">
        <f t="shared" si="39"/>
        <v>0</v>
      </c>
      <c r="T179" s="1">
        <f>IF(G179=1,Inputs!$B$61,IF(G179=2,Inputs!$B$62,IF(G179=3,Inputs!$B$63,IF(G179=4,Inputs!$B$64,0))))</f>
        <v>0</v>
      </c>
      <c r="U179" s="1">
        <f t="shared" si="54"/>
        <v>0</v>
      </c>
      <c r="V179" s="1">
        <f>IF(U179&gt;=Inputs!$B$60,1,0)</f>
        <v>0</v>
      </c>
      <c r="W179" s="1">
        <f t="shared" si="40"/>
        <v>0</v>
      </c>
      <c r="X179" s="1" t="e">
        <f>VLOOKUP(C179,Inputs!$B$6:$C$11,2,TRUE)</f>
        <v>#N/A</v>
      </c>
      <c r="Y179" s="1" t="e">
        <f t="shared" si="47"/>
        <v>#N/A</v>
      </c>
      <c r="Z179" s="1" t="e">
        <f t="shared" si="48"/>
        <v>#N/A</v>
      </c>
      <c r="AA179" s="1" t="e">
        <f t="shared" si="49"/>
        <v>#N/A</v>
      </c>
      <c r="AB179" s="1" t="e">
        <f t="shared" si="50"/>
        <v>#N/A</v>
      </c>
      <c r="AC179" s="1" t="e">
        <f t="shared" si="41"/>
        <v>#N/A</v>
      </c>
      <c r="AD179" s="1" t="e">
        <f t="shared" si="42"/>
        <v>#N/A</v>
      </c>
      <c r="AE179" s="1" t="e">
        <f t="shared" si="43"/>
        <v>#N/A</v>
      </c>
      <c r="AF179" s="1" t="e">
        <f t="shared" si="44"/>
        <v>#N/A</v>
      </c>
      <c r="AG179" s="1" t="e">
        <f t="shared" si="45"/>
        <v>#N/A</v>
      </c>
    </row>
    <row r="180" spans="1:33" x14ac:dyDescent="0.25">
      <c r="A180" s="27">
        <v>0</v>
      </c>
      <c r="B180" s="62">
        <v>0</v>
      </c>
      <c r="C180" s="61">
        <v>0</v>
      </c>
      <c r="D180" s="27">
        <v>0</v>
      </c>
      <c r="E180" s="27">
        <v>0</v>
      </c>
      <c r="F180" s="27">
        <v>0</v>
      </c>
      <c r="G180" s="27">
        <v>0</v>
      </c>
      <c r="H180" s="1">
        <f>IF(D180=1,Inputs!$B$61,IF(D180=2,Inputs!$B$62,IF(D180=3,Inputs!$B$63,IF(D180=4,Inputs!$B$64,0))))</f>
        <v>0</v>
      </c>
      <c r="I180" s="1">
        <f t="shared" si="51"/>
        <v>0</v>
      </c>
      <c r="J180" s="1">
        <f>IF(I180&gt;=Inputs!$B$60,1,0)</f>
        <v>0</v>
      </c>
      <c r="K180" s="1">
        <f t="shared" si="46"/>
        <v>0</v>
      </c>
      <c r="L180" s="1">
        <f>IF(E180=1,Inputs!$B$61,IF(E180=2,Inputs!$B$62,IF(E180=3,Inputs!$B$63,IF(E180=4,Inputs!$B$64,0))))</f>
        <v>0</v>
      </c>
      <c r="M180" s="1">
        <f t="shared" si="52"/>
        <v>0</v>
      </c>
      <c r="N180" s="1">
        <f>IF(M180&gt;=Inputs!$B$60,1,0)</f>
        <v>0</v>
      </c>
      <c r="O180" s="1">
        <f t="shared" si="38"/>
        <v>0</v>
      </c>
      <c r="P180" s="1">
        <f>IF(F180=1,Inputs!$B$61,IF(F180=2,Inputs!$B$62,IF(F180=3,Inputs!$B$63,IF(F180=4,Inputs!$B$64,0))))</f>
        <v>0</v>
      </c>
      <c r="Q180" s="1">
        <f t="shared" si="53"/>
        <v>0</v>
      </c>
      <c r="R180" s="1">
        <f>IF(Q180&gt;=Inputs!$B$60,1,0)</f>
        <v>0</v>
      </c>
      <c r="S180" s="1">
        <f t="shared" si="39"/>
        <v>0</v>
      </c>
      <c r="T180" s="1">
        <f>IF(G180=1,Inputs!$B$61,IF(G180=2,Inputs!$B$62,IF(G180=3,Inputs!$B$63,IF(G180=4,Inputs!$B$64,0))))</f>
        <v>0</v>
      </c>
      <c r="U180" s="1">
        <f t="shared" si="54"/>
        <v>0</v>
      </c>
      <c r="V180" s="1">
        <f>IF(U180&gt;=Inputs!$B$60,1,0)</f>
        <v>0</v>
      </c>
      <c r="W180" s="1">
        <f t="shared" si="40"/>
        <v>0</v>
      </c>
      <c r="X180" s="1" t="e">
        <f>VLOOKUP(C180,Inputs!$B$6:$C$11,2,TRUE)</f>
        <v>#N/A</v>
      </c>
      <c r="Y180" s="1" t="e">
        <f t="shared" si="47"/>
        <v>#N/A</v>
      </c>
      <c r="Z180" s="1" t="e">
        <f t="shared" si="48"/>
        <v>#N/A</v>
      </c>
      <c r="AA180" s="1" t="e">
        <f t="shared" si="49"/>
        <v>#N/A</v>
      </c>
      <c r="AB180" s="1" t="e">
        <f t="shared" si="50"/>
        <v>#N/A</v>
      </c>
      <c r="AC180" s="1" t="e">
        <f t="shared" si="41"/>
        <v>#N/A</v>
      </c>
      <c r="AD180" s="1" t="e">
        <f t="shared" si="42"/>
        <v>#N/A</v>
      </c>
      <c r="AE180" s="1" t="e">
        <f t="shared" si="43"/>
        <v>#N/A</v>
      </c>
      <c r="AF180" s="1" t="e">
        <f t="shared" si="44"/>
        <v>#N/A</v>
      </c>
      <c r="AG180" s="1" t="e">
        <f t="shared" si="45"/>
        <v>#N/A</v>
      </c>
    </row>
    <row r="181" spans="1:33" x14ac:dyDescent="0.25">
      <c r="A181" s="27">
        <v>0</v>
      </c>
      <c r="B181" s="62">
        <v>0</v>
      </c>
      <c r="C181" s="61">
        <v>0</v>
      </c>
      <c r="D181" s="27">
        <v>0</v>
      </c>
      <c r="E181" s="27">
        <v>0</v>
      </c>
      <c r="F181" s="27">
        <v>0</v>
      </c>
      <c r="G181" s="27">
        <v>0</v>
      </c>
      <c r="H181" s="1">
        <f>IF(D181=1,Inputs!$B$61,IF(D181=2,Inputs!$B$62,IF(D181=3,Inputs!$B$63,IF(D181=4,Inputs!$B$64,0))))</f>
        <v>0</v>
      </c>
      <c r="I181" s="1">
        <f t="shared" si="51"/>
        <v>0</v>
      </c>
      <c r="J181" s="1">
        <f>IF(I181&gt;=Inputs!$B$60,1,0)</f>
        <v>0</v>
      </c>
      <c r="K181" s="1">
        <f t="shared" si="46"/>
        <v>0</v>
      </c>
      <c r="L181" s="1">
        <f>IF(E181=1,Inputs!$B$61,IF(E181=2,Inputs!$B$62,IF(E181=3,Inputs!$B$63,IF(E181=4,Inputs!$B$64,0))))</f>
        <v>0</v>
      </c>
      <c r="M181" s="1">
        <f t="shared" si="52"/>
        <v>0</v>
      </c>
      <c r="N181" s="1">
        <f>IF(M181&gt;=Inputs!$B$60,1,0)</f>
        <v>0</v>
      </c>
      <c r="O181" s="1">
        <f t="shared" si="38"/>
        <v>0</v>
      </c>
      <c r="P181" s="1">
        <f>IF(F181=1,Inputs!$B$61,IF(F181=2,Inputs!$B$62,IF(F181=3,Inputs!$B$63,IF(F181=4,Inputs!$B$64,0))))</f>
        <v>0</v>
      </c>
      <c r="Q181" s="1">
        <f t="shared" si="53"/>
        <v>0</v>
      </c>
      <c r="R181" s="1">
        <f>IF(Q181&gt;=Inputs!$B$60,1,0)</f>
        <v>0</v>
      </c>
      <c r="S181" s="1">
        <f t="shared" si="39"/>
        <v>0</v>
      </c>
      <c r="T181" s="1">
        <f>IF(G181=1,Inputs!$B$61,IF(G181=2,Inputs!$B$62,IF(G181=3,Inputs!$B$63,IF(G181=4,Inputs!$B$64,0))))</f>
        <v>0</v>
      </c>
      <c r="U181" s="1">
        <f t="shared" si="54"/>
        <v>0</v>
      </c>
      <c r="V181" s="1">
        <f>IF(U181&gt;=Inputs!$B$60,1,0)</f>
        <v>0</v>
      </c>
      <c r="W181" s="1">
        <f t="shared" si="40"/>
        <v>0</v>
      </c>
      <c r="X181" s="1" t="e">
        <f>VLOOKUP(C181,Inputs!$B$6:$C$11,2,TRUE)</f>
        <v>#N/A</v>
      </c>
      <c r="Y181" s="1" t="e">
        <f t="shared" si="47"/>
        <v>#N/A</v>
      </c>
      <c r="Z181" s="1" t="e">
        <f t="shared" si="48"/>
        <v>#N/A</v>
      </c>
      <c r="AA181" s="1" t="e">
        <f t="shared" si="49"/>
        <v>#N/A</v>
      </c>
      <c r="AB181" s="1" t="e">
        <f t="shared" si="50"/>
        <v>#N/A</v>
      </c>
      <c r="AC181" s="1" t="e">
        <f t="shared" si="41"/>
        <v>#N/A</v>
      </c>
      <c r="AD181" s="1" t="e">
        <f t="shared" si="42"/>
        <v>#N/A</v>
      </c>
      <c r="AE181" s="1" t="e">
        <f t="shared" si="43"/>
        <v>#N/A</v>
      </c>
      <c r="AF181" s="1" t="e">
        <f t="shared" si="44"/>
        <v>#N/A</v>
      </c>
      <c r="AG181" s="1" t="e">
        <f t="shared" si="45"/>
        <v>#N/A</v>
      </c>
    </row>
    <row r="182" spans="1:33" x14ac:dyDescent="0.25">
      <c r="A182" s="27">
        <v>0</v>
      </c>
      <c r="B182" s="62">
        <v>0</v>
      </c>
      <c r="C182" s="61">
        <v>0</v>
      </c>
      <c r="D182" s="27">
        <v>0</v>
      </c>
      <c r="E182" s="27">
        <v>0</v>
      </c>
      <c r="F182" s="27">
        <v>0</v>
      </c>
      <c r="G182" s="27">
        <v>0</v>
      </c>
      <c r="H182" s="1">
        <f>IF(D182=1,Inputs!$B$61,IF(D182=2,Inputs!$B$62,IF(D182=3,Inputs!$B$63,IF(D182=4,Inputs!$B$64,0))))</f>
        <v>0</v>
      </c>
      <c r="I182" s="1">
        <f t="shared" si="51"/>
        <v>0</v>
      </c>
      <c r="J182" s="1">
        <f>IF(I182&gt;=Inputs!$B$60,1,0)</f>
        <v>0</v>
      </c>
      <c r="K182" s="1">
        <f t="shared" si="46"/>
        <v>0</v>
      </c>
      <c r="L182" s="1">
        <f>IF(E182=1,Inputs!$B$61,IF(E182=2,Inputs!$B$62,IF(E182=3,Inputs!$B$63,IF(E182=4,Inputs!$B$64,0))))</f>
        <v>0</v>
      </c>
      <c r="M182" s="1">
        <f t="shared" si="52"/>
        <v>0</v>
      </c>
      <c r="N182" s="1">
        <f>IF(M182&gt;=Inputs!$B$60,1,0)</f>
        <v>0</v>
      </c>
      <c r="O182" s="1">
        <f t="shared" si="38"/>
        <v>0</v>
      </c>
      <c r="P182" s="1">
        <f>IF(F182=1,Inputs!$B$61,IF(F182=2,Inputs!$B$62,IF(F182=3,Inputs!$B$63,IF(F182=4,Inputs!$B$64,0))))</f>
        <v>0</v>
      </c>
      <c r="Q182" s="1">
        <f t="shared" si="53"/>
        <v>0</v>
      </c>
      <c r="R182" s="1">
        <f>IF(Q182&gt;=Inputs!$B$60,1,0)</f>
        <v>0</v>
      </c>
      <c r="S182" s="1">
        <f t="shared" si="39"/>
        <v>0</v>
      </c>
      <c r="T182" s="1">
        <f>IF(G182=1,Inputs!$B$61,IF(G182=2,Inputs!$B$62,IF(G182=3,Inputs!$B$63,IF(G182=4,Inputs!$B$64,0))))</f>
        <v>0</v>
      </c>
      <c r="U182" s="1">
        <f t="shared" si="54"/>
        <v>0</v>
      </c>
      <c r="V182" s="1">
        <f>IF(U182&gt;=Inputs!$B$60,1,0)</f>
        <v>0</v>
      </c>
      <c r="W182" s="1">
        <f t="shared" si="40"/>
        <v>0</v>
      </c>
      <c r="X182" s="1" t="e">
        <f>VLOOKUP(C182,Inputs!$B$6:$C$11,2,TRUE)</f>
        <v>#N/A</v>
      </c>
      <c r="Y182" s="1" t="e">
        <f t="shared" si="47"/>
        <v>#N/A</v>
      </c>
      <c r="Z182" s="1" t="e">
        <f t="shared" si="48"/>
        <v>#N/A</v>
      </c>
      <c r="AA182" s="1" t="e">
        <f t="shared" si="49"/>
        <v>#N/A</v>
      </c>
      <c r="AB182" s="1" t="e">
        <f t="shared" si="50"/>
        <v>#N/A</v>
      </c>
      <c r="AC182" s="1" t="e">
        <f t="shared" si="41"/>
        <v>#N/A</v>
      </c>
      <c r="AD182" s="1" t="e">
        <f t="shared" si="42"/>
        <v>#N/A</v>
      </c>
      <c r="AE182" s="1" t="e">
        <f t="shared" si="43"/>
        <v>#N/A</v>
      </c>
      <c r="AF182" s="1" t="e">
        <f t="shared" si="44"/>
        <v>#N/A</v>
      </c>
      <c r="AG182" s="1" t="e">
        <f t="shared" si="45"/>
        <v>#N/A</v>
      </c>
    </row>
    <row r="183" spans="1:33" x14ac:dyDescent="0.25">
      <c r="A183" s="27">
        <v>0</v>
      </c>
      <c r="B183" s="62">
        <v>0</v>
      </c>
      <c r="C183" s="61">
        <v>0</v>
      </c>
      <c r="D183" s="27">
        <v>0</v>
      </c>
      <c r="E183" s="27">
        <v>0</v>
      </c>
      <c r="F183" s="27">
        <v>0</v>
      </c>
      <c r="G183" s="27">
        <v>0</v>
      </c>
      <c r="H183" s="1">
        <f>IF(D183=1,Inputs!$B$61,IF(D183=2,Inputs!$B$62,IF(D183=3,Inputs!$B$63,IF(D183=4,Inputs!$B$64,0))))</f>
        <v>0</v>
      </c>
      <c r="I183" s="1">
        <f t="shared" si="51"/>
        <v>0</v>
      </c>
      <c r="J183" s="1">
        <f>IF(I183&gt;=Inputs!$B$60,1,0)</f>
        <v>0</v>
      </c>
      <c r="K183" s="1">
        <f t="shared" si="46"/>
        <v>0</v>
      </c>
      <c r="L183" s="1">
        <f>IF(E183=1,Inputs!$B$61,IF(E183=2,Inputs!$B$62,IF(E183=3,Inputs!$B$63,IF(E183=4,Inputs!$B$64,0))))</f>
        <v>0</v>
      </c>
      <c r="M183" s="1">
        <f t="shared" si="52"/>
        <v>0</v>
      </c>
      <c r="N183" s="1">
        <f>IF(M183&gt;=Inputs!$B$60,1,0)</f>
        <v>0</v>
      </c>
      <c r="O183" s="1">
        <f t="shared" si="38"/>
        <v>0</v>
      </c>
      <c r="P183" s="1">
        <f>IF(F183=1,Inputs!$B$61,IF(F183=2,Inputs!$B$62,IF(F183=3,Inputs!$B$63,IF(F183=4,Inputs!$B$64,0))))</f>
        <v>0</v>
      </c>
      <c r="Q183" s="1">
        <f t="shared" si="53"/>
        <v>0</v>
      </c>
      <c r="R183" s="1">
        <f>IF(Q183&gt;=Inputs!$B$60,1,0)</f>
        <v>0</v>
      </c>
      <c r="S183" s="1">
        <f t="shared" si="39"/>
        <v>0</v>
      </c>
      <c r="T183" s="1">
        <f>IF(G183=1,Inputs!$B$61,IF(G183=2,Inputs!$B$62,IF(G183=3,Inputs!$B$63,IF(G183=4,Inputs!$B$64,0))))</f>
        <v>0</v>
      </c>
      <c r="U183" s="1">
        <f t="shared" si="54"/>
        <v>0</v>
      </c>
      <c r="V183" s="1">
        <f>IF(U183&gt;=Inputs!$B$60,1,0)</f>
        <v>0</v>
      </c>
      <c r="W183" s="1">
        <f t="shared" si="40"/>
        <v>0</v>
      </c>
      <c r="X183" s="1" t="e">
        <f>VLOOKUP(C183,Inputs!$B$6:$C$11,2,TRUE)</f>
        <v>#N/A</v>
      </c>
      <c r="Y183" s="1" t="e">
        <f t="shared" si="47"/>
        <v>#N/A</v>
      </c>
      <c r="Z183" s="1" t="e">
        <f t="shared" si="48"/>
        <v>#N/A</v>
      </c>
      <c r="AA183" s="1" t="e">
        <f t="shared" si="49"/>
        <v>#N/A</v>
      </c>
      <c r="AB183" s="1" t="e">
        <f t="shared" si="50"/>
        <v>#N/A</v>
      </c>
      <c r="AC183" s="1" t="e">
        <f t="shared" si="41"/>
        <v>#N/A</v>
      </c>
      <c r="AD183" s="1" t="e">
        <f t="shared" si="42"/>
        <v>#N/A</v>
      </c>
      <c r="AE183" s="1" t="e">
        <f t="shared" si="43"/>
        <v>#N/A</v>
      </c>
      <c r="AF183" s="1" t="e">
        <f t="shared" si="44"/>
        <v>#N/A</v>
      </c>
      <c r="AG183" s="1" t="e">
        <f t="shared" si="45"/>
        <v>#N/A</v>
      </c>
    </row>
    <row r="184" spans="1:33" x14ac:dyDescent="0.25">
      <c r="A184" s="27">
        <v>0</v>
      </c>
      <c r="B184" s="62">
        <v>0</v>
      </c>
      <c r="C184" s="61">
        <v>0</v>
      </c>
      <c r="D184" s="27">
        <v>0</v>
      </c>
      <c r="E184" s="27">
        <v>0</v>
      </c>
      <c r="F184" s="27">
        <v>0</v>
      </c>
      <c r="G184" s="27">
        <v>0</v>
      </c>
      <c r="H184" s="1">
        <f>IF(D184=1,Inputs!$B$61,IF(D184=2,Inputs!$B$62,IF(D184=3,Inputs!$B$63,IF(D184=4,Inputs!$B$64,0))))</f>
        <v>0</v>
      </c>
      <c r="I184" s="1">
        <f t="shared" si="51"/>
        <v>0</v>
      </c>
      <c r="J184" s="1">
        <f>IF(I184&gt;=Inputs!$B$60,1,0)</f>
        <v>0</v>
      </c>
      <c r="K184" s="1">
        <f t="shared" si="46"/>
        <v>0</v>
      </c>
      <c r="L184" s="1">
        <f>IF(E184=1,Inputs!$B$61,IF(E184=2,Inputs!$B$62,IF(E184=3,Inputs!$B$63,IF(E184=4,Inputs!$B$64,0))))</f>
        <v>0</v>
      </c>
      <c r="M184" s="1">
        <f t="shared" si="52"/>
        <v>0</v>
      </c>
      <c r="N184" s="1">
        <f>IF(M184&gt;=Inputs!$B$60,1,0)</f>
        <v>0</v>
      </c>
      <c r="O184" s="1">
        <f t="shared" si="38"/>
        <v>0</v>
      </c>
      <c r="P184" s="1">
        <f>IF(F184=1,Inputs!$B$61,IF(F184=2,Inputs!$B$62,IF(F184=3,Inputs!$B$63,IF(F184=4,Inputs!$B$64,0))))</f>
        <v>0</v>
      </c>
      <c r="Q184" s="1">
        <f t="shared" si="53"/>
        <v>0</v>
      </c>
      <c r="R184" s="1">
        <f>IF(Q184&gt;=Inputs!$B$60,1,0)</f>
        <v>0</v>
      </c>
      <c r="S184" s="1">
        <f t="shared" si="39"/>
        <v>0</v>
      </c>
      <c r="T184" s="1">
        <f>IF(G184=1,Inputs!$B$61,IF(G184=2,Inputs!$B$62,IF(G184=3,Inputs!$B$63,IF(G184=4,Inputs!$B$64,0))))</f>
        <v>0</v>
      </c>
      <c r="U184" s="1">
        <f t="shared" si="54"/>
        <v>0</v>
      </c>
      <c r="V184" s="1">
        <f>IF(U184&gt;=Inputs!$B$60,1,0)</f>
        <v>0</v>
      </c>
      <c r="W184" s="1">
        <f t="shared" si="40"/>
        <v>0</v>
      </c>
      <c r="X184" s="1" t="e">
        <f>VLOOKUP(C184,Inputs!$B$6:$C$11,2,TRUE)</f>
        <v>#N/A</v>
      </c>
      <c r="Y184" s="1" t="e">
        <f t="shared" si="47"/>
        <v>#N/A</v>
      </c>
      <c r="Z184" s="1" t="e">
        <f t="shared" si="48"/>
        <v>#N/A</v>
      </c>
      <c r="AA184" s="1" t="e">
        <f t="shared" si="49"/>
        <v>#N/A</v>
      </c>
      <c r="AB184" s="1" t="e">
        <f t="shared" si="50"/>
        <v>#N/A</v>
      </c>
      <c r="AC184" s="1" t="e">
        <f t="shared" si="41"/>
        <v>#N/A</v>
      </c>
      <c r="AD184" s="1" t="e">
        <f t="shared" si="42"/>
        <v>#N/A</v>
      </c>
      <c r="AE184" s="1" t="e">
        <f t="shared" si="43"/>
        <v>#N/A</v>
      </c>
      <c r="AF184" s="1" t="e">
        <f t="shared" si="44"/>
        <v>#N/A</v>
      </c>
      <c r="AG184" s="1" t="e">
        <f t="shared" si="45"/>
        <v>#N/A</v>
      </c>
    </row>
    <row r="185" spans="1:33" x14ac:dyDescent="0.25">
      <c r="A185" s="27">
        <v>0</v>
      </c>
      <c r="B185" s="62">
        <v>0</v>
      </c>
      <c r="C185" s="61">
        <v>0</v>
      </c>
      <c r="D185" s="27">
        <v>0</v>
      </c>
      <c r="E185" s="27">
        <v>0</v>
      </c>
      <c r="F185" s="27">
        <v>0</v>
      </c>
      <c r="G185" s="27">
        <v>0</v>
      </c>
      <c r="H185" s="1">
        <f>IF(D185=1,Inputs!$B$61,IF(D185=2,Inputs!$B$62,IF(D185=3,Inputs!$B$63,IF(D185=4,Inputs!$B$64,0))))</f>
        <v>0</v>
      </c>
      <c r="I185" s="1">
        <f t="shared" si="51"/>
        <v>0</v>
      </c>
      <c r="J185" s="1">
        <f>IF(I185&gt;=Inputs!$B$60,1,0)</f>
        <v>0</v>
      </c>
      <c r="K185" s="1">
        <f t="shared" si="46"/>
        <v>0</v>
      </c>
      <c r="L185" s="1">
        <f>IF(E185=1,Inputs!$B$61,IF(E185=2,Inputs!$B$62,IF(E185=3,Inputs!$B$63,IF(E185=4,Inputs!$B$64,0))))</f>
        <v>0</v>
      </c>
      <c r="M185" s="1">
        <f t="shared" si="52"/>
        <v>0</v>
      </c>
      <c r="N185" s="1">
        <f>IF(M185&gt;=Inputs!$B$60,1,0)</f>
        <v>0</v>
      </c>
      <c r="O185" s="1">
        <f t="shared" si="38"/>
        <v>0</v>
      </c>
      <c r="P185" s="1">
        <f>IF(F185=1,Inputs!$B$61,IF(F185=2,Inputs!$B$62,IF(F185=3,Inputs!$B$63,IF(F185=4,Inputs!$B$64,0))))</f>
        <v>0</v>
      </c>
      <c r="Q185" s="1">
        <f t="shared" si="53"/>
        <v>0</v>
      </c>
      <c r="R185" s="1">
        <f>IF(Q185&gt;=Inputs!$B$60,1,0)</f>
        <v>0</v>
      </c>
      <c r="S185" s="1">
        <f t="shared" si="39"/>
        <v>0</v>
      </c>
      <c r="T185" s="1">
        <f>IF(G185=1,Inputs!$B$61,IF(G185=2,Inputs!$B$62,IF(G185=3,Inputs!$B$63,IF(G185=4,Inputs!$B$64,0))))</f>
        <v>0</v>
      </c>
      <c r="U185" s="1">
        <f t="shared" si="54"/>
        <v>0</v>
      </c>
      <c r="V185" s="1">
        <f>IF(U185&gt;=Inputs!$B$60,1,0)</f>
        <v>0</v>
      </c>
      <c r="W185" s="1">
        <f t="shared" si="40"/>
        <v>0</v>
      </c>
      <c r="X185" s="1" t="e">
        <f>VLOOKUP(C185,Inputs!$B$6:$C$11,2,TRUE)</f>
        <v>#N/A</v>
      </c>
      <c r="Y185" s="1" t="e">
        <f t="shared" si="47"/>
        <v>#N/A</v>
      </c>
      <c r="Z185" s="1" t="e">
        <f t="shared" si="48"/>
        <v>#N/A</v>
      </c>
      <c r="AA185" s="1" t="e">
        <f t="shared" si="49"/>
        <v>#N/A</v>
      </c>
      <c r="AB185" s="1" t="e">
        <f t="shared" si="50"/>
        <v>#N/A</v>
      </c>
      <c r="AC185" s="1" t="e">
        <f t="shared" si="41"/>
        <v>#N/A</v>
      </c>
      <c r="AD185" s="1" t="e">
        <f t="shared" si="42"/>
        <v>#N/A</v>
      </c>
      <c r="AE185" s="1" t="e">
        <f t="shared" si="43"/>
        <v>#N/A</v>
      </c>
      <c r="AF185" s="1" t="e">
        <f t="shared" si="44"/>
        <v>#N/A</v>
      </c>
      <c r="AG185" s="1" t="e">
        <f t="shared" si="45"/>
        <v>#N/A</v>
      </c>
    </row>
    <row r="186" spans="1:33" x14ac:dyDescent="0.25">
      <c r="A186" s="27">
        <v>0</v>
      </c>
      <c r="B186" s="62">
        <v>0</v>
      </c>
      <c r="C186" s="61">
        <v>0</v>
      </c>
      <c r="D186" s="27">
        <v>0</v>
      </c>
      <c r="E186" s="27">
        <v>0</v>
      </c>
      <c r="F186" s="27">
        <v>0</v>
      </c>
      <c r="G186" s="27">
        <v>0</v>
      </c>
      <c r="H186" s="1">
        <f>IF(D186=1,Inputs!$B$61,IF(D186=2,Inputs!$B$62,IF(D186=3,Inputs!$B$63,IF(D186=4,Inputs!$B$64,0))))</f>
        <v>0</v>
      </c>
      <c r="I186" s="1">
        <f t="shared" si="51"/>
        <v>0</v>
      </c>
      <c r="J186" s="1">
        <f>IF(I186&gt;=Inputs!$B$60,1,0)</f>
        <v>0</v>
      </c>
      <c r="K186" s="1">
        <f t="shared" si="46"/>
        <v>0</v>
      </c>
      <c r="L186" s="1">
        <f>IF(E186=1,Inputs!$B$61,IF(E186=2,Inputs!$B$62,IF(E186=3,Inputs!$B$63,IF(E186=4,Inputs!$B$64,0))))</f>
        <v>0</v>
      </c>
      <c r="M186" s="1">
        <f t="shared" si="52"/>
        <v>0</v>
      </c>
      <c r="N186" s="1">
        <f>IF(M186&gt;=Inputs!$B$60,1,0)</f>
        <v>0</v>
      </c>
      <c r="O186" s="1">
        <f t="shared" si="38"/>
        <v>0</v>
      </c>
      <c r="P186" s="1">
        <f>IF(F186=1,Inputs!$B$61,IF(F186=2,Inputs!$B$62,IF(F186=3,Inputs!$B$63,IF(F186=4,Inputs!$B$64,0))))</f>
        <v>0</v>
      </c>
      <c r="Q186" s="1">
        <f t="shared" si="53"/>
        <v>0</v>
      </c>
      <c r="R186" s="1">
        <f>IF(Q186&gt;=Inputs!$B$60,1,0)</f>
        <v>0</v>
      </c>
      <c r="S186" s="1">
        <f t="shared" si="39"/>
        <v>0</v>
      </c>
      <c r="T186" s="1">
        <f>IF(G186=1,Inputs!$B$61,IF(G186=2,Inputs!$B$62,IF(G186=3,Inputs!$B$63,IF(G186=4,Inputs!$B$64,0))))</f>
        <v>0</v>
      </c>
      <c r="U186" s="1">
        <f t="shared" si="54"/>
        <v>0</v>
      </c>
      <c r="V186" s="1">
        <f>IF(U186&gt;=Inputs!$B$60,1,0)</f>
        <v>0</v>
      </c>
      <c r="W186" s="1">
        <f t="shared" si="40"/>
        <v>0</v>
      </c>
      <c r="X186" s="1" t="e">
        <f>VLOOKUP(C186,Inputs!$B$6:$C$11,2,TRUE)</f>
        <v>#N/A</v>
      </c>
      <c r="Y186" s="1" t="e">
        <f t="shared" si="47"/>
        <v>#N/A</v>
      </c>
      <c r="Z186" s="1" t="e">
        <f t="shared" si="48"/>
        <v>#N/A</v>
      </c>
      <c r="AA186" s="1" t="e">
        <f t="shared" si="49"/>
        <v>#N/A</v>
      </c>
      <c r="AB186" s="1" t="e">
        <f t="shared" si="50"/>
        <v>#N/A</v>
      </c>
      <c r="AC186" s="1" t="e">
        <f t="shared" si="41"/>
        <v>#N/A</v>
      </c>
      <c r="AD186" s="1" t="e">
        <f t="shared" si="42"/>
        <v>#N/A</v>
      </c>
      <c r="AE186" s="1" t="e">
        <f t="shared" si="43"/>
        <v>#N/A</v>
      </c>
      <c r="AF186" s="1" t="e">
        <f t="shared" si="44"/>
        <v>#N/A</v>
      </c>
      <c r="AG186" s="1" t="e">
        <f t="shared" si="45"/>
        <v>#N/A</v>
      </c>
    </row>
    <row r="187" spans="1:33" x14ac:dyDescent="0.25">
      <c r="A187" s="27">
        <v>0</v>
      </c>
      <c r="B187" s="62">
        <v>0</v>
      </c>
      <c r="C187" s="61">
        <v>0</v>
      </c>
      <c r="D187" s="27">
        <v>0</v>
      </c>
      <c r="E187" s="27">
        <v>0</v>
      </c>
      <c r="F187" s="27">
        <v>0</v>
      </c>
      <c r="G187" s="27">
        <v>0</v>
      </c>
      <c r="H187" s="1">
        <f>IF(D187=1,Inputs!$B$61,IF(D187=2,Inputs!$B$62,IF(D187=3,Inputs!$B$63,IF(D187=4,Inputs!$B$64,0))))</f>
        <v>0</v>
      </c>
      <c r="I187" s="1">
        <f t="shared" si="51"/>
        <v>0</v>
      </c>
      <c r="J187" s="1">
        <f>IF(I187&gt;=Inputs!$B$60,1,0)</f>
        <v>0</v>
      </c>
      <c r="K187" s="1">
        <f t="shared" si="46"/>
        <v>0</v>
      </c>
      <c r="L187" s="1">
        <f>IF(E187=1,Inputs!$B$61,IF(E187=2,Inputs!$B$62,IF(E187=3,Inputs!$B$63,IF(E187=4,Inputs!$B$64,0))))</f>
        <v>0</v>
      </c>
      <c r="M187" s="1">
        <f t="shared" si="52"/>
        <v>0</v>
      </c>
      <c r="N187" s="1">
        <f>IF(M187&gt;=Inputs!$B$60,1,0)</f>
        <v>0</v>
      </c>
      <c r="O187" s="1">
        <f t="shared" si="38"/>
        <v>0</v>
      </c>
      <c r="P187" s="1">
        <f>IF(F187=1,Inputs!$B$61,IF(F187=2,Inputs!$B$62,IF(F187=3,Inputs!$B$63,IF(F187=4,Inputs!$B$64,0))))</f>
        <v>0</v>
      </c>
      <c r="Q187" s="1">
        <f t="shared" si="53"/>
        <v>0</v>
      </c>
      <c r="R187" s="1">
        <f>IF(Q187&gt;=Inputs!$B$60,1,0)</f>
        <v>0</v>
      </c>
      <c r="S187" s="1">
        <f t="shared" si="39"/>
        <v>0</v>
      </c>
      <c r="T187" s="1">
        <f>IF(G187=1,Inputs!$B$61,IF(G187=2,Inputs!$B$62,IF(G187=3,Inputs!$B$63,IF(G187=4,Inputs!$B$64,0))))</f>
        <v>0</v>
      </c>
      <c r="U187" s="1">
        <f t="shared" si="54"/>
        <v>0</v>
      </c>
      <c r="V187" s="1">
        <f>IF(U187&gt;=Inputs!$B$60,1,0)</f>
        <v>0</v>
      </c>
      <c r="W187" s="1">
        <f t="shared" si="40"/>
        <v>0</v>
      </c>
      <c r="X187" s="1" t="e">
        <f>VLOOKUP(C187,Inputs!$B$6:$C$11,2,TRUE)</f>
        <v>#N/A</v>
      </c>
      <c r="Y187" s="1" t="e">
        <f t="shared" si="47"/>
        <v>#N/A</v>
      </c>
      <c r="Z187" s="1" t="e">
        <f t="shared" si="48"/>
        <v>#N/A</v>
      </c>
      <c r="AA187" s="1" t="e">
        <f t="shared" si="49"/>
        <v>#N/A</v>
      </c>
      <c r="AB187" s="1" t="e">
        <f t="shared" si="50"/>
        <v>#N/A</v>
      </c>
      <c r="AC187" s="1" t="e">
        <f t="shared" si="41"/>
        <v>#N/A</v>
      </c>
      <c r="AD187" s="1" t="e">
        <f t="shared" si="42"/>
        <v>#N/A</v>
      </c>
      <c r="AE187" s="1" t="e">
        <f t="shared" si="43"/>
        <v>#N/A</v>
      </c>
      <c r="AF187" s="1" t="e">
        <f t="shared" si="44"/>
        <v>#N/A</v>
      </c>
      <c r="AG187" s="1" t="e">
        <f t="shared" si="45"/>
        <v>#N/A</v>
      </c>
    </row>
    <row r="188" spans="1:33" x14ac:dyDescent="0.25">
      <c r="A188" s="27">
        <v>0</v>
      </c>
      <c r="B188" s="62">
        <v>0</v>
      </c>
      <c r="C188" s="61">
        <v>0</v>
      </c>
      <c r="D188" s="27">
        <v>0</v>
      </c>
      <c r="E188" s="27">
        <v>0</v>
      </c>
      <c r="F188" s="27">
        <v>0</v>
      </c>
      <c r="G188" s="27">
        <v>0</v>
      </c>
      <c r="H188" s="1">
        <f>IF(D188=1,Inputs!$B$61,IF(D188=2,Inputs!$B$62,IF(D188=3,Inputs!$B$63,IF(D188=4,Inputs!$B$64,0))))</f>
        <v>0</v>
      </c>
      <c r="I188" s="1">
        <f t="shared" si="51"/>
        <v>0</v>
      </c>
      <c r="J188" s="1">
        <f>IF(I188&gt;=Inputs!$B$60,1,0)</f>
        <v>0</v>
      </c>
      <c r="K188" s="1">
        <f t="shared" si="46"/>
        <v>0</v>
      </c>
      <c r="L188" s="1">
        <f>IF(E188=1,Inputs!$B$61,IF(E188=2,Inputs!$B$62,IF(E188=3,Inputs!$B$63,IF(E188=4,Inputs!$B$64,0))))</f>
        <v>0</v>
      </c>
      <c r="M188" s="1">
        <f t="shared" si="52"/>
        <v>0</v>
      </c>
      <c r="N188" s="1">
        <f>IF(M188&gt;=Inputs!$B$60,1,0)</f>
        <v>0</v>
      </c>
      <c r="O188" s="1">
        <f t="shared" si="38"/>
        <v>0</v>
      </c>
      <c r="P188" s="1">
        <f>IF(F188=1,Inputs!$B$61,IF(F188=2,Inputs!$B$62,IF(F188=3,Inputs!$B$63,IF(F188=4,Inputs!$B$64,0))))</f>
        <v>0</v>
      </c>
      <c r="Q188" s="1">
        <f t="shared" si="53"/>
        <v>0</v>
      </c>
      <c r="R188" s="1">
        <f>IF(Q188&gt;=Inputs!$B$60,1,0)</f>
        <v>0</v>
      </c>
      <c r="S188" s="1">
        <f t="shared" si="39"/>
        <v>0</v>
      </c>
      <c r="T188" s="1">
        <f>IF(G188=1,Inputs!$B$61,IF(G188=2,Inputs!$B$62,IF(G188=3,Inputs!$B$63,IF(G188=4,Inputs!$B$64,0))))</f>
        <v>0</v>
      </c>
      <c r="U188" s="1">
        <f t="shared" si="54"/>
        <v>0</v>
      </c>
      <c r="V188" s="1">
        <f>IF(U188&gt;=Inputs!$B$60,1,0)</f>
        <v>0</v>
      </c>
      <c r="W188" s="1">
        <f t="shared" si="40"/>
        <v>0</v>
      </c>
      <c r="X188" s="1" t="e">
        <f>VLOOKUP(C188,Inputs!$B$6:$C$11,2,TRUE)</f>
        <v>#N/A</v>
      </c>
      <c r="Y188" s="1" t="e">
        <f t="shared" si="47"/>
        <v>#N/A</v>
      </c>
      <c r="Z188" s="1" t="e">
        <f t="shared" si="48"/>
        <v>#N/A</v>
      </c>
      <c r="AA188" s="1" t="e">
        <f t="shared" si="49"/>
        <v>#N/A</v>
      </c>
      <c r="AB188" s="1" t="e">
        <f t="shared" si="50"/>
        <v>#N/A</v>
      </c>
      <c r="AC188" s="1" t="e">
        <f t="shared" si="41"/>
        <v>#N/A</v>
      </c>
      <c r="AD188" s="1" t="e">
        <f t="shared" si="42"/>
        <v>#N/A</v>
      </c>
      <c r="AE188" s="1" t="e">
        <f t="shared" si="43"/>
        <v>#N/A</v>
      </c>
      <c r="AF188" s="1" t="e">
        <f t="shared" si="44"/>
        <v>#N/A</v>
      </c>
      <c r="AG188" s="1" t="e">
        <f t="shared" si="45"/>
        <v>#N/A</v>
      </c>
    </row>
    <row r="189" spans="1:33" x14ac:dyDescent="0.25">
      <c r="A189" s="27">
        <v>0</v>
      </c>
      <c r="B189" s="62">
        <v>0</v>
      </c>
      <c r="C189" s="61">
        <v>0</v>
      </c>
      <c r="D189" s="27">
        <v>0</v>
      </c>
      <c r="E189" s="27">
        <v>0</v>
      </c>
      <c r="F189" s="27">
        <v>0</v>
      </c>
      <c r="G189" s="27">
        <v>0</v>
      </c>
      <c r="H189" s="1">
        <f>IF(D189=1,Inputs!$B$61,IF(D189=2,Inputs!$B$62,IF(D189=3,Inputs!$B$63,IF(D189=4,Inputs!$B$64,0))))</f>
        <v>0</v>
      </c>
      <c r="I189" s="1">
        <f t="shared" si="51"/>
        <v>0</v>
      </c>
      <c r="J189" s="1">
        <f>IF(I189&gt;=Inputs!$B$60,1,0)</f>
        <v>0</v>
      </c>
      <c r="K189" s="1">
        <f t="shared" si="46"/>
        <v>0</v>
      </c>
      <c r="L189" s="1">
        <f>IF(E189=1,Inputs!$B$61,IF(E189=2,Inputs!$B$62,IF(E189=3,Inputs!$B$63,IF(E189=4,Inputs!$B$64,0))))</f>
        <v>0</v>
      </c>
      <c r="M189" s="1">
        <f t="shared" si="52"/>
        <v>0</v>
      </c>
      <c r="N189" s="1">
        <f>IF(M189&gt;=Inputs!$B$60,1,0)</f>
        <v>0</v>
      </c>
      <c r="O189" s="1">
        <f t="shared" si="38"/>
        <v>0</v>
      </c>
      <c r="P189" s="1">
        <f>IF(F189=1,Inputs!$B$61,IF(F189=2,Inputs!$B$62,IF(F189=3,Inputs!$B$63,IF(F189=4,Inputs!$B$64,0))))</f>
        <v>0</v>
      </c>
      <c r="Q189" s="1">
        <f t="shared" si="53"/>
        <v>0</v>
      </c>
      <c r="R189" s="1">
        <f>IF(Q189&gt;=Inputs!$B$60,1,0)</f>
        <v>0</v>
      </c>
      <c r="S189" s="1">
        <f t="shared" si="39"/>
        <v>0</v>
      </c>
      <c r="T189" s="1">
        <f>IF(G189=1,Inputs!$B$61,IF(G189=2,Inputs!$B$62,IF(G189=3,Inputs!$B$63,IF(G189=4,Inputs!$B$64,0))))</f>
        <v>0</v>
      </c>
      <c r="U189" s="1">
        <f t="shared" si="54"/>
        <v>0</v>
      </c>
      <c r="V189" s="1">
        <f>IF(U189&gt;=Inputs!$B$60,1,0)</f>
        <v>0</v>
      </c>
      <c r="W189" s="1">
        <f t="shared" si="40"/>
        <v>0</v>
      </c>
      <c r="X189" s="1" t="e">
        <f>VLOOKUP(C189,Inputs!$B$6:$C$11,2,TRUE)</f>
        <v>#N/A</v>
      </c>
      <c r="Y189" s="1" t="e">
        <f t="shared" si="47"/>
        <v>#N/A</v>
      </c>
      <c r="Z189" s="1" t="e">
        <f t="shared" si="48"/>
        <v>#N/A</v>
      </c>
      <c r="AA189" s="1" t="e">
        <f t="shared" si="49"/>
        <v>#N/A</v>
      </c>
      <c r="AB189" s="1" t="e">
        <f t="shared" si="50"/>
        <v>#N/A</v>
      </c>
      <c r="AC189" s="1" t="e">
        <f t="shared" si="41"/>
        <v>#N/A</v>
      </c>
      <c r="AD189" s="1" t="e">
        <f t="shared" si="42"/>
        <v>#N/A</v>
      </c>
      <c r="AE189" s="1" t="e">
        <f t="shared" si="43"/>
        <v>#N/A</v>
      </c>
      <c r="AF189" s="1" t="e">
        <f t="shared" si="44"/>
        <v>#N/A</v>
      </c>
      <c r="AG189" s="1" t="e">
        <f t="shared" si="45"/>
        <v>#N/A</v>
      </c>
    </row>
    <row r="190" spans="1:33" x14ac:dyDescent="0.25">
      <c r="A190" s="27">
        <v>0</v>
      </c>
      <c r="B190" s="62">
        <v>0</v>
      </c>
      <c r="C190" s="61">
        <v>0</v>
      </c>
      <c r="D190" s="27">
        <v>0</v>
      </c>
      <c r="E190" s="27">
        <v>0</v>
      </c>
      <c r="F190" s="27">
        <v>0</v>
      </c>
      <c r="G190" s="27">
        <v>0</v>
      </c>
      <c r="H190" s="1">
        <f>IF(D190=1,Inputs!$B$61,IF(D190=2,Inputs!$B$62,IF(D190=3,Inputs!$B$63,IF(D190=4,Inputs!$B$64,0))))</f>
        <v>0</v>
      </c>
      <c r="I190" s="1">
        <f t="shared" si="51"/>
        <v>0</v>
      </c>
      <c r="J190" s="1">
        <f>IF(I190&gt;=Inputs!$B$60,1,0)</f>
        <v>0</v>
      </c>
      <c r="K190" s="1">
        <f t="shared" si="46"/>
        <v>0</v>
      </c>
      <c r="L190" s="1">
        <f>IF(E190=1,Inputs!$B$61,IF(E190=2,Inputs!$B$62,IF(E190=3,Inputs!$B$63,IF(E190=4,Inputs!$B$64,0))))</f>
        <v>0</v>
      </c>
      <c r="M190" s="1">
        <f t="shared" si="52"/>
        <v>0</v>
      </c>
      <c r="N190" s="1">
        <f>IF(M190&gt;=Inputs!$B$60,1,0)</f>
        <v>0</v>
      </c>
      <c r="O190" s="1">
        <f t="shared" si="38"/>
        <v>0</v>
      </c>
      <c r="P190" s="1">
        <f>IF(F190=1,Inputs!$B$61,IF(F190=2,Inputs!$B$62,IF(F190=3,Inputs!$B$63,IF(F190=4,Inputs!$B$64,0))))</f>
        <v>0</v>
      </c>
      <c r="Q190" s="1">
        <f t="shared" si="53"/>
        <v>0</v>
      </c>
      <c r="R190" s="1">
        <f>IF(Q190&gt;=Inputs!$B$60,1,0)</f>
        <v>0</v>
      </c>
      <c r="S190" s="1">
        <f t="shared" si="39"/>
        <v>0</v>
      </c>
      <c r="T190" s="1">
        <f>IF(G190=1,Inputs!$B$61,IF(G190=2,Inputs!$B$62,IF(G190=3,Inputs!$B$63,IF(G190=4,Inputs!$B$64,0))))</f>
        <v>0</v>
      </c>
      <c r="U190" s="1">
        <f t="shared" si="54"/>
        <v>0</v>
      </c>
      <c r="V190" s="1">
        <f>IF(U190&gt;=Inputs!$B$60,1,0)</f>
        <v>0</v>
      </c>
      <c r="W190" s="1">
        <f t="shared" si="40"/>
        <v>0</v>
      </c>
      <c r="X190" s="1" t="e">
        <f>VLOOKUP(C190,Inputs!$B$6:$C$11,2,TRUE)</f>
        <v>#N/A</v>
      </c>
      <c r="Y190" s="1" t="e">
        <f t="shared" si="47"/>
        <v>#N/A</v>
      </c>
      <c r="Z190" s="1" t="e">
        <f t="shared" si="48"/>
        <v>#N/A</v>
      </c>
      <c r="AA190" s="1" t="e">
        <f t="shared" si="49"/>
        <v>#N/A</v>
      </c>
      <c r="AB190" s="1" t="e">
        <f t="shared" si="50"/>
        <v>#N/A</v>
      </c>
      <c r="AC190" s="1" t="e">
        <f t="shared" si="41"/>
        <v>#N/A</v>
      </c>
      <c r="AD190" s="1" t="e">
        <f t="shared" si="42"/>
        <v>#N/A</v>
      </c>
      <c r="AE190" s="1" t="e">
        <f t="shared" si="43"/>
        <v>#N/A</v>
      </c>
      <c r="AF190" s="1" t="e">
        <f t="shared" si="44"/>
        <v>#N/A</v>
      </c>
      <c r="AG190" s="1" t="e">
        <f t="shared" si="45"/>
        <v>#N/A</v>
      </c>
    </row>
    <row r="191" spans="1:33" x14ac:dyDescent="0.25">
      <c r="A191" s="27">
        <v>0</v>
      </c>
      <c r="B191" s="62">
        <v>0</v>
      </c>
      <c r="C191" s="61">
        <v>0</v>
      </c>
      <c r="D191" s="27">
        <v>0</v>
      </c>
      <c r="E191" s="27">
        <v>0</v>
      </c>
      <c r="F191" s="27">
        <v>0</v>
      </c>
      <c r="G191" s="27">
        <v>0</v>
      </c>
      <c r="H191" s="1">
        <f>IF(D191=1,Inputs!$B$61,IF(D191=2,Inputs!$B$62,IF(D191=3,Inputs!$B$63,IF(D191=4,Inputs!$B$64,0))))</f>
        <v>0</v>
      </c>
      <c r="I191" s="1">
        <f t="shared" si="51"/>
        <v>0</v>
      </c>
      <c r="J191" s="1">
        <f>IF(I191&gt;=Inputs!$B$60,1,0)</f>
        <v>0</v>
      </c>
      <c r="K191" s="1">
        <f t="shared" si="46"/>
        <v>0</v>
      </c>
      <c r="L191" s="1">
        <f>IF(E191=1,Inputs!$B$61,IF(E191=2,Inputs!$B$62,IF(E191=3,Inputs!$B$63,IF(E191=4,Inputs!$B$64,0))))</f>
        <v>0</v>
      </c>
      <c r="M191" s="1">
        <f t="shared" si="52"/>
        <v>0</v>
      </c>
      <c r="N191" s="1">
        <f>IF(M191&gt;=Inputs!$B$60,1,0)</f>
        <v>0</v>
      </c>
      <c r="O191" s="1">
        <f t="shared" si="38"/>
        <v>0</v>
      </c>
      <c r="P191" s="1">
        <f>IF(F191=1,Inputs!$B$61,IF(F191=2,Inputs!$B$62,IF(F191=3,Inputs!$B$63,IF(F191=4,Inputs!$B$64,0))))</f>
        <v>0</v>
      </c>
      <c r="Q191" s="1">
        <f t="shared" si="53"/>
        <v>0</v>
      </c>
      <c r="R191" s="1">
        <f>IF(Q191&gt;=Inputs!$B$60,1,0)</f>
        <v>0</v>
      </c>
      <c r="S191" s="1">
        <f t="shared" si="39"/>
        <v>0</v>
      </c>
      <c r="T191" s="1">
        <f>IF(G191=1,Inputs!$B$61,IF(G191=2,Inputs!$B$62,IF(G191=3,Inputs!$B$63,IF(G191=4,Inputs!$B$64,0))))</f>
        <v>0</v>
      </c>
      <c r="U191" s="1">
        <f t="shared" si="54"/>
        <v>0</v>
      </c>
      <c r="V191" s="1">
        <f>IF(U191&gt;=Inputs!$B$60,1,0)</f>
        <v>0</v>
      </c>
      <c r="W191" s="1">
        <f t="shared" si="40"/>
        <v>0</v>
      </c>
      <c r="X191" s="1" t="e">
        <f>VLOOKUP(C191,Inputs!$B$6:$C$11,2,TRUE)</f>
        <v>#N/A</v>
      </c>
      <c r="Y191" s="1" t="e">
        <f t="shared" si="47"/>
        <v>#N/A</v>
      </c>
      <c r="Z191" s="1" t="e">
        <f t="shared" si="48"/>
        <v>#N/A</v>
      </c>
      <c r="AA191" s="1" t="e">
        <f t="shared" si="49"/>
        <v>#N/A</v>
      </c>
      <c r="AB191" s="1" t="e">
        <f t="shared" si="50"/>
        <v>#N/A</v>
      </c>
      <c r="AC191" s="1" t="e">
        <f t="shared" si="41"/>
        <v>#N/A</v>
      </c>
      <c r="AD191" s="1" t="e">
        <f t="shared" si="42"/>
        <v>#N/A</v>
      </c>
      <c r="AE191" s="1" t="e">
        <f t="shared" si="43"/>
        <v>#N/A</v>
      </c>
      <c r="AF191" s="1" t="e">
        <f t="shared" si="44"/>
        <v>#N/A</v>
      </c>
      <c r="AG191" s="1" t="e">
        <f t="shared" si="45"/>
        <v>#N/A</v>
      </c>
    </row>
    <row r="192" spans="1:33" x14ac:dyDescent="0.25">
      <c r="A192" s="27">
        <v>0</v>
      </c>
      <c r="B192" s="62">
        <v>0</v>
      </c>
      <c r="C192" s="61">
        <v>0</v>
      </c>
      <c r="D192" s="27">
        <v>0</v>
      </c>
      <c r="E192" s="27">
        <v>0</v>
      </c>
      <c r="F192" s="27">
        <v>0</v>
      </c>
      <c r="G192" s="27">
        <v>0</v>
      </c>
      <c r="H192" s="1">
        <f>IF(D192=1,Inputs!$B$61,IF(D192=2,Inputs!$B$62,IF(D192=3,Inputs!$B$63,IF(D192=4,Inputs!$B$64,0))))</f>
        <v>0</v>
      </c>
      <c r="I192" s="1">
        <f t="shared" si="51"/>
        <v>0</v>
      </c>
      <c r="J192" s="1">
        <f>IF(I192&gt;=Inputs!$B$60,1,0)</f>
        <v>0</v>
      </c>
      <c r="K192" s="1">
        <f t="shared" si="46"/>
        <v>0</v>
      </c>
      <c r="L192" s="1">
        <f>IF(E192=1,Inputs!$B$61,IF(E192=2,Inputs!$B$62,IF(E192=3,Inputs!$B$63,IF(E192=4,Inputs!$B$64,0))))</f>
        <v>0</v>
      </c>
      <c r="M192" s="1">
        <f t="shared" si="52"/>
        <v>0</v>
      </c>
      <c r="N192" s="1">
        <f>IF(M192&gt;=Inputs!$B$60,1,0)</f>
        <v>0</v>
      </c>
      <c r="O192" s="1">
        <f t="shared" si="38"/>
        <v>0</v>
      </c>
      <c r="P192" s="1">
        <f>IF(F192=1,Inputs!$B$61,IF(F192=2,Inputs!$B$62,IF(F192=3,Inputs!$B$63,IF(F192=4,Inputs!$B$64,0))))</f>
        <v>0</v>
      </c>
      <c r="Q192" s="1">
        <f t="shared" si="53"/>
        <v>0</v>
      </c>
      <c r="R192" s="1">
        <f>IF(Q192&gt;=Inputs!$B$60,1,0)</f>
        <v>0</v>
      </c>
      <c r="S192" s="1">
        <f t="shared" si="39"/>
        <v>0</v>
      </c>
      <c r="T192" s="1">
        <f>IF(G192=1,Inputs!$B$61,IF(G192=2,Inputs!$B$62,IF(G192=3,Inputs!$B$63,IF(G192=4,Inputs!$B$64,0))))</f>
        <v>0</v>
      </c>
      <c r="U192" s="1">
        <f t="shared" si="54"/>
        <v>0</v>
      </c>
      <c r="V192" s="1">
        <f>IF(U192&gt;=Inputs!$B$60,1,0)</f>
        <v>0</v>
      </c>
      <c r="W192" s="1">
        <f t="shared" si="40"/>
        <v>0</v>
      </c>
      <c r="X192" s="1" t="e">
        <f>VLOOKUP(C192,Inputs!$B$6:$C$11,2,TRUE)</f>
        <v>#N/A</v>
      </c>
      <c r="Y192" s="1" t="e">
        <f t="shared" si="47"/>
        <v>#N/A</v>
      </c>
      <c r="Z192" s="1" t="e">
        <f t="shared" si="48"/>
        <v>#N/A</v>
      </c>
      <c r="AA192" s="1" t="e">
        <f t="shared" si="49"/>
        <v>#N/A</v>
      </c>
      <c r="AB192" s="1" t="e">
        <f t="shared" si="50"/>
        <v>#N/A</v>
      </c>
      <c r="AC192" s="1" t="e">
        <f t="shared" si="41"/>
        <v>#N/A</v>
      </c>
      <c r="AD192" s="1" t="e">
        <f t="shared" si="42"/>
        <v>#N/A</v>
      </c>
      <c r="AE192" s="1" t="e">
        <f t="shared" si="43"/>
        <v>#N/A</v>
      </c>
      <c r="AF192" s="1" t="e">
        <f t="shared" si="44"/>
        <v>#N/A</v>
      </c>
      <c r="AG192" s="1" t="e">
        <f t="shared" si="45"/>
        <v>#N/A</v>
      </c>
    </row>
    <row r="193" spans="1:33" x14ac:dyDescent="0.25">
      <c r="A193" s="27">
        <v>0</v>
      </c>
      <c r="B193" s="62">
        <v>0</v>
      </c>
      <c r="C193" s="61">
        <v>0</v>
      </c>
      <c r="D193" s="27">
        <v>0</v>
      </c>
      <c r="E193" s="27">
        <v>0</v>
      </c>
      <c r="F193" s="27">
        <v>0</v>
      </c>
      <c r="G193" s="27">
        <v>0</v>
      </c>
      <c r="H193" s="1">
        <f>IF(D193=1,Inputs!$B$61,IF(D193=2,Inputs!$B$62,IF(D193=3,Inputs!$B$63,IF(D193=4,Inputs!$B$64,0))))</f>
        <v>0</v>
      </c>
      <c r="I193" s="1">
        <f t="shared" si="51"/>
        <v>0</v>
      </c>
      <c r="J193" s="1">
        <f>IF(I193&gt;=Inputs!$B$60,1,0)</f>
        <v>0</v>
      </c>
      <c r="K193" s="1">
        <f t="shared" si="46"/>
        <v>0</v>
      </c>
      <c r="L193" s="1">
        <f>IF(E193=1,Inputs!$B$61,IF(E193=2,Inputs!$B$62,IF(E193=3,Inputs!$B$63,IF(E193=4,Inputs!$B$64,0))))</f>
        <v>0</v>
      </c>
      <c r="M193" s="1">
        <f t="shared" si="52"/>
        <v>0</v>
      </c>
      <c r="N193" s="1">
        <f>IF(M193&gt;=Inputs!$B$60,1,0)</f>
        <v>0</v>
      </c>
      <c r="O193" s="1">
        <f t="shared" si="38"/>
        <v>0</v>
      </c>
      <c r="P193" s="1">
        <f>IF(F193=1,Inputs!$B$61,IF(F193=2,Inputs!$B$62,IF(F193=3,Inputs!$B$63,IF(F193=4,Inputs!$B$64,0))))</f>
        <v>0</v>
      </c>
      <c r="Q193" s="1">
        <f t="shared" si="53"/>
        <v>0</v>
      </c>
      <c r="R193" s="1">
        <f>IF(Q193&gt;=Inputs!$B$60,1,0)</f>
        <v>0</v>
      </c>
      <c r="S193" s="1">
        <f t="shared" si="39"/>
        <v>0</v>
      </c>
      <c r="T193" s="1">
        <f>IF(G193=1,Inputs!$B$61,IF(G193=2,Inputs!$B$62,IF(G193=3,Inputs!$B$63,IF(G193=4,Inputs!$B$64,0))))</f>
        <v>0</v>
      </c>
      <c r="U193" s="1">
        <f t="shared" si="54"/>
        <v>0</v>
      </c>
      <c r="V193" s="1">
        <f>IF(U193&gt;=Inputs!$B$60,1,0)</f>
        <v>0</v>
      </c>
      <c r="W193" s="1">
        <f t="shared" si="40"/>
        <v>0</v>
      </c>
      <c r="X193" s="1" t="e">
        <f>VLOOKUP(C193,Inputs!$B$6:$C$11,2,TRUE)</f>
        <v>#N/A</v>
      </c>
      <c r="Y193" s="1" t="e">
        <f t="shared" si="47"/>
        <v>#N/A</v>
      </c>
      <c r="Z193" s="1" t="e">
        <f t="shared" si="48"/>
        <v>#N/A</v>
      </c>
      <c r="AA193" s="1" t="e">
        <f t="shared" si="49"/>
        <v>#N/A</v>
      </c>
      <c r="AB193" s="1" t="e">
        <f t="shared" si="50"/>
        <v>#N/A</v>
      </c>
      <c r="AC193" s="1" t="e">
        <f t="shared" si="41"/>
        <v>#N/A</v>
      </c>
      <c r="AD193" s="1" t="e">
        <f t="shared" si="42"/>
        <v>#N/A</v>
      </c>
      <c r="AE193" s="1" t="e">
        <f t="shared" si="43"/>
        <v>#N/A</v>
      </c>
      <c r="AF193" s="1" t="e">
        <f t="shared" si="44"/>
        <v>#N/A</v>
      </c>
      <c r="AG193" s="1" t="e">
        <f t="shared" si="45"/>
        <v>#N/A</v>
      </c>
    </row>
    <row r="194" spans="1:33" x14ac:dyDescent="0.25">
      <c r="A194" s="27">
        <v>0</v>
      </c>
      <c r="B194" s="62">
        <v>0</v>
      </c>
      <c r="C194" s="61">
        <v>0</v>
      </c>
      <c r="D194" s="27">
        <v>0</v>
      </c>
      <c r="E194" s="27">
        <v>0</v>
      </c>
      <c r="F194" s="27">
        <v>0</v>
      </c>
      <c r="G194" s="27">
        <v>0</v>
      </c>
      <c r="H194" s="1">
        <f>IF(D194=1,Inputs!$B$61,IF(D194=2,Inputs!$B$62,IF(D194=3,Inputs!$B$63,IF(D194=4,Inputs!$B$64,0))))</f>
        <v>0</v>
      </c>
      <c r="I194" s="1">
        <f t="shared" si="51"/>
        <v>0</v>
      </c>
      <c r="J194" s="1">
        <f>IF(I194&gt;=Inputs!$B$60,1,0)</f>
        <v>0</v>
      </c>
      <c r="K194" s="1">
        <f t="shared" si="46"/>
        <v>0</v>
      </c>
      <c r="L194" s="1">
        <f>IF(E194=1,Inputs!$B$61,IF(E194=2,Inputs!$B$62,IF(E194=3,Inputs!$B$63,IF(E194=4,Inputs!$B$64,0))))</f>
        <v>0</v>
      </c>
      <c r="M194" s="1">
        <f t="shared" si="52"/>
        <v>0</v>
      </c>
      <c r="N194" s="1">
        <f>IF(M194&gt;=Inputs!$B$60,1,0)</f>
        <v>0</v>
      </c>
      <c r="O194" s="1">
        <f t="shared" si="38"/>
        <v>0</v>
      </c>
      <c r="P194" s="1">
        <f>IF(F194=1,Inputs!$B$61,IF(F194=2,Inputs!$B$62,IF(F194=3,Inputs!$B$63,IF(F194=4,Inputs!$B$64,0))))</f>
        <v>0</v>
      </c>
      <c r="Q194" s="1">
        <f t="shared" si="53"/>
        <v>0</v>
      </c>
      <c r="R194" s="1">
        <f>IF(Q194&gt;=Inputs!$B$60,1,0)</f>
        <v>0</v>
      </c>
      <c r="S194" s="1">
        <f t="shared" si="39"/>
        <v>0</v>
      </c>
      <c r="T194" s="1">
        <f>IF(G194=1,Inputs!$B$61,IF(G194=2,Inputs!$B$62,IF(G194=3,Inputs!$B$63,IF(G194=4,Inputs!$B$64,0))))</f>
        <v>0</v>
      </c>
      <c r="U194" s="1">
        <f t="shared" si="54"/>
        <v>0</v>
      </c>
      <c r="V194" s="1">
        <f>IF(U194&gt;=Inputs!$B$60,1,0)</f>
        <v>0</v>
      </c>
      <c r="W194" s="1">
        <f t="shared" si="40"/>
        <v>0</v>
      </c>
      <c r="X194" s="1" t="e">
        <f>VLOOKUP(C194,Inputs!$B$6:$C$11,2,TRUE)</f>
        <v>#N/A</v>
      </c>
      <c r="Y194" s="1" t="e">
        <f t="shared" si="47"/>
        <v>#N/A</v>
      </c>
      <c r="Z194" s="1" t="e">
        <f t="shared" si="48"/>
        <v>#N/A</v>
      </c>
      <c r="AA194" s="1" t="e">
        <f t="shared" si="49"/>
        <v>#N/A</v>
      </c>
      <c r="AB194" s="1" t="e">
        <f t="shared" si="50"/>
        <v>#N/A</v>
      </c>
      <c r="AC194" s="1" t="e">
        <f t="shared" si="41"/>
        <v>#N/A</v>
      </c>
      <c r="AD194" s="1" t="e">
        <f t="shared" si="42"/>
        <v>#N/A</v>
      </c>
      <c r="AE194" s="1" t="e">
        <f t="shared" si="43"/>
        <v>#N/A</v>
      </c>
      <c r="AF194" s="1" t="e">
        <f t="shared" si="44"/>
        <v>#N/A</v>
      </c>
      <c r="AG194" s="1" t="e">
        <f t="shared" si="45"/>
        <v>#N/A</v>
      </c>
    </row>
    <row r="195" spans="1:33" x14ac:dyDescent="0.25">
      <c r="A195" s="27">
        <v>0</v>
      </c>
      <c r="B195" s="62">
        <v>0</v>
      </c>
      <c r="C195" s="61">
        <v>0</v>
      </c>
      <c r="D195" s="27">
        <v>0</v>
      </c>
      <c r="E195" s="27">
        <v>0</v>
      </c>
      <c r="F195" s="27">
        <v>0</v>
      </c>
      <c r="G195" s="27">
        <v>0</v>
      </c>
      <c r="H195" s="1">
        <f>IF(D195=1,Inputs!$B$61,IF(D195=2,Inputs!$B$62,IF(D195=3,Inputs!$B$63,IF(D195=4,Inputs!$B$64,0))))</f>
        <v>0</v>
      </c>
      <c r="I195" s="1">
        <f t="shared" si="51"/>
        <v>0</v>
      </c>
      <c r="J195" s="1">
        <f>IF(I195&gt;=Inputs!$B$60,1,0)</f>
        <v>0</v>
      </c>
      <c r="K195" s="1">
        <f t="shared" si="46"/>
        <v>0</v>
      </c>
      <c r="L195" s="1">
        <f>IF(E195=1,Inputs!$B$61,IF(E195=2,Inputs!$B$62,IF(E195=3,Inputs!$B$63,IF(E195=4,Inputs!$B$64,0))))</f>
        <v>0</v>
      </c>
      <c r="M195" s="1">
        <f t="shared" si="52"/>
        <v>0</v>
      </c>
      <c r="N195" s="1">
        <f>IF(M195&gt;=Inputs!$B$60,1,0)</f>
        <v>0</v>
      </c>
      <c r="O195" s="1">
        <f t="shared" si="38"/>
        <v>0</v>
      </c>
      <c r="P195" s="1">
        <f>IF(F195=1,Inputs!$B$61,IF(F195=2,Inputs!$B$62,IF(F195=3,Inputs!$B$63,IF(F195=4,Inputs!$B$64,0))))</f>
        <v>0</v>
      </c>
      <c r="Q195" s="1">
        <f t="shared" si="53"/>
        <v>0</v>
      </c>
      <c r="R195" s="1">
        <f>IF(Q195&gt;=Inputs!$B$60,1,0)</f>
        <v>0</v>
      </c>
      <c r="S195" s="1">
        <f t="shared" si="39"/>
        <v>0</v>
      </c>
      <c r="T195" s="1">
        <f>IF(G195=1,Inputs!$B$61,IF(G195=2,Inputs!$B$62,IF(G195=3,Inputs!$B$63,IF(G195=4,Inputs!$B$64,0))))</f>
        <v>0</v>
      </c>
      <c r="U195" s="1">
        <f t="shared" si="54"/>
        <v>0</v>
      </c>
      <c r="V195" s="1">
        <f>IF(U195&gt;=Inputs!$B$60,1,0)</f>
        <v>0</v>
      </c>
      <c r="W195" s="1">
        <f t="shared" si="40"/>
        <v>0</v>
      </c>
      <c r="X195" s="1" t="e">
        <f>VLOOKUP(C195,Inputs!$B$6:$C$11,2,TRUE)</f>
        <v>#N/A</v>
      </c>
      <c r="Y195" s="1" t="e">
        <f t="shared" si="47"/>
        <v>#N/A</v>
      </c>
      <c r="Z195" s="1" t="e">
        <f t="shared" si="48"/>
        <v>#N/A</v>
      </c>
      <c r="AA195" s="1" t="e">
        <f t="shared" si="49"/>
        <v>#N/A</v>
      </c>
      <c r="AB195" s="1" t="e">
        <f t="shared" si="50"/>
        <v>#N/A</v>
      </c>
      <c r="AC195" s="1" t="e">
        <f t="shared" si="41"/>
        <v>#N/A</v>
      </c>
      <c r="AD195" s="1" t="e">
        <f t="shared" si="42"/>
        <v>#N/A</v>
      </c>
      <c r="AE195" s="1" t="e">
        <f t="shared" si="43"/>
        <v>#N/A</v>
      </c>
      <c r="AF195" s="1" t="e">
        <f t="shared" si="44"/>
        <v>#N/A</v>
      </c>
      <c r="AG195" s="1" t="e">
        <f t="shared" si="45"/>
        <v>#N/A</v>
      </c>
    </row>
    <row r="196" spans="1:33" x14ac:dyDescent="0.25">
      <c r="A196" s="27">
        <v>0</v>
      </c>
      <c r="B196" s="62">
        <v>0</v>
      </c>
      <c r="C196" s="61">
        <v>0</v>
      </c>
      <c r="D196" s="27">
        <v>0</v>
      </c>
      <c r="E196" s="27">
        <v>0</v>
      </c>
      <c r="F196" s="27">
        <v>0</v>
      </c>
      <c r="G196" s="27">
        <v>0</v>
      </c>
      <c r="H196" s="1">
        <f>IF(D196=1,Inputs!$B$61,IF(D196=2,Inputs!$B$62,IF(D196=3,Inputs!$B$63,IF(D196=4,Inputs!$B$64,0))))</f>
        <v>0</v>
      </c>
      <c r="I196" s="1">
        <f t="shared" si="51"/>
        <v>0</v>
      </c>
      <c r="J196" s="1">
        <f>IF(I196&gt;=Inputs!$B$60,1,0)</f>
        <v>0</v>
      </c>
      <c r="K196" s="1">
        <f t="shared" si="46"/>
        <v>0</v>
      </c>
      <c r="L196" s="1">
        <f>IF(E196=1,Inputs!$B$61,IF(E196=2,Inputs!$B$62,IF(E196=3,Inputs!$B$63,IF(E196=4,Inputs!$B$64,0))))</f>
        <v>0</v>
      </c>
      <c r="M196" s="1">
        <f t="shared" si="52"/>
        <v>0</v>
      </c>
      <c r="N196" s="1">
        <f>IF(M196&gt;=Inputs!$B$60,1,0)</f>
        <v>0</v>
      </c>
      <c r="O196" s="1">
        <f t="shared" si="38"/>
        <v>0</v>
      </c>
      <c r="P196" s="1">
        <f>IF(F196=1,Inputs!$B$61,IF(F196=2,Inputs!$B$62,IF(F196=3,Inputs!$B$63,IF(F196=4,Inputs!$B$64,0))))</f>
        <v>0</v>
      </c>
      <c r="Q196" s="1">
        <f t="shared" si="53"/>
        <v>0</v>
      </c>
      <c r="R196" s="1">
        <f>IF(Q196&gt;=Inputs!$B$60,1,0)</f>
        <v>0</v>
      </c>
      <c r="S196" s="1">
        <f t="shared" si="39"/>
        <v>0</v>
      </c>
      <c r="T196" s="1">
        <f>IF(G196=1,Inputs!$B$61,IF(G196=2,Inputs!$B$62,IF(G196=3,Inputs!$B$63,IF(G196=4,Inputs!$B$64,0))))</f>
        <v>0</v>
      </c>
      <c r="U196" s="1">
        <f t="shared" si="54"/>
        <v>0</v>
      </c>
      <c r="V196" s="1">
        <f>IF(U196&gt;=Inputs!$B$60,1,0)</f>
        <v>0</v>
      </c>
      <c r="W196" s="1">
        <f t="shared" si="40"/>
        <v>0</v>
      </c>
      <c r="X196" s="1" t="e">
        <f>VLOOKUP(C196,Inputs!$B$6:$C$11,2,TRUE)</f>
        <v>#N/A</v>
      </c>
      <c r="Y196" s="1" t="e">
        <f t="shared" si="47"/>
        <v>#N/A</v>
      </c>
      <c r="Z196" s="1" t="e">
        <f t="shared" si="48"/>
        <v>#N/A</v>
      </c>
      <c r="AA196" s="1" t="e">
        <f t="shared" si="49"/>
        <v>#N/A</v>
      </c>
      <c r="AB196" s="1" t="e">
        <f t="shared" si="50"/>
        <v>#N/A</v>
      </c>
      <c r="AC196" s="1" t="e">
        <f t="shared" si="41"/>
        <v>#N/A</v>
      </c>
      <c r="AD196" s="1" t="e">
        <f t="shared" si="42"/>
        <v>#N/A</v>
      </c>
      <c r="AE196" s="1" t="e">
        <f t="shared" si="43"/>
        <v>#N/A</v>
      </c>
      <c r="AF196" s="1" t="e">
        <f t="shared" si="44"/>
        <v>#N/A</v>
      </c>
      <c r="AG196" s="1" t="e">
        <f t="shared" si="45"/>
        <v>#N/A</v>
      </c>
    </row>
    <row r="197" spans="1:33" x14ac:dyDescent="0.25">
      <c r="A197" s="27">
        <v>0</v>
      </c>
      <c r="B197" s="62">
        <v>0</v>
      </c>
      <c r="C197" s="61">
        <v>0</v>
      </c>
      <c r="D197" s="27">
        <v>0</v>
      </c>
      <c r="E197" s="27">
        <v>0</v>
      </c>
      <c r="F197" s="27">
        <v>0</v>
      </c>
      <c r="G197" s="27">
        <v>0</v>
      </c>
      <c r="H197" s="1">
        <f>IF(D197=1,Inputs!$B$61,IF(D197=2,Inputs!$B$62,IF(D197=3,Inputs!$B$63,IF(D197=4,Inputs!$B$64,0))))</f>
        <v>0</v>
      </c>
      <c r="I197" s="1">
        <f t="shared" si="51"/>
        <v>0</v>
      </c>
      <c r="J197" s="1">
        <f>IF(I197&gt;=Inputs!$B$60,1,0)</f>
        <v>0</v>
      </c>
      <c r="K197" s="1">
        <f t="shared" si="46"/>
        <v>0</v>
      </c>
      <c r="L197" s="1">
        <f>IF(E197=1,Inputs!$B$61,IF(E197=2,Inputs!$B$62,IF(E197=3,Inputs!$B$63,IF(E197=4,Inputs!$B$64,0))))</f>
        <v>0</v>
      </c>
      <c r="M197" s="1">
        <f t="shared" si="52"/>
        <v>0</v>
      </c>
      <c r="N197" s="1">
        <f>IF(M197&gt;=Inputs!$B$60,1,0)</f>
        <v>0</v>
      </c>
      <c r="O197" s="1">
        <f t="shared" ref="O197:O260" si="55">IF(N197=1,0,M197)</f>
        <v>0</v>
      </c>
      <c r="P197" s="1">
        <f>IF(F197=1,Inputs!$B$61,IF(F197=2,Inputs!$B$62,IF(F197=3,Inputs!$B$63,IF(F197=4,Inputs!$B$64,0))))</f>
        <v>0</v>
      </c>
      <c r="Q197" s="1">
        <f t="shared" si="53"/>
        <v>0</v>
      </c>
      <c r="R197" s="1">
        <f>IF(Q197&gt;=Inputs!$B$60,1,0)</f>
        <v>0</v>
      </c>
      <c r="S197" s="1">
        <f t="shared" ref="S197:S260" si="56">IF(R197=1,0,Q197)</f>
        <v>0</v>
      </c>
      <c r="T197" s="1">
        <f>IF(G197=1,Inputs!$B$61,IF(G197=2,Inputs!$B$62,IF(G197=3,Inputs!$B$63,IF(G197=4,Inputs!$B$64,0))))</f>
        <v>0</v>
      </c>
      <c r="U197" s="1">
        <f t="shared" si="54"/>
        <v>0</v>
      </c>
      <c r="V197" s="1">
        <f>IF(U197&gt;=Inputs!$B$60,1,0)</f>
        <v>0</v>
      </c>
      <c r="W197" s="1">
        <f t="shared" ref="W197:W260" si="57">IF(V197=1,0,U197)</f>
        <v>0</v>
      </c>
      <c r="X197" s="1" t="e">
        <f>VLOOKUP(C197,Inputs!$B$6:$C$11,2,TRUE)</f>
        <v>#N/A</v>
      </c>
      <c r="Y197" s="1" t="e">
        <f t="shared" si="47"/>
        <v>#N/A</v>
      </c>
      <c r="Z197" s="1" t="e">
        <f t="shared" si="48"/>
        <v>#N/A</v>
      </c>
      <c r="AA197" s="1" t="e">
        <f t="shared" si="49"/>
        <v>#N/A</v>
      </c>
      <c r="AB197" s="1" t="e">
        <f t="shared" si="50"/>
        <v>#N/A</v>
      </c>
      <c r="AC197" s="1" t="e">
        <f t="shared" ref="AC197:AC260" si="58">IF(X197&gt;=6,6,X197)</f>
        <v>#N/A</v>
      </c>
      <c r="AD197" s="1" t="e">
        <f t="shared" ref="AD197:AD260" si="59">IF(Y197&gt;=6,6,Y197)</f>
        <v>#N/A</v>
      </c>
      <c r="AE197" s="1" t="e">
        <f t="shared" ref="AE197:AE260" si="60">IF(Z197&gt;=6,6,Z197)</f>
        <v>#N/A</v>
      </c>
      <c r="AF197" s="1" t="e">
        <f t="shared" ref="AF197:AF260" si="61">IF(AA197&gt;=6,6,AA197)</f>
        <v>#N/A</v>
      </c>
      <c r="AG197" s="1" t="e">
        <f t="shared" ref="AG197:AG260" si="62">IF(AB197&gt;=6,6,AB197)</f>
        <v>#N/A</v>
      </c>
    </row>
    <row r="198" spans="1:33" x14ac:dyDescent="0.25">
      <c r="A198" s="27">
        <v>0</v>
      </c>
      <c r="B198" s="62">
        <v>0</v>
      </c>
      <c r="C198" s="61">
        <v>0</v>
      </c>
      <c r="D198" s="27">
        <v>0</v>
      </c>
      <c r="E198" s="27">
        <v>0</v>
      </c>
      <c r="F198" s="27">
        <v>0</v>
      </c>
      <c r="G198" s="27">
        <v>0</v>
      </c>
      <c r="H198" s="1">
        <f>IF(D198=1,Inputs!$B$61,IF(D198=2,Inputs!$B$62,IF(D198=3,Inputs!$B$63,IF(D198=4,Inputs!$B$64,0))))</f>
        <v>0</v>
      </c>
      <c r="I198" s="1">
        <f t="shared" si="51"/>
        <v>0</v>
      </c>
      <c r="J198" s="1">
        <f>IF(I198&gt;=Inputs!$B$60,1,0)</f>
        <v>0</v>
      </c>
      <c r="K198" s="1">
        <f t="shared" ref="K198:K261" si="63">IF(J198=1,0,I198)</f>
        <v>0</v>
      </c>
      <c r="L198" s="1">
        <f>IF(E198=1,Inputs!$B$61,IF(E198=2,Inputs!$B$62,IF(E198=3,Inputs!$B$63,IF(E198=4,Inputs!$B$64,0))))</f>
        <v>0</v>
      </c>
      <c r="M198" s="1">
        <f t="shared" si="52"/>
        <v>0</v>
      </c>
      <c r="N198" s="1">
        <f>IF(M198&gt;=Inputs!$B$60,1,0)</f>
        <v>0</v>
      </c>
      <c r="O198" s="1">
        <f t="shared" si="55"/>
        <v>0</v>
      </c>
      <c r="P198" s="1">
        <f>IF(F198=1,Inputs!$B$61,IF(F198=2,Inputs!$B$62,IF(F198=3,Inputs!$B$63,IF(F198=4,Inputs!$B$64,0))))</f>
        <v>0</v>
      </c>
      <c r="Q198" s="1">
        <f t="shared" si="53"/>
        <v>0</v>
      </c>
      <c r="R198" s="1">
        <f>IF(Q198&gt;=Inputs!$B$60,1,0)</f>
        <v>0</v>
      </c>
      <c r="S198" s="1">
        <f t="shared" si="56"/>
        <v>0</v>
      </c>
      <c r="T198" s="1">
        <f>IF(G198=1,Inputs!$B$61,IF(G198=2,Inputs!$B$62,IF(G198=3,Inputs!$B$63,IF(G198=4,Inputs!$B$64,0))))</f>
        <v>0</v>
      </c>
      <c r="U198" s="1">
        <f t="shared" si="54"/>
        <v>0</v>
      </c>
      <c r="V198" s="1">
        <f>IF(U198&gt;=Inputs!$B$60,1,0)</f>
        <v>0</v>
      </c>
      <c r="W198" s="1">
        <f t="shared" si="57"/>
        <v>0</v>
      </c>
      <c r="X198" s="1" t="e">
        <f>VLOOKUP(C198,Inputs!$B$6:$C$11,2,TRUE)</f>
        <v>#N/A</v>
      </c>
      <c r="Y198" s="1" t="e">
        <f t="shared" ref="Y198:Y261" si="64">IF(J198=1,X198+1,X198)</f>
        <v>#N/A</v>
      </c>
      <c r="Z198" s="1" t="e">
        <f t="shared" ref="Z198:Z261" si="65">IF(N198=1,Y198+1,Y198)</f>
        <v>#N/A</v>
      </c>
      <c r="AA198" s="1" t="e">
        <f t="shared" ref="AA198:AA261" si="66">IF(R198=1,Z198+1,Z198)</f>
        <v>#N/A</v>
      </c>
      <c r="AB198" s="1" t="e">
        <f t="shared" ref="AB198:AB261" si="67">IF(V198=1,AA198+1,AA198)</f>
        <v>#N/A</v>
      </c>
      <c r="AC198" s="1" t="e">
        <f t="shared" si="58"/>
        <v>#N/A</v>
      </c>
      <c r="AD198" s="1" t="e">
        <f t="shared" si="59"/>
        <v>#N/A</v>
      </c>
      <c r="AE198" s="1" t="e">
        <f t="shared" si="60"/>
        <v>#N/A</v>
      </c>
      <c r="AF198" s="1" t="e">
        <f t="shared" si="61"/>
        <v>#N/A</v>
      </c>
      <c r="AG198" s="1" t="e">
        <f t="shared" si="62"/>
        <v>#N/A</v>
      </c>
    </row>
    <row r="199" spans="1:33" x14ac:dyDescent="0.25">
      <c r="A199" s="27">
        <v>0</v>
      </c>
      <c r="B199" s="62">
        <v>0</v>
      </c>
      <c r="C199" s="61">
        <v>0</v>
      </c>
      <c r="D199" s="27">
        <v>0</v>
      </c>
      <c r="E199" s="27">
        <v>0</v>
      </c>
      <c r="F199" s="27">
        <v>0</v>
      </c>
      <c r="G199" s="27">
        <v>0</v>
      </c>
      <c r="H199" s="1">
        <f>IF(D199=1,Inputs!$B$61,IF(D199=2,Inputs!$B$62,IF(D199=3,Inputs!$B$63,IF(D199=4,Inputs!$B$64,0))))</f>
        <v>0</v>
      </c>
      <c r="I199" s="1">
        <f t="shared" si="51"/>
        <v>0</v>
      </c>
      <c r="J199" s="1">
        <f>IF(I199&gt;=Inputs!$B$60,1,0)</f>
        <v>0</v>
      </c>
      <c r="K199" s="1">
        <f t="shared" si="63"/>
        <v>0</v>
      </c>
      <c r="L199" s="1">
        <f>IF(E199=1,Inputs!$B$61,IF(E199=2,Inputs!$B$62,IF(E199=3,Inputs!$B$63,IF(E199=4,Inputs!$B$64,0))))</f>
        <v>0</v>
      </c>
      <c r="M199" s="1">
        <f t="shared" si="52"/>
        <v>0</v>
      </c>
      <c r="N199" s="1">
        <f>IF(M199&gt;=Inputs!$B$60,1,0)</f>
        <v>0</v>
      </c>
      <c r="O199" s="1">
        <f t="shared" si="55"/>
        <v>0</v>
      </c>
      <c r="P199" s="1">
        <f>IF(F199=1,Inputs!$B$61,IF(F199=2,Inputs!$B$62,IF(F199=3,Inputs!$B$63,IF(F199=4,Inputs!$B$64,0))))</f>
        <v>0</v>
      </c>
      <c r="Q199" s="1">
        <f t="shared" si="53"/>
        <v>0</v>
      </c>
      <c r="R199" s="1">
        <f>IF(Q199&gt;=Inputs!$B$60,1,0)</f>
        <v>0</v>
      </c>
      <c r="S199" s="1">
        <f t="shared" si="56"/>
        <v>0</v>
      </c>
      <c r="T199" s="1">
        <f>IF(G199=1,Inputs!$B$61,IF(G199=2,Inputs!$B$62,IF(G199=3,Inputs!$B$63,IF(G199=4,Inputs!$B$64,0))))</f>
        <v>0</v>
      </c>
      <c r="U199" s="1">
        <f t="shared" si="54"/>
        <v>0</v>
      </c>
      <c r="V199" s="1">
        <f>IF(U199&gt;=Inputs!$B$60,1,0)</f>
        <v>0</v>
      </c>
      <c r="W199" s="1">
        <f t="shared" si="57"/>
        <v>0</v>
      </c>
      <c r="X199" s="1" t="e">
        <f>VLOOKUP(C199,Inputs!$B$6:$C$11,2,TRUE)</f>
        <v>#N/A</v>
      </c>
      <c r="Y199" s="1" t="e">
        <f t="shared" si="64"/>
        <v>#N/A</v>
      </c>
      <c r="Z199" s="1" t="e">
        <f t="shared" si="65"/>
        <v>#N/A</v>
      </c>
      <c r="AA199" s="1" t="e">
        <f t="shared" si="66"/>
        <v>#N/A</v>
      </c>
      <c r="AB199" s="1" t="e">
        <f t="shared" si="67"/>
        <v>#N/A</v>
      </c>
      <c r="AC199" s="1" t="e">
        <f t="shared" si="58"/>
        <v>#N/A</v>
      </c>
      <c r="AD199" s="1" t="e">
        <f t="shared" si="59"/>
        <v>#N/A</v>
      </c>
      <c r="AE199" s="1" t="e">
        <f t="shared" si="60"/>
        <v>#N/A</v>
      </c>
      <c r="AF199" s="1" t="e">
        <f t="shared" si="61"/>
        <v>#N/A</v>
      </c>
      <c r="AG199" s="1" t="e">
        <f t="shared" si="62"/>
        <v>#N/A</v>
      </c>
    </row>
    <row r="200" spans="1:33" x14ac:dyDescent="0.25">
      <c r="A200" s="27">
        <v>0</v>
      </c>
      <c r="B200" s="62">
        <v>0</v>
      </c>
      <c r="C200" s="61">
        <v>0</v>
      </c>
      <c r="D200" s="27">
        <v>0</v>
      </c>
      <c r="E200" s="27">
        <v>0</v>
      </c>
      <c r="F200" s="27">
        <v>0</v>
      </c>
      <c r="G200" s="27">
        <v>0</v>
      </c>
      <c r="H200" s="1">
        <f>IF(D200=1,Inputs!$B$61,IF(D200=2,Inputs!$B$62,IF(D200=3,Inputs!$B$63,IF(D200=4,Inputs!$B$64,0))))</f>
        <v>0</v>
      </c>
      <c r="I200" s="1">
        <f t="shared" si="51"/>
        <v>0</v>
      </c>
      <c r="J200" s="1">
        <f>IF(I200&gt;=Inputs!$B$60,1,0)</f>
        <v>0</v>
      </c>
      <c r="K200" s="1">
        <f t="shared" si="63"/>
        <v>0</v>
      </c>
      <c r="L200" s="1">
        <f>IF(E200=1,Inputs!$B$61,IF(E200=2,Inputs!$B$62,IF(E200=3,Inputs!$B$63,IF(E200=4,Inputs!$B$64,0))))</f>
        <v>0</v>
      </c>
      <c r="M200" s="1">
        <f t="shared" si="52"/>
        <v>0</v>
      </c>
      <c r="N200" s="1">
        <f>IF(M200&gt;=Inputs!$B$60,1,0)</f>
        <v>0</v>
      </c>
      <c r="O200" s="1">
        <f t="shared" si="55"/>
        <v>0</v>
      </c>
      <c r="P200" s="1">
        <f>IF(F200=1,Inputs!$B$61,IF(F200=2,Inputs!$B$62,IF(F200=3,Inputs!$B$63,IF(F200=4,Inputs!$B$64,0))))</f>
        <v>0</v>
      </c>
      <c r="Q200" s="1">
        <f t="shared" si="53"/>
        <v>0</v>
      </c>
      <c r="R200" s="1">
        <f>IF(Q200&gt;=Inputs!$B$60,1,0)</f>
        <v>0</v>
      </c>
      <c r="S200" s="1">
        <f t="shared" si="56"/>
        <v>0</v>
      </c>
      <c r="T200" s="1">
        <f>IF(G200=1,Inputs!$B$61,IF(G200=2,Inputs!$B$62,IF(G200=3,Inputs!$B$63,IF(G200=4,Inputs!$B$64,0))))</f>
        <v>0</v>
      </c>
      <c r="U200" s="1">
        <f t="shared" si="54"/>
        <v>0</v>
      </c>
      <c r="V200" s="1">
        <f>IF(U200&gt;=Inputs!$B$60,1,0)</f>
        <v>0</v>
      </c>
      <c r="W200" s="1">
        <f t="shared" si="57"/>
        <v>0</v>
      </c>
      <c r="X200" s="1" t="e">
        <f>VLOOKUP(C200,Inputs!$B$6:$C$11,2,TRUE)</f>
        <v>#N/A</v>
      </c>
      <c r="Y200" s="1" t="e">
        <f t="shared" si="64"/>
        <v>#N/A</v>
      </c>
      <c r="Z200" s="1" t="e">
        <f t="shared" si="65"/>
        <v>#N/A</v>
      </c>
      <c r="AA200" s="1" t="e">
        <f t="shared" si="66"/>
        <v>#N/A</v>
      </c>
      <c r="AB200" s="1" t="e">
        <f t="shared" si="67"/>
        <v>#N/A</v>
      </c>
      <c r="AC200" s="1" t="e">
        <f t="shared" si="58"/>
        <v>#N/A</v>
      </c>
      <c r="AD200" s="1" t="e">
        <f t="shared" si="59"/>
        <v>#N/A</v>
      </c>
      <c r="AE200" s="1" t="e">
        <f t="shared" si="60"/>
        <v>#N/A</v>
      </c>
      <c r="AF200" s="1" t="e">
        <f t="shared" si="61"/>
        <v>#N/A</v>
      </c>
      <c r="AG200" s="1" t="e">
        <f t="shared" si="62"/>
        <v>#N/A</v>
      </c>
    </row>
    <row r="201" spans="1:33" x14ac:dyDescent="0.25">
      <c r="A201" s="27">
        <v>0</v>
      </c>
      <c r="B201" s="62">
        <v>0</v>
      </c>
      <c r="C201" s="61">
        <v>0</v>
      </c>
      <c r="D201" s="27">
        <v>0</v>
      </c>
      <c r="E201" s="27">
        <v>0</v>
      </c>
      <c r="F201" s="27">
        <v>0</v>
      </c>
      <c r="G201" s="27">
        <v>0</v>
      </c>
      <c r="H201" s="1">
        <f>IF(D201=1,Inputs!$B$61,IF(D201=2,Inputs!$B$62,IF(D201=3,Inputs!$B$63,IF(D201=4,Inputs!$B$64,0))))</f>
        <v>0</v>
      </c>
      <c r="I201" s="1">
        <f t="shared" si="51"/>
        <v>0</v>
      </c>
      <c r="J201" s="1">
        <f>IF(I201&gt;=Inputs!$B$60,1,0)</f>
        <v>0</v>
      </c>
      <c r="K201" s="1">
        <f t="shared" si="63"/>
        <v>0</v>
      </c>
      <c r="L201" s="1">
        <f>IF(E201=1,Inputs!$B$61,IF(E201=2,Inputs!$B$62,IF(E201=3,Inputs!$B$63,IF(E201=4,Inputs!$B$64,0))))</f>
        <v>0</v>
      </c>
      <c r="M201" s="1">
        <f t="shared" si="52"/>
        <v>0</v>
      </c>
      <c r="N201" s="1">
        <f>IF(M201&gt;=Inputs!$B$60,1,0)</f>
        <v>0</v>
      </c>
      <c r="O201" s="1">
        <f t="shared" si="55"/>
        <v>0</v>
      </c>
      <c r="P201" s="1">
        <f>IF(F201=1,Inputs!$B$61,IF(F201=2,Inputs!$B$62,IF(F201=3,Inputs!$B$63,IF(F201=4,Inputs!$B$64,0))))</f>
        <v>0</v>
      </c>
      <c r="Q201" s="1">
        <f t="shared" si="53"/>
        <v>0</v>
      </c>
      <c r="R201" s="1">
        <f>IF(Q201&gt;=Inputs!$B$60,1,0)</f>
        <v>0</v>
      </c>
      <c r="S201" s="1">
        <f t="shared" si="56"/>
        <v>0</v>
      </c>
      <c r="T201" s="1">
        <f>IF(G201=1,Inputs!$B$61,IF(G201=2,Inputs!$B$62,IF(G201=3,Inputs!$B$63,IF(G201=4,Inputs!$B$64,0))))</f>
        <v>0</v>
      </c>
      <c r="U201" s="1">
        <f t="shared" si="54"/>
        <v>0</v>
      </c>
      <c r="V201" s="1">
        <f>IF(U201&gt;=Inputs!$B$60,1,0)</f>
        <v>0</v>
      </c>
      <c r="W201" s="1">
        <f t="shared" si="57"/>
        <v>0</v>
      </c>
      <c r="X201" s="1" t="e">
        <f>VLOOKUP(C201,Inputs!$B$6:$C$11,2,TRUE)</f>
        <v>#N/A</v>
      </c>
      <c r="Y201" s="1" t="e">
        <f t="shared" si="64"/>
        <v>#N/A</v>
      </c>
      <c r="Z201" s="1" t="e">
        <f t="shared" si="65"/>
        <v>#N/A</v>
      </c>
      <c r="AA201" s="1" t="e">
        <f t="shared" si="66"/>
        <v>#N/A</v>
      </c>
      <c r="AB201" s="1" t="e">
        <f t="shared" si="67"/>
        <v>#N/A</v>
      </c>
      <c r="AC201" s="1" t="e">
        <f t="shared" si="58"/>
        <v>#N/A</v>
      </c>
      <c r="AD201" s="1" t="e">
        <f t="shared" si="59"/>
        <v>#N/A</v>
      </c>
      <c r="AE201" s="1" t="e">
        <f t="shared" si="60"/>
        <v>#N/A</v>
      </c>
      <c r="AF201" s="1" t="e">
        <f t="shared" si="61"/>
        <v>#N/A</v>
      </c>
      <c r="AG201" s="1" t="e">
        <f t="shared" si="62"/>
        <v>#N/A</v>
      </c>
    </row>
    <row r="202" spans="1:33" x14ac:dyDescent="0.25">
      <c r="A202" s="27">
        <v>0</v>
      </c>
      <c r="B202" s="62">
        <v>0</v>
      </c>
      <c r="C202" s="61">
        <v>0</v>
      </c>
      <c r="D202" s="27">
        <v>0</v>
      </c>
      <c r="E202" s="27">
        <v>0</v>
      </c>
      <c r="F202" s="27">
        <v>0</v>
      </c>
      <c r="G202" s="27">
        <v>0</v>
      </c>
      <c r="H202" s="1">
        <f>IF(D202=1,Inputs!$B$61,IF(D202=2,Inputs!$B$62,IF(D202=3,Inputs!$B$63,IF(D202=4,Inputs!$B$64,0))))</f>
        <v>0</v>
      </c>
      <c r="I202" s="1">
        <f t="shared" si="51"/>
        <v>0</v>
      </c>
      <c r="J202" s="1">
        <f>IF(I202&gt;=Inputs!$B$60,1,0)</f>
        <v>0</v>
      </c>
      <c r="K202" s="1">
        <f t="shared" si="63"/>
        <v>0</v>
      </c>
      <c r="L202" s="1">
        <f>IF(E202=1,Inputs!$B$61,IF(E202=2,Inputs!$B$62,IF(E202=3,Inputs!$B$63,IF(E202=4,Inputs!$B$64,0))))</f>
        <v>0</v>
      </c>
      <c r="M202" s="1">
        <f t="shared" si="52"/>
        <v>0</v>
      </c>
      <c r="N202" s="1">
        <f>IF(M202&gt;=Inputs!$B$60,1,0)</f>
        <v>0</v>
      </c>
      <c r="O202" s="1">
        <f t="shared" si="55"/>
        <v>0</v>
      </c>
      <c r="P202" s="1">
        <f>IF(F202=1,Inputs!$B$61,IF(F202=2,Inputs!$B$62,IF(F202=3,Inputs!$B$63,IF(F202=4,Inputs!$B$64,0))))</f>
        <v>0</v>
      </c>
      <c r="Q202" s="1">
        <f t="shared" si="53"/>
        <v>0</v>
      </c>
      <c r="R202" s="1">
        <f>IF(Q202&gt;=Inputs!$B$60,1,0)</f>
        <v>0</v>
      </c>
      <c r="S202" s="1">
        <f t="shared" si="56"/>
        <v>0</v>
      </c>
      <c r="T202" s="1">
        <f>IF(G202=1,Inputs!$B$61,IF(G202=2,Inputs!$B$62,IF(G202=3,Inputs!$B$63,IF(G202=4,Inputs!$B$64,0))))</f>
        <v>0</v>
      </c>
      <c r="U202" s="1">
        <f t="shared" si="54"/>
        <v>0</v>
      </c>
      <c r="V202" s="1">
        <f>IF(U202&gt;=Inputs!$B$60,1,0)</f>
        <v>0</v>
      </c>
      <c r="W202" s="1">
        <f t="shared" si="57"/>
        <v>0</v>
      </c>
      <c r="X202" s="1" t="e">
        <f>VLOOKUP(C202,Inputs!$B$6:$C$11,2,TRUE)</f>
        <v>#N/A</v>
      </c>
      <c r="Y202" s="1" t="e">
        <f t="shared" si="64"/>
        <v>#N/A</v>
      </c>
      <c r="Z202" s="1" t="e">
        <f t="shared" si="65"/>
        <v>#N/A</v>
      </c>
      <c r="AA202" s="1" t="e">
        <f t="shared" si="66"/>
        <v>#N/A</v>
      </c>
      <c r="AB202" s="1" t="e">
        <f t="shared" si="67"/>
        <v>#N/A</v>
      </c>
      <c r="AC202" s="1" t="e">
        <f t="shared" si="58"/>
        <v>#N/A</v>
      </c>
      <c r="AD202" s="1" t="e">
        <f t="shared" si="59"/>
        <v>#N/A</v>
      </c>
      <c r="AE202" s="1" t="e">
        <f t="shared" si="60"/>
        <v>#N/A</v>
      </c>
      <c r="AF202" s="1" t="e">
        <f t="shared" si="61"/>
        <v>#N/A</v>
      </c>
      <c r="AG202" s="1" t="e">
        <f t="shared" si="62"/>
        <v>#N/A</v>
      </c>
    </row>
    <row r="203" spans="1:33" x14ac:dyDescent="0.25">
      <c r="A203" s="27">
        <v>0</v>
      </c>
      <c r="B203" s="62">
        <v>0</v>
      </c>
      <c r="C203" s="61">
        <v>0</v>
      </c>
      <c r="D203" s="27">
        <v>0</v>
      </c>
      <c r="E203" s="27">
        <v>0</v>
      </c>
      <c r="F203" s="27">
        <v>0</v>
      </c>
      <c r="G203" s="27">
        <v>0</v>
      </c>
      <c r="H203" s="1">
        <f>IF(D203=1,Inputs!$B$61,IF(D203=2,Inputs!$B$62,IF(D203=3,Inputs!$B$63,IF(D203=4,Inputs!$B$64,0))))</f>
        <v>0</v>
      </c>
      <c r="I203" s="1">
        <f t="shared" si="51"/>
        <v>0</v>
      </c>
      <c r="J203" s="1">
        <f>IF(I203&gt;=Inputs!$B$60,1,0)</f>
        <v>0</v>
      </c>
      <c r="K203" s="1">
        <f t="shared" si="63"/>
        <v>0</v>
      </c>
      <c r="L203" s="1">
        <f>IF(E203=1,Inputs!$B$61,IF(E203=2,Inputs!$B$62,IF(E203=3,Inputs!$B$63,IF(E203=4,Inputs!$B$64,0))))</f>
        <v>0</v>
      </c>
      <c r="M203" s="1">
        <f t="shared" si="52"/>
        <v>0</v>
      </c>
      <c r="N203" s="1">
        <f>IF(M203&gt;=Inputs!$B$60,1,0)</f>
        <v>0</v>
      </c>
      <c r="O203" s="1">
        <f t="shared" si="55"/>
        <v>0</v>
      </c>
      <c r="P203" s="1">
        <f>IF(F203=1,Inputs!$B$61,IF(F203=2,Inputs!$B$62,IF(F203=3,Inputs!$B$63,IF(F203=4,Inputs!$B$64,0))))</f>
        <v>0</v>
      </c>
      <c r="Q203" s="1">
        <f t="shared" si="53"/>
        <v>0</v>
      </c>
      <c r="R203" s="1">
        <f>IF(Q203&gt;=Inputs!$B$60,1,0)</f>
        <v>0</v>
      </c>
      <c r="S203" s="1">
        <f t="shared" si="56"/>
        <v>0</v>
      </c>
      <c r="T203" s="1">
        <f>IF(G203=1,Inputs!$B$61,IF(G203=2,Inputs!$B$62,IF(G203=3,Inputs!$B$63,IF(G203=4,Inputs!$B$64,0))))</f>
        <v>0</v>
      </c>
      <c r="U203" s="1">
        <f t="shared" si="54"/>
        <v>0</v>
      </c>
      <c r="V203" s="1">
        <f>IF(U203&gt;=Inputs!$B$60,1,0)</f>
        <v>0</v>
      </c>
      <c r="W203" s="1">
        <f t="shared" si="57"/>
        <v>0</v>
      </c>
      <c r="X203" s="1" t="e">
        <f>VLOOKUP(C203,Inputs!$B$6:$C$11,2,TRUE)</f>
        <v>#N/A</v>
      </c>
      <c r="Y203" s="1" t="e">
        <f t="shared" si="64"/>
        <v>#N/A</v>
      </c>
      <c r="Z203" s="1" t="e">
        <f t="shared" si="65"/>
        <v>#N/A</v>
      </c>
      <c r="AA203" s="1" t="e">
        <f t="shared" si="66"/>
        <v>#N/A</v>
      </c>
      <c r="AB203" s="1" t="e">
        <f t="shared" si="67"/>
        <v>#N/A</v>
      </c>
      <c r="AC203" s="1" t="e">
        <f t="shared" si="58"/>
        <v>#N/A</v>
      </c>
      <c r="AD203" s="1" t="e">
        <f t="shared" si="59"/>
        <v>#N/A</v>
      </c>
      <c r="AE203" s="1" t="e">
        <f t="shared" si="60"/>
        <v>#N/A</v>
      </c>
      <c r="AF203" s="1" t="e">
        <f t="shared" si="61"/>
        <v>#N/A</v>
      </c>
      <c r="AG203" s="1" t="e">
        <f t="shared" si="62"/>
        <v>#N/A</v>
      </c>
    </row>
    <row r="204" spans="1:33" x14ac:dyDescent="0.25">
      <c r="A204" s="27">
        <v>0</v>
      </c>
      <c r="B204" s="62">
        <v>0</v>
      </c>
      <c r="C204" s="61">
        <v>0</v>
      </c>
      <c r="D204" s="27">
        <v>0</v>
      </c>
      <c r="E204" s="27">
        <v>0</v>
      </c>
      <c r="F204" s="27">
        <v>0</v>
      </c>
      <c r="G204" s="27">
        <v>0</v>
      </c>
      <c r="H204" s="1">
        <f>IF(D204=1,Inputs!$B$61,IF(D204=2,Inputs!$B$62,IF(D204=3,Inputs!$B$63,IF(D204=4,Inputs!$B$64,0))))</f>
        <v>0</v>
      </c>
      <c r="I204" s="1">
        <f t="shared" si="51"/>
        <v>0</v>
      </c>
      <c r="J204" s="1">
        <f>IF(I204&gt;=Inputs!$B$60,1,0)</f>
        <v>0</v>
      </c>
      <c r="K204" s="1">
        <f t="shared" si="63"/>
        <v>0</v>
      </c>
      <c r="L204" s="1">
        <f>IF(E204=1,Inputs!$B$61,IF(E204=2,Inputs!$B$62,IF(E204=3,Inputs!$B$63,IF(E204=4,Inputs!$B$64,0))))</f>
        <v>0</v>
      </c>
      <c r="M204" s="1">
        <f t="shared" si="52"/>
        <v>0</v>
      </c>
      <c r="N204" s="1">
        <f>IF(M204&gt;=Inputs!$B$60,1,0)</f>
        <v>0</v>
      </c>
      <c r="O204" s="1">
        <f t="shared" si="55"/>
        <v>0</v>
      </c>
      <c r="P204" s="1">
        <f>IF(F204=1,Inputs!$B$61,IF(F204=2,Inputs!$B$62,IF(F204=3,Inputs!$B$63,IF(F204=4,Inputs!$B$64,0))))</f>
        <v>0</v>
      </c>
      <c r="Q204" s="1">
        <f t="shared" si="53"/>
        <v>0</v>
      </c>
      <c r="R204" s="1">
        <f>IF(Q204&gt;=Inputs!$B$60,1,0)</f>
        <v>0</v>
      </c>
      <c r="S204" s="1">
        <f t="shared" si="56"/>
        <v>0</v>
      </c>
      <c r="T204" s="1">
        <f>IF(G204=1,Inputs!$B$61,IF(G204=2,Inputs!$B$62,IF(G204=3,Inputs!$B$63,IF(G204=4,Inputs!$B$64,0))))</f>
        <v>0</v>
      </c>
      <c r="U204" s="1">
        <f t="shared" si="54"/>
        <v>0</v>
      </c>
      <c r="V204" s="1">
        <f>IF(U204&gt;=Inputs!$B$60,1,0)</f>
        <v>0</v>
      </c>
      <c r="W204" s="1">
        <f t="shared" si="57"/>
        <v>0</v>
      </c>
      <c r="X204" s="1" t="e">
        <f>VLOOKUP(C204,Inputs!$B$6:$C$11,2,TRUE)</f>
        <v>#N/A</v>
      </c>
      <c r="Y204" s="1" t="e">
        <f t="shared" si="64"/>
        <v>#N/A</v>
      </c>
      <c r="Z204" s="1" t="e">
        <f t="shared" si="65"/>
        <v>#N/A</v>
      </c>
      <c r="AA204" s="1" t="e">
        <f t="shared" si="66"/>
        <v>#N/A</v>
      </c>
      <c r="AB204" s="1" t="e">
        <f t="shared" si="67"/>
        <v>#N/A</v>
      </c>
      <c r="AC204" s="1" t="e">
        <f t="shared" si="58"/>
        <v>#N/A</v>
      </c>
      <c r="AD204" s="1" t="e">
        <f t="shared" si="59"/>
        <v>#N/A</v>
      </c>
      <c r="AE204" s="1" t="e">
        <f t="shared" si="60"/>
        <v>#N/A</v>
      </c>
      <c r="AF204" s="1" t="e">
        <f t="shared" si="61"/>
        <v>#N/A</v>
      </c>
      <c r="AG204" s="1" t="e">
        <f t="shared" si="62"/>
        <v>#N/A</v>
      </c>
    </row>
    <row r="205" spans="1:33" x14ac:dyDescent="0.25">
      <c r="A205" s="27">
        <v>0</v>
      </c>
      <c r="B205" s="62">
        <v>0</v>
      </c>
      <c r="C205" s="61">
        <v>0</v>
      </c>
      <c r="D205" s="27">
        <v>0</v>
      </c>
      <c r="E205" s="27">
        <v>0</v>
      </c>
      <c r="F205" s="27">
        <v>0</v>
      </c>
      <c r="G205" s="27">
        <v>0</v>
      </c>
      <c r="H205" s="1">
        <f>IF(D205=1,Inputs!$B$61,IF(D205=2,Inputs!$B$62,IF(D205=3,Inputs!$B$63,IF(D205=4,Inputs!$B$64,0))))</f>
        <v>0</v>
      </c>
      <c r="I205" s="1">
        <f t="shared" si="51"/>
        <v>0</v>
      </c>
      <c r="J205" s="1">
        <f>IF(I205&gt;=Inputs!$B$60,1,0)</f>
        <v>0</v>
      </c>
      <c r="K205" s="1">
        <f t="shared" si="63"/>
        <v>0</v>
      </c>
      <c r="L205" s="1">
        <f>IF(E205=1,Inputs!$B$61,IF(E205=2,Inputs!$B$62,IF(E205=3,Inputs!$B$63,IF(E205=4,Inputs!$B$64,0))))</f>
        <v>0</v>
      </c>
      <c r="M205" s="1">
        <f t="shared" si="52"/>
        <v>0</v>
      </c>
      <c r="N205" s="1">
        <f>IF(M205&gt;=Inputs!$B$60,1,0)</f>
        <v>0</v>
      </c>
      <c r="O205" s="1">
        <f t="shared" si="55"/>
        <v>0</v>
      </c>
      <c r="P205" s="1">
        <f>IF(F205=1,Inputs!$B$61,IF(F205=2,Inputs!$B$62,IF(F205=3,Inputs!$B$63,IF(F205=4,Inputs!$B$64,0))))</f>
        <v>0</v>
      </c>
      <c r="Q205" s="1">
        <f t="shared" si="53"/>
        <v>0</v>
      </c>
      <c r="R205" s="1">
        <f>IF(Q205&gt;=Inputs!$B$60,1,0)</f>
        <v>0</v>
      </c>
      <c r="S205" s="1">
        <f t="shared" si="56"/>
        <v>0</v>
      </c>
      <c r="T205" s="1">
        <f>IF(G205=1,Inputs!$B$61,IF(G205=2,Inputs!$B$62,IF(G205=3,Inputs!$B$63,IF(G205=4,Inputs!$B$64,0))))</f>
        <v>0</v>
      </c>
      <c r="U205" s="1">
        <f t="shared" si="54"/>
        <v>0</v>
      </c>
      <c r="V205" s="1">
        <f>IF(U205&gt;=Inputs!$B$60,1,0)</f>
        <v>0</v>
      </c>
      <c r="W205" s="1">
        <f t="shared" si="57"/>
        <v>0</v>
      </c>
      <c r="X205" s="1" t="e">
        <f>VLOOKUP(C205,Inputs!$B$6:$C$11,2,TRUE)</f>
        <v>#N/A</v>
      </c>
      <c r="Y205" s="1" t="e">
        <f t="shared" si="64"/>
        <v>#N/A</v>
      </c>
      <c r="Z205" s="1" t="e">
        <f t="shared" si="65"/>
        <v>#N/A</v>
      </c>
      <c r="AA205" s="1" t="e">
        <f t="shared" si="66"/>
        <v>#N/A</v>
      </c>
      <c r="AB205" s="1" t="e">
        <f t="shared" si="67"/>
        <v>#N/A</v>
      </c>
      <c r="AC205" s="1" t="e">
        <f t="shared" si="58"/>
        <v>#N/A</v>
      </c>
      <c r="AD205" s="1" t="e">
        <f t="shared" si="59"/>
        <v>#N/A</v>
      </c>
      <c r="AE205" s="1" t="e">
        <f t="shared" si="60"/>
        <v>#N/A</v>
      </c>
      <c r="AF205" s="1" t="e">
        <f t="shared" si="61"/>
        <v>#N/A</v>
      </c>
      <c r="AG205" s="1" t="e">
        <f t="shared" si="62"/>
        <v>#N/A</v>
      </c>
    </row>
    <row r="206" spans="1:33" x14ac:dyDescent="0.25">
      <c r="A206" s="27">
        <v>0</v>
      </c>
      <c r="B206" s="62">
        <v>0</v>
      </c>
      <c r="C206" s="61">
        <v>0</v>
      </c>
      <c r="D206" s="27">
        <v>0</v>
      </c>
      <c r="E206" s="27">
        <v>0</v>
      </c>
      <c r="F206" s="27">
        <v>0</v>
      </c>
      <c r="G206" s="27">
        <v>0</v>
      </c>
      <c r="H206" s="1">
        <f>IF(D206=1,Inputs!$B$61,IF(D206=2,Inputs!$B$62,IF(D206=3,Inputs!$B$63,IF(D206=4,Inputs!$B$64,0))))</f>
        <v>0</v>
      </c>
      <c r="I206" s="1">
        <f t="shared" si="51"/>
        <v>0</v>
      </c>
      <c r="J206" s="1">
        <f>IF(I206&gt;=Inputs!$B$60,1,0)</f>
        <v>0</v>
      </c>
      <c r="K206" s="1">
        <f t="shared" si="63"/>
        <v>0</v>
      </c>
      <c r="L206" s="1">
        <f>IF(E206=1,Inputs!$B$61,IF(E206=2,Inputs!$B$62,IF(E206=3,Inputs!$B$63,IF(E206=4,Inputs!$B$64,0))))</f>
        <v>0</v>
      </c>
      <c r="M206" s="1">
        <f t="shared" si="52"/>
        <v>0</v>
      </c>
      <c r="N206" s="1">
        <f>IF(M206&gt;=Inputs!$B$60,1,0)</f>
        <v>0</v>
      </c>
      <c r="O206" s="1">
        <f t="shared" si="55"/>
        <v>0</v>
      </c>
      <c r="P206" s="1">
        <f>IF(F206=1,Inputs!$B$61,IF(F206=2,Inputs!$B$62,IF(F206=3,Inputs!$B$63,IF(F206=4,Inputs!$B$64,0))))</f>
        <v>0</v>
      </c>
      <c r="Q206" s="1">
        <f t="shared" si="53"/>
        <v>0</v>
      </c>
      <c r="R206" s="1">
        <f>IF(Q206&gt;=Inputs!$B$60,1,0)</f>
        <v>0</v>
      </c>
      <c r="S206" s="1">
        <f t="shared" si="56"/>
        <v>0</v>
      </c>
      <c r="T206" s="1">
        <f>IF(G206=1,Inputs!$B$61,IF(G206=2,Inputs!$B$62,IF(G206=3,Inputs!$B$63,IF(G206=4,Inputs!$B$64,0))))</f>
        <v>0</v>
      </c>
      <c r="U206" s="1">
        <f t="shared" si="54"/>
        <v>0</v>
      </c>
      <c r="V206" s="1">
        <f>IF(U206&gt;=Inputs!$B$60,1,0)</f>
        <v>0</v>
      </c>
      <c r="W206" s="1">
        <f t="shared" si="57"/>
        <v>0</v>
      </c>
      <c r="X206" s="1" t="e">
        <f>VLOOKUP(C206,Inputs!$B$6:$C$11,2,TRUE)</f>
        <v>#N/A</v>
      </c>
      <c r="Y206" s="1" t="e">
        <f t="shared" si="64"/>
        <v>#N/A</v>
      </c>
      <c r="Z206" s="1" t="e">
        <f t="shared" si="65"/>
        <v>#N/A</v>
      </c>
      <c r="AA206" s="1" t="e">
        <f t="shared" si="66"/>
        <v>#N/A</v>
      </c>
      <c r="AB206" s="1" t="e">
        <f t="shared" si="67"/>
        <v>#N/A</v>
      </c>
      <c r="AC206" s="1" t="e">
        <f t="shared" si="58"/>
        <v>#N/A</v>
      </c>
      <c r="AD206" s="1" t="e">
        <f t="shared" si="59"/>
        <v>#N/A</v>
      </c>
      <c r="AE206" s="1" t="e">
        <f t="shared" si="60"/>
        <v>#N/A</v>
      </c>
      <c r="AF206" s="1" t="e">
        <f t="shared" si="61"/>
        <v>#N/A</v>
      </c>
      <c r="AG206" s="1" t="e">
        <f t="shared" si="62"/>
        <v>#N/A</v>
      </c>
    </row>
    <row r="207" spans="1:33" x14ac:dyDescent="0.25">
      <c r="A207" s="27">
        <v>0</v>
      </c>
      <c r="B207" s="62">
        <v>0</v>
      </c>
      <c r="C207" s="61">
        <v>0</v>
      </c>
      <c r="D207" s="27">
        <v>0</v>
      </c>
      <c r="E207" s="27">
        <v>0</v>
      </c>
      <c r="F207" s="27">
        <v>0</v>
      </c>
      <c r="G207" s="27">
        <v>0</v>
      </c>
      <c r="H207" s="1">
        <f>IF(D207=1,Inputs!$B$61,IF(D207=2,Inputs!$B$62,IF(D207=3,Inputs!$B$63,IF(D207=4,Inputs!$B$64,0))))</f>
        <v>0</v>
      </c>
      <c r="I207" s="1">
        <f t="shared" si="51"/>
        <v>0</v>
      </c>
      <c r="J207" s="1">
        <f>IF(I207&gt;=Inputs!$B$60,1,0)</f>
        <v>0</v>
      </c>
      <c r="K207" s="1">
        <f t="shared" si="63"/>
        <v>0</v>
      </c>
      <c r="L207" s="1">
        <f>IF(E207=1,Inputs!$B$61,IF(E207=2,Inputs!$B$62,IF(E207=3,Inputs!$B$63,IF(E207=4,Inputs!$B$64,0))))</f>
        <v>0</v>
      </c>
      <c r="M207" s="1">
        <f t="shared" si="52"/>
        <v>0</v>
      </c>
      <c r="N207" s="1">
        <f>IF(M207&gt;=Inputs!$B$60,1,0)</f>
        <v>0</v>
      </c>
      <c r="O207" s="1">
        <f t="shared" si="55"/>
        <v>0</v>
      </c>
      <c r="P207" s="1">
        <f>IF(F207=1,Inputs!$B$61,IF(F207=2,Inputs!$B$62,IF(F207=3,Inputs!$B$63,IF(F207=4,Inputs!$B$64,0))))</f>
        <v>0</v>
      </c>
      <c r="Q207" s="1">
        <f t="shared" si="53"/>
        <v>0</v>
      </c>
      <c r="R207" s="1">
        <f>IF(Q207&gt;=Inputs!$B$60,1,0)</f>
        <v>0</v>
      </c>
      <c r="S207" s="1">
        <f t="shared" si="56"/>
        <v>0</v>
      </c>
      <c r="T207" s="1">
        <f>IF(G207=1,Inputs!$B$61,IF(G207=2,Inputs!$B$62,IF(G207=3,Inputs!$B$63,IF(G207=4,Inputs!$B$64,0))))</f>
        <v>0</v>
      </c>
      <c r="U207" s="1">
        <f t="shared" si="54"/>
        <v>0</v>
      </c>
      <c r="V207" s="1">
        <f>IF(U207&gt;=Inputs!$B$60,1,0)</f>
        <v>0</v>
      </c>
      <c r="W207" s="1">
        <f t="shared" si="57"/>
        <v>0</v>
      </c>
      <c r="X207" s="1" t="e">
        <f>VLOOKUP(C207,Inputs!$B$6:$C$11,2,TRUE)</f>
        <v>#N/A</v>
      </c>
      <c r="Y207" s="1" t="e">
        <f t="shared" si="64"/>
        <v>#N/A</v>
      </c>
      <c r="Z207" s="1" t="e">
        <f t="shared" si="65"/>
        <v>#N/A</v>
      </c>
      <c r="AA207" s="1" t="e">
        <f t="shared" si="66"/>
        <v>#N/A</v>
      </c>
      <c r="AB207" s="1" t="e">
        <f t="shared" si="67"/>
        <v>#N/A</v>
      </c>
      <c r="AC207" s="1" t="e">
        <f t="shared" si="58"/>
        <v>#N/A</v>
      </c>
      <c r="AD207" s="1" t="e">
        <f t="shared" si="59"/>
        <v>#N/A</v>
      </c>
      <c r="AE207" s="1" t="e">
        <f t="shared" si="60"/>
        <v>#N/A</v>
      </c>
      <c r="AF207" s="1" t="e">
        <f t="shared" si="61"/>
        <v>#N/A</v>
      </c>
      <c r="AG207" s="1" t="e">
        <f t="shared" si="62"/>
        <v>#N/A</v>
      </c>
    </row>
    <row r="208" spans="1:33" x14ac:dyDescent="0.25">
      <c r="A208" s="27">
        <v>0</v>
      </c>
      <c r="B208" s="62">
        <v>0</v>
      </c>
      <c r="C208" s="61">
        <v>0</v>
      </c>
      <c r="D208" s="27">
        <v>0</v>
      </c>
      <c r="E208" s="27">
        <v>0</v>
      </c>
      <c r="F208" s="27">
        <v>0</v>
      </c>
      <c r="G208" s="27">
        <v>0</v>
      </c>
      <c r="H208" s="1">
        <f>IF(D208=1,Inputs!$B$61,IF(D208=2,Inputs!$B$62,IF(D208=3,Inputs!$B$63,IF(D208=4,Inputs!$B$64,0))))</f>
        <v>0</v>
      </c>
      <c r="I208" s="1">
        <f t="shared" si="51"/>
        <v>0</v>
      </c>
      <c r="J208" s="1">
        <f>IF(I208&gt;=Inputs!$B$60,1,0)</f>
        <v>0</v>
      </c>
      <c r="K208" s="1">
        <f t="shared" si="63"/>
        <v>0</v>
      </c>
      <c r="L208" s="1">
        <f>IF(E208=1,Inputs!$B$61,IF(E208=2,Inputs!$B$62,IF(E208=3,Inputs!$B$63,IF(E208=4,Inputs!$B$64,0))))</f>
        <v>0</v>
      </c>
      <c r="M208" s="1">
        <f t="shared" si="52"/>
        <v>0</v>
      </c>
      <c r="N208" s="1">
        <f>IF(M208&gt;=Inputs!$B$60,1,0)</f>
        <v>0</v>
      </c>
      <c r="O208" s="1">
        <f t="shared" si="55"/>
        <v>0</v>
      </c>
      <c r="P208" s="1">
        <f>IF(F208=1,Inputs!$B$61,IF(F208=2,Inputs!$B$62,IF(F208=3,Inputs!$B$63,IF(F208=4,Inputs!$B$64,0))))</f>
        <v>0</v>
      </c>
      <c r="Q208" s="1">
        <f t="shared" si="53"/>
        <v>0</v>
      </c>
      <c r="R208" s="1">
        <f>IF(Q208&gt;=Inputs!$B$60,1,0)</f>
        <v>0</v>
      </c>
      <c r="S208" s="1">
        <f t="shared" si="56"/>
        <v>0</v>
      </c>
      <c r="T208" s="1">
        <f>IF(G208=1,Inputs!$B$61,IF(G208=2,Inputs!$B$62,IF(G208=3,Inputs!$B$63,IF(G208=4,Inputs!$B$64,0))))</f>
        <v>0</v>
      </c>
      <c r="U208" s="1">
        <f t="shared" si="54"/>
        <v>0</v>
      </c>
      <c r="V208" s="1">
        <f>IF(U208&gt;=Inputs!$B$60,1,0)</f>
        <v>0</v>
      </c>
      <c r="W208" s="1">
        <f t="shared" si="57"/>
        <v>0</v>
      </c>
      <c r="X208" s="1" t="e">
        <f>VLOOKUP(C208,Inputs!$B$6:$C$11,2,TRUE)</f>
        <v>#N/A</v>
      </c>
      <c r="Y208" s="1" t="e">
        <f t="shared" si="64"/>
        <v>#N/A</v>
      </c>
      <c r="Z208" s="1" t="e">
        <f t="shared" si="65"/>
        <v>#N/A</v>
      </c>
      <c r="AA208" s="1" t="e">
        <f t="shared" si="66"/>
        <v>#N/A</v>
      </c>
      <c r="AB208" s="1" t="e">
        <f t="shared" si="67"/>
        <v>#N/A</v>
      </c>
      <c r="AC208" s="1" t="e">
        <f t="shared" si="58"/>
        <v>#N/A</v>
      </c>
      <c r="AD208" s="1" t="e">
        <f t="shared" si="59"/>
        <v>#N/A</v>
      </c>
      <c r="AE208" s="1" t="e">
        <f t="shared" si="60"/>
        <v>#N/A</v>
      </c>
      <c r="AF208" s="1" t="e">
        <f t="shared" si="61"/>
        <v>#N/A</v>
      </c>
      <c r="AG208" s="1" t="e">
        <f t="shared" si="62"/>
        <v>#N/A</v>
      </c>
    </row>
    <row r="209" spans="1:33" x14ac:dyDescent="0.25">
      <c r="A209" s="27">
        <v>0</v>
      </c>
      <c r="B209" s="62">
        <v>0</v>
      </c>
      <c r="C209" s="61">
        <v>0</v>
      </c>
      <c r="D209" s="27">
        <v>0</v>
      </c>
      <c r="E209" s="27">
        <v>0</v>
      </c>
      <c r="F209" s="27">
        <v>0</v>
      </c>
      <c r="G209" s="27">
        <v>0</v>
      </c>
      <c r="H209" s="1">
        <f>IF(D209=1,Inputs!$B$61,IF(D209=2,Inputs!$B$62,IF(D209=3,Inputs!$B$63,IF(D209=4,Inputs!$B$64,0))))</f>
        <v>0</v>
      </c>
      <c r="I209" s="1">
        <f t="shared" si="51"/>
        <v>0</v>
      </c>
      <c r="J209" s="1">
        <f>IF(I209&gt;=Inputs!$B$60,1,0)</f>
        <v>0</v>
      </c>
      <c r="K209" s="1">
        <f t="shared" si="63"/>
        <v>0</v>
      </c>
      <c r="L209" s="1">
        <f>IF(E209=1,Inputs!$B$61,IF(E209=2,Inputs!$B$62,IF(E209=3,Inputs!$B$63,IF(E209=4,Inputs!$B$64,0))))</f>
        <v>0</v>
      </c>
      <c r="M209" s="1">
        <f t="shared" si="52"/>
        <v>0</v>
      </c>
      <c r="N209" s="1">
        <f>IF(M209&gt;=Inputs!$B$60,1,0)</f>
        <v>0</v>
      </c>
      <c r="O209" s="1">
        <f t="shared" si="55"/>
        <v>0</v>
      </c>
      <c r="P209" s="1">
        <f>IF(F209=1,Inputs!$B$61,IF(F209=2,Inputs!$B$62,IF(F209=3,Inputs!$B$63,IF(F209=4,Inputs!$B$64,0))))</f>
        <v>0</v>
      </c>
      <c r="Q209" s="1">
        <f t="shared" si="53"/>
        <v>0</v>
      </c>
      <c r="R209" s="1">
        <f>IF(Q209&gt;=Inputs!$B$60,1,0)</f>
        <v>0</v>
      </c>
      <c r="S209" s="1">
        <f t="shared" si="56"/>
        <v>0</v>
      </c>
      <c r="T209" s="1">
        <f>IF(G209=1,Inputs!$B$61,IF(G209=2,Inputs!$B$62,IF(G209=3,Inputs!$B$63,IF(G209=4,Inputs!$B$64,0))))</f>
        <v>0</v>
      </c>
      <c r="U209" s="1">
        <f t="shared" si="54"/>
        <v>0</v>
      </c>
      <c r="V209" s="1">
        <f>IF(U209&gt;=Inputs!$B$60,1,0)</f>
        <v>0</v>
      </c>
      <c r="W209" s="1">
        <f t="shared" si="57"/>
        <v>0</v>
      </c>
      <c r="X209" s="1" t="e">
        <f>VLOOKUP(C209,Inputs!$B$6:$C$11,2,TRUE)</f>
        <v>#N/A</v>
      </c>
      <c r="Y209" s="1" t="e">
        <f t="shared" si="64"/>
        <v>#N/A</v>
      </c>
      <c r="Z209" s="1" t="e">
        <f t="shared" si="65"/>
        <v>#N/A</v>
      </c>
      <c r="AA209" s="1" t="e">
        <f t="shared" si="66"/>
        <v>#N/A</v>
      </c>
      <c r="AB209" s="1" t="e">
        <f t="shared" si="67"/>
        <v>#N/A</v>
      </c>
      <c r="AC209" s="1" t="e">
        <f t="shared" si="58"/>
        <v>#N/A</v>
      </c>
      <c r="AD209" s="1" t="e">
        <f t="shared" si="59"/>
        <v>#N/A</v>
      </c>
      <c r="AE209" s="1" t="e">
        <f t="shared" si="60"/>
        <v>#N/A</v>
      </c>
      <c r="AF209" s="1" t="e">
        <f t="shared" si="61"/>
        <v>#N/A</v>
      </c>
      <c r="AG209" s="1" t="e">
        <f t="shared" si="62"/>
        <v>#N/A</v>
      </c>
    </row>
    <row r="210" spans="1:33" x14ac:dyDescent="0.25">
      <c r="A210" s="27">
        <v>0</v>
      </c>
      <c r="B210" s="62">
        <v>0</v>
      </c>
      <c r="C210" s="61">
        <v>0</v>
      </c>
      <c r="D210" s="27">
        <v>0</v>
      </c>
      <c r="E210" s="27">
        <v>0</v>
      </c>
      <c r="F210" s="27">
        <v>0</v>
      </c>
      <c r="G210" s="27">
        <v>0</v>
      </c>
      <c r="H210" s="1">
        <f>IF(D210=1,Inputs!$B$61,IF(D210=2,Inputs!$B$62,IF(D210=3,Inputs!$B$63,IF(D210=4,Inputs!$B$64,0))))</f>
        <v>0</v>
      </c>
      <c r="I210" s="1">
        <f t="shared" si="51"/>
        <v>0</v>
      </c>
      <c r="J210" s="1">
        <f>IF(I210&gt;=Inputs!$B$60,1,0)</f>
        <v>0</v>
      </c>
      <c r="K210" s="1">
        <f t="shared" si="63"/>
        <v>0</v>
      </c>
      <c r="L210" s="1">
        <f>IF(E210=1,Inputs!$B$61,IF(E210=2,Inputs!$B$62,IF(E210=3,Inputs!$B$63,IF(E210=4,Inputs!$B$64,0))))</f>
        <v>0</v>
      </c>
      <c r="M210" s="1">
        <f t="shared" si="52"/>
        <v>0</v>
      </c>
      <c r="N210" s="1">
        <f>IF(M210&gt;=Inputs!$B$60,1,0)</f>
        <v>0</v>
      </c>
      <c r="O210" s="1">
        <f t="shared" si="55"/>
        <v>0</v>
      </c>
      <c r="P210" s="1">
        <f>IF(F210=1,Inputs!$B$61,IF(F210=2,Inputs!$B$62,IF(F210=3,Inputs!$B$63,IF(F210=4,Inputs!$B$64,0))))</f>
        <v>0</v>
      </c>
      <c r="Q210" s="1">
        <f t="shared" si="53"/>
        <v>0</v>
      </c>
      <c r="R210" s="1">
        <f>IF(Q210&gt;=Inputs!$B$60,1,0)</f>
        <v>0</v>
      </c>
      <c r="S210" s="1">
        <f t="shared" si="56"/>
        <v>0</v>
      </c>
      <c r="T210" s="1">
        <f>IF(G210=1,Inputs!$B$61,IF(G210=2,Inputs!$B$62,IF(G210=3,Inputs!$B$63,IF(G210=4,Inputs!$B$64,0))))</f>
        <v>0</v>
      </c>
      <c r="U210" s="1">
        <f t="shared" si="54"/>
        <v>0</v>
      </c>
      <c r="V210" s="1">
        <f>IF(U210&gt;=Inputs!$B$60,1,0)</f>
        <v>0</v>
      </c>
      <c r="W210" s="1">
        <f t="shared" si="57"/>
        <v>0</v>
      </c>
      <c r="X210" s="1" t="e">
        <f>VLOOKUP(C210,Inputs!$B$6:$C$11,2,TRUE)</f>
        <v>#N/A</v>
      </c>
      <c r="Y210" s="1" t="e">
        <f t="shared" si="64"/>
        <v>#N/A</v>
      </c>
      <c r="Z210" s="1" t="e">
        <f t="shared" si="65"/>
        <v>#N/A</v>
      </c>
      <c r="AA210" s="1" t="e">
        <f t="shared" si="66"/>
        <v>#N/A</v>
      </c>
      <c r="AB210" s="1" t="e">
        <f t="shared" si="67"/>
        <v>#N/A</v>
      </c>
      <c r="AC210" s="1" t="e">
        <f t="shared" si="58"/>
        <v>#N/A</v>
      </c>
      <c r="AD210" s="1" t="e">
        <f t="shared" si="59"/>
        <v>#N/A</v>
      </c>
      <c r="AE210" s="1" t="e">
        <f t="shared" si="60"/>
        <v>#N/A</v>
      </c>
      <c r="AF210" s="1" t="e">
        <f t="shared" si="61"/>
        <v>#N/A</v>
      </c>
      <c r="AG210" s="1" t="e">
        <f t="shared" si="62"/>
        <v>#N/A</v>
      </c>
    </row>
    <row r="211" spans="1:33" x14ac:dyDescent="0.25">
      <c r="A211" s="27">
        <v>0</v>
      </c>
      <c r="B211" s="62">
        <v>0</v>
      </c>
      <c r="C211" s="61">
        <v>0</v>
      </c>
      <c r="D211" s="27">
        <v>0</v>
      </c>
      <c r="E211" s="27">
        <v>0</v>
      </c>
      <c r="F211" s="27">
        <v>0</v>
      </c>
      <c r="G211" s="27">
        <v>0</v>
      </c>
      <c r="H211" s="1">
        <f>IF(D211=1,Inputs!$B$61,IF(D211=2,Inputs!$B$62,IF(D211=3,Inputs!$B$63,IF(D211=4,Inputs!$B$64,0))))</f>
        <v>0</v>
      </c>
      <c r="I211" s="1">
        <f t="shared" si="51"/>
        <v>0</v>
      </c>
      <c r="J211" s="1">
        <f>IF(I211&gt;=Inputs!$B$60,1,0)</f>
        <v>0</v>
      </c>
      <c r="K211" s="1">
        <f t="shared" si="63"/>
        <v>0</v>
      </c>
      <c r="L211" s="1">
        <f>IF(E211=1,Inputs!$B$61,IF(E211=2,Inputs!$B$62,IF(E211=3,Inputs!$B$63,IF(E211=4,Inputs!$B$64,0))))</f>
        <v>0</v>
      </c>
      <c r="M211" s="1">
        <f t="shared" si="52"/>
        <v>0</v>
      </c>
      <c r="N211" s="1">
        <f>IF(M211&gt;=Inputs!$B$60,1,0)</f>
        <v>0</v>
      </c>
      <c r="O211" s="1">
        <f t="shared" si="55"/>
        <v>0</v>
      </c>
      <c r="P211" s="1">
        <f>IF(F211=1,Inputs!$B$61,IF(F211=2,Inputs!$B$62,IF(F211=3,Inputs!$B$63,IF(F211=4,Inputs!$B$64,0))))</f>
        <v>0</v>
      </c>
      <c r="Q211" s="1">
        <f t="shared" si="53"/>
        <v>0</v>
      </c>
      <c r="R211" s="1">
        <f>IF(Q211&gt;=Inputs!$B$60,1,0)</f>
        <v>0</v>
      </c>
      <c r="S211" s="1">
        <f t="shared" si="56"/>
        <v>0</v>
      </c>
      <c r="T211" s="1">
        <f>IF(G211=1,Inputs!$B$61,IF(G211=2,Inputs!$B$62,IF(G211=3,Inputs!$B$63,IF(G211=4,Inputs!$B$64,0))))</f>
        <v>0</v>
      </c>
      <c r="U211" s="1">
        <f t="shared" si="54"/>
        <v>0</v>
      </c>
      <c r="V211" s="1">
        <f>IF(U211&gt;=Inputs!$B$60,1,0)</f>
        <v>0</v>
      </c>
      <c r="W211" s="1">
        <f t="shared" si="57"/>
        <v>0</v>
      </c>
      <c r="X211" s="1" t="e">
        <f>VLOOKUP(C211,Inputs!$B$6:$C$11,2,TRUE)</f>
        <v>#N/A</v>
      </c>
      <c r="Y211" s="1" t="e">
        <f t="shared" si="64"/>
        <v>#N/A</v>
      </c>
      <c r="Z211" s="1" t="e">
        <f t="shared" si="65"/>
        <v>#N/A</v>
      </c>
      <c r="AA211" s="1" t="e">
        <f t="shared" si="66"/>
        <v>#N/A</v>
      </c>
      <c r="AB211" s="1" t="e">
        <f t="shared" si="67"/>
        <v>#N/A</v>
      </c>
      <c r="AC211" s="1" t="e">
        <f t="shared" si="58"/>
        <v>#N/A</v>
      </c>
      <c r="AD211" s="1" t="e">
        <f t="shared" si="59"/>
        <v>#N/A</v>
      </c>
      <c r="AE211" s="1" t="e">
        <f t="shared" si="60"/>
        <v>#N/A</v>
      </c>
      <c r="AF211" s="1" t="e">
        <f t="shared" si="61"/>
        <v>#N/A</v>
      </c>
      <c r="AG211" s="1" t="e">
        <f t="shared" si="62"/>
        <v>#N/A</v>
      </c>
    </row>
    <row r="212" spans="1:33" x14ac:dyDescent="0.25">
      <c r="A212" s="27">
        <v>0</v>
      </c>
      <c r="B212" s="62">
        <v>0</v>
      </c>
      <c r="C212" s="61">
        <v>0</v>
      </c>
      <c r="D212" s="27">
        <v>0</v>
      </c>
      <c r="E212" s="27">
        <v>0</v>
      </c>
      <c r="F212" s="27">
        <v>0</v>
      </c>
      <c r="G212" s="27">
        <v>0</v>
      </c>
      <c r="H212" s="1">
        <f>IF(D212=1,Inputs!$B$61,IF(D212=2,Inputs!$B$62,IF(D212=3,Inputs!$B$63,IF(D212=4,Inputs!$B$64,0))))</f>
        <v>0</v>
      </c>
      <c r="I212" s="1">
        <f t="shared" si="51"/>
        <v>0</v>
      </c>
      <c r="J212" s="1">
        <f>IF(I212&gt;=Inputs!$B$60,1,0)</f>
        <v>0</v>
      </c>
      <c r="K212" s="1">
        <f t="shared" si="63"/>
        <v>0</v>
      </c>
      <c r="L212" s="1">
        <f>IF(E212=1,Inputs!$B$61,IF(E212=2,Inputs!$B$62,IF(E212=3,Inputs!$B$63,IF(E212=4,Inputs!$B$64,0))))</f>
        <v>0</v>
      </c>
      <c r="M212" s="1">
        <f t="shared" si="52"/>
        <v>0</v>
      </c>
      <c r="N212" s="1">
        <f>IF(M212&gt;=Inputs!$B$60,1,0)</f>
        <v>0</v>
      </c>
      <c r="O212" s="1">
        <f t="shared" si="55"/>
        <v>0</v>
      </c>
      <c r="P212" s="1">
        <f>IF(F212=1,Inputs!$B$61,IF(F212=2,Inputs!$B$62,IF(F212=3,Inputs!$B$63,IF(F212=4,Inputs!$B$64,0))))</f>
        <v>0</v>
      </c>
      <c r="Q212" s="1">
        <f t="shared" si="53"/>
        <v>0</v>
      </c>
      <c r="R212" s="1">
        <f>IF(Q212&gt;=Inputs!$B$60,1,0)</f>
        <v>0</v>
      </c>
      <c r="S212" s="1">
        <f t="shared" si="56"/>
        <v>0</v>
      </c>
      <c r="T212" s="1">
        <f>IF(G212=1,Inputs!$B$61,IF(G212=2,Inputs!$B$62,IF(G212=3,Inputs!$B$63,IF(G212=4,Inputs!$B$64,0))))</f>
        <v>0</v>
      </c>
      <c r="U212" s="1">
        <f t="shared" si="54"/>
        <v>0</v>
      </c>
      <c r="V212" s="1">
        <f>IF(U212&gt;=Inputs!$B$60,1,0)</f>
        <v>0</v>
      </c>
      <c r="W212" s="1">
        <f t="shared" si="57"/>
        <v>0</v>
      </c>
      <c r="X212" s="1" t="e">
        <f>VLOOKUP(C212,Inputs!$B$6:$C$11,2,TRUE)</f>
        <v>#N/A</v>
      </c>
      <c r="Y212" s="1" t="e">
        <f t="shared" si="64"/>
        <v>#N/A</v>
      </c>
      <c r="Z212" s="1" t="e">
        <f t="shared" si="65"/>
        <v>#N/A</v>
      </c>
      <c r="AA212" s="1" t="e">
        <f t="shared" si="66"/>
        <v>#N/A</v>
      </c>
      <c r="AB212" s="1" t="e">
        <f t="shared" si="67"/>
        <v>#N/A</v>
      </c>
      <c r="AC212" s="1" t="e">
        <f t="shared" si="58"/>
        <v>#N/A</v>
      </c>
      <c r="AD212" s="1" t="e">
        <f t="shared" si="59"/>
        <v>#N/A</v>
      </c>
      <c r="AE212" s="1" t="e">
        <f t="shared" si="60"/>
        <v>#N/A</v>
      </c>
      <c r="AF212" s="1" t="e">
        <f t="shared" si="61"/>
        <v>#N/A</v>
      </c>
      <c r="AG212" s="1" t="e">
        <f t="shared" si="62"/>
        <v>#N/A</v>
      </c>
    </row>
    <row r="213" spans="1:33" x14ac:dyDescent="0.25">
      <c r="A213" s="27">
        <v>0</v>
      </c>
      <c r="B213" s="62">
        <v>0</v>
      </c>
      <c r="C213" s="61">
        <v>0</v>
      </c>
      <c r="D213" s="27">
        <v>0</v>
      </c>
      <c r="E213" s="27">
        <v>0</v>
      </c>
      <c r="F213" s="27">
        <v>0</v>
      </c>
      <c r="G213" s="27">
        <v>0</v>
      </c>
      <c r="H213" s="1">
        <f>IF(D213=1,Inputs!$B$61,IF(D213=2,Inputs!$B$62,IF(D213=3,Inputs!$B$63,IF(D213=4,Inputs!$B$64,0))))</f>
        <v>0</v>
      </c>
      <c r="I213" s="1">
        <f t="shared" si="51"/>
        <v>0</v>
      </c>
      <c r="J213" s="1">
        <f>IF(I213&gt;=Inputs!$B$60,1,0)</f>
        <v>0</v>
      </c>
      <c r="K213" s="1">
        <f t="shared" si="63"/>
        <v>0</v>
      </c>
      <c r="L213" s="1">
        <f>IF(E213=1,Inputs!$B$61,IF(E213=2,Inputs!$B$62,IF(E213=3,Inputs!$B$63,IF(E213=4,Inputs!$B$64,0))))</f>
        <v>0</v>
      </c>
      <c r="M213" s="1">
        <f t="shared" si="52"/>
        <v>0</v>
      </c>
      <c r="N213" s="1">
        <f>IF(M213&gt;=Inputs!$B$60,1,0)</f>
        <v>0</v>
      </c>
      <c r="O213" s="1">
        <f t="shared" si="55"/>
        <v>0</v>
      </c>
      <c r="P213" s="1">
        <f>IF(F213=1,Inputs!$B$61,IF(F213=2,Inputs!$B$62,IF(F213=3,Inputs!$B$63,IF(F213=4,Inputs!$B$64,0))))</f>
        <v>0</v>
      </c>
      <c r="Q213" s="1">
        <f t="shared" si="53"/>
        <v>0</v>
      </c>
      <c r="R213" s="1">
        <f>IF(Q213&gt;=Inputs!$B$60,1,0)</f>
        <v>0</v>
      </c>
      <c r="S213" s="1">
        <f t="shared" si="56"/>
        <v>0</v>
      </c>
      <c r="T213" s="1">
        <f>IF(G213=1,Inputs!$B$61,IF(G213=2,Inputs!$B$62,IF(G213=3,Inputs!$B$63,IF(G213=4,Inputs!$B$64,0))))</f>
        <v>0</v>
      </c>
      <c r="U213" s="1">
        <f t="shared" si="54"/>
        <v>0</v>
      </c>
      <c r="V213" s="1">
        <f>IF(U213&gt;=Inputs!$B$60,1,0)</f>
        <v>0</v>
      </c>
      <c r="W213" s="1">
        <f t="shared" si="57"/>
        <v>0</v>
      </c>
      <c r="X213" s="1" t="e">
        <f>VLOOKUP(C213,Inputs!$B$6:$C$11,2,TRUE)</f>
        <v>#N/A</v>
      </c>
      <c r="Y213" s="1" t="e">
        <f t="shared" si="64"/>
        <v>#N/A</v>
      </c>
      <c r="Z213" s="1" t="e">
        <f t="shared" si="65"/>
        <v>#N/A</v>
      </c>
      <c r="AA213" s="1" t="e">
        <f t="shared" si="66"/>
        <v>#N/A</v>
      </c>
      <c r="AB213" s="1" t="e">
        <f t="shared" si="67"/>
        <v>#N/A</v>
      </c>
      <c r="AC213" s="1" t="e">
        <f t="shared" si="58"/>
        <v>#N/A</v>
      </c>
      <c r="AD213" s="1" t="e">
        <f t="shared" si="59"/>
        <v>#N/A</v>
      </c>
      <c r="AE213" s="1" t="e">
        <f t="shared" si="60"/>
        <v>#N/A</v>
      </c>
      <c r="AF213" s="1" t="e">
        <f t="shared" si="61"/>
        <v>#N/A</v>
      </c>
      <c r="AG213" s="1" t="e">
        <f t="shared" si="62"/>
        <v>#N/A</v>
      </c>
    </row>
    <row r="214" spans="1:33" x14ac:dyDescent="0.25">
      <c r="A214" s="27">
        <v>0</v>
      </c>
      <c r="B214" s="62">
        <v>0</v>
      </c>
      <c r="C214" s="61">
        <v>0</v>
      </c>
      <c r="D214" s="27">
        <v>0</v>
      </c>
      <c r="E214" s="27">
        <v>0</v>
      </c>
      <c r="F214" s="27">
        <v>0</v>
      </c>
      <c r="G214" s="27">
        <v>0</v>
      </c>
      <c r="H214" s="1">
        <f>IF(D214=1,Inputs!$B$61,IF(D214=2,Inputs!$B$62,IF(D214=3,Inputs!$B$63,IF(D214=4,Inputs!$B$64,0))))</f>
        <v>0</v>
      </c>
      <c r="I214" s="1">
        <f t="shared" si="51"/>
        <v>0</v>
      </c>
      <c r="J214" s="1">
        <f>IF(I214&gt;=Inputs!$B$60,1,0)</f>
        <v>0</v>
      </c>
      <c r="K214" s="1">
        <f t="shared" si="63"/>
        <v>0</v>
      </c>
      <c r="L214" s="1">
        <f>IF(E214=1,Inputs!$B$61,IF(E214=2,Inputs!$B$62,IF(E214=3,Inputs!$B$63,IF(E214=4,Inputs!$B$64,0))))</f>
        <v>0</v>
      </c>
      <c r="M214" s="1">
        <f t="shared" si="52"/>
        <v>0</v>
      </c>
      <c r="N214" s="1">
        <f>IF(M214&gt;=Inputs!$B$60,1,0)</f>
        <v>0</v>
      </c>
      <c r="O214" s="1">
        <f t="shared" si="55"/>
        <v>0</v>
      </c>
      <c r="P214" s="1">
        <f>IF(F214=1,Inputs!$B$61,IF(F214=2,Inputs!$B$62,IF(F214=3,Inputs!$B$63,IF(F214=4,Inputs!$B$64,0))))</f>
        <v>0</v>
      </c>
      <c r="Q214" s="1">
        <f t="shared" si="53"/>
        <v>0</v>
      </c>
      <c r="R214" s="1">
        <f>IF(Q214&gt;=Inputs!$B$60,1,0)</f>
        <v>0</v>
      </c>
      <c r="S214" s="1">
        <f t="shared" si="56"/>
        <v>0</v>
      </c>
      <c r="T214" s="1">
        <f>IF(G214=1,Inputs!$B$61,IF(G214=2,Inputs!$B$62,IF(G214=3,Inputs!$B$63,IF(G214=4,Inputs!$B$64,0))))</f>
        <v>0</v>
      </c>
      <c r="U214" s="1">
        <f t="shared" si="54"/>
        <v>0</v>
      </c>
      <c r="V214" s="1">
        <f>IF(U214&gt;=Inputs!$B$60,1,0)</f>
        <v>0</v>
      </c>
      <c r="W214" s="1">
        <f t="shared" si="57"/>
        <v>0</v>
      </c>
      <c r="X214" s="1" t="e">
        <f>VLOOKUP(C214,Inputs!$B$6:$C$11,2,TRUE)</f>
        <v>#N/A</v>
      </c>
      <c r="Y214" s="1" t="e">
        <f t="shared" si="64"/>
        <v>#N/A</v>
      </c>
      <c r="Z214" s="1" t="e">
        <f t="shared" si="65"/>
        <v>#N/A</v>
      </c>
      <c r="AA214" s="1" t="e">
        <f t="shared" si="66"/>
        <v>#N/A</v>
      </c>
      <c r="AB214" s="1" t="e">
        <f t="shared" si="67"/>
        <v>#N/A</v>
      </c>
      <c r="AC214" s="1" t="e">
        <f t="shared" si="58"/>
        <v>#N/A</v>
      </c>
      <c r="AD214" s="1" t="e">
        <f t="shared" si="59"/>
        <v>#N/A</v>
      </c>
      <c r="AE214" s="1" t="e">
        <f t="shared" si="60"/>
        <v>#N/A</v>
      </c>
      <c r="AF214" s="1" t="e">
        <f t="shared" si="61"/>
        <v>#N/A</v>
      </c>
      <c r="AG214" s="1" t="e">
        <f t="shared" si="62"/>
        <v>#N/A</v>
      </c>
    </row>
    <row r="215" spans="1:33" x14ac:dyDescent="0.25">
      <c r="A215" s="27">
        <v>0</v>
      </c>
      <c r="B215" s="62">
        <v>0</v>
      </c>
      <c r="C215" s="61">
        <v>0</v>
      </c>
      <c r="D215" s="27">
        <v>0</v>
      </c>
      <c r="E215" s="27">
        <v>0</v>
      </c>
      <c r="F215" s="27">
        <v>0</v>
      </c>
      <c r="G215" s="27">
        <v>0</v>
      </c>
      <c r="H215" s="1">
        <f>IF(D215=1,Inputs!$B$61,IF(D215=2,Inputs!$B$62,IF(D215=3,Inputs!$B$63,IF(D215=4,Inputs!$B$64,0))))</f>
        <v>0</v>
      </c>
      <c r="I215" s="1">
        <f t="shared" si="51"/>
        <v>0</v>
      </c>
      <c r="J215" s="1">
        <f>IF(I215&gt;=Inputs!$B$60,1,0)</f>
        <v>0</v>
      </c>
      <c r="K215" s="1">
        <f t="shared" si="63"/>
        <v>0</v>
      </c>
      <c r="L215" s="1">
        <f>IF(E215=1,Inputs!$B$61,IF(E215=2,Inputs!$B$62,IF(E215=3,Inputs!$B$63,IF(E215=4,Inputs!$B$64,0))))</f>
        <v>0</v>
      </c>
      <c r="M215" s="1">
        <f t="shared" si="52"/>
        <v>0</v>
      </c>
      <c r="N215" s="1">
        <f>IF(M215&gt;=Inputs!$B$60,1,0)</f>
        <v>0</v>
      </c>
      <c r="O215" s="1">
        <f t="shared" si="55"/>
        <v>0</v>
      </c>
      <c r="P215" s="1">
        <f>IF(F215=1,Inputs!$B$61,IF(F215=2,Inputs!$B$62,IF(F215=3,Inputs!$B$63,IF(F215=4,Inputs!$B$64,0))))</f>
        <v>0</v>
      </c>
      <c r="Q215" s="1">
        <f t="shared" si="53"/>
        <v>0</v>
      </c>
      <c r="R215" s="1">
        <f>IF(Q215&gt;=Inputs!$B$60,1,0)</f>
        <v>0</v>
      </c>
      <c r="S215" s="1">
        <f t="shared" si="56"/>
        <v>0</v>
      </c>
      <c r="T215" s="1">
        <f>IF(G215=1,Inputs!$B$61,IF(G215=2,Inputs!$B$62,IF(G215=3,Inputs!$B$63,IF(G215=4,Inputs!$B$64,0))))</f>
        <v>0</v>
      </c>
      <c r="U215" s="1">
        <f t="shared" si="54"/>
        <v>0</v>
      </c>
      <c r="V215" s="1">
        <f>IF(U215&gt;=Inputs!$B$60,1,0)</f>
        <v>0</v>
      </c>
      <c r="W215" s="1">
        <f t="shared" si="57"/>
        <v>0</v>
      </c>
      <c r="X215" s="1" t="e">
        <f>VLOOKUP(C215,Inputs!$B$6:$C$11,2,TRUE)</f>
        <v>#N/A</v>
      </c>
      <c r="Y215" s="1" t="e">
        <f t="shared" si="64"/>
        <v>#N/A</v>
      </c>
      <c r="Z215" s="1" t="e">
        <f t="shared" si="65"/>
        <v>#N/A</v>
      </c>
      <c r="AA215" s="1" t="e">
        <f t="shared" si="66"/>
        <v>#N/A</v>
      </c>
      <c r="AB215" s="1" t="e">
        <f t="shared" si="67"/>
        <v>#N/A</v>
      </c>
      <c r="AC215" s="1" t="e">
        <f t="shared" si="58"/>
        <v>#N/A</v>
      </c>
      <c r="AD215" s="1" t="e">
        <f t="shared" si="59"/>
        <v>#N/A</v>
      </c>
      <c r="AE215" s="1" t="e">
        <f t="shared" si="60"/>
        <v>#N/A</v>
      </c>
      <c r="AF215" s="1" t="e">
        <f t="shared" si="61"/>
        <v>#N/A</v>
      </c>
      <c r="AG215" s="1" t="e">
        <f t="shared" si="62"/>
        <v>#N/A</v>
      </c>
    </row>
    <row r="216" spans="1:33" x14ac:dyDescent="0.25">
      <c r="A216" s="27">
        <v>0</v>
      </c>
      <c r="B216" s="62">
        <v>0</v>
      </c>
      <c r="C216" s="61">
        <v>0</v>
      </c>
      <c r="D216" s="27">
        <v>0</v>
      </c>
      <c r="E216" s="27">
        <v>0</v>
      </c>
      <c r="F216" s="27">
        <v>0</v>
      </c>
      <c r="G216" s="27">
        <v>0</v>
      </c>
      <c r="H216" s="1">
        <f>IF(D216=1,Inputs!$B$61,IF(D216=2,Inputs!$B$62,IF(D216=3,Inputs!$B$63,IF(D216=4,Inputs!$B$64,0))))</f>
        <v>0</v>
      </c>
      <c r="I216" s="1">
        <f t="shared" si="51"/>
        <v>0</v>
      </c>
      <c r="J216" s="1">
        <f>IF(I216&gt;=Inputs!$B$60,1,0)</f>
        <v>0</v>
      </c>
      <c r="K216" s="1">
        <f t="shared" si="63"/>
        <v>0</v>
      </c>
      <c r="L216" s="1">
        <f>IF(E216=1,Inputs!$B$61,IF(E216=2,Inputs!$B$62,IF(E216=3,Inputs!$B$63,IF(E216=4,Inputs!$B$64,0))))</f>
        <v>0</v>
      </c>
      <c r="M216" s="1">
        <f t="shared" si="52"/>
        <v>0</v>
      </c>
      <c r="N216" s="1">
        <f>IF(M216&gt;=Inputs!$B$60,1,0)</f>
        <v>0</v>
      </c>
      <c r="O216" s="1">
        <f t="shared" si="55"/>
        <v>0</v>
      </c>
      <c r="P216" s="1">
        <f>IF(F216=1,Inputs!$B$61,IF(F216=2,Inputs!$B$62,IF(F216=3,Inputs!$B$63,IF(F216=4,Inputs!$B$64,0))))</f>
        <v>0</v>
      </c>
      <c r="Q216" s="1">
        <f t="shared" si="53"/>
        <v>0</v>
      </c>
      <c r="R216" s="1">
        <f>IF(Q216&gt;=Inputs!$B$60,1,0)</f>
        <v>0</v>
      </c>
      <c r="S216" s="1">
        <f t="shared" si="56"/>
        <v>0</v>
      </c>
      <c r="T216" s="1">
        <f>IF(G216=1,Inputs!$B$61,IF(G216=2,Inputs!$B$62,IF(G216=3,Inputs!$B$63,IF(G216=4,Inputs!$B$64,0))))</f>
        <v>0</v>
      </c>
      <c r="U216" s="1">
        <f t="shared" si="54"/>
        <v>0</v>
      </c>
      <c r="V216" s="1">
        <f>IF(U216&gt;=Inputs!$B$60,1,0)</f>
        <v>0</v>
      </c>
      <c r="W216" s="1">
        <f t="shared" si="57"/>
        <v>0</v>
      </c>
      <c r="X216" s="1" t="e">
        <f>VLOOKUP(C216,Inputs!$B$6:$C$11,2,TRUE)</f>
        <v>#N/A</v>
      </c>
      <c r="Y216" s="1" t="e">
        <f t="shared" si="64"/>
        <v>#N/A</v>
      </c>
      <c r="Z216" s="1" t="e">
        <f t="shared" si="65"/>
        <v>#N/A</v>
      </c>
      <c r="AA216" s="1" t="e">
        <f t="shared" si="66"/>
        <v>#N/A</v>
      </c>
      <c r="AB216" s="1" t="e">
        <f t="shared" si="67"/>
        <v>#N/A</v>
      </c>
      <c r="AC216" s="1" t="e">
        <f t="shared" si="58"/>
        <v>#N/A</v>
      </c>
      <c r="AD216" s="1" t="e">
        <f t="shared" si="59"/>
        <v>#N/A</v>
      </c>
      <c r="AE216" s="1" t="e">
        <f t="shared" si="60"/>
        <v>#N/A</v>
      </c>
      <c r="AF216" s="1" t="e">
        <f t="shared" si="61"/>
        <v>#N/A</v>
      </c>
      <c r="AG216" s="1" t="e">
        <f t="shared" si="62"/>
        <v>#N/A</v>
      </c>
    </row>
    <row r="217" spans="1:33" x14ac:dyDescent="0.25">
      <c r="A217" s="27">
        <v>0</v>
      </c>
      <c r="B217" s="62">
        <v>0</v>
      </c>
      <c r="C217" s="61">
        <v>0</v>
      </c>
      <c r="D217" s="27">
        <v>0</v>
      </c>
      <c r="E217" s="27">
        <v>0</v>
      </c>
      <c r="F217" s="27">
        <v>0</v>
      </c>
      <c r="G217" s="27">
        <v>0</v>
      </c>
      <c r="H217" s="1">
        <f>IF(D217=1,Inputs!$B$61,IF(D217=2,Inputs!$B$62,IF(D217=3,Inputs!$B$63,IF(D217=4,Inputs!$B$64,0))))</f>
        <v>0</v>
      </c>
      <c r="I217" s="1">
        <f t="shared" ref="I217:I280" si="68">H217</f>
        <v>0</v>
      </c>
      <c r="J217" s="1">
        <f>IF(I217&gt;=Inputs!$B$60,1,0)</f>
        <v>0</v>
      </c>
      <c r="K217" s="1">
        <f t="shared" si="63"/>
        <v>0</v>
      </c>
      <c r="L217" s="1">
        <f>IF(E217=1,Inputs!$B$61,IF(E217=2,Inputs!$B$62,IF(E217=3,Inputs!$B$63,IF(E217=4,Inputs!$B$64,0))))</f>
        <v>0</v>
      </c>
      <c r="M217" s="1">
        <f t="shared" ref="M217:M280" si="69">L217+K217</f>
        <v>0</v>
      </c>
      <c r="N217" s="1">
        <f>IF(M217&gt;=Inputs!$B$60,1,0)</f>
        <v>0</v>
      </c>
      <c r="O217" s="1">
        <f t="shared" si="55"/>
        <v>0</v>
      </c>
      <c r="P217" s="1">
        <f>IF(F217=1,Inputs!$B$61,IF(F217=2,Inputs!$B$62,IF(F217=3,Inputs!$B$63,IF(F217=4,Inputs!$B$64,0))))</f>
        <v>0</v>
      </c>
      <c r="Q217" s="1">
        <f t="shared" ref="Q217:Q280" si="70">P217+O217</f>
        <v>0</v>
      </c>
      <c r="R217" s="1">
        <f>IF(Q217&gt;=Inputs!$B$60,1,0)</f>
        <v>0</v>
      </c>
      <c r="S217" s="1">
        <f t="shared" si="56"/>
        <v>0</v>
      </c>
      <c r="T217" s="1">
        <f>IF(G217=1,Inputs!$B$61,IF(G217=2,Inputs!$B$62,IF(G217=3,Inputs!$B$63,IF(G217=4,Inputs!$B$64,0))))</f>
        <v>0</v>
      </c>
      <c r="U217" s="1">
        <f t="shared" ref="U217:U280" si="71">T217+S217</f>
        <v>0</v>
      </c>
      <c r="V217" s="1">
        <f>IF(U217&gt;=Inputs!$B$60,1,0)</f>
        <v>0</v>
      </c>
      <c r="W217" s="1">
        <f t="shared" si="57"/>
        <v>0</v>
      </c>
      <c r="X217" s="1" t="e">
        <f>VLOOKUP(C217,Inputs!$B$6:$C$11,2,TRUE)</f>
        <v>#N/A</v>
      </c>
      <c r="Y217" s="1" t="e">
        <f t="shared" si="64"/>
        <v>#N/A</v>
      </c>
      <c r="Z217" s="1" t="e">
        <f t="shared" si="65"/>
        <v>#N/A</v>
      </c>
      <c r="AA217" s="1" t="e">
        <f t="shared" si="66"/>
        <v>#N/A</v>
      </c>
      <c r="AB217" s="1" t="e">
        <f t="shared" si="67"/>
        <v>#N/A</v>
      </c>
      <c r="AC217" s="1" t="e">
        <f t="shared" si="58"/>
        <v>#N/A</v>
      </c>
      <c r="AD217" s="1" t="e">
        <f t="shared" si="59"/>
        <v>#N/A</v>
      </c>
      <c r="AE217" s="1" t="e">
        <f t="shared" si="60"/>
        <v>#N/A</v>
      </c>
      <c r="AF217" s="1" t="e">
        <f t="shared" si="61"/>
        <v>#N/A</v>
      </c>
      <c r="AG217" s="1" t="e">
        <f t="shared" si="62"/>
        <v>#N/A</v>
      </c>
    </row>
    <row r="218" spans="1:33" x14ac:dyDescent="0.25">
      <c r="A218" s="27">
        <v>0</v>
      </c>
      <c r="B218" s="62">
        <v>0</v>
      </c>
      <c r="C218" s="61">
        <v>0</v>
      </c>
      <c r="D218" s="27">
        <v>0</v>
      </c>
      <c r="E218" s="27">
        <v>0</v>
      </c>
      <c r="F218" s="27">
        <v>0</v>
      </c>
      <c r="G218" s="27">
        <v>0</v>
      </c>
      <c r="H218" s="1">
        <f>IF(D218=1,Inputs!$B$61,IF(D218=2,Inputs!$B$62,IF(D218=3,Inputs!$B$63,IF(D218=4,Inputs!$B$64,0))))</f>
        <v>0</v>
      </c>
      <c r="I218" s="1">
        <f t="shared" si="68"/>
        <v>0</v>
      </c>
      <c r="J218" s="1">
        <f>IF(I218&gt;=Inputs!$B$60,1,0)</f>
        <v>0</v>
      </c>
      <c r="K218" s="1">
        <f t="shared" si="63"/>
        <v>0</v>
      </c>
      <c r="L218" s="1">
        <f>IF(E218=1,Inputs!$B$61,IF(E218=2,Inputs!$B$62,IF(E218=3,Inputs!$B$63,IF(E218=4,Inputs!$B$64,0))))</f>
        <v>0</v>
      </c>
      <c r="M218" s="1">
        <f t="shared" si="69"/>
        <v>0</v>
      </c>
      <c r="N218" s="1">
        <f>IF(M218&gt;=Inputs!$B$60,1,0)</f>
        <v>0</v>
      </c>
      <c r="O218" s="1">
        <f t="shared" si="55"/>
        <v>0</v>
      </c>
      <c r="P218" s="1">
        <f>IF(F218=1,Inputs!$B$61,IF(F218=2,Inputs!$B$62,IF(F218=3,Inputs!$B$63,IF(F218=4,Inputs!$B$64,0))))</f>
        <v>0</v>
      </c>
      <c r="Q218" s="1">
        <f t="shared" si="70"/>
        <v>0</v>
      </c>
      <c r="R218" s="1">
        <f>IF(Q218&gt;=Inputs!$B$60,1,0)</f>
        <v>0</v>
      </c>
      <c r="S218" s="1">
        <f t="shared" si="56"/>
        <v>0</v>
      </c>
      <c r="T218" s="1">
        <f>IF(G218=1,Inputs!$B$61,IF(G218=2,Inputs!$B$62,IF(G218=3,Inputs!$B$63,IF(G218=4,Inputs!$B$64,0))))</f>
        <v>0</v>
      </c>
      <c r="U218" s="1">
        <f t="shared" si="71"/>
        <v>0</v>
      </c>
      <c r="V218" s="1">
        <f>IF(U218&gt;=Inputs!$B$60,1,0)</f>
        <v>0</v>
      </c>
      <c r="W218" s="1">
        <f t="shared" si="57"/>
        <v>0</v>
      </c>
      <c r="X218" s="1" t="e">
        <f>VLOOKUP(C218,Inputs!$B$6:$C$11,2,TRUE)</f>
        <v>#N/A</v>
      </c>
      <c r="Y218" s="1" t="e">
        <f t="shared" si="64"/>
        <v>#N/A</v>
      </c>
      <c r="Z218" s="1" t="e">
        <f t="shared" si="65"/>
        <v>#N/A</v>
      </c>
      <c r="AA218" s="1" t="e">
        <f t="shared" si="66"/>
        <v>#N/A</v>
      </c>
      <c r="AB218" s="1" t="e">
        <f t="shared" si="67"/>
        <v>#N/A</v>
      </c>
      <c r="AC218" s="1" t="e">
        <f t="shared" si="58"/>
        <v>#N/A</v>
      </c>
      <c r="AD218" s="1" t="e">
        <f t="shared" si="59"/>
        <v>#N/A</v>
      </c>
      <c r="AE218" s="1" t="e">
        <f t="shared" si="60"/>
        <v>#N/A</v>
      </c>
      <c r="AF218" s="1" t="e">
        <f t="shared" si="61"/>
        <v>#N/A</v>
      </c>
      <c r="AG218" s="1" t="e">
        <f t="shared" si="62"/>
        <v>#N/A</v>
      </c>
    </row>
    <row r="219" spans="1:33" x14ac:dyDescent="0.25">
      <c r="A219" s="27">
        <v>0</v>
      </c>
      <c r="B219" s="62">
        <v>0</v>
      </c>
      <c r="C219" s="61">
        <v>0</v>
      </c>
      <c r="D219" s="27">
        <v>0</v>
      </c>
      <c r="E219" s="27">
        <v>0</v>
      </c>
      <c r="F219" s="27">
        <v>0</v>
      </c>
      <c r="G219" s="27">
        <v>0</v>
      </c>
      <c r="H219" s="1">
        <f>IF(D219=1,Inputs!$B$61,IF(D219=2,Inputs!$B$62,IF(D219=3,Inputs!$B$63,IF(D219=4,Inputs!$B$64,0))))</f>
        <v>0</v>
      </c>
      <c r="I219" s="1">
        <f t="shared" si="68"/>
        <v>0</v>
      </c>
      <c r="J219" s="1">
        <f>IF(I219&gt;=Inputs!$B$60,1,0)</f>
        <v>0</v>
      </c>
      <c r="K219" s="1">
        <f t="shared" si="63"/>
        <v>0</v>
      </c>
      <c r="L219" s="1">
        <f>IF(E219=1,Inputs!$B$61,IF(E219=2,Inputs!$B$62,IF(E219=3,Inputs!$B$63,IF(E219=4,Inputs!$B$64,0))))</f>
        <v>0</v>
      </c>
      <c r="M219" s="1">
        <f t="shared" si="69"/>
        <v>0</v>
      </c>
      <c r="N219" s="1">
        <f>IF(M219&gt;=Inputs!$B$60,1,0)</f>
        <v>0</v>
      </c>
      <c r="O219" s="1">
        <f t="shared" si="55"/>
        <v>0</v>
      </c>
      <c r="P219" s="1">
        <f>IF(F219=1,Inputs!$B$61,IF(F219=2,Inputs!$B$62,IF(F219=3,Inputs!$B$63,IF(F219=4,Inputs!$B$64,0))))</f>
        <v>0</v>
      </c>
      <c r="Q219" s="1">
        <f t="shared" si="70"/>
        <v>0</v>
      </c>
      <c r="R219" s="1">
        <f>IF(Q219&gt;=Inputs!$B$60,1,0)</f>
        <v>0</v>
      </c>
      <c r="S219" s="1">
        <f t="shared" si="56"/>
        <v>0</v>
      </c>
      <c r="T219" s="1">
        <f>IF(G219=1,Inputs!$B$61,IF(G219=2,Inputs!$B$62,IF(G219=3,Inputs!$B$63,IF(G219=4,Inputs!$B$64,0))))</f>
        <v>0</v>
      </c>
      <c r="U219" s="1">
        <f t="shared" si="71"/>
        <v>0</v>
      </c>
      <c r="V219" s="1">
        <f>IF(U219&gt;=Inputs!$B$60,1,0)</f>
        <v>0</v>
      </c>
      <c r="W219" s="1">
        <f t="shared" si="57"/>
        <v>0</v>
      </c>
      <c r="X219" s="1" t="e">
        <f>VLOOKUP(C219,Inputs!$B$6:$C$11,2,TRUE)</f>
        <v>#N/A</v>
      </c>
      <c r="Y219" s="1" t="e">
        <f t="shared" si="64"/>
        <v>#N/A</v>
      </c>
      <c r="Z219" s="1" t="e">
        <f t="shared" si="65"/>
        <v>#N/A</v>
      </c>
      <c r="AA219" s="1" t="e">
        <f t="shared" si="66"/>
        <v>#N/A</v>
      </c>
      <c r="AB219" s="1" t="e">
        <f t="shared" si="67"/>
        <v>#N/A</v>
      </c>
      <c r="AC219" s="1" t="e">
        <f t="shared" si="58"/>
        <v>#N/A</v>
      </c>
      <c r="AD219" s="1" t="e">
        <f t="shared" si="59"/>
        <v>#N/A</v>
      </c>
      <c r="AE219" s="1" t="e">
        <f t="shared" si="60"/>
        <v>#N/A</v>
      </c>
      <c r="AF219" s="1" t="e">
        <f t="shared" si="61"/>
        <v>#N/A</v>
      </c>
      <c r="AG219" s="1" t="e">
        <f t="shared" si="62"/>
        <v>#N/A</v>
      </c>
    </row>
    <row r="220" spans="1:33" x14ac:dyDescent="0.25">
      <c r="A220" s="27">
        <v>0</v>
      </c>
      <c r="B220" s="62">
        <v>0</v>
      </c>
      <c r="C220" s="61">
        <v>0</v>
      </c>
      <c r="D220" s="27">
        <v>0</v>
      </c>
      <c r="E220" s="27">
        <v>0</v>
      </c>
      <c r="F220" s="27">
        <v>0</v>
      </c>
      <c r="G220" s="27">
        <v>0</v>
      </c>
      <c r="H220" s="1">
        <f>IF(D220=1,Inputs!$B$61,IF(D220=2,Inputs!$B$62,IF(D220=3,Inputs!$B$63,IF(D220=4,Inputs!$B$64,0))))</f>
        <v>0</v>
      </c>
      <c r="I220" s="1">
        <f t="shared" si="68"/>
        <v>0</v>
      </c>
      <c r="J220" s="1">
        <f>IF(I220&gt;=Inputs!$B$60,1,0)</f>
        <v>0</v>
      </c>
      <c r="K220" s="1">
        <f t="shared" si="63"/>
        <v>0</v>
      </c>
      <c r="L220" s="1">
        <f>IF(E220=1,Inputs!$B$61,IF(E220=2,Inputs!$B$62,IF(E220=3,Inputs!$B$63,IF(E220=4,Inputs!$B$64,0))))</f>
        <v>0</v>
      </c>
      <c r="M220" s="1">
        <f t="shared" si="69"/>
        <v>0</v>
      </c>
      <c r="N220" s="1">
        <f>IF(M220&gt;=Inputs!$B$60,1,0)</f>
        <v>0</v>
      </c>
      <c r="O220" s="1">
        <f t="shared" si="55"/>
        <v>0</v>
      </c>
      <c r="P220" s="1">
        <f>IF(F220=1,Inputs!$B$61,IF(F220=2,Inputs!$B$62,IF(F220=3,Inputs!$B$63,IF(F220=4,Inputs!$B$64,0))))</f>
        <v>0</v>
      </c>
      <c r="Q220" s="1">
        <f t="shared" si="70"/>
        <v>0</v>
      </c>
      <c r="R220" s="1">
        <f>IF(Q220&gt;=Inputs!$B$60,1,0)</f>
        <v>0</v>
      </c>
      <c r="S220" s="1">
        <f t="shared" si="56"/>
        <v>0</v>
      </c>
      <c r="T220" s="1">
        <f>IF(G220=1,Inputs!$B$61,IF(G220=2,Inputs!$B$62,IF(G220=3,Inputs!$B$63,IF(G220=4,Inputs!$B$64,0))))</f>
        <v>0</v>
      </c>
      <c r="U220" s="1">
        <f t="shared" si="71"/>
        <v>0</v>
      </c>
      <c r="V220" s="1">
        <f>IF(U220&gt;=Inputs!$B$60,1,0)</f>
        <v>0</v>
      </c>
      <c r="W220" s="1">
        <f t="shared" si="57"/>
        <v>0</v>
      </c>
      <c r="X220" s="1" t="e">
        <f>VLOOKUP(C220,Inputs!$B$6:$C$11,2,TRUE)</f>
        <v>#N/A</v>
      </c>
      <c r="Y220" s="1" t="e">
        <f t="shared" si="64"/>
        <v>#N/A</v>
      </c>
      <c r="Z220" s="1" t="e">
        <f t="shared" si="65"/>
        <v>#N/A</v>
      </c>
      <c r="AA220" s="1" t="e">
        <f t="shared" si="66"/>
        <v>#N/A</v>
      </c>
      <c r="AB220" s="1" t="e">
        <f t="shared" si="67"/>
        <v>#N/A</v>
      </c>
      <c r="AC220" s="1" t="e">
        <f t="shared" si="58"/>
        <v>#N/A</v>
      </c>
      <c r="AD220" s="1" t="e">
        <f t="shared" si="59"/>
        <v>#N/A</v>
      </c>
      <c r="AE220" s="1" t="e">
        <f t="shared" si="60"/>
        <v>#N/A</v>
      </c>
      <c r="AF220" s="1" t="e">
        <f t="shared" si="61"/>
        <v>#N/A</v>
      </c>
      <c r="AG220" s="1" t="e">
        <f t="shared" si="62"/>
        <v>#N/A</v>
      </c>
    </row>
    <row r="221" spans="1:33" x14ac:dyDescent="0.25">
      <c r="A221" s="27">
        <v>0</v>
      </c>
      <c r="B221" s="62">
        <v>0</v>
      </c>
      <c r="C221" s="61">
        <v>0</v>
      </c>
      <c r="D221" s="27">
        <v>0</v>
      </c>
      <c r="E221" s="27">
        <v>0</v>
      </c>
      <c r="F221" s="27">
        <v>0</v>
      </c>
      <c r="G221" s="27">
        <v>0</v>
      </c>
      <c r="H221" s="1">
        <f>IF(D221=1,Inputs!$B$61,IF(D221=2,Inputs!$B$62,IF(D221=3,Inputs!$B$63,IF(D221=4,Inputs!$B$64,0))))</f>
        <v>0</v>
      </c>
      <c r="I221" s="1">
        <f t="shared" si="68"/>
        <v>0</v>
      </c>
      <c r="J221" s="1">
        <f>IF(I221&gt;=Inputs!$B$60,1,0)</f>
        <v>0</v>
      </c>
      <c r="K221" s="1">
        <f t="shared" si="63"/>
        <v>0</v>
      </c>
      <c r="L221" s="1">
        <f>IF(E221=1,Inputs!$B$61,IF(E221=2,Inputs!$B$62,IF(E221=3,Inputs!$B$63,IF(E221=4,Inputs!$B$64,0))))</f>
        <v>0</v>
      </c>
      <c r="M221" s="1">
        <f t="shared" si="69"/>
        <v>0</v>
      </c>
      <c r="N221" s="1">
        <f>IF(M221&gt;=Inputs!$B$60,1,0)</f>
        <v>0</v>
      </c>
      <c r="O221" s="1">
        <f t="shared" si="55"/>
        <v>0</v>
      </c>
      <c r="P221" s="1">
        <f>IF(F221=1,Inputs!$B$61,IF(F221=2,Inputs!$B$62,IF(F221=3,Inputs!$B$63,IF(F221=4,Inputs!$B$64,0))))</f>
        <v>0</v>
      </c>
      <c r="Q221" s="1">
        <f t="shared" si="70"/>
        <v>0</v>
      </c>
      <c r="R221" s="1">
        <f>IF(Q221&gt;=Inputs!$B$60,1,0)</f>
        <v>0</v>
      </c>
      <c r="S221" s="1">
        <f t="shared" si="56"/>
        <v>0</v>
      </c>
      <c r="T221" s="1">
        <f>IF(G221=1,Inputs!$B$61,IF(G221=2,Inputs!$B$62,IF(G221=3,Inputs!$B$63,IF(G221=4,Inputs!$B$64,0))))</f>
        <v>0</v>
      </c>
      <c r="U221" s="1">
        <f t="shared" si="71"/>
        <v>0</v>
      </c>
      <c r="V221" s="1">
        <f>IF(U221&gt;=Inputs!$B$60,1,0)</f>
        <v>0</v>
      </c>
      <c r="W221" s="1">
        <f t="shared" si="57"/>
        <v>0</v>
      </c>
      <c r="X221" s="1" t="e">
        <f>VLOOKUP(C221,Inputs!$B$6:$C$11,2,TRUE)</f>
        <v>#N/A</v>
      </c>
      <c r="Y221" s="1" t="e">
        <f t="shared" si="64"/>
        <v>#N/A</v>
      </c>
      <c r="Z221" s="1" t="e">
        <f t="shared" si="65"/>
        <v>#N/A</v>
      </c>
      <c r="AA221" s="1" t="e">
        <f t="shared" si="66"/>
        <v>#N/A</v>
      </c>
      <c r="AB221" s="1" t="e">
        <f t="shared" si="67"/>
        <v>#N/A</v>
      </c>
      <c r="AC221" s="1" t="e">
        <f t="shared" si="58"/>
        <v>#N/A</v>
      </c>
      <c r="AD221" s="1" t="e">
        <f t="shared" si="59"/>
        <v>#N/A</v>
      </c>
      <c r="AE221" s="1" t="e">
        <f t="shared" si="60"/>
        <v>#N/A</v>
      </c>
      <c r="AF221" s="1" t="e">
        <f t="shared" si="61"/>
        <v>#N/A</v>
      </c>
      <c r="AG221" s="1" t="e">
        <f t="shared" si="62"/>
        <v>#N/A</v>
      </c>
    </row>
    <row r="222" spans="1:33" x14ac:dyDescent="0.25">
      <c r="A222" s="27">
        <v>0</v>
      </c>
      <c r="B222" s="62">
        <v>0</v>
      </c>
      <c r="C222" s="61">
        <v>0</v>
      </c>
      <c r="D222" s="27">
        <v>0</v>
      </c>
      <c r="E222" s="27">
        <v>0</v>
      </c>
      <c r="F222" s="27">
        <v>0</v>
      </c>
      <c r="G222" s="27">
        <v>0</v>
      </c>
      <c r="H222" s="1">
        <f>IF(D222=1,Inputs!$B$61,IF(D222=2,Inputs!$B$62,IF(D222=3,Inputs!$B$63,IF(D222=4,Inputs!$B$64,0))))</f>
        <v>0</v>
      </c>
      <c r="I222" s="1">
        <f t="shared" si="68"/>
        <v>0</v>
      </c>
      <c r="J222" s="1">
        <f>IF(I222&gt;=Inputs!$B$60,1,0)</f>
        <v>0</v>
      </c>
      <c r="K222" s="1">
        <f t="shared" si="63"/>
        <v>0</v>
      </c>
      <c r="L222" s="1">
        <f>IF(E222=1,Inputs!$B$61,IF(E222=2,Inputs!$B$62,IF(E222=3,Inputs!$B$63,IF(E222=4,Inputs!$B$64,0))))</f>
        <v>0</v>
      </c>
      <c r="M222" s="1">
        <f t="shared" si="69"/>
        <v>0</v>
      </c>
      <c r="N222" s="1">
        <f>IF(M222&gt;=Inputs!$B$60,1,0)</f>
        <v>0</v>
      </c>
      <c r="O222" s="1">
        <f t="shared" si="55"/>
        <v>0</v>
      </c>
      <c r="P222" s="1">
        <f>IF(F222=1,Inputs!$B$61,IF(F222=2,Inputs!$B$62,IF(F222=3,Inputs!$B$63,IF(F222=4,Inputs!$B$64,0))))</f>
        <v>0</v>
      </c>
      <c r="Q222" s="1">
        <f t="shared" si="70"/>
        <v>0</v>
      </c>
      <c r="R222" s="1">
        <f>IF(Q222&gt;=Inputs!$B$60,1,0)</f>
        <v>0</v>
      </c>
      <c r="S222" s="1">
        <f t="shared" si="56"/>
        <v>0</v>
      </c>
      <c r="T222" s="1">
        <f>IF(G222=1,Inputs!$B$61,IF(G222=2,Inputs!$B$62,IF(G222=3,Inputs!$B$63,IF(G222=4,Inputs!$B$64,0))))</f>
        <v>0</v>
      </c>
      <c r="U222" s="1">
        <f t="shared" si="71"/>
        <v>0</v>
      </c>
      <c r="V222" s="1">
        <f>IF(U222&gt;=Inputs!$B$60,1,0)</f>
        <v>0</v>
      </c>
      <c r="W222" s="1">
        <f t="shared" si="57"/>
        <v>0</v>
      </c>
      <c r="X222" s="1" t="e">
        <f>VLOOKUP(C222,Inputs!$B$6:$C$11,2,TRUE)</f>
        <v>#N/A</v>
      </c>
      <c r="Y222" s="1" t="e">
        <f t="shared" si="64"/>
        <v>#N/A</v>
      </c>
      <c r="Z222" s="1" t="e">
        <f t="shared" si="65"/>
        <v>#N/A</v>
      </c>
      <c r="AA222" s="1" t="e">
        <f t="shared" si="66"/>
        <v>#N/A</v>
      </c>
      <c r="AB222" s="1" t="e">
        <f t="shared" si="67"/>
        <v>#N/A</v>
      </c>
      <c r="AC222" s="1" t="e">
        <f t="shared" si="58"/>
        <v>#N/A</v>
      </c>
      <c r="AD222" s="1" t="e">
        <f t="shared" si="59"/>
        <v>#N/A</v>
      </c>
      <c r="AE222" s="1" t="e">
        <f t="shared" si="60"/>
        <v>#N/A</v>
      </c>
      <c r="AF222" s="1" t="e">
        <f t="shared" si="61"/>
        <v>#N/A</v>
      </c>
      <c r="AG222" s="1" t="e">
        <f t="shared" si="62"/>
        <v>#N/A</v>
      </c>
    </row>
    <row r="223" spans="1:33" x14ac:dyDescent="0.25">
      <c r="A223" s="27">
        <v>0</v>
      </c>
      <c r="B223" s="62">
        <v>0</v>
      </c>
      <c r="C223" s="61">
        <v>0</v>
      </c>
      <c r="D223" s="27">
        <v>0</v>
      </c>
      <c r="E223" s="27">
        <v>0</v>
      </c>
      <c r="F223" s="27">
        <v>0</v>
      </c>
      <c r="G223" s="27">
        <v>0</v>
      </c>
      <c r="H223" s="1">
        <f>IF(D223=1,Inputs!$B$61,IF(D223=2,Inputs!$B$62,IF(D223=3,Inputs!$B$63,IF(D223=4,Inputs!$B$64,0))))</f>
        <v>0</v>
      </c>
      <c r="I223" s="1">
        <f t="shared" si="68"/>
        <v>0</v>
      </c>
      <c r="J223" s="1">
        <f>IF(I223&gt;=Inputs!$B$60,1,0)</f>
        <v>0</v>
      </c>
      <c r="K223" s="1">
        <f t="shared" si="63"/>
        <v>0</v>
      </c>
      <c r="L223" s="1">
        <f>IF(E223=1,Inputs!$B$61,IF(E223=2,Inputs!$B$62,IF(E223=3,Inputs!$B$63,IF(E223=4,Inputs!$B$64,0))))</f>
        <v>0</v>
      </c>
      <c r="M223" s="1">
        <f t="shared" si="69"/>
        <v>0</v>
      </c>
      <c r="N223" s="1">
        <f>IF(M223&gt;=Inputs!$B$60,1,0)</f>
        <v>0</v>
      </c>
      <c r="O223" s="1">
        <f t="shared" si="55"/>
        <v>0</v>
      </c>
      <c r="P223" s="1">
        <f>IF(F223=1,Inputs!$B$61,IF(F223=2,Inputs!$B$62,IF(F223=3,Inputs!$B$63,IF(F223=4,Inputs!$B$64,0))))</f>
        <v>0</v>
      </c>
      <c r="Q223" s="1">
        <f t="shared" si="70"/>
        <v>0</v>
      </c>
      <c r="R223" s="1">
        <f>IF(Q223&gt;=Inputs!$B$60,1,0)</f>
        <v>0</v>
      </c>
      <c r="S223" s="1">
        <f t="shared" si="56"/>
        <v>0</v>
      </c>
      <c r="T223" s="1">
        <f>IF(G223=1,Inputs!$B$61,IF(G223=2,Inputs!$B$62,IF(G223=3,Inputs!$B$63,IF(G223=4,Inputs!$B$64,0))))</f>
        <v>0</v>
      </c>
      <c r="U223" s="1">
        <f t="shared" si="71"/>
        <v>0</v>
      </c>
      <c r="V223" s="1">
        <f>IF(U223&gt;=Inputs!$B$60,1,0)</f>
        <v>0</v>
      </c>
      <c r="W223" s="1">
        <f t="shared" si="57"/>
        <v>0</v>
      </c>
      <c r="X223" s="1" t="e">
        <f>VLOOKUP(C223,Inputs!$B$6:$C$11,2,TRUE)</f>
        <v>#N/A</v>
      </c>
      <c r="Y223" s="1" t="e">
        <f t="shared" si="64"/>
        <v>#N/A</v>
      </c>
      <c r="Z223" s="1" t="e">
        <f t="shared" si="65"/>
        <v>#N/A</v>
      </c>
      <c r="AA223" s="1" t="e">
        <f t="shared" si="66"/>
        <v>#N/A</v>
      </c>
      <c r="AB223" s="1" t="e">
        <f t="shared" si="67"/>
        <v>#N/A</v>
      </c>
      <c r="AC223" s="1" t="e">
        <f t="shared" si="58"/>
        <v>#N/A</v>
      </c>
      <c r="AD223" s="1" t="e">
        <f t="shared" si="59"/>
        <v>#N/A</v>
      </c>
      <c r="AE223" s="1" t="e">
        <f t="shared" si="60"/>
        <v>#N/A</v>
      </c>
      <c r="AF223" s="1" t="e">
        <f t="shared" si="61"/>
        <v>#N/A</v>
      </c>
      <c r="AG223" s="1" t="e">
        <f t="shared" si="62"/>
        <v>#N/A</v>
      </c>
    </row>
    <row r="224" spans="1:33" x14ac:dyDescent="0.25">
      <c r="A224" s="27">
        <v>0</v>
      </c>
      <c r="B224" s="62">
        <v>0</v>
      </c>
      <c r="C224" s="61">
        <v>0</v>
      </c>
      <c r="D224" s="27">
        <v>0</v>
      </c>
      <c r="E224" s="27">
        <v>0</v>
      </c>
      <c r="F224" s="27">
        <v>0</v>
      </c>
      <c r="G224" s="27">
        <v>0</v>
      </c>
      <c r="H224" s="1">
        <f>IF(D224=1,Inputs!$B$61,IF(D224=2,Inputs!$B$62,IF(D224=3,Inputs!$B$63,IF(D224=4,Inputs!$B$64,0))))</f>
        <v>0</v>
      </c>
      <c r="I224" s="1">
        <f t="shared" si="68"/>
        <v>0</v>
      </c>
      <c r="J224" s="1">
        <f>IF(I224&gt;=Inputs!$B$60,1,0)</f>
        <v>0</v>
      </c>
      <c r="K224" s="1">
        <f t="shared" si="63"/>
        <v>0</v>
      </c>
      <c r="L224" s="1">
        <f>IF(E224=1,Inputs!$B$61,IF(E224=2,Inputs!$B$62,IF(E224=3,Inputs!$B$63,IF(E224=4,Inputs!$B$64,0))))</f>
        <v>0</v>
      </c>
      <c r="M224" s="1">
        <f t="shared" si="69"/>
        <v>0</v>
      </c>
      <c r="N224" s="1">
        <f>IF(M224&gt;=Inputs!$B$60,1,0)</f>
        <v>0</v>
      </c>
      <c r="O224" s="1">
        <f t="shared" si="55"/>
        <v>0</v>
      </c>
      <c r="P224" s="1">
        <f>IF(F224=1,Inputs!$B$61,IF(F224=2,Inputs!$B$62,IF(F224=3,Inputs!$B$63,IF(F224=4,Inputs!$B$64,0))))</f>
        <v>0</v>
      </c>
      <c r="Q224" s="1">
        <f t="shared" si="70"/>
        <v>0</v>
      </c>
      <c r="R224" s="1">
        <f>IF(Q224&gt;=Inputs!$B$60,1,0)</f>
        <v>0</v>
      </c>
      <c r="S224" s="1">
        <f t="shared" si="56"/>
        <v>0</v>
      </c>
      <c r="T224" s="1">
        <f>IF(G224=1,Inputs!$B$61,IF(G224=2,Inputs!$B$62,IF(G224=3,Inputs!$B$63,IF(G224=4,Inputs!$B$64,0))))</f>
        <v>0</v>
      </c>
      <c r="U224" s="1">
        <f t="shared" si="71"/>
        <v>0</v>
      </c>
      <c r="V224" s="1">
        <f>IF(U224&gt;=Inputs!$B$60,1,0)</f>
        <v>0</v>
      </c>
      <c r="W224" s="1">
        <f t="shared" si="57"/>
        <v>0</v>
      </c>
      <c r="X224" s="1" t="e">
        <f>VLOOKUP(C224,Inputs!$B$6:$C$11,2,TRUE)</f>
        <v>#N/A</v>
      </c>
      <c r="Y224" s="1" t="e">
        <f t="shared" si="64"/>
        <v>#N/A</v>
      </c>
      <c r="Z224" s="1" t="e">
        <f t="shared" si="65"/>
        <v>#N/A</v>
      </c>
      <c r="AA224" s="1" t="e">
        <f t="shared" si="66"/>
        <v>#N/A</v>
      </c>
      <c r="AB224" s="1" t="e">
        <f t="shared" si="67"/>
        <v>#N/A</v>
      </c>
      <c r="AC224" s="1" t="e">
        <f t="shared" si="58"/>
        <v>#N/A</v>
      </c>
      <c r="AD224" s="1" t="e">
        <f t="shared" si="59"/>
        <v>#N/A</v>
      </c>
      <c r="AE224" s="1" t="e">
        <f t="shared" si="60"/>
        <v>#N/A</v>
      </c>
      <c r="AF224" s="1" t="e">
        <f t="shared" si="61"/>
        <v>#N/A</v>
      </c>
      <c r="AG224" s="1" t="e">
        <f t="shared" si="62"/>
        <v>#N/A</v>
      </c>
    </row>
    <row r="225" spans="1:33" x14ac:dyDescent="0.25">
      <c r="A225" s="27">
        <v>0</v>
      </c>
      <c r="B225" s="62">
        <v>0</v>
      </c>
      <c r="C225" s="61">
        <v>0</v>
      </c>
      <c r="D225" s="27">
        <v>0</v>
      </c>
      <c r="E225" s="27">
        <v>0</v>
      </c>
      <c r="F225" s="27">
        <v>0</v>
      </c>
      <c r="G225" s="27">
        <v>0</v>
      </c>
      <c r="H225" s="1">
        <f>IF(D225=1,Inputs!$B$61,IF(D225=2,Inputs!$B$62,IF(D225=3,Inputs!$B$63,IF(D225=4,Inputs!$B$64,0))))</f>
        <v>0</v>
      </c>
      <c r="I225" s="1">
        <f t="shared" si="68"/>
        <v>0</v>
      </c>
      <c r="J225" s="1">
        <f>IF(I225&gt;=Inputs!$B$60,1,0)</f>
        <v>0</v>
      </c>
      <c r="K225" s="1">
        <f t="shared" si="63"/>
        <v>0</v>
      </c>
      <c r="L225" s="1">
        <f>IF(E225=1,Inputs!$B$61,IF(E225=2,Inputs!$B$62,IF(E225=3,Inputs!$B$63,IF(E225=4,Inputs!$B$64,0))))</f>
        <v>0</v>
      </c>
      <c r="M225" s="1">
        <f t="shared" si="69"/>
        <v>0</v>
      </c>
      <c r="N225" s="1">
        <f>IF(M225&gt;=Inputs!$B$60,1,0)</f>
        <v>0</v>
      </c>
      <c r="O225" s="1">
        <f t="shared" si="55"/>
        <v>0</v>
      </c>
      <c r="P225" s="1">
        <f>IF(F225=1,Inputs!$B$61,IF(F225=2,Inputs!$B$62,IF(F225=3,Inputs!$B$63,IF(F225=4,Inputs!$B$64,0))))</f>
        <v>0</v>
      </c>
      <c r="Q225" s="1">
        <f t="shared" si="70"/>
        <v>0</v>
      </c>
      <c r="R225" s="1">
        <f>IF(Q225&gt;=Inputs!$B$60,1,0)</f>
        <v>0</v>
      </c>
      <c r="S225" s="1">
        <f t="shared" si="56"/>
        <v>0</v>
      </c>
      <c r="T225" s="1">
        <f>IF(G225=1,Inputs!$B$61,IF(G225=2,Inputs!$B$62,IF(G225=3,Inputs!$B$63,IF(G225=4,Inputs!$B$64,0))))</f>
        <v>0</v>
      </c>
      <c r="U225" s="1">
        <f t="shared" si="71"/>
        <v>0</v>
      </c>
      <c r="V225" s="1">
        <f>IF(U225&gt;=Inputs!$B$60,1,0)</f>
        <v>0</v>
      </c>
      <c r="W225" s="1">
        <f t="shared" si="57"/>
        <v>0</v>
      </c>
      <c r="X225" s="1" t="e">
        <f>VLOOKUP(C225,Inputs!$B$6:$C$11,2,TRUE)</f>
        <v>#N/A</v>
      </c>
      <c r="Y225" s="1" t="e">
        <f t="shared" si="64"/>
        <v>#N/A</v>
      </c>
      <c r="Z225" s="1" t="e">
        <f t="shared" si="65"/>
        <v>#N/A</v>
      </c>
      <c r="AA225" s="1" t="e">
        <f t="shared" si="66"/>
        <v>#N/A</v>
      </c>
      <c r="AB225" s="1" t="e">
        <f t="shared" si="67"/>
        <v>#N/A</v>
      </c>
      <c r="AC225" s="1" t="e">
        <f t="shared" si="58"/>
        <v>#N/A</v>
      </c>
      <c r="AD225" s="1" t="e">
        <f t="shared" si="59"/>
        <v>#N/A</v>
      </c>
      <c r="AE225" s="1" t="e">
        <f t="shared" si="60"/>
        <v>#N/A</v>
      </c>
      <c r="AF225" s="1" t="e">
        <f t="shared" si="61"/>
        <v>#N/A</v>
      </c>
      <c r="AG225" s="1" t="e">
        <f t="shared" si="62"/>
        <v>#N/A</v>
      </c>
    </row>
    <row r="226" spans="1:33" x14ac:dyDescent="0.25">
      <c r="A226" s="27">
        <v>0</v>
      </c>
      <c r="B226" s="62">
        <v>0</v>
      </c>
      <c r="C226" s="61">
        <v>0</v>
      </c>
      <c r="D226" s="27">
        <v>0</v>
      </c>
      <c r="E226" s="27">
        <v>0</v>
      </c>
      <c r="F226" s="27">
        <v>0</v>
      </c>
      <c r="G226" s="27">
        <v>0</v>
      </c>
      <c r="H226" s="1">
        <f>IF(D226=1,Inputs!$B$61,IF(D226=2,Inputs!$B$62,IF(D226=3,Inputs!$B$63,IF(D226=4,Inputs!$B$64,0))))</f>
        <v>0</v>
      </c>
      <c r="I226" s="1">
        <f t="shared" si="68"/>
        <v>0</v>
      </c>
      <c r="J226" s="1">
        <f>IF(I226&gt;=Inputs!$B$60,1,0)</f>
        <v>0</v>
      </c>
      <c r="K226" s="1">
        <f t="shared" si="63"/>
        <v>0</v>
      </c>
      <c r="L226" s="1">
        <f>IF(E226=1,Inputs!$B$61,IF(E226=2,Inputs!$B$62,IF(E226=3,Inputs!$B$63,IF(E226=4,Inputs!$B$64,0))))</f>
        <v>0</v>
      </c>
      <c r="M226" s="1">
        <f t="shared" si="69"/>
        <v>0</v>
      </c>
      <c r="N226" s="1">
        <f>IF(M226&gt;=Inputs!$B$60,1,0)</f>
        <v>0</v>
      </c>
      <c r="O226" s="1">
        <f t="shared" si="55"/>
        <v>0</v>
      </c>
      <c r="P226" s="1">
        <f>IF(F226=1,Inputs!$B$61,IF(F226=2,Inputs!$B$62,IF(F226=3,Inputs!$B$63,IF(F226=4,Inputs!$B$64,0))))</f>
        <v>0</v>
      </c>
      <c r="Q226" s="1">
        <f t="shared" si="70"/>
        <v>0</v>
      </c>
      <c r="R226" s="1">
        <f>IF(Q226&gt;=Inputs!$B$60,1,0)</f>
        <v>0</v>
      </c>
      <c r="S226" s="1">
        <f t="shared" si="56"/>
        <v>0</v>
      </c>
      <c r="T226" s="1">
        <f>IF(G226=1,Inputs!$B$61,IF(G226=2,Inputs!$B$62,IF(G226=3,Inputs!$B$63,IF(G226=4,Inputs!$B$64,0))))</f>
        <v>0</v>
      </c>
      <c r="U226" s="1">
        <f t="shared" si="71"/>
        <v>0</v>
      </c>
      <c r="V226" s="1">
        <f>IF(U226&gt;=Inputs!$B$60,1,0)</f>
        <v>0</v>
      </c>
      <c r="W226" s="1">
        <f t="shared" si="57"/>
        <v>0</v>
      </c>
      <c r="X226" s="1" t="e">
        <f>VLOOKUP(C226,Inputs!$B$6:$C$11,2,TRUE)</f>
        <v>#N/A</v>
      </c>
      <c r="Y226" s="1" t="e">
        <f t="shared" si="64"/>
        <v>#N/A</v>
      </c>
      <c r="Z226" s="1" t="e">
        <f t="shared" si="65"/>
        <v>#N/A</v>
      </c>
      <c r="AA226" s="1" t="e">
        <f t="shared" si="66"/>
        <v>#N/A</v>
      </c>
      <c r="AB226" s="1" t="e">
        <f t="shared" si="67"/>
        <v>#N/A</v>
      </c>
      <c r="AC226" s="1" t="e">
        <f t="shared" si="58"/>
        <v>#N/A</v>
      </c>
      <c r="AD226" s="1" t="e">
        <f t="shared" si="59"/>
        <v>#N/A</v>
      </c>
      <c r="AE226" s="1" t="e">
        <f t="shared" si="60"/>
        <v>#N/A</v>
      </c>
      <c r="AF226" s="1" t="e">
        <f t="shared" si="61"/>
        <v>#N/A</v>
      </c>
      <c r="AG226" s="1" t="e">
        <f t="shared" si="62"/>
        <v>#N/A</v>
      </c>
    </row>
    <row r="227" spans="1:33" x14ac:dyDescent="0.25">
      <c r="A227" s="27">
        <v>0</v>
      </c>
      <c r="B227" s="62">
        <v>0</v>
      </c>
      <c r="C227" s="61">
        <v>0</v>
      </c>
      <c r="D227" s="27">
        <v>0</v>
      </c>
      <c r="E227" s="27">
        <v>0</v>
      </c>
      <c r="F227" s="27">
        <v>0</v>
      </c>
      <c r="G227" s="27">
        <v>0</v>
      </c>
      <c r="H227" s="1">
        <f>IF(D227=1,Inputs!$B$61,IF(D227=2,Inputs!$B$62,IF(D227=3,Inputs!$B$63,IF(D227=4,Inputs!$B$64,0))))</f>
        <v>0</v>
      </c>
      <c r="I227" s="1">
        <f t="shared" si="68"/>
        <v>0</v>
      </c>
      <c r="J227" s="1">
        <f>IF(I227&gt;=Inputs!$B$60,1,0)</f>
        <v>0</v>
      </c>
      <c r="K227" s="1">
        <f t="shared" si="63"/>
        <v>0</v>
      </c>
      <c r="L227" s="1">
        <f>IF(E227=1,Inputs!$B$61,IF(E227=2,Inputs!$B$62,IF(E227=3,Inputs!$B$63,IF(E227=4,Inputs!$B$64,0))))</f>
        <v>0</v>
      </c>
      <c r="M227" s="1">
        <f t="shared" si="69"/>
        <v>0</v>
      </c>
      <c r="N227" s="1">
        <f>IF(M227&gt;=Inputs!$B$60,1,0)</f>
        <v>0</v>
      </c>
      <c r="O227" s="1">
        <f t="shared" si="55"/>
        <v>0</v>
      </c>
      <c r="P227" s="1">
        <f>IF(F227=1,Inputs!$B$61,IF(F227=2,Inputs!$B$62,IF(F227=3,Inputs!$B$63,IF(F227=4,Inputs!$B$64,0))))</f>
        <v>0</v>
      </c>
      <c r="Q227" s="1">
        <f t="shared" si="70"/>
        <v>0</v>
      </c>
      <c r="R227" s="1">
        <f>IF(Q227&gt;=Inputs!$B$60,1,0)</f>
        <v>0</v>
      </c>
      <c r="S227" s="1">
        <f t="shared" si="56"/>
        <v>0</v>
      </c>
      <c r="T227" s="1">
        <f>IF(G227=1,Inputs!$B$61,IF(G227=2,Inputs!$B$62,IF(G227=3,Inputs!$B$63,IF(G227=4,Inputs!$B$64,0))))</f>
        <v>0</v>
      </c>
      <c r="U227" s="1">
        <f t="shared" si="71"/>
        <v>0</v>
      </c>
      <c r="V227" s="1">
        <f>IF(U227&gt;=Inputs!$B$60,1,0)</f>
        <v>0</v>
      </c>
      <c r="W227" s="1">
        <f t="shared" si="57"/>
        <v>0</v>
      </c>
      <c r="X227" s="1" t="e">
        <f>VLOOKUP(C227,Inputs!$B$6:$C$11,2,TRUE)</f>
        <v>#N/A</v>
      </c>
      <c r="Y227" s="1" t="e">
        <f t="shared" si="64"/>
        <v>#N/A</v>
      </c>
      <c r="Z227" s="1" t="e">
        <f t="shared" si="65"/>
        <v>#N/A</v>
      </c>
      <c r="AA227" s="1" t="e">
        <f t="shared" si="66"/>
        <v>#N/A</v>
      </c>
      <c r="AB227" s="1" t="e">
        <f t="shared" si="67"/>
        <v>#N/A</v>
      </c>
      <c r="AC227" s="1" t="e">
        <f t="shared" si="58"/>
        <v>#N/A</v>
      </c>
      <c r="AD227" s="1" t="e">
        <f t="shared" si="59"/>
        <v>#N/A</v>
      </c>
      <c r="AE227" s="1" t="e">
        <f t="shared" si="60"/>
        <v>#N/A</v>
      </c>
      <c r="AF227" s="1" t="e">
        <f t="shared" si="61"/>
        <v>#N/A</v>
      </c>
      <c r="AG227" s="1" t="e">
        <f t="shared" si="62"/>
        <v>#N/A</v>
      </c>
    </row>
    <row r="228" spans="1:33" x14ac:dyDescent="0.25">
      <c r="A228" s="27">
        <v>0</v>
      </c>
      <c r="B228" s="62">
        <v>0</v>
      </c>
      <c r="C228" s="61">
        <v>0</v>
      </c>
      <c r="D228" s="27">
        <v>0</v>
      </c>
      <c r="E228" s="27">
        <v>0</v>
      </c>
      <c r="F228" s="27">
        <v>0</v>
      </c>
      <c r="G228" s="27">
        <v>0</v>
      </c>
      <c r="H228" s="1">
        <f>IF(D228=1,Inputs!$B$61,IF(D228=2,Inputs!$B$62,IF(D228=3,Inputs!$B$63,IF(D228=4,Inputs!$B$64,0))))</f>
        <v>0</v>
      </c>
      <c r="I228" s="1">
        <f t="shared" si="68"/>
        <v>0</v>
      </c>
      <c r="J228" s="1">
        <f>IF(I228&gt;=Inputs!$B$60,1,0)</f>
        <v>0</v>
      </c>
      <c r="K228" s="1">
        <f t="shared" si="63"/>
        <v>0</v>
      </c>
      <c r="L228" s="1">
        <f>IF(E228=1,Inputs!$B$61,IF(E228=2,Inputs!$B$62,IF(E228=3,Inputs!$B$63,IF(E228=4,Inputs!$B$64,0))))</f>
        <v>0</v>
      </c>
      <c r="M228" s="1">
        <f t="shared" si="69"/>
        <v>0</v>
      </c>
      <c r="N228" s="1">
        <f>IF(M228&gt;=Inputs!$B$60,1,0)</f>
        <v>0</v>
      </c>
      <c r="O228" s="1">
        <f t="shared" si="55"/>
        <v>0</v>
      </c>
      <c r="P228" s="1">
        <f>IF(F228=1,Inputs!$B$61,IF(F228=2,Inputs!$B$62,IF(F228=3,Inputs!$B$63,IF(F228=4,Inputs!$B$64,0))))</f>
        <v>0</v>
      </c>
      <c r="Q228" s="1">
        <f t="shared" si="70"/>
        <v>0</v>
      </c>
      <c r="R228" s="1">
        <f>IF(Q228&gt;=Inputs!$B$60,1,0)</f>
        <v>0</v>
      </c>
      <c r="S228" s="1">
        <f t="shared" si="56"/>
        <v>0</v>
      </c>
      <c r="T228" s="1">
        <f>IF(G228=1,Inputs!$B$61,IF(G228=2,Inputs!$B$62,IF(G228=3,Inputs!$B$63,IF(G228=4,Inputs!$B$64,0))))</f>
        <v>0</v>
      </c>
      <c r="U228" s="1">
        <f t="shared" si="71"/>
        <v>0</v>
      </c>
      <c r="V228" s="1">
        <f>IF(U228&gt;=Inputs!$B$60,1,0)</f>
        <v>0</v>
      </c>
      <c r="W228" s="1">
        <f t="shared" si="57"/>
        <v>0</v>
      </c>
      <c r="X228" s="1" t="e">
        <f>VLOOKUP(C228,Inputs!$B$6:$C$11,2,TRUE)</f>
        <v>#N/A</v>
      </c>
      <c r="Y228" s="1" t="e">
        <f t="shared" si="64"/>
        <v>#N/A</v>
      </c>
      <c r="Z228" s="1" t="e">
        <f t="shared" si="65"/>
        <v>#N/A</v>
      </c>
      <c r="AA228" s="1" t="e">
        <f t="shared" si="66"/>
        <v>#N/A</v>
      </c>
      <c r="AB228" s="1" t="e">
        <f t="shared" si="67"/>
        <v>#N/A</v>
      </c>
      <c r="AC228" s="1" t="e">
        <f t="shared" si="58"/>
        <v>#N/A</v>
      </c>
      <c r="AD228" s="1" t="e">
        <f t="shared" si="59"/>
        <v>#N/A</v>
      </c>
      <c r="AE228" s="1" t="e">
        <f t="shared" si="60"/>
        <v>#N/A</v>
      </c>
      <c r="AF228" s="1" t="e">
        <f t="shared" si="61"/>
        <v>#N/A</v>
      </c>
      <c r="AG228" s="1" t="e">
        <f t="shared" si="62"/>
        <v>#N/A</v>
      </c>
    </row>
    <row r="229" spans="1:33" x14ac:dyDescent="0.25">
      <c r="A229" s="27">
        <v>0</v>
      </c>
      <c r="B229" s="62">
        <v>0</v>
      </c>
      <c r="C229" s="61">
        <v>0</v>
      </c>
      <c r="D229" s="27">
        <v>0</v>
      </c>
      <c r="E229" s="27">
        <v>0</v>
      </c>
      <c r="F229" s="27">
        <v>0</v>
      </c>
      <c r="G229" s="27">
        <v>0</v>
      </c>
      <c r="H229" s="1">
        <f>IF(D229=1,Inputs!$B$61,IF(D229=2,Inputs!$B$62,IF(D229=3,Inputs!$B$63,IF(D229=4,Inputs!$B$64,0))))</f>
        <v>0</v>
      </c>
      <c r="I229" s="1">
        <f t="shared" si="68"/>
        <v>0</v>
      </c>
      <c r="J229" s="1">
        <f>IF(I229&gt;=Inputs!$B$60,1,0)</f>
        <v>0</v>
      </c>
      <c r="K229" s="1">
        <f t="shared" si="63"/>
        <v>0</v>
      </c>
      <c r="L229" s="1">
        <f>IF(E229=1,Inputs!$B$61,IF(E229=2,Inputs!$B$62,IF(E229=3,Inputs!$B$63,IF(E229=4,Inputs!$B$64,0))))</f>
        <v>0</v>
      </c>
      <c r="M229" s="1">
        <f t="shared" si="69"/>
        <v>0</v>
      </c>
      <c r="N229" s="1">
        <f>IF(M229&gt;=Inputs!$B$60,1,0)</f>
        <v>0</v>
      </c>
      <c r="O229" s="1">
        <f t="shared" si="55"/>
        <v>0</v>
      </c>
      <c r="P229" s="1">
        <f>IF(F229=1,Inputs!$B$61,IF(F229=2,Inputs!$B$62,IF(F229=3,Inputs!$B$63,IF(F229=4,Inputs!$B$64,0))))</f>
        <v>0</v>
      </c>
      <c r="Q229" s="1">
        <f t="shared" si="70"/>
        <v>0</v>
      </c>
      <c r="R229" s="1">
        <f>IF(Q229&gt;=Inputs!$B$60,1,0)</f>
        <v>0</v>
      </c>
      <c r="S229" s="1">
        <f t="shared" si="56"/>
        <v>0</v>
      </c>
      <c r="T229" s="1">
        <f>IF(G229=1,Inputs!$B$61,IF(G229=2,Inputs!$B$62,IF(G229=3,Inputs!$B$63,IF(G229=4,Inputs!$B$64,0))))</f>
        <v>0</v>
      </c>
      <c r="U229" s="1">
        <f t="shared" si="71"/>
        <v>0</v>
      </c>
      <c r="V229" s="1">
        <f>IF(U229&gt;=Inputs!$B$60,1,0)</f>
        <v>0</v>
      </c>
      <c r="W229" s="1">
        <f t="shared" si="57"/>
        <v>0</v>
      </c>
      <c r="X229" s="1" t="e">
        <f>VLOOKUP(C229,Inputs!$B$6:$C$11,2,TRUE)</f>
        <v>#N/A</v>
      </c>
      <c r="Y229" s="1" t="e">
        <f t="shared" si="64"/>
        <v>#N/A</v>
      </c>
      <c r="Z229" s="1" t="e">
        <f t="shared" si="65"/>
        <v>#N/A</v>
      </c>
      <c r="AA229" s="1" t="e">
        <f t="shared" si="66"/>
        <v>#N/A</v>
      </c>
      <c r="AB229" s="1" t="e">
        <f t="shared" si="67"/>
        <v>#N/A</v>
      </c>
      <c r="AC229" s="1" t="e">
        <f t="shared" si="58"/>
        <v>#N/A</v>
      </c>
      <c r="AD229" s="1" t="e">
        <f t="shared" si="59"/>
        <v>#N/A</v>
      </c>
      <c r="AE229" s="1" t="e">
        <f t="shared" si="60"/>
        <v>#N/A</v>
      </c>
      <c r="AF229" s="1" t="e">
        <f t="shared" si="61"/>
        <v>#N/A</v>
      </c>
      <c r="AG229" s="1" t="e">
        <f t="shared" si="62"/>
        <v>#N/A</v>
      </c>
    </row>
    <row r="230" spans="1:33" x14ac:dyDescent="0.25">
      <c r="A230" s="27">
        <v>0</v>
      </c>
      <c r="B230" s="62">
        <v>0</v>
      </c>
      <c r="C230" s="61">
        <v>0</v>
      </c>
      <c r="D230" s="27">
        <v>0</v>
      </c>
      <c r="E230" s="27">
        <v>0</v>
      </c>
      <c r="F230" s="27">
        <v>0</v>
      </c>
      <c r="G230" s="27">
        <v>0</v>
      </c>
      <c r="H230" s="1">
        <f>IF(D230=1,Inputs!$B$61,IF(D230=2,Inputs!$B$62,IF(D230=3,Inputs!$B$63,IF(D230=4,Inputs!$B$64,0))))</f>
        <v>0</v>
      </c>
      <c r="I230" s="1">
        <f t="shared" si="68"/>
        <v>0</v>
      </c>
      <c r="J230" s="1">
        <f>IF(I230&gt;=Inputs!$B$60,1,0)</f>
        <v>0</v>
      </c>
      <c r="K230" s="1">
        <f t="shared" si="63"/>
        <v>0</v>
      </c>
      <c r="L230" s="1">
        <f>IF(E230=1,Inputs!$B$61,IF(E230=2,Inputs!$B$62,IF(E230=3,Inputs!$B$63,IF(E230=4,Inputs!$B$64,0))))</f>
        <v>0</v>
      </c>
      <c r="M230" s="1">
        <f t="shared" si="69"/>
        <v>0</v>
      </c>
      <c r="N230" s="1">
        <f>IF(M230&gt;=Inputs!$B$60,1,0)</f>
        <v>0</v>
      </c>
      <c r="O230" s="1">
        <f t="shared" si="55"/>
        <v>0</v>
      </c>
      <c r="P230" s="1">
        <f>IF(F230=1,Inputs!$B$61,IF(F230=2,Inputs!$B$62,IF(F230=3,Inputs!$B$63,IF(F230=4,Inputs!$B$64,0))))</f>
        <v>0</v>
      </c>
      <c r="Q230" s="1">
        <f t="shared" si="70"/>
        <v>0</v>
      </c>
      <c r="R230" s="1">
        <f>IF(Q230&gt;=Inputs!$B$60,1,0)</f>
        <v>0</v>
      </c>
      <c r="S230" s="1">
        <f t="shared" si="56"/>
        <v>0</v>
      </c>
      <c r="T230" s="1">
        <f>IF(G230=1,Inputs!$B$61,IF(G230=2,Inputs!$B$62,IF(G230=3,Inputs!$B$63,IF(G230=4,Inputs!$B$64,0))))</f>
        <v>0</v>
      </c>
      <c r="U230" s="1">
        <f t="shared" si="71"/>
        <v>0</v>
      </c>
      <c r="V230" s="1">
        <f>IF(U230&gt;=Inputs!$B$60,1,0)</f>
        <v>0</v>
      </c>
      <c r="W230" s="1">
        <f t="shared" si="57"/>
        <v>0</v>
      </c>
      <c r="X230" s="1" t="e">
        <f>VLOOKUP(C230,Inputs!$B$6:$C$11,2,TRUE)</f>
        <v>#N/A</v>
      </c>
      <c r="Y230" s="1" t="e">
        <f t="shared" si="64"/>
        <v>#N/A</v>
      </c>
      <c r="Z230" s="1" t="e">
        <f t="shared" si="65"/>
        <v>#N/A</v>
      </c>
      <c r="AA230" s="1" t="e">
        <f t="shared" si="66"/>
        <v>#N/A</v>
      </c>
      <c r="AB230" s="1" t="e">
        <f t="shared" si="67"/>
        <v>#N/A</v>
      </c>
      <c r="AC230" s="1" t="e">
        <f t="shared" si="58"/>
        <v>#N/A</v>
      </c>
      <c r="AD230" s="1" t="e">
        <f t="shared" si="59"/>
        <v>#N/A</v>
      </c>
      <c r="AE230" s="1" t="e">
        <f t="shared" si="60"/>
        <v>#N/A</v>
      </c>
      <c r="AF230" s="1" t="e">
        <f t="shared" si="61"/>
        <v>#N/A</v>
      </c>
      <c r="AG230" s="1" t="e">
        <f t="shared" si="62"/>
        <v>#N/A</v>
      </c>
    </row>
    <row r="231" spans="1:33" x14ac:dyDescent="0.25">
      <c r="A231" s="27">
        <v>0</v>
      </c>
      <c r="B231" s="62">
        <v>0</v>
      </c>
      <c r="C231" s="61">
        <v>0</v>
      </c>
      <c r="D231" s="27">
        <v>0</v>
      </c>
      <c r="E231" s="27">
        <v>0</v>
      </c>
      <c r="F231" s="27">
        <v>0</v>
      </c>
      <c r="G231" s="27">
        <v>0</v>
      </c>
      <c r="H231" s="1">
        <f>IF(D231=1,Inputs!$B$61,IF(D231=2,Inputs!$B$62,IF(D231=3,Inputs!$B$63,IF(D231=4,Inputs!$B$64,0))))</f>
        <v>0</v>
      </c>
      <c r="I231" s="1">
        <f t="shared" si="68"/>
        <v>0</v>
      </c>
      <c r="J231" s="1">
        <f>IF(I231&gt;=Inputs!$B$60,1,0)</f>
        <v>0</v>
      </c>
      <c r="K231" s="1">
        <f t="shared" si="63"/>
        <v>0</v>
      </c>
      <c r="L231" s="1">
        <f>IF(E231=1,Inputs!$B$61,IF(E231=2,Inputs!$B$62,IF(E231=3,Inputs!$B$63,IF(E231=4,Inputs!$B$64,0))))</f>
        <v>0</v>
      </c>
      <c r="M231" s="1">
        <f t="shared" si="69"/>
        <v>0</v>
      </c>
      <c r="N231" s="1">
        <f>IF(M231&gt;=Inputs!$B$60,1,0)</f>
        <v>0</v>
      </c>
      <c r="O231" s="1">
        <f t="shared" si="55"/>
        <v>0</v>
      </c>
      <c r="P231" s="1">
        <f>IF(F231=1,Inputs!$B$61,IF(F231=2,Inputs!$B$62,IF(F231=3,Inputs!$B$63,IF(F231=4,Inputs!$B$64,0))))</f>
        <v>0</v>
      </c>
      <c r="Q231" s="1">
        <f t="shared" si="70"/>
        <v>0</v>
      </c>
      <c r="R231" s="1">
        <f>IF(Q231&gt;=Inputs!$B$60,1,0)</f>
        <v>0</v>
      </c>
      <c r="S231" s="1">
        <f t="shared" si="56"/>
        <v>0</v>
      </c>
      <c r="T231" s="1">
        <f>IF(G231=1,Inputs!$B$61,IF(G231=2,Inputs!$B$62,IF(G231=3,Inputs!$B$63,IF(G231=4,Inputs!$B$64,0))))</f>
        <v>0</v>
      </c>
      <c r="U231" s="1">
        <f t="shared" si="71"/>
        <v>0</v>
      </c>
      <c r="V231" s="1">
        <f>IF(U231&gt;=Inputs!$B$60,1,0)</f>
        <v>0</v>
      </c>
      <c r="W231" s="1">
        <f t="shared" si="57"/>
        <v>0</v>
      </c>
      <c r="X231" s="1" t="e">
        <f>VLOOKUP(C231,Inputs!$B$6:$C$11,2,TRUE)</f>
        <v>#N/A</v>
      </c>
      <c r="Y231" s="1" t="e">
        <f t="shared" si="64"/>
        <v>#N/A</v>
      </c>
      <c r="Z231" s="1" t="e">
        <f t="shared" si="65"/>
        <v>#N/A</v>
      </c>
      <c r="AA231" s="1" t="e">
        <f t="shared" si="66"/>
        <v>#N/A</v>
      </c>
      <c r="AB231" s="1" t="e">
        <f t="shared" si="67"/>
        <v>#N/A</v>
      </c>
      <c r="AC231" s="1" t="e">
        <f t="shared" si="58"/>
        <v>#N/A</v>
      </c>
      <c r="AD231" s="1" t="e">
        <f t="shared" si="59"/>
        <v>#N/A</v>
      </c>
      <c r="AE231" s="1" t="e">
        <f t="shared" si="60"/>
        <v>#N/A</v>
      </c>
      <c r="AF231" s="1" t="e">
        <f t="shared" si="61"/>
        <v>#N/A</v>
      </c>
      <c r="AG231" s="1" t="e">
        <f t="shared" si="62"/>
        <v>#N/A</v>
      </c>
    </row>
    <row r="232" spans="1:33" x14ac:dyDescent="0.25">
      <c r="A232" s="27">
        <v>0</v>
      </c>
      <c r="B232" s="62">
        <v>0</v>
      </c>
      <c r="C232" s="61">
        <v>0</v>
      </c>
      <c r="D232" s="27">
        <v>0</v>
      </c>
      <c r="E232" s="27">
        <v>0</v>
      </c>
      <c r="F232" s="27">
        <v>0</v>
      </c>
      <c r="G232" s="27">
        <v>0</v>
      </c>
      <c r="H232" s="1">
        <f>IF(D232=1,Inputs!$B$61,IF(D232=2,Inputs!$B$62,IF(D232=3,Inputs!$B$63,IF(D232=4,Inputs!$B$64,0))))</f>
        <v>0</v>
      </c>
      <c r="I232" s="1">
        <f t="shared" si="68"/>
        <v>0</v>
      </c>
      <c r="J232" s="1">
        <f>IF(I232&gt;=Inputs!$B$60,1,0)</f>
        <v>0</v>
      </c>
      <c r="K232" s="1">
        <f t="shared" si="63"/>
        <v>0</v>
      </c>
      <c r="L232" s="1">
        <f>IF(E232=1,Inputs!$B$61,IF(E232=2,Inputs!$B$62,IF(E232=3,Inputs!$B$63,IF(E232=4,Inputs!$B$64,0))))</f>
        <v>0</v>
      </c>
      <c r="M232" s="1">
        <f t="shared" si="69"/>
        <v>0</v>
      </c>
      <c r="N232" s="1">
        <f>IF(M232&gt;=Inputs!$B$60,1,0)</f>
        <v>0</v>
      </c>
      <c r="O232" s="1">
        <f t="shared" si="55"/>
        <v>0</v>
      </c>
      <c r="P232" s="1">
        <f>IF(F232=1,Inputs!$B$61,IF(F232=2,Inputs!$B$62,IF(F232=3,Inputs!$B$63,IF(F232=4,Inputs!$B$64,0))))</f>
        <v>0</v>
      </c>
      <c r="Q232" s="1">
        <f t="shared" si="70"/>
        <v>0</v>
      </c>
      <c r="R232" s="1">
        <f>IF(Q232&gt;=Inputs!$B$60,1,0)</f>
        <v>0</v>
      </c>
      <c r="S232" s="1">
        <f t="shared" si="56"/>
        <v>0</v>
      </c>
      <c r="T232" s="1">
        <f>IF(G232=1,Inputs!$B$61,IF(G232=2,Inputs!$B$62,IF(G232=3,Inputs!$B$63,IF(G232=4,Inputs!$B$64,0))))</f>
        <v>0</v>
      </c>
      <c r="U232" s="1">
        <f t="shared" si="71"/>
        <v>0</v>
      </c>
      <c r="V232" s="1">
        <f>IF(U232&gt;=Inputs!$B$60,1,0)</f>
        <v>0</v>
      </c>
      <c r="W232" s="1">
        <f t="shared" si="57"/>
        <v>0</v>
      </c>
      <c r="X232" s="1" t="e">
        <f>VLOOKUP(C232,Inputs!$B$6:$C$11,2,TRUE)</f>
        <v>#N/A</v>
      </c>
      <c r="Y232" s="1" t="e">
        <f t="shared" si="64"/>
        <v>#N/A</v>
      </c>
      <c r="Z232" s="1" t="e">
        <f t="shared" si="65"/>
        <v>#N/A</v>
      </c>
      <c r="AA232" s="1" t="e">
        <f t="shared" si="66"/>
        <v>#N/A</v>
      </c>
      <c r="AB232" s="1" t="e">
        <f t="shared" si="67"/>
        <v>#N/A</v>
      </c>
      <c r="AC232" s="1" t="e">
        <f t="shared" si="58"/>
        <v>#N/A</v>
      </c>
      <c r="AD232" s="1" t="e">
        <f t="shared" si="59"/>
        <v>#N/A</v>
      </c>
      <c r="AE232" s="1" t="e">
        <f t="shared" si="60"/>
        <v>#N/A</v>
      </c>
      <c r="AF232" s="1" t="e">
        <f t="shared" si="61"/>
        <v>#N/A</v>
      </c>
      <c r="AG232" s="1" t="e">
        <f t="shared" si="62"/>
        <v>#N/A</v>
      </c>
    </row>
    <row r="233" spans="1:33" x14ac:dyDescent="0.25">
      <c r="A233" s="27">
        <v>0</v>
      </c>
      <c r="B233" s="62">
        <v>0</v>
      </c>
      <c r="C233" s="61">
        <v>0</v>
      </c>
      <c r="D233" s="27">
        <v>0</v>
      </c>
      <c r="E233" s="27">
        <v>0</v>
      </c>
      <c r="F233" s="27">
        <v>0</v>
      </c>
      <c r="G233" s="27">
        <v>0</v>
      </c>
      <c r="H233" s="1">
        <f>IF(D233=1,Inputs!$B$61,IF(D233=2,Inputs!$B$62,IF(D233=3,Inputs!$B$63,IF(D233=4,Inputs!$B$64,0))))</f>
        <v>0</v>
      </c>
      <c r="I233" s="1">
        <f t="shared" si="68"/>
        <v>0</v>
      </c>
      <c r="J233" s="1">
        <f>IF(I233&gt;=Inputs!$B$60,1,0)</f>
        <v>0</v>
      </c>
      <c r="K233" s="1">
        <f t="shared" si="63"/>
        <v>0</v>
      </c>
      <c r="L233" s="1">
        <f>IF(E233=1,Inputs!$B$61,IF(E233=2,Inputs!$B$62,IF(E233=3,Inputs!$B$63,IF(E233=4,Inputs!$B$64,0))))</f>
        <v>0</v>
      </c>
      <c r="M233" s="1">
        <f t="shared" si="69"/>
        <v>0</v>
      </c>
      <c r="N233" s="1">
        <f>IF(M233&gt;=Inputs!$B$60,1,0)</f>
        <v>0</v>
      </c>
      <c r="O233" s="1">
        <f t="shared" si="55"/>
        <v>0</v>
      </c>
      <c r="P233" s="1">
        <f>IF(F233=1,Inputs!$B$61,IF(F233=2,Inputs!$B$62,IF(F233=3,Inputs!$B$63,IF(F233=4,Inputs!$B$64,0))))</f>
        <v>0</v>
      </c>
      <c r="Q233" s="1">
        <f t="shared" si="70"/>
        <v>0</v>
      </c>
      <c r="R233" s="1">
        <f>IF(Q233&gt;=Inputs!$B$60,1,0)</f>
        <v>0</v>
      </c>
      <c r="S233" s="1">
        <f t="shared" si="56"/>
        <v>0</v>
      </c>
      <c r="T233" s="1">
        <f>IF(G233=1,Inputs!$B$61,IF(G233=2,Inputs!$B$62,IF(G233=3,Inputs!$B$63,IF(G233=4,Inputs!$B$64,0))))</f>
        <v>0</v>
      </c>
      <c r="U233" s="1">
        <f t="shared" si="71"/>
        <v>0</v>
      </c>
      <c r="V233" s="1">
        <f>IF(U233&gt;=Inputs!$B$60,1,0)</f>
        <v>0</v>
      </c>
      <c r="W233" s="1">
        <f t="shared" si="57"/>
        <v>0</v>
      </c>
      <c r="X233" s="1" t="e">
        <f>VLOOKUP(C233,Inputs!$B$6:$C$11,2,TRUE)</f>
        <v>#N/A</v>
      </c>
      <c r="Y233" s="1" t="e">
        <f t="shared" si="64"/>
        <v>#N/A</v>
      </c>
      <c r="Z233" s="1" t="e">
        <f t="shared" si="65"/>
        <v>#N/A</v>
      </c>
      <c r="AA233" s="1" t="e">
        <f t="shared" si="66"/>
        <v>#N/A</v>
      </c>
      <c r="AB233" s="1" t="e">
        <f t="shared" si="67"/>
        <v>#N/A</v>
      </c>
      <c r="AC233" s="1" t="e">
        <f t="shared" si="58"/>
        <v>#N/A</v>
      </c>
      <c r="AD233" s="1" t="e">
        <f t="shared" si="59"/>
        <v>#N/A</v>
      </c>
      <c r="AE233" s="1" t="e">
        <f t="shared" si="60"/>
        <v>#N/A</v>
      </c>
      <c r="AF233" s="1" t="e">
        <f t="shared" si="61"/>
        <v>#N/A</v>
      </c>
      <c r="AG233" s="1" t="e">
        <f t="shared" si="62"/>
        <v>#N/A</v>
      </c>
    </row>
    <row r="234" spans="1:33" x14ac:dyDescent="0.25">
      <c r="A234" s="27">
        <v>0</v>
      </c>
      <c r="B234" s="62">
        <v>0</v>
      </c>
      <c r="C234" s="61">
        <v>0</v>
      </c>
      <c r="D234" s="27">
        <v>0</v>
      </c>
      <c r="E234" s="27">
        <v>0</v>
      </c>
      <c r="F234" s="27">
        <v>0</v>
      </c>
      <c r="G234" s="27">
        <v>0</v>
      </c>
      <c r="H234" s="1">
        <f>IF(D234=1,Inputs!$B$61,IF(D234=2,Inputs!$B$62,IF(D234=3,Inputs!$B$63,IF(D234=4,Inputs!$B$64,0))))</f>
        <v>0</v>
      </c>
      <c r="I234" s="1">
        <f t="shared" si="68"/>
        <v>0</v>
      </c>
      <c r="J234" s="1">
        <f>IF(I234&gt;=Inputs!$B$60,1,0)</f>
        <v>0</v>
      </c>
      <c r="K234" s="1">
        <f t="shared" si="63"/>
        <v>0</v>
      </c>
      <c r="L234" s="1">
        <f>IF(E234=1,Inputs!$B$61,IF(E234=2,Inputs!$B$62,IF(E234=3,Inputs!$B$63,IF(E234=4,Inputs!$B$64,0))))</f>
        <v>0</v>
      </c>
      <c r="M234" s="1">
        <f t="shared" si="69"/>
        <v>0</v>
      </c>
      <c r="N234" s="1">
        <f>IF(M234&gt;=Inputs!$B$60,1,0)</f>
        <v>0</v>
      </c>
      <c r="O234" s="1">
        <f t="shared" si="55"/>
        <v>0</v>
      </c>
      <c r="P234" s="1">
        <f>IF(F234=1,Inputs!$B$61,IF(F234=2,Inputs!$B$62,IF(F234=3,Inputs!$B$63,IF(F234=4,Inputs!$B$64,0))))</f>
        <v>0</v>
      </c>
      <c r="Q234" s="1">
        <f t="shared" si="70"/>
        <v>0</v>
      </c>
      <c r="R234" s="1">
        <f>IF(Q234&gt;=Inputs!$B$60,1,0)</f>
        <v>0</v>
      </c>
      <c r="S234" s="1">
        <f t="shared" si="56"/>
        <v>0</v>
      </c>
      <c r="T234" s="1">
        <f>IF(G234=1,Inputs!$B$61,IF(G234=2,Inputs!$B$62,IF(G234=3,Inputs!$B$63,IF(G234=4,Inputs!$B$64,0))))</f>
        <v>0</v>
      </c>
      <c r="U234" s="1">
        <f t="shared" si="71"/>
        <v>0</v>
      </c>
      <c r="V234" s="1">
        <f>IF(U234&gt;=Inputs!$B$60,1,0)</f>
        <v>0</v>
      </c>
      <c r="W234" s="1">
        <f t="shared" si="57"/>
        <v>0</v>
      </c>
      <c r="X234" s="1" t="e">
        <f>VLOOKUP(C234,Inputs!$B$6:$C$11,2,TRUE)</f>
        <v>#N/A</v>
      </c>
      <c r="Y234" s="1" t="e">
        <f t="shared" si="64"/>
        <v>#N/A</v>
      </c>
      <c r="Z234" s="1" t="e">
        <f t="shared" si="65"/>
        <v>#N/A</v>
      </c>
      <c r="AA234" s="1" t="e">
        <f t="shared" si="66"/>
        <v>#N/A</v>
      </c>
      <c r="AB234" s="1" t="e">
        <f t="shared" si="67"/>
        <v>#N/A</v>
      </c>
      <c r="AC234" s="1" t="e">
        <f t="shared" si="58"/>
        <v>#N/A</v>
      </c>
      <c r="AD234" s="1" t="e">
        <f t="shared" si="59"/>
        <v>#N/A</v>
      </c>
      <c r="AE234" s="1" t="e">
        <f t="shared" si="60"/>
        <v>#N/A</v>
      </c>
      <c r="AF234" s="1" t="e">
        <f t="shared" si="61"/>
        <v>#N/A</v>
      </c>
      <c r="AG234" s="1" t="e">
        <f t="shared" si="62"/>
        <v>#N/A</v>
      </c>
    </row>
    <row r="235" spans="1:33" x14ac:dyDescent="0.25">
      <c r="A235" s="27">
        <v>0</v>
      </c>
      <c r="B235" s="62">
        <v>0</v>
      </c>
      <c r="C235" s="61">
        <v>0</v>
      </c>
      <c r="D235" s="27">
        <v>0</v>
      </c>
      <c r="E235" s="27">
        <v>0</v>
      </c>
      <c r="F235" s="27">
        <v>0</v>
      </c>
      <c r="G235" s="27">
        <v>0</v>
      </c>
      <c r="H235" s="1">
        <f>IF(D235=1,Inputs!$B$61,IF(D235=2,Inputs!$B$62,IF(D235=3,Inputs!$B$63,IF(D235=4,Inputs!$B$64,0))))</f>
        <v>0</v>
      </c>
      <c r="I235" s="1">
        <f t="shared" si="68"/>
        <v>0</v>
      </c>
      <c r="J235" s="1">
        <f>IF(I235&gt;=Inputs!$B$60,1,0)</f>
        <v>0</v>
      </c>
      <c r="K235" s="1">
        <f t="shared" si="63"/>
        <v>0</v>
      </c>
      <c r="L235" s="1">
        <f>IF(E235=1,Inputs!$B$61,IF(E235=2,Inputs!$B$62,IF(E235=3,Inputs!$B$63,IF(E235=4,Inputs!$B$64,0))))</f>
        <v>0</v>
      </c>
      <c r="M235" s="1">
        <f t="shared" si="69"/>
        <v>0</v>
      </c>
      <c r="N235" s="1">
        <f>IF(M235&gt;=Inputs!$B$60,1,0)</f>
        <v>0</v>
      </c>
      <c r="O235" s="1">
        <f t="shared" si="55"/>
        <v>0</v>
      </c>
      <c r="P235" s="1">
        <f>IF(F235=1,Inputs!$B$61,IF(F235=2,Inputs!$B$62,IF(F235=3,Inputs!$B$63,IF(F235=4,Inputs!$B$64,0))))</f>
        <v>0</v>
      </c>
      <c r="Q235" s="1">
        <f t="shared" si="70"/>
        <v>0</v>
      </c>
      <c r="R235" s="1">
        <f>IF(Q235&gt;=Inputs!$B$60,1,0)</f>
        <v>0</v>
      </c>
      <c r="S235" s="1">
        <f t="shared" si="56"/>
        <v>0</v>
      </c>
      <c r="T235" s="1">
        <f>IF(G235=1,Inputs!$B$61,IF(G235=2,Inputs!$B$62,IF(G235=3,Inputs!$B$63,IF(G235=4,Inputs!$B$64,0))))</f>
        <v>0</v>
      </c>
      <c r="U235" s="1">
        <f t="shared" si="71"/>
        <v>0</v>
      </c>
      <c r="V235" s="1">
        <f>IF(U235&gt;=Inputs!$B$60,1,0)</f>
        <v>0</v>
      </c>
      <c r="W235" s="1">
        <f t="shared" si="57"/>
        <v>0</v>
      </c>
      <c r="X235" s="1" t="e">
        <f>VLOOKUP(C235,Inputs!$B$6:$C$11,2,TRUE)</f>
        <v>#N/A</v>
      </c>
      <c r="Y235" s="1" t="e">
        <f t="shared" si="64"/>
        <v>#N/A</v>
      </c>
      <c r="Z235" s="1" t="e">
        <f t="shared" si="65"/>
        <v>#N/A</v>
      </c>
      <c r="AA235" s="1" t="e">
        <f t="shared" si="66"/>
        <v>#N/A</v>
      </c>
      <c r="AB235" s="1" t="e">
        <f t="shared" si="67"/>
        <v>#N/A</v>
      </c>
      <c r="AC235" s="1" t="e">
        <f t="shared" si="58"/>
        <v>#N/A</v>
      </c>
      <c r="AD235" s="1" t="e">
        <f t="shared" si="59"/>
        <v>#N/A</v>
      </c>
      <c r="AE235" s="1" t="e">
        <f t="shared" si="60"/>
        <v>#N/A</v>
      </c>
      <c r="AF235" s="1" t="e">
        <f t="shared" si="61"/>
        <v>#N/A</v>
      </c>
      <c r="AG235" s="1" t="e">
        <f t="shared" si="62"/>
        <v>#N/A</v>
      </c>
    </row>
    <row r="236" spans="1:33" x14ac:dyDescent="0.25">
      <c r="A236" s="27">
        <v>0</v>
      </c>
      <c r="B236" s="62">
        <v>0</v>
      </c>
      <c r="C236" s="61">
        <v>0</v>
      </c>
      <c r="D236" s="27">
        <v>0</v>
      </c>
      <c r="E236" s="27">
        <v>0</v>
      </c>
      <c r="F236" s="27">
        <v>0</v>
      </c>
      <c r="G236" s="27">
        <v>0</v>
      </c>
      <c r="H236" s="1">
        <f>IF(D236=1,Inputs!$B$61,IF(D236=2,Inputs!$B$62,IF(D236=3,Inputs!$B$63,IF(D236=4,Inputs!$B$64,0))))</f>
        <v>0</v>
      </c>
      <c r="I236" s="1">
        <f t="shared" si="68"/>
        <v>0</v>
      </c>
      <c r="J236" s="1">
        <f>IF(I236&gt;=Inputs!$B$60,1,0)</f>
        <v>0</v>
      </c>
      <c r="K236" s="1">
        <f t="shared" si="63"/>
        <v>0</v>
      </c>
      <c r="L236" s="1">
        <f>IF(E236=1,Inputs!$B$61,IF(E236=2,Inputs!$B$62,IF(E236=3,Inputs!$B$63,IF(E236=4,Inputs!$B$64,0))))</f>
        <v>0</v>
      </c>
      <c r="M236" s="1">
        <f t="shared" si="69"/>
        <v>0</v>
      </c>
      <c r="N236" s="1">
        <f>IF(M236&gt;=Inputs!$B$60,1,0)</f>
        <v>0</v>
      </c>
      <c r="O236" s="1">
        <f t="shared" si="55"/>
        <v>0</v>
      </c>
      <c r="P236" s="1">
        <f>IF(F236=1,Inputs!$B$61,IF(F236=2,Inputs!$B$62,IF(F236=3,Inputs!$B$63,IF(F236=4,Inputs!$B$64,0))))</f>
        <v>0</v>
      </c>
      <c r="Q236" s="1">
        <f t="shared" si="70"/>
        <v>0</v>
      </c>
      <c r="R236" s="1">
        <f>IF(Q236&gt;=Inputs!$B$60,1,0)</f>
        <v>0</v>
      </c>
      <c r="S236" s="1">
        <f t="shared" si="56"/>
        <v>0</v>
      </c>
      <c r="T236" s="1">
        <f>IF(G236=1,Inputs!$B$61,IF(G236=2,Inputs!$B$62,IF(G236=3,Inputs!$B$63,IF(G236=4,Inputs!$B$64,0))))</f>
        <v>0</v>
      </c>
      <c r="U236" s="1">
        <f t="shared" si="71"/>
        <v>0</v>
      </c>
      <c r="V236" s="1">
        <f>IF(U236&gt;=Inputs!$B$60,1,0)</f>
        <v>0</v>
      </c>
      <c r="W236" s="1">
        <f t="shared" si="57"/>
        <v>0</v>
      </c>
      <c r="X236" s="1" t="e">
        <f>VLOOKUP(C236,Inputs!$B$6:$C$11,2,TRUE)</f>
        <v>#N/A</v>
      </c>
      <c r="Y236" s="1" t="e">
        <f t="shared" si="64"/>
        <v>#N/A</v>
      </c>
      <c r="Z236" s="1" t="e">
        <f t="shared" si="65"/>
        <v>#N/A</v>
      </c>
      <c r="AA236" s="1" t="e">
        <f t="shared" si="66"/>
        <v>#N/A</v>
      </c>
      <c r="AB236" s="1" t="e">
        <f t="shared" si="67"/>
        <v>#N/A</v>
      </c>
      <c r="AC236" s="1" t="e">
        <f t="shared" si="58"/>
        <v>#N/A</v>
      </c>
      <c r="AD236" s="1" t="e">
        <f t="shared" si="59"/>
        <v>#N/A</v>
      </c>
      <c r="AE236" s="1" t="e">
        <f t="shared" si="60"/>
        <v>#N/A</v>
      </c>
      <c r="AF236" s="1" t="e">
        <f t="shared" si="61"/>
        <v>#N/A</v>
      </c>
      <c r="AG236" s="1" t="e">
        <f t="shared" si="62"/>
        <v>#N/A</v>
      </c>
    </row>
    <row r="237" spans="1:33" x14ac:dyDescent="0.25">
      <c r="A237" s="27">
        <v>0</v>
      </c>
      <c r="B237" s="62">
        <v>0</v>
      </c>
      <c r="C237" s="61">
        <v>0</v>
      </c>
      <c r="D237" s="27">
        <v>0</v>
      </c>
      <c r="E237" s="27">
        <v>0</v>
      </c>
      <c r="F237" s="27">
        <v>0</v>
      </c>
      <c r="G237" s="27">
        <v>0</v>
      </c>
      <c r="H237" s="1">
        <f>IF(D237=1,Inputs!$B$61,IF(D237=2,Inputs!$B$62,IF(D237=3,Inputs!$B$63,IF(D237=4,Inputs!$B$64,0))))</f>
        <v>0</v>
      </c>
      <c r="I237" s="1">
        <f t="shared" si="68"/>
        <v>0</v>
      </c>
      <c r="J237" s="1">
        <f>IF(I237&gt;=Inputs!$B$60,1,0)</f>
        <v>0</v>
      </c>
      <c r="K237" s="1">
        <f t="shared" si="63"/>
        <v>0</v>
      </c>
      <c r="L237" s="1">
        <f>IF(E237=1,Inputs!$B$61,IF(E237=2,Inputs!$B$62,IF(E237=3,Inputs!$B$63,IF(E237=4,Inputs!$B$64,0))))</f>
        <v>0</v>
      </c>
      <c r="M237" s="1">
        <f t="shared" si="69"/>
        <v>0</v>
      </c>
      <c r="N237" s="1">
        <f>IF(M237&gt;=Inputs!$B$60,1,0)</f>
        <v>0</v>
      </c>
      <c r="O237" s="1">
        <f t="shared" si="55"/>
        <v>0</v>
      </c>
      <c r="P237" s="1">
        <f>IF(F237=1,Inputs!$B$61,IF(F237=2,Inputs!$B$62,IF(F237=3,Inputs!$B$63,IF(F237=4,Inputs!$B$64,0))))</f>
        <v>0</v>
      </c>
      <c r="Q237" s="1">
        <f t="shared" si="70"/>
        <v>0</v>
      </c>
      <c r="R237" s="1">
        <f>IF(Q237&gt;=Inputs!$B$60,1,0)</f>
        <v>0</v>
      </c>
      <c r="S237" s="1">
        <f t="shared" si="56"/>
        <v>0</v>
      </c>
      <c r="T237" s="1">
        <f>IF(G237=1,Inputs!$B$61,IF(G237=2,Inputs!$B$62,IF(G237=3,Inputs!$B$63,IF(G237=4,Inputs!$B$64,0))))</f>
        <v>0</v>
      </c>
      <c r="U237" s="1">
        <f t="shared" si="71"/>
        <v>0</v>
      </c>
      <c r="V237" s="1">
        <f>IF(U237&gt;=Inputs!$B$60,1,0)</f>
        <v>0</v>
      </c>
      <c r="W237" s="1">
        <f t="shared" si="57"/>
        <v>0</v>
      </c>
      <c r="X237" s="1" t="e">
        <f>VLOOKUP(C237,Inputs!$B$6:$C$11,2,TRUE)</f>
        <v>#N/A</v>
      </c>
      <c r="Y237" s="1" t="e">
        <f t="shared" si="64"/>
        <v>#N/A</v>
      </c>
      <c r="Z237" s="1" t="e">
        <f t="shared" si="65"/>
        <v>#N/A</v>
      </c>
      <c r="AA237" s="1" t="e">
        <f t="shared" si="66"/>
        <v>#N/A</v>
      </c>
      <c r="AB237" s="1" t="e">
        <f t="shared" si="67"/>
        <v>#N/A</v>
      </c>
      <c r="AC237" s="1" t="e">
        <f t="shared" si="58"/>
        <v>#N/A</v>
      </c>
      <c r="AD237" s="1" t="e">
        <f t="shared" si="59"/>
        <v>#N/A</v>
      </c>
      <c r="AE237" s="1" t="e">
        <f t="shared" si="60"/>
        <v>#N/A</v>
      </c>
      <c r="AF237" s="1" t="e">
        <f t="shared" si="61"/>
        <v>#N/A</v>
      </c>
      <c r="AG237" s="1" t="e">
        <f t="shared" si="62"/>
        <v>#N/A</v>
      </c>
    </row>
    <row r="238" spans="1:33" x14ac:dyDescent="0.25">
      <c r="A238" s="27">
        <v>0</v>
      </c>
      <c r="B238" s="62">
        <v>0</v>
      </c>
      <c r="C238" s="61">
        <v>0</v>
      </c>
      <c r="D238" s="27">
        <v>0</v>
      </c>
      <c r="E238" s="27">
        <v>0</v>
      </c>
      <c r="F238" s="27">
        <v>0</v>
      </c>
      <c r="G238" s="27">
        <v>0</v>
      </c>
      <c r="H238" s="1">
        <f>IF(D238=1,Inputs!$B$61,IF(D238=2,Inputs!$B$62,IF(D238=3,Inputs!$B$63,IF(D238=4,Inputs!$B$64,0))))</f>
        <v>0</v>
      </c>
      <c r="I238" s="1">
        <f t="shared" si="68"/>
        <v>0</v>
      </c>
      <c r="J238" s="1">
        <f>IF(I238&gt;=Inputs!$B$60,1,0)</f>
        <v>0</v>
      </c>
      <c r="K238" s="1">
        <f t="shared" si="63"/>
        <v>0</v>
      </c>
      <c r="L238" s="1">
        <f>IF(E238=1,Inputs!$B$61,IF(E238=2,Inputs!$B$62,IF(E238=3,Inputs!$B$63,IF(E238=4,Inputs!$B$64,0))))</f>
        <v>0</v>
      </c>
      <c r="M238" s="1">
        <f t="shared" si="69"/>
        <v>0</v>
      </c>
      <c r="N238" s="1">
        <f>IF(M238&gt;=Inputs!$B$60,1,0)</f>
        <v>0</v>
      </c>
      <c r="O238" s="1">
        <f t="shared" si="55"/>
        <v>0</v>
      </c>
      <c r="P238" s="1">
        <f>IF(F238=1,Inputs!$B$61,IF(F238=2,Inputs!$B$62,IF(F238=3,Inputs!$B$63,IF(F238=4,Inputs!$B$64,0))))</f>
        <v>0</v>
      </c>
      <c r="Q238" s="1">
        <f t="shared" si="70"/>
        <v>0</v>
      </c>
      <c r="R238" s="1">
        <f>IF(Q238&gt;=Inputs!$B$60,1,0)</f>
        <v>0</v>
      </c>
      <c r="S238" s="1">
        <f t="shared" si="56"/>
        <v>0</v>
      </c>
      <c r="T238" s="1">
        <f>IF(G238=1,Inputs!$B$61,IF(G238=2,Inputs!$B$62,IF(G238=3,Inputs!$B$63,IF(G238=4,Inputs!$B$64,0))))</f>
        <v>0</v>
      </c>
      <c r="U238" s="1">
        <f t="shared" si="71"/>
        <v>0</v>
      </c>
      <c r="V238" s="1">
        <f>IF(U238&gt;=Inputs!$B$60,1,0)</f>
        <v>0</v>
      </c>
      <c r="W238" s="1">
        <f t="shared" si="57"/>
        <v>0</v>
      </c>
      <c r="X238" s="1" t="e">
        <f>VLOOKUP(C238,Inputs!$B$6:$C$11,2,TRUE)</f>
        <v>#N/A</v>
      </c>
      <c r="Y238" s="1" t="e">
        <f t="shared" si="64"/>
        <v>#N/A</v>
      </c>
      <c r="Z238" s="1" t="e">
        <f t="shared" si="65"/>
        <v>#N/A</v>
      </c>
      <c r="AA238" s="1" t="e">
        <f t="shared" si="66"/>
        <v>#N/A</v>
      </c>
      <c r="AB238" s="1" t="e">
        <f t="shared" si="67"/>
        <v>#N/A</v>
      </c>
      <c r="AC238" s="1" t="e">
        <f t="shared" si="58"/>
        <v>#N/A</v>
      </c>
      <c r="AD238" s="1" t="e">
        <f t="shared" si="59"/>
        <v>#N/A</v>
      </c>
      <c r="AE238" s="1" t="e">
        <f t="shared" si="60"/>
        <v>#N/A</v>
      </c>
      <c r="AF238" s="1" t="e">
        <f t="shared" si="61"/>
        <v>#N/A</v>
      </c>
      <c r="AG238" s="1" t="e">
        <f t="shared" si="62"/>
        <v>#N/A</v>
      </c>
    </row>
    <row r="239" spans="1:33" x14ac:dyDescent="0.25">
      <c r="A239" s="27">
        <v>0</v>
      </c>
      <c r="B239" s="62">
        <v>0</v>
      </c>
      <c r="C239" s="61">
        <v>0</v>
      </c>
      <c r="D239" s="27">
        <v>0</v>
      </c>
      <c r="E239" s="27">
        <v>0</v>
      </c>
      <c r="F239" s="27">
        <v>0</v>
      </c>
      <c r="G239" s="27">
        <v>0</v>
      </c>
      <c r="H239" s="1">
        <f>IF(D239=1,Inputs!$B$61,IF(D239=2,Inputs!$B$62,IF(D239=3,Inputs!$B$63,IF(D239=4,Inputs!$B$64,0))))</f>
        <v>0</v>
      </c>
      <c r="I239" s="1">
        <f t="shared" si="68"/>
        <v>0</v>
      </c>
      <c r="J239" s="1">
        <f>IF(I239&gt;=Inputs!$B$60,1,0)</f>
        <v>0</v>
      </c>
      <c r="K239" s="1">
        <f t="shared" si="63"/>
        <v>0</v>
      </c>
      <c r="L239" s="1">
        <f>IF(E239=1,Inputs!$B$61,IF(E239=2,Inputs!$B$62,IF(E239=3,Inputs!$B$63,IF(E239=4,Inputs!$B$64,0))))</f>
        <v>0</v>
      </c>
      <c r="M239" s="1">
        <f t="shared" si="69"/>
        <v>0</v>
      </c>
      <c r="N239" s="1">
        <f>IF(M239&gt;=Inputs!$B$60,1,0)</f>
        <v>0</v>
      </c>
      <c r="O239" s="1">
        <f t="shared" si="55"/>
        <v>0</v>
      </c>
      <c r="P239" s="1">
        <f>IF(F239=1,Inputs!$B$61,IF(F239=2,Inputs!$B$62,IF(F239=3,Inputs!$B$63,IF(F239=4,Inputs!$B$64,0))))</f>
        <v>0</v>
      </c>
      <c r="Q239" s="1">
        <f t="shared" si="70"/>
        <v>0</v>
      </c>
      <c r="R239" s="1">
        <f>IF(Q239&gt;=Inputs!$B$60,1,0)</f>
        <v>0</v>
      </c>
      <c r="S239" s="1">
        <f t="shared" si="56"/>
        <v>0</v>
      </c>
      <c r="T239" s="1">
        <f>IF(G239=1,Inputs!$B$61,IF(G239=2,Inputs!$B$62,IF(G239=3,Inputs!$B$63,IF(G239=4,Inputs!$B$64,0))))</f>
        <v>0</v>
      </c>
      <c r="U239" s="1">
        <f t="shared" si="71"/>
        <v>0</v>
      </c>
      <c r="V239" s="1">
        <f>IF(U239&gt;=Inputs!$B$60,1,0)</f>
        <v>0</v>
      </c>
      <c r="W239" s="1">
        <f t="shared" si="57"/>
        <v>0</v>
      </c>
      <c r="X239" s="1" t="e">
        <f>VLOOKUP(C239,Inputs!$B$6:$C$11,2,TRUE)</f>
        <v>#N/A</v>
      </c>
      <c r="Y239" s="1" t="e">
        <f t="shared" si="64"/>
        <v>#N/A</v>
      </c>
      <c r="Z239" s="1" t="e">
        <f t="shared" si="65"/>
        <v>#N/A</v>
      </c>
      <c r="AA239" s="1" t="e">
        <f t="shared" si="66"/>
        <v>#N/A</v>
      </c>
      <c r="AB239" s="1" t="e">
        <f t="shared" si="67"/>
        <v>#N/A</v>
      </c>
      <c r="AC239" s="1" t="e">
        <f t="shared" si="58"/>
        <v>#N/A</v>
      </c>
      <c r="AD239" s="1" t="e">
        <f t="shared" si="59"/>
        <v>#N/A</v>
      </c>
      <c r="AE239" s="1" t="e">
        <f t="shared" si="60"/>
        <v>#N/A</v>
      </c>
      <c r="AF239" s="1" t="e">
        <f t="shared" si="61"/>
        <v>#N/A</v>
      </c>
      <c r="AG239" s="1" t="e">
        <f t="shared" si="62"/>
        <v>#N/A</v>
      </c>
    </row>
    <row r="240" spans="1:33" x14ac:dyDescent="0.25">
      <c r="A240" s="27">
        <v>0</v>
      </c>
      <c r="B240" s="62">
        <v>0</v>
      </c>
      <c r="C240" s="61">
        <v>0</v>
      </c>
      <c r="D240" s="27">
        <v>0</v>
      </c>
      <c r="E240" s="27">
        <v>0</v>
      </c>
      <c r="F240" s="27">
        <v>0</v>
      </c>
      <c r="G240" s="27">
        <v>0</v>
      </c>
      <c r="H240" s="1">
        <f>IF(D240=1,Inputs!$B$61,IF(D240=2,Inputs!$B$62,IF(D240=3,Inputs!$B$63,IF(D240=4,Inputs!$B$64,0))))</f>
        <v>0</v>
      </c>
      <c r="I240" s="1">
        <f t="shared" si="68"/>
        <v>0</v>
      </c>
      <c r="J240" s="1">
        <f>IF(I240&gt;=Inputs!$B$60,1,0)</f>
        <v>0</v>
      </c>
      <c r="K240" s="1">
        <f t="shared" si="63"/>
        <v>0</v>
      </c>
      <c r="L240" s="1">
        <f>IF(E240=1,Inputs!$B$61,IF(E240=2,Inputs!$B$62,IF(E240=3,Inputs!$B$63,IF(E240=4,Inputs!$B$64,0))))</f>
        <v>0</v>
      </c>
      <c r="M240" s="1">
        <f t="shared" si="69"/>
        <v>0</v>
      </c>
      <c r="N240" s="1">
        <f>IF(M240&gt;=Inputs!$B$60,1,0)</f>
        <v>0</v>
      </c>
      <c r="O240" s="1">
        <f t="shared" si="55"/>
        <v>0</v>
      </c>
      <c r="P240" s="1">
        <f>IF(F240=1,Inputs!$B$61,IF(F240=2,Inputs!$B$62,IF(F240=3,Inputs!$B$63,IF(F240=4,Inputs!$B$64,0))))</f>
        <v>0</v>
      </c>
      <c r="Q240" s="1">
        <f t="shared" si="70"/>
        <v>0</v>
      </c>
      <c r="R240" s="1">
        <f>IF(Q240&gt;=Inputs!$B$60,1,0)</f>
        <v>0</v>
      </c>
      <c r="S240" s="1">
        <f t="shared" si="56"/>
        <v>0</v>
      </c>
      <c r="T240" s="1">
        <f>IF(G240=1,Inputs!$B$61,IF(G240=2,Inputs!$B$62,IF(G240=3,Inputs!$B$63,IF(G240=4,Inputs!$B$64,0))))</f>
        <v>0</v>
      </c>
      <c r="U240" s="1">
        <f t="shared" si="71"/>
        <v>0</v>
      </c>
      <c r="V240" s="1">
        <f>IF(U240&gt;=Inputs!$B$60,1,0)</f>
        <v>0</v>
      </c>
      <c r="W240" s="1">
        <f t="shared" si="57"/>
        <v>0</v>
      </c>
      <c r="X240" s="1" t="e">
        <f>VLOOKUP(C240,Inputs!$B$6:$C$11,2,TRUE)</f>
        <v>#N/A</v>
      </c>
      <c r="Y240" s="1" t="e">
        <f t="shared" si="64"/>
        <v>#N/A</v>
      </c>
      <c r="Z240" s="1" t="e">
        <f t="shared" si="65"/>
        <v>#N/A</v>
      </c>
      <c r="AA240" s="1" t="e">
        <f t="shared" si="66"/>
        <v>#N/A</v>
      </c>
      <c r="AB240" s="1" t="e">
        <f t="shared" si="67"/>
        <v>#N/A</v>
      </c>
      <c r="AC240" s="1" t="e">
        <f t="shared" si="58"/>
        <v>#N/A</v>
      </c>
      <c r="AD240" s="1" t="e">
        <f t="shared" si="59"/>
        <v>#N/A</v>
      </c>
      <c r="AE240" s="1" t="e">
        <f t="shared" si="60"/>
        <v>#N/A</v>
      </c>
      <c r="AF240" s="1" t="e">
        <f t="shared" si="61"/>
        <v>#N/A</v>
      </c>
      <c r="AG240" s="1" t="e">
        <f t="shared" si="62"/>
        <v>#N/A</v>
      </c>
    </row>
    <row r="241" spans="1:33" x14ac:dyDescent="0.25">
      <c r="A241" s="27">
        <v>0</v>
      </c>
      <c r="B241" s="62">
        <v>0</v>
      </c>
      <c r="C241" s="61">
        <v>0</v>
      </c>
      <c r="D241" s="27">
        <v>0</v>
      </c>
      <c r="E241" s="27">
        <v>0</v>
      </c>
      <c r="F241" s="27">
        <v>0</v>
      </c>
      <c r="G241" s="27">
        <v>0</v>
      </c>
      <c r="H241" s="1">
        <f>IF(D241=1,Inputs!$B$61,IF(D241=2,Inputs!$B$62,IF(D241=3,Inputs!$B$63,IF(D241=4,Inputs!$B$64,0))))</f>
        <v>0</v>
      </c>
      <c r="I241" s="1">
        <f t="shared" si="68"/>
        <v>0</v>
      </c>
      <c r="J241" s="1">
        <f>IF(I241&gt;=Inputs!$B$60,1,0)</f>
        <v>0</v>
      </c>
      <c r="K241" s="1">
        <f t="shared" si="63"/>
        <v>0</v>
      </c>
      <c r="L241" s="1">
        <f>IF(E241=1,Inputs!$B$61,IF(E241=2,Inputs!$B$62,IF(E241=3,Inputs!$B$63,IF(E241=4,Inputs!$B$64,0))))</f>
        <v>0</v>
      </c>
      <c r="M241" s="1">
        <f t="shared" si="69"/>
        <v>0</v>
      </c>
      <c r="N241" s="1">
        <f>IF(M241&gt;=Inputs!$B$60,1,0)</f>
        <v>0</v>
      </c>
      <c r="O241" s="1">
        <f t="shared" si="55"/>
        <v>0</v>
      </c>
      <c r="P241" s="1">
        <f>IF(F241=1,Inputs!$B$61,IF(F241=2,Inputs!$B$62,IF(F241=3,Inputs!$B$63,IF(F241=4,Inputs!$B$64,0))))</f>
        <v>0</v>
      </c>
      <c r="Q241" s="1">
        <f t="shared" si="70"/>
        <v>0</v>
      </c>
      <c r="R241" s="1">
        <f>IF(Q241&gt;=Inputs!$B$60,1,0)</f>
        <v>0</v>
      </c>
      <c r="S241" s="1">
        <f t="shared" si="56"/>
        <v>0</v>
      </c>
      <c r="T241" s="1">
        <f>IF(G241=1,Inputs!$B$61,IF(G241=2,Inputs!$B$62,IF(G241=3,Inputs!$B$63,IF(G241=4,Inputs!$B$64,0))))</f>
        <v>0</v>
      </c>
      <c r="U241" s="1">
        <f t="shared" si="71"/>
        <v>0</v>
      </c>
      <c r="V241" s="1">
        <f>IF(U241&gt;=Inputs!$B$60,1,0)</f>
        <v>0</v>
      </c>
      <c r="W241" s="1">
        <f t="shared" si="57"/>
        <v>0</v>
      </c>
      <c r="X241" s="1" t="e">
        <f>VLOOKUP(C241,Inputs!$B$6:$C$11,2,TRUE)</f>
        <v>#N/A</v>
      </c>
      <c r="Y241" s="1" t="e">
        <f t="shared" si="64"/>
        <v>#N/A</v>
      </c>
      <c r="Z241" s="1" t="e">
        <f t="shared" si="65"/>
        <v>#N/A</v>
      </c>
      <c r="AA241" s="1" t="e">
        <f t="shared" si="66"/>
        <v>#N/A</v>
      </c>
      <c r="AB241" s="1" t="e">
        <f t="shared" si="67"/>
        <v>#N/A</v>
      </c>
      <c r="AC241" s="1" t="e">
        <f t="shared" si="58"/>
        <v>#N/A</v>
      </c>
      <c r="AD241" s="1" t="e">
        <f t="shared" si="59"/>
        <v>#N/A</v>
      </c>
      <c r="AE241" s="1" t="e">
        <f t="shared" si="60"/>
        <v>#N/A</v>
      </c>
      <c r="AF241" s="1" t="e">
        <f t="shared" si="61"/>
        <v>#N/A</v>
      </c>
      <c r="AG241" s="1" t="e">
        <f t="shared" si="62"/>
        <v>#N/A</v>
      </c>
    </row>
    <row r="242" spans="1:33" x14ac:dyDescent="0.25">
      <c r="A242" s="27">
        <v>0</v>
      </c>
      <c r="B242" s="62">
        <v>0</v>
      </c>
      <c r="C242" s="61">
        <v>0</v>
      </c>
      <c r="D242" s="27">
        <v>0</v>
      </c>
      <c r="E242" s="27">
        <v>0</v>
      </c>
      <c r="F242" s="27">
        <v>0</v>
      </c>
      <c r="G242" s="27">
        <v>0</v>
      </c>
      <c r="H242" s="1">
        <f>IF(D242=1,Inputs!$B$61,IF(D242=2,Inputs!$B$62,IF(D242=3,Inputs!$B$63,IF(D242=4,Inputs!$B$64,0))))</f>
        <v>0</v>
      </c>
      <c r="I242" s="1">
        <f t="shared" si="68"/>
        <v>0</v>
      </c>
      <c r="J242" s="1">
        <f>IF(I242&gt;=Inputs!$B$60,1,0)</f>
        <v>0</v>
      </c>
      <c r="K242" s="1">
        <f t="shared" si="63"/>
        <v>0</v>
      </c>
      <c r="L242" s="1">
        <f>IF(E242=1,Inputs!$B$61,IF(E242=2,Inputs!$B$62,IF(E242=3,Inputs!$B$63,IF(E242=4,Inputs!$B$64,0))))</f>
        <v>0</v>
      </c>
      <c r="M242" s="1">
        <f t="shared" si="69"/>
        <v>0</v>
      </c>
      <c r="N242" s="1">
        <f>IF(M242&gt;=Inputs!$B$60,1,0)</f>
        <v>0</v>
      </c>
      <c r="O242" s="1">
        <f t="shared" si="55"/>
        <v>0</v>
      </c>
      <c r="P242" s="1">
        <f>IF(F242=1,Inputs!$B$61,IF(F242=2,Inputs!$B$62,IF(F242=3,Inputs!$B$63,IF(F242=4,Inputs!$B$64,0))))</f>
        <v>0</v>
      </c>
      <c r="Q242" s="1">
        <f t="shared" si="70"/>
        <v>0</v>
      </c>
      <c r="R242" s="1">
        <f>IF(Q242&gt;=Inputs!$B$60,1,0)</f>
        <v>0</v>
      </c>
      <c r="S242" s="1">
        <f t="shared" si="56"/>
        <v>0</v>
      </c>
      <c r="T242" s="1">
        <f>IF(G242=1,Inputs!$B$61,IF(G242=2,Inputs!$B$62,IF(G242=3,Inputs!$B$63,IF(G242=4,Inputs!$B$64,0))))</f>
        <v>0</v>
      </c>
      <c r="U242" s="1">
        <f t="shared" si="71"/>
        <v>0</v>
      </c>
      <c r="V242" s="1">
        <f>IF(U242&gt;=Inputs!$B$60,1,0)</f>
        <v>0</v>
      </c>
      <c r="W242" s="1">
        <f t="shared" si="57"/>
        <v>0</v>
      </c>
      <c r="X242" s="1" t="e">
        <f>VLOOKUP(C242,Inputs!$B$6:$C$11,2,TRUE)</f>
        <v>#N/A</v>
      </c>
      <c r="Y242" s="1" t="e">
        <f t="shared" si="64"/>
        <v>#N/A</v>
      </c>
      <c r="Z242" s="1" t="e">
        <f t="shared" si="65"/>
        <v>#N/A</v>
      </c>
      <c r="AA242" s="1" t="e">
        <f t="shared" si="66"/>
        <v>#N/A</v>
      </c>
      <c r="AB242" s="1" t="e">
        <f t="shared" si="67"/>
        <v>#N/A</v>
      </c>
      <c r="AC242" s="1" t="e">
        <f t="shared" si="58"/>
        <v>#N/A</v>
      </c>
      <c r="AD242" s="1" t="e">
        <f t="shared" si="59"/>
        <v>#N/A</v>
      </c>
      <c r="AE242" s="1" t="e">
        <f t="shared" si="60"/>
        <v>#N/A</v>
      </c>
      <c r="AF242" s="1" t="e">
        <f t="shared" si="61"/>
        <v>#N/A</v>
      </c>
      <c r="AG242" s="1" t="e">
        <f t="shared" si="62"/>
        <v>#N/A</v>
      </c>
    </row>
    <row r="243" spans="1:33" x14ac:dyDescent="0.25">
      <c r="A243" s="27">
        <v>0</v>
      </c>
      <c r="B243" s="62">
        <v>0</v>
      </c>
      <c r="C243" s="61">
        <v>0</v>
      </c>
      <c r="D243" s="27">
        <v>0</v>
      </c>
      <c r="E243" s="27">
        <v>0</v>
      </c>
      <c r="F243" s="27">
        <v>0</v>
      </c>
      <c r="G243" s="27">
        <v>0</v>
      </c>
      <c r="H243" s="1">
        <f>IF(D243=1,Inputs!$B$61,IF(D243=2,Inputs!$B$62,IF(D243=3,Inputs!$B$63,IF(D243=4,Inputs!$B$64,0))))</f>
        <v>0</v>
      </c>
      <c r="I243" s="1">
        <f t="shared" si="68"/>
        <v>0</v>
      </c>
      <c r="J243" s="1">
        <f>IF(I243&gt;=Inputs!$B$60,1,0)</f>
        <v>0</v>
      </c>
      <c r="K243" s="1">
        <f t="shared" si="63"/>
        <v>0</v>
      </c>
      <c r="L243" s="1">
        <f>IF(E243=1,Inputs!$B$61,IF(E243=2,Inputs!$B$62,IF(E243=3,Inputs!$B$63,IF(E243=4,Inputs!$B$64,0))))</f>
        <v>0</v>
      </c>
      <c r="M243" s="1">
        <f t="shared" si="69"/>
        <v>0</v>
      </c>
      <c r="N243" s="1">
        <f>IF(M243&gt;=Inputs!$B$60,1,0)</f>
        <v>0</v>
      </c>
      <c r="O243" s="1">
        <f t="shared" si="55"/>
        <v>0</v>
      </c>
      <c r="P243" s="1">
        <f>IF(F243=1,Inputs!$B$61,IF(F243=2,Inputs!$B$62,IF(F243=3,Inputs!$B$63,IF(F243=4,Inputs!$B$64,0))))</f>
        <v>0</v>
      </c>
      <c r="Q243" s="1">
        <f t="shared" si="70"/>
        <v>0</v>
      </c>
      <c r="R243" s="1">
        <f>IF(Q243&gt;=Inputs!$B$60,1,0)</f>
        <v>0</v>
      </c>
      <c r="S243" s="1">
        <f t="shared" si="56"/>
        <v>0</v>
      </c>
      <c r="T243" s="1">
        <f>IF(G243=1,Inputs!$B$61,IF(G243=2,Inputs!$B$62,IF(G243=3,Inputs!$B$63,IF(G243=4,Inputs!$B$64,0))))</f>
        <v>0</v>
      </c>
      <c r="U243" s="1">
        <f t="shared" si="71"/>
        <v>0</v>
      </c>
      <c r="V243" s="1">
        <f>IF(U243&gt;=Inputs!$B$60,1,0)</f>
        <v>0</v>
      </c>
      <c r="W243" s="1">
        <f t="shared" si="57"/>
        <v>0</v>
      </c>
      <c r="X243" s="1" t="e">
        <f>VLOOKUP(C243,Inputs!$B$6:$C$11,2,TRUE)</f>
        <v>#N/A</v>
      </c>
      <c r="Y243" s="1" t="e">
        <f t="shared" si="64"/>
        <v>#N/A</v>
      </c>
      <c r="Z243" s="1" t="e">
        <f t="shared" si="65"/>
        <v>#N/A</v>
      </c>
      <c r="AA243" s="1" t="e">
        <f t="shared" si="66"/>
        <v>#N/A</v>
      </c>
      <c r="AB243" s="1" t="e">
        <f t="shared" si="67"/>
        <v>#N/A</v>
      </c>
      <c r="AC243" s="1" t="e">
        <f t="shared" si="58"/>
        <v>#N/A</v>
      </c>
      <c r="AD243" s="1" t="e">
        <f t="shared" si="59"/>
        <v>#N/A</v>
      </c>
      <c r="AE243" s="1" t="e">
        <f t="shared" si="60"/>
        <v>#N/A</v>
      </c>
      <c r="AF243" s="1" t="e">
        <f t="shared" si="61"/>
        <v>#N/A</v>
      </c>
      <c r="AG243" s="1" t="e">
        <f t="shared" si="62"/>
        <v>#N/A</v>
      </c>
    </row>
    <row r="244" spans="1:33" x14ac:dyDescent="0.25">
      <c r="A244" s="27">
        <v>0</v>
      </c>
      <c r="B244" s="62">
        <v>0</v>
      </c>
      <c r="C244" s="61">
        <v>0</v>
      </c>
      <c r="D244" s="27">
        <v>0</v>
      </c>
      <c r="E244" s="27">
        <v>0</v>
      </c>
      <c r="F244" s="27">
        <v>0</v>
      </c>
      <c r="G244" s="27">
        <v>0</v>
      </c>
      <c r="H244" s="1">
        <f>IF(D244=1,Inputs!$B$61,IF(D244=2,Inputs!$B$62,IF(D244=3,Inputs!$B$63,IF(D244=4,Inputs!$B$64,0))))</f>
        <v>0</v>
      </c>
      <c r="I244" s="1">
        <f t="shared" si="68"/>
        <v>0</v>
      </c>
      <c r="J244" s="1">
        <f>IF(I244&gt;=Inputs!$B$60,1,0)</f>
        <v>0</v>
      </c>
      <c r="K244" s="1">
        <f t="shared" si="63"/>
        <v>0</v>
      </c>
      <c r="L244" s="1">
        <f>IF(E244=1,Inputs!$B$61,IF(E244=2,Inputs!$B$62,IF(E244=3,Inputs!$B$63,IF(E244=4,Inputs!$B$64,0))))</f>
        <v>0</v>
      </c>
      <c r="M244" s="1">
        <f t="shared" si="69"/>
        <v>0</v>
      </c>
      <c r="N244" s="1">
        <f>IF(M244&gt;=Inputs!$B$60,1,0)</f>
        <v>0</v>
      </c>
      <c r="O244" s="1">
        <f t="shared" si="55"/>
        <v>0</v>
      </c>
      <c r="P244" s="1">
        <f>IF(F244=1,Inputs!$B$61,IF(F244=2,Inputs!$B$62,IF(F244=3,Inputs!$B$63,IF(F244=4,Inputs!$B$64,0))))</f>
        <v>0</v>
      </c>
      <c r="Q244" s="1">
        <f t="shared" si="70"/>
        <v>0</v>
      </c>
      <c r="R244" s="1">
        <f>IF(Q244&gt;=Inputs!$B$60,1,0)</f>
        <v>0</v>
      </c>
      <c r="S244" s="1">
        <f t="shared" si="56"/>
        <v>0</v>
      </c>
      <c r="T244" s="1">
        <f>IF(G244=1,Inputs!$B$61,IF(G244=2,Inputs!$B$62,IF(G244=3,Inputs!$B$63,IF(G244=4,Inputs!$B$64,0))))</f>
        <v>0</v>
      </c>
      <c r="U244" s="1">
        <f t="shared" si="71"/>
        <v>0</v>
      </c>
      <c r="V244" s="1">
        <f>IF(U244&gt;=Inputs!$B$60,1,0)</f>
        <v>0</v>
      </c>
      <c r="W244" s="1">
        <f t="shared" si="57"/>
        <v>0</v>
      </c>
      <c r="X244" s="1" t="e">
        <f>VLOOKUP(C244,Inputs!$B$6:$C$11,2,TRUE)</f>
        <v>#N/A</v>
      </c>
      <c r="Y244" s="1" t="e">
        <f t="shared" si="64"/>
        <v>#N/A</v>
      </c>
      <c r="Z244" s="1" t="e">
        <f t="shared" si="65"/>
        <v>#N/A</v>
      </c>
      <c r="AA244" s="1" t="e">
        <f t="shared" si="66"/>
        <v>#N/A</v>
      </c>
      <c r="AB244" s="1" t="e">
        <f t="shared" si="67"/>
        <v>#N/A</v>
      </c>
      <c r="AC244" s="1" t="e">
        <f t="shared" si="58"/>
        <v>#N/A</v>
      </c>
      <c r="AD244" s="1" t="e">
        <f t="shared" si="59"/>
        <v>#N/A</v>
      </c>
      <c r="AE244" s="1" t="e">
        <f t="shared" si="60"/>
        <v>#N/A</v>
      </c>
      <c r="AF244" s="1" t="e">
        <f t="shared" si="61"/>
        <v>#N/A</v>
      </c>
      <c r="AG244" s="1" t="e">
        <f t="shared" si="62"/>
        <v>#N/A</v>
      </c>
    </row>
    <row r="245" spans="1:33" x14ac:dyDescent="0.25">
      <c r="A245" s="27">
        <v>0</v>
      </c>
      <c r="B245" s="62">
        <v>0</v>
      </c>
      <c r="C245" s="61">
        <v>0</v>
      </c>
      <c r="D245" s="27">
        <v>0</v>
      </c>
      <c r="E245" s="27">
        <v>0</v>
      </c>
      <c r="F245" s="27">
        <v>0</v>
      </c>
      <c r="G245" s="27">
        <v>0</v>
      </c>
      <c r="H245" s="1">
        <f>IF(D245=1,Inputs!$B$61,IF(D245=2,Inputs!$B$62,IF(D245=3,Inputs!$B$63,IF(D245=4,Inputs!$B$64,0))))</f>
        <v>0</v>
      </c>
      <c r="I245" s="1">
        <f t="shared" si="68"/>
        <v>0</v>
      </c>
      <c r="J245" s="1">
        <f>IF(I245&gt;=Inputs!$B$60,1,0)</f>
        <v>0</v>
      </c>
      <c r="K245" s="1">
        <f t="shared" si="63"/>
        <v>0</v>
      </c>
      <c r="L245" s="1">
        <f>IF(E245=1,Inputs!$B$61,IF(E245=2,Inputs!$B$62,IF(E245=3,Inputs!$B$63,IF(E245=4,Inputs!$B$64,0))))</f>
        <v>0</v>
      </c>
      <c r="M245" s="1">
        <f t="shared" si="69"/>
        <v>0</v>
      </c>
      <c r="N245" s="1">
        <f>IF(M245&gt;=Inputs!$B$60,1,0)</f>
        <v>0</v>
      </c>
      <c r="O245" s="1">
        <f t="shared" si="55"/>
        <v>0</v>
      </c>
      <c r="P245" s="1">
        <f>IF(F245=1,Inputs!$B$61,IF(F245=2,Inputs!$B$62,IF(F245=3,Inputs!$B$63,IF(F245=4,Inputs!$B$64,0))))</f>
        <v>0</v>
      </c>
      <c r="Q245" s="1">
        <f t="shared" si="70"/>
        <v>0</v>
      </c>
      <c r="R245" s="1">
        <f>IF(Q245&gt;=Inputs!$B$60,1,0)</f>
        <v>0</v>
      </c>
      <c r="S245" s="1">
        <f t="shared" si="56"/>
        <v>0</v>
      </c>
      <c r="T245" s="1">
        <f>IF(G245=1,Inputs!$B$61,IF(G245=2,Inputs!$B$62,IF(G245=3,Inputs!$B$63,IF(G245=4,Inputs!$B$64,0))))</f>
        <v>0</v>
      </c>
      <c r="U245" s="1">
        <f t="shared" si="71"/>
        <v>0</v>
      </c>
      <c r="V245" s="1">
        <f>IF(U245&gt;=Inputs!$B$60,1,0)</f>
        <v>0</v>
      </c>
      <c r="W245" s="1">
        <f t="shared" si="57"/>
        <v>0</v>
      </c>
      <c r="X245" s="1" t="e">
        <f>VLOOKUP(C245,Inputs!$B$6:$C$11,2,TRUE)</f>
        <v>#N/A</v>
      </c>
      <c r="Y245" s="1" t="e">
        <f t="shared" si="64"/>
        <v>#N/A</v>
      </c>
      <c r="Z245" s="1" t="e">
        <f t="shared" si="65"/>
        <v>#N/A</v>
      </c>
      <c r="AA245" s="1" t="e">
        <f t="shared" si="66"/>
        <v>#N/A</v>
      </c>
      <c r="AB245" s="1" t="e">
        <f t="shared" si="67"/>
        <v>#N/A</v>
      </c>
      <c r="AC245" s="1" t="e">
        <f t="shared" si="58"/>
        <v>#N/A</v>
      </c>
      <c r="AD245" s="1" t="e">
        <f t="shared" si="59"/>
        <v>#N/A</v>
      </c>
      <c r="AE245" s="1" t="e">
        <f t="shared" si="60"/>
        <v>#N/A</v>
      </c>
      <c r="AF245" s="1" t="e">
        <f t="shared" si="61"/>
        <v>#N/A</v>
      </c>
      <c r="AG245" s="1" t="e">
        <f t="shared" si="62"/>
        <v>#N/A</v>
      </c>
    </row>
    <row r="246" spans="1:33" x14ac:dyDescent="0.25">
      <c r="A246" s="27">
        <v>0</v>
      </c>
      <c r="B246" s="62">
        <v>0</v>
      </c>
      <c r="C246" s="61">
        <v>0</v>
      </c>
      <c r="D246" s="27">
        <v>0</v>
      </c>
      <c r="E246" s="27">
        <v>0</v>
      </c>
      <c r="F246" s="27">
        <v>0</v>
      </c>
      <c r="G246" s="27">
        <v>0</v>
      </c>
      <c r="H246" s="1">
        <f>IF(D246=1,Inputs!$B$61,IF(D246=2,Inputs!$B$62,IF(D246=3,Inputs!$B$63,IF(D246=4,Inputs!$B$64,0))))</f>
        <v>0</v>
      </c>
      <c r="I246" s="1">
        <f t="shared" si="68"/>
        <v>0</v>
      </c>
      <c r="J246" s="1">
        <f>IF(I246&gt;=Inputs!$B$60,1,0)</f>
        <v>0</v>
      </c>
      <c r="K246" s="1">
        <f t="shared" si="63"/>
        <v>0</v>
      </c>
      <c r="L246" s="1">
        <f>IF(E246=1,Inputs!$B$61,IF(E246=2,Inputs!$B$62,IF(E246=3,Inputs!$B$63,IF(E246=4,Inputs!$B$64,0))))</f>
        <v>0</v>
      </c>
      <c r="M246" s="1">
        <f t="shared" si="69"/>
        <v>0</v>
      </c>
      <c r="N246" s="1">
        <f>IF(M246&gt;=Inputs!$B$60,1,0)</f>
        <v>0</v>
      </c>
      <c r="O246" s="1">
        <f t="shared" si="55"/>
        <v>0</v>
      </c>
      <c r="P246" s="1">
        <f>IF(F246=1,Inputs!$B$61,IF(F246=2,Inputs!$B$62,IF(F246=3,Inputs!$B$63,IF(F246=4,Inputs!$B$64,0))))</f>
        <v>0</v>
      </c>
      <c r="Q246" s="1">
        <f t="shared" si="70"/>
        <v>0</v>
      </c>
      <c r="R246" s="1">
        <f>IF(Q246&gt;=Inputs!$B$60,1,0)</f>
        <v>0</v>
      </c>
      <c r="S246" s="1">
        <f t="shared" si="56"/>
        <v>0</v>
      </c>
      <c r="T246" s="1">
        <f>IF(G246=1,Inputs!$B$61,IF(G246=2,Inputs!$B$62,IF(G246=3,Inputs!$B$63,IF(G246=4,Inputs!$B$64,0))))</f>
        <v>0</v>
      </c>
      <c r="U246" s="1">
        <f t="shared" si="71"/>
        <v>0</v>
      </c>
      <c r="V246" s="1">
        <f>IF(U246&gt;=Inputs!$B$60,1,0)</f>
        <v>0</v>
      </c>
      <c r="W246" s="1">
        <f t="shared" si="57"/>
        <v>0</v>
      </c>
      <c r="X246" s="1" t="e">
        <f>VLOOKUP(C246,Inputs!$B$6:$C$11,2,TRUE)</f>
        <v>#N/A</v>
      </c>
      <c r="Y246" s="1" t="e">
        <f t="shared" si="64"/>
        <v>#N/A</v>
      </c>
      <c r="Z246" s="1" t="e">
        <f t="shared" si="65"/>
        <v>#N/A</v>
      </c>
      <c r="AA246" s="1" t="e">
        <f t="shared" si="66"/>
        <v>#N/A</v>
      </c>
      <c r="AB246" s="1" t="e">
        <f t="shared" si="67"/>
        <v>#N/A</v>
      </c>
      <c r="AC246" s="1" t="e">
        <f t="shared" si="58"/>
        <v>#N/A</v>
      </c>
      <c r="AD246" s="1" t="e">
        <f t="shared" si="59"/>
        <v>#N/A</v>
      </c>
      <c r="AE246" s="1" t="e">
        <f t="shared" si="60"/>
        <v>#N/A</v>
      </c>
      <c r="AF246" s="1" t="e">
        <f t="shared" si="61"/>
        <v>#N/A</v>
      </c>
      <c r="AG246" s="1" t="e">
        <f t="shared" si="62"/>
        <v>#N/A</v>
      </c>
    </row>
    <row r="247" spans="1:33" x14ac:dyDescent="0.25">
      <c r="A247" s="27">
        <v>0</v>
      </c>
      <c r="B247" s="62">
        <v>0</v>
      </c>
      <c r="C247" s="61">
        <v>0</v>
      </c>
      <c r="D247" s="27">
        <v>0</v>
      </c>
      <c r="E247" s="27">
        <v>0</v>
      </c>
      <c r="F247" s="27">
        <v>0</v>
      </c>
      <c r="G247" s="27">
        <v>0</v>
      </c>
      <c r="H247" s="1">
        <f>IF(D247=1,Inputs!$B$61,IF(D247=2,Inputs!$B$62,IF(D247=3,Inputs!$B$63,IF(D247=4,Inputs!$B$64,0))))</f>
        <v>0</v>
      </c>
      <c r="I247" s="1">
        <f t="shared" si="68"/>
        <v>0</v>
      </c>
      <c r="J247" s="1">
        <f>IF(I247&gt;=Inputs!$B$60,1,0)</f>
        <v>0</v>
      </c>
      <c r="K247" s="1">
        <f t="shared" si="63"/>
        <v>0</v>
      </c>
      <c r="L247" s="1">
        <f>IF(E247=1,Inputs!$B$61,IF(E247=2,Inputs!$B$62,IF(E247=3,Inputs!$B$63,IF(E247=4,Inputs!$B$64,0))))</f>
        <v>0</v>
      </c>
      <c r="M247" s="1">
        <f t="shared" si="69"/>
        <v>0</v>
      </c>
      <c r="N247" s="1">
        <f>IF(M247&gt;=Inputs!$B$60,1,0)</f>
        <v>0</v>
      </c>
      <c r="O247" s="1">
        <f t="shared" si="55"/>
        <v>0</v>
      </c>
      <c r="P247" s="1">
        <f>IF(F247=1,Inputs!$B$61,IF(F247=2,Inputs!$B$62,IF(F247=3,Inputs!$B$63,IF(F247=4,Inputs!$B$64,0))))</f>
        <v>0</v>
      </c>
      <c r="Q247" s="1">
        <f t="shared" si="70"/>
        <v>0</v>
      </c>
      <c r="R247" s="1">
        <f>IF(Q247&gt;=Inputs!$B$60,1,0)</f>
        <v>0</v>
      </c>
      <c r="S247" s="1">
        <f t="shared" si="56"/>
        <v>0</v>
      </c>
      <c r="T247" s="1">
        <f>IF(G247=1,Inputs!$B$61,IF(G247=2,Inputs!$B$62,IF(G247=3,Inputs!$B$63,IF(G247=4,Inputs!$B$64,0))))</f>
        <v>0</v>
      </c>
      <c r="U247" s="1">
        <f t="shared" si="71"/>
        <v>0</v>
      </c>
      <c r="V247" s="1">
        <f>IF(U247&gt;=Inputs!$B$60,1,0)</f>
        <v>0</v>
      </c>
      <c r="W247" s="1">
        <f t="shared" si="57"/>
        <v>0</v>
      </c>
      <c r="X247" s="1" t="e">
        <f>VLOOKUP(C247,Inputs!$B$6:$C$11,2,TRUE)</f>
        <v>#N/A</v>
      </c>
      <c r="Y247" s="1" t="e">
        <f t="shared" si="64"/>
        <v>#N/A</v>
      </c>
      <c r="Z247" s="1" t="e">
        <f t="shared" si="65"/>
        <v>#N/A</v>
      </c>
      <c r="AA247" s="1" t="e">
        <f t="shared" si="66"/>
        <v>#N/A</v>
      </c>
      <c r="AB247" s="1" t="e">
        <f t="shared" si="67"/>
        <v>#N/A</v>
      </c>
      <c r="AC247" s="1" t="e">
        <f t="shared" si="58"/>
        <v>#N/A</v>
      </c>
      <c r="AD247" s="1" t="e">
        <f t="shared" si="59"/>
        <v>#N/A</v>
      </c>
      <c r="AE247" s="1" t="e">
        <f t="shared" si="60"/>
        <v>#N/A</v>
      </c>
      <c r="AF247" s="1" t="e">
        <f t="shared" si="61"/>
        <v>#N/A</v>
      </c>
      <c r="AG247" s="1" t="e">
        <f t="shared" si="62"/>
        <v>#N/A</v>
      </c>
    </row>
    <row r="248" spans="1:33" x14ac:dyDescent="0.25">
      <c r="A248" s="27">
        <v>0</v>
      </c>
      <c r="B248" s="62">
        <v>0</v>
      </c>
      <c r="C248" s="61">
        <v>0</v>
      </c>
      <c r="D248" s="27">
        <v>0</v>
      </c>
      <c r="E248" s="27">
        <v>0</v>
      </c>
      <c r="F248" s="27">
        <v>0</v>
      </c>
      <c r="G248" s="27">
        <v>0</v>
      </c>
      <c r="H248" s="1">
        <f>IF(D248=1,Inputs!$B$61,IF(D248=2,Inputs!$B$62,IF(D248=3,Inputs!$B$63,IF(D248=4,Inputs!$B$64,0))))</f>
        <v>0</v>
      </c>
      <c r="I248" s="1">
        <f t="shared" si="68"/>
        <v>0</v>
      </c>
      <c r="J248" s="1">
        <f>IF(I248&gt;=Inputs!$B$60,1,0)</f>
        <v>0</v>
      </c>
      <c r="K248" s="1">
        <f t="shared" si="63"/>
        <v>0</v>
      </c>
      <c r="L248" s="1">
        <f>IF(E248=1,Inputs!$B$61,IF(E248=2,Inputs!$B$62,IF(E248=3,Inputs!$B$63,IF(E248=4,Inputs!$B$64,0))))</f>
        <v>0</v>
      </c>
      <c r="M248" s="1">
        <f t="shared" si="69"/>
        <v>0</v>
      </c>
      <c r="N248" s="1">
        <f>IF(M248&gt;=Inputs!$B$60,1,0)</f>
        <v>0</v>
      </c>
      <c r="O248" s="1">
        <f t="shared" si="55"/>
        <v>0</v>
      </c>
      <c r="P248" s="1">
        <f>IF(F248=1,Inputs!$B$61,IF(F248=2,Inputs!$B$62,IF(F248=3,Inputs!$B$63,IF(F248=4,Inputs!$B$64,0))))</f>
        <v>0</v>
      </c>
      <c r="Q248" s="1">
        <f t="shared" si="70"/>
        <v>0</v>
      </c>
      <c r="R248" s="1">
        <f>IF(Q248&gt;=Inputs!$B$60,1,0)</f>
        <v>0</v>
      </c>
      <c r="S248" s="1">
        <f t="shared" si="56"/>
        <v>0</v>
      </c>
      <c r="T248" s="1">
        <f>IF(G248=1,Inputs!$B$61,IF(G248=2,Inputs!$B$62,IF(G248=3,Inputs!$B$63,IF(G248=4,Inputs!$B$64,0))))</f>
        <v>0</v>
      </c>
      <c r="U248" s="1">
        <f t="shared" si="71"/>
        <v>0</v>
      </c>
      <c r="V248" s="1">
        <f>IF(U248&gt;=Inputs!$B$60,1,0)</f>
        <v>0</v>
      </c>
      <c r="W248" s="1">
        <f t="shared" si="57"/>
        <v>0</v>
      </c>
      <c r="X248" s="1" t="e">
        <f>VLOOKUP(C248,Inputs!$B$6:$C$11,2,TRUE)</f>
        <v>#N/A</v>
      </c>
      <c r="Y248" s="1" t="e">
        <f t="shared" si="64"/>
        <v>#N/A</v>
      </c>
      <c r="Z248" s="1" t="e">
        <f t="shared" si="65"/>
        <v>#N/A</v>
      </c>
      <c r="AA248" s="1" t="e">
        <f t="shared" si="66"/>
        <v>#N/A</v>
      </c>
      <c r="AB248" s="1" t="e">
        <f t="shared" si="67"/>
        <v>#N/A</v>
      </c>
      <c r="AC248" s="1" t="e">
        <f t="shared" si="58"/>
        <v>#N/A</v>
      </c>
      <c r="AD248" s="1" t="e">
        <f t="shared" si="59"/>
        <v>#N/A</v>
      </c>
      <c r="AE248" s="1" t="e">
        <f t="shared" si="60"/>
        <v>#N/A</v>
      </c>
      <c r="AF248" s="1" t="e">
        <f t="shared" si="61"/>
        <v>#N/A</v>
      </c>
      <c r="AG248" s="1" t="e">
        <f t="shared" si="62"/>
        <v>#N/A</v>
      </c>
    </row>
    <row r="249" spans="1:33" x14ac:dyDescent="0.25">
      <c r="A249" s="27">
        <v>0</v>
      </c>
      <c r="B249" s="62">
        <v>0</v>
      </c>
      <c r="C249" s="61">
        <v>0</v>
      </c>
      <c r="D249" s="27">
        <v>0</v>
      </c>
      <c r="E249" s="27">
        <v>0</v>
      </c>
      <c r="F249" s="27">
        <v>0</v>
      </c>
      <c r="G249" s="27">
        <v>0</v>
      </c>
      <c r="H249" s="1">
        <f>IF(D249=1,Inputs!$B$61,IF(D249=2,Inputs!$B$62,IF(D249=3,Inputs!$B$63,IF(D249=4,Inputs!$B$64,0))))</f>
        <v>0</v>
      </c>
      <c r="I249" s="1">
        <f t="shared" si="68"/>
        <v>0</v>
      </c>
      <c r="J249" s="1">
        <f>IF(I249&gt;=Inputs!$B$60,1,0)</f>
        <v>0</v>
      </c>
      <c r="K249" s="1">
        <f t="shared" si="63"/>
        <v>0</v>
      </c>
      <c r="L249" s="1">
        <f>IF(E249=1,Inputs!$B$61,IF(E249=2,Inputs!$B$62,IF(E249=3,Inputs!$B$63,IF(E249=4,Inputs!$B$64,0))))</f>
        <v>0</v>
      </c>
      <c r="M249" s="1">
        <f t="shared" si="69"/>
        <v>0</v>
      </c>
      <c r="N249" s="1">
        <f>IF(M249&gt;=Inputs!$B$60,1,0)</f>
        <v>0</v>
      </c>
      <c r="O249" s="1">
        <f t="shared" si="55"/>
        <v>0</v>
      </c>
      <c r="P249" s="1">
        <f>IF(F249=1,Inputs!$B$61,IF(F249=2,Inputs!$B$62,IF(F249=3,Inputs!$B$63,IF(F249=4,Inputs!$B$64,0))))</f>
        <v>0</v>
      </c>
      <c r="Q249" s="1">
        <f t="shared" si="70"/>
        <v>0</v>
      </c>
      <c r="R249" s="1">
        <f>IF(Q249&gt;=Inputs!$B$60,1,0)</f>
        <v>0</v>
      </c>
      <c r="S249" s="1">
        <f t="shared" si="56"/>
        <v>0</v>
      </c>
      <c r="T249" s="1">
        <f>IF(G249=1,Inputs!$B$61,IF(G249=2,Inputs!$B$62,IF(G249=3,Inputs!$B$63,IF(G249=4,Inputs!$B$64,0))))</f>
        <v>0</v>
      </c>
      <c r="U249" s="1">
        <f t="shared" si="71"/>
        <v>0</v>
      </c>
      <c r="V249" s="1">
        <f>IF(U249&gt;=Inputs!$B$60,1,0)</f>
        <v>0</v>
      </c>
      <c r="W249" s="1">
        <f t="shared" si="57"/>
        <v>0</v>
      </c>
      <c r="X249" s="1" t="e">
        <f>VLOOKUP(C249,Inputs!$B$6:$C$11,2,TRUE)</f>
        <v>#N/A</v>
      </c>
      <c r="Y249" s="1" t="e">
        <f t="shared" si="64"/>
        <v>#N/A</v>
      </c>
      <c r="Z249" s="1" t="e">
        <f t="shared" si="65"/>
        <v>#N/A</v>
      </c>
      <c r="AA249" s="1" t="e">
        <f t="shared" si="66"/>
        <v>#N/A</v>
      </c>
      <c r="AB249" s="1" t="e">
        <f t="shared" si="67"/>
        <v>#N/A</v>
      </c>
      <c r="AC249" s="1" t="e">
        <f t="shared" si="58"/>
        <v>#N/A</v>
      </c>
      <c r="AD249" s="1" t="e">
        <f t="shared" si="59"/>
        <v>#N/A</v>
      </c>
      <c r="AE249" s="1" t="e">
        <f t="shared" si="60"/>
        <v>#N/A</v>
      </c>
      <c r="AF249" s="1" t="e">
        <f t="shared" si="61"/>
        <v>#N/A</v>
      </c>
      <c r="AG249" s="1" t="e">
        <f t="shared" si="62"/>
        <v>#N/A</v>
      </c>
    </row>
    <row r="250" spans="1:33" x14ac:dyDescent="0.25">
      <c r="A250" s="27">
        <v>0</v>
      </c>
      <c r="B250" s="62">
        <v>0</v>
      </c>
      <c r="C250" s="61">
        <v>0</v>
      </c>
      <c r="D250" s="27">
        <v>0</v>
      </c>
      <c r="E250" s="27">
        <v>0</v>
      </c>
      <c r="F250" s="27">
        <v>0</v>
      </c>
      <c r="G250" s="27">
        <v>0</v>
      </c>
      <c r="H250" s="1">
        <f>IF(D250=1,Inputs!$B$61,IF(D250=2,Inputs!$B$62,IF(D250=3,Inputs!$B$63,IF(D250=4,Inputs!$B$64,0))))</f>
        <v>0</v>
      </c>
      <c r="I250" s="1">
        <f t="shared" si="68"/>
        <v>0</v>
      </c>
      <c r="J250" s="1">
        <f>IF(I250&gt;=Inputs!$B$60,1,0)</f>
        <v>0</v>
      </c>
      <c r="K250" s="1">
        <f t="shared" si="63"/>
        <v>0</v>
      </c>
      <c r="L250" s="1">
        <f>IF(E250=1,Inputs!$B$61,IF(E250=2,Inputs!$B$62,IF(E250=3,Inputs!$B$63,IF(E250=4,Inputs!$B$64,0))))</f>
        <v>0</v>
      </c>
      <c r="M250" s="1">
        <f t="shared" si="69"/>
        <v>0</v>
      </c>
      <c r="N250" s="1">
        <f>IF(M250&gt;=Inputs!$B$60,1,0)</f>
        <v>0</v>
      </c>
      <c r="O250" s="1">
        <f t="shared" si="55"/>
        <v>0</v>
      </c>
      <c r="P250" s="1">
        <f>IF(F250=1,Inputs!$B$61,IF(F250=2,Inputs!$B$62,IF(F250=3,Inputs!$B$63,IF(F250=4,Inputs!$B$64,0))))</f>
        <v>0</v>
      </c>
      <c r="Q250" s="1">
        <f t="shared" si="70"/>
        <v>0</v>
      </c>
      <c r="R250" s="1">
        <f>IF(Q250&gt;=Inputs!$B$60,1,0)</f>
        <v>0</v>
      </c>
      <c r="S250" s="1">
        <f t="shared" si="56"/>
        <v>0</v>
      </c>
      <c r="T250" s="1">
        <f>IF(G250=1,Inputs!$B$61,IF(G250=2,Inputs!$B$62,IF(G250=3,Inputs!$B$63,IF(G250=4,Inputs!$B$64,0))))</f>
        <v>0</v>
      </c>
      <c r="U250" s="1">
        <f t="shared" si="71"/>
        <v>0</v>
      </c>
      <c r="V250" s="1">
        <f>IF(U250&gt;=Inputs!$B$60,1,0)</f>
        <v>0</v>
      </c>
      <c r="W250" s="1">
        <f t="shared" si="57"/>
        <v>0</v>
      </c>
      <c r="X250" s="1" t="e">
        <f>VLOOKUP(C250,Inputs!$B$6:$C$11,2,TRUE)</f>
        <v>#N/A</v>
      </c>
      <c r="Y250" s="1" t="e">
        <f t="shared" si="64"/>
        <v>#N/A</v>
      </c>
      <c r="Z250" s="1" t="e">
        <f t="shared" si="65"/>
        <v>#N/A</v>
      </c>
      <c r="AA250" s="1" t="e">
        <f t="shared" si="66"/>
        <v>#N/A</v>
      </c>
      <c r="AB250" s="1" t="e">
        <f t="shared" si="67"/>
        <v>#N/A</v>
      </c>
      <c r="AC250" s="1" t="e">
        <f t="shared" si="58"/>
        <v>#N/A</v>
      </c>
      <c r="AD250" s="1" t="e">
        <f t="shared" si="59"/>
        <v>#N/A</v>
      </c>
      <c r="AE250" s="1" t="e">
        <f t="shared" si="60"/>
        <v>#N/A</v>
      </c>
      <c r="AF250" s="1" t="e">
        <f t="shared" si="61"/>
        <v>#N/A</v>
      </c>
      <c r="AG250" s="1" t="e">
        <f t="shared" si="62"/>
        <v>#N/A</v>
      </c>
    </row>
    <row r="251" spans="1:33" x14ac:dyDescent="0.25">
      <c r="A251" s="27">
        <v>0</v>
      </c>
      <c r="B251" s="62">
        <v>0</v>
      </c>
      <c r="C251" s="61">
        <v>0</v>
      </c>
      <c r="D251" s="27">
        <v>0</v>
      </c>
      <c r="E251" s="27">
        <v>0</v>
      </c>
      <c r="F251" s="27">
        <v>0</v>
      </c>
      <c r="G251" s="27">
        <v>0</v>
      </c>
      <c r="H251" s="1">
        <f>IF(D251=1,Inputs!$B$61,IF(D251=2,Inputs!$B$62,IF(D251=3,Inputs!$B$63,IF(D251=4,Inputs!$B$64,0))))</f>
        <v>0</v>
      </c>
      <c r="I251" s="1">
        <f t="shared" si="68"/>
        <v>0</v>
      </c>
      <c r="J251" s="1">
        <f>IF(I251&gt;=Inputs!$B$60,1,0)</f>
        <v>0</v>
      </c>
      <c r="K251" s="1">
        <f t="shared" si="63"/>
        <v>0</v>
      </c>
      <c r="L251" s="1">
        <f>IF(E251=1,Inputs!$B$61,IF(E251=2,Inputs!$B$62,IF(E251=3,Inputs!$B$63,IF(E251=4,Inputs!$B$64,0))))</f>
        <v>0</v>
      </c>
      <c r="M251" s="1">
        <f t="shared" si="69"/>
        <v>0</v>
      </c>
      <c r="N251" s="1">
        <f>IF(M251&gt;=Inputs!$B$60,1,0)</f>
        <v>0</v>
      </c>
      <c r="O251" s="1">
        <f t="shared" si="55"/>
        <v>0</v>
      </c>
      <c r="P251" s="1">
        <f>IF(F251=1,Inputs!$B$61,IF(F251=2,Inputs!$B$62,IF(F251=3,Inputs!$B$63,IF(F251=4,Inputs!$B$64,0))))</f>
        <v>0</v>
      </c>
      <c r="Q251" s="1">
        <f t="shared" si="70"/>
        <v>0</v>
      </c>
      <c r="R251" s="1">
        <f>IF(Q251&gt;=Inputs!$B$60,1,0)</f>
        <v>0</v>
      </c>
      <c r="S251" s="1">
        <f t="shared" si="56"/>
        <v>0</v>
      </c>
      <c r="T251" s="1">
        <f>IF(G251=1,Inputs!$B$61,IF(G251=2,Inputs!$B$62,IF(G251=3,Inputs!$B$63,IF(G251=4,Inputs!$B$64,0))))</f>
        <v>0</v>
      </c>
      <c r="U251" s="1">
        <f t="shared" si="71"/>
        <v>0</v>
      </c>
      <c r="V251" s="1">
        <f>IF(U251&gt;=Inputs!$B$60,1,0)</f>
        <v>0</v>
      </c>
      <c r="W251" s="1">
        <f t="shared" si="57"/>
        <v>0</v>
      </c>
      <c r="X251" s="1" t="e">
        <f>VLOOKUP(C251,Inputs!$B$6:$C$11,2,TRUE)</f>
        <v>#N/A</v>
      </c>
      <c r="Y251" s="1" t="e">
        <f t="shared" si="64"/>
        <v>#N/A</v>
      </c>
      <c r="Z251" s="1" t="e">
        <f t="shared" si="65"/>
        <v>#N/A</v>
      </c>
      <c r="AA251" s="1" t="e">
        <f t="shared" si="66"/>
        <v>#N/A</v>
      </c>
      <c r="AB251" s="1" t="e">
        <f t="shared" si="67"/>
        <v>#N/A</v>
      </c>
      <c r="AC251" s="1" t="e">
        <f t="shared" si="58"/>
        <v>#N/A</v>
      </c>
      <c r="AD251" s="1" t="e">
        <f t="shared" si="59"/>
        <v>#N/A</v>
      </c>
      <c r="AE251" s="1" t="e">
        <f t="shared" si="60"/>
        <v>#N/A</v>
      </c>
      <c r="AF251" s="1" t="e">
        <f t="shared" si="61"/>
        <v>#N/A</v>
      </c>
      <c r="AG251" s="1" t="e">
        <f t="shared" si="62"/>
        <v>#N/A</v>
      </c>
    </row>
    <row r="252" spans="1:33" x14ac:dyDescent="0.25">
      <c r="A252" s="27">
        <v>0</v>
      </c>
      <c r="B252" s="62">
        <v>0</v>
      </c>
      <c r="C252" s="61">
        <v>0</v>
      </c>
      <c r="D252" s="27">
        <v>0</v>
      </c>
      <c r="E252" s="27">
        <v>0</v>
      </c>
      <c r="F252" s="27">
        <v>0</v>
      </c>
      <c r="G252" s="27">
        <v>0</v>
      </c>
      <c r="H252" s="1">
        <f>IF(D252=1,Inputs!$B$61,IF(D252=2,Inputs!$B$62,IF(D252=3,Inputs!$B$63,IF(D252=4,Inputs!$B$64,0))))</f>
        <v>0</v>
      </c>
      <c r="I252" s="1">
        <f t="shared" si="68"/>
        <v>0</v>
      </c>
      <c r="J252" s="1">
        <f>IF(I252&gt;=Inputs!$B$60,1,0)</f>
        <v>0</v>
      </c>
      <c r="K252" s="1">
        <f t="shared" si="63"/>
        <v>0</v>
      </c>
      <c r="L252" s="1">
        <f>IF(E252=1,Inputs!$B$61,IF(E252=2,Inputs!$B$62,IF(E252=3,Inputs!$B$63,IF(E252=4,Inputs!$B$64,0))))</f>
        <v>0</v>
      </c>
      <c r="M252" s="1">
        <f t="shared" si="69"/>
        <v>0</v>
      </c>
      <c r="N252" s="1">
        <f>IF(M252&gt;=Inputs!$B$60,1,0)</f>
        <v>0</v>
      </c>
      <c r="O252" s="1">
        <f t="shared" si="55"/>
        <v>0</v>
      </c>
      <c r="P252" s="1">
        <f>IF(F252=1,Inputs!$B$61,IF(F252=2,Inputs!$B$62,IF(F252=3,Inputs!$B$63,IF(F252=4,Inputs!$B$64,0))))</f>
        <v>0</v>
      </c>
      <c r="Q252" s="1">
        <f t="shared" si="70"/>
        <v>0</v>
      </c>
      <c r="R252" s="1">
        <f>IF(Q252&gt;=Inputs!$B$60,1,0)</f>
        <v>0</v>
      </c>
      <c r="S252" s="1">
        <f t="shared" si="56"/>
        <v>0</v>
      </c>
      <c r="T252" s="1">
        <f>IF(G252=1,Inputs!$B$61,IF(G252=2,Inputs!$B$62,IF(G252=3,Inputs!$B$63,IF(G252=4,Inputs!$B$64,0))))</f>
        <v>0</v>
      </c>
      <c r="U252" s="1">
        <f t="shared" si="71"/>
        <v>0</v>
      </c>
      <c r="V252" s="1">
        <f>IF(U252&gt;=Inputs!$B$60,1,0)</f>
        <v>0</v>
      </c>
      <c r="W252" s="1">
        <f t="shared" si="57"/>
        <v>0</v>
      </c>
      <c r="X252" s="1" t="e">
        <f>VLOOKUP(C252,Inputs!$B$6:$C$11,2,TRUE)</f>
        <v>#N/A</v>
      </c>
      <c r="Y252" s="1" t="e">
        <f t="shared" si="64"/>
        <v>#N/A</v>
      </c>
      <c r="Z252" s="1" t="e">
        <f t="shared" si="65"/>
        <v>#N/A</v>
      </c>
      <c r="AA252" s="1" t="e">
        <f t="shared" si="66"/>
        <v>#N/A</v>
      </c>
      <c r="AB252" s="1" t="e">
        <f t="shared" si="67"/>
        <v>#N/A</v>
      </c>
      <c r="AC252" s="1" t="e">
        <f t="shared" si="58"/>
        <v>#N/A</v>
      </c>
      <c r="AD252" s="1" t="e">
        <f t="shared" si="59"/>
        <v>#N/A</v>
      </c>
      <c r="AE252" s="1" t="e">
        <f t="shared" si="60"/>
        <v>#N/A</v>
      </c>
      <c r="AF252" s="1" t="e">
        <f t="shared" si="61"/>
        <v>#N/A</v>
      </c>
      <c r="AG252" s="1" t="e">
        <f t="shared" si="62"/>
        <v>#N/A</v>
      </c>
    </row>
    <row r="253" spans="1:33" x14ac:dyDescent="0.25">
      <c r="A253" s="27">
        <v>0</v>
      </c>
      <c r="B253" s="62">
        <v>0</v>
      </c>
      <c r="C253" s="61">
        <v>0</v>
      </c>
      <c r="D253" s="27">
        <v>0</v>
      </c>
      <c r="E253" s="27">
        <v>0</v>
      </c>
      <c r="F253" s="27">
        <v>0</v>
      </c>
      <c r="G253" s="27">
        <v>0</v>
      </c>
      <c r="H253" s="1">
        <f>IF(D253=1,Inputs!$B$61,IF(D253=2,Inputs!$B$62,IF(D253=3,Inputs!$B$63,IF(D253=4,Inputs!$B$64,0))))</f>
        <v>0</v>
      </c>
      <c r="I253" s="1">
        <f t="shared" si="68"/>
        <v>0</v>
      </c>
      <c r="J253" s="1">
        <f>IF(I253&gt;=Inputs!$B$60,1,0)</f>
        <v>0</v>
      </c>
      <c r="K253" s="1">
        <f t="shared" si="63"/>
        <v>0</v>
      </c>
      <c r="L253" s="1">
        <f>IF(E253=1,Inputs!$B$61,IF(E253=2,Inputs!$B$62,IF(E253=3,Inputs!$B$63,IF(E253=4,Inputs!$B$64,0))))</f>
        <v>0</v>
      </c>
      <c r="M253" s="1">
        <f t="shared" si="69"/>
        <v>0</v>
      </c>
      <c r="N253" s="1">
        <f>IF(M253&gt;=Inputs!$B$60,1,0)</f>
        <v>0</v>
      </c>
      <c r="O253" s="1">
        <f t="shared" si="55"/>
        <v>0</v>
      </c>
      <c r="P253" s="1">
        <f>IF(F253=1,Inputs!$B$61,IF(F253=2,Inputs!$B$62,IF(F253=3,Inputs!$B$63,IF(F253=4,Inputs!$B$64,0))))</f>
        <v>0</v>
      </c>
      <c r="Q253" s="1">
        <f t="shared" si="70"/>
        <v>0</v>
      </c>
      <c r="R253" s="1">
        <f>IF(Q253&gt;=Inputs!$B$60,1,0)</f>
        <v>0</v>
      </c>
      <c r="S253" s="1">
        <f t="shared" si="56"/>
        <v>0</v>
      </c>
      <c r="T253" s="1">
        <f>IF(G253=1,Inputs!$B$61,IF(G253=2,Inputs!$B$62,IF(G253=3,Inputs!$B$63,IF(G253=4,Inputs!$B$64,0))))</f>
        <v>0</v>
      </c>
      <c r="U253" s="1">
        <f t="shared" si="71"/>
        <v>0</v>
      </c>
      <c r="V253" s="1">
        <f>IF(U253&gt;=Inputs!$B$60,1,0)</f>
        <v>0</v>
      </c>
      <c r="W253" s="1">
        <f t="shared" si="57"/>
        <v>0</v>
      </c>
      <c r="X253" s="1" t="e">
        <f>VLOOKUP(C253,Inputs!$B$6:$C$11,2,TRUE)</f>
        <v>#N/A</v>
      </c>
      <c r="Y253" s="1" t="e">
        <f t="shared" si="64"/>
        <v>#N/A</v>
      </c>
      <c r="Z253" s="1" t="e">
        <f t="shared" si="65"/>
        <v>#N/A</v>
      </c>
      <c r="AA253" s="1" t="e">
        <f t="shared" si="66"/>
        <v>#N/A</v>
      </c>
      <c r="AB253" s="1" t="e">
        <f t="shared" si="67"/>
        <v>#N/A</v>
      </c>
      <c r="AC253" s="1" t="e">
        <f t="shared" si="58"/>
        <v>#N/A</v>
      </c>
      <c r="AD253" s="1" t="e">
        <f t="shared" si="59"/>
        <v>#N/A</v>
      </c>
      <c r="AE253" s="1" t="e">
        <f t="shared" si="60"/>
        <v>#N/A</v>
      </c>
      <c r="AF253" s="1" t="e">
        <f t="shared" si="61"/>
        <v>#N/A</v>
      </c>
      <c r="AG253" s="1" t="e">
        <f t="shared" si="62"/>
        <v>#N/A</v>
      </c>
    </row>
    <row r="254" spans="1:33" x14ac:dyDescent="0.25">
      <c r="A254" s="27">
        <v>0</v>
      </c>
      <c r="B254" s="62">
        <v>0</v>
      </c>
      <c r="C254" s="61">
        <v>0</v>
      </c>
      <c r="D254" s="27">
        <v>0</v>
      </c>
      <c r="E254" s="27">
        <v>0</v>
      </c>
      <c r="F254" s="27">
        <v>0</v>
      </c>
      <c r="G254" s="27">
        <v>0</v>
      </c>
      <c r="H254" s="1">
        <f>IF(D254=1,Inputs!$B$61,IF(D254=2,Inputs!$B$62,IF(D254=3,Inputs!$B$63,IF(D254=4,Inputs!$B$64,0))))</f>
        <v>0</v>
      </c>
      <c r="I254" s="1">
        <f t="shared" si="68"/>
        <v>0</v>
      </c>
      <c r="J254" s="1">
        <f>IF(I254&gt;=Inputs!$B$60,1,0)</f>
        <v>0</v>
      </c>
      <c r="K254" s="1">
        <f t="shared" si="63"/>
        <v>0</v>
      </c>
      <c r="L254" s="1">
        <f>IF(E254=1,Inputs!$B$61,IF(E254=2,Inputs!$B$62,IF(E254=3,Inputs!$B$63,IF(E254=4,Inputs!$B$64,0))))</f>
        <v>0</v>
      </c>
      <c r="M254" s="1">
        <f t="shared" si="69"/>
        <v>0</v>
      </c>
      <c r="N254" s="1">
        <f>IF(M254&gt;=Inputs!$B$60,1,0)</f>
        <v>0</v>
      </c>
      <c r="O254" s="1">
        <f t="shared" si="55"/>
        <v>0</v>
      </c>
      <c r="P254" s="1">
        <f>IF(F254=1,Inputs!$B$61,IF(F254=2,Inputs!$B$62,IF(F254=3,Inputs!$B$63,IF(F254=4,Inputs!$B$64,0))))</f>
        <v>0</v>
      </c>
      <c r="Q254" s="1">
        <f t="shared" si="70"/>
        <v>0</v>
      </c>
      <c r="R254" s="1">
        <f>IF(Q254&gt;=Inputs!$B$60,1,0)</f>
        <v>0</v>
      </c>
      <c r="S254" s="1">
        <f t="shared" si="56"/>
        <v>0</v>
      </c>
      <c r="T254" s="1">
        <f>IF(G254=1,Inputs!$B$61,IF(G254=2,Inputs!$B$62,IF(G254=3,Inputs!$B$63,IF(G254=4,Inputs!$B$64,0))))</f>
        <v>0</v>
      </c>
      <c r="U254" s="1">
        <f t="shared" si="71"/>
        <v>0</v>
      </c>
      <c r="V254" s="1">
        <f>IF(U254&gt;=Inputs!$B$60,1,0)</f>
        <v>0</v>
      </c>
      <c r="W254" s="1">
        <f t="shared" si="57"/>
        <v>0</v>
      </c>
      <c r="X254" s="1" t="e">
        <f>VLOOKUP(C254,Inputs!$B$6:$C$11,2,TRUE)</f>
        <v>#N/A</v>
      </c>
      <c r="Y254" s="1" t="e">
        <f t="shared" si="64"/>
        <v>#N/A</v>
      </c>
      <c r="Z254" s="1" t="e">
        <f t="shared" si="65"/>
        <v>#N/A</v>
      </c>
      <c r="AA254" s="1" t="e">
        <f t="shared" si="66"/>
        <v>#N/A</v>
      </c>
      <c r="AB254" s="1" t="e">
        <f t="shared" si="67"/>
        <v>#N/A</v>
      </c>
      <c r="AC254" s="1" t="e">
        <f t="shared" si="58"/>
        <v>#N/A</v>
      </c>
      <c r="AD254" s="1" t="e">
        <f t="shared" si="59"/>
        <v>#N/A</v>
      </c>
      <c r="AE254" s="1" t="e">
        <f t="shared" si="60"/>
        <v>#N/A</v>
      </c>
      <c r="AF254" s="1" t="e">
        <f t="shared" si="61"/>
        <v>#N/A</v>
      </c>
      <c r="AG254" s="1" t="e">
        <f t="shared" si="62"/>
        <v>#N/A</v>
      </c>
    </row>
    <row r="255" spans="1:33" x14ac:dyDescent="0.25">
      <c r="A255" s="27">
        <v>0</v>
      </c>
      <c r="B255" s="62">
        <v>0</v>
      </c>
      <c r="C255" s="61">
        <v>0</v>
      </c>
      <c r="D255" s="27">
        <v>0</v>
      </c>
      <c r="E255" s="27">
        <v>0</v>
      </c>
      <c r="F255" s="27">
        <v>0</v>
      </c>
      <c r="G255" s="27">
        <v>0</v>
      </c>
      <c r="H255" s="1">
        <f>IF(D255=1,Inputs!$B$61,IF(D255=2,Inputs!$B$62,IF(D255=3,Inputs!$B$63,IF(D255=4,Inputs!$B$64,0))))</f>
        <v>0</v>
      </c>
      <c r="I255" s="1">
        <f t="shared" si="68"/>
        <v>0</v>
      </c>
      <c r="J255" s="1">
        <f>IF(I255&gt;=Inputs!$B$60,1,0)</f>
        <v>0</v>
      </c>
      <c r="K255" s="1">
        <f t="shared" si="63"/>
        <v>0</v>
      </c>
      <c r="L255" s="1">
        <f>IF(E255=1,Inputs!$B$61,IF(E255=2,Inputs!$B$62,IF(E255=3,Inputs!$B$63,IF(E255=4,Inputs!$B$64,0))))</f>
        <v>0</v>
      </c>
      <c r="M255" s="1">
        <f t="shared" si="69"/>
        <v>0</v>
      </c>
      <c r="N255" s="1">
        <f>IF(M255&gt;=Inputs!$B$60,1,0)</f>
        <v>0</v>
      </c>
      <c r="O255" s="1">
        <f t="shared" si="55"/>
        <v>0</v>
      </c>
      <c r="P255" s="1">
        <f>IF(F255=1,Inputs!$B$61,IF(F255=2,Inputs!$B$62,IF(F255=3,Inputs!$B$63,IF(F255=4,Inputs!$B$64,0))))</f>
        <v>0</v>
      </c>
      <c r="Q255" s="1">
        <f t="shared" si="70"/>
        <v>0</v>
      </c>
      <c r="R255" s="1">
        <f>IF(Q255&gt;=Inputs!$B$60,1,0)</f>
        <v>0</v>
      </c>
      <c r="S255" s="1">
        <f t="shared" si="56"/>
        <v>0</v>
      </c>
      <c r="T255" s="1">
        <f>IF(G255=1,Inputs!$B$61,IF(G255=2,Inputs!$B$62,IF(G255=3,Inputs!$B$63,IF(G255=4,Inputs!$B$64,0))))</f>
        <v>0</v>
      </c>
      <c r="U255" s="1">
        <f t="shared" si="71"/>
        <v>0</v>
      </c>
      <c r="V255" s="1">
        <f>IF(U255&gt;=Inputs!$B$60,1,0)</f>
        <v>0</v>
      </c>
      <c r="W255" s="1">
        <f t="shared" si="57"/>
        <v>0</v>
      </c>
      <c r="X255" s="1" t="e">
        <f>VLOOKUP(C255,Inputs!$B$6:$C$11,2,TRUE)</f>
        <v>#N/A</v>
      </c>
      <c r="Y255" s="1" t="e">
        <f t="shared" si="64"/>
        <v>#N/A</v>
      </c>
      <c r="Z255" s="1" t="e">
        <f t="shared" si="65"/>
        <v>#N/A</v>
      </c>
      <c r="AA255" s="1" t="e">
        <f t="shared" si="66"/>
        <v>#N/A</v>
      </c>
      <c r="AB255" s="1" t="e">
        <f t="shared" si="67"/>
        <v>#N/A</v>
      </c>
      <c r="AC255" s="1" t="e">
        <f t="shared" si="58"/>
        <v>#N/A</v>
      </c>
      <c r="AD255" s="1" t="e">
        <f t="shared" si="59"/>
        <v>#N/A</v>
      </c>
      <c r="AE255" s="1" t="e">
        <f t="shared" si="60"/>
        <v>#N/A</v>
      </c>
      <c r="AF255" s="1" t="e">
        <f t="shared" si="61"/>
        <v>#N/A</v>
      </c>
      <c r="AG255" s="1" t="e">
        <f t="shared" si="62"/>
        <v>#N/A</v>
      </c>
    </row>
    <row r="256" spans="1:33" x14ac:dyDescent="0.25">
      <c r="A256" s="27">
        <v>0</v>
      </c>
      <c r="B256" s="62">
        <v>0</v>
      </c>
      <c r="C256" s="61">
        <v>0</v>
      </c>
      <c r="D256" s="27">
        <v>0</v>
      </c>
      <c r="E256" s="27">
        <v>0</v>
      </c>
      <c r="F256" s="27">
        <v>0</v>
      </c>
      <c r="G256" s="27">
        <v>0</v>
      </c>
      <c r="H256" s="1">
        <f>IF(D256=1,Inputs!$B$61,IF(D256=2,Inputs!$B$62,IF(D256=3,Inputs!$B$63,IF(D256=4,Inputs!$B$64,0))))</f>
        <v>0</v>
      </c>
      <c r="I256" s="1">
        <f t="shared" si="68"/>
        <v>0</v>
      </c>
      <c r="J256" s="1">
        <f>IF(I256&gt;=Inputs!$B$60,1,0)</f>
        <v>0</v>
      </c>
      <c r="K256" s="1">
        <f t="shared" si="63"/>
        <v>0</v>
      </c>
      <c r="L256" s="1">
        <f>IF(E256=1,Inputs!$B$61,IF(E256=2,Inputs!$B$62,IF(E256=3,Inputs!$B$63,IF(E256=4,Inputs!$B$64,0))))</f>
        <v>0</v>
      </c>
      <c r="M256" s="1">
        <f t="shared" si="69"/>
        <v>0</v>
      </c>
      <c r="N256" s="1">
        <f>IF(M256&gt;=Inputs!$B$60,1,0)</f>
        <v>0</v>
      </c>
      <c r="O256" s="1">
        <f t="shared" si="55"/>
        <v>0</v>
      </c>
      <c r="P256" s="1">
        <f>IF(F256=1,Inputs!$B$61,IF(F256=2,Inputs!$B$62,IF(F256=3,Inputs!$B$63,IF(F256=4,Inputs!$B$64,0))))</f>
        <v>0</v>
      </c>
      <c r="Q256" s="1">
        <f t="shared" si="70"/>
        <v>0</v>
      </c>
      <c r="R256" s="1">
        <f>IF(Q256&gt;=Inputs!$B$60,1,0)</f>
        <v>0</v>
      </c>
      <c r="S256" s="1">
        <f t="shared" si="56"/>
        <v>0</v>
      </c>
      <c r="T256" s="1">
        <f>IF(G256=1,Inputs!$B$61,IF(G256=2,Inputs!$B$62,IF(G256=3,Inputs!$B$63,IF(G256=4,Inputs!$B$64,0))))</f>
        <v>0</v>
      </c>
      <c r="U256" s="1">
        <f t="shared" si="71"/>
        <v>0</v>
      </c>
      <c r="V256" s="1">
        <f>IF(U256&gt;=Inputs!$B$60,1,0)</f>
        <v>0</v>
      </c>
      <c r="W256" s="1">
        <f t="shared" si="57"/>
        <v>0</v>
      </c>
      <c r="X256" s="1" t="e">
        <f>VLOOKUP(C256,Inputs!$B$6:$C$11,2,TRUE)</f>
        <v>#N/A</v>
      </c>
      <c r="Y256" s="1" t="e">
        <f t="shared" si="64"/>
        <v>#N/A</v>
      </c>
      <c r="Z256" s="1" t="e">
        <f t="shared" si="65"/>
        <v>#N/A</v>
      </c>
      <c r="AA256" s="1" t="e">
        <f t="shared" si="66"/>
        <v>#N/A</v>
      </c>
      <c r="AB256" s="1" t="e">
        <f t="shared" si="67"/>
        <v>#N/A</v>
      </c>
      <c r="AC256" s="1" t="e">
        <f t="shared" si="58"/>
        <v>#N/A</v>
      </c>
      <c r="AD256" s="1" t="e">
        <f t="shared" si="59"/>
        <v>#N/A</v>
      </c>
      <c r="AE256" s="1" t="e">
        <f t="shared" si="60"/>
        <v>#N/A</v>
      </c>
      <c r="AF256" s="1" t="e">
        <f t="shared" si="61"/>
        <v>#N/A</v>
      </c>
      <c r="AG256" s="1" t="e">
        <f t="shared" si="62"/>
        <v>#N/A</v>
      </c>
    </row>
    <row r="257" spans="1:33" x14ac:dyDescent="0.25">
      <c r="A257" s="27">
        <v>0</v>
      </c>
      <c r="B257" s="62">
        <v>0</v>
      </c>
      <c r="C257" s="61">
        <v>0</v>
      </c>
      <c r="D257" s="27">
        <v>0</v>
      </c>
      <c r="E257" s="27">
        <v>0</v>
      </c>
      <c r="F257" s="27">
        <v>0</v>
      </c>
      <c r="G257" s="27">
        <v>0</v>
      </c>
      <c r="H257" s="1">
        <f>IF(D257=1,Inputs!$B$61,IF(D257=2,Inputs!$B$62,IF(D257=3,Inputs!$B$63,IF(D257=4,Inputs!$B$64,0))))</f>
        <v>0</v>
      </c>
      <c r="I257" s="1">
        <f t="shared" si="68"/>
        <v>0</v>
      </c>
      <c r="J257" s="1">
        <f>IF(I257&gt;=Inputs!$B$60,1,0)</f>
        <v>0</v>
      </c>
      <c r="K257" s="1">
        <f t="shared" si="63"/>
        <v>0</v>
      </c>
      <c r="L257" s="1">
        <f>IF(E257=1,Inputs!$B$61,IF(E257=2,Inputs!$B$62,IF(E257=3,Inputs!$B$63,IF(E257=4,Inputs!$B$64,0))))</f>
        <v>0</v>
      </c>
      <c r="M257" s="1">
        <f t="shared" si="69"/>
        <v>0</v>
      </c>
      <c r="N257" s="1">
        <f>IF(M257&gt;=Inputs!$B$60,1,0)</f>
        <v>0</v>
      </c>
      <c r="O257" s="1">
        <f t="shared" si="55"/>
        <v>0</v>
      </c>
      <c r="P257" s="1">
        <f>IF(F257=1,Inputs!$B$61,IF(F257=2,Inputs!$B$62,IF(F257=3,Inputs!$B$63,IF(F257=4,Inputs!$B$64,0))))</f>
        <v>0</v>
      </c>
      <c r="Q257" s="1">
        <f t="shared" si="70"/>
        <v>0</v>
      </c>
      <c r="R257" s="1">
        <f>IF(Q257&gt;=Inputs!$B$60,1,0)</f>
        <v>0</v>
      </c>
      <c r="S257" s="1">
        <f t="shared" si="56"/>
        <v>0</v>
      </c>
      <c r="T257" s="1">
        <f>IF(G257=1,Inputs!$B$61,IF(G257=2,Inputs!$B$62,IF(G257=3,Inputs!$B$63,IF(G257=4,Inputs!$B$64,0))))</f>
        <v>0</v>
      </c>
      <c r="U257" s="1">
        <f t="shared" si="71"/>
        <v>0</v>
      </c>
      <c r="V257" s="1">
        <f>IF(U257&gt;=Inputs!$B$60,1,0)</f>
        <v>0</v>
      </c>
      <c r="W257" s="1">
        <f t="shared" si="57"/>
        <v>0</v>
      </c>
      <c r="X257" s="1" t="e">
        <f>VLOOKUP(C257,Inputs!$B$6:$C$11,2,TRUE)</f>
        <v>#N/A</v>
      </c>
      <c r="Y257" s="1" t="e">
        <f t="shared" si="64"/>
        <v>#N/A</v>
      </c>
      <c r="Z257" s="1" t="e">
        <f t="shared" si="65"/>
        <v>#N/A</v>
      </c>
      <c r="AA257" s="1" t="e">
        <f t="shared" si="66"/>
        <v>#N/A</v>
      </c>
      <c r="AB257" s="1" t="e">
        <f t="shared" si="67"/>
        <v>#N/A</v>
      </c>
      <c r="AC257" s="1" t="e">
        <f t="shared" si="58"/>
        <v>#N/A</v>
      </c>
      <c r="AD257" s="1" t="e">
        <f t="shared" si="59"/>
        <v>#N/A</v>
      </c>
      <c r="AE257" s="1" t="e">
        <f t="shared" si="60"/>
        <v>#N/A</v>
      </c>
      <c r="AF257" s="1" t="e">
        <f t="shared" si="61"/>
        <v>#N/A</v>
      </c>
      <c r="AG257" s="1" t="e">
        <f t="shared" si="62"/>
        <v>#N/A</v>
      </c>
    </row>
    <row r="258" spans="1:33" x14ac:dyDescent="0.25">
      <c r="A258" s="27">
        <v>0</v>
      </c>
      <c r="B258" s="62">
        <v>0</v>
      </c>
      <c r="C258" s="61">
        <v>0</v>
      </c>
      <c r="D258" s="27">
        <v>0</v>
      </c>
      <c r="E258" s="27">
        <v>0</v>
      </c>
      <c r="F258" s="27">
        <v>0</v>
      </c>
      <c r="G258" s="27">
        <v>0</v>
      </c>
      <c r="H258" s="1">
        <f>IF(D258=1,Inputs!$B$61,IF(D258=2,Inputs!$B$62,IF(D258=3,Inputs!$B$63,IF(D258=4,Inputs!$B$64,0))))</f>
        <v>0</v>
      </c>
      <c r="I258" s="1">
        <f t="shared" si="68"/>
        <v>0</v>
      </c>
      <c r="J258" s="1">
        <f>IF(I258&gt;=Inputs!$B$60,1,0)</f>
        <v>0</v>
      </c>
      <c r="K258" s="1">
        <f t="shared" si="63"/>
        <v>0</v>
      </c>
      <c r="L258" s="1">
        <f>IF(E258=1,Inputs!$B$61,IF(E258=2,Inputs!$B$62,IF(E258=3,Inputs!$B$63,IF(E258=4,Inputs!$B$64,0))))</f>
        <v>0</v>
      </c>
      <c r="M258" s="1">
        <f t="shared" si="69"/>
        <v>0</v>
      </c>
      <c r="N258" s="1">
        <f>IF(M258&gt;=Inputs!$B$60,1,0)</f>
        <v>0</v>
      </c>
      <c r="O258" s="1">
        <f t="shared" si="55"/>
        <v>0</v>
      </c>
      <c r="P258" s="1">
        <f>IF(F258=1,Inputs!$B$61,IF(F258=2,Inputs!$B$62,IF(F258=3,Inputs!$B$63,IF(F258=4,Inputs!$B$64,0))))</f>
        <v>0</v>
      </c>
      <c r="Q258" s="1">
        <f t="shared" si="70"/>
        <v>0</v>
      </c>
      <c r="R258" s="1">
        <f>IF(Q258&gt;=Inputs!$B$60,1,0)</f>
        <v>0</v>
      </c>
      <c r="S258" s="1">
        <f t="shared" si="56"/>
        <v>0</v>
      </c>
      <c r="T258" s="1">
        <f>IF(G258=1,Inputs!$B$61,IF(G258=2,Inputs!$B$62,IF(G258=3,Inputs!$B$63,IF(G258=4,Inputs!$B$64,0))))</f>
        <v>0</v>
      </c>
      <c r="U258" s="1">
        <f t="shared" si="71"/>
        <v>0</v>
      </c>
      <c r="V258" s="1">
        <f>IF(U258&gt;=Inputs!$B$60,1,0)</f>
        <v>0</v>
      </c>
      <c r="W258" s="1">
        <f t="shared" si="57"/>
        <v>0</v>
      </c>
      <c r="X258" s="1" t="e">
        <f>VLOOKUP(C258,Inputs!$B$6:$C$11,2,TRUE)</f>
        <v>#N/A</v>
      </c>
      <c r="Y258" s="1" t="e">
        <f t="shared" si="64"/>
        <v>#N/A</v>
      </c>
      <c r="Z258" s="1" t="e">
        <f t="shared" si="65"/>
        <v>#N/A</v>
      </c>
      <c r="AA258" s="1" t="e">
        <f t="shared" si="66"/>
        <v>#N/A</v>
      </c>
      <c r="AB258" s="1" t="e">
        <f t="shared" si="67"/>
        <v>#N/A</v>
      </c>
      <c r="AC258" s="1" t="e">
        <f t="shared" si="58"/>
        <v>#N/A</v>
      </c>
      <c r="AD258" s="1" t="e">
        <f t="shared" si="59"/>
        <v>#N/A</v>
      </c>
      <c r="AE258" s="1" t="e">
        <f t="shared" si="60"/>
        <v>#N/A</v>
      </c>
      <c r="AF258" s="1" t="e">
        <f t="shared" si="61"/>
        <v>#N/A</v>
      </c>
      <c r="AG258" s="1" t="e">
        <f t="shared" si="62"/>
        <v>#N/A</v>
      </c>
    </row>
    <row r="259" spans="1:33" x14ac:dyDescent="0.25">
      <c r="A259" s="27">
        <v>0</v>
      </c>
      <c r="B259" s="62">
        <v>0</v>
      </c>
      <c r="C259" s="61">
        <v>0</v>
      </c>
      <c r="D259" s="27">
        <v>0</v>
      </c>
      <c r="E259" s="27">
        <v>0</v>
      </c>
      <c r="F259" s="27">
        <v>0</v>
      </c>
      <c r="G259" s="27">
        <v>0</v>
      </c>
      <c r="H259" s="1">
        <f>IF(D259=1,Inputs!$B$61,IF(D259=2,Inputs!$B$62,IF(D259=3,Inputs!$B$63,IF(D259=4,Inputs!$B$64,0))))</f>
        <v>0</v>
      </c>
      <c r="I259" s="1">
        <f t="shared" si="68"/>
        <v>0</v>
      </c>
      <c r="J259" s="1">
        <f>IF(I259&gt;=Inputs!$B$60,1,0)</f>
        <v>0</v>
      </c>
      <c r="K259" s="1">
        <f t="shared" si="63"/>
        <v>0</v>
      </c>
      <c r="L259" s="1">
        <f>IF(E259=1,Inputs!$B$61,IF(E259=2,Inputs!$B$62,IF(E259=3,Inputs!$B$63,IF(E259=4,Inputs!$B$64,0))))</f>
        <v>0</v>
      </c>
      <c r="M259" s="1">
        <f t="shared" si="69"/>
        <v>0</v>
      </c>
      <c r="N259" s="1">
        <f>IF(M259&gt;=Inputs!$B$60,1,0)</f>
        <v>0</v>
      </c>
      <c r="O259" s="1">
        <f t="shared" si="55"/>
        <v>0</v>
      </c>
      <c r="P259" s="1">
        <f>IF(F259=1,Inputs!$B$61,IF(F259=2,Inputs!$B$62,IF(F259=3,Inputs!$B$63,IF(F259=4,Inputs!$B$64,0))))</f>
        <v>0</v>
      </c>
      <c r="Q259" s="1">
        <f t="shared" si="70"/>
        <v>0</v>
      </c>
      <c r="R259" s="1">
        <f>IF(Q259&gt;=Inputs!$B$60,1,0)</f>
        <v>0</v>
      </c>
      <c r="S259" s="1">
        <f t="shared" si="56"/>
        <v>0</v>
      </c>
      <c r="T259" s="1">
        <f>IF(G259=1,Inputs!$B$61,IF(G259=2,Inputs!$B$62,IF(G259=3,Inputs!$B$63,IF(G259=4,Inputs!$B$64,0))))</f>
        <v>0</v>
      </c>
      <c r="U259" s="1">
        <f t="shared" si="71"/>
        <v>0</v>
      </c>
      <c r="V259" s="1">
        <f>IF(U259&gt;=Inputs!$B$60,1,0)</f>
        <v>0</v>
      </c>
      <c r="W259" s="1">
        <f t="shared" si="57"/>
        <v>0</v>
      </c>
      <c r="X259" s="1" t="e">
        <f>VLOOKUP(C259,Inputs!$B$6:$C$11,2,TRUE)</f>
        <v>#N/A</v>
      </c>
      <c r="Y259" s="1" t="e">
        <f t="shared" si="64"/>
        <v>#N/A</v>
      </c>
      <c r="Z259" s="1" t="e">
        <f t="shared" si="65"/>
        <v>#N/A</v>
      </c>
      <c r="AA259" s="1" t="e">
        <f t="shared" si="66"/>
        <v>#N/A</v>
      </c>
      <c r="AB259" s="1" t="e">
        <f t="shared" si="67"/>
        <v>#N/A</v>
      </c>
      <c r="AC259" s="1" t="e">
        <f t="shared" si="58"/>
        <v>#N/A</v>
      </c>
      <c r="AD259" s="1" t="e">
        <f t="shared" si="59"/>
        <v>#N/A</v>
      </c>
      <c r="AE259" s="1" t="e">
        <f t="shared" si="60"/>
        <v>#N/A</v>
      </c>
      <c r="AF259" s="1" t="e">
        <f t="shared" si="61"/>
        <v>#N/A</v>
      </c>
      <c r="AG259" s="1" t="e">
        <f t="shared" si="62"/>
        <v>#N/A</v>
      </c>
    </row>
    <row r="260" spans="1:33" x14ac:dyDescent="0.25">
      <c r="A260" s="27">
        <v>0</v>
      </c>
      <c r="B260" s="62">
        <v>0</v>
      </c>
      <c r="C260" s="61">
        <v>0</v>
      </c>
      <c r="D260" s="27">
        <v>0</v>
      </c>
      <c r="E260" s="27">
        <v>0</v>
      </c>
      <c r="F260" s="27">
        <v>0</v>
      </c>
      <c r="G260" s="27">
        <v>0</v>
      </c>
      <c r="H260" s="1">
        <f>IF(D260=1,Inputs!$B$61,IF(D260=2,Inputs!$B$62,IF(D260=3,Inputs!$B$63,IF(D260=4,Inputs!$B$64,0))))</f>
        <v>0</v>
      </c>
      <c r="I260" s="1">
        <f t="shared" si="68"/>
        <v>0</v>
      </c>
      <c r="J260" s="1">
        <f>IF(I260&gt;=Inputs!$B$60,1,0)</f>
        <v>0</v>
      </c>
      <c r="K260" s="1">
        <f t="shared" si="63"/>
        <v>0</v>
      </c>
      <c r="L260" s="1">
        <f>IF(E260=1,Inputs!$B$61,IF(E260=2,Inputs!$B$62,IF(E260=3,Inputs!$B$63,IF(E260=4,Inputs!$B$64,0))))</f>
        <v>0</v>
      </c>
      <c r="M260" s="1">
        <f t="shared" si="69"/>
        <v>0</v>
      </c>
      <c r="N260" s="1">
        <f>IF(M260&gt;=Inputs!$B$60,1,0)</f>
        <v>0</v>
      </c>
      <c r="O260" s="1">
        <f t="shared" si="55"/>
        <v>0</v>
      </c>
      <c r="P260" s="1">
        <f>IF(F260=1,Inputs!$B$61,IF(F260=2,Inputs!$B$62,IF(F260=3,Inputs!$B$63,IF(F260=4,Inputs!$B$64,0))))</f>
        <v>0</v>
      </c>
      <c r="Q260" s="1">
        <f t="shared" si="70"/>
        <v>0</v>
      </c>
      <c r="R260" s="1">
        <f>IF(Q260&gt;=Inputs!$B$60,1,0)</f>
        <v>0</v>
      </c>
      <c r="S260" s="1">
        <f t="shared" si="56"/>
        <v>0</v>
      </c>
      <c r="T260" s="1">
        <f>IF(G260=1,Inputs!$B$61,IF(G260=2,Inputs!$B$62,IF(G260=3,Inputs!$B$63,IF(G260=4,Inputs!$B$64,0))))</f>
        <v>0</v>
      </c>
      <c r="U260" s="1">
        <f t="shared" si="71"/>
        <v>0</v>
      </c>
      <c r="V260" s="1">
        <f>IF(U260&gt;=Inputs!$B$60,1,0)</f>
        <v>0</v>
      </c>
      <c r="W260" s="1">
        <f t="shared" si="57"/>
        <v>0</v>
      </c>
      <c r="X260" s="1" t="e">
        <f>VLOOKUP(C260,Inputs!$B$6:$C$11,2,TRUE)</f>
        <v>#N/A</v>
      </c>
      <c r="Y260" s="1" t="e">
        <f t="shared" si="64"/>
        <v>#N/A</v>
      </c>
      <c r="Z260" s="1" t="e">
        <f t="shared" si="65"/>
        <v>#N/A</v>
      </c>
      <c r="AA260" s="1" t="e">
        <f t="shared" si="66"/>
        <v>#N/A</v>
      </c>
      <c r="AB260" s="1" t="e">
        <f t="shared" si="67"/>
        <v>#N/A</v>
      </c>
      <c r="AC260" s="1" t="e">
        <f t="shared" si="58"/>
        <v>#N/A</v>
      </c>
      <c r="AD260" s="1" t="e">
        <f t="shared" si="59"/>
        <v>#N/A</v>
      </c>
      <c r="AE260" s="1" t="e">
        <f t="shared" si="60"/>
        <v>#N/A</v>
      </c>
      <c r="AF260" s="1" t="e">
        <f t="shared" si="61"/>
        <v>#N/A</v>
      </c>
      <c r="AG260" s="1" t="e">
        <f t="shared" si="62"/>
        <v>#N/A</v>
      </c>
    </row>
    <row r="261" spans="1:33" x14ac:dyDescent="0.25">
      <c r="A261" s="27">
        <v>0</v>
      </c>
      <c r="B261" s="62">
        <v>0</v>
      </c>
      <c r="C261" s="61">
        <v>0</v>
      </c>
      <c r="D261" s="27">
        <v>0</v>
      </c>
      <c r="E261" s="27">
        <v>0</v>
      </c>
      <c r="F261" s="27">
        <v>0</v>
      </c>
      <c r="G261" s="27">
        <v>0</v>
      </c>
      <c r="H261" s="1">
        <f>IF(D261=1,Inputs!$B$61,IF(D261=2,Inputs!$B$62,IF(D261=3,Inputs!$B$63,IF(D261=4,Inputs!$B$64,0))))</f>
        <v>0</v>
      </c>
      <c r="I261" s="1">
        <f t="shared" si="68"/>
        <v>0</v>
      </c>
      <c r="J261" s="1">
        <f>IF(I261&gt;=Inputs!$B$60,1,0)</f>
        <v>0</v>
      </c>
      <c r="K261" s="1">
        <f t="shared" si="63"/>
        <v>0</v>
      </c>
      <c r="L261" s="1">
        <f>IF(E261=1,Inputs!$B$61,IF(E261=2,Inputs!$B$62,IF(E261=3,Inputs!$B$63,IF(E261=4,Inputs!$B$64,0))))</f>
        <v>0</v>
      </c>
      <c r="M261" s="1">
        <f t="shared" si="69"/>
        <v>0</v>
      </c>
      <c r="N261" s="1">
        <f>IF(M261&gt;=Inputs!$B$60,1,0)</f>
        <v>0</v>
      </c>
      <c r="O261" s="1">
        <f t="shared" ref="O261:O302" si="72">IF(N261=1,0,M261)</f>
        <v>0</v>
      </c>
      <c r="P261" s="1">
        <f>IF(F261=1,Inputs!$B$61,IF(F261=2,Inputs!$B$62,IF(F261=3,Inputs!$B$63,IF(F261=4,Inputs!$B$64,0))))</f>
        <v>0</v>
      </c>
      <c r="Q261" s="1">
        <f t="shared" si="70"/>
        <v>0</v>
      </c>
      <c r="R261" s="1">
        <f>IF(Q261&gt;=Inputs!$B$60,1,0)</f>
        <v>0</v>
      </c>
      <c r="S261" s="1">
        <f t="shared" ref="S261:S302" si="73">IF(R261=1,0,Q261)</f>
        <v>0</v>
      </c>
      <c r="T261" s="1">
        <f>IF(G261=1,Inputs!$B$61,IF(G261=2,Inputs!$B$62,IF(G261=3,Inputs!$B$63,IF(G261=4,Inputs!$B$64,0))))</f>
        <v>0</v>
      </c>
      <c r="U261" s="1">
        <f t="shared" si="71"/>
        <v>0</v>
      </c>
      <c r="V261" s="1">
        <f>IF(U261&gt;=Inputs!$B$60,1,0)</f>
        <v>0</v>
      </c>
      <c r="W261" s="1">
        <f t="shared" ref="W261:W302" si="74">IF(V261=1,0,U261)</f>
        <v>0</v>
      </c>
      <c r="X261" s="1" t="e">
        <f>VLOOKUP(C261,Inputs!$B$6:$C$11,2,TRUE)</f>
        <v>#N/A</v>
      </c>
      <c r="Y261" s="1" t="e">
        <f t="shared" si="64"/>
        <v>#N/A</v>
      </c>
      <c r="Z261" s="1" t="e">
        <f t="shared" si="65"/>
        <v>#N/A</v>
      </c>
      <c r="AA261" s="1" t="e">
        <f t="shared" si="66"/>
        <v>#N/A</v>
      </c>
      <c r="AB261" s="1" t="e">
        <f t="shared" si="67"/>
        <v>#N/A</v>
      </c>
      <c r="AC261" s="1" t="e">
        <f t="shared" ref="AC261:AC302" si="75">IF(X261&gt;=6,6,X261)</f>
        <v>#N/A</v>
      </c>
      <c r="AD261" s="1" t="e">
        <f t="shared" ref="AD261:AD302" si="76">IF(Y261&gt;=6,6,Y261)</f>
        <v>#N/A</v>
      </c>
      <c r="AE261" s="1" t="e">
        <f t="shared" ref="AE261:AE302" si="77">IF(Z261&gt;=6,6,Z261)</f>
        <v>#N/A</v>
      </c>
      <c r="AF261" s="1" t="e">
        <f t="shared" ref="AF261:AF302" si="78">IF(AA261&gt;=6,6,AA261)</f>
        <v>#N/A</v>
      </c>
      <c r="AG261" s="1" t="e">
        <f t="shared" ref="AG261:AG302" si="79">IF(AB261&gt;=6,6,AB261)</f>
        <v>#N/A</v>
      </c>
    </row>
    <row r="262" spans="1:33" x14ac:dyDescent="0.25">
      <c r="A262" s="27">
        <v>0</v>
      </c>
      <c r="B262" s="62">
        <v>0</v>
      </c>
      <c r="C262" s="61">
        <v>0</v>
      </c>
      <c r="D262" s="27">
        <v>0</v>
      </c>
      <c r="E262" s="27">
        <v>0</v>
      </c>
      <c r="F262" s="27">
        <v>0</v>
      </c>
      <c r="G262" s="27">
        <v>0</v>
      </c>
      <c r="H262" s="1">
        <f>IF(D262=1,Inputs!$B$61,IF(D262=2,Inputs!$B$62,IF(D262=3,Inputs!$B$63,IF(D262=4,Inputs!$B$64,0))))</f>
        <v>0</v>
      </c>
      <c r="I262" s="1">
        <f t="shared" si="68"/>
        <v>0</v>
      </c>
      <c r="J262" s="1">
        <f>IF(I262&gt;=Inputs!$B$60,1,0)</f>
        <v>0</v>
      </c>
      <c r="K262" s="1">
        <f t="shared" ref="K262:K302" si="80">IF(J262=1,0,I262)</f>
        <v>0</v>
      </c>
      <c r="L262" s="1">
        <f>IF(E262=1,Inputs!$B$61,IF(E262=2,Inputs!$B$62,IF(E262=3,Inputs!$B$63,IF(E262=4,Inputs!$B$64,0))))</f>
        <v>0</v>
      </c>
      <c r="M262" s="1">
        <f t="shared" si="69"/>
        <v>0</v>
      </c>
      <c r="N262" s="1">
        <f>IF(M262&gt;=Inputs!$B$60,1,0)</f>
        <v>0</v>
      </c>
      <c r="O262" s="1">
        <f t="shared" si="72"/>
        <v>0</v>
      </c>
      <c r="P262" s="1">
        <f>IF(F262=1,Inputs!$B$61,IF(F262=2,Inputs!$B$62,IF(F262=3,Inputs!$B$63,IF(F262=4,Inputs!$B$64,0))))</f>
        <v>0</v>
      </c>
      <c r="Q262" s="1">
        <f t="shared" si="70"/>
        <v>0</v>
      </c>
      <c r="R262" s="1">
        <f>IF(Q262&gt;=Inputs!$B$60,1,0)</f>
        <v>0</v>
      </c>
      <c r="S262" s="1">
        <f t="shared" si="73"/>
        <v>0</v>
      </c>
      <c r="T262" s="1">
        <f>IF(G262=1,Inputs!$B$61,IF(G262=2,Inputs!$B$62,IF(G262=3,Inputs!$B$63,IF(G262=4,Inputs!$B$64,0))))</f>
        <v>0</v>
      </c>
      <c r="U262" s="1">
        <f t="shared" si="71"/>
        <v>0</v>
      </c>
      <c r="V262" s="1">
        <f>IF(U262&gt;=Inputs!$B$60,1,0)</f>
        <v>0</v>
      </c>
      <c r="W262" s="1">
        <f t="shared" si="74"/>
        <v>0</v>
      </c>
      <c r="X262" s="1" t="e">
        <f>VLOOKUP(C262,Inputs!$B$6:$C$11,2,TRUE)</f>
        <v>#N/A</v>
      </c>
      <c r="Y262" s="1" t="e">
        <f t="shared" ref="Y262:Y302" si="81">IF(J262=1,X262+1,X262)</f>
        <v>#N/A</v>
      </c>
      <c r="Z262" s="1" t="e">
        <f t="shared" ref="Z262:Z302" si="82">IF(N262=1,Y262+1,Y262)</f>
        <v>#N/A</v>
      </c>
      <c r="AA262" s="1" t="e">
        <f t="shared" ref="AA262:AA302" si="83">IF(R262=1,Z262+1,Z262)</f>
        <v>#N/A</v>
      </c>
      <c r="AB262" s="1" t="e">
        <f t="shared" ref="AB262:AB302" si="84">IF(V262=1,AA262+1,AA262)</f>
        <v>#N/A</v>
      </c>
      <c r="AC262" s="1" t="e">
        <f t="shared" si="75"/>
        <v>#N/A</v>
      </c>
      <c r="AD262" s="1" t="e">
        <f t="shared" si="76"/>
        <v>#N/A</v>
      </c>
      <c r="AE262" s="1" t="e">
        <f t="shared" si="77"/>
        <v>#N/A</v>
      </c>
      <c r="AF262" s="1" t="e">
        <f t="shared" si="78"/>
        <v>#N/A</v>
      </c>
      <c r="AG262" s="1" t="e">
        <f t="shared" si="79"/>
        <v>#N/A</v>
      </c>
    </row>
    <row r="263" spans="1:33" x14ac:dyDescent="0.25">
      <c r="A263" s="27">
        <v>0</v>
      </c>
      <c r="B263" s="62">
        <v>0</v>
      </c>
      <c r="C263" s="61">
        <v>0</v>
      </c>
      <c r="D263" s="27">
        <v>0</v>
      </c>
      <c r="E263" s="27">
        <v>0</v>
      </c>
      <c r="F263" s="27">
        <v>0</v>
      </c>
      <c r="G263" s="27">
        <v>0</v>
      </c>
      <c r="H263" s="1">
        <f>IF(D263=1,Inputs!$B$61,IF(D263=2,Inputs!$B$62,IF(D263=3,Inputs!$B$63,IF(D263=4,Inputs!$B$64,0))))</f>
        <v>0</v>
      </c>
      <c r="I263" s="1">
        <f t="shared" si="68"/>
        <v>0</v>
      </c>
      <c r="J263" s="1">
        <f>IF(I263&gt;=Inputs!$B$60,1,0)</f>
        <v>0</v>
      </c>
      <c r="K263" s="1">
        <f t="shared" si="80"/>
        <v>0</v>
      </c>
      <c r="L263" s="1">
        <f>IF(E263=1,Inputs!$B$61,IF(E263=2,Inputs!$B$62,IF(E263=3,Inputs!$B$63,IF(E263=4,Inputs!$B$64,0))))</f>
        <v>0</v>
      </c>
      <c r="M263" s="1">
        <f t="shared" si="69"/>
        <v>0</v>
      </c>
      <c r="N263" s="1">
        <f>IF(M263&gt;=Inputs!$B$60,1,0)</f>
        <v>0</v>
      </c>
      <c r="O263" s="1">
        <f t="shared" si="72"/>
        <v>0</v>
      </c>
      <c r="P263" s="1">
        <f>IF(F263=1,Inputs!$B$61,IF(F263=2,Inputs!$B$62,IF(F263=3,Inputs!$B$63,IF(F263=4,Inputs!$B$64,0))))</f>
        <v>0</v>
      </c>
      <c r="Q263" s="1">
        <f t="shared" si="70"/>
        <v>0</v>
      </c>
      <c r="R263" s="1">
        <f>IF(Q263&gt;=Inputs!$B$60,1,0)</f>
        <v>0</v>
      </c>
      <c r="S263" s="1">
        <f t="shared" si="73"/>
        <v>0</v>
      </c>
      <c r="T263" s="1">
        <f>IF(G263=1,Inputs!$B$61,IF(G263=2,Inputs!$B$62,IF(G263=3,Inputs!$B$63,IF(G263=4,Inputs!$B$64,0))))</f>
        <v>0</v>
      </c>
      <c r="U263" s="1">
        <f t="shared" si="71"/>
        <v>0</v>
      </c>
      <c r="V263" s="1">
        <f>IF(U263&gt;=Inputs!$B$60,1,0)</f>
        <v>0</v>
      </c>
      <c r="W263" s="1">
        <f t="shared" si="74"/>
        <v>0</v>
      </c>
      <c r="X263" s="1" t="e">
        <f>VLOOKUP(C263,Inputs!$B$6:$C$11,2,TRUE)</f>
        <v>#N/A</v>
      </c>
      <c r="Y263" s="1" t="e">
        <f t="shared" si="81"/>
        <v>#N/A</v>
      </c>
      <c r="Z263" s="1" t="e">
        <f t="shared" si="82"/>
        <v>#N/A</v>
      </c>
      <c r="AA263" s="1" t="e">
        <f t="shared" si="83"/>
        <v>#N/A</v>
      </c>
      <c r="AB263" s="1" t="e">
        <f t="shared" si="84"/>
        <v>#N/A</v>
      </c>
      <c r="AC263" s="1" t="e">
        <f t="shared" si="75"/>
        <v>#N/A</v>
      </c>
      <c r="AD263" s="1" t="e">
        <f t="shared" si="76"/>
        <v>#N/A</v>
      </c>
      <c r="AE263" s="1" t="e">
        <f t="shared" si="77"/>
        <v>#N/A</v>
      </c>
      <c r="AF263" s="1" t="e">
        <f t="shared" si="78"/>
        <v>#N/A</v>
      </c>
      <c r="AG263" s="1" t="e">
        <f t="shared" si="79"/>
        <v>#N/A</v>
      </c>
    </row>
    <row r="264" spans="1:33" x14ac:dyDescent="0.25">
      <c r="A264" s="27">
        <v>0</v>
      </c>
      <c r="B264" s="62">
        <v>0</v>
      </c>
      <c r="C264" s="61">
        <v>0</v>
      </c>
      <c r="D264" s="27">
        <v>0</v>
      </c>
      <c r="E264" s="27">
        <v>0</v>
      </c>
      <c r="F264" s="27">
        <v>0</v>
      </c>
      <c r="G264" s="27">
        <v>0</v>
      </c>
      <c r="H264" s="1">
        <f>IF(D264=1,Inputs!$B$61,IF(D264=2,Inputs!$B$62,IF(D264=3,Inputs!$B$63,IF(D264=4,Inputs!$B$64,0))))</f>
        <v>0</v>
      </c>
      <c r="I264" s="1">
        <f t="shared" si="68"/>
        <v>0</v>
      </c>
      <c r="J264" s="1">
        <f>IF(I264&gt;=Inputs!$B$60,1,0)</f>
        <v>0</v>
      </c>
      <c r="K264" s="1">
        <f t="shared" si="80"/>
        <v>0</v>
      </c>
      <c r="L264" s="1">
        <f>IF(E264=1,Inputs!$B$61,IF(E264=2,Inputs!$B$62,IF(E264=3,Inputs!$B$63,IF(E264=4,Inputs!$B$64,0))))</f>
        <v>0</v>
      </c>
      <c r="M264" s="1">
        <f t="shared" si="69"/>
        <v>0</v>
      </c>
      <c r="N264" s="1">
        <f>IF(M264&gt;=Inputs!$B$60,1,0)</f>
        <v>0</v>
      </c>
      <c r="O264" s="1">
        <f t="shared" si="72"/>
        <v>0</v>
      </c>
      <c r="P264" s="1">
        <f>IF(F264=1,Inputs!$B$61,IF(F264=2,Inputs!$B$62,IF(F264=3,Inputs!$B$63,IF(F264=4,Inputs!$B$64,0))))</f>
        <v>0</v>
      </c>
      <c r="Q264" s="1">
        <f t="shared" si="70"/>
        <v>0</v>
      </c>
      <c r="R264" s="1">
        <f>IF(Q264&gt;=Inputs!$B$60,1,0)</f>
        <v>0</v>
      </c>
      <c r="S264" s="1">
        <f t="shared" si="73"/>
        <v>0</v>
      </c>
      <c r="T264" s="1">
        <f>IF(G264=1,Inputs!$B$61,IF(G264=2,Inputs!$B$62,IF(G264=3,Inputs!$B$63,IF(G264=4,Inputs!$B$64,0))))</f>
        <v>0</v>
      </c>
      <c r="U264" s="1">
        <f t="shared" si="71"/>
        <v>0</v>
      </c>
      <c r="V264" s="1">
        <f>IF(U264&gt;=Inputs!$B$60,1,0)</f>
        <v>0</v>
      </c>
      <c r="W264" s="1">
        <f t="shared" si="74"/>
        <v>0</v>
      </c>
      <c r="X264" s="1" t="e">
        <f>VLOOKUP(C264,Inputs!$B$6:$C$11,2,TRUE)</f>
        <v>#N/A</v>
      </c>
      <c r="Y264" s="1" t="e">
        <f t="shared" si="81"/>
        <v>#N/A</v>
      </c>
      <c r="Z264" s="1" t="e">
        <f t="shared" si="82"/>
        <v>#N/A</v>
      </c>
      <c r="AA264" s="1" t="e">
        <f t="shared" si="83"/>
        <v>#N/A</v>
      </c>
      <c r="AB264" s="1" t="e">
        <f t="shared" si="84"/>
        <v>#N/A</v>
      </c>
      <c r="AC264" s="1" t="e">
        <f t="shared" si="75"/>
        <v>#N/A</v>
      </c>
      <c r="AD264" s="1" t="e">
        <f t="shared" si="76"/>
        <v>#N/A</v>
      </c>
      <c r="AE264" s="1" t="e">
        <f t="shared" si="77"/>
        <v>#N/A</v>
      </c>
      <c r="AF264" s="1" t="e">
        <f t="shared" si="78"/>
        <v>#N/A</v>
      </c>
      <c r="AG264" s="1" t="e">
        <f t="shared" si="79"/>
        <v>#N/A</v>
      </c>
    </row>
    <row r="265" spans="1:33" x14ac:dyDescent="0.25">
      <c r="A265" s="27">
        <v>0</v>
      </c>
      <c r="B265" s="62">
        <v>0</v>
      </c>
      <c r="C265" s="61">
        <v>0</v>
      </c>
      <c r="D265" s="27">
        <v>0</v>
      </c>
      <c r="E265" s="27">
        <v>0</v>
      </c>
      <c r="F265" s="27">
        <v>0</v>
      </c>
      <c r="G265" s="27">
        <v>0</v>
      </c>
      <c r="H265" s="1">
        <f>IF(D265=1,Inputs!$B$61,IF(D265=2,Inputs!$B$62,IF(D265=3,Inputs!$B$63,IF(D265=4,Inputs!$B$64,0))))</f>
        <v>0</v>
      </c>
      <c r="I265" s="1">
        <f t="shared" si="68"/>
        <v>0</v>
      </c>
      <c r="J265" s="1">
        <f>IF(I265&gt;=Inputs!$B$60,1,0)</f>
        <v>0</v>
      </c>
      <c r="K265" s="1">
        <f t="shared" si="80"/>
        <v>0</v>
      </c>
      <c r="L265" s="1">
        <f>IF(E265=1,Inputs!$B$61,IF(E265=2,Inputs!$B$62,IF(E265=3,Inputs!$B$63,IF(E265=4,Inputs!$B$64,0))))</f>
        <v>0</v>
      </c>
      <c r="M265" s="1">
        <f t="shared" si="69"/>
        <v>0</v>
      </c>
      <c r="N265" s="1">
        <f>IF(M265&gt;=Inputs!$B$60,1,0)</f>
        <v>0</v>
      </c>
      <c r="O265" s="1">
        <f t="shared" si="72"/>
        <v>0</v>
      </c>
      <c r="P265" s="1">
        <f>IF(F265=1,Inputs!$B$61,IF(F265=2,Inputs!$B$62,IF(F265=3,Inputs!$B$63,IF(F265=4,Inputs!$B$64,0))))</f>
        <v>0</v>
      </c>
      <c r="Q265" s="1">
        <f t="shared" si="70"/>
        <v>0</v>
      </c>
      <c r="R265" s="1">
        <f>IF(Q265&gt;=Inputs!$B$60,1,0)</f>
        <v>0</v>
      </c>
      <c r="S265" s="1">
        <f t="shared" si="73"/>
        <v>0</v>
      </c>
      <c r="T265" s="1">
        <f>IF(G265=1,Inputs!$B$61,IF(G265=2,Inputs!$B$62,IF(G265=3,Inputs!$B$63,IF(G265=4,Inputs!$B$64,0))))</f>
        <v>0</v>
      </c>
      <c r="U265" s="1">
        <f t="shared" si="71"/>
        <v>0</v>
      </c>
      <c r="V265" s="1">
        <f>IF(U265&gt;=Inputs!$B$60,1,0)</f>
        <v>0</v>
      </c>
      <c r="W265" s="1">
        <f t="shared" si="74"/>
        <v>0</v>
      </c>
      <c r="X265" s="1" t="e">
        <f>VLOOKUP(C265,Inputs!$B$6:$C$11,2,TRUE)</f>
        <v>#N/A</v>
      </c>
      <c r="Y265" s="1" t="e">
        <f t="shared" si="81"/>
        <v>#N/A</v>
      </c>
      <c r="Z265" s="1" t="e">
        <f t="shared" si="82"/>
        <v>#N/A</v>
      </c>
      <c r="AA265" s="1" t="e">
        <f t="shared" si="83"/>
        <v>#N/A</v>
      </c>
      <c r="AB265" s="1" t="e">
        <f t="shared" si="84"/>
        <v>#N/A</v>
      </c>
      <c r="AC265" s="1" t="e">
        <f t="shared" si="75"/>
        <v>#N/A</v>
      </c>
      <c r="AD265" s="1" t="e">
        <f t="shared" si="76"/>
        <v>#N/A</v>
      </c>
      <c r="AE265" s="1" t="e">
        <f t="shared" si="77"/>
        <v>#N/A</v>
      </c>
      <c r="AF265" s="1" t="e">
        <f t="shared" si="78"/>
        <v>#N/A</v>
      </c>
      <c r="AG265" s="1" t="e">
        <f t="shared" si="79"/>
        <v>#N/A</v>
      </c>
    </row>
    <row r="266" spans="1:33" x14ac:dyDescent="0.25">
      <c r="A266" s="27">
        <v>0</v>
      </c>
      <c r="B266" s="62">
        <v>0</v>
      </c>
      <c r="C266" s="61">
        <v>0</v>
      </c>
      <c r="D266" s="27">
        <v>0</v>
      </c>
      <c r="E266" s="27">
        <v>0</v>
      </c>
      <c r="F266" s="27">
        <v>0</v>
      </c>
      <c r="G266" s="27">
        <v>0</v>
      </c>
      <c r="H266" s="1">
        <f>IF(D266=1,Inputs!$B$61,IF(D266=2,Inputs!$B$62,IF(D266=3,Inputs!$B$63,IF(D266=4,Inputs!$B$64,0))))</f>
        <v>0</v>
      </c>
      <c r="I266" s="1">
        <f t="shared" si="68"/>
        <v>0</v>
      </c>
      <c r="J266" s="1">
        <f>IF(I266&gt;=Inputs!$B$60,1,0)</f>
        <v>0</v>
      </c>
      <c r="K266" s="1">
        <f t="shared" si="80"/>
        <v>0</v>
      </c>
      <c r="L266" s="1">
        <f>IF(E266=1,Inputs!$B$61,IF(E266=2,Inputs!$B$62,IF(E266=3,Inputs!$B$63,IF(E266=4,Inputs!$B$64,0))))</f>
        <v>0</v>
      </c>
      <c r="M266" s="1">
        <f t="shared" si="69"/>
        <v>0</v>
      </c>
      <c r="N266" s="1">
        <f>IF(M266&gt;=Inputs!$B$60,1,0)</f>
        <v>0</v>
      </c>
      <c r="O266" s="1">
        <f t="shared" si="72"/>
        <v>0</v>
      </c>
      <c r="P266" s="1">
        <f>IF(F266=1,Inputs!$B$61,IF(F266=2,Inputs!$B$62,IF(F266=3,Inputs!$B$63,IF(F266=4,Inputs!$B$64,0))))</f>
        <v>0</v>
      </c>
      <c r="Q266" s="1">
        <f t="shared" si="70"/>
        <v>0</v>
      </c>
      <c r="R266" s="1">
        <f>IF(Q266&gt;=Inputs!$B$60,1,0)</f>
        <v>0</v>
      </c>
      <c r="S266" s="1">
        <f t="shared" si="73"/>
        <v>0</v>
      </c>
      <c r="T266" s="1">
        <f>IF(G266=1,Inputs!$B$61,IF(G266=2,Inputs!$B$62,IF(G266=3,Inputs!$B$63,IF(G266=4,Inputs!$B$64,0))))</f>
        <v>0</v>
      </c>
      <c r="U266" s="1">
        <f t="shared" si="71"/>
        <v>0</v>
      </c>
      <c r="V266" s="1">
        <f>IF(U266&gt;=Inputs!$B$60,1,0)</f>
        <v>0</v>
      </c>
      <c r="W266" s="1">
        <f t="shared" si="74"/>
        <v>0</v>
      </c>
      <c r="X266" s="1" t="e">
        <f>VLOOKUP(C266,Inputs!$B$6:$C$11,2,TRUE)</f>
        <v>#N/A</v>
      </c>
      <c r="Y266" s="1" t="e">
        <f t="shared" si="81"/>
        <v>#N/A</v>
      </c>
      <c r="Z266" s="1" t="e">
        <f t="shared" si="82"/>
        <v>#N/A</v>
      </c>
      <c r="AA266" s="1" t="e">
        <f t="shared" si="83"/>
        <v>#N/A</v>
      </c>
      <c r="AB266" s="1" t="e">
        <f t="shared" si="84"/>
        <v>#N/A</v>
      </c>
      <c r="AC266" s="1" t="e">
        <f t="shared" si="75"/>
        <v>#N/A</v>
      </c>
      <c r="AD266" s="1" t="e">
        <f t="shared" si="76"/>
        <v>#N/A</v>
      </c>
      <c r="AE266" s="1" t="e">
        <f t="shared" si="77"/>
        <v>#N/A</v>
      </c>
      <c r="AF266" s="1" t="e">
        <f t="shared" si="78"/>
        <v>#N/A</v>
      </c>
      <c r="AG266" s="1" t="e">
        <f t="shared" si="79"/>
        <v>#N/A</v>
      </c>
    </row>
    <row r="267" spans="1:33" x14ac:dyDescent="0.25">
      <c r="A267" s="27">
        <v>0</v>
      </c>
      <c r="B267" s="62">
        <v>0</v>
      </c>
      <c r="C267" s="61">
        <v>0</v>
      </c>
      <c r="D267" s="27">
        <v>0</v>
      </c>
      <c r="E267" s="27">
        <v>0</v>
      </c>
      <c r="F267" s="27">
        <v>0</v>
      </c>
      <c r="G267" s="27">
        <v>0</v>
      </c>
      <c r="H267" s="1">
        <f>IF(D267=1,Inputs!$B$61,IF(D267=2,Inputs!$B$62,IF(D267=3,Inputs!$B$63,IF(D267=4,Inputs!$B$64,0))))</f>
        <v>0</v>
      </c>
      <c r="I267" s="1">
        <f t="shared" si="68"/>
        <v>0</v>
      </c>
      <c r="J267" s="1">
        <f>IF(I267&gt;=Inputs!$B$60,1,0)</f>
        <v>0</v>
      </c>
      <c r="K267" s="1">
        <f t="shared" si="80"/>
        <v>0</v>
      </c>
      <c r="L267" s="1">
        <f>IF(E267=1,Inputs!$B$61,IF(E267=2,Inputs!$B$62,IF(E267=3,Inputs!$B$63,IF(E267=4,Inputs!$B$64,0))))</f>
        <v>0</v>
      </c>
      <c r="M267" s="1">
        <f t="shared" si="69"/>
        <v>0</v>
      </c>
      <c r="N267" s="1">
        <f>IF(M267&gt;=Inputs!$B$60,1,0)</f>
        <v>0</v>
      </c>
      <c r="O267" s="1">
        <f t="shared" si="72"/>
        <v>0</v>
      </c>
      <c r="P267" s="1">
        <f>IF(F267=1,Inputs!$B$61,IF(F267=2,Inputs!$B$62,IF(F267=3,Inputs!$B$63,IF(F267=4,Inputs!$B$64,0))))</f>
        <v>0</v>
      </c>
      <c r="Q267" s="1">
        <f t="shared" si="70"/>
        <v>0</v>
      </c>
      <c r="R267" s="1">
        <f>IF(Q267&gt;=Inputs!$B$60,1,0)</f>
        <v>0</v>
      </c>
      <c r="S267" s="1">
        <f t="shared" si="73"/>
        <v>0</v>
      </c>
      <c r="T267" s="1">
        <f>IF(G267=1,Inputs!$B$61,IF(G267=2,Inputs!$B$62,IF(G267=3,Inputs!$B$63,IF(G267=4,Inputs!$B$64,0))))</f>
        <v>0</v>
      </c>
      <c r="U267" s="1">
        <f t="shared" si="71"/>
        <v>0</v>
      </c>
      <c r="V267" s="1">
        <f>IF(U267&gt;=Inputs!$B$60,1,0)</f>
        <v>0</v>
      </c>
      <c r="W267" s="1">
        <f t="shared" si="74"/>
        <v>0</v>
      </c>
      <c r="X267" s="1" t="e">
        <f>VLOOKUP(C267,Inputs!$B$6:$C$11,2,TRUE)</f>
        <v>#N/A</v>
      </c>
      <c r="Y267" s="1" t="e">
        <f t="shared" si="81"/>
        <v>#N/A</v>
      </c>
      <c r="Z267" s="1" t="e">
        <f t="shared" si="82"/>
        <v>#N/A</v>
      </c>
      <c r="AA267" s="1" t="e">
        <f t="shared" si="83"/>
        <v>#N/A</v>
      </c>
      <c r="AB267" s="1" t="e">
        <f t="shared" si="84"/>
        <v>#N/A</v>
      </c>
      <c r="AC267" s="1" t="e">
        <f t="shared" si="75"/>
        <v>#N/A</v>
      </c>
      <c r="AD267" s="1" t="e">
        <f t="shared" si="76"/>
        <v>#N/A</v>
      </c>
      <c r="AE267" s="1" t="e">
        <f t="shared" si="77"/>
        <v>#N/A</v>
      </c>
      <c r="AF267" s="1" t="e">
        <f t="shared" si="78"/>
        <v>#N/A</v>
      </c>
      <c r="AG267" s="1" t="e">
        <f t="shared" si="79"/>
        <v>#N/A</v>
      </c>
    </row>
    <row r="268" spans="1:33" x14ac:dyDescent="0.25">
      <c r="A268" s="27">
        <v>0</v>
      </c>
      <c r="B268" s="62">
        <v>0</v>
      </c>
      <c r="C268" s="61">
        <v>0</v>
      </c>
      <c r="D268" s="27">
        <v>0</v>
      </c>
      <c r="E268" s="27">
        <v>0</v>
      </c>
      <c r="F268" s="27">
        <v>0</v>
      </c>
      <c r="G268" s="27">
        <v>0</v>
      </c>
      <c r="H268" s="1">
        <f>IF(D268=1,Inputs!$B$61,IF(D268=2,Inputs!$B$62,IF(D268=3,Inputs!$B$63,IF(D268=4,Inputs!$B$64,0))))</f>
        <v>0</v>
      </c>
      <c r="I268" s="1">
        <f t="shared" si="68"/>
        <v>0</v>
      </c>
      <c r="J268" s="1">
        <f>IF(I268&gt;=Inputs!$B$60,1,0)</f>
        <v>0</v>
      </c>
      <c r="K268" s="1">
        <f t="shared" si="80"/>
        <v>0</v>
      </c>
      <c r="L268" s="1">
        <f>IF(E268=1,Inputs!$B$61,IF(E268=2,Inputs!$B$62,IF(E268=3,Inputs!$B$63,IF(E268=4,Inputs!$B$64,0))))</f>
        <v>0</v>
      </c>
      <c r="M268" s="1">
        <f t="shared" si="69"/>
        <v>0</v>
      </c>
      <c r="N268" s="1">
        <f>IF(M268&gt;=Inputs!$B$60,1,0)</f>
        <v>0</v>
      </c>
      <c r="O268" s="1">
        <f t="shared" si="72"/>
        <v>0</v>
      </c>
      <c r="P268" s="1">
        <f>IF(F268=1,Inputs!$B$61,IF(F268=2,Inputs!$B$62,IF(F268=3,Inputs!$B$63,IF(F268=4,Inputs!$B$64,0))))</f>
        <v>0</v>
      </c>
      <c r="Q268" s="1">
        <f t="shared" si="70"/>
        <v>0</v>
      </c>
      <c r="R268" s="1">
        <f>IF(Q268&gt;=Inputs!$B$60,1,0)</f>
        <v>0</v>
      </c>
      <c r="S268" s="1">
        <f t="shared" si="73"/>
        <v>0</v>
      </c>
      <c r="T268" s="1">
        <f>IF(G268=1,Inputs!$B$61,IF(G268=2,Inputs!$B$62,IF(G268=3,Inputs!$B$63,IF(G268=4,Inputs!$B$64,0))))</f>
        <v>0</v>
      </c>
      <c r="U268" s="1">
        <f t="shared" si="71"/>
        <v>0</v>
      </c>
      <c r="V268" s="1">
        <f>IF(U268&gt;=Inputs!$B$60,1,0)</f>
        <v>0</v>
      </c>
      <c r="W268" s="1">
        <f t="shared" si="74"/>
        <v>0</v>
      </c>
      <c r="X268" s="1" t="e">
        <f>VLOOKUP(C268,Inputs!$B$6:$C$11,2,TRUE)</f>
        <v>#N/A</v>
      </c>
      <c r="Y268" s="1" t="e">
        <f t="shared" si="81"/>
        <v>#N/A</v>
      </c>
      <c r="Z268" s="1" t="e">
        <f t="shared" si="82"/>
        <v>#N/A</v>
      </c>
      <c r="AA268" s="1" t="e">
        <f t="shared" si="83"/>
        <v>#N/A</v>
      </c>
      <c r="AB268" s="1" t="e">
        <f t="shared" si="84"/>
        <v>#N/A</v>
      </c>
      <c r="AC268" s="1" t="e">
        <f t="shared" si="75"/>
        <v>#N/A</v>
      </c>
      <c r="AD268" s="1" t="e">
        <f t="shared" si="76"/>
        <v>#N/A</v>
      </c>
      <c r="AE268" s="1" t="e">
        <f t="shared" si="77"/>
        <v>#N/A</v>
      </c>
      <c r="AF268" s="1" t="e">
        <f t="shared" si="78"/>
        <v>#N/A</v>
      </c>
      <c r="AG268" s="1" t="e">
        <f t="shared" si="79"/>
        <v>#N/A</v>
      </c>
    </row>
    <row r="269" spans="1:33" x14ac:dyDescent="0.25">
      <c r="A269" s="27">
        <v>0</v>
      </c>
      <c r="B269" s="62">
        <v>0</v>
      </c>
      <c r="C269" s="61">
        <v>0</v>
      </c>
      <c r="D269" s="27">
        <v>0</v>
      </c>
      <c r="E269" s="27">
        <v>0</v>
      </c>
      <c r="F269" s="27">
        <v>0</v>
      </c>
      <c r="G269" s="27">
        <v>0</v>
      </c>
      <c r="H269" s="1">
        <f>IF(D269=1,Inputs!$B$61,IF(D269=2,Inputs!$B$62,IF(D269=3,Inputs!$B$63,IF(D269=4,Inputs!$B$64,0))))</f>
        <v>0</v>
      </c>
      <c r="I269" s="1">
        <f t="shared" si="68"/>
        <v>0</v>
      </c>
      <c r="J269" s="1">
        <f>IF(I269&gt;=Inputs!$B$60,1,0)</f>
        <v>0</v>
      </c>
      <c r="K269" s="1">
        <f t="shared" si="80"/>
        <v>0</v>
      </c>
      <c r="L269" s="1">
        <f>IF(E269=1,Inputs!$B$61,IF(E269=2,Inputs!$B$62,IF(E269=3,Inputs!$B$63,IF(E269=4,Inputs!$B$64,0))))</f>
        <v>0</v>
      </c>
      <c r="M269" s="1">
        <f t="shared" si="69"/>
        <v>0</v>
      </c>
      <c r="N269" s="1">
        <f>IF(M269&gt;=Inputs!$B$60,1,0)</f>
        <v>0</v>
      </c>
      <c r="O269" s="1">
        <f t="shared" si="72"/>
        <v>0</v>
      </c>
      <c r="P269" s="1">
        <f>IF(F269=1,Inputs!$B$61,IF(F269=2,Inputs!$B$62,IF(F269=3,Inputs!$B$63,IF(F269=4,Inputs!$B$64,0))))</f>
        <v>0</v>
      </c>
      <c r="Q269" s="1">
        <f t="shared" si="70"/>
        <v>0</v>
      </c>
      <c r="R269" s="1">
        <f>IF(Q269&gt;=Inputs!$B$60,1,0)</f>
        <v>0</v>
      </c>
      <c r="S269" s="1">
        <f t="shared" si="73"/>
        <v>0</v>
      </c>
      <c r="T269" s="1">
        <f>IF(G269=1,Inputs!$B$61,IF(G269=2,Inputs!$B$62,IF(G269=3,Inputs!$B$63,IF(G269=4,Inputs!$B$64,0))))</f>
        <v>0</v>
      </c>
      <c r="U269" s="1">
        <f t="shared" si="71"/>
        <v>0</v>
      </c>
      <c r="V269" s="1">
        <f>IF(U269&gt;=Inputs!$B$60,1,0)</f>
        <v>0</v>
      </c>
      <c r="W269" s="1">
        <f t="shared" si="74"/>
        <v>0</v>
      </c>
      <c r="X269" s="1" t="e">
        <f>VLOOKUP(C269,Inputs!$B$6:$C$11,2,TRUE)</f>
        <v>#N/A</v>
      </c>
      <c r="Y269" s="1" t="e">
        <f t="shared" si="81"/>
        <v>#N/A</v>
      </c>
      <c r="Z269" s="1" t="e">
        <f t="shared" si="82"/>
        <v>#N/A</v>
      </c>
      <c r="AA269" s="1" t="e">
        <f t="shared" si="83"/>
        <v>#N/A</v>
      </c>
      <c r="AB269" s="1" t="e">
        <f t="shared" si="84"/>
        <v>#N/A</v>
      </c>
      <c r="AC269" s="1" t="e">
        <f t="shared" si="75"/>
        <v>#N/A</v>
      </c>
      <c r="AD269" s="1" t="e">
        <f t="shared" si="76"/>
        <v>#N/A</v>
      </c>
      <c r="AE269" s="1" t="e">
        <f t="shared" si="77"/>
        <v>#N/A</v>
      </c>
      <c r="AF269" s="1" t="e">
        <f t="shared" si="78"/>
        <v>#N/A</v>
      </c>
      <c r="AG269" s="1" t="e">
        <f t="shared" si="79"/>
        <v>#N/A</v>
      </c>
    </row>
    <row r="270" spans="1:33" x14ac:dyDescent="0.25">
      <c r="A270" s="27">
        <v>0</v>
      </c>
      <c r="B270" s="62">
        <v>0</v>
      </c>
      <c r="C270" s="61">
        <v>0</v>
      </c>
      <c r="D270" s="27">
        <v>0</v>
      </c>
      <c r="E270" s="27">
        <v>0</v>
      </c>
      <c r="F270" s="27">
        <v>0</v>
      </c>
      <c r="G270" s="27">
        <v>0</v>
      </c>
      <c r="H270" s="1">
        <f>IF(D270=1,Inputs!$B$61,IF(D270=2,Inputs!$B$62,IF(D270=3,Inputs!$B$63,IF(D270=4,Inputs!$B$64,0))))</f>
        <v>0</v>
      </c>
      <c r="I270" s="1">
        <f t="shared" si="68"/>
        <v>0</v>
      </c>
      <c r="J270" s="1">
        <f>IF(I270&gt;=Inputs!$B$60,1,0)</f>
        <v>0</v>
      </c>
      <c r="K270" s="1">
        <f t="shared" si="80"/>
        <v>0</v>
      </c>
      <c r="L270" s="1">
        <f>IF(E270=1,Inputs!$B$61,IF(E270=2,Inputs!$B$62,IF(E270=3,Inputs!$B$63,IF(E270=4,Inputs!$B$64,0))))</f>
        <v>0</v>
      </c>
      <c r="M270" s="1">
        <f t="shared" si="69"/>
        <v>0</v>
      </c>
      <c r="N270" s="1">
        <f>IF(M270&gt;=Inputs!$B$60,1,0)</f>
        <v>0</v>
      </c>
      <c r="O270" s="1">
        <f t="shared" si="72"/>
        <v>0</v>
      </c>
      <c r="P270" s="1">
        <f>IF(F270=1,Inputs!$B$61,IF(F270=2,Inputs!$B$62,IF(F270=3,Inputs!$B$63,IF(F270=4,Inputs!$B$64,0))))</f>
        <v>0</v>
      </c>
      <c r="Q270" s="1">
        <f t="shared" si="70"/>
        <v>0</v>
      </c>
      <c r="R270" s="1">
        <f>IF(Q270&gt;=Inputs!$B$60,1,0)</f>
        <v>0</v>
      </c>
      <c r="S270" s="1">
        <f t="shared" si="73"/>
        <v>0</v>
      </c>
      <c r="T270" s="1">
        <f>IF(G270=1,Inputs!$B$61,IF(G270=2,Inputs!$B$62,IF(G270=3,Inputs!$B$63,IF(G270=4,Inputs!$B$64,0))))</f>
        <v>0</v>
      </c>
      <c r="U270" s="1">
        <f t="shared" si="71"/>
        <v>0</v>
      </c>
      <c r="V270" s="1">
        <f>IF(U270&gt;=Inputs!$B$60,1,0)</f>
        <v>0</v>
      </c>
      <c r="W270" s="1">
        <f t="shared" si="74"/>
        <v>0</v>
      </c>
      <c r="X270" s="1" t="e">
        <f>VLOOKUP(C270,Inputs!$B$6:$C$11,2,TRUE)</f>
        <v>#N/A</v>
      </c>
      <c r="Y270" s="1" t="e">
        <f t="shared" si="81"/>
        <v>#N/A</v>
      </c>
      <c r="Z270" s="1" t="e">
        <f t="shared" si="82"/>
        <v>#N/A</v>
      </c>
      <c r="AA270" s="1" t="e">
        <f t="shared" si="83"/>
        <v>#N/A</v>
      </c>
      <c r="AB270" s="1" t="e">
        <f t="shared" si="84"/>
        <v>#N/A</v>
      </c>
      <c r="AC270" s="1" t="e">
        <f t="shared" si="75"/>
        <v>#N/A</v>
      </c>
      <c r="AD270" s="1" t="e">
        <f t="shared" si="76"/>
        <v>#N/A</v>
      </c>
      <c r="AE270" s="1" t="e">
        <f t="shared" si="77"/>
        <v>#N/A</v>
      </c>
      <c r="AF270" s="1" t="e">
        <f t="shared" si="78"/>
        <v>#N/A</v>
      </c>
      <c r="AG270" s="1" t="e">
        <f t="shared" si="79"/>
        <v>#N/A</v>
      </c>
    </row>
    <row r="271" spans="1:33" x14ac:dyDescent="0.25">
      <c r="A271" s="27">
        <v>0</v>
      </c>
      <c r="B271" s="62">
        <v>0</v>
      </c>
      <c r="C271" s="61">
        <v>0</v>
      </c>
      <c r="D271" s="27">
        <v>0</v>
      </c>
      <c r="E271" s="27">
        <v>0</v>
      </c>
      <c r="F271" s="27">
        <v>0</v>
      </c>
      <c r="G271" s="27">
        <v>0</v>
      </c>
      <c r="H271" s="1">
        <f>IF(D271=1,Inputs!$B$61,IF(D271=2,Inputs!$B$62,IF(D271=3,Inputs!$B$63,IF(D271=4,Inputs!$B$64,0))))</f>
        <v>0</v>
      </c>
      <c r="I271" s="1">
        <f t="shared" si="68"/>
        <v>0</v>
      </c>
      <c r="J271" s="1">
        <f>IF(I271&gt;=Inputs!$B$60,1,0)</f>
        <v>0</v>
      </c>
      <c r="K271" s="1">
        <f t="shared" si="80"/>
        <v>0</v>
      </c>
      <c r="L271" s="1">
        <f>IF(E271=1,Inputs!$B$61,IF(E271=2,Inputs!$B$62,IF(E271=3,Inputs!$B$63,IF(E271=4,Inputs!$B$64,0))))</f>
        <v>0</v>
      </c>
      <c r="M271" s="1">
        <f t="shared" si="69"/>
        <v>0</v>
      </c>
      <c r="N271" s="1">
        <f>IF(M271&gt;=Inputs!$B$60,1,0)</f>
        <v>0</v>
      </c>
      <c r="O271" s="1">
        <f t="shared" si="72"/>
        <v>0</v>
      </c>
      <c r="P271" s="1">
        <f>IF(F271=1,Inputs!$B$61,IF(F271=2,Inputs!$B$62,IF(F271=3,Inputs!$B$63,IF(F271=4,Inputs!$B$64,0))))</f>
        <v>0</v>
      </c>
      <c r="Q271" s="1">
        <f t="shared" si="70"/>
        <v>0</v>
      </c>
      <c r="R271" s="1">
        <f>IF(Q271&gt;=Inputs!$B$60,1,0)</f>
        <v>0</v>
      </c>
      <c r="S271" s="1">
        <f t="shared" si="73"/>
        <v>0</v>
      </c>
      <c r="T271" s="1">
        <f>IF(G271=1,Inputs!$B$61,IF(G271=2,Inputs!$B$62,IF(G271=3,Inputs!$B$63,IF(G271=4,Inputs!$B$64,0))))</f>
        <v>0</v>
      </c>
      <c r="U271" s="1">
        <f t="shared" si="71"/>
        <v>0</v>
      </c>
      <c r="V271" s="1">
        <f>IF(U271&gt;=Inputs!$B$60,1,0)</f>
        <v>0</v>
      </c>
      <c r="W271" s="1">
        <f t="shared" si="74"/>
        <v>0</v>
      </c>
      <c r="X271" s="1" t="e">
        <f>VLOOKUP(C271,Inputs!$B$6:$C$11,2,TRUE)</f>
        <v>#N/A</v>
      </c>
      <c r="Y271" s="1" t="e">
        <f t="shared" si="81"/>
        <v>#N/A</v>
      </c>
      <c r="Z271" s="1" t="e">
        <f t="shared" si="82"/>
        <v>#N/A</v>
      </c>
      <c r="AA271" s="1" t="e">
        <f t="shared" si="83"/>
        <v>#N/A</v>
      </c>
      <c r="AB271" s="1" t="e">
        <f t="shared" si="84"/>
        <v>#N/A</v>
      </c>
      <c r="AC271" s="1" t="e">
        <f t="shared" si="75"/>
        <v>#N/A</v>
      </c>
      <c r="AD271" s="1" t="e">
        <f t="shared" si="76"/>
        <v>#N/A</v>
      </c>
      <c r="AE271" s="1" t="e">
        <f t="shared" si="77"/>
        <v>#N/A</v>
      </c>
      <c r="AF271" s="1" t="e">
        <f t="shared" si="78"/>
        <v>#N/A</v>
      </c>
      <c r="AG271" s="1" t="e">
        <f t="shared" si="79"/>
        <v>#N/A</v>
      </c>
    </row>
    <row r="272" spans="1:33" x14ac:dyDescent="0.25">
      <c r="A272" s="27">
        <v>0</v>
      </c>
      <c r="B272" s="62">
        <v>0</v>
      </c>
      <c r="C272" s="61">
        <v>0</v>
      </c>
      <c r="D272" s="27">
        <v>0</v>
      </c>
      <c r="E272" s="27">
        <v>0</v>
      </c>
      <c r="F272" s="27">
        <v>0</v>
      </c>
      <c r="G272" s="27">
        <v>0</v>
      </c>
      <c r="H272" s="1">
        <f>IF(D272=1,Inputs!$B$61,IF(D272=2,Inputs!$B$62,IF(D272=3,Inputs!$B$63,IF(D272=4,Inputs!$B$64,0))))</f>
        <v>0</v>
      </c>
      <c r="I272" s="1">
        <f t="shared" si="68"/>
        <v>0</v>
      </c>
      <c r="J272" s="1">
        <f>IF(I272&gt;=Inputs!$B$60,1,0)</f>
        <v>0</v>
      </c>
      <c r="K272" s="1">
        <f t="shared" si="80"/>
        <v>0</v>
      </c>
      <c r="L272" s="1">
        <f>IF(E272=1,Inputs!$B$61,IF(E272=2,Inputs!$B$62,IF(E272=3,Inputs!$B$63,IF(E272=4,Inputs!$B$64,0))))</f>
        <v>0</v>
      </c>
      <c r="M272" s="1">
        <f t="shared" si="69"/>
        <v>0</v>
      </c>
      <c r="N272" s="1">
        <f>IF(M272&gt;=Inputs!$B$60,1,0)</f>
        <v>0</v>
      </c>
      <c r="O272" s="1">
        <f t="shared" si="72"/>
        <v>0</v>
      </c>
      <c r="P272" s="1">
        <f>IF(F272=1,Inputs!$B$61,IF(F272=2,Inputs!$B$62,IF(F272=3,Inputs!$B$63,IF(F272=4,Inputs!$B$64,0))))</f>
        <v>0</v>
      </c>
      <c r="Q272" s="1">
        <f t="shared" si="70"/>
        <v>0</v>
      </c>
      <c r="R272" s="1">
        <f>IF(Q272&gt;=Inputs!$B$60,1,0)</f>
        <v>0</v>
      </c>
      <c r="S272" s="1">
        <f t="shared" si="73"/>
        <v>0</v>
      </c>
      <c r="T272" s="1">
        <f>IF(G272=1,Inputs!$B$61,IF(G272=2,Inputs!$B$62,IF(G272=3,Inputs!$B$63,IF(G272=4,Inputs!$B$64,0))))</f>
        <v>0</v>
      </c>
      <c r="U272" s="1">
        <f t="shared" si="71"/>
        <v>0</v>
      </c>
      <c r="V272" s="1">
        <f>IF(U272&gt;=Inputs!$B$60,1,0)</f>
        <v>0</v>
      </c>
      <c r="W272" s="1">
        <f t="shared" si="74"/>
        <v>0</v>
      </c>
      <c r="X272" s="1" t="e">
        <f>VLOOKUP(C272,Inputs!$B$6:$C$11,2,TRUE)</f>
        <v>#N/A</v>
      </c>
      <c r="Y272" s="1" t="e">
        <f t="shared" si="81"/>
        <v>#N/A</v>
      </c>
      <c r="Z272" s="1" t="e">
        <f t="shared" si="82"/>
        <v>#N/A</v>
      </c>
      <c r="AA272" s="1" t="e">
        <f t="shared" si="83"/>
        <v>#N/A</v>
      </c>
      <c r="AB272" s="1" t="e">
        <f t="shared" si="84"/>
        <v>#N/A</v>
      </c>
      <c r="AC272" s="1" t="e">
        <f t="shared" si="75"/>
        <v>#N/A</v>
      </c>
      <c r="AD272" s="1" t="e">
        <f t="shared" si="76"/>
        <v>#N/A</v>
      </c>
      <c r="AE272" s="1" t="e">
        <f t="shared" si="77"/>
        <v>#N/A</v>
      </c>
      <c r="AF272" s="1" t="e">
        <f t="shared" si="78"/>
        <v>#N/A</v>
      </c>
      <c r="AG272" s="1" t="e">
        <f t="shared" si="79"/>
        <v>#N/A</v>
      </c>
    </row>
    <row r="273" spans="1:33" x14ac:dyDescent="0.25">
      <c r="A273" s="27">
        <v>0</v>
      </c>
      <c r="B273" s="62">
        <v>0</v>
      </c>
      <c r="C273" s="61">
        <v>0</v>
      </c>
      <c r="D273" s="27">
        <v>0</v>
      </c>
      <c r="E273" s="27">
        <v>0</v>
      </c>
      <c r="F273" s="27">
        <v>0</v>
      </c>
      <c r="G273" s="27">
        <v>0</v>
      </c>
      <c r="H273" s="1">
        <f>IF(D273=1,Inputs!$B$61,IF(D273=2,Inputs!$B$62,IF(D273=3,Inputs!$B$63,IF(D273=4,Inputs!$B$64,0))))</f>
        <v>0</v>
      </c>
      <c r="I273" s="1">
        <f t="shared" si="68"/>
        <v>0</v>
      </c>
      <c r="J273" s="1">
        <f>IF(I273&gt;=Inputs!$B$60,1,0)</f>
        <v>0</v>
      </c>
      <c r="K273" s="1">
        <f t="shared" si="80"/>
        <v>0</v>
      </c>
      <c r="L273" s="1">
        <f>IF(E273=1,Inputs!$B$61,IF(E273=2,Inputs!$B$62,IF(E273=3,Inputs!$B$63,IF(E273=4,Inputs!$B$64,0))))</f>
        <v>0</v>
      </c>
      <c r="M273" s="1">
        <f t="shared" si="69"/>
        <v>0</v>
      </c>
      <c r="N273" s="1">
        <f>IF(M273&gt;=Inputs!$B$60,1,0)</f>
        <v>0</v>
      </c>
      <c r="O273" s="1">
        <f t="shared" si="72"/>
        <v>0</v>
      </c>
      <c r="P273" s="1">
        <f>IF(F273=1,Inputs!$B$61,IF(F273=2,Inputs!$B$62,IF(F273=3,Inputs!$B$63,IF(F273=4,Inputs!$B$64,0))))</f>
        <v>0</v>
      </c>
      <c r="Q273" s="1">
        <f t="shared" si="70"/>
        <v>0</v>
      </c>
      <c r="R273" s="1">
        <f>IF(Q273&gt;=Inputs!$B$60,1,0)</f>
        <v>0</v>
      </c>
      <c r="S273" s="1">
        <f t="shared" si="73"/>
        <v>0</v>
      </c>
      <c r="T273" s="1">
        <f>IF(G273=1,Inputs!$B$61,IF(G273=2,Inputs!$B$62,IF(G273=3,Inputs!$B$63,IF(G273=4,Inputs!$B$64,0))))</f>
        <v>0</v>
      </c>
      <c r="U273" s="1">
        <f t="shared" si="71"/>
        <v>0</v>
      </c>
      <c r="V273" s="1">
        <f>IF(U273&gt;=Inputs!$B$60,1,0)</f>
        <v>0</v>
      </c>
      <c r="W273" s="1">
        <f t="shared" si="74"/>
        <v>0</v>
      </c>
      <c r="X273" s="1" t="e">
        <f>VLOOKUP(C273,Inputs!$B$6:$C$11,2,TRUE)</f>
        <v>#N/A</v>
      </c>
      <c r="Y273" s="1" t="e">
        <f t="shared" si="81"/>
        <v>#N/A</v>
      </c>
      <c r="Z273" s="1" t="e">
        <f t="shared" si="82"/>
        <v>#N/A</v>
      </c>
      <c r="AA273" s="1" t="e">
        <f t="shared" si="83"/>
        <v>#N/A</v>
      </c>
      <c r="AB273" s="1" t="e">
        <f t="shared" si="84"/>
        <v>#N/A</v>
      </c>
      <c r="AC273" s="1" t="e">
        <f t="shared" si="75"/>
        <v>#N/A</v>
      </c>
      <c r="AD273" s="1" t="e">
        <f t="shared" si="76"/>
        <v>#N/A</v>
      </c>
      <c r="AE273" s="1" t="e">
        <f t="shared" si="77"/>
        <v>#N/A</v>
      </c>
      <c r="AF273" s="1" t="e">
        <f t="shared" si="78"/>
        <v>#N/A</v>
      </c>
      <c r="AG273" s="1" t="e">
        <f t="shared" si="79"/>
        <v>#N/A</v>
      </c>
    </row>
    <row r="274" spans="1:33" x14ac:dyDescent="0.25">
      <c r="A274" s="27">
        <v>0</v>
      </c>
      <c r="B274" s="62">
        <v>0</v>
      </c>
      <c r="C274" s="61">
        <v>0</v>
      </c>
      <c r="D274" s="27">
        <v>0</v>
      </c>
      <c r="E274" s="27">
        <v>0</v>
      </c>
      <c r="F274" s="27">
        <v>0</v>
      </c>
      <c r="G274" s="27">
        <v>0</v>
      </c>
      <c r="H274" s="1">
        <f>IF(D274=1,Inputs!$B$61,IF(D274=2,Inputs!$B$62,IF(D274=3,Inputs!$B$63,IF(D274=4,Inputs!$B$64,0))))</f>
        <v>0</v>
      </c>
      <c r="I274" s="1">
        <f t="shared" si="68"/>
        <v>0</v>
      </c>
      <c r="J274" s="1">
        <f>IF(I274&gt;=Inputs!$B$60,1,0)</f>
        <v>0</v>
      </c>
      <c r="K274" s="1">
        <f t="shared" si="80"/>
        <v>0</v>
      </c>
      <c r="L274" s="1">
        <f>IF(E274=1,Inputs!$B$61,IF(E274=2,Inputs!$B$62,IF(E274=3,Inputs!$B$63,IF(E274=4,Inputs!$B$64,0))))</f>
        <v>0</v>
      </c>
      <c r="M274" s="1">
        <f t="shared" si="69"/>
        <v>0</v>
      </c>
      <c r="N274" s="1">
        <f>IF(M274&gt;=Inputs!$B$60,1,0)</f>
        <v>0</v>
      </c>
      <c r="O274" s="1">
        <f t="shared" si="72"/>
        <v>0</v>
      </c>
      <c r="P274" s="1">
        <f>IF(F274=1,Inputs!$B$61,IF(F274=2,Inputs!$B$62,IF(F274=3,Inputs!$B$63,IF(F274=4,Inputs!$B$64,0))))</f>
        <v>0</v>
      </c>
      <c r="Q274" s="1">
        <f t="shared" si="70"/>
        <v>0</v>
      </c>
      <c r="R274" s="1">
        <f>IF(Q274&gt;=Inputs!$B$60,1,0)</f>
        <v>0</v>
      </c>
      <c r="S274" s="1">
        <f t="shared" si="73"/>
        <v>0</v>
      </c>
      <c r="T274" s="1">
        <f>IF(G274=1,Inputs!$B$61,IF(G274=2,Inputs!$B$62,IF(G274=3,Inputs!$B$63,IF(G274=4,Inputs!$B$64,0))))</f>
        <v>0</v>
      </c>
      <c r="U274" s="1">
        <f t="shared" si="71"/>
        <v>0</v>
      </c>
      <c r="V274" s="1">
        <f>IF(U274&gt;=Inputs!$B$60,1,0)</f>
        <v>0</v>
      </c>
      <c r="W274" s="1">
        <f t="shared" si="74"/>
        <v>0</v>
      </c>
      <c r="X274" s="1" t="e">
        <f>VLOOKUP(C274,Inputs!$B$6:$C$11,2,TRUE)</f>
        <v>#N/A</v>
      </c>
      <c r="Y274" s="1" t="e">
        <f t="shared" si="81"/>
        <v>#N/A</v>
      </c>
      <c r="Z274" s="1" t="e">
        <f t="shared" si="82"/>
        <v>#N/A</v>
      </c>
      <c r="AA274" s="1" t="e">
        <f t="shared" si="83"/>
        <v>#N/A</v>
      </c>
      <c r="AB274" s="1" t="e">
        <f t="shared" si="84"/>
        <v>#N/A</v>
      </c>
      <c r="AC274" s="1" t="e">
        <f t="shared" si="75"/>
        <v>#N/A</v>
      </c>
      <c r="AD274" s="1" t="e">
        <f t="shared" si="76"/>
        <v>#N/A</v>
      </c>
      <c r="AE274" s="1" t="e">
        <f t="shared" si="77"/>
        <v>#N/A</v>
      </c>
      <c r="AF274" s="1" t="e">
        <f t="shared" si="78"/>
        <v>#N/A</v>
      </c>
      <c r="AG274" s="1" t="e">
        <f t="shared" si="79"/>
        <v>#N/A</v>
      </c>
    </row>
    <row r="275" spans="1:33" x14ac:dyDescent="0.25">
      <c r="A275" s="27">
        <v>0</v>
      </c>
      <c r="B275" s="62">
        <v>0</v>
      </c>
      <c r="C275" s="61">
        <v>0</v>
      </c>
      <c r="D275" s="27">
        <v>0</v>
      </c>
      <c r="E275" s="27">
        <v>0</v>
      </c>
      <c r="F275" s="27">
        <v>0</v>
      </c>
      <c r="G275" s="27">
        <v>0</v>
      </c>
      <c r="H275" s="1">
        <f>IF(D275=1,Inputs!$B$61,IF(D275=2,Inputs!$B$62,IF(D275=3,Inputs!$B$63,IF(D275=4,Inputs!$B$64,0))))</f>
        <v>0</v>
      </c>
      <c r="I275" s="1">
        <f t="shared" si="68"/>
        <v>0</v>
      </c>
      <c r="J275" s="1">
        <f>IF(I275&gt;=Inputs!$B$60,1,0)</f>
        <v>0</v>
      </c>
      <c r="K275" s="1">
        <f t="shared" si="80"/>
        <v>0</v>
      </c>
      <c r="L275" s="1">
        <f>IF(E275=1,Inputs!$B$61,IF(E275=2,Inputs!$B$62,IF(E275=3,Inputs!$B$63,IF(E275=4,Inputs!$B$64,0))))</f>
        <v>0</v>
      </c>
      <c r="M275" s="1">
        <f t="shared" si="69"/>
        <v>0</v>
      </c>
      <c r="N275" s="1">
        <f>IF(M275&gt;=Inputs!$B$60,1,0)</f>
        <v>0</v>
      </c>
      <c r="O275" s="1">
        <f t="shared" si="72"/>
        <v>0</v>
      </c>
      <c r="P275" s="1">
        <f>IF(F275=1,Inputs!$B$61,IF(F275=2,Inputs!$B$62,IF(F275=3,Inputs!$B$63,IF(F275=4,Inputs!$B$64,0))))</f>
        <v>0</v>
      </c>
      <c r="Q275" s="1">
        <f t="shared" si="70"/>
        <v>0</v>
      </c>
      <c r="R275" s="1">
        <f>IF(Q275&gt;=Inputs!$B$60,1,0)</f>
        <v>0</v>
      </c>
      <c r="S275" s="1">
        <f t="shared" si="73"/>
        <v>0</v>
      </c>
      <c r="T275" s="1">
        <f>IF(G275=1,Inputs!$B$61,IF(G275=2,Inputs!$B$62,IF(G275=3,Inputs!$B$63,IF(G275=4,Inputs!$B$64,0))))</f>
        <v>0</v>
      </c>
      <c r="U275" s="1">
        <f t="shared" si="71"/>
        <v>0</v>
      </c>
      <c r="V275" s="1">
        <f>IF(U275&gt;=Inputs!$B$60,1,0)</f>
        <v>0</v>
      </c>
      <c r="W275" s="1">
        <f t="shared" si="74"/>
        <v>0</v>
      </c>
      <c r="X275" s="1" t="e">
        <f>VLOOKUP(C275,Inputs!$B$6:$C$11,2,TRUE)</f>
        <v>#N/A</v>
      </c>
      <c r="Y275" s="1" t="e">
        <f t="shared" si="81"/>
        <v>#N/A</v>
      </c>
      <c r="Z275" s="1" t="e">
        <f t="shared" si="82"/>
        <v>#N/A</v>
      </c>
      <c r="AA275" s="1" t="e">
        <f t="shared" si="83"/>
        <v>#N/A</v>
      </c>
      <c r="AB275" s="1" t="e">
        <f t="shared" si="84"/>
        <v>#N/A</v>
      </c>
      <c r="AC275" s="1" t="e">
        <f t="shared" si="75"/>
        <v>#N/A</v>
      </c>
      <c r="AD275" s="1" t="e">
        <f t="shared" si="76"/>
        <v>#N/A</v>
      </c>
      <c r="AE275" s="1" t="e">
        <f t="shared" si="77"/>
        <v>#N/A</v>
      </c>
      <c r="AF275" s="1" t="e">
        <f t="shared" si="78"/>
        <v>#N/A</v>
      </c>
      <c r="AG275" s="1" t="e">
        <f t="shared" si="79"/>
        <v>#N/A</v>
      </c>
    </row>
    <row r="276" spans="1:33" x14ac:dyDescent="0.25">
      <c r="A276" s="27">
        <v>0</v>
      </c>
      <c r="B276" s="62">
        <v>0</v>
      </c>
      <c r="C276" s="61">
        <v>0</v>
      </c>
      <c r="D276" s="27">
        <v>0</v>
      </c>
      <c r="E276" s="27">
        <v>0</v>
      </c>
      <c r="F276" s="27">
        <v>0</v>
      </c>
      <c r="G276" s="27">
        <v>0</v>
      </c>
      <c r="H276" s="1">
        <f>IF(D276=1,Inputs!$B$61,IF(D276=2,Inputs!$B$62,IF(D276=3,Inputs!$B$63,IF(D276=4,Inputs!$B$64,0))))</f>
        <v>0</v>
      </c>
      <c r="I276" s="1">
        <f t="shared" si="68"/>
        <v>0</v>
      </c>
      <c r="J276" s="1">
        <f>IF(I276&gt;=Inputs!$B$60,1,0)</f>
        <v>0</v>
      </c>
      <c r="K276" s="1">
        <f t="shared" si="80"/>
        <v>0</v>
      </c>
      <c r="L276" s="1">
        <f>IF(E276=1,Inputs!$B$61,IF(E276=2,Inputs!$B$62,IF(E276=3,Inputs!$B$63,IF(E276=4,Inputs!$B$64,0))))</f>
        <v>0</v>
      </c>
      <c r="M276" s="1">
        <f t="shared" si="69"/>
        <v>0</v>
      </c>
      <c r="N276" s="1">
        <f>IF(M276&gt;=Inputs!$B$60,1,0)</f>
        <v>0</v>
      </c>
      <c r="O276" s="1">
        <f t="shared" si="72"/>
        <v>0</v>
      </c>
      <c r="P276" s="1">
        <f>IF(F276=1,Inputs!$B$61,IF(F276=2,Inputs!$B$62,IF(F276=3,Inputs!$B$63,IF(F276=4,Inputs!$B$64,0))))</f>
        <v>0</v>
      </c>
      <c r="Q276" s="1">
        <f t="shared" si="70"/>
        <v>0</v>
      </c>
      <c r="R276" s="1">
        <f>IF(Q276&gt;=Inputs!$B$60,1,0)</f>
        <v>0</v>
      </c>
      <c r="S276" s="1">
        <f t="shared" si="73"/>
        <v>0</v>
      </c>
      <c r="T276" s="1">
        <f>IF(G276=1,Inputs!$B$61,IF(G276=2,Inputs!$B$62,IF(G276=3,Inputs!$B$63,IF(G276=4,Inputs!$B$64,0))))</f>
        <v>0</v>
      </c>
      <c r="U276" s="1">
        <f t="shared" si="71"/>
        <v>0</v>
      </c>
      <c r="V276" s="1">
        <f>IF(U276&gt;=Inputs!$B$60,1,0)</f>
        <v>0</v>
      </c>
      <c r="W276" s="1">
        <f t="shared" si="74"/>
        <v>0</v>
      </c>
      <c r="X276" s="1" t="e">
        <f>VLOOKUP(C276,Inputs!$B$6:$C$11,2,TRUE)</f>
        <v>#N/A</v>
      </c>
      <c r="Y276" s="1" t="e">
        <f t="shared" si="81"/>
        <v>#N/A</v>
      </c>
      <c r="Z276" s="1" t="e">
        <f t="shared" si="82"/>
        <v>#N/A</v>
      </c>
      <c r="AA276" s="1" t="e">
        <f t="shared" si="83"/>
        <v>#N/A</v>
      </c>
      <c r="AB276" s="1" t="e">
        <f t="shared" si="84"/>
        <v>#N/A</v>
      </c>
      <c r="AC276" s="1" t="e">
        <f t="shared" si="75"/>
        <v>#N/A</v>
      </c>
      <c r="AD276" s="1" t="e">
        <f t="shared" si="76"/>
        <v>#N/A</v>
      </c>
      <c r="AE276" s="1" t="e">
        <f t="shared" si="77"/>
        <v>#N/A</v>
      </c>
      <c r="AF276" s="1" t="e">
        <f t="shared" si="78"/>
        <v>#N/A</v>
      </c>
      <c r="AG276" s="1" t="e">
        <f t="shared" si="79"/>
        <v>#N/A</v>
      </c>
    </row>
    <row r="277" spans="1:33" x14ac:dyDescent="0.25">
      <c r="A277" s="27">
        <v>0</v>
      </c>
      <c r="B277" s="62">
        <v>0</v>
      </c>
      <c r="C277" s="61">
        <v>0</v>
      </c>
      <c r="D277" s="27">
        <v>0</v>
      </c>
      <c r="E277" s="27">
        <v>0</v>
      </c>
      <c r="F277" s="27">
        <v>0</v>
      </c>
      <c r="G277" s="27">
        <v>0</v>
      </c>
      <c r="H277" s="1">
        <f>IF(D277=1,Inputs!$B$61,IF(D277=2,Inputs!$B$62,IF(D277=3,Inputs!$B$63,IF(D277=4,Inputs!$B$64,0))))</f>
        <v>0</v>
      </c>
      <c r="I277" s="1">
        <f t="shared" si="68"/>
        <v>0</v>
      </c>
      <c r="J277" s="1">
        <f>IF(I277&gt;=Inputs!$B$60,1,0)</f>
        <v>0</v>
      </c>
      <c r="K277" s="1">
        <f t="shared" si="80"/>
        <v>0</v>
      </c>
      <c r="L277" s="1">
        <f>IF(E277=1,Inputs!$B$61,IF(E277=2,Inputs!$B$62,IF(E277=3,Inputs!$B$63,IF(E277=4,Inputs!$B$64,0))))</f>
        <v>0</v>
      </c>
      <c r="M277" s="1">
        <f t="shared" si="69"/>
        <v>0</v>
      </c>
      <c r="N277" s="1">
        <f>IF(M277&gt;=Inputs!$B$60,1,0)</f>
        <v>0</v>
      </c>
      <c r="O277" s="1">
        <f t="shared" si="72"/>
        <v>0</v>
      </c>
      <c r="P277" s="1">
        <f>IF(F277=1,Inputs!$B$61,IF(F277=2,Inputs!$B$62,IF(F277=3,Inputs!$B$63,IF(F277=4,Inputs!$B$64,0))))</f>
        <v>0</v>
      </c>
      <c r="Q277" s="1">
        <f t="shared" si="70"/>
        <v>0</v>
      </c>
      <c r="R277" s="1">
        <f>IF(Q277&gt;=Inputs!$B$60,1,0)</f>
        <v>0</v>
      </c>
      <c r="S277" s="1">
        <f t="shared" si="73"/>
        <v>0</v>
      </c>
      <c r="T277" s="1">
        <f>IF(G277=1,Inputs!$B$61,IF(G277=2,Inputs!$B$62,IF(G277=3,Inputs!$B$63,IF(G277=4,Inputs!$B$64,0))))</f>
        <v>0</v>
      </c>
      <c r="U277" s="1">
        <f t="shared" si="71"/>
        <v>0</v>
      </c>
      <c r="V277" s="1">
        <f>IF(U277&gt;=Inputs!$B$60,1,0)</f>
        <v>0</v>
      </c>
      <c r="W277" s="1">
        <f t="shared" si="74"/>
        <v>0</v>
      </c>
      <c r="X277" s="1" t="e">
        <f>VLOOKUP(C277,Inputs!$B$6:$C$11,2,TRUE)</f>
        <v>#N/A</v>
      </c>
      <c r="Y277" s="1" t="e">
        <f t="shared" si="81"/>
        <v>#N/A</v>
      </c>
      <c r="Z277" s="1" t="e">
        <f t="shared" si="82"/>
        <v>#N/A</v>
      </c>
      <c r="AA277" s="1" t="e">
        <f t="shared" si="83"/>
        <v>#N/A</v>
      </c>
      <c r="AB277" s="1" t="e">
        <f t="shared" si="84"/>
        <v>#N/A</v>
      </c>
      <c r="AC277" s="1" t="e">
        <f t="shared" si="75"/>
        <v>#N/A</v>
      </c>
      <c r="AD277" s="1" t="e">
        <f t="shared" si="76"/>
        <v>#N/A</v>
      </c>
      <c r="AE277" s="1" t="e">
        <f t="shared" si="77"/>
        <v>#N/A</v>
      </c>
      <c r="AF277" s="1" t="e">
        <f t="shared" si="78"/>
        <v>#N/A</v>
      </c>
      <c r="AG277" s="1" t="e">
        <f t="shared" si="79"/>
        <v>#N/A</v>
      </c>
    </row>
    <row r="278" spans="1:33" x14ac:dyDescent="0.25">
      <c r="A278" s="27">
        <v>0</v>
      </c>
      <c r="B278" s="62">
        <v>0</v>
      </c>
      <c r="C278" s="61">
        <v>0</v>
      </c>
      <c r="D278" s="27">
        <v>0</v>
      </c>
      <c r="E278" s="27">
        <v>0</v>
      </c>
      <c r="F278" s="27">
        <v>0</v>
      </c>
      <c r="G278" s="27">
        <v>0</v>
      </c>
      <c r="H278" s="1">
        <f>IF(D278=1,Inputs!$B$61,IF(D278=2,Inputs!$B$62,IF(D278=3,Inputs!$B$63,IF(D278=4,Inputs!$B$64,0))))</f>
        <v>0</v>
      </c>
      <c r="I278" s="1">
        <f t="shared" si="68"/>
        <v>0</v>
      </c>
      <c r="J278" s="1">
        <f>IF(I278&gt;=Inputs!$B$60,1,0)</f>
        <v>0</v>
      </c>
      <c r="K278" s="1">
        <f t="shared" si="80"/>
        <v>0</v>
      </c>
      <c r="L278" s="1">
        <f>IF(E278=1,Inputs!$B$61,IF(E278=2,Inputs!$B$62,IF(E278=3,Inputs!$B$63,IF(E278=4,Inputs!$B$64,0))))</f>
        <v>0</v>
      </c>
      <c r="M278" s="1">
        <f t="shared" si="69"/>
        <v>0</v>
      </c>
      <c r="N278" s="1">
        <f>IF(M278&gt;=Inputs!$B$60,1,0)</f>
        <v>0</v>
      </c>
      <c r="O278" s="1">
        <f t="shared" si="72"/>
        <v>0</v>
      </c>
      <c r="P278" s="1">
        <f>IF(F278=1,Inputs!$B$61,IF(F278=2,Inputs!$B$62,IF(F278=3,Inputs!$B$63,IF(F278=4,Inputs!$B$64,0))))</f>
        <v>0</v>
      </c>
      <c r="Q278" s="1">
        <f t="shared" si="70"/>
        <v>0</v>
      </c>
      <c r="R278" s="1">
        <f>IF(Q278&gt;=Inputs!$B$60,1,0)</f>
        <v>0</v>
      </c>
      <c r="S278" s="1">
        <f t="shared" si="73"/>
        <v>0</v>
      </c>
      <c r="T278" s="1">
        <f>IF(G278=1,Inputs!$B$61,IF(G278=2,Inputs!$B$62,IF(G278=3,Inputs!$B$63,IF(G278=4,Inputs!$B$64,0))))</f>
        <v>0</v>
      </c>
      <c r="U278" s="1">
        <f t="shared" si="71"/>
        <v>0</v>
      </c>
      <c r="V278" s="1">
        <f>IF(U278&gt;=Inputs!$B$60,1,0)</f>
        <v>0</v>
      </c>
      <c r="W278" s="1">
        <f t="shared" si="74"/>
        <v>0</v>
      </c>
      <c r="X278" s="1" t="e">
        <f>VLOOKUP(C278,Inputs!$B$6:$C$11,2,TRUE)</f>
        <v>#N/A</v>
      </c>
      <c r="Y278" s="1" t="e">
        <f t="shared" si="81"/>
        <v>#N/A</v>
      </c>
      <c r="Z278" s="1" t="e">
        <f t="shared" si="82"/>
        <v>#N/A</v>
      </c>
      <c r="AA278" s="1" t="e">
        <f t="shared" si="83"/>
        <v>#N/A</v>
      </c>
      <c r="AB278" s="1" t="e">
        <f t="shared" si="84"/>
        <v>#N/A</v>
      </c>
      <c r="AC278" s="1" t="e">
        <f t="shared" si="75"/>
        <v>#N/A</v>
      </c>
      <c r="AD278" s="1" t="e">
        <f t="shared" si="76"/>
        <v>#N/A</v>
      </c>
      <c r="AE278" s="1" t="e">
        <f t="shared" si="77"/>
        <v>#N/A</v>
      </c>
      <c r="AF278" s="1" t="e">
        <f t="shared" si="78"/>
        <v>#N/A</v>
      </c>
      <c r="AG278" s="1" t="e">
        <f t="shared" si="79"/>
        <v>#N/A</v>
      </c>
    </row>
    <row r="279" spans="1:33" x14ac:dyDescent="0.25">
      <c r="A279" s="27">
        <v>0</v>
      </c>
      <c r="B279" s="62">
        <v>0</v>
      </c>
      <c r="C279" s="61">
        <v>0</v>
      </c>
      <c r="D279" s="27">
        <v>0</v>
      </c>
      <c r="E279" s="27">
        <v>0</v>
      </c>
      <c r="F279" s="27">
        <v>0</v>
      </c>
      <c r="G279" s="27">
        <v>0</v>
      </c>
      <c r="H279" s="1">
        <f>IF(D279=1,Inputs!$B$61,IF(D279=2,Inputs!$B$62,IF(D279=3,Inputs!$B$63,IF(D279=4,Inputs!$B$64,0))))</f>
        <v>0</v>
      </c>
      <c r="I279" s="1">
        <f t="shared" si="68"/>
        <v>0</v>
      </c>
      <c r="J279" s="1">
        <f>IF(I279&gt;=Inputs!$B$60,1,0)</f>
        <v>0</v>
      </c>
      <c r="K279" s="1">
        <f t="shared" si="80"/>
        <v>0</v>
      </c>
      <c r="L279" s="1">
        <f>IF(E279=1,Inputs!$B$61,IF(E279=2,Inputs!$B$62,IF(E279=3,Inputs!$B$63,IF(E279=4,Inputs!$B$64,0))))</f>
        <v>0</v>
      </c>
      <c r="M279" s="1">
        <f t="shared" si="69"/>
        <v>0</v>
      </c>
      <c r="N279" s="1">
        <f>IF(M279&gt;=Inputs!$B$60,1,0)</f>
        <v>0</v>
      </c>
      <c r="O279" s="1">
        <f t="shared" si="72"/>
        <v>0</v>
      </c>
      <c r="P279" s="1">
        <f>IF(F279=1,Inputs!$B$61,IF(F279=2,Inputs!$B$62,IF(F279=3,Inputs!$B$63,IF(F279=4,Inputs!$B$64,0))))</f>
        <v>0</v>
      </c>
      <c r="Q279" s="1">
        <f t="shared" si="70"/>
        <v>0</v>
      </c>
      <c r="R279" s="1">
        <f>IF(Q279&gt;=Inputs!$B$60,1,0)</f>
        <v>0</v>
      </c>
      <c r="S279" s="1">
        <f t="shared" si="73"/>
        <v>0</v>
      </c>
      <c r="T279" s="1">
        <f>IF(G279=1,Inputs!$B$61,IF(G279=2,Inputs!$B$62,IF(G279=3,Inputs!$B$63,IF(G279=4,Inputs!$B$64,0))))</f>
        <v>0</v>
      </c>
      <c r="U279" s="1">
        <f t="shared" si="71"/>
        <v>0</v>
      </c>
      <c r="V279" s="1">
        <f>IF(U279&gt;=Inputs!$B$60,1,0)</f>
        <v>0</v>
      </c>
      <c r="W279" s="1">
        <f t="shared" si="74"/>
        <v>0</v>
      </c>
      <c r="X279" s="1" t="e">
        <f>VLOOKUP(C279,Inputs!$B$6:$C$11,2,TRUE)</f>
        <v>#N/A</v>
      </c>
      <c r="Y279" s="1" t="e">
        <f t="shared" si="81"/>
        <v>#N/A</v>
      </c>
      <c r="Z279" s="1" t="e">
        <f t="shared" si="82"/>
        <v>#N/A</v>
      </c>
      <c r="AA279" s="1" t="e">
        <f t="shared" si="83"/>
        <v>#N/A</v>
      </c>
      <c r="AB279" s="1" t="e">
        <f t="shared" si="84"/>
        <v>#N/A</v>
      </c>
      <c r="AC279" s="1" t="e">
        <f t="shared" si="75"/>
        <v>#N/A</v>
      </c>
      <c r="AD279" s="1" t="e">
        <f t="shared" si="76"/>
        <v>#N/A</v>
      </c>
      <c r="AE279" s="1" t="e">
        <f t="shared" si="77"/>
        <v>#N/A</v>
      </c>
      <c r="AF279" s="1" t="e">
        <f t="shared" si="78"/>
        <v>#N/A</v>
      </c>
      <c r="AG279" s="1" t="e">
        <f t="shared" si="79"/>
        <v>#N/A</v>
      </c>
    </row>
    <row r="280" spans="1:33" x14ac:dyDescent="0.25">
      <c r="A280" s="27">
        <v>0</v>
      </c>
      <c r="B280" s="62">
        <v>0</v>
      </c>
      <c r="C280" s="61">
        <v>0</v>
      </c>
      <c r="D280" s="27">
        <v>0</v>
      </c>
      <c r="E280" s="27">
        <v>0</v>
      </c>
      <c r="F280" s="27">
        <v>0</v>
      </c>
      <c r="G280" s="27">
        <v>0</v>
      </c>
      <c r="H280" s="1">
        <f>IF(D280=1,Inputs!$B$61,IF(D280=2,Inputs!$B$62,IF(D280=3,Inputs!$B$63,IF(D280=4,Inputs!$B$64,0))))</f>
        <v>0</v>
      </c>
      <c r="I280" s="1">
        <f t="shared" si="68"/>
        <v>0</v>
      </c>
      <c r="J280" s="1">
        <f>IF(I280&gt;=Inputs!$B$60,1,0)</f>
        <v>0</v>
      </c>
      <c r="K280" s="1">
        <f t="shared" si="80"/>
        <v>0</v>
      </c>
      <c r="L280" s="1">
        <f>IF(E280=1,Inputs!$B$61,IF(E280=2,Inputs!$B$62,IF(E280=3,Inputs!$B$63,IF(E280=4,Inputs!$B$64,0))))</f>
        <v>0</v>
      </c>
      <c r="M280" s="1">
        <f t="shared" si="69"/>
        <v>0</v>
      </c>
      <c r="N280" s="1">
        <f>IF(M280&gt;=Inputs!$B$60,1,0)</f>
        <v>0</v>
      </c>
      <c r="O280" s="1">
        <f t="shared" si="72"/>
        <v>0</v>
      </c>
      <c r="P280" s="1">
        <f>IF(F280=1,Inputs!$B$61,IF(F280=2,Inputs!$B$62,IF(F280=3,Inputs!$B$63,IF(F280=4,Inputs!$B$64,0))))</f>
        <v>0</v>
      </c>
      <c r="Q280" s="1">
        <f t="shared" si="70"/>
        <v>0</v>
      </c>
      <c r="R280" s="1">
        <f>IF(Q280&gt;=Inputs!$B$60,1,0)</f>
        <v>0</v>
      </c>
      <c r="S280" s="1">
        <f t="shared" si="73"/>
        <v>0</v>
      </c>
      <c r="T280" s="1">
        <f>IF(G280=1,Inputs!$B$61,IF(G280=2,Inputs!$B$62,IF(G280=3,Inputs!$B$63,IF(G280=4,Inputs!$B$64,0))))</f>
        <v>0</v>
      </c>
      <c r="U280" s="1">
        <f t="shared" si="71"/>
        <v>0</v>
      </c>
      <c r="V280" s="1">
        <f>IF(U280&gt;=Inputs!$B$60,1,0)</f>
        <v>0</v>
      </c>
      <c r="W280" s="1">
        <f t="shared" si="74"/>
        <v>0</v>
      </c>
      <c r="X280" s="1" t="e">
        <f>VLOOKUP(C280,Inputs!$B$6:$C$11,2,TRUE)</f>
        <v>#N/A</v>
      </c>
      <c r="Y280" s="1" t="e">
        <f t="shared" si="81"/>
        <v>#N/A</v>
      </c>
      <c r="Z280" s="1" t="e">
        <f t="shared" si="82"/>
        <v>#N/A</v>
      </c>
      <c r="AA280" s="1" t="e">
        <f t="shared" si="83"/>
        <v>#N/A</v>
      </c>
      <c r="AB280" s="1" t="e">
        <f t="shared" si="84"/>
        <v>#N/A</v>
      </c>
      <c r="AC280" s="1" t="e">
        <f t="shared" si="75"/>
        <v>#N/A</v>
      </c>
      <c r="AD280" s="1" t="e">
        <f t="shared" si="76"/>
        <v>#N/A</v>
      </c>
      <c r="AE280" s="1" t="e">
        <f t="shared" si="77"/>
        <v>#N/A</v>
      </c>
      <c r="AF280" s="1" t="e">
        <f t="shared" si="78"/>
        <v>#N/A</v>
      </c>
      <c r="AG280" s="1" t="e">
        <f t="shared" si="79"/>
        <v>#N/A</v>
      </c>
    </row>
    <row r="281" spans="1:33" x14ac:dyDescent="0.25">
      <c r="A281" s="27">
        <v>0</v>
      </c>
      <c r="B281" s="62">
        <v>0</v>
      </c>
      <c r="C281" s="61">
        <v>0</v>
      </c>
      <c r="D281" s="27">
        <v>0</v>
      </c>
      <c r="E281" s="27">
        <v>0</v>
      </c>
      <c r="F281" s="27">
        <v>0</v>
      </c>
      <c r="G281" s="27">
        <v>0</v>
      </c>
      <c r="H281" s="1">
        <f>IF(D281=1,Inputs!$B$61,IF(D281=2,Inputs!$B$62,IF(D281=3,Inputs!$B$63,IF(D281=4,Inputs!$B$64,0))))</f>
        <v>0</v>
      </c>
      <c r="I281" s="1">
        <f t="shared" ref="I281:I302" si="85">H281</f>
        <v>0</v>
      </c>
      <c r="J281" s="1">
        <f>IF(I281&gt;=Inputs!$B$60,1,0)</f>
        <v>0</v>
      </c>
      <c r="K281" s="1">
        <f t="shared" si="80"/>
        <v>0</v>
      </c>
      <c r="L281" s="1">
        <f>IF(E281=1,Inputs!$B$61,IF(E281=2,Inputs!$B$62,IF(E281=3,Inputs!$B$63,IF(E281=4,Inputs!$B$64,0))))</f>
        <v>0</v>
      </c>
      <c r="M281" s="1">
        <f t="shared" ref="M281:M302" si="86">L281+K281</f>
        <v>0</v>
      </c>
      <c r="N281" s="1">
        <f>IF(M281&gt;=Inputs!$B$60,1,0)</f>
        <v>0</v>
      </c>
      <c r="O281" s="1">
        <f t="shared" si="72"/>
        <v>0</v>
      </c>
      <c r="P281" s="1">
        <f>IF(F281=1,Inputs!$B$61,IF(F281=2,Inputs!$B$62,IF(F281=3,Inputs!$B$63,IF(F281=4,Inputs!$B$64,0))))</f>
        <v>0</v>
      </c>
      <c r="Q281" s="1">
        <f t="shared" ref="Q281:Q302" si="87">P281+O281</f>
        <v>0</v>
      </c>
      <c r="R281" s="1">
        <f>IF(Q281&gt;=Inputs!$B$60,1,0)</f>
        <v>0</v>
      </c>
      <c r="S281" s="1">
        <f t="shared" si="73"/>
        <v>0</v>
      </c>
      <c r="T281" s="1">
        <f>IF(G281=1,Inputs!$B$61,IF(G281=2,Inputs!$B$62,IF(G281=3,Inputs!$B$63,IF(G281=4,Inputs!$B$64,0))))</f>
        <v>0</v>
      </c>
      <c r="U281" s="1">
        <f t="shared" ref="U281:U302" si="88">T281+S281</f>
        <v>0</v>
      </c>
      <c r="V281" s="1">
        <f>IF(U281&gt;=Inputs!$B$60,1,0)</f>
        <v>0</v>
      </c>
      <c r="W281" s="1">
        <f t="shared" si="74"/>
        <v>0</v>
      </c>
      <c r="X281" s="1" t="e">
        <f>VLOOKUP(C281,Inputs!$B$6:$C$11,2,TRUE)</f>
        <v>#N/A</v>
      </c>
      <c r="Y281" s="1" t="e">
        <f t="shared" si="81"/>
        <v>#N/A</v>
      </c>
      <c r="Z281" s="1" t="e">
        <f t="shared" si="82"/>
        <v>#N/A</v>
      </c>
      <c r="AA281" s="1" t="e">
        <f t="shared" si="83"/>
        <v>#N/A</v>
      </c>
      <c r="AB281" s="1" t="e">
        <f t="shared" si="84"/>
        <v>#N/A</v>
      </c>
      <c r="AC281" s="1" t="e">
        <f t="shared" si="75"/>
        <v>#N/A</v>
      </c>
      <c r="AD281" s="1" t="e">
        <f t="shared" si="76"/>
        <v>#N/A</v>
      </c>
      <c r="AE281" s="1" t="e">
        <f t="shared" si="77"/>
        <v>#N/A</v>
      </c>
      <c r="AF281" s="1" t="e">
        <f t="shared" si="78"/>
        <v>#N/A</v>
      </c>
      <c r="AG281" s="1" t="e">
        <f t="shared" si="79"/>
        <v>#N/A</v>
      </c>
    </row>
    <row r="282" spans="1:33" x14ac:dyDescent="0.25">
      <c r="A282" s="27">
        <v>0</v>
      </c>
      <c r="B282" s="62">
        <v>0</v>
      </c>
      <c r="C282" s="61">
        <v>0</v>
      </c>
      <c r="D282" s="27">
        <v>0</v>
      </c>
      <c r="E282" s="27">
        <v>0</v>
      </c>
      <c r="F282" s="27">
        <v>0</v>
      </c>
      <c r="G282" s="27">
        <v>0</v>
      </c>
      <c r="H282" s="1">
        <f>IF(D282=1,Inputs!$B$61,IF(D282=2,Inputs!$B$62,IF(D282=3,Inputs!$B$63,IF(D282=4,Inputs!$B$64,0))))</f>
        <v>0</v>
      </c>
      <c r="I282" s="1">
        <f t="shared" si="85"/>
        <v>0</v>
      </c>
      <c r="J282" s="1">
        <f>IF(I282&gt;=Inputs!$B$60,1,0)</f>
        <v>0</v>
      </c>
      <c r="K282" s="1">
        <f t="shared" si="80"/>
        <v>0</v>
      </c>
      <c r="L282" s="1">
        <f>IF(E282=1,Inputs!$B$61,IF(E282=2,Inputs!$B$62,IF(E282=3,Inputs!$B$63,IF(E282=4,Inputs!$B$64,0))))</f>
        <v>0</v>
      </c>
      <c r="M282" s="1">
        <f t="shared" si="86"/>
        <v>0</v>
      </c>
      <c r="N282" s="1">
        <f>IF(M282&gt;=Inputs!$B$60,1,0)</f>
        <v>0</v>
      </c>
      <c r="O282" s="1">
        <f t="shared" si="72"/>
        <v>0</v>
      </c>
      <c r="P282" s="1">
        <f>IF(F282=1,Inputs!$B$61,IF(F282=2,Inputs!$B$62,IF(F282=3,Inputs!$B$63,IF(F282=4,Inputs!$B$64,0))))</f>
        <v>0</v>
      </c>
      <c r="Q282" s="1">
        <f t="shared" si="87"/>
        <v>0</v>
      </c>
      <c r="R282" s="1">
        <f>IF(Q282&gt;=Inputs!$B$60,1,0)</f>
        <v>0</v>
      </c>
      <c r="S282" s="1">
        <f t="shared" si="73"/>
        <v>0</v>
      </c>
      <c r="T282" s="1">
        <f>IF(G282=1,Inputs!$B$61,IF(G282=2,Inputs!$B$62,IF(G282=3,Inputs!$B$63,IF(G282=4,Inputs!$B$64,0))))</f>
        <v>0</v>
      </c>
      <c r="U282" s="1">
        <f t="shared" si="88"/>
        <v>0</v>
      </c>
      <c r="V282" s="1">
        <f>IF(U282&gt;=Inputs!$B$60,1,0)</f>
        <v>0</v>
      </c>
      <c r="W282" s="1">
        <f t="shared" si="74"/>
        <v>0</v>
      </c>
      <c r="X282" s="1" t="e">
        <f>VLOOKUP(C282,Inputs!$B$6:$C$11,2,TRUE)</f>
        <v>#N/A</v>
      </c>
      <c r="Y282" s="1" t="e">
        <f t="shared" si="81"/>
        <v>#N/A</v>
      </c>
      <c r="Z282" s="1" t="e">
        <f t="shared" si="82"/>
        <v>#N/A</v>
      </c>
      <c r="AA282" s="1" t="e">
        <f t="shared" si="83"/>
        <v>#N/A</v>
      </c>
      <c r="AB282" s="1" t="e">
        <f t="shared" si="84"/>
        <v>#N/A</v>
      </c>
      <c r="AC282" s="1" t="e">
        <f t="shared" si="75"/>
        <v>#N/A</v>
      </c>
      <c r="AD282" s="1" t="e">
        <f t="shared" si="76"/>
        <v>#N/A</v>
      </c>
      <c r="AE282" s="1" t="e">
        <f t="shared" si="77"/>
        <v>#N/A</v>
      </c>
      <c r="AF282" s="1" t="e">
        <f t="shared" si="78"/>
        <v>#N/A</v>
      </c>
      <c r="AG282" s="1" t="e">
        <f t="shared" si="79"/>
        <v>#N/A</v>
      </c>
    </row>
    <row r="283" spans="1:33" x14ac:dyDescent="0.25">
      <c r="A283" s="27">
        <v>0</v>
      </c>
      <c r="B283" s="62">
        <v>0</v>
      </c>
      <c r="C283" s="61">
        <v>0</v>
      </c>
      <c r="D283" s="27">
        <v>0</v>
      </c>
      <c r="E283" s="27">
        <v>0</v>
      </c>
      <c r="F283" s="27">
        <v>0</v>
      </c>
      <c r="G283" s="27">
        <v>0</v>
      </c>
      <c r="H283" s="1">
        <f>IF(D283=1,Inputs!$B$61,IF(D283=2,Inputs!$B$62,IF(D283=3,Inputs!$B$63,IF(D283=4,Inputs!$B$64,0))))</f>
        <v>0</v>
      </c>
      <c r="I283" s="1">
        <f t="shared" si="85"/>
        <v>0</v>
      </c>
      <c r="J283" s="1">
        <f>IF(I283&gt;=Inputs!$B$60,1,0)</f>
        <v>0</v>
      </c>
      <c r="K283" s="1">
        <f t="shared" si="80"/>
        <v>0</v>
      </c>
      <c r="L283" s="1">
        <f>IF(E283=1,Inputs!$B$61,IF(E283=2,Inputs!$B$62,IF(E283=3,Inputs!$B$63,IF(E283=4,Inputs!$B$64,0))))</f>
        <v>0</v>
      </c>
      <c r="M283" s="1">
        <f t="shared" si="86"/>
        <v>0</v>
      </c>
      <c r="N283" s="1">
        <f>IF(M283&gt;=Inputs!$B$60,1,0)</f>
        <v>0</v>
      </c>
      <c r="O283" s="1">
        <f t="shared" si="72"/>
        <v>0</v>
      </c>
      <c r="P283" s="1">
        <f>IF(F283=1,Inputs!$B$61,IF(F283=2,Inputs!$B$62,IF(F283=3,Inputs!$B$63,IF(F283=4,Inputs!$B$64,0))))</f>
        <v>0</v>
      </c>
      <c r="Q283" s="1">
        <f t="shared" si="87"/>
        <v>0</v>
      </c>
      <c r="R283" s="1">
        <f>IF(Q283&gt;=Inputs!$B$60,1,0)</f>
        <v>0</v>
      </c>
      <c r="S283" s="1">
        <f t="shared" si="73"/>
        <v>0</v>
      </c>
      <c r="T283" s="1">
        <f>IF(G283=1,Inputs!$B$61,IF(G283=2,Inputs!$B$62,IF(G283=3,Inputs!$B$63,IF(G283=4,Inputs!$B$64,0))))</f>
        <v>0</v>
      </c>
      <c r="U283" s="1">
        <f t="shared" si="88"/>
        <v>0</v>
      </c>
      <c r="V283" s="1">
        <f>IF(U283&gt;=Inputs!$B$60,1,0)</f>
        <v>0</v>
      </c>
      <c r="W283" s="1">
        <f t="shared" si="74"/>
        <v>0</v>
      </c>
      <c r="X283" s="1" t="e">
        <f>VLOOKUP(C283,Inputs!$B$6:$C$11,2,TRUE)</f>
        <v>#N/A</v>
      </c>
      <c r="Y283" s="1" t="e">
        <f t="shared" si="81"/>
        <v>#N/A</v>
      </c>
      <c r="Z283" s="1" t="e">
        <f t="shared" si="82"/>
        <v>#N/A</v>
      </c>
      <c r="AA283" s="1" t="e">
        <f t="shared" si="83"/>
        <v>#N/A</v>
      </c>
      <c r="AB283" s="1" t="e">
        <f t="shared" si="84"/>
        <v>#N/A</v>
      </c>
      <c r="AC283" s="1" t="e">
        <f t="shared" si="75"/>
        <v>#N/A</v>
      </c>
      <c r="AD283" s="1" t="e">
        <f t="shared" si="76"/>
        <v>#N/A</v>
      </c>
      <c r="AE283" s="1" t="e">
        <f t="shared" si="77"/>
        <v>#N/A</v>
      </c>
      <c r="AF283" s="1" t="e">
        <f t="shared" si="78"/>
        <v>#N/A</v>
      </c>
      <c r="AG283" s="1" t="e">
        <f t="shared" si="79"/>
        <v>#N/A</v>
      </c>
    </row>
    <row r="284" spans="1:33" x14ac:dyDescent="0.25">
      <c r="A284" s="27">
        <v>0</v>
      </c>
      <c r="B284" s="62">
        <v>0</v>
      </c>
      <c r="C284" s="61">
        <v>0</v>
      </c>
      <c r="D284" s="27">
        <v>0</v>
      </c>
      <c r="E284" s="27">
        <v>0</v>
      </c>
      <c r="F284" s="27">
        <v>0</v>
      </c>
      <c r="G284" s="27">
        <v>0</v>
      </c>
      <c r="H284" s="1">
        <f>IF(D284=1,Inputs!$B$61,IF(D284=2,Inputs!$B$62,IF(D284=3,Inputs!$B$63,IF(D284=4,Inputs!$B$64,0))))</f>
        <v>0</v>
      </c>
      <c r="I284" s="1">
        <f t="shared" si="85"/>
        <v>0</v>
      </c>
      <c r="J284" s="1">
        <f>IF(I284&gt;=Inputs!$B$60,1,0)</f>
        <v>0</v>
      </c>
      <c r="K284" s="1">
        <f t="shared" si="80"/>
        <v>0</v>
      </c>
      <c r="L284" s="1">
        <f>IF(E284=1,Inputs!$B$61,IF(E284=2,Inputs!$B$62,IF(E284=3,Inputs!$B$63,IF(E284=4,Inputs!$B$64,0))))</f>
        <v>0</v>
      </c>
      <c r="M284" s="1">
        <f t="shared" si="86"/>
        <v>0</v>
      </c>
      <c r="N284" s="1">
        <f>IF(M284&gt;=Inputs!$B$60,1,0)</f>
        <v>0</v>
      </c>
      <c r="O284" s="1">
        <f t="shared" si="72"/>
        <v>0</v>
      </c>
      <c r="P284" s="1">
        <f>IF(F284=1,Inputs!$B$61,IF(F284=2,Inputs!$B$62,IF(F284=3,Inputs!$B$63,IF(F284=4,Inputs!$B$64,0))))</f>
        <v>0</v>
      </c>
      <c r="Q284" s="1">
        <f t="shared" si="87"/>
        <v>0</v>
      </c>
      <c r="R284" s="1">
        <f>IF(Q284&gt;=Inputs!$B$60,1,0)</f>
        <v>0</v>
      </c>
      <c r="S284" s="1">
        <f t="shared" si="73"/>
        <v>0</v>
      </c>
      <c r="T284" s="1">
        <f>IF(G284=1,Inputs!$B$61,IF(G284=2,Inputs!$B$62,IF(G284=3,Inputs!$B$63,IF(G284=4,Inputs!$B$64,0))))</f>
        <v>0</v>
      </c>
      <c r="U284" s="1">
        <f t="shared" si="88"/>
        <v>0</v>
      </c>
      <c r="V284" s="1">
        <f>IF(U284&gt;=Inputs!$B$60,1,0)</f>
        <v>0</v>
      </c>
      <c r="W284" s="1">
        <f t="shared" si="74"/>
        <v>0</v>
      </c>
      <c r="X284" s="1" t="e">
        <f>VLOOKUP(C284,Inputs!$B$6:$C$11,2,TRUE)</f>
        <v>#N/A</v>
      </c>
      <c r="Y284" s="1" t="e">
        <f t="shared" si="81"/>
        <v>#N/A</v>
      </c>
      <c r="Z284" s="1" t="e">
        <f t="shared" si="82"/>
        <v>#N/A</v>
      </c>
      <c r="AA284" s="1" t="e">
        <f t="shared" si="83"/>
        <v>#N/A</v>
      </c>
      <c r="AB284" s="1" t="e">
        <f t="shared" si="84"/>
        <v>#N/A</v>
      </c>
      <c r="AC284" s="1" t="e">
        <f t="shared" si="75"/>
        <v>#N/A</v>
      </c>
      <c r="AD284" s="1" t="e">
        <f t="shared" si="76"/>
        <v>#N/A</v>
      </c>
      <c r="AE284" s="1" t="e">
        <f t="shared" si="77"/>
        <v>#N/A</v>
      </c>
      <c r="AF284" s="1" t="e">
        <f t="shared" si="78"/>
        <v>#N/A</v>
      </c>
      <c r="AG284" s="1" t="e">
        <f t="shared" si="79"/>
        <v>#N/A</v>
      </c>
    </row>
    <row r="285" spans="1:33" x14ac:dyDescent="0.25">
      <c r="A285" s="27">
        <v>0</v>
      </c>
      <c r="B285" s="62">
        <v>0</v>
      </c>
      <c r="C285" s="61">
        <v>0</v>
      </c>
      <c r="D285" s="27">
        <v>0</v>
      </c>
      <c r="E285" s="27">
        <v>0</v>
      </c>
      <c r="F285" s="27">
        <v>0</v>
      </c>
      <c r="G285" s="27">
        <v>0</v>
      </c>
      <c r="H285" s="1">
        <f>IF(D285=1,Inputs!$B$61,IF(D285=2,Inputs!$B$62,IF(D285=3,Inputs!$B$63,IF(D285=4,Inputs!$B$64,0))))</f>
        <v>0</v>
      </c>
      <c r="I285" s="1">
        <f t="shared" si="85"/>
        <v>0</v>
      </c>
      <c r="J285" s="1">
        <f>IF(I285&gt;=Inputs!$B$60,1,0)</f>
        <v>0</v>
      </c>
      <c r="K285" s="1">
        <f t="shared" si="80"/>
        <v>0</v>
      </c>
      <c r="L285" s="1">
        <f>IF(E285=1,Inputs!$B$61,IF(E285=2,Inputs!$B$62,IF(E285=3,Inputs!$B$63,IF(E285=4,Inputs!$B$64,0))))</f>
        <v>0</v>
      </c>
      <c r="M285" s="1">
        <f t="shared" si="86"/>
        <v>0</v>
      </c>
      <c r="N285" s="1">
        <f>IF(M285&gt;=Inputs!$B$60,1,0)</f>
        <v>0</v>
      </c>
      <c r="O285" s="1">
        <f t="shared" si="72"/>
        <v>0</v>
      </c>
      <c r="P285" s="1">
        <f>IF(F285=1,Inputs!$B$61,IF(F285=2,Inputs!$B$62,IF(F285=3,Inputs!$B$63,IF(F285=4,Inputs!$B$64,0))))</f>
        <v>0</v>
      </c>
      <c r="Q285" s="1">
        <f t="shared" si="87"/>
        <v>0</v>
      </c>
      <c r="R285" s="1">
        <f>IF(Q285&gt;=Inputs!$B$60,1,0)</f>
        <v>0</v>
      </c>
      <c r="S285" s="1">
        <f t="shared" si="73"/>
        <v>0</v>
      </c>
      <c r="T285" s="1">
        <f>IF(G285=1,Inputs!$B$61,IF(G285=2,Inputs!$B$62,IF(G285=3,Inputs!$B$63,IF(G285=4,Inputs!$B$64,0))))</f>
        <v>0</v>
      </c>
      <c r="U285" s="1">
        <f t="shared" si="88"/>
        <v>0</v>
      </c>
      <c r="V285" s="1">
        <f>IF(U285&gt;=Inputs!$B$60,1,0)</f>
        <v>0</v>
      </c>
      <c r="W285" s="1">
        <f t="shared" si="74"/>
        <v>0</v>
      </c>
      <c r="X285" s="1" t="e">
        <f>VLOOKUP(C285,Inputs!$B$6:$C$11,2,TRUE)</f>
        <v>#N/A</v>
      </c>
      <c r="Y285" s="1" t="e">
        <f t="shared" si="81"/>
        <v>#N/A</v>
      </c>
      <c r="Z285" s="1" t="e">
        <f t="shared" si="82"/>
        <v>#N/A</v>
      </c>
      <c r="AA285" s="1" t="e">
        <f t="shared" si="83"/>
        <v>#N/A</v>
      </c>
      <c r="AB285" s="1" t="e">
        <f t="shared" si="84"/>
        <v>#N/A</v>
      </c>
      <c r="AC285" s="1" t="e">
        <f t="shared" si="75"/>
        <v>#N/A</v>
      </c>
      <c r="AD285" s="1" t="e">
        <f t="shared" si="76"/>
        <v>#N/A</v>
      </c>
      <c r="AE285" s="1" t="e">
        <f t="shared" si="77"/>
        <v>#N/A</v>
      </c>
      <c r="AF285" s="1" t="e">
        <f t="shared" si="78"/>
        <v>#N/A</v>
      </c>
      <c r="AG285" s="1" t="e">
        <f t="shared" si="79"/>
        <v>#N/A</v>
      </c>
    </row>
    <row r="286" spans="1:33" x14ac:dyDescent="0.25">
      <c r="A286" s="27">
        <v>0</v>
      </c>
      <c r="B286" s="62">
        <v>0</v>
      </c>
      <c r="C286" s="61">
        <v>0</v>
      </c>
      <c r="D286" s="27">
        <v>0</v>
      </c>
      <c r="E286" s="27">
        <v>0</v>
      </c>
      <c r="F286" s="27">
        <v>0</v>
      </c>
      <c r="G286" s="27">
        <v>0</v>
      </c>
      <c r="H286" s="1">
        <f>IF(D286=1,Inputs!$B$61,IF(D286=2,Inputs!$B$62,IF(D286=3,Inputs!$B$63,IF(D286=4,Inputs!$B$64,0))))</f>
        <v>0</v>
      </c>
      <c r="I286" s="1">
        <f t="shared" si="85"/>
        <v>0</v>
      </c>
      <c r="J286" s="1">
        <f>IF(I286&gt;=Inputs!$B$60,1,0)</f>
        <v>0</v>
      </c>
      <c r="K286" s="1">
        <f t="shared" si="80"/>
        <v>0</v>
      </c>
      <c r="L286" s="1">
        <f>IF(E286=1,Inputs!$B$61,IF(E286=2,Inputs!$B$62,IF(E286=3,Inputs!$B$63,IF(E286=4,Inputs!$B$64,0))))</f>
        <v>0</v>
      </c>
      <c r="M286" s="1">
        <f t="shared" si="86"/>
        <v>0</v>
      </c>
      <c r="N286" s="1">
        <f>IF(M286&gt;=Inputs!$B$60,1,0)</f>
        <v>0</v>
      </c>
      <c r="O286" s="1">
        <f t="shared" si="72"/>
        <v>0</v>
      </c>
      <c r="P286" s="1">
        <f>IF(F286=1,Inputs!$B$61,IF(F286=2,Inputs!$B$62,IF(F286=3,Inputs!$B$63,IF(F286=4,Inputs!$B$64,0))))</f>
        <v>0</v>
      </c>
      <c r="Q286" s="1">
        <f t="shared" si="87"/>
        <v>0</v>
      </c>
      <c r="R286" s="1">
        <f>IF(Q286&gt;=Inputs!$B$60,1,0)</f>
        <v>0</v>
      </c>
      <c r="S286" s="1">
        <f t="shared" si="73"/>
        <v>0</v>
      </c>
      <c r="T286" s="1">
        <f>IF(G286=1,Inputs!$B$61,IF(G286=2,Inputs!$B$62,IF(G286=3,Inputs!$B$63,IF(G286=4,Inputs!$B$64,0))))</f>
        <v>0</v>
      </c>
      <c r="U286" s="1">
        <f t="shared" si="88"/>
        <v>0</v>
      </c>
      <c r="V286" s="1">
        <f>IF(U286&gt;=Inputs!$B$60,1,0)</f>
        <v>0</v>
      </c>
      <c r="W286" s="1">
        <f t="shared" si="74"/>
        <v>0</v>
      </c>
      <c r="X286" s="1" t="e">
        <f>VLOOKUP(C286,Inputs!$B$6:$C$11,2,TRUE)</f>
        <v>#N/A</v>
      </c>
      <c r="Y286" s="1" t="e">
        <f t="shared" si="81"/>
        <v>#N/A</v>
      </c>
      <c r="Z286" s="1" t="e">
        <f t="shared" si="82"/>
        <v>#N/A</v>
      </c>
      <c r="AA286" s="1" t="e">
        <f t="shared" si="83"/>
        <v>#N/A</v>
      </c>
      <c r="AB286" s="1" t="e">
        <f t="shared" si="84"/>
        <v>#N/A</v>
      </c>
      <c r="AC286" s="1" t="e">
        <f t="shared" si="75"/>
        <v>#N/A</v>
      </c>
      <c r="AD286" s="1" t="e">
        <f t="shared" si="76"/>
        <v>#N/A</v>
      </c>
      <c r="AE286" s="1" t="e">
        <f t="shared" si="77"/>
        <v>#N/A</v>
      </c>
      <c r="AF286" s="1" t="e">
        <f t="shared" si="78"/>
        <v>#N/A</v>
      </c>
      <c r="AG286" s="1" t="e">
        <f t="shared" si="79"/>
        <v>#N/A</v>
      </c>
    </row>
    <row r="287" spans="1:33" x14ac:dyDescent="0.25">
      <c r="A287" s="27">
        <v>0</v>
      </c>
      <c r="B287" s="62">
        <v>0</v>
      </c>
      <c r="C287" s="61">
        <v>0</v>
      </c>
      <c r="D287" s="27">
        <v>0</v>
      </c>
      <c r="E287" s="27">
        <v>0</v>
      </c>
      <c r="F287" s="27">
        <v>0</v>
      </c>
      <c r="G287" s="27">
        <v>0</v>
      </c>
      <c r="H287" s="1">
        <f>IF(D287=1,Inputs!$B$61,IF(D287=2,Inputs!$B$62,IF(D287=3,Inputs!$B$63,IF(D287=4,Inputs!$B$64,0))))</f>
        <v>0</v>
      </c>
      <c r="I287" s="1">
        <f t="shared" si="85"/>
        <v>0</v>
      </c>
      <c r="J287" s="1">
        <f>IF(I287&gt;=Inputs!$B$60,1,0)</f>
        <v>0</v>
      </c>
      <c r="K287" s="1">
        <f t="shared" si="80"/>
        <v>0</v>
      </c>
      <c r="L287" s="1">
        <f>IF(E287=1,Inputs!$B$61,IF(E287=2,Inputs!$B$62,IF(E287=3,Inputs!$B$63,IF(E287=4,Inputs!$B$64,0))))</f>
        <v>0</v>
      </c>
      <c r="M287" s="1">
        <f t="shared" si="86"/>
        <v>0</v>
      </c>
      <c r="N287" s="1">
        <f>IF(M287&gt;=Inputs!$B$60,1,0)</f>
        <v>0</v>
      </c>
      <c r="O287" s="1">
        <f t="shared" si="72"/>
        <v>0</v>
      </c>
      <c r="P287" s="1">
        <f>IF(F287=1,Inputs!$B$61,IF(F287=2,Inputs!$B$62,IF(F287=3,Inputs!$B$63,IF(F287=4,Inputs!$B$64,0))))</f>
        <v>0</v>
      </c>
      <c r="Q287" s="1">
        <f t="shared" si="87"/>
        <v>0</v>
      </c>
      <c r="R287" s="1">
        <f>IF(Q287&gt;=Inputs!$B$60,1,0)</f>
        <v>0</v>
      </c>
      <c r="S287" s="1">
        <f t="shared" si="73"/>
        <v>0</v>
      </c>
      <c r="T287" s="1">
        <f>IF(G287=1,Inputs!$B$61,IF(G287=2,Inputs!$B$62,IF(G287=3,Inputs!$B$63,IF(G287=4,Inputs!$B$64,0))))</f>
        <v>0</v>
      </c>
      <c r="U287" s="1">
        <f t="shared" si="88"/>
        <v>0</v>
      </c>
      <c r="V287" s="1">
        <f>IF(U287&gt;=Inputs!$B$60,1,0)</f>
        <v>0</v>
      </c>
      <c r="W287" s="1">
        <f t="shared" si="74"/>
        <v>0</v>
      </c>
      <c r="X287" s="1" t="e">
        <f>VLOOKUP(C287,Inputs!$B$6:$C$11,2,TRUE)</f>
        <v>#N/A</v>
      </c>
      <c r="Y287" s="1" t="e">
        <f t="shared" si="81"/>
        <v>#N/A</v>
      </c>
      <c r="Z287" s="1" t="e">
        <f t="shared" si="82"/>
        <v>#N/A</v>
      </c>
      <c r="AA287" s="1" t="e">
        <f t="shared" si="83"/>
        <v>#N/A</v>
      </c>
      <c r="AB287" s="1" t="e">
        <f t="shared" si="84"/>
        <v>#N/A</v>
      </c>
      <c r="AC287" s="1" t="e">
        <f t="shared" si="75"/>
        <v>#N/A</v>
      </c>
      <c r="AD287" s="1" t="e">
        <f t="shared" si="76"/>
        <v>#N/A</v>
      </c>
      <c r="AE287" s="1" t="e">
        <f t="shared" si="77"/>
        <v>#N/A</v>
      </c>
      <c r="AF287" s="1" t="e">
        <f t="shared" si="78"/>
        <v>#N/A</v>
      </c>
      <c r="AG287" s="1" t="e">
        <f t="shared" si="79"/>
        <v>#N/A</v>
      </c>
    </row>
    <row r="288" spans="1:33" x14ac:dyDescent="0.25">
      <c r="A288" s="27">
        <v>0</v>
      </c>
      <c r="B288" s="62">
        <v>0</v>
      </c>
      <c r="C288" s="61">
        <v>0</v>
      </c>
      <c r="D288" s="27">
        <v>0</v>
      </c>
      <c r="E288" s="27">
        <v>0</v>
      </c>
      <c r="F288" s="27">
        <v>0</v>
      </c>
      <c r="G288" s="27">
        <v>0</v>
      </c>
      <c r="H288" s="1">
        <f>IF(D288=1,Inputs!$B$61,IF(D288=2,Inputs!$B$62,IF(D288=3,Inputs!$B$63,IF(D288=4,Inputs!$B$64,0))))</f>
        <v>0</v>
      </c>
      <c r="I288" s="1">
        <f t="shared" si="85"/>
        <v>0</v>
      </c>
      <c r="J288" s="1">
        <f>IF(I288&gt;=Inputs!$B$60,1,0)</f>
        <v>0</v>
      </c>
      <c r="K288" s="1">
        <f t="shared" si="80"/>
        <v>0</v>
      </c>
      <c r="L288" s="1">
        <f>IF(E288=1,Inputs!$B$61,IF(E288=2,Inputs!$B$62,IF(E288=3,Inputs!$B$63,IF(E288=4,Inputs!$B$64,0))))</f>
        <v>0</v>
      </c>
      <c r="M288" s="1">
        <f t="shared" si="86"/>
        <v>0</v>
      </c>
      <c r="N288" s="1">
        <f>IF(M288&gt;=Inputs!$B$60,1,0)</f>
        <v>0</v>
      </c>
      <c r="O288" s="1">
        <f t="shared" si="72"/>
        <v>0</v>
      </c>
      <c r="P288" s="1">
        <f>IF(F288=1,Inputs!$B$61,IF(F288=2,Inputs!$B$62,IF(F288=3,Inputs!$B$63,IF(F288=4,Inputs!$B$64,0))))</f>
        <v>0</v>
      </c>
      <c r="Q288" s="1">
        <f t="shared" si="87"/>
        <v>0</v>
      </c>
      <c r="R288" s="1">
        <f>IF(Q288&gt;=Inputs!$B$60,1,0)</f>
        <v>0</v>
      </c>
      <c r="S288" s="1">
        <f t="shared" si="73"/>
        <v>0</v>
      </c>
      <c r="T288" s="1">
        <f>IF(G288=1,Inputs!$B$61,IF(G288=2,Inputs!$B$62,IF(G288=3,Inputs!$B$63,IF(G288=4,Inputs!$B$64,0))))</f>
        <v>0</v>
      </c>
      <c r="U288" s="1">
        <f t="shared" si="88"/>
        <v>0</v>
      </c>
      <c r="V288" s="1">
        <f>IF(U288&gt;=Inputs!$B$60,1,0)</f>
        <v>0</v>
      </c>
      <c r="W288" s="1">
        <f t="shared" si="74"/>
        <v>0</v>
      </c>
      <c r="X288" s="1" t="e">
        <f>VLOOKUP(C288,Inputs!$B$6:$C$11,2,TRUE)</f>
        <v>#N/A</v>
      </c>
      <c r="Y288" s="1" t="e">
        <f t="shared" si="81"/>
        <v>#N/A</v>
      </c>
      <c r="Z288" s="1" t="e">
        <f t="shared" si="82"/>
        <v>#N/A</v>
      </c>
      <c r="AA288" s="1" t="e">
        <f t="shared" si="83"/>
        <v>#N/A</v>
      </c>
      <c r="AB288" s="1" t="e">
        <f t="shared" si="84"/>
        <v>#N/A</v>
      </c>
      <c r="AC288" s="1" t="e">
        <f t="shared" si="75"/>
        <v>#N/A</v>
      </c>
      <c r="AD288" s="1" t="e">
        <f t="shared" si="76"/>
        <v>#N/A</v>
      </c>
      <c r="AE288" s="1" t="e">
        <f t="shared" si="77"/>
        <v>#N/A</v>
      </c>
      <c r="AF288" s="1" t="e">
        <f t="shared" si="78"/>
        <v>#N/A</v>
      </c>
      <c r="AG288" s="1" t="e">
        <f t="shared" si="79"/>
        <v>#N/A</v>
      </c>
    </row>
    <row r="289" spans="1:33" x14ac:dyDescent="0.25">
      <c r="A289" s="27">
        <v>0</v>
      </c>
      <c r="B289" s="62">
        <v>0</v>
      </c>
      <c r="C289" s="61">
        <v>0</v>
      </c>
      <c r="D289" s="27">
        <v>0</v>
      </c>
      <c r="E289" s="27">
        <v>0</v>
      </c>
      <c r="F289" s="27">
        <v>0</v>
      </c>
      <c r="G289" s="27">
        <v>0</v>
      </c>
      <c r="H289" s="1">
        <f>IF(D289=1,Inputs!$B$61,IF(D289=2,Inputs!$B$62,IF(D289=3,Inputs!$B$63,IF(D289=4,Inputs!$B$64,0))))</f>
        <v>0</v>
      </c>
      <c r="I289" s="1">
        <f t="shared" si="85"/>
        <v>0</v>
      </c>
      <c r="J289" s="1">
        <f>IF(I289&gt;=Inputs!$B$60,1,0)</f>
        <v>0</v>
      </c>
      <c r="K289" s="1">
        <f t="shared" si="80"/>
        <v>0</v>
      </c>
      <c r="L289" s="1">
        <f>IF(E289=1,Inputs!$B$61,IF(E289=2,Inputs!$B$62,IF(E289=3,Inputs!$B$63,IF(E289=4,Inputs!$B$64,0))))</f>
        <v>0</v>
      </c>
      <c r="M289" s="1">
        <f t="shared" si="86"/>
        <v>0</v>
      </c>
      <c r="N289" s="1">
        <f>IF(M289&gt;=Inputs!$B$60,1,0)</f>
        <v>0</v>
      </c>
      <c r="O289" s="1">
        <f t="shared" si="72"/>
        <v>0</v>
      </c>
      <c r="P289" s="1">
        <f>IF(F289=1,Inputs!$B$61,IF(F289=2,Inputs!$B$62,IF(F289=3,Inputs!$B$63,IF(F289=4,Inputs!$B$64,0))))</f>
        <v>0</v>
      </c>
      <c r="Q289" s="1">
        <f t="shared" si="87"/>
        <v>0</v>
      </c>
      <c r="R289" s="1">
        <f>IF(Q289&gt;=Inputs!$B$60,1,0)</f>
        <v>0</v>
      </c>
      <c r="S289" s="1">
        <f t="shared" si="73"/>
        <v>0</v>
      </c>
      <c r="T289" s="1">
        <f>IF(G289=1,Inputs!$B$61,IF(G289=2,Inputs!$B$62,IF(G289=3,Inputs!$B$63,IF(G289=4,Inputs!$B$64,0))))</f>
        <v>0</v>
      </c>
      <c r="U289" s="1">
        <f t="shared" si="88"/>
        <v>0</v>
      </c>
      <c r="V289" s="1">
        <f>IF(U289&gt;=Inputs!$B$60,1,0)</f>
        <v>0</v>
      </c>
      <c r="W289" s="1">
        <f t="shared" si="74"/>
        <v>0</v>
      </c>
      <c r="X289" s="1" t="e">
        <f>VLOOKUP(C289,Inputs!$B$6:$C$11,2,TRUE)</f>
        <v>#N/A</v>
      </c>
      <c r="Y289" s="1" t="e">
        <f t="shared" si="81"/>
        <v>#N/A</v>
      </c>
      <c r="Z289" s="1" t="e">
        <f t="shared" si="82"/>
        <v>#N/A</v>
      </c>
      <c r="AA289" s="1" t="e">
        <f t="shared" si="83"/>
        <v>#N/A</v>
      </c>
      <c r="AB289" s="1" t="e">
        <f t="shared" si="84"/>
        <v>#N/A</v>
      </c>
      <c r="AC289" s="1" t="e">
        <f t="shared" si="75"/>
        <v>#N/A</v>
      </c>
      <c r="AD289" s="1" t="e">
        <f t="shared" si="76"/>
        <v>#N/A</v>
      </c>
      <c r="AE289" s="1" t="e">
        <f t="shared" si="77"/>
        <v>#N/A</v>
      </c>
      <c r="AF289" s="1" t="e">
        <f t="shared" si="78"/>
        <v>#N/A</v>
      </c>
      <c r="AG289" s="1" t="e">
        <f t="shared" si="79"/>
        <v>#N/A</v>
      </c>
    </row>
    <row r="290" spans="1:33" x14ac:dyDescent="0.25">
      <c r="A290" s="27">
        <v>0</v>
      </c>
      <c r="B290" s="62">
        <v>0</v>
      </c>
      <c r="C290" s="61">
        <v>0</v>
      </c>
      <c r="D290" s="27">
        <v>0</v>
      </c>
      <c r="E290" s="27">
        <v>0</v>
      </c>
      <c r="F290" s="27">
        <v>0</v>
      </c>
      <c r="G290" s="27">
        <v>0</v>
      </c>
      <c r="H290" s="1">
        <f>IF(D290=1,Inputs!$B$61,IF(D290=2,Inputs!$B$62,IF(D290=3,Inputs!$B$63,IF(D290=4,Inputs!$B$64,0))))</f>
        <v>0</v>
      </c>
      <c r="I290" s="1">
        <f t="shared" si="85"/>
        <v>0</v>
      </c>
      <c r="J290" s="1">
        <f>IF(I290&gt;=Inputs!$B$60,1,0)</f>
        <v>0</v>
      </c>
      <c r="K290" s="1">
        <f t="shared" si="80"/>
        <v>0</v>
      </c>
      <c r="L290" s="1">
        <f>IF(E290=1,Inputs!$B$61,IF(E290=2,Inputs!$B$62,IF(E290=3,Inputs!$B$63,IF(E290=4,Inputs!$B$64,0))))</f>
        <v>0</v>
      </c>
      <c r="M290" s="1">
        <f t="shared" si="86"/>
        <v>0</v>
      </c>
      <c r="N290" s="1">
        <f>IF(M290&gt;=Inputs!$B$60,1,0)</f>
        <v>0</v>
      </c>
      <c r="O290" s="1">
        <f t="shared" si="72"/>
        <v>0</v>
      </c>
      <c r="P290" s="1">
        <f>IF(F290=1,Inputs!$B$61,IF(F290=2,Inputs!$B$62,IF(F290=3,Inputs!$B$63,IF(F290=4,Inputs!$B$64,0))))</f>
        <v>0</v>
      </c>
      <c r="Q290" s="1">
        <f t="shared" si="87"/>
        <v>0</v>
      </c>
      <c r="R290" s="1">
        <f>IF(Q290&gt;=Inputs!$B$60,1,0)</f>
        <v>0</v>
      </c>
      <c r="S290" s="1">
        <f t="shared" si="73"/>
        <v>0</v>
      </c>
      <c r="T290" s="1">
        <f>IF(G290=1,Inputs!$B$61,IF(G290=2,Inputs!$B$62,IF(G290=3,Inputs!$B$63,IF(G290=4,Inputs!$B$64,0))))</f>
        <v>0</v>
      </c>
      <c r="U290" s="1">
        <f t="shared" si="88"/>
        <v>0</v>
      </c>
      <c r="V290" s="1">
        <f>IF(U290&gt;=Inputs!$B$60,1,0)</f>
        <v>0</v>
      </c>
      <c r="W290" s="1">
        <f t="shared" si="74"/>
        <v>0</v>
      </c>
      <c r="X290" s="1" t="e">
        <f>VLOOKUP(C290,Inputs!$B$6:$C$11,2,TRUE)</f>
        <v>#N/A</v>
      </c>
      <c r="Y290" s="1" t="e">
        <f t="shared" si="81"/>
        <v>#N/A</v>
      </c>
      <c r="Z290" s="1" t="e">
        <f t="shared" si="82"/>
        <v>#N/A</v>
      </c>
      <c r="AA290" s="1" t="e">
        <f t="shared" si="83"/>
        <v>#N/A</v>
      </c>
      <c r="AB290" s="1" t="e">
        <f t="shared" si="84"/>
        <v>#N/A</v>
      </c>
      <c r="AC290" s="1" t="e">
        <f t="shared" si="75"/>
        <v>#N/A</v>
      </c>
      <c r="AD290" s="1" t="e">
        <f t="shared" si="76"/>
        <v>#N/A</v>
      </c>
      <c r="AE290" s="1" t="e">
        <f t="shared" si="77"/>
        <v>#N/A</v>
      </c>
      <c r="AF290" s="1" t="e">
        <f t="shared" si="78"/>
        <v>#N/A</v>
      </c>
      <c r="AG290" s="1" t="e">
        <f t="shared" si="79"/>
        <v>#N/A</v>
      </c>
    </row>
    <row r="291" spans="1:33" x14ac:dyDescent="0.25">
      <c r="A291" s="27">
        <v>0</v>
      </c>
      <c r="B291" s="62">
        <v>0</v>
      </c>
      <c r="C291" s="61">
        <v>0</v>
      </c>
      <c r="D291" s="27">
        <v>0</v>
      </c>
      <c r="E291" s="27">
        <v>0</v>
      </c>
      <c r="F291" s="27">
        <v>0</v>
      </c>
      <c r="G291" s="27">
        <v>0</v>
      </c>
      <c r="H291" s="1">
        <f>IF(D291=1,Inputs!$B$61,IF(D291=2,Inputs!$B$62,IF(D291=3,Inputs!$B$63,IF(D291=4,Inputs!$B$64,0))))</f>
        <v>0</v>
      </c>
      <c r="I291" s="1">
        <f t="shared" si="85"/>
        <v>0</v>
      </c>
      <c r="J291" s="1">
        <f>IF(I291&gt;=Inputs!$B$60,1,0)</f>
        <v>0</v>
      </c>
      <c r="K291" s="1">
        <f t="shared" si="80"/>
        <v>0</v>
      </c>
      <c r="L291" s="1">
        <f>IF(E291=1,Inputs!$B$61,IF(E291=2,Inputs!$B$62,IF(E291=3,Inputs!$B$63,IF(E291=4,Inputs!$B$64,0))))</f>
        <v>0</v>
      </c>
      <c r="M291" s="1">
        <f t="shared" si="86"/>
        <v>0</v>
      </c>
      <c r="N291" s="1">
        <f>IF(M291&gt;=Inputs!$B$60,1,0)</f>
        <v>0</v>
      </c>
      <c r="O291" s="1">
        <f t="shared" si="72"/>
        <v>0</v>
      </c>
      <c r="P291" s="1">
        <f>IF(F291=1,Inputs!$B$61,IF(F291=2,Inputs!$B$62,IF(F291=3,Inputs!$B$63,IF(F291=4,Inputs!$B$64,0))))</f>
        <v>0</v>
      </c>
      <c r="Q291" s="1">
        <f t="shared" si="87"/>
        <v>0</v>
      </c>
      <c r="R291" s="1">
        <f>IF(Q291&gt;=Inputs!$B$60,1,0)</f>
        <v>0</v>
      </c>
      <c r="S291" s="1">
        <f t="shared" si="73"/>
        <v>0</v>
      </c>
      <c r="T291" s="1">
        <f>IF(G291=1,Inputs!$B$61,IF(G291=2,Inputs!$B$62,IF(G291=3,Inputs!$B$63,IF(G291=4,Inputs!$B$64,0))))</f>
        <v>0</v>
      </c>
      <c r="U291" s="1">
        <f t="shared" si="88"/>
        <v>0</v>
      </c>
      <c r="V291" s="1">
        <f>IF(U291&gt;=Inputs!$B$60,1,0)</f>
        <v>0</v>
      </c>
      <c r="W291" s="1">
        <f t="shared" si="74"/>
        <v>0</v>
      </c>
      <c r="X291" s="1" t="e">
        <f>VLOOKUP(C291,Inputs!$B$6:$C$11,2,TRUE)</f>
        <v>#N/A</v>
      </c>
      <c r="Y291" s="1" t="e">
        <f t="shared" si="81"/>
        <v>#N/A</v>
      </c>
      <c r="Z291" s="1" t="e">
        <f t="shared" si="82"/>
        <v>#N/A</v>
      </c>
      <c r="AA291" s="1" t="e">
        <f t="shared" si="83"/>
        <v>#N/A</v>
      </c>
      <c r="AB291" s="1" t="e">
        <f t="shared" si="84"/>
        <v>#N/A</v>
      </c>
      <c r="AC291" s="1" t="e">
        <f t="shared" si="75"/>
        <v>#N/A</v>
      </c>
      <c r="AD291" s="1" t="e">
        <f t="shared" si="76"/>
        <v>#N/A</v>
      </c>
      <c r="AE291" s="1" t="e">
        <f t="shared" si="77"/>
        <v>#N/A</v>
      </c>
      <c r="AF291" s="1" t="e">
        <f t="shared" si="78"/>
        <v>#N/A</v>
      </c>
      <c r="AG291" s="1" t="e">
        <f t="shared" si="79"/>
        <v>#N/A</v>
      </c>
    </row>
    <row r="292" spans="1:33" x14ac:dyDescent="0.25">
      <c r="A292" s="27">
        <v>0</v>
      </c>
      <c r="B292" s="62">
        <v>0</v>
      </c>
      <c r="C292" s="61">
        <v>0</v>
      </c>
      <c r="D292" s="27">
        <v>0</v>
      </c>
      <c r="E292" s="27">
        <v>0</v>
      </c>
      <c r="F292" s="27">
        <v>0</v>
      </c>
      <c r="G292" s="27">
        <v>0</v>
      </c>
      <c r="H292" s="1">
        <f>IF(D292=1,Inputs!$B$61,IF(D292=2,Inputs!$B$62,IF(D292=3,Inputs!$B$63,IF(D292=4,Inputs!$B$64,0))))</f>
        <v>0</v>
      </c>
      <c r="I292" s="1">
        <f t="shared" si="85"/>
        <v>0</v>
      </c>
      <c r="J292" s="1">
        <f>IF(I292&gt;=Inputs!$B$60,1,0)</f>
        <v>0</v>
      </c>
      <c r="K292" s="1">
        <f t="shared" si="80"/>
        <v>0</v>
      </c>
      <c r="L292" s="1">
        <f>IF(E292=1,Inputs!$B$61,IF(E292=2,Inputs!$B$62,IF(E292=3,Inputs!$B$63,IF(E292=4,Inputs!$B$64,0))))</f>
        <v>0</v>
      </c>
      <c r="M292" s="1">
        <f t="shared" si="86"/>
        <v>0</v>
      </c>
      <c r="N292" s="1">
        <f>IF(M292&gt;=Inputs!$B$60,1,0)</f>
        <v>0</v>
      </c>
      <c r="O292" s="1">
        <f t="shared" si="72"/>
        <v>0</v>
      </c>
      <c r="P292" s="1">
        <f>IF(F292=1,Inputs!$B$61,IF(F292=2,Inputs!$B$62,IF(F292=3,Inputs!$B$63,IF(F292=4,Inputs!$B$64,0))))</f>
        <v>0</v>
      </c>
      <c r="Q292" s="1">
        <f t="shared" si="87"/>
        <v>0</v>
      </c>
      <c r="R292" s="1">
        <f>IF(Q292&gt;=Inputs!$B$60,1,0)</f>
        <v>0</v>
      </c>
      <c r="S292" s="1">
        <f t="shared" si="73"/>
        <v>0</v>
      </c>
      <c r="T292" s="1">
        <f>IF(G292=1,Inputs!$B$61,IF(G292=2,Inputs!$B$62,IF(G292=3,Inputs!$B$63,IF(G292=4,Inputs!$B$64,0))))</f>
        <v>0</v>
      </c>
      <c r="U292" s="1">
        <f t="shared" si="88"/>
        <v>0</v>
      </c>
      <c r="V292" s="1">
        <f>IF(U292&gt;=Inputs!$B$60,1,0)</f>
        <v>0</v>
      </c>
      <c r="W292" s="1">
        <f t="shared" si="74"/>
        <v>0</v>
      </c>
      <c r="X292" s="1" t="e">
        <f>VLOOKUP(C292,Inputs!$B$6:$C$11,2,TRUE)</f>
        <v>#N/A</v>
      </c>
      <c r="Y292" s="1" t="e">
        <f t="shared" si="81"/>
        <v>#N/A</v>
      </c>
      <c r="Z292" s="1" t="e">
        <f t="shared" si="82"/>
        <v>#N/A</v>
      </c>
      <c r="AA292" s="1" t="e">
        <f t="shared" si="83"/>
        <v>#N/A</v>
      </c>
      <c r="AB292" s="1" t="e">
        <f t="shared" si="84"/>
        <v>#N/A</v>
      </c>
      <c r="AC292" s="1" t="e">
        <f t="shared" si="75"/>
        <v>#N/A</v>
      </c>
      <c r="AD292" s="1" t="e">
        <f t="shared" si="76"/>
        <v>#N/A</v>
      </c>
      <c r="AE292" s="1" t="e">
        <f t="shared" si="77"/>
        <v>#N/A</v>
      </c>
      <c r="AF292" s="1" t="e">
        <f t="shared" si="78"/>
        <v>#N/A</v>
      </c>
      <c r="AG292" s="1" t="e">
        <f t="shared" si="79"/>
        <v>#N/A</v>
      </c>
    </row>
    <row r="293" spans="1:33" x14ac:dyDescent="0.25">
      <c r="A293" s="27">
        <v>0</v>
      </c>
      <c r="B293" s="62">
        <v>0</v>
      </c>
      <c r="C293" s="61">
        <v>0</v>
      </c>
      <c r="D293" s="27">
        <v>0</v>
      </c>
      <c r="E293" s="27">
        <v>0</v>
      </c>
      <c r="F293" s="27">
        <v>0</v>
      </c>
      <c r="G293" s="27">
        <v>0</v>
      </c>
      <c r="H293" s="1">
        <f>IF(D293=1,Inputs!$B$61,IF(D293=2,Inputs!$B$62,IF(D293=3,Inputs!$B$63,IF(D293=4,Inputs!$B$64,0))))</f>
        <v>0</v>
      </c>
      <c r="I293" s="1">
        <f t="shared" si="85"/>
        <v>0</v>
      </c>
      <c r="J293" s="1">
        <f>IF(I293&gt;=Inputs!$B$60,1,0)</f>
        <v>0</v>
      </c>
      <c r="K293" s="1">
        <f t="shared" si="80"/>
        <v>0</v>
      </c>
      <c r="L293" s="1">
        <f>IF(E293=1,Inputs!$B$61,IF(E293=2,Inputs!$B$62,IF(E293=3,Inputs!$B$63,IF(E293=4,Inputs!$B$64,0))))</f>
        <v>0</v>
      </c>
      <c r="M293" s="1">
        <f t="shared" si="86"/>
        <v>0</v>
      </c>
      <c r="N293" s="1">
        <f>IF(M293&gt;=Inputs!$B$60,1,0)</f>
        <v>0</v>
      </c>
      <c r="O293" s="1">
        <f t="shared" si="72"/>
        <v>0</v>
      </c>
      <c r="P293" s="1">
        <f>IF(F293=1,Inputs!$B$61,IF(F293=2,Inputs!$B$62,IF(F293=3,Inputs!$B$63,IF(F293=4,Inputs!$B$64,0))))</f>
        <v>0</v>
      </c>
      <c r="Q293" s="1">
        <f t="shared" si="87"/>
        <v>0</v>
      </c>
      <c r="R293" s="1">
        <f>IF(Q293&gt;=Inputs!$B$60,1,0)</f>
        <v>0</v>
      </c>
      <c r="S293" s="1">
        <f t="shared" si="73"/>
        <v>0</v>
      </c>
      <c r="T293" s="1">
        <f>IF(G293=1,Inputs!$B$61,IF(G293=2,Inputs!$B$62,IF(G293=3,Inputs!$B$63,IF(G293=4,Inputs!$B$64,0))))</f>
        <v>0</v>
      </c>
      <c r="U293" s="1">
        <f t="shared" si="88"/>
        <v>0</v>
      </c>
      <c r="V293" s="1">
        <f>IF(U293&gt;=Inputs!$B$60,1,0)</f>
        <v>0</v>
      </c>
      <c r="W293" s="1">
        <f t="shared" si="74"/>
        <v>0</v>
      </c>
      <c r="X293" s="1" t="e">
        <f>VLOOKUP(C293,Inputs!$B$6:$C$11,2,TRUE)</f>
        <v>#N/A</v>
      </c>
      <c r="Y293" s="1" t="e">
        <f t="shared" si="81"/>
        <v>#N/A</v>
      </c>
      <c r="Z293" s="1" t="e">
        <f t="shared" si="82"/>
        <v>#N/A</v>
      </c>
      <c r="AA293" s="1" t="e">
        <f t="shared" si="83"/>
        <v>#N/A</v>
      </c>
      <c r="AB293" s="1" t="e">
        <f t="shared" si="84"/>
        <v>#N/A</v>
      </c>
      <c r="AC293" s="1" t="e">
        <f t="shared" si="75"/>
        <v>#N/A</v>
      </c>
      <c r="AD293" s="1" t="e">
        <f t="shared" si="76"/>
        <v>#N/A</v>
      </c>
      <c r="AE293" s="1" t="e">
        <f t="shared" si="77"/>
        <v>#N/A</v>
      </c>
      <c r="AF293" s="1" t="e">
        <f t="shared" si="78"/>
        <v>#N/A</v>
      </c>
      <c r="AG293" s="1" t="e">
        <f t="shared" si="79"/>
        <v>#N/A</v>
      </c>
    </row>
    <row r="294" spans="1:33" x14ac:dyDescent="0.25">
      <c r="A294" s="27">
        <v>0</v>
      </c>
      <c r="B294" s="62">
        <v>0</v>
      </c>
      <c r="C294" s="61">
        <v>0</v>
      </c>
      <c r="D294" s="27">
        <v>0</v>
      </c>
      <c r="E294" s="27">
        <v>0</v>
      </c>
      <c r="F294" s="27">
        <v>0</v>
      </c>
      <c r="G294" s="27">
        <v>0</v>
      </c>
      <c r="H294" s="1">
        <f>IF(D294=1,Inputs!$B$61,IF(D294=2,Inputs!$B$62,IF(D294=3,Inputs!$B$63,IF(D294=4,Inputs!$B$64,0))))</f>
        <v>0</v>
      </c>
      <c r="I294" s="1">
        <f t="shared" si="85"/>
        <v>0</v>
      </c>
      <c r="J294" s="1">
        <f>IF(I294&gt;=Inputs!$B$60,1,0)</f>
        <v>0</v>
      </c>
      <c r="K294" s="1">
        <f t="shared" si="80"/>
        <v>0</v>
      </c>
      <c r="L294" s="1">
        <f>IF(E294=1,Inputs!$B$61,IF(E294=2,Inputs!$B$62,IF(E294=3,Inputs!$B$63,IF(E294=4,Inputs!$B$64,0))))</f>
        <v>0</v>
      </c>
      <c r="M294" s="1">
        <f t="shared" si="86"/>
        <v>0</v>
      </c>
      <c r="N294" s="1">
        <f>IF(M294&gt;=Inputs!$B$60,1,0)</f>
        <v>0</v>
      </c>
      <c r="O294" s="1">
        <f t="shared" si="72"/>
        <v>0</v>
      </c>
      <c r="P294" s="1">
        <f>IF(F294=1,Inputs!$B$61,IF(F294=2,Inputs!$B$62,IF(F294=3,Inputs!$B$63,IF(F294=4,Inputs!$B$64,0))))</f>
        <v>0</v>
      </c>
      <c r="Q294" s="1">
        <f t="shared" si="87"/>
        <v>0</v>
      </c>
      <c r="R294" s="1">
        <f>IF(Q294&gt;=Inputs!$B$60,1,0)</f>
        <v>0</v>
      </c>
      <c r="S294" s="1">
        <f t="shared" si="73"/>
        <v>0</v>
      </c>
      <c r="T294" s="1">
        <f>IF(G294=1,Inputs!$B$61,IF(G294=2,Inputs!$B$62,IF(G294=3,Inputs!$B$63,IF(G294=4,Inputs!$B$64,0))))</f>
        <v>0</v>
      </c>
      <c r="U294" s="1">
        <f t="shared" si="88"/>
        <v>0</v>
      </c>
      <c r="V294" s="1">
        <f>IF(U294&gt;=Inputs!$B$60,1,0)</f>
        <v>0</v>
      </c>
      <c r="W294" s="1">
        <f t="shared" si="74"/>
        <v>0</v>
      </c>
      <c r="X294" s="1" t="e">
        <f>VLOOKUP(C294,Inputs!$B$6:$C$11,2,TRUE)</f>
        <v>#N/A</v>
      </c>
      <c r="Y294" s="1" t="e">
        <f t="shared" si="81"/>
        <v>#N/A</v>
      </c>
      <c r="Z294" s="1" t="e">
        <f t="shared" si="82"/>
        <v>#N/A</v>
      </c>
      <c r="AA294" s="1" t="e">
        <f t="shared" si="83"/>
        <v>#N/A</v>
      </c>
      <c r="AB294" s="1" t="e">
        <f t="shared" si="84"/>
        <v>#N/A</v>
      </c>
      <c r="AC294" s="1" t="e">
        <f t="shared" si="75"/>
        <v>#N/A</v>
      </c>
      <c r="AD294" s="1" t="e">
        <f t="shared" si="76"/>
        <v>#N/A</v>
      </c>
      <c r="AE294" s="1" t="e">
        <f t="shared" si="77"/>
        <v>#N/A</v>
      </c>
      <c r="AF294" s="1" t="e">
        <f t="shared" si="78"/>
        <v>#N/A</v>
      </c>
      <c r="AG294" s="1" t="e">
        <f t="shared" si="79"/>
        <v>#N/A</v>
      </c>
    </row>
    <row r="295" spans="1:33" x14ac:dyDescent="0.25">
      <c r="A295" s="27">
        <v>0</v>
      </c>
      <c r="B295" s="62">
        <v>0</v>
      </c>
      <c r="C295" s="61">
        <v>0</v>
      </c>
      <c r="D295" s="27">
        <v>0</v>
      </c>
      <c r="E295" s="27">
        <v>0</v>
      </c>
      <c r="F295" s="27">
        <v>0</v>
      </c>
      <c r="G295" s="27">
        <v>0</v>
      </c>
      <c r="H295" s="1">
        <f>IF(D295=1,Inputs!$B$61,IF(D295=2,Inputs!$B$62,IF(D295=3,Inputs!$B$63,IF(D295=4,Inputs!$B$64,0))))</f>
        <v>0</v>
      </c>
      <c r="I295" s="1">
        <f t="shared" si="85"/>
        <v>0</v>
      </c>
      <c r="J295" s="1">
        <f>IF(I295&gt;=Inputs!$B$60,1,0)</f>
        <v>0</v>
      </c>
      <c r="K295" s="1">
        <f t="shared" si="80"/>
        <v>0</v>
      </c>
      <c r="L295" s="1">
        <f>IF(E295=1,Inputs!$B$61,IF(E295=2,Inputs!$B$62,IF(E295=3,Inputs!$B$63,IF(E295=4,Inputs!$B$64,0))))</f>
        <v>0</v>
      </c>
      <c r="M295" s="1">
        <f t="shared" si="86"/>
        <v>0</v>
      </c>
      <c r="N295" s="1">
        <f>IF(M295&gt;=Inputs!$B$60,1,0)</f>
        <v>0</v>
      </c>
      <c r="O295" s="1">
        <f t="shared" si="72"/>
        <v>0</v>
      </c>
      <c r="P295" s="1">
        <f>IF(F295=1,Inputs!$B$61,IF(F295=2,Inputs!$B$62,IF(F295=3,Inputs!$B$63,IF(F295=4,Inputs!$B$64,0))))</f>
        <v>0</v>
      </c>
      <c r="Q295" s="1">
        <f t="shared" si="87"/>
        <v>0</v>
      </c>
      <c r="R295" s="1">
        <f>IF(Q295&gt;=Inputs!$B$60,1,0)</f>
        <v>0</v>
      </c>
      <c r="S295" s="1">
        <f t="shared" si="73"/>
        <v>0</v>
      </c>
      <c r="T295" s="1">
        <f>IF(G295=1,Inputs!$B$61,IF(G295=2,Inputs!$B$62,IF(G295=3,Inputs!$B$63,IF(G295=4,Inputs!$B$64,0))))</f>
        <v>0</v>
      </c>
      <c r="U295" s="1">
        <f t="shared" si="88"/>
        <v>0</v>
      </c>
      <c r="V295" s="1">
        <f>IF(U295&gt;=Inputs!$B$60,1,0)</f>
        <v>0</v>
      </c>
      <c r="W295" s="1">
        <f t="shared" si="74"/>
        <v>0</v>
      </c>
      <c r="X295" s="1" t="e">
        <f>VLOOKUP(C295,Inputs!$B$6:$C$11,2,TRUE)</f>
        <v>#N/A</v>
      </c>
      <c r="Y295" s="1" t="e">
        <f t="shared" si="81"/>
        <v>#N/A</v>
      </c>
      <c r="Z295" s="1" t="e">
        <f t="shared" si="82"/>
        <v>#N/A</v>
      </c>
      <c r="AA295" s="1" t="e">
        <f t="shared" si="83"/>
        <v>#N/A</v>
      </c>
      <c r="AB295" s="1" t="e">
        <f t="shared" si="84"/>
        <v>#N/A</v>
      </c>
      <c r="AC295" s="1" t="e">
        <f t="shared" si="75"/>
        <v>#N/A</v>
      </c>
      <c r="AD295" s="1" t="e">
        <f t="shared" si="76"/>
        <v>#N/A</v>
      </c>
      <c r="AE295" s="1" t="e">
        <f t="shared" si="77"/>
        <v>#N/A</v>
      </c>
      <c r="AF295" s="1" t="e">
        <f t="shared" si="78"/>
        <v>#N/A</v>
      </c>
      <c r="AG295" s="1" t="e">
        <f t="shared" si="79"/>
        <v>#N/A</v>
      </c>
    </row>
    <row r="296" spans="1:33" x14ac:dyDescent="0.25">
      <c r="A296" s="27">
        <v>0</v>
      </c>
      <c r="B296" s="62">
        <v>0</v>
      </c>
      <c r="C296" s="61">
        <v>0</v>
      </c>
      <c r="D296" s="27">
        <v>0</v>
      </c>
      <c r="E296" s="27">
        <v>0</v>
      </c>
      <c r="F296" s="27">
        <v>0</v>
      </c>
      <c r="G296" s="27">
        <v>0</v>
      </c>
      <c r="H296" s="1">
        <f>IF(D296=1,Inputs!$B$61,IF(D296=2,Inputs!$B$62,IF(D296=3,Inputs!$B$63,IF(D296=4,Inputs!$B$64,0))))</f>
        <v>0</v>
      </c>
      <c r="I296" s="1">
        <f t="shared" si="85"/>
        <v>0</v>
      </c>
      <c r="J296" s="1">
        <f>IF(I296&gt;=Inputs!$B$60,1,0)</f>
        <v>0</v>
      </c>
      <c r="K296" s="1">
        <f t="shared" si="80"/>
        <v>0</v>
      </c>
      <c r="L296" s="1">
        <f>IF(E296=1,Inputs!$B$61,IF(E296=2,Inputs!$B$62,IF(E296=3,Inputs!$B$63,IF(E296=4,Inputs!$B$64,0))))</f>
        <v>0</v>
      </c>
      <c r="M296" s="1">
        <f t="shared" si="86"/>
        <v>0</v>
      </c>
      <c r="N296" s="1">
        <f>IF(M296&gt;=Inputs!$B$60,1,0)</f>
        <v>0</v>
      </c>
      <c r="O296" s="1">
        <f t="shared" si="72"/>
        <v>0</v>
      </c>
      <c r="P296" s="1">
        <f>IF(F296=1,Inputs!$B$61,IF(F296=2,Inputs!$B$62,IF(F296=3,Inputs!$B$63,IF(F296=4,Inputs!$B$64,0))))</f>
        <v>0</v>
      </c>
      <c r="Q296" s="1">
        <f t="shared" si="87"/>
        <v>0</v>
      </c>
      <c r="R296" s="1">
        <f>IF(Q296&gt;=Inputs!$B$60,1,0)</f>
        <v>0</v>
      </c>
      <c r="S296" s="1">
        <f t="shared" si="73"/>
        <v>0</v>
      </c>
      <c r="T296" s="1">
        <f>IF(G296=1,Inputs!$B$61,IF(G296=2,Inputs!$B$62,IF(G296=3,Inputs!$B$63,IF(G296=4,Inputs!$B$64,0))))</f>
        <v>0</v>
      </c>
      <c r="U296" s="1">
        <f t="shared" si="88"/>
        <v>0</v>
      </c>
      <c r="V296" s="1">
        <f>IF(U296&gt;=Inputs!$B$60,1,0)</f>
        <v>0</v>
      </c>
      <c r="W296" s="1">
        <f t="shared" si="74"/>
        <v>0</v>
      </c>
      <c r="X296" s="1" t="e">
        <f>VLOOKUP(C296,Inputs!$B$6:$C$11,2,TRUE)</f>
        <v>#N/A</v>
      </c>
      <c r="Y296" s="1" t="e">
        <f t="shared" si="81"/>
        <v>#N/A</v>
      </c>
      <c r="Z296" s="1" t="e">
        <f t="shared" si="82"/>
        <v>#N/A</v>
      </c>
      <c r="AA296" s="1" t="e">
        <f t="shared" si="83"/>
        <v>#N/A</v>
      </c>
      <c r="AB296" s="1" t="e">
        <f t="shared" si="84"/>
        <v>#N/A</v>
      </c>
      <c r="AC296" s="1" t="e">
        <f t="shared" si="75"/>
        <v>#N/A</v>
      </c>
      <c r="AD296" s="1" t="e">
        <f t="shared" si="76"/>
        <v>#N/A</v>
      </c>
      <c r="AE296" s="1" t="e">
        <f t="shared" si="77"/>
        <v>#N/A</v>
      </c>
      <c r="AF296" s="1" t="e">
        <f t="shared" si="78"/>
        <v>#N/A</v>
      </c>
      <c r="AG296" s="1" t="e">
        <f t="shared" si="79"/>
        <v>#N/A</v>
      </c>
    </row>
    <row r="297" spans="1:33" x14ac:dyDescent="0.25">
      <c r="A297" s="27">
        <v>0</v>
      </c>
      <c r="B297" s="62">
        <v>0</v>
      </c>
      <c r="C297" s="61">
        <v>0</v>
      </c>
      <c r="D297" s="27">
        <v>0</v>
      </c>
      <c r="E297" s="27">
        <v>0</v>
      </c>
      <c r="F297" s="27">
        <v>0</v>
      </c>
      <c r="G297" s="27">
        <v>0</v>
      </c>
      <c r="H297" s="1">
        <f>IF(D297=1,Inputs!$B$61,IF(D297=2,Inputs!$B$62,IF(D297=3,Inputs!$B$63,IF(D297=4,Inputs!$B$64,0))))</f>
        <v>0</v>
      </c>
      <c r="I297" s="1">
        <f t="shared" si="85"/>
        <v>0</v>
      </c>
      <c r="J297" s="1">
        <f>IF(I297&gt;=Inputs!$B$60,1,0)</f>
        <v>0</v>
      </c>
      <c r="K297" s="1">
        <f t="shared" si="80"/>
        <v>0</v>
      </c>
      <c r="L297" s="1">
        <f>IF(E297=1,Inputs!$B$61,IF(E297=2,Inputs!$B$62,IF(E297=3,Inputs!$B$63,IF(E297=4,Inputs!$B$64,0))))</f>
        <v>0</v>
      </c>
      <c r="M297" s="1">
        <f t="shared" si="86"/>
        <v>0</v>
      </c>
      <c r="N297" s="1">
        <f>IF(M297&gt;=Inputs!$B$60,1,0)</f>
        <v>0</v>
      </c>
      <c r="O297" s="1">
        <f t="shared" si="72"/>
        <v>0</v>
      </c>
      <c r="P297" s="1">
        <f>IF(F297=1,Inputs!$B$61,IF(F297=2,Inputs!$B$62,IF(F297=3,Inputs!$B$63,IF(F297=4,Inputs!$B$64,0))))</f>
        <v>0</v>
      </c>
      <c r="Q297" s="1">
        <f t="shared" si="87"/>
        <v>0</v>
      </c>
      <c r="R297" s="1">
        <f>IF(Q297&gt;=Inputs!$B$60,1,0)</f>
        <v>0</v>
      </c>
      <c r="S297" s="1">
        <f t="shared" si="73"/>
        <v>0</v>
      </c>
      <c r="T297" s="1">
        <f>IF(G297=1,Inputs!$B$61,IF(G297=2,Inputs!$B$62,IF(G297=3,Inputs!$B$63,IF(G297=4,Inputs!$B$64,0))))</f>
        <v>0</v>
      </c>
      <c r="U297" s="1">
        <f t="shared" si="88"/>
        <v>0</v>
      </c>
      <c r="V297" s="1">
        <f>IF(U297&gt;=Inputs!$B$60,1,0)</f>
        <v>0</v>
      </c>
      <c r="W297" s="1">
        <f t="shared" si="74"/>
        <v>0</v>
      </c>
      <c r="X297" s="1" t="e">
        <f>VLOOKUP(C297,Inputs!$B$6:$C$11,2,TRUE)</f>
        <v>#N/A</v>
      </c>
      <c r="Y297" s="1" t="e">
        <f t="shared" si="81"/>
        <v>#N/A</v>
      </c>
      <c r="Z297" s="1" t="e">
        <f t="shared" si="82"/>
        <v>#N/A</v>
      </c>
      <c r="AA297" s="1" t="e">
        <f t="shared" si="83"/>
        <v>#N/A</v>
      </c>
      <c r="AB297" s="1" t="e">
        <f t="shared" si="84"/>
        <v>#N/A</v>
      </c>
      <c r="AC297" s="1" t="e">
        <f t="shared" si="75"/>
        <v>#N/A</v>
      </c>
      <c r="AD297" s="1" t="e">
        <f t="shared" si="76"/>
        <v>#N/A</v>
      </c>
      <c r="AE297" s="1" t="e">
        <f t="shared" si="77"/>
        <v>#N/A</v>
      </c>
      <c r="AF297" s="1" t="e">
        <f t="shared" si="78"/>
        <v>#N/A</v>
      </c>
      <c r="AG297" s="1" t="e">
        <f t="shared" si="79"/>
        <v>#N/A</v>
      </c>
    </row>
    <row r="298" spans="1:33" x14ac:dyDescent="0.25">
      <c r="A298" s="27">
        <v>0</v>
      </c>
      <c r="B298" s="62">
        <v>0</v>
      </c>
      <c r="C298" s="61">
        <v>0</v>
      </c>
      <c r="D298" s="27">
        <v>0</v>
      </c>
      <c r="E298" s="27">
        <v>0</v>
      </c>
      <c r="F298" s="27">
        <v>0</v>
      </c>
      <c r="G298" s="27">
        <v>0</v>
      </c>
      <c r="H298" s="1">
        <f>IF(D298=1,Inputs!$B$61,IF(D298=2,Inputs!$B$62,IF(D298=3,Inputs!$B$63,IF(D298=4,Inputs!$B$64,0))))</f>
        <v>0</v>
      </c>
      <c r="I298" s="1">
        <f t="shared" si="85"/>
        <v>0</v>
      </c>
      <c r="J298" s="1">
        <f>IF(I298&gt;=Inputs!$B$60,1,0)</f>
        <v>0</v>
      </c>
      <c r="K298" s="1">
        <f t="shared" si="80"/>
        <v>0</v>
      </c>
      <c r="L298" s="1">
        <f>IF(E298=1,Inputs!$B$61,IF(E298=2,Inputs!$B$62,IF(E298=3,Inputs!$B$63,IF(E298=4,Inputs!$B$64,0))))</f>
        <v>0</v>
      </c>
      <c r="M298" s="1">
        <f t="shared" si="86"/>
        <v>0</v>
      </c>
      <c r="N298" s="1">
        <f>IF(M298&gt;=Inputs!$B$60,1,0)</f>
        <v>0</v>
      </c>
      <c r="O298" s="1">
        <f t="shared" si="72"/>
        <v>0</v>
      </c>
      <c r="P298" s="1">
        <f>IF(F298=1,Inputs!$B$61,IF(F298=2,Inputs!$B$62,IF(F298=3,Inputs!$B$63,IF(F298=4,Inputs!$B$64,0))))</f>
        <v>0</v>
      </c>
      <c r="Q298" s="1">
        <f t="shared" si="87"/>
        <v>0</v>
      </c>
      <c r="R298" s="1">
        <f>IF(Q298&gt;=Inputs!$B$60,1,0)</f>
        <v>0</v>
      </c>
      <c r="S298" s="1">
        <f t="shared" si="73"/>
        <v>0</v>
      </c>
      <c r="T298" s="1">
        <f>IF(G298=1,Inputs!$B$61,IF(G298=2,Inputs!$B$62,IF(G298=3,Inputs!$B$63,IF(G298=4,Inputs!$B$64,0))))</f>
        <v>0</v>
      </c>
      <c r="U298" s="1">
        <f t="shared" si="88"/>
        <v>0</v>
      </c>
      <c r="V298" s="1">
        <f>IF(U298&gt;=Inputs!$B$60,1,0)</f>
        <v>0</v>
      </c>
      <c r="W298" s="1">
        <f t="shared" si="74"/>
        <v>0</v>
      </c>
      <c r="X298" s="1" t="e">
        <f>VLOOKUP(C298,Inputs!$B$6:$C$11,2,TRUE)</f>
        <v>#N/A</v>
      </c>
      <c r="Y298" s="1" t="e">
        <f t="shared" si="81"/>
        <v>#N/A</v>
      </c>
      <c r="Z298" s="1" t="e">
        <f t="shared" si="82"/>
        <v>#N/A</v>
      </c>
      <c r="AA298" s="1" t="e">
        <f t="shared" si="83"/>
        <v>#N/A</v>
      </c>
      <c r="AB298" s="1" t="e">
        <f t="shared" si="84"/>
        <v>#N/A</v>
      </c>
      <c r="AC298" s="1" t="e">
        <f t="shared" si="75"/>
        <v>#N/A</v>
      </c>
      <c r="AD298" s="1" t="e">
        <f t="shared" si="76"/>
        <v>#N/A</v>
      </c>
      <c r="AE298" s="1" t="e">
        <f t="shared" si="77"/>
        <v>#N/A</v>
      </c>
      <c r="AF298" s="1" t="e">
        <f t="shared" si="78"/>
        <v>#N/A</v>
      </c>
      <c r="AG298" s="1" t="e">
        <f t="shared" si="79"/>
        <v>#N/A</v>
      </c>
    </row>
    <row r="299" spans="1:33" x14ac:dyDescent="0.25">
      <c r="A299" s="27">
        <v>0</v>
      </c>
      <c r="B299" s="62">
        <v>0</v>
      </c>
      <c r="C299" s="61">
        <v>0</v>
      </c>
      <c r="D299" s="27">
        <v>0</v>
      </c>
      <c r="E299" s="27">
        <v>0</v>
      </c>
      <c r="F299" s="27">
        <v>0</v>
      </c>
      <c r="G299" s="27">
        <v>0</v>
      </c>
      <c r="H299" s="1">
        <f>IF(D299=1,Inputs!$B$61,IF(D299=2,Inputs!$B$62,IF(D299=3,Inputs!$B$63,IF(D299=4,Inputs!$B$64,0))))</f>
        <v>0</v>
      </c>
      <c r="I299" s="1">
        <f t="shared" si="85"/>
        <v>0</v>
      </c>
      <c r="J299" s="1">
        <f>IF(I299&gt;=Inputs!$B$60,1,0)</f>
        <v>0</v>
      </c>
      <c r="K299" s="1">
        <f t="shared" si="80"/>
        <v>0</v>
      </c>
      <c r="L299" s="1">
        <f>IF(E299=1,Inputs!$B$61,IF(E299=2,Inputs!$B$62,IF(E299=3,Inputs!$B$63,IF(E299=4,Inputs!$B$64,0))))</f>
        <v>0</v>
      </c>
      <c r="M299" s="1">
        <f t="shared" si="86"/>
        <v>0</v>
      </c>
      <c r="N299" s="1">
        <f>IF(M299&gt;=Inputs!$B$60,1,0)</f>
        <v>0</v>
      </c>
      <c r="O299" s="1">
        <f t="shared" si="72"/>
        <v>0</v>
      </c>
      <c r="P299" s="1">
        <f>IF(F299=1,Inputs!$B$61,IF(F299=2,Inputs!$B$62,IF(F299=3,Inputs!$B$63,IF(F299=4,Inputs!$B$64,0))))</f>
        <v>0</v>
      </c>
      <c r="Q299" s="1">
        <f t="shared" si="87"/>
        <v>0</v>
      </c>
      <c r="R299" s="1">
        <f>IF(Q299&gt;=Inputs!$B$60,1,0)</f>
        <v>0</v>
      </c>
      <c r="S299" s="1">
        <f t="shared" si="73"/>
        <v>0</v>
      </c>
      <c r="T299" s="1">
        <f>IF(G299=1,Inputs!$B$61,IF(G299=2,Inputs!$B$62,IF(G299=3,Inputs!$B$63,IF(G299=4,Inputs!$B$64,0))))</f>
        <v>0</v>
      </c>
      <c r="U299" s="1">
        <f t="shared" si="88"/>
        <v>0</v>
      </c>
      <c r="V299" s="1">
        <f>IF(U299&gt;=Inputs!$B$60,1,0)</f>
        <v>0</v>
      </c>
      <c r="W299" s="1">
        <f t="shared" si="74"/>
        <v>0</v>
      </c>
      <c r="X299" s="1" t="e">
        <f>VLOOKUP(C299,Inputs!$B$6:$C$11,2,TRUE)</f>
        <v>#N/A</v>
      </c>
      <c r="Y299" s="1" t="e">
        <f t="shared" si="81"/>
        <v>#N/A</v>
      </c>
      <c r="Z299" s="1" t="e">
        <f t="shared" si="82"/>
        <v>#N/A</v>
      </c>
      <c r="AA299" s="1" t="e">
        <f t="shared" si="83"/>
        <v>#N/A</v>
      </c>
      <c r="AB299" s="1" t="e">
        <f t="shared" si="84"/>
        <v>#N/A</v>
      </c>
      <c r="AC299" s="1" t="e">
        <f t="shared" si="75"/>
        <v>#N/A</v>
      </c>
      <c r="AD299" s="1" t="e">
        <f t="shared" si="76"/>
        <v>#N/A</v>
      </c>
      <c r="AE299" s="1" t="e">
        <f t="shared" si="77"/>
        <v>#N/A</v>
      </c>
      <c r="AF299" s="1" t="e">
        <f t="shared" si="78"/>
        <v>#N/A</v>
      </c>
      <c r="AG299" s="1" t="e">
        <f t="shared" si="79"/>
        <v>#N/A</v>
      </c>
    </row>
    <row r="300" spans="1:33" x14ac:dyDescent="0.25">
      <c r="A300" s="27">
        <v>0</v>
      </c>
      <c r="B300" s="62">
        <v>0</v>
      </c>
      <c r="C300" s="61">
        <v>0</v>
      </c>
      <c r="D300" s="27">
        <v>0</v>
      </c>
      <c r="E300" s="27">
        <v>0</v>
      </c>
      <c r="F300" s="27">
        <v>0</v>
      </c>
      <c r="G300" s="27">
        <v>0</v>
      </c>
      <c r="H300" s="1">
        <f>IF(D300=1,Inputs!$B$61,IF(D300=2,Inputs!$B$62,IF(D300=3,Inputs!$B$63,IF(D300=4,Inputs!$B$64,0))))</f>
        <v>0</v>
      </c>
      <c r="I300" s="1">
        <f t="shared" si="85"/>
        <v>0</v>
      </c>
      <c r="J300" s="1">
        <f>IF(I300&gt;=Inputs!$B$60,1,0)</f>
        <v>0</v>
      </c>
      <c r="K300" s="1">
        <f t="shared" si="80"/>
        <v>0</v>
      </c>
      <c r="L300" s="1">
        <f>IF(E300=1,Inputs!$B$61,IF(E300=2,Inputs!$B$62,IF(E300=3,Inputs!$B$63,IF(E300=4,Inputs!$B$64,0))))</f>
        <v>0</v>
      </c>
      <c r="M300" s="1">
        <f t="shared" si="86"/>
        <v>0</v>
      </c>
      <c r="N300" s="1">
        <f>IF(M300&gt;=Inputs!$B$60,1,0)</f>
        <v>0</v>
      </c>
      <c r="O300" s="1">
        <f t="shared" si="72"/>
        <v>0</v>
      </c>
      <c r="P300" s="1">
        <f>IF(F300=1,Inputs!$B$61,IF(F300=2,Inputs!$B$62,IF(F300=3,Inputs!$B$63,IF(F300=4,Inputs!$B$64,0))))</f>
        <v>0</v>
      </c>
      <c r="Q300" s="1">
        <f t="shared" si="87"/>
        <v>0</v>
      </c>
      <c r="R300" s="1">
        <f>IF(Q300&gt;=Inputs!$B$60,1,0)</f>
        <v>0</v>
      </c>
      <c r="S300" s="1">
        <f t="shared" si="73"/>
        <v>0</v>
      </c>
      <c r="T300" s="1">
        <f>IF(G300=1,Inputs!$B$61,IF(G300=2,Inputs!$B$62,IF(G300=3,Inputs!$B$63,IF(G300=4,Inputs!$B$64,0))))</f>
        <v>0</v>
      </c>
      <c r="U300" s="1">
        <f t="shared" si="88"/>
        <v>0</v>
      </c>
      <c r="V300" s="1">
        <f>IF(U300&gt;=Inputs!$B$60,1,0)</f>
        <v>0</v>
      </c>
      <c r="W300" s="1">
        <f t="shared" si="74"/>
        <v>0</v>
      </c>
      <c r="X300" s="1" t="e">
        <f>VLOOKUP(C300,Inputs!$B$6:$C$11,2,TRUE)</f>
        <v>#N/A</v>
      </c>
      <c r="Y300" s="1" t="e">
        <f t="shared" si="81"/>
        <v>#N/A</v>
      </c>
      <c r="Z300" s="1" t="e">
        <f t="shared" si="82"/>
        <v>#N/A</v>
      </c>
      <c r="AA300" s="1" t="e">
        <f t="shared" si="83"/>
        <v>#N/A</v>
      </c>
      <c r="AB300" s="1" t="e">
        <f t="shared" si="84"/>
        <v>#N/A</v>
      </c>
      <c r="AC300" s="1" t="e">
        <f t="shared" si="75"/>
        <v>#N/A</v>
      </c>
      <c r="AD300" s="1" t="e">
        <f t="shared" si="76"/>
        <v>#N/A</v>
      </c>
      <c r="AE300" s="1" t="e">
        <f t="shared" si="77"/>
        <v>#N/A</v>
      </c>
      <c r="AF300" s="1" t="e">
        <f t="shared" si="78"/>
        <v>#N/A</v>
      </c>
      <c r="AG300" s="1" t="e">
        <f t="shared" si="79"/>
        <v>#N/A</v>
      </c>
    </row>
    <row r="301" spans="1:33" x14ac:dyDescent="0.25">
      <c r="A301" s="27">
        <v>0</v>
      </c>
      <c r="B301" s="62">
        <v>0</v>
      </c>
      <c r="C301" s="61">
        <v>0</v>
      </c>
      <c r="D301" s="27">
        <v>0</v>
      </c>
      <c r="E301" s="27">
        <v>0</v>
      </c>
      <c r="F301" s="27">
        <v>0</v>
      </c>
      <c r="G301" s="27">
        <v>0</v>
      </c>
      <c r="H301" s="1">
        <f>IF(D301=1,Inputs!$B$61,IF(D301=2,Inputs!$B$62,IF(D301=3,Inputs!$B$63,IF(D301=4,Inputs!$B$64,0))))</f>
        <v>0</v>
      </c>
      <c r="I301" s="1">
        <f t="shared" si="85"/>
        <v>0</v>
      </c>
      <c r="J301" s="1">
        <f>IF(I301&gt;=Inputs!$B$60,1,0)</f>
        <v>0</v>
      </c>
      <c r="K301" s="1">
        <f t="shared" si="80"/>
        <v>0</v>
      </c>
      <c r="L301" s="1">
        <f>IF(E301=1,Inputs!$B$61,IF(E301=2,Inputs!$B$62,IF(E301=3,Inputs!$B$63,IF(E301=4,Inputs!$B$64,0))))</f>
        <v>0</v>
      </c>
      <c r="M301" s="1">
        <f t="shared" si="86"/>
        <v>0</v>
      </c>
      <c r="N301" s="1">
        <f>IF(M301&gt;=Inputs!$B$60,1,0)</f>
        <v>0</v>
      </c>
      <c r="O301" s="1">
        <f t="shared" si="72"/>
        <v>0</v>
      </c>
      <c r="P301" s="1">
        <f>IF(F301=1,Inputs!$B$61,IF(F301=2,Inputs!$B$62,IF(F301=3,Inputs!$B$63,IF(F301=4,Inputs!$B$64,0))))</f>
        <v>0</v>
      </c>
      <c r="Q301" s="1">
        <f t="shared" si="87"/>
        <v>0</v>
      </c>
      <c r="R301" s="1">
        <f>IF(Q301&gt;=Inputs!$B$60,1,0)</f>
        <v>0</v>
      </c>
      <c r="S301" s="1">
        <f t="shared" si="73"/>
        <v>0</v>
      </c>
      <c r="T301" s="1">
        <f>IF(G301=1,Inputs!$B$61,IF(G301=2,Inputs!$B$62,IF(G301=3,Inputs!$B$63,IF(G301=4,Inputs!$B$64,0))))</f>
        <v>0</v>
      </c>
      <c r="U301" s="1">
        <f t="shared" si="88"/>
        <v>0</v>
      </c>
      <c r="V301" s="1">
        <f>IF(U301&gt;=Inputs!$B$60,1,0)</f>
        <v>0</v>
      </c>
      <c r="W301" s="1">
        <f t="shared" si="74"/>
        <v>0</v>
      </c>
      <c r="X301" s="1" t="e">
        <f>VLOOKUP(C301,Inputs!$B$6:$C$11,2,TRUE)</f>
        <v>#N/A</v>
      </c>
      <c r="Y301" s="1" t="e">
        <f t="shared" si="81"/>
        <v>#N/A</v>
      </c>
      <c r="Z301" s="1" t="e">
        <f t="shared" si="82"/>
        <v>#N/A</v>
      </c>
      <c r="AA301" s="1" t="e">
        <f t="shared" si="83"/>
        <v>#N/A</v>
      </c>
      <c r="AB301" s="1" t="e">
        <f t="shared" si="84"/>
        <v>#N/A</v>
      </c>
      <c r="AC301" s="1" t="e">
        <f t="shared" si="75"/>
        <v>#N/A</v>
      </c>
      <c r="AD301" s="1" t="e">
        <f t="shared" si="76"/>
        <v>#N/A</v>
      </c>
      <c r="AE301" s="1" t="e">
        <f t="shared" si="77"/>
        <v>#N/A</v>
      </c>
      <c r="AF301" s="1" t="e">
        <f t="shared" si="78"/>
        <v>#N/A</v>
      </c>
      <c r="AG301" s="1" t="e">
        <f t="shared" si="79"/>
        <v>#N/A</v>
      </c>
    </row>
    <row r="302" spans="1:33" x14ac:dyDescent="0.25">
      <c r="A302" s="27">
        <v>0</v>
      </c>
      <c r="B302" s="62">
        <v>0</v>
      </c>
      <c r="C302" s="61">
        <v>0</v>
      </c>
      <c r="D302" s="27">
        <v>0</v>
      </c>
      <c r="E302" s="27">
        <v>0</v>
      </c>
      <c r="F302" s="27">
        <v>0</v>
      </c>
      <c r="G302" s="27">
        <v>0</v>
      </c>
      <c r="H302" s="1">
        <f>IF(D302=1,Inputs!$B$61,IF(D302=2,Inputs!$B$62,IF(D302=3,Inputs!$B$63,IF(D302=4,Inputs!$B$64,0))))</f>
        <v>0</v>
      </c>
      <c r="I302" s="1">
        <f t="shared" si="85"/>
        <v>0</v>
      </c>
      <c r="J302" s="1">
        <f>IF(I302&gt;=Inputs!$B$60,1,0)</f>
        <v>0</v>
      </c>
      <c r="K302" s="1">
        <f t="shared" si="80"/>
        <v>0</v>
      </c>
      <c r="L302" s="1">
        <f>IF(E302=1,Inputs!$B$61,IF(E302=2,Inputs!$B$62,IF(E302=3,Inputs!$B$63,IF(E302=4,Inputs!$B$64,0))))</f>
        <v>0</v>
      </c>
      <c r="M302" s="1">
        <f t="shared" si="86"/>
        <v>0</v>
      </c>
      <c r="N302" s="1">
        <f>IF(M302&gt;=Inputs!$B$60,1,0)</f>
        <v>0</v>
      </c>
      <c r="O302" s="1">
        <f t="shared" si="72"/>
        <v>0</v>
      </c>
      <c r="P302" s="1">
        <f>IF(F302=1,Inputs!$B$61,IF(F302=2,Inputs!$B$62,IF(F302=3,Inputs!$B$63,IF(F302=4,Inputs!$B$64,0))))</f>
        <v>0</v>
      </c>
      <c r="Q302" s="1">
        <f t="shared" si="87"/>
        <v>0</v>
      </c>
      <c r="R302" s="1">
        <f>IF(Q302&gt;=Inputs!$B$60,1,0)</f>
        <v>0</v>
      </c>
      <c r="S302" s="1">
        <f t="shared" si="73"/>
        <v>0</v>
      </c>
      <c r="T302" s="1">
        <f>IF(G302=1,Inputs!$B$61,IF(G302=2,Inputs!$B$62,IF(G302=3,Inputs!$B$63,IF(G302=4,Inputs!$B$64,0))))</f>
        <v>0</v>
      </c>
      <c r="U302" s="1">
        <f t="shared" si="88"/>
        <v>0</v>
      </c>
      <c r="V302" s="1">
        <f>IF(U302&gt;=Inputs!$B$60,1,0)</f>
        <v>0</v>
      </c>
      <c r="W302" s="1">
        <f t="shared" si="74"/>
        <v>0</v>
      </c>
      <c r="X302" s="1" t="e">
        <f>VLOOKUP(C302,Inputs!$B$6:$C$11,2,TRUE)</f>
        <v>#N/A</v>
      </c>
      <c r="Y302" s="1" t="e">
        <f t="shared" si="81"/>
        <v>#N/A</v>
      </c>
      <c r="Z302" s="1" t="e">
        <f t="shared" si="82"/>
        <v>#N/A</v>
      </c>
      <c r="AA302" s="1" t="e">
        <f t="shared" si="83"/>
        <v>#N/A</v>
      </c>
      <c r="AB302" s="1" t="e">
        <f t="shared" si="84"/>
        <v>#N/A</v>
      </c>
      <c r="AC302" s="1" t="e">
        <f t="shared" si="75"/>
        <v>#N/A</v>
      </c>
      <c r="AD302" s="1" t="e">
        <f t="shared" si="76"/>
        <v>#N/A</v>
      </c>
      <c r="AE302" s="1" t="e">
        <f t="shared" si="77"/>
        <v>#N/A</v>
      </c>
      <c r="AF302" s="1" t="e">
        <f t="shared" si="78"/>
        <v>#N/A</v>
      </c>
      <c r="AG302" s="1" t="e">
        <f t="shared" si="79"/>
        <v>#N/A</v>
      </c>
    </row>
    <row r="303" spans="1:33" x14ac:dyDescent="0.25">
      <c r="A303" s="27">
        <v>0</v>
      </c>
      <c r="B303" s="62">
        <v>0</v>
      </c>
      <c r="C303" s="61">
        <v>0</v>
      </c>
      <c r="D303" s="27">
        <v>0</v>
      </c>
      <c r="E303" s="27">
        <v>0</v>
      </c>
      <c r="F303" s="27">
        <v>0</v>
      </c>
      <c r="G303" s="27">
        <v>0</v>
      </c>
      <c r="H303" s="1">
        <f>IF(D303=1,Inputs!$B$61,IF(D303=2,Inputs!$B$62,IF(D303=3,Inputs!$B$63,IF(D303=4,Inputs!$B$64,0))))</f>
        <v>0</v>
      </c>
      <c r="I303" s="1">
        <f t="shared" ref="I303:I304" si="89">H303</f>
        <v>0</v>
      </c>
      <c r="J303" s="1">
        <f>IF(I303&gt;=Inputs!$B$60,1,0)</f>
        <v>0</v>
      </c>
      <c r="K303" s="1">
        <f t="shared" ref="K303:K304" si="90">IF(J303=1,0,I303)</f>
        <v>0</v>
      </c>
      <c r="L303" s="1">
        <f>IF(E303=1,Inputs!$B$61,IF(E303=2,Inputs!$B$62,IF(E303=3,Inputs!$B$63,IF(E303=4,Inputs!$B$64,0))))</f>
        <v>0</v>
      </c>
      <c r="M303" s="1">
        <f t="shared" ref="M303:M304" si="91">L303+K303</f>
        <v>0</v>
      </c>
      <c r="N303" s="1">
        <f>IF(M303&gt;=Inputs!$B$60,1,0)</f>
        <v>0</v>
      </c>
      <c r="O303" s="1">
        <f t="shared" ref="O303:O304" si="92">IF(N303=1,0,M303)</f>
        <v>0</v>
      </c>
      <c r="P303" s="1">
        <f>IF(F303=1,Inputs!$B$61,IF(F303=2,Inputs!$B$62,IF(F303=3,Inputs!$B$63,IF(F303=4,Inputs!$B$64,0))))</f>
        <v>0</v>
      </c>
      <c r="Q303" s="1">
        <f t="shared" ref="Q303:Q304" si="93">P303+O303</f>
        <v>0</v>
      </c>
      <c r="R303" s="1">
        <f>IF(Q303&gt;=Inputs!$B$60,1,0)</f>
        <v>0</v>
      </c>
      <c r="S303" s="1">
        <f t="shared" ref="S303:S304" si="94">IF(R303=1,0,Q303)</f>
        <v>0</v>
      </c>
      <c r="T303" s="1">
        <f>IF(G303=1,Inputs!$B$61,IF(G303=2,Inputs!$B$62,IF(G303=3,Inputs!$B$63,IF(G303=4,Inputs!$B$64,0))))</f>
        <v>0</v>
      </c>
      <c r="U303" s="1">
        <f t="shared" ref="U303:U304" si="95">T303+S303</f>
        <v>0</v>
      </c>
      <c r="V303" s="1">
        <f>IF(U303&gt;=Inputs!$B$60,1,0)</f>
        <v>0</v>
      </c>
      <c r="W303" s="1">
        <f t="shared" ref="W303:W304" si="96">IF(V303=1,0,U303)</f>
        <v>0</v>
      </c>
      <c r="X303" s="1" t="e">
        <f>VLOOKUP(C303,Inputs!$B$6:$C$11,2,TRUE)</f>
        <v>#N/A</v>
      </c>
      <c r="Y303" s="1" t="e">
        <f t="shared" ref="Y303:Y304" si="97">IF(J303=1,X303+1,X303)</f>
        <v>#N/A</v>
      </c>
      <c r="Z303" s="1" t="e">
        <f t="shared" ref="Z303:Z304" si="98">IF(N303=1,Y303+1,Y303)</f>
        <v>#N/A</v>
      </c>
      <c r="AA303" s="1" t="e">
        <f t="shared" ref="AA303:AA304" si="99">IF(R303=1,Z303+1,Z303)</f>
        <v>#N/A</v>
      </c>
      <c r="AB303" s="1" t="e">
        <f t="shared" ref="AB303:AB304" si="100">IF(V303=1,AA303+1,AA303)</f>
        <v>#N/A</v>
      </c>
      <c r="AC303" s="1" t="e">
        <f t="shared" ref="AC303:AC304" si="101">IF(X303&gt;=6,6,X303)</f>
        <v>#N/A</v>
      </c>
      <c r="AD303" s="1" t="e">
        <f t="shared" ref="AD303:AD304" si="102">IF(Y303&gt;=6,6,Y303)</f>
        <v>#N/A</v>
      </c>
      <c r="AE303" s="1" t="e">
        <f t="shared" ref="AE303:AE304" si="103">IF(Z303&gt;=6,6,Z303)</f>
        <v>#N/A</v>
      </c>
      <c r="AF303" s="1" t="e">
        <f t="shared" ref="AF303:AF304" si="104">IF(AA303&gt;=6,6,AA303)</f>
        <v>#N/A</v>
      </c>
      <c r="AG303" s="1" t="e">
        <f t="shared" ref="AG303:AG304" si="105">IF(AB303&gt;=6,6,AB303)</f>
        <v>#N/A</v>
      </c>
    </row>
    <row r="304" spans="1:33" x14ac:dyDescent="0.25">
      <c r="A304" s="27">
        <v>0</v>
      </c>
      <c r="B304" s="62">
        <v>0</v>
      </c>
      <c r="C304" s="61">
        <v>0</v>
      </c>
      <c r="D304" s="27">
        <v>0</v>
      </c>
      <c r="E304" s="27">
        <v>0</v>
      </c>
      <c r="F304" s="27">
        <v>0</v>
      </c>
      <c r="G304" s="27">
        <v>0</v>
      </c>
      <c r="H304" s="1">
        <f>IF(D304=1,Inputs!$B$61,IF(D304=2,Inputs!$B$62,IF(D304=3,Inputs!$B$63,IF(D304=4,Inputs!$B$64,0))))</f>
        <v>0</v>
      </c>
      <c r="I304" s="1">
        <f t="shared" si="89"/>
        <v>0</v>
      </c>
      <c r="J304" s="1">
        <f>IF(I304&gt;=Inputs!$B$60,1,0)</f>
        <v>0</v>
      </c>
      <c r="K304" s="1">
        <f t="shared" si="90"/>
        <v>0</v>
      </c>
      <c r="L304" s="1">
        <f>IF(E304=1,Inputs!$B$61,IF(E304=2,Inputs!$B$62,IF(E304=3,Inputs!$B$63,IF(E304=4,Inputs!$B$64,0))))</f>
        <v>0</v>
      </c>
      <c r="M304" s="1">
        <f t="shared" si="91"/>
        <v>0</v>
      </c>
      <c r="N304" s="1">
        <f>IF(M304&gt;=Inputs!$B$60,1,0)</f>
        <v>0</v>
      </c>
      <c r="O304" s="1">
        <f t="shared" si="92"/>
        <v>0</v>
      </c>
      <c r="P304" s="1">
        <f>IF(F304=1,Inputs!$B$61,IF(F304=2,Inputs!$B$62,IF(F304=3,Inputs!$B$63,IF(F304=4,Inputs!$B$64,0))))</f>
        <v>0</v>
      </c>
      <c r="Q304" s="1">
        <f t="shared" si="93"/>
        <v>0</v>
      </c>
      <c r="R304" s="1">
        <f>IF(Q304&gt;=Inputs!$B$60,1,0)</f>
        <v>0</v>
      </c>
      <c r="S304" s="1">
        <f t="shared" si="94"/>
        <v>0</v>
      </c>
      <c r="T304" s="1">
        <f>IF(G304=1,Inputs!$B$61,IF(G304=2,Inputs!$B$62,IF(G304=3,Inputs!$B$63,IF(G304=4,Inputs!$B$64,0))))</f>
        <v>0</v>
      </c>
      <c r="U304" s="1">
        <f t="shared" si="95"/>
        <v>0</v>
      </c>
      <c r="V304" s="1">
        <f>IF(U304&gt;=Inputs!$B$60,1,0)</f>
        <v>0</v>
      </c>
      <c r="W304" s="1">
        <f t="shared" si="96"/>
        <v>0</v>
      </c>
      <c r="X304" s="1" t="e">
        <f>VLOOKUP(C304,Inputs!$B$6:$C$11,2,TRUE)</f>
        <v>#N/A</v>
      </c>
      <c r="Y304" s="1" t="e">
        <f t="shared" si="97"/>
        <v>#N/A</v>
      </c>
      <c r="Z304" s="1" t="e">
        <f t="shared" si="98"/>
        <v>#N/A</v>
      </c>
      <c r="AA304" s="1" t="e">
        <f t="shared" si="99"/>
        <v>#N/A</v>
      </c>
      <c r="AB304" s="1" t="e">
        <f t="shared" si="100"/>
        <v>#N/A</v>
      </c>
      <c r="AC304" s="1" t="e">
        <f t="shared" si="101"/>
        <v>#N/A</v>
      </c>
      <c r="AD304" s="1" t="e">
        <f t="shared" si="102"/>
        <v>#N/A</v>
      </c>
      <c r="AE304" s="1" t="e">
        <f t="shared" si="103"/>
        <v>#N/A</v>
      </c>
      <c r="AF304" s="1" t="e">
        <f t="shared" si="104"/>
        <v>#N/A</v>
      </c>
      <c r="AG304" s="1" t="e">
        <f t="shared" si="105"/>
        <v>#N/A</v>
      </c>
    </row>
    <row r="305" hidden="1" x14ac:dyDescent="0.25"/>
    <row r="306" hidden="1" x14ac:dyDescent="0.25"/>
  </sheetData>
  <mergeCells count="7">
    <mergeCell ref="AC3:AG3"/>
    <mergeCell ref="D3:G3"/>
    <mergeCell ref="A3:A4"/>
    <mergeCell ref="B3:B4"/>
    <mergeCell ref="C3:C4"/>
    <mergeCell ref="H3:W3"/>
    <mergeCell ref="X3:AB3"/>
  </mergeCells>
  <dataValidations count="1">
    <dataValidation type="list" allowBlank="1" showInputMessage="1" showErrorMessage="1" sqref="D5:G304">
      <formula1>$AI$4:$AI$8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Inputs!B6</xm:f>
          </x14:formula1>
          <x14:formula2>
            <xm:f>Inputs!B17</xm:f>
          </x14:formula2>
          <xm:sqref>C5:C304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3"/>
  <sheetViews>
    <sheetView showGridLines="0" workbookViewId="0">
      <pane ySplit="3" topLeftCell="A4" activePane="bottomLeft" state="frozen"/>
      <selection pane="bottomLeft" activeCell="B7" sqref="B7"/>
    </sheetView>
  </sheetViews>
  <sheetFormatPr defaultColWidth="13.85546875" defaultRowHeight="15" x14ac:dyDescent="0.25"/>
  <cols>
    <col min="1" max="1" width="45.140625" bestFit="1" customWidth="1"/>
    <col min="3" max="3" width="7.5703125" style="14" bestFit="1" customWidth="1"/>
    <col min="4" max="4" width="6.5703125" bestFit="1" customWidth="1"/>
    <col min="5" max="5" width="18.85546875" bestFit="1" customWidth="1"/>
    <col min="6" max="6" width="16.28515625" bestFit="1" customWidth="1"/>
    <col min="7" max="9" width="14" bestFit="1" customWidth="1"/>
    <col min="10" max="10" width="14" hidden="1" customWidth="1"/>
    <col min="11" max="11" width="12.42578125" hidden="1" customWidth="1"/>
    <col min="12" max="12" width="15.28515625" hidden="1" customWidth="1"/>
    <col min="13" max="13" width="23.28515625" hidden="1" customWidth="1"/>
    <col min="14" max="14" width="24.5703125" hidden="1" customWidth="1"/>
    <col min="15" max="15" width="21.140625" hidden="1" customWidth="1"/>
    <col min="16" max="16" width="22.140625" hidden="1" customWidth="1"/>
    <col min="17" max="17" width="20.140625" hidden="1" customWidth="1"/>
    <col min="18" max="18" width="21" hidden="1" customWidth="1"/>
    <col min="19" max="19" width="20.140625" hidden="1" customWidth="1"/>
    <col min="20" max="20" width="21" hidden="1" customWidth="1"/>
    <col min="21" max="21" width="20.140625" hidden="1" customWidth="1"/>
    <col min="22" max="22" width="21" hidden="1" customWidth="1"/>
    <col min="23" max="23" width="21.7109375" hidden="1" customWidth="1"/>
    <col min="24" max="24" width="22.5703125" hidden="1" customWidth="1"/>
    <col min="25" max="25" width="20.42578125" hidden="1" customWidth="1"/>
    <col min="26" max="26" width="21.42578125" hidden="1" customWidth="1"/>
    <col min="27" max="27" width="19" hidden="1" customWidth="1"/>
    <col min="28" max="28" width="19.85546875" hidden="1" customWidth="1"/>
    <col min="29" max="29" width="19.42578125" hidden="1" customWidth="1"/>
    <col min="30" max="30" width="20.28515625" hidden="1" customWidth="1"/>
    <col min="31" max="31" width="19.42578125" hidden="1" customWidth="1"/>
    <col min="32" max="32" width="20.28515625" hidden="1" customWidth="1"/>
    <col min="33" max="33" width="16.28515625" hidden="1" customWidth="1"/>
    <col min="34" max="34" width="16.5703125" hidden="1" customWidth="1"/>
    <col min="35" max="35" width="15.5703125" hidden="1" customWidth="1"/>
    <col min="36" max="36" width="10.140625" hidden="1" customWidth="1"/>
    <col min="37" max="37" width="13.7109375" hidden="1" customWidth="1"/>
    <col min="38" max="38" width="10.140625" hidden="1" customWidth="1"/>
    <col min="39" max="39" width="14.7109375" hidden="1" customWidth="1"/>
    <col min="40" max="40" width="10.42578125" hidden="1" customWidth="1"/>
    <col min="41" max="42" width="10.140625" hidden="1" customWidth="1"/>
    <col min="43" max="43" width="10.7109375" hidden="1" customWidth="1"/>
    <col min="44" max="44" width="11" hidden="1" customWidth="1"/>
    <col min="45" max="45" width="11.140625" hidden="1" customWidth="1"/>
    <col min="46" max="46" width="11.42578125" hidden="1" customWidth="1"/>
    <col min="47" max="47" width="11.140625" hidden="1" customWidth="1"/>
    <col min="48" max="48" width="16.28515625" hidden="1" customWidth="1"/>
    <col min="49" max="49" width="14.5703125" bestFit="1" customWidth="1"/>
    <col min="50" max="50" width="14.85546875" customWidth="1"/>
    <col min="52" max="52" width="17.85546875" bestFit="1" customWidth="1"/>
    <col min="53" max="53" width="11.140625" bestFit="1" customWidth="1"/>
  </cols>
  <sheetData>
    <row r="1" spans="1:53" x14ac:dyDescent="0.25">
      <c r="A1" s="24" t="s">
        <v>121</v>
      </c>
      <c r="E1" s="14"/>
    </row>
    <row r="3" spans="1:53" x14ac:dyDescent="0.25">
      <c r="A3" s="17" t="s">
        <v>13</v>
      </c>
      <c r="B3" s="17" t="s">
        <v>14</v>
      </c>
      <c r="C3" s="58" t="s">
        <v>15</v>
      </c>
      <c r="D3" s="17" t="s">
        <v>12</v>
      </c>
      <c r="E3" s="67" t="s">
        <v>172</v>
      </c>
      <c r="F3" s="67" t="s">
        <v>173</v>
      </c>
      <c r="G3" s="67" t="s">
        <v>47</v>
      </c>
      <c r="H3" s="67" t="s">
        <v>48</v>
      </c>
      <c r="I3" s="67" t="s">
        <v>49</v>
      </c>
      <c r="J3" s="17" t="s">
        <v>40</v>
      </c>
      <c r="K3" s="17" t="s">
        <v>41</v>
      </c>
      <c r="L3" s="17" t="s">
        <v>42</v>
      </c>
      <c r="M3" s="17" t="s">
        <v>68</v>
      </c>
      <c r="N3" s="17" t="s">
        <v>69</v>
      </c>
      <c r="O3" s="17" t="s">
        <v>70</v>
      </c>
      <c r="P3" s="17" t="s">
        <v>71</v>
      </c>
      <c r="Q3" s="17" t="s">
        <v>72</v>
      </c>
      <c r="R3" s="17" t="s">
        <v>73</v>
      </c>
      <c r="S3" s="17" t="s">
        <v>74</v>
      </c>
      <c r="T3" s="17" t="s">
        <v>75</v>
      </c>
      <c r="U3" s="17" t="s">
        <v>76</v>
      </c>
      <c r="V3" s="17" t="s">
        <v>78</v>
      </c>
      <c r="W3" s="17" t="s">
        <v>79</v>
      </c>
      <c r="X3" s="17" t="s">
        <v>77</v>
      </c>
      <c r="Y3" s="17" t="s">
        <v>80</v>
      </c>
      <c r="Z3" s="17" t="s">
        <v>81</v>
      </c>
      <c r="AA3" s="17" t="s">
        <v>82</v>
      </c>
      <c r="AB3" s="17" t="s">
        <v>83</v>
      </c>
      <c r="AC3" s="17" t="s">
        <v>84</v>
      </c>
      <c r="AD3" s="17" t="s">
        <v>85</v>
      </c>
      <c r="AE3" s="17" t="s">
        <v>86</v>
      </c>
      <c r="AF3" s="17" t="s">
        <v>87</v>
      </c>
      <c r="AG3" s="17" t="s">
        <v>125</v>
      </c>
      <c r="AH3" s="17" t="s">
        <v>126</v>
      </c>
      <c r="AI3" s="17" t="s">
        <v>88</v>
      </c>
      <c r="AJ3" s="17" t="s">
        <v>45</v>
      </c>
      <c r="AK3" s="17" t="s">
        <v>46</v>
      </c>
      <c r="AL3" s="17" t="s">
        <v>50</v>
      </c>
      <c r="AM3" s="17" t="s">
        <v>51</v>
      </c>
      <c r="AN3" s="17" t="s">
        <v>52</v>
      </c>
      <c r="AO3" s="17" t="s">
        <v>53</v>
      </c>
      <c r="AP3" s="17" t="s">
        <v>54</v>
      </c>
      <c r="AQ3" s="17" t="s">
        <v>96</v>
      </c>
      <c r="AR3" s="17" t="s">
        <v>97</v>
      </c>
      <c r="AS3" s="17" t="s">
        <v>123</v>
      </c>
      <c r="AT3" s="17" t="s">
        <v>124</v>
      </c>
      <c r="AU3" s="17" t="s">
        <v>127</v>
      </c>
      <c r="AV3" s="17" t="s">
        <v>128</v>
      </c>
      <c r="AW3" s="18" t="s">
        <v>55</v>
      </c>
      <c r="AX3" s="18" t="s">
        <v>56</v>
      </c>
      <c r="AZ3" s="71" t="s">
        <v>64</v>
      </c>
      <c r="BA3" s="71"/>
    </row>
    <row r="4" spans="1:53" x14ac:dyDescent="0.25">
      <c r="A4" s="1">
        <f>Levels!A5</f>
        <v>1</v>
      </c>
      <c r="B4" s="1" t="str">
        <f>Levels!B5</f>
        <v>Teacher 1</v>
      </c>
      <c r="C4" s="15">
        <f>IF(OR(E4=1,F4=1),Levels!C5,0)</f>
        <v>57165</v>
      </c>
      <c r="D4" s="1">
        <f>Levels!D5</f>
        <v>4</v>
      </c>
      <c r="E4" s="1">
        <v>1</v>
      </c>
      <c r="F4" s="1">
        <v>0</v>
      </c>
      <c r="G4" s="1">
        <v>0</v>
      </c>
      <c r="H4" s="1">
        <v>0</v>
      </c>
      <c r="I4" s="1">
        <v>0</v>
      </c>
      <c r="J4" s="1">
        <f>Levels!AC5</f>
        <v>5</v>
      </c>
      <c r="K4" s="1">
        <f>Levels!AD5</f>
        <v>5</v>
      </c>
      <c r="L4" s="1" t="str">
        <f>IF(K4&gt;J4,"Leap","Increment")</f>
        <v>Increment</v>
      </c>
      <c r="M4" s="19">
        <f>IF(D4=1,Inputs!$J$25,IF(D4=2,Inputs!$J$26,IF(D4=3,Inputs!$J$27,IF(D4=4,Inputs!$J$28,0))))</f>
        <v>250</v>
      </c>
      <c r="N4" s="19">
        <f>IF(D4=1,Inputs!$J$42,IF(D4=2,Inputs!$J$43,IF(D4=3,Inputs!$J$44,IF(D4=4,Inputs!$J$45,0))))</f>
        <v>750</v>
      </c>
      <c r="O4" s="19">
        <f>IF(D4=1,Inputs!$K$25,IF(D4=2,Inputs!$K$26,IF(D4=3,Inputs!$K$27,IF(D4=4,Inputs!$K$28,0))))</f>
        <v>250</v>
      </c>
      <c r="P4" s="19">
        <f>IF(D4=1,Inputs!$K$42,IF(D4=2,Inputs!$K$43,IF(D4=3,Inputs!$K$44,IF(D4=4,Inputs!$K$45,0))))</f>
        <v>750</v>
      </c>
      <c r="Q4" s="19">
        <f>IF(AND(D4=1,G4=1),Inputs!$L$25,IF(AND(D4=2,G4=1),Inputs!$L$26,IF(AND(D4=3,G4=1),Inputs!$L$27,IF(AND(D4=4,G4=1),Inputs!$L$28,0))))</f>
        <v>0</v>
      </c>
      <c r="R4" s="19">
        <f>IF(AND(D4=1,G4=1),Inputs!$L$42,IF(AND(D4=2,G4=1),Inputs!$L$43,IF(AND(D4=3,G4=1),Inputs!$L$44,IF(AND(D4=4,G4=1),Inputs!$L$45,0))))</f>
        <v>0</v>
      </c>
      <c r="S4" s="19">
        <f>IF(AND(D4=1,H4=1),Inputs!$M$25,IF(AND(D4=2,H4=1),Inputs!$M$26,IF(AND(D4=3,H4=1),Inputs!$M$27,IF(AND(D4=4,H4=1),Inputs!$M$28,0))))</f>
        <v>0</v>
      </c>
      <c r="T4" s="19">
        <f>IF(AND(D4=1,H4=1),Inputs!$M$42,IF(AND(D4=2,H4=1),Inputs!$M$43,IF(AND(D4=3,H4=1),Inputs!$M$44,IF(AND(D4=4,H4=1),Inputs!$M$45,0))))</f>
        <v>0</v>
      </c>
      <c r="U4" s="19">
        <f>IF(AND(D4=1,I4=1),Inputs!$N$25,IF(AND(D4=2,I4=1),Inputs!$N$26,IF(AND(D4=3,I4=1),Inputs!$N$27,IF(AND(D4=4,I4=1),Inputs!$N$28,0))))</f>
        <v>0</v>
      </c>
      <c r="V4" s="19">
        <f>IF(AND(D4=1,I4=1),Inputs!$N$42,IF(AND(D4=2,I4=1),Inputs!$N$43,IF(AND(D4=3,I4=1),Inputs!$N$44,IF(AND(D4=4,I4=1),Inputs!$N$45,0))))</f>
        <v>0</v>
      </c>
      <c r="W4" s="19">
        <f>IF(D4=1,Inputs!$J$34,IF(D4=2,Inputs!$J$35,IF(D4=3,Inputs!$J$36,IF(D4=4,Inputs!$J$37,0))))</f>
        <v>0</v>
      </c>
      <c r="X4" s="19">
        <f>IF(D4=1,Inputs!$J$51,IF(D4=2,Inputs!$J$52,IF(D4=3,Inputs!$J$53,IF(D4=4,Inputs!$J$54,0))))</f>
        <v>0</v>
      </c>
      <c r="Y4" s="19">
        <f>IF(D4=1,Inputs!$K$34,IF(D4=2,Inputs!$K$35,IF(D4=3,Inputs!$K$36,IF(D4=4,Inputs!$K$37,0))))</f>
        <v>0</v>
      </c>
      <c r="Z4" s="19">
        <f>IF(D4=1,Inputs!$K$51,IF(D4=2,Inputs!$K$52,IF(D4=3,Inputs!$K$53,IF(D4=4,Inputs!$K$54,0))))</f>
        <v>0</v>
      </c>
      <c r="AA4" s="19">
        <f>IF(AND(D4=1,G4=1),Inputs!$L$34,IF(AND(D4=2,G4=1),Inputs!$L$35,IF(AND(D4=3,G4=1),Inputs!$L$36,IF(AND(D4=4,G4=1),Inputs!$L$37,0))))</f>
        <v>0</v>
      </c>
      <c r="AB4" s="19">
        <f>IF(AND(D4=1,G4=1),Inputs!$L$51,IF(AND(D4=2,G4=1),Inputs!$L$52,IF(AND(D4=3,G4=1),Inputs!$L$53,IF(AND(D4=4,G4=1),Inputs!$L$54,0))))</f>
        <v>0</v>
      </c>
      <c r="AC4" s="19">
        <f>IF(AND(D4=1,H4=1),Inputs!$M$34,IF(AND(D4=2,H4=1),Inputs!$M$35,IF(AND(D4=3,H4=1),Inputs!$M$36,IF(AND(D4=4,H4=1),Inputs!$M$37,0))))</f>
        <v>0</v>
      </c>
      <c r="AD4" s="19">
        <f>IF(AND(D4=1,H4=1),Inputs!$M$51,IF(AND(D4=2,H4=1),Inputs!$M$52,IF(AND(D4=3,H4=1),Inputs!$M$53,IF(AND(D4=4,H4=1),Inputs!$M$54,0))))</f>
        <v>0</v>
      </c>
      <c r="AE4" s="19">
        <f>IF(AND(D4=1,I4=1),Inputs!$N$34,IF(AND(D4=2,I4=1),Inputs!$N$35,IF(AND(D4=3,I4=1),Inputs!$N$36,IF(AND(D4=4,I4=1),Inputs!$N$37,0))))</f>
        <v>0</v>
      </c>
      <c r="AF4" s="19">
        <f>IF(AND(D4=1,I4=1),Inputs!$N$51,IF(AND(D4=2,I4=1),Inputs!$N$52,IF(AND(D4=3,I4=1),Inputs!$N$53,IF(AND(D4=4,I4=1),Inputs!$N$54,0))))</f>
        <v>0</v>
      </c>
      <c r="AG4" s="19">
        <f>IF(J4&lt;6,SUM(C4,M4,O4,Q4,S4,U4),IF(J4=6,SUM(C4,N4,P4,R4,T4,V4),C4))</f>
        <v>57665</v>
      </c>
      <c r="AH4" s="19">
        <f>IF(J4&lt;6,SUM(C4,M4,O4,Q4,S4,U4,W4,Y4,AA4,AC4,AE4),IF(J4=6,SUM(C4,N4,P4,R4,T4,V4,X4,Z4,AB4,AD4,AF4)))</f>
        <v>57665</v>
      </c>
      <c r="AI4" s="19">
        <f t="shared" ref="AI4:AI67" si="0">AH4-AG4</f>
        <v>0</v>
      </c>
      <c r="AJ4" s="19">
        <f>IF(K4=2,Inputs!$B$7,IF(K4=3,Inputs!$B$8,IF(K4=4,Inputs!$B$9,IF(K4=5,Inputs!$B$10,IF(K4=6,Inputs!$B$11)))))</f>
        <v>57000</v>
      </c>
      <c r="AK4" s="19">
        <f>Inputs!$B$65+C4</f>
        <v>57665</v>
      </c>
      <c r="AL4" s="19">
        <f>MAX(AJ4:AK4)</f>
        <v>57665</v>
      </c>
      <c r="AM4" s="19">
        <f>AL4+SUM(Q4,S4,U4)</f>
        <v>57665</v>
      </c>
      <c r="AN4" s="19">
        <f t="shared" ref="AN4:AN67" si="1">AL4+SUM(AA4,AC4,AE4,Q4,S4,U4)</f>
        <v>57665</v>
      </c>
      <c r="AO4" s="19">
        <f t="shared" ref="AO4:AO67" si="2">IF(L4="Increment",AG4,IF(L4="Leap",AM4))</f>
        <v>57665</v>
      </c>
      <c r="AP4" s="19">
        <f t="shared" ref="AP4:AP67" si="3">IF(L4="Increment",AH4,IF(L4="Leap",AN4))</f>
        <v>57665</v>
      </c>
      <c r="AQ4" s="22">
        <f t="shared" ref="AQ4:AQ67" si="4">IF(F4=1,AO4,0)</f>
        <v>0</v>
      </c>
      <c r="AR4" s="22">
        <f t="shared" ref="AR4:AR67" si="5">IF(F4=1,AP4,0)</f>
        <v>0</v>
      </c>
      <c r="AS4" s="22">
        <f>IF(AND(AQ4&gt;=Inputs!$B$15,D4=2),MAX(C4,Inputs!$B$15),AQ4)</f>
        <v>0</v>
      </c>
      <c r="AT4" s="22">
        <f>IF(AND(AR4&gt;=Inputs!$B$15,D4=2),MAX(C4,Inputs!$B$15),AR4)</f>
        <v>0</v>
      </c>
      <c r="AU4" s="22">
        <f>IF(AND(AS4&gt;=Inputs!$B$16,D4&lt;4),MAX(C4,Inputs!$B$16),AS4)</f>
        <v>0</v>
      </c>
      <c r="AV4" s="22">
        <f>IF(AND(AT4&gt;=Inputs!$B$16,D4&lt;4),MAX(C4,Inputs!$B$16),AT4)</f>
        <v>0</v>
      </c>
      <c r="AW4" s="20">
        <f>IF(AU4&gt;Inputs!$B$17,Inputs!$B$17,AU4)</f>
        <v>0</v>
      </c>
      <c r="AX4" s="20">
        <f>IF(AV4&gt;Inputs!$B$17,Inputs!$B$17,AV4)</f>
        <v>0</v>
      </c>
      <c r="AZ4" s="1" t="s">
        <v>65</v>
      </c>
      <c r="BA4" s="7">
        <f>'Budget Inputs'!B6</f>
        <v>840000</v>
      </c>
    </row>
    <row r="5" spans="1:53" x14ac:dyDescent="0.25">
      <c r="A5" s="1">
        <f>Levels!A6</f>
        <v>2</v>
      </c>
      <c r="B5" s="1" t="str">
        <f>Levels!B6</f>
        <v>Teacher 2</v>
      </c>
      <c r="C5" s="15">
        <f>IF(OR(E5=1,F5=1),Levels!C6,0)</f>
        <v>58000</v>
      </c>
      <c r="D5" s="1">
        <f>Levels!D6</f>
        <v>4</v>
      </c>
      <c r="E5" s="1">
        <v>1</v>
      </c>
      <c r="F5" s="1">
        <v>1</v>
      </c>
      <c r="G5" s="1">
        <v>0</v>
      </c>
      <c r="H5" s="1">
        <v>0</v>
      </c>
      <c r="I5" s="1">
        <v>0</v>
      </c>
      <c r="J5" s="1">
        <f>Levels!AC6</f>
        <v>5</v>
      </c>
      <c r="K5" s="1">
        <f>Levels!AD6</f>
        <v>5</v>
      </c>
      <c r="L5" s="1" t="str">
        <f t="shared" ref="L5:L23" si="6">IF(K5&gt;J5,"Leap","Increment")</f>
        <v>Increment</v>
      </c>
      <c r="M5" s="19">
        <f>IF(D5=1,Inputs!$J$25,IF(D5=2,Inputs!$J$26,IF(D5=3,Inputs!$J$27,IF(D5=4,Inputs!$J$28,0))))</f>
        <v>250</v>
      </c>
      <c r="N5" s="19">
        <f>IF(D5=1,Inputs!$J$42,IF(D5=2,Inputs!$J$43,IF(D5=3,Inputs!$J$44,IF(D5=4,Inputs!$J$45,0))))</f>
        <v>750</v>
      </c>
      <c r="O5" s="19">
        <f>IF(D5=1,Inputs!$K$25,IF(D5=2,Inputs!$K$26,IF(D5=3,Inputs!$K$27,IF(D5=4,Inputs!$K$28,0))))</f>
        <v>250</v>
      </c>
      <c r="P5" s="19">
        <f>IF(D5=1,Inputs!$K$42,IF(D5=2,Inputs!$K$43,IF(D5=3,Inputs!$K$44,IF(D5=4,Inputs!$K$45,0))))</f>
        <v>750</v>
      </c>
      <c r="Q5" s="19">
        <f>IF(AND(D5=1,G5=1),Inputs!$L$25,IF(AND(D5=2,G5=1),Inputs!$L$26,IF(AND(D5=3,G5=1),Inputs!$L$27,IF(AND(D5=4,G5=1),Inputs!$L$28,0))))</f>
        <v>0</v>
      </c>
      <c r="R5" s="19">
        <f>IF(AND(D5=1,G5=1),Inputs!$L$42,IF(AND(D5=2,G5=1),Inputs!$L$43,IF(AND(D5=3,G5=1),Inputs!$L$44,IF(AND(D5=4,G5=1),Inputs!$L$45,0))))</f>
        <v>0</v>
      </c>
      <c r="S5" s="19">
        <f>IF(AND(D5=1,H5=1),Inputs!$M$25,IF(AND(D5=2,H5=1),Inputs!$M$26,IF(AND(D5=3,H5=1),Inputs!$M$27,IF(AND(D5=4,H5=1),Inputs!$M$28,0))))</f>
        <v>0</v>
      </c>
      <c r="T5" s="19">
        <f>IF(AND(D5=1,H5=1),Inputs!$M$42,IF(AND(D5=2,H5=1),Inputs!$M$43,IF(AND(D5=3,H5=1),Inputs!$M$44,IF(AND(D5=4,H5=1),Inputs!$M$45,0))))</f>
        <v>0</v>
      </c>
      <c r="U5" s="19">
        <f>IF(AND(D5=1,I5=1),Inputs!$N$25,IF(AND(D5=2,I5=1),Inputs!$N$26,IF(AND(D5=3,I5=1),Inputs!$N$27,IF(AND(D5=4,I5=1),Inputs!$N$28,0))))</f>
        <v>0</v>
      </c>
      <c r="V5" s="19">
        <f>IF(AND(D5=1,I5=1),Inputs!$N$42,IF(AND(D5=2,I5=1),Inputs!$N$43,IF(AND(D5=3,I5=1),Inputs!$N$44,IF(AND(D5=4,I5=1),Inputs!$N$45,0))))</f>
        <v>0</v>
      </c>
      <c r="W5" s="19">
        <f>IF(D5=1,Inputs!$J$34,IF(D5=2,Inputs!$J$35,IF(D5=3,Inputs!$J$36,IF(D5=4,Inputs!$J$37,0))))</f>
        <v>0</v>
      </c>
      <c r="X5" s="19">
        <f>IF(D5=1,Inputs!$J$51,IF(D5=2,Inputs!$J$52,IF(D5=3,Inputs!$J$53,IF(D5=4,Inputs!$J$54,0))))</f>
        <v>0</v>
      </c>
      <c r="Y5" s="19">
        <f>IF(D5=1,Inputs!$K$34,IF(D5=2,Inputs!$K$35,IF(D5=3,Inputs!$K$36,IF(D5=4,Inputs!$K$37,0))))</f>
        <v>0</v>
      </c>
      <c r="Z5" s="19">
        <f>IF(D5=1,Inputs!$K$51,IF(D5=2,Inputs!$K$52,IF(D5=3,Inputs!$K$53,IF(D5=4,Inputs!$K$54,0))))</f>
        <v>0</v>
      </c>
      <c r="AA5" s="19">
        <f>IF(AND(D5=1,G5=1),Inputs!$L$34,IF(AND(D5=2,G5=1),Inputs!$L$35,IF(AND(D5=3,G5=1),Inputs!$L$36,IF(AND(D5=4,G5=1),Inputs!$L$37,0))))</f>
        <v>0</v>
      </c>
      <c r="AB5" s="19">
        <f>IF(AND(D5=1,G5=1),Inputs!$L$51,IF(AND(D5=2,G5=1),Inputs!$L$52,IF(AND(D5=3,G5=1),Inputs!$L$53,IF(AND(D5=4,G5=1),Inputs!$L$54,0))))</f>
        <v>0</v>
      </c>
      <c r="AC5" s="19">
        <f>IF(AND(D5=1,H5=1),Inputs!$M$34,IF(AND(D5=2,H5=1),Inputs!$M$35,IF(AND(D5=3,H5=1),Inputs!$M$36,IF(AND(D5=4,H5=1),Inputs!$M$37,0))))</f>
        <v>0</v>
      </c>
      <c r="AD5" s="19">
        <f>IF(AND(D5=1,H5=1),Inputs!$M$51,IF(AND(D5=2,H5=1),Inputs!$M$52,IF(AND(D5=3,H5=1),Inputs!$M$53,IF(AND(D5=4,H5=1),Inputs!$M$54,0))))</f>
        <v>0</v>
      </c>
      <c r="AE5" s="19">
        <f>IF(AND(D5=1,I5=1),Inputs!$N$34,IF(AND(D5=2,I5=1),Inputs!$N$35,IF(AND(D5=3,I5=1),Inputs!$N$36,IF(AND(D5=4,I5=1),Inputs!$N$37,0))))</f>
        <v>0</v>
      </c>
      <c r="AF5" s="19">
        <f>IF(AND(D5=1,I5=1),Inputs!$N$51,IF(AND(D5=2,I5=1),Inputs!$N$52,IF(AND(D5=3,I5=1),Inputs!$N$53,IF(AND(D5=4,I5=1),Inputs!$N$54,0))))</f>
        <v>0</v>
      </c>
      <c r="AG5" s="19">
        <f t="shared" ref="AG5:AG23" si="7">IF(J5&lt;6,SUM(C5,M5,O5,Q5,S5,U5),IF(J5=6,SUM(C5,N5,P5,R5,T5,V5),C5))</f>
        <v>58500</v>
      </c>
      <c r="AH5" s="19">
        <f t="shared" ref="AH5:AH23" si="8">IF(J5&lt;6,SUM(C5,M5,O5,Q5,S5,U5,W5,Y5,AA5,AC5,AE5),IF(J5=6,SUM(C5,N5,P5,R5,T5,V5,X5,Z5,AB5,AD5,AF5)))</f>
        <v>58500</v>
      </c>
      <c r="AI5" s="19">
        <f t="shared" si="0"/>
        <v>0</v>
      </c>
      <c r="AJ5" s="19">
        <f>IF(K5=2,Inputs!$B$7,IF(K5=3,Inputs!$B$8,IF(K5=4,Inputs!$B$9,IF(K5=5,Inputs!$B$10,IF(K5=6,Inputs!$B$11)))))</f>
        <v>57000</v>
      </c>
      <c r="AK5" s="19">
        <f>Inputs!$B$65+C5</f>
        <v>58500</v>
      </c>
      <c r="AL5" s="19">
        <f t="shared" ref="AL5:AL23" si="9">MAX(AJ5:AK5)</f>
        <v>58500</v>
      </c>
      <c r="AM5" s="19">
        <f t="shared" ref="AM5:AM67" si="10">AL5+SUM(Q5,S5,U5)</f>
        <v>58500</v>
      </c>
      <c r="AN5" s="19">
        <f t="shared" si="1"/>
        <v>58500</v>
      </c>
      <c r="AO5" s="19">
        <f t="shared" si="2"/>
        <v>58500</v>
      </c>
      <c r="AP5" s="19">
        <f t="shared" si="3"/>
        <v>58500</v>
      </c>
      <c r="AQ5" s="22">
        <f t="shared" si="4"/>
        <v>58500</v>
      </c>
      <c r="AR5" s="22">
        <f t="shared" si="5"/>
        <v>58500</v>
      </c>
      <c r="AS5" s="22">
        <f>IF(AND(AQ5&gt;=Inputs!$B$15,D5=2),MAX(C5,Inputs!$B$15),AQ5)</f>
        <v>58500</v>
      </c>
      <c r="AT5" s="22">
        <f>IF(AND(AR5&gt;=Inputs!$B$15,D5=2),MAX(C5,Inputs!$B$15),AR5)</f>
        <v>58500</v>
      </c>
      <c r="AU5" s="22">
        <f>IF(AND(AS5&gt;=Inputs!$B$16,D5&lt;4),MAX(C5,Inputs!$B$16),AS5)</f>
        <v>58500</v>
      </c>
      <c r="AV5" s="22">
        <f>IF(AND(AT5&gt;=Inputs!$B$16,D5&lt;4),MAX(C5,Inputs!$B$16),AT5)</f>
        <v>58500</v>
      </c>
      <c r="AW5" s="20">
        <f>IF(AU5&gt;Inputs!$B$17,Inputs!$B$17,AU5)</f>
        <v>58500</v>
      </c>
      <c r="AX5" s="20">
        <f>IF(AV5&gt;Inputs!$B$17,Inputs!$B$17,AV5)</f>
        <v>58500</v>
      </c>
      <c r="AZ5" s="1" t="s">
        <v>66</v>
      </c>
      <c r="BA5" s="7">
        <f>BA4-SUM(AX:AX)</f>
        <v>8856</v>
      </c>
    </row>
    <row r="6" spans="1:53" x14ac:dyDescent="0.25">
      <c r="A6" s="1">
        <f>Levels!A7</f>
        <v>3</v>
      </c>
      <c r="B6" s="1" t="str">
        <f>Levels!B7</f>
        <v>Teacher 3</v>
      </c>
      <c r="C6" s="15">
        <f>IF(OR(E6=1,F6=1),Levels!C7,0)</f>
        <v>46539</v>
      </c>
      <c r="D6" s="1">
        <f>Levels!D7</f>
        <v>3</v>
      </c>
      <c r="E6" s="1">
        <v>1</v>
      </c>
      <c r="F6" s="1">
        <v>1</v>
      </c>
      <c r="G6" s="1">
        <v>0</v>
      </c>
      <c r="H6" s="1">
        <v>0</v>
      </c>
      <c r="I6" s="1">
        <v>0</v>
      </c>
      <c r="J6" s="1">
        <f>Levels!AC7</f>
        <v>1</v>
      </c>
      <c r="K6" s="1">
        <f>Levels!AD7</f>
        <v>1</v>
      </c>
      <c r="L6" s="1" t="str">
        <f t="shared" si="6"/>
        <v>Increment</v>
      </c>
      <c r="M6" s="19">
        <f>IF(D6=1,Inputs!$J$25,IF(D6=2,Inputs!$J$26,IF(D6=3,Inputs!$J$27,IF(D6=4,Inputs!$J$28,0))))</f>
        <v>150</v>
      </c>
      <c r="N6" s="19">
        <f>IF(D6=1,Inputs!$J$42,IF(D6=2,Inputs!$J$43,IF(D6=3,Inputs!$J$44,IF(D6=4,Inputs!$J$45,0))))</f>
        <v>0</v>
      </c>
      <c r="O6" s="19">
        <f>IF(D6=1,Inputs!$K$25,IF(D6=2,Inputs!$K$26,IF(D6=3,Inputs!$K$27,IF(D6=4,Inputs!$K$28,0))))</f>
        <v>150</v>
      </c>
      <c r="P6" s="19">
        <f>IF(D6=1,Inputs!$K$42,IF(D6=2,Inputs!$K$43,IF(D6=3,Inputs!$K$44,IF(D6=4,Inputs!$K$45,0))))</f>
        <v>0</v>
      </c>
      <c r="Q6" s="19">
        <f>IF(AND(D6=1,G6=1),Inputs!$L$25,IF(AND(D6=2,G6=1),Inputs!$L$26,IF(AND(D6=3,G6=1),Inputs!$L$27,IF(AND(D6=4,G6=1),Inputs!$L$28,0))))</f>
        <v>0</v>
      </c>
      <c r="R6" s="19">
        <f>IF(AND(D6=1,G6=1),Inputs!$L$42,IF(AND(D6=2,G6=1),Inputs!$L$43,IF(AND(D6=3,G6=1),Inputs!$L$44,IF(AND(D6=4,G6=1),Inputs!$L$45,0))))</f>
        <v>0</v>
      </c>
      <c r="S6" s="19">
        <f>IF(AND(D6=1,H6=1),Inputs!$M$25,IF(AND(D6=2,H6=1),Inputs!$M$26,IF(AND(D6=3,H6=1),Inputs!$M$27,IF(AND(D6=4,H6=1),Inputs!$M$28,0))))</f>
        <v>0</v>
      </c>
      <c r="T6" s="19">
        <f>IF(AND(D6=1,H6=1),Inputs!$M$42,IF(AND(D6=2,H6=1),Inputs!$M$43,IF(AND(D6=3,H6=1),Inputs!$M$44,IF(AND(D6=4,H6=1),Inputs!$M$45,0))))</f>
        <v>0</v>
      </c>
      <c r="U6" s="19">
        <f>IF(AND(D6=1,I6=1),Inputs!$N$25,IF(AND(D6=2,I6=1),Inputs!$N$26,IF(AND(D6=3,I6=1),Inputs!$N$27,IF(AND(D6=4,I6=1),Inputs!$N$28,0))))</f>
        <v>0</v>
      </c>
      <c r="V6" s="19">
        <f>IF(AND(D6=1,I6=1),Inputs!$N$42,IF(AND(D6=2,I6=1),Inputs!$N$43,IF(AND(D6=3,I6=1),Inputs!$N$44,IF(AND(D6=4,I6=1),Inputs!$N$45,0))))</f>
        <v>0</v>
      </c>
      <c r="W6" s="19">
        <f>IF(D6=1,Inputs!$J$34,IF(D6=2,Inputs!$J$35,IF(D6=3,Inputs!$J$36,IF(D6=4,Inputs!$J$37,0))))</f>
        <v>0</v>
      </c>
      <c r="X6" s="19">
        <f>IF(D6=1,Inputs!$J$51,IF(D6=2,Inputs!$J$52,IF(D6=3,Inputs!$J$53,IF(D6=4,Inputs!$J$54,0))))</f>
        <v>0</v>
      </c>
      <c r="Y6" s="19">
        <f>IF(D6=1,Inputs!$K$34,IF(D6=2,Inputs!$K$35,IF(D6=3,Inputs!$K$36,IF(D6=4,Inputs!$K$37,0))))</f>
        <v>0</v>
      </c>
      <c r="Z6" s="19">
        <f>IF(D6=1,Inputs!$K$51,IF(D6=2,Inputs!$K$52,IF(D6=3,Inputs!$K$53,IF(D6=4,Inputs!$K$54,0))))</f>
        <v>0</v>
      </c>
      <c r="AA6" s="19">
        <f>IF(AND(D6=1,G6=1),Inputs!$L$34,IF(AND(D6=2,G6=1),Inputs!$L$35,IF(AND(D6=3,G6=1),Inputs!$L$36,IF(AND(D6=4,G6=1),Inputs!$L$37,0))))</f>
        <v>0</v>
      </c>
      <c r="AB6" s="19">
        <f>IF(AND(D6=1,G6=1),Inputs!$L$51,IF(AND(D6=2,G6=1),Inputs!$L$52,IF(AND(D6=3,G6=1),Inputs!$L$53,IF(AND(D6=4,G6=1),Inputs!$L$54,0))))</f>
        <v>0</v>
      </c>
      <c r="AC6" s="19">
        <f>IF(AND(D6=1,H6=1),Inputs!$M$34,IF(AND(D6=2,H6=1),Inputs!$M$35,IF(AND(D6=3,H6=1),Inputs!$M$36,IF(AND(D6=4,H6=1),Inputs!$M$37,0))))</f>
        <v>0</v>
      </c>
      <c r="AD6" s="19">
        <f>IF(AND(D6=1,H6=1),Inputs!$M$51,IF(AND(D6=2,H6=1),Inputs!$M$52,IF(AND(D6=3,H6=1),Inputs!$M$53,IF(AND(D6=4,H6=1),Inputs!$M$54,0))))</f>
        <v>0</v>
      </c>
      <c r="AE6" s="19">
        <f>IF(AND(D6=1,I6=1),Inputs!$N$34,IF(AND(D6=2,I6=1),Inputs!$N$35,IF(AND(D6=3,I6=1),Inputs!$N$36,IF(AND(D6=4,I6=1),Inputs!$N$37,0))))</f>
        <v>0</v>
      </c>
      <c r="AF6" s="19">
        <f>IF(AND(D6=1,I6=1),Inputs!$N$51,IF(AND(D6=2,I6=1),Inputs!$N$52,IF(AND(D6=3,I6=1),Inputs!$N$53,IF(AND(D6=4,I6=1),Inputs!$N$54,0))))</f>
        <v>0</v>
      </c>
      <c r="AG6" s="19">
        <f t="shared" si="7"/>
        <v>46839</v>
      </c>
      <c r="AH6" s="19">
        <f t="shared" si="8"/>
        <v>46839</v>
      </c>
      <c r="AI6" s="19">
        <f t="shared" si="0"/>
        <v>0</v>
      </c>
      <c r="AJ6" s="19" t="b">
        <f>IF(K6=2,Inputs!$B$7,IF(K6=3,Inputs!$B$8,IF(K6=4,Inputs!$B$9,IF(K6=5,Inputs!$B$10,IF(K6=6,Inputs!$B$11)))))</f>
        <v>0</v>
      </c>
      <c r="AK6" s="19">
        <f>Inputs!$B$65+C6</f>
        <v>47039</v>
      </c>
      <c r="AL6" s="19">
        <f t="shared" si="9"/>
        <v>47039</v>
      </c>
      <c r="AM6" s="19">
        <f t="shared" si="10"/>
        <v>47039</v>
      </c>
      <c r="AN6" s="19">
        <f t="shared" si="1"/>
        <v>47039</v>
      </c>
      <c r="AO6" s="19">
        <f t="shared" si="2"/>
        <v>46839</v>
      </c>
      <c r="AP6" s="19">
        <f t="shared" si="3"/>
        <v>46839</v>
      </c>
      <c r="AQ6" s="22">
        <f t="shared" si="4"/>
        <v>46839</v>
      </c>
      <c r="AR6" s="22">
        <f t="shared" si="5"/>
        <v>46839</v>
      </c>
      <c r="AS6" s="22">
        <f>IF(AND(AQ6&gt;=Inputs!$B$15,D6=2),MAX(C6,Inputs!$B$15),AQ6)</f>
        <v>46839</v>
      </c>
      <c r="AT6" s="22">
        <f>IF(AND(AR6&gt;=Inputs!$B$15,D6=2),MAX(C6,Inputs!$B$15),AR6)</f>
        <v>46839</v>
      </c>
      <c r="AU6" s="22">
        <f>IF(AND(AS6&gt;=Inputs!$B$16,D6&lt;4),MAX(C6,Inputs!$B$16),AS6)</f>
        <v>46839</v>
      </c>
      <c r="AV6" s="22">
        <f>IF(AND(AT6&gt;=Inputs!$B$16,D6&lt;4),MAX(C6,Inputs!$B$16),AT6)</f>
        <v>46839</v>
      </c>
      <c r="AW6" s="20">
        <f>IF(AU6&gt;Inputs!$B$17,Inputs!$B$17,AU6)</f>
        <v>46839</v>
      </c>
      <c r="AX6" s="20">
        <f>IF(AV6&gt;Inputs!$B$17,Inputs!$B$17,AV6)</f>
        <v>46839</v>
      </c>
      <c r="AZ6" s="1" t="s">
        <v>67</v>
      </c>
      <c r="BA6" s="8" t="str">
        <f>IF(BA5&gt;=0,"YES","NO")</f>
        <v>YES</v>
      </c>
    </row>
    <row r="7" spans="1:53" x14ac:dyDescent="0.25">
      <c r="A7" s="1">
        <f>Levels!A8</f>
        <v>4</v>
      </c>
      <c r="B7" s="1" t="str">
        <f>Levels!B8</f>
        <v>Teacher 4</v>
      </c>
      <c r="C7" s="15">
        <f>IF(OR(E7=1,F7=1),Levels!C8,0)</f>
        <v>52028</v>
      </c>
      <c r="D7" s="1">
        <f>Levels!D8</f>
        <v>2</v>
      </c>
      <c r="E7" s="1">
        <v>1</v>
      </c>
      <c r="F7" s="1">
        <v>1</v>
      </c>
      <c r="G7" s="1">
        <v>1</v>
      </c>
      <c r="H7" s="1">
        <v>0</v>
      </c>
      <c r="I7" s="1">
        <v>0</v>
      </c>
      <c r="J7" s="1">
        <f>Levels!AC8</f>
        <v>3</v>
      </c>
      <c r="K7" s="1">
        <f>Levels!AD8</f>
        <v>3</v>
      </c>
      <c r="L7" s="1" t="str">
        <f t="shared" si="6"/>
        <v>Increment</v>
      </c>
      <c r="M7" s="19">
        <f>IF(D7=1,Inputs!$J$25,IF(D7=2,Inputs!$J$26,IF(D7=3,Inputs!$J$27,IF(D7=4,Inputs!$J$28,0))))</f>
        <v>50</v>
      </c>
      <c r="N7" s="19">
        <f>IF(D7=1,Inputs!$J$42,IF(D7=2,Inputs!$J$43,IF(D7=3,Inputs!$J$44,IF(D7=4,Inputs!$J$45,0))))</f>
        <v>0</v>
      </c>
      <c r="O7" s="19">
        <f>IF(D7=1,Inputs!$K$25,IF(D7=2,Inputs!$K$26,IF(D7=3,Inputs!$K$27,IF(D7=4,Inputs!$K$28,0))))</f>
        <v>50</v>
      </c>
      <c r="P7" s="19">
        <f>IF(D7=1,Inputs!$K$42,IF(D7=2,Inputs!$K$43,IF(D7=3,Inputs!$K$44,IF(D7=4,Inputs!$K$45,0))))</f>
        <v>0</v>
      </c>
      <c r="Q7" s="19">
        <f>IF(AND(D7=1,G7=1),Inputs!$L$25,IF(AND(D7=2,G7=1),Inputs!$L$26,IF(AND(D7=3,G7=1),Inputs!$L$27,IF(AND(D7=4,G7=1),Inputs!$L$28,0))))</f>
        <v>0</v>
      </c>
      <c r="R7" s="19">
        <f>IF(AND(D7=1,G7=1),Inputs!$L$42,IF(AND(D7=2,G7=1),Inputs!$L$43,IF(AND(D7=3,G7=1),Inputs!$L$44,IF(AND(D7=4,G7=1),Inputs!$L$45,0))))</f>
        <v>0</v>
      </c>
      <c r="S7" s="19">
        <f>IF(AND(D7=1,H7=1),Inputs!$M$25,IF(AND(D7=2,H7=1),Inputs!$M$26,IF(AND(D7=3,H7=1),Inputs!$M$27,IF(AND(D7=4,H7=1),Inputs!$M$28,0))))</f>
        <v>0</v>
      </c>
      <c r="T7" s="19">
        <f>IF(AND(D7=1,H7=1),Inputs!$M$42,IF(AND(D7=2,H7=1),Inputs!$M$43,IF(AND(D7=3,H7=1),Inputs!$M$44,IF(AND(D7=4,H7=1),Inputs!$M$45,0))))</f>
        <v>0</v>
      </c>
      <c r="U7" s="19">
        <f>IF(AND(D7=1,I7=1),Inputs!$N$25,IF(AND(D7=2,I7=1),Inputs!$N$26,IF(AND(D7=3,I7=1),Inputs!$N$27,IF(AND(D7=4,I7=1),Inputs!$N$28,0))))</f>
        <v>0</v>
      </c>
      <c r="V7" s="19">
        <f>IF(AND(D7=1,I7=1),Inputs!$N$42,IF(AND(D7=2,I7=1),Inputs!$N$43,IF(AND(D7=3,I7=1),Inputs!$N$44,IF(AND(D7=4,I7=1),Inputs!$N$45,0))))</f>
        <v>0</v>
      </c>
      <c r="W7" s="19">
        <f>IF(D7=1,Inputs!$J$34,IF(D7=2,Inputs!$J$35,IF(D7=3,Inputs!$J$36,IF(D7=4,Inputs!$J$37,0))))</f>
        <v>0</v>
      </c>
      <c r="X7" s="19">
        <f>IF(D7=1,Inputs!$J$51,IF(D7=2,Inputs!$J$52,IF(D7=3,Inputs!$J$53,IF(D7=4,Inputs!$J$54,0))))</f>
        <v>0</v>
      </c>
      <c r="Y7" s="19">
        <f>IF(D7=1,Inputs!$K$34,IF(D7=2,Inputs!$K$35,IF(D7=3,Inputs!$K$36,IF(D7=4,Inputs!$K$37,0))))</f>
        <v>0</v>
      </c>
      <c r="Z7" s="19">
        <f>IF(D7=1,Inputs!$K$51,IF(D7=2,Inputs!$K$52,IF(D7=3,Inputs!$K$53,IF(D7=4,Inputs!$K$54,0))))</f>
        <v>0</v>
      </c>
      <c r="AA7" s="19">
        <f>IF(AND(D7=1,G7=1),Inputs!$L$34,IF(AND(D7=2,G7=1),Inputs!$L$35,IF(AND(D7=3,G7=1),Inputs!$L$36,IF(AND(D7=4,G7=1),Inputs!$L$37,0))))</f>
        <v>50</v>
      </c>
      <c r="AB7" s="19">
        <f>IF(AND(D7=1,G7=1),Inputs!$L$51,IF(AND(D7=2,G7=1),Inputs!$L$52,IF(AND(D7=3,G7=1),Inputs!$L$53,IF(AND(D7=4,G7=1),Inputs!$L$54,0))))</f>
        <v>0</v>
      </c>
      <c r="AC7" s="19">
        <f>IF(AND(D7=1,H7=1),Inputs!$M$34,IF(AND(D7=2,H7=1),Inputs!$M$35,IF(AND(D7=3,H7=1),Inputs!$M$36,IF(AND(D7=4,H7=1),Inputs!$M$37,0))))</f>
        <v>0</v>
      </c>
      <c r="AD7" s="19">
        <f>IF(AND(D7=1,H7=1),Inputs!$M$51,IF(AND(D7=2,H7=1),Inputs!$M$52,IF(AND(D7=3,H7=1),Inputs!$M$53,IF(AND(D7=4,H7=1),Inputs!$M$54,0))))</f>
        <v>0</v>
      </c>
      <c r="AE7" s="19">
        <f>IF(AND(D7=1,I7=1),Inputs!$N$34,IF(AND(D7=2,I7=1),Inputs!$N$35,IF(AND(D7=3,I7=1),Inputs!$N$36,IF(AND(D7=4,I7=1),Inputs!$N$37,0))))</f>
        <v>0</v>
      </c>
      <c r="AF7" s="19">
        <f>IF(AND(D7=1,I7=1),Inputs!$N$51,IF(AND(D7=2,I7=1),Inputs!$N$52,IF(AND(D7=3,I7=1),Inputs!$N$53,IF(AND(D7=4,I7=1),Inputs!$N$54,0))))</f>
        <v>0</v>
      </c>
      <c r="AG7" s="19">
        <f t="shared" si="7"/>
        <v>52128</v>
      </c>
      <c r="AH7" s="19">
        <f t="shared" si="8"/>
        <v>52178</v>
      </c>
      <c r="AI7" s="19">
        <f t="shared" si="0"/>
        <v>50</v>
      </c>
      <c r="AJ7" s="19">
        <f>IF(K7=2,Inputs!$B$7,IF(K7=3,Inputs!$B$8,IF(K7=4,Inputs!$B$9,IF(K7=5,Inputs!$B$10,IF(K7=6,Inputs!$B$11)))))</f>
        <v>52000</v>
      </c>
      <c r="AK7" s="19">
        <f>Inputs!$B$65+C7</f>
        <v>52528</v>
      </c>
      <c r="AL7" s="19">
        <f t="shared" si="9"/>
        <v>52528</v>
      </c>
      <c r="AM7" s="19">
        <f t="shared" si="10"/>
        <v>52528</v>
      </c>
      <c r="AN7" s="19">
        <f t="shared" si="1"/>
        <v>52578</v>
      </c>
      <c r="AO7" s="19">
        <f t="shared" si="2"/>
        <v>52128</v>
      </c>
      <c r="AP7" s="19">
        <f t="shared" si="3"/>
        <v>52178</v>
      </c>
      <c r="AQ7" s="22">
        <f t="shared" si="4"/>
        <v>52128</v>
      </c>
      <c r="AR7" s="22">
        <f t="shared" si="5"/>
        <v>52178</v>
      </c>
      <c r="AS7" s="22">
        <f>IF(AND(AQ7&gt;=Inputs!$B$15,D7=2),MAX(C7,Inputs!$B$15),AQ7)</f>
        <v>52028</v>
      </c>
      <c r="AT7" s="22">
        <f>IF(AND(AR7&gt;=Inputs!$B$15,D7=2),MAX(C7,Inputs!$B$15),AR7)</f>
        <v>52028</v>
      </c>
      <c r="AU7" s="22">
        <f>IF(AND(AS7&gt;=Inputs!$B$16,D7&lt;4),MAX(C7,Inputs!$B$16),AS7)</f>
        <v>52028</v>
      </c>
      <c r="AV7" s="22">
        <f>IF(AND(AT7&gt;=Inputs!$B$16,D7&lt;4),MAX(C7,Inputs!$B$16),AT7)</f>
        <v>52028</v>
      </c>
      <c r="AW7" s="20">
        <f>IF(AU7&gt;Inputs!$B$17,Inputs!$B$17,AU7)</f>
        <v>52028</v>
      </c>
      <c r="AX7" s="20">
        <f>IF(AV7&gt;Inputs!$B$17,Inputs!$B$17,AV7)</f>
        <v>52028</v>
      </c>
      <c r="AZ7" s="12"/>
    </row>
    <row r="8" spans="1:53" x14ac:dyDescent="0.25">
      <c r="A8" s="1">
        <f>Levels!A9</f>
        <v>5</v>
      </c>
      <c r="B8" s="1" t="str">
        <f>Levels!B9</f>
        <v>Teacher 5</v>
      </c>
      <c r="C8" s="15">
        <f>IF(OR(E8=1,F8=1),Levels!C9,0)</f>
        <v>54724</v>
      </c>
      <c r="D8" s="1">
        <f>Levels!D9</f>
        <v>2</v>
      </c>
      <c r="E8" s="1">
        <v>1</v>
      </c>
      <c r="F8" s="1">
        <v>1</v>
      </c>
      <c r="G8" s="1">
        <v>0</v>
      </c>
      <c r="H8" s="1">
        <v>0</v>
      </c>
      <c r="I8" s="1">
        <v>0</v>
      </c>
      <c r="J8" s="1">
        <f>Levels!AC9</f>
        <v>4</v>
      </c>
      <c r="K8" s="1">
        <f>Levels!AD9</f>
        <v>4</v>
      </c>
      <c r="L8" s="1" t="str">
        <f t="shared" si="6"/>
        <v>Increment</v>
      </c>
      <c r="M8" s="19">
        <f>IF(D8=1,Inputs!$J$25,IF(D8=2,Inputs!$J$26,IF(D8=3,Inputs!$J$27,IF(D8=4,Inputs!$J$28,0))))</f>
        <v>50</v>
      </c>
      <c r="N8" s="19">
        <f>IF(D8=1,Inputs!$J$42,IF(D8=2,Inputs!$J$43,IF(D8=3,Inputs!$J$44,IF(D8=4,Inputs!$J$45,0))))</f>
        <v>0</v>
      </c>
      <c r="O8" s="19">
        <f>IF(D8=1,Inputs!$K$25,IF(D8=2,Inputs!$K$26,IF(D8=3,Inputs!$K$27,IF(D8=4,Inputs!$K$28,0))))</f>
        <v>50</v>
      </c>
      <c r="P8" s="19">
        <f>IF(D8=1,Inputs!$K$42,IF(D8=2,Inputs!$K$43,IF(D8=3,Inputs!$K$44,IF(D8=4,Inputs!$K$45,0))))</f>
        <v>0</v>
      </c>
      <c r="Q8" s="19">
        <f>IF(AND(D8=1,G8=1),Inputs!$L$25,IF(AND(D8=2,G8=1),Inputs!$L$26,IF(AND(D8=3,G8=1),Inputs!$L$27,IF(AND(D8=4,G8=1),Inputs!$L$28,0))))</f>
        <v>0</v>
      </c>
      <c r="R8" s="19">
        <f>IF(AND(D8=1,G8=1),Inputs!$L$42,IF(AND(D8=2,G8=1),Inputs!$L$43,IF(AND(D8=3,G8=1),Inputs!$L$44,IF(AND(D8=4,G8=1),Inputs!$L$45,0))))</f>
        <v>0</v>
      </c>
      <c r="S8" s="19">
        <f>IF(AND(D8=1,H8=1),Inputs!$M$25,IF(AND(D8=2,H8=1),Inputs!$M$26,IF(AND(D8=3,H8=1),Inputs!$M$27,IF(AND(D8=4,H8=1),Inputs!$M$28,0))))</f>
        <v>0</v>
      </c>
      <c r="T8" s="19">
        <f>IF(AND(D8=1,H8=1),Inputs!$M$42,IF(AND(D8=2,H8=1),Inputs!$M$43,IF(AND(D8=3,H8=1),Inputs!$M$44,IF(AND(D8=4,H8=1),Inputs!$M$45,0))))</f>
        <v>0</v>
      </c>
      <c r="U8" s="19">
        <f>IF(AND(D8=1,I8=1),Inputs!$N$25,IF(AND(D8=2,I8=1),Inputs!$N$26,IF(AND(D8=3,I8=1),Inputs!$N$27,IF(AND(D8=4,I8=1),Inputs!$N$28,0))))</f>
        <v>0</v>
      </c>
      <c r="V8" s="19">
        <f>IF(AND(D8=1,I8=1),Inputs!$N$42,IF(AND(D8=2,I8=1),Inputs!$N$43,IF(AND(D8=3,I8=1),Inputs!$N$44,IF(AND(D8=4,I8=1),Inputs!$N$45,0))))</f>
        <v>0</v>
      </c>
      <c r="W8" s="19">
        <f>IF(D8=1,Inputs!$J$34,IF(D8=2,Inputs!$J$35,IF(D8=3,Inputs!$J$36,IF(D8=4,Inputs!$J$37,0))))</f>
        <v>0</v>
      </c>
      <c r="X8" s="19">
        <f>IF(D8=1,Inputs!$J$51,IF(D8=2,Inputs!$J$52,IF(D8=3,Inputs!$J$53,IF(D8=4,Inputs!$J$54,0))))</f>
        <v>0</v>
      </c>
      <c r="Y8" s="19">
        <f>IF(D8=1,Inputs!$K$34,IF(D8=2,Inputs!$K$35,IF(D8=3,Inputs!$K$36,IF(D8=4,Inputs!$K$37,0))))</f>
        <v>0</v>
      </c>
      <c r="Z8" s="19">
        <f>IF(D8=1,Inputs!$K$51,IF(D8=2,Inputs!$K$52,IF(D8=3,Inputs!$K$53,IF(D8=4,Inputs!$K$54,0))))</f>
        <v>0</v>
      </c>
      <c r="AA8" s="19">
        <f>IF(AND(D8=1,G8=1),Inputs!$L$34,IF(AND(D8=2,G8=1),Inputs!$L$35,IF(AND(D8=3,G8=1),Inputs!$L$36,IF(AND(D8=4,G8=1),Inputs!$L$37,0))))</f>
        <v>0</v>
      </c>
      <c r="AB8" s="19">
        <f>IF(AND(D8=1,G8=1),Inputs!$L$51,IF(AND(D8=2,G8=1),Inputs!$L$52,IF(AND(D8=3,G8=1),Inputs!$L$53,IF(AND(D8=4,G8=1),Inputs!$L$54,0))))</f>
        <v>0</v>
      </c>
      <c r="AC8" s="19">
        <f>IF(AND(D8=1,H8=1),Inputs!$M$34,IF(AND(D8=2,H8=1),Inputs!$M$35,IF(AND(D8=3,H8=1),Inputs!$M$36,IF(AND(D8=4,H8=1),Inputs!$M$37,0))))</f>
        <v>0</v>
      </c>
      <c r="AD8" s="19">
        <f>IF(AND(D8=1,H8=1),Inputs!$M$51,IF(AND(D8=2,H8=1),Inputs!$M$52,IF(AND(D8=3,H8=1),Inputs!$M$53,IF(AND(D8=4,H8=1),Inputs!$M$54,0))))</f>
        <v>0</v>
      </c>
      <c r="AE8" s="19">
        <f>IF(AND(D8=1,I8=1),Inputs!$N$34,IF(AND(D8=2,I8=1),Inputs!$N$35,IF(AND(D8=3,I8=1),Inputs!$N$36,IF(AND(D8=4,I8=1),Inputs!$N$37,0))))</f>
        <v>0</v>
      </c>
      <c r="AF8" s="19">
        <f>IF(AND(D8=1,I8=1),Inputs!$N$51,IF(AND(D8=2,I8=1),Inputs!$N$52,IF(AND(D8=3,I8=1),Inputs!$N$53,IF(AND(D8=4,I8=1),Inputs!$N$54,0))))</f>
        <v>0</v>
      </c>
      <c r="AG8" s="19">
        <f t="shared" si="7"/>
        <v>54824</v>
      </c>
      <c r="AH8" s="19">
        <f t="shared" si="8"/>
        <v>54824</v>
      </c>
      <c r="AI8" s="19">
        <f t="shared" si="0"/>
        <v>0</v>
      </c>
      <c r="AJ8" s="19">
        <f>IF(K8=2,Inputs!$B$7,IF(K8=3,Inputs!$B$8,IF(K8=4,Inputs!$B$9,IF(K8=5,Inputs!$B$10,IF(K8=6,Inputs!$B$11)))))</f>
        <v>54000</v>
      </c>
      <c r="AK8" s="19">
        <f>Inputs!$B$65+C8</f>
        <v>55224</v>
      </c>
      <c r="AL8" s="19">
        <f t="shared" si="9"/>
        <v>55224</v>
      </c>
      <c r="AM8" s="19">
        <f t="shared" si="10"/>
        <v>55224</v>
      </c>
      <c r="AN8" s="19">
        <f t="shared" si="1"/>
        <v>55224</v>
      </c>
      <c r="AO8" s="19">
        <f t="shared" si="2"/>
        <v>54824</v>
      </c>
      <c r="AP8" s="19">
        <f t="shared" si="3"/>
        <v>54824</v>
      </c>
      <c r="AQ8" s="22">
        <f t="shared" si="4"/>
        <v>54824</v>
      </c>
      <c r="AR8" s="22">
        <f t="shared" si="5"/>
        <v>54824</v>
      </c>
      <c r="AS8" s="22">
        <f>IF(AND(AQ8&gt;=Inputs!$B$15,D8=2),MAX(C8,Inputs!$B$15),AQ8)</f>
        <v>54724</v>
      </c>
      <c r="AT8" s="22">
        <f>IF(AND(AR8&gt;=Inputs!$B$15,D8=2),MAX(C8,Inputs!$B$15),AR8)</f>
        <v>54724</v>
      </c>
      <c r="AU8" s="22">
        <f>IF(AND(AS8&gt;=Inputs!$B$16,D8&lt;4),MAX(C8,Inputs!$B$16),AS8)</f>
        <v>54724</v>
      </c>
      <c r="AV8" s="22">
        <f>IF(AND(AT8&gt;=Inputs!$B$16,D8&lt;4),MAX(C8,Inputs!$B$16),AT8)</f>
        <v>54724</v>
      </c>
      <c r="AW8" s="20">
        <f>IF(AU8&gt;Inputs!$B$17,Inputs!$B$17,AU8)</f>
        <v>54724</v>
      </c>
      <c r="AX8" s="20">
        <f>IF(AV8&gt;Inputs!$B$17,Inputs!$B$17,AV8)</f>
        <v>54724</v>
      </c>
    </row>
    <row r="9" spans="1:53" x14ac:dyDescent="0.25">
      <c r="A9" s="1">
        <f>Levels!A10</f>
        <v>6</v>
      </c>
      <c r="B9" s="1" t="str">
        <f>Levels!B10</f>
        <v>Teacher 6</v>
      </c>
      <c r="C9" s="15">
        <f>IF(OR(E9=1,F9=1),Levels!C10,0)</f>
        <v>59000</v>
      </c>
      <c r="D9" s="1">
        <f>Levels!D10</f>
        <v>4</v>
      </c>
      <c r="E9" s="1">
        <v>1</v>
      </c>
      <c r="F9" s="1">
        <v>1</v>
      </c>
      <c r="G9" s="1">
        <v>0</v>
      </c>
      <c r="H9" s="1">
        <v>0</v>
      </c>
      <c r="I9" s="1">
        <v>0</v>
      </c>
      <c r="J9" s="1">
        <f>Levels!AC10</f>
        <v>5</v>
      </c>
      <c r="K9" s="1">
        <f>Levels!AD10</f>
        <v>5</v>
      </c>
      <c r="L9" s="1" t="str">
        <f t="shared" si="6"/>
        <v>Increment</v>
      </c>
      <c r="M9" s="19">
        <f>IF(D9=1,Inputs!$J$25,IF(D9=2,Inputs!$J$26,IF(D9=3,Inputs!$J$27,IF(D9=4,Inputs!$J$28,0))))</f>
        <v>250</v>
      </c>
      <c r="N9" s="19">
        <f>IF(D9=1,Inputs!$J$42,IF(D9=2,Inputs!$J$43,IF(D9=3,Inputs!$J$44,IF(D9=4,Inputs!$J$45,0))))</f>
        <v>750</v>
      </c>
      <c r="O9" s="19">
        <f>IF(D9=1,Inputs!$K$25,IF(D9=2,Inputs!$K$26,IF(D9=3,Inputs!$K$27,IF(D9=4,Inputs!$K$28,0))))</f>
        <v>250</v>
      </c>
      <c r="P9" s="19">
        <f>IF(D9=1,Inputs!$K$42,IF(D9=2,Inputs!$K$43,IF(D9=3,Inputs!$K$44,IF(D9=4,Inputs!$K$45,0))))</f>
        <v>750</v>
      </c>
      <c r="Q9" s="19">
        <f>IF(AND(D9=1,G9=1),Inputs!$L$25,IF(AND(D9=2,G9=1),Inputs!$L$26,IF(AND(D9=3,G9=1),Inputs!$L$27,IF(AND(D9=4,G9=1),Inputs!$L$28,0))))</f>
        <v>0</v>
      </c>
      <c r="R9" s="19">
        <f>IF(AND(D9=1,G9=1),Inputs!$L$42,IF(AND(D9=2,G9=1),Inputs!$L$43,IF(AND(D9=3,G9=1),Inputs!$L$44,IF(AND(D9=4,G9=1),Inputs!$L$45,0))))</f>
        <v>0</v>
      </c>
      <c r="S9" s="19">
        <f>IF(AND(D9=1,H9=1),Inputs!$M$25,IF(AND(D9=2,H9=1),Inputs!$M$26,IF(AND(D9=3,H9=1),Inputs!$M$27,IF(AND(D9=4,H9=1),Inputs!$M$28,0))))</f>
        <v>0</v>
      </c>
      <c r="T9" s="19">
        <f>IF(AND(D9=1,H9=1),Inputs!$M$42,IF(AND(D9=2,H9=1),Inputs!$M$43,IF(AND(D9=3,H9=1),Inputs!$M$44,IF(AND(D9=4,H9=1),Inputs!$M$45,0))))</f>
        <v>0</v>
      </c>
      <c r="U9" s="19">
        <f>IF(AND(D9=1,I9=1),Inputs!$N$25,IF(AND(D9=2,I9=1),Inputs!$N$26,IF(AND(D9=3,I9=1),Inputs!$N$27,IF(AND(D9=4,I9=1),Inputs!$N$28,0))))</f>
        <v>0</v>
      </c>
      <c r="V9" s="19">
        <f>IF(AND(D9=1,I9=1),Inputs!$N$42,IF(AND(D9=2,I9=1),Inputs!$N$43,IF(AND(D9=3,I9=1),Inputs!$N$44,IF(AND(D9=4,I9=1),Inputs!$N$45,0))))</f>
        <v>0</v>
      </c>
      <c r="W9" s="19">
        <f>IF(D9=1,Inputs!$J$34,IF(D9=2,Inputs!$J$35,IF(D9=3,Inputs!$J$36,IF(D9=4,Inputs!$J$37,0))))</f>
        <v>0</v>
      </c>
      <c r="X9" s="19">
        <f>IF(D9=1,Inputs!$J$51,IF(D9=2,Inputs!$J$52,IF(D9=3,Inputs!$J$53,IF(D9=4,Inputs!$J$54,0))))</f>
        <v>0</v>
      </c>
      <c r="Y9" s="19">
        <f>IF(D9=1,Inputs!$K$34,IF(D9=2,Inputs!$K$35,IF(D9=3,Inputs!$K$36,IF(D9=4,Inputs!$K$37,0))))</f>
        <v>0</v>
      </c>
      <c r="Z9" s="19">
        <f>IF(D9=1,Inputs!$K$51,IF(D9=2,Inputs!$K$52,IF(D9=3,Inputs!$K$53,IF(D9=4,Inputs!$K$54,0))))</f>
        <v>0</v>
      </c>
      <c r="AA9" s="19">
        <f>IF(AND(D9=1,G9=1),Inputs!$L$34,IF(AND(D9=2,G9=1),Inputs!$L$35,IF(AND(D9=3,G9=1),Inputs!$L$36,IF(AND(D9=4,G9=1),Inputs!$L$37,0))))</f>
        <v>0</v>
      </c>
      <c r="AB9" s="19">
        <f>IF(AND(D9=1,G9=1),Inputs!$L$51,IF(AND(D9=2,G9=1),Inputs!$L$52,IF(AND(D9=3,G9=1),Inputs!$L$53,IF(AND(D9=4,G9=1),Inputs!$L$54,0))))</f>
        <v>0</v>
      </c>
      <c r="AC9" s="19">
        <f>IF(AND(D9=1,H9=1),Inputs!$M$34,IF(AND(D9=2,H9=1),Inputs!$M$35,IF(AND(D9=3,H9=1),Inputs!$M$36,IF(AND(D9=4,H9=1),Inputs!$M$37,0))))</f>
        <v>0</v>
      </c>
      <c r="AD9" s="19">
        <f>IF(AND(D9=1,H9=1),Inputs!$M$51,IF(AND(D9=2,H9=1),Inputs!$M$52,IF(AND(D9=3,H9=1),Inputs!$M$53,IF(AND(D9=4,H9=1),Inputs!$M$54,0))))</f>
        <v>0</v>
      </c>
      <c r="AE9" s="19">
        <f>IF(AND(D9=1,I9=1),Inputs!$N$34,IF(AND(D9=2,I9=1),Inputs!$N$35,IF(AND(D9=3,I9=1),Inputs!$N$36,IF(AND(D9=4,I9=1),Inputs!$N$37,0))))</f>
        <v>0</v>
      </c>
      <c r="AF9" s="19">
        <f>IF(AND(D9=1,I9=1),Inputs!$N$51,IF(AND(D9=2,I9=1),Inputs!$N$52,IF(AND(D9=3,I9=1),Inputs!$N$53,IF(AND(D9=4,I9=1),Inputs!$N$54,0))))</f>
        <v>0</v>
      </c>
      <c r="AG9" s="19">
        <f t="shared" si="7"/>
        <v>59500</v>
      </c>
      <c r="AH9" s="19">
        <f t="shared" si="8"/>
        <v>59500</v>
      </c>
      <c r="AI9" s="19">
        <f t="shared" si="0"/>
        <v>0</v>
      </c>
      <c r="AJ9" s="19">
        <f>IF(K9=2,Inputs!$B$7,IF(K9=3,Inputs!$B$8,IF(K9=4,Inputs!$B$9,IF(K9=5,Inputs!$B$10,IF(K9=6,Inputs!$B$11)))))</f>
        <v>57000</v>
      </c>
      <c r="AK9" s="19">
        <f>Inputs!$B$65+C9</f>
        <v>59500</v>
      </c>
      <c r="AL9" s="19">
        <f t="shared" si="9"/>
        <v>59500</v>
      </c>
      <c r="AM9" s="19">
        <f t="shared" si="10"/>
        <v>59500</v>
      </c>
      <c r="AN9" s="19">
        <f t="shared" si="1"/>
        <v>59500</v>
      </c>
      <c r="AO9" s="19">
        <f t="shared" si="2"/>
        <v>59500</v>
      </c>
      <c r="AP9" s="19">
        <f t="shared" si="3"/>
        <v>59500</v>
      </c>
      <c r="AQ9" s="22">
        <f t="shared" si="4"/>
        <v>59500</v>
      </c>
      <c r="AR9" s="22">
        <f t="shared" si="5"/>
        <v>59500</v>
      </c>
      <c r="AS9" s="22">
        <f>IF(AND(AQ9&gt;=Inputs!$B$15,D9=2),MAX(C9,Inputs!$B$15),AQ9)</f>
        <v>59500</v>
      </c>
      <c r="AT9" s="22">
        <f>IF(AND(AR9&gt;=Inputs!$B$15,D9=2),MAX(C9,Inputs!$B$15),AR9)</f>
        <v>59500</v>
      </c>
      <c r="AU9" s="22">
        <f>IF(AND(AS9&gt;=Inputs!$B$16,D9&lt;4),MAX(C9,Inputs!$B$16),AS9)</f>
        <v>59500</v>
      </c>
      <c r="AV9" s="22">
        <f>IF(AND(AT9&gt;=Inputs!$B$16,D9&lt;4),MAX(C9,Inputs!$B$16),AT9)</f>
        <v>59500</v>
      </c>
      <c r="AW9" s="20">
        <f>IF(AU9&gt;Inputs!$B$17,Inputs!$B$17,AU9)</f>
        <v>59500</v>
      </c>
      <c r="AX9" s="20">
        <f>IF(AV9&gt;Inputs!$B$17,Inputs!$B$17,AV9)</f>
        <v>59500</v>
      </c>
    </row>
    <row r="10" spans="1:53" x14ac:dyDescent="0.25">
      <c r="A10" s="1">
        <f>Levels!A11</f>
        <v>7</v>
      </c>
      <c r="B10" s="1" t="str">
        <f>Levels!B11</f>
        <v>Teacher 7</v>
      </c>
      <c r="C10" s="15">
        <f>IF(OR(E10=1,F10=1),Levels!C11,0)</f>
        <v>50854</v>
      </c>
      <c r="D10" s="1">
        <f>Levels!D11</f>
        <v>1</v>
      </c>
      <c r="E10" s="1">
        <v>1</v>
      </c>
      <c r="F10" s="1">
        <v>1</v>
      </c>
      <c r="G10" s="1">
        <v>0</v>
      </c>
      <c r="H10" s="1">
        <v>0</v>
      </c>
      <c r="I10" s="1">
        <v>0</v>
      </c>
      <c r="J10" s="1">
        <f>Levels!AC11</f>
        <v>2</v>
      </c>
      <c r="K10" s="1">
        <f>Levels!AD11</f>
        <v>2</v>
      </c>
      <c r="L10" s="1" t="str">
        <f t="shared" si="6"/>
        <v>Increment</v>
      </c>
      <c r="M10" s="19">
        <f>IF(D10=1,Inputs!$J$25,IF(D10=2,Inputs!$J$26,IF(D10=3,Inputs!$J$27,IF(D10=4,Inputs!$J$28,0))))</f>
        <v>0</v>
      </c>
      <c r="N10" s="19">
        <f>IF(D10=1,Inputs!$J$42,IF(D10=2,Inputs!$J$43,IF(D10=3,Inputs!$J$44,IF(D10=4,Inputs!$J$45,0))))</f>
        <v>0</v>
      </c>
      <c r="O10" s="19">
        <f>IF(D10=1,Inputs!$K$25,IF(D10=2,Inputs!$K$26,IF(D10=3,Inputs!$K$27,IF(D10=4,Inputs!$K$28,0))))</f>
        <v>0</v>
      </c>
      <c r="P10" s="19">
        <f>IF(D10=1,Inputs!$K$42,IF(D10=2,Inputs!$K$43,IF(D10=3,Inputs!$K$44,IF(D10=4,Inputs!$K$45,0))))</f>
        <v>0</v>
      </c>
      <c r="Q10" s="19">
        <f>IF(AND(D10=1,G10=1),Inputs!$L$25,IF(AND(D10=2,G10=1),Inputs!$L$26,IF(AND(D10=3,G10=1),Inputs!$L$27,IF(AND(D10=4,G10=1),Inputs!$L$28,0))))</f>
        <v>0</v>
      </c>
      <c r="R10" s="19">
        <f>IF(AND(D10=1,G10=1),Inputs!$L$42,IF(AND(D10=2,G10=1),Inputs!$L$43,IF(AND(D10=3,G10=1),Inputs!$L$44,IF(AND(D10=4,G10=1),Inputs!$L$45,0))))</f>
        <v>0</v>
      </c>
      <c r="S10" s="19">
        <f>IF(AND(D10=1,H10=1),Inputs!$M$25,IF(AND(D10=2,H10=1),Inputs!$M$26,IF(AND(D10=3,H10=1),Inputs!$M$27,IF(AND(D10=4,H10=1),Inputs!$M$28,0))))</f>
        <v>0</v>
      </c>
      <c r="T10" s="19">
        <f>IF(AND(D10=1,H10=1),Inputs!$M$42,IF(AND(D10=2,H10=1),Inputs!$M$43,IF(AND(D10=3,H10=1),Inputs!$M$44,IF(AND(D10=4,H10=1),Inputs!$M$45,0))))</f>
        <v>0</v>
      </c>
      <c r="U10" s="19">
        <f>IF(AND(D10=1,I10=1),Inputs!$N$25,IF(AND(D10=2,I10=1),Inputs!$N$26,IF(AND(D10=3,I10=1),Inputs!$N$27,IF(AND(D10=4,I10=1),Inputs!$N$28,0))))</f>
        <v>0</v>
      </c>
      <c r="V10" s="19">
        <f>IF(AND(D10=1,I10=1),Inputs!$N$42,IF(AND(D10=2,I10=1),Inputs!$N$43,IF(AND(D10=3,I10=1),Inputs!$N$44,IF(AND(D10=4,I10=1),Inputs!$N$45,0))))</f>
        <v>0</v>
      </c>
      <c r="W10" s="19">
        <f>IF(D10=1,Inputs!$J$34,IF(D10=2,Inputs!$J$35,IF(D10=3,Inputs!$J$36,IF(D10=4,Inputs!$J$37,0))))</f>
        <v>0</v>
      </c>
      <c r="X10" s="19">
        <f>IF(D10=1,Inputs!$J$51,IF(D10=2,Inputs!$J$52,IF(D10=3,Inputs!$J$53,IF(D10=4,Inputs!$J$54,0))))</f>
        <v>0</v>
      </c>
      <c r="Y10" s="19">
        <f>IF(D10=1,Inputs!$K$34,IF(D10=2,Inputs!$K$35,IF(D10=3,Inputs!$K$36,IF(D10=4,Inputs!$K$37,0))))</f>
        <v>0</v>
      </c>
      <c r="Z10" s="19">
        <f>IF(D10=1,Inputs!$K$51,IF(D10=2,Inputs!$K$52,IF(D10=3,Inputs!$K$53,IF(D10=4,Inputs!$K$54,0))))</f>
        <v>0</v>
      </c>
      <c r="AA10" s="19">
        <f>IF(AND(D10=1,G10=1),Inputs!$L$34,IF(AND(D10=2,G10=1),Inputs!$L$35,IF(AND(D10=3,G10=1),Inputs!$L$36,IF(AND(D10=4,G10=1),Inputs!$L$37,0))))</f>
        <v>0</v>
      </c>
      <c r="AB10" s="19">
        <f>IF(AND(D10=1,G10=1),Inputs!$L$51,IF(AND(D10=2,G10=1),Inputs!$L$52,IF(AND(D10=3,G10=1),Inputs!$L$53,IF(AND(D10=4,G10=1),Inputs!$L$54,0))))</f>
        <v>0</v>
      </c>
      <c r="AC10" s="19">
        <f>IF(AND(D10=1,H10=1),Inputs!$M$34,IF(AND(D10=2,H10=1),Inputs!$M$35,IF(AND(D10=3,H10=1),Inputs!$M$36,IF(AND(D10=4,H10=1),Inputs!$M$37,0))))</f>
        <v>0</v>
      </c>
      <c r="AD10" s="19">
        <f>IF(AND(D10=1,H10=1),Inputs!$M$51,IF(AND(D10=2,H10=1),Inputs!$M$52,IF(AND(D10=3,H10=1),Inputs!$M$53,IF(AND(D10=4,H10=1),Inputs!$M$54,0))))</f>
        <v>0</v>
      </c>
      <c r="AE10" s="19">
        <f>IF(AND(D10=1,I10=1),Inputs!$N$34,IF(AND(D10=2,I10=1),Inputs!$N$35,IF(AND(D10=3,I10=1),Inputs!$N$36,IF(AND(D10=4,I10=1),Inputs!$N$37,0))))</f>
        <v>0</v>
      </c>
      <c r="AF10" s="19">
        <f>IF(AND(D10=1,I10=1),Inputs!$N$51,IF(AND(D10=2,I10=1),Inputs!$N$52,IF(AND(D10=3,I10=1),Inputs!$N$53,IF(AND(D10=4,I10=1),Inputs!$N$54,0))))</f>
        <v>0</v>
      </c>
      <c r="AG10" s="19">
        <f t="shared" si="7"/>
        <v>50854</v>
      </c>
      <c r="AH10" s="19">
        <f t="shared" si="8"/>
        <v>50854</v>
      </c>
      <c r="AI10" s="19">
        <f t="shared" si="0"/>
        <v>0</v>
      </c>
      <c r="AJ10" s="19">
        <f>IF(K10=2,Inputs!$B$7,IF(K10=3,Inputs!$B$8,IF(K10=4,Inputs!$B$9,IF(K10=5,Inputs!$B$10,IF(K10=6,Inputs!$B$11)))))</f>
        <v>49000</v>
      </c>
      <c r="AK10" s="19">
        <f>Inputs!$B$65+C10</f>
        <v>51354</v>
      </c>
      <c r="AL10" s="19">
        <f t="shared" si="9"/>
        <v>51354</v>
      </c>
      <c r="AM10" s="19">
        <f t="shared" si="10"/>
        <v>51354</v>
      </c>
      <c r="AN10" s="19">
        <f t="shared" si="1"/>
        <v>51354</v>
      </c>
      <c r="AO10" s="19">
        <f t="shared" si="2"/>
        <v>50854</v>
      </c>
      <c r="AP10" s="19">
        <f t="shared" si="3"/>
        <v>50854</v>
      </c>
      <c r="AQ10" s="22">
        <f t="shared" si="4"/>
        <v>50854</v>
      </c>
      <c r="AR10" s="22">
        <f t="shared" si="5"/>
        <v>50854</v>
      </c>
      <c r="AS10" s="22">
        <f>IF(AND(AQ10&gt;=Inputs!$B$15,D10=2),MAX(C10,Inputs!$B$15),AQ10)</f>
        <v>50854</v>
      </c>
      <c r="AT10" s="22">
        <f>IF(AND(AR10&gt;=Inputs!$B$15,D10=2),MAX(C10,Inputs!$B$15),AR10)</f>
        <v>50854</v>
      </c>
      <c r="AU10" s="22">
        <f>IF(AND(AS10&gt;=Inputs!$B$16,D10&lt;4),MAX(C10,Inputs!$B$16),AS10)</f>
        <v>50854</v>
      </c>
      <c r="AV10" s="22">
        <f>IF(AND(AT10&gt;=Inputs!$B$16,D10&lt;4),MAX(C10,Inputs!$B$16),AT10)</f>
        <v>50854</v>
      </c>
      <c r="AW10" s="20">
        <f>IF(AU10&gt;Inputs!$B$17,Inputs!$B$17,AU10)</f>
        <v>50854</v>
      </c>
      <c r="AX10" s="20">
        <f>IF(AV10&gt;Inputs!$B$17,Inputs!$B$17,AV10)</f>
        <v>50854</v>
      </c>
    </row>
    <row r="11" spans="1:53" x14ac:dyDescent="0.25">
      <c r="A11" s="1">
        <f>Levels!A12</f>
        <v>8</v>
      </c>
      <c r="B11" s="1" t="str">
        <f>Levels!B12</f>
        <v>Teacher 8</v>
      </c>
      <c r="C11" s="15">
        <f>IF(OR(E11=1,F11=1),Levels!C12,0)</f>
        <v>46307</v>
      </c>
      <c r="D11" s="1">
        <f>Levels!D12</f>
        <v>2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f>Levels!AC12</f>
        <v>1</v>
      </c>
      <c r="K11" s="1">
        <f>Levels!AD12</f>
        <v>1</v>
      </c>
      <c r="L11" s="1" t="str">
        <f t="shared" si="6"/>
        <v>Increment</v>
      </c>
      <c r="M11" s="19">
        <f>IF(D11=1,Inputs!$J$25,IF(D11=2,Inputs!$J$26,IF(D11=3,Inputs!$J$27,IF(D11=4,Inputs!$J$28,0))))</f>
        <v>50</v>
      </c>
      <c r="N11" s="19">
        <f>IF(D11=1,Inputs!$J$42,IF(D11=2,Inputs!$J$43,IF(D11=3,Inputs!$J$44,IF(D11=4,Inputs!$J$45,0))))</f>
        <v>0</v>
      </c>
      <c r="O11" s="19">
        <f>IF(D11=1,Inputs!$K$25,IF(D11=2,Inputs!$K$26,IF(D11=3,Inputs!$K$27,IF(D11=4,Inputs!$K$28,0))))</f>
        <v>50</v>
      </c>
      <c r="P11" s="19">
        <f>IF(D11=1,Inputs!$K$42,IF(D11=2,Inputs!$K$43,IF(D11=3,Inputs!$K$44,IF(D11=4,Inputs!$K$45,0))))</f>
        <v>0</v>
      </c>
      <c r="Q11" s="19">
        <f>IF(AND(D11=1,G11=1),Inputs!$L$25,IF(AND(D11=2,G11=1),Inputs!$L$26,IF(AND(D11=3,G11=1),Inputs!$L$27,IF(AND(D11=4,G11=1),Inputs!$L$28,0))))</f>
        <v>0</v>
      </c>
      <c r="R11" s="19">
        <f>IF(AND(D11=1,G11=1),Inputs!$L$42,IF(AND(D11=2,G11=1),Inputs!$L$43,IF(AND(D11=3,G11=1),Inputs!$L$44,IF(AND(D11=4,G11=1),Inputs!$L$45,0))))</f>
        <v>0</v>
      </c>
      <c r="S11" s="19">
        <f>IF(AND(D11=1,H11=1),Inputs!$M$25,IF(AND(D11=2,H11=1),Inputs!$M$26,IF(AND(D11=3,H11=1),Inputs!$M$27,IF(AND(D11=4,H11=1),Inputs!$M$28,0))))</f>
        <v>0</v>
      </c>
      <c r="T11" s="19">
        <f>IF(AND(D11=1,H11=1),Inputs!$M$42,IF(AND(D11=2,H11=1),Inputs!$M$43,IF(AND(D11=3,H11=1),Inputs!$M$44,IF(AND(D11=4,H11=1),Inputs!$M$45,0))))</f>
        <v>0</v>
      </c>
      <c r="U11" s="19">
        <f>IF(AND(D11=1,I11=1),Inputs!$N$25,IF(AND(D11=2,I11=1),Inputs!$N$26,IF(AND(D11=3,I11=1),Inputs!$N$27,IF(AND(D11=4,I11=1),Inputs!$N$28,0))))</f>
        <v>0</v>
      </c>
      <c r="V11" s="19">
        <f>IF(AND(D11=1,I11=1),Inputs!$N$42,IF(AND(D11=2,I11=1),Inputs!$N$43,IF(AND(D11=3,I11=1),Inputs!$N$44,IF(AND(D11=4,I11=1),Inputs!$N$45,0))))</f>
        <v>0</v>
      </c>
      <c r="W11" s="19">
        <f>IF(D11=1,Inputs!$J$34,IF(D11=2,Inputs!$J$35,IF(D11=3,Inputs!$J$36,IF(D11=4,Inputs!$J$37,0))))</f>
        <v>0</v>
      </c>
      <c r="X11" s="19">
        <f>IF(D11=1,Inputs!$J$51,IF(D11=2,Inputs!$J$52,IF(D11=3,Inputs!$J$53,IF(D11=4,Inputs!$J$54,0))))</f>
        <v>0</v>
      </c>
      <c r="Y11" s="19">
        <f>IF(D11=1,Inputs!$K$34,IF(D11=2,Inputs!$K$35,IF(D11=3,Inputs!$K$36,IF(D11=4,Inputs!$K$37,0))))</f>
        <v>0</v>
      </c>
      <c r="Z11" s="19">
        <f>IF(D11=1,Inputs!$K$51,IF(D11=2,Inputs!$K$52,IF(D11=3,Inputs!$K$53,IF(D11=4,Inputs!$K$54,0))))</f>
        <v>0</v>
      </c>
      <c r="AA11" s="19">
        <f>IF(AND(D11=1,G11=1),Inputs!$L$34,IF(AND(D11=2,G11=1),Inputs!$L$35,IF(AND(D11=3,G11=1),Inputs!$L$36,IF(AND(D11=4,G11=1),Inputs!$L$37,0))))</f>
        <v>0</v>
      </c>
      <c r="AB11" s="19">
        <f>IF(AND(D11=1,G11=1),Inputs!$L$51,IF(AND(D11=2,G11=1),Inputs!$L$52,IF(AND(D11=3,G11=1),Inputs!$L$53,IF(AND(D11=4,G11=1),Inputs!$L$54,0))))</f>
        <v>0</v>
      </c>
      <c r="AC11" s="19">
        <f>IF(AND(D11=1,H11=1),Inputs!$M$34,IF(AND(D11=2,H11=1),Inputs!$M$35,IF(AND(D11=3,H11=1),Inputs!$M$36,IF(AND(D11=4,H11=1),Inputs!$M$37,0))))</f>
        <v>0</v>
      </c>
      <c r="AD11" s="19">
        <f>IF(AND(D11=1,H11=1),Inputs!$M$51,IF(AND(D11=2,H11=1),Inputs!$M$52,IF(AND(D11=3,H11=1),Inputs!$M$53,IF(AND(D11=4,H11=1),Inputs!$M$54,0))))</f>
        <v>0</v>
      </c>
      <c r="AE11" s="19">
        <f>IF(AND(D11=1,I11=1),Inputs!$N$34,IF(AND(D11=2,I11=1),Inputs!$N$35,IF(AND(D11=3,I11=1),Inputs!$N$36,IF(AND(D11=4,I11=1),Inputs!$N$37,0))))</f>
        <v>0</v>
      </c>
      <c r="AF11" s="19">
        <f>IF(AND(D11=1,I11=1),Inputs!$N$51,IF(AND(D11=2,I11=1),Inputs!$N$52,IF(AND(D11=3,I11=1),Inputs!$N$53,IF(AND(D11=4,I11=1),Inputs!$N$54,0))))</f>
        <v>0</v>
      </c>
      <c r="AG11" s="19">
        <f t="shared" si="7"/>
        <v>46407</v>
      </c>
      <c r="AH11" s="19">
        <f t="shared" si="8"/>
        <v>46407</v>
      </c>
      <c r="AI11" s="19">
        <f t="shared" si="0"/>
        <v>0</v>
      </c>
      <c r="AJ11" s="19" t="b">
        <f>IF(K11=2,Inputs!$B$7,IF(K11=3,Inputs!$B$8,IF(K11=4,Inputs!$B$9,IF(K11=5,Inputs!$B$10,IF(K11=6,Inputs!$B$11)))))</f>
        <v>0</v>
      </c>
      <c r="AK11" s="19">
        <f>Inputs!$B$65+C11</f>
        <v>46807</v>
      </c>
      <c r="AL11" s="19">
        <f t="shared" si="9"/>
        <v>46807</v>
      </c>
      <c r="AM11" s="19">
        <f t="shared" si="10"/>
        <v>46807</v>
      </c>
      <c r="AN11" s="19">
        <f t="shared" si="1"/>
        <v>46807</v>
      </c>
      <c r="AO11" s="19">
        <f t="shared" si="2"/>
        <v>46407</v>
      </c>
      <c r="AP11" s="19">
        <f t="shared" si="3"/>
        <v>46407</v>
      </c>
      <c r="AQ11" s="22">
        <f t="shared" si="4"/>
        <v>46407</v>
      </c>
      <c r="AR11" s="22">
        <f t="shared" si="5"/>
        <v>46407</v>
      </c>
      <c r="AS11" s="22">
        <f>IF(AND(AQ11&gt;=Inputs!$B$15,D11=2),MAX(C11,Inputs!$B$15),AQ11)</f>
        <v>46400</v>
      </c>
      <c r="AT11" s="22">
        <f>IF(AND(AR11&gt;=Inputs!$B$15,D11=2),MAX(C11,Inputs!$B$15),AR11)</f>
        <v>46400</v>
      </c>
      <c r="AU11" s="22">
        <f>IF(AND(AS11&gt;=Inputs!$B$16,D11&lt;4),MAX(C11,Inputs!$B$16),AS11)</f>
        <v>46400</v>
      </c>
      <c r="AV11" s="22">
        <f>IF(AND(AT11&gt;=Inputs!$B$16,D11&lt;4),MAX(C11,Inputs!$B$16),AT11)</f>
        <v>46400</v>
      </c>
      <c r="AW11" s="20">
        <f>IF(AU11&gt;Inputs!$B$17,Inputs!$B$17,AU11)</f>
        <v>46400</v>
      </c>
      <c r="AX11" s="20">
        <f>IF(AV11&gt;Inputs!$B$17,Inputs!$B$17,AV11)</f>
        <v>46400</v>
      </c>
    </row>
    <row r="12" spans="1:53" x14ac:dyDescent="0.25">
      <c r="A12" s="1">
        <f>Levels!A13</f>
        <v>9</v>
      </c>
      <c r="B12" s="1" t="str">
        <f>Levels!B13</f>
        <v>Teacher 9</v>
      </c>
      <c r="C12" s="15">
        <f>IF(OR(E12=1,F12=1),Levels!C13,0)</f>
        <v>57250</v>
      </c>
      <c r="D12" s="1">
        <f>Levels!D13</f>
        <v>4</v>
      </c>
      <c r="E12" s="1">
        <v>1</v>
      </c>
      <c r="F12" s="1">
        <v>1</v>
      </c>
      <c r="G12" s="1">
        <v>0</v>
      </c>
      <c r="H12" s="1">
        <v>0</v>
      </c>
      <c r="I12" s="1">
        <v>0</v>
      </c>
      <c r="J12" s="1">
        <f>Levels!AC13</f>
        <v>5</v>
      </c>
      <c r="K12" s="1">
        <f>Levels!AD13</f>
        <v>5</v>
      </c>
      <c r="L12" s="1" t="str">
        <f t="shared" si="6"/>
        <v>Increment</v>
      </c>
      <c r="M12" s="19">
        <f>IF(D12=1,Inputs!$J$25,IF(D12=2,Inputs!$J$26,IF(D12=3,Inputs!$J$27,IF(D12=4,Inputs!$J$28,0))))</f>
        <v>250</v>
      </c>
      <c r="N12" s="19">
        <f>IF(D12=1,Inputs!$J$42,IF(D12=2,Inputs!$J$43,IF(D12=3,Inputs!$J$44,IF(D12=4,Inputs!$J$45,0))))</f>
        <v>750</v>
      </c>
      <c r="O12" s="19">
        <f>IF(D12=1,Inputs!$K$25,IF(D12=2,Inputs!$K$26,IF(D12=3,Inputs!$K$27,IF(D12=4,Inputs!$K$28,0))))</f>
        <v>250</v>
      </c>
      <c r="P12" s="19">
        <f>IF(D12=1,Inputs!$K$42,IF(D12=2,Inputs!$K$43,IF(D12=3,Inputs!$K$44,IF(D12=4,Inputs!$K$45,0))))</f>
        <v>750</v>
      </c>
      <c r="Q12" s="19">
        <f>IF(AND(D12=1,G12=1),Inputs!$L$25,IF(AND(D12=2,G12=1),Inputs!$L$26,IF(AND(D12=3,G12=1),Inputs!$L$27,IF(AND(D12=4,G12=1),Inputs!$L$28,0))))</f>
        <v>0</v>
      </c>
      <c r="R12" s="19">
        <f>IF(AND(D12=1,G12=1),Inputs!$L$42,IF(AND(D12=2,G12=1),Inputs!$L$43,IF(AND(D12=3,G12=1),Inputs!$L$44,IF(AND(D12=4,G12=1),Inputs!$L$45,0))))</f>
        <v>0</v>
      </c>
      <c r="S12" s="19">
        <f>IF(AND(D12=1,H12=1),Inputs!$M$25,IF(AND(D12=2,H12=1),Inputs!$M$26,IF(AND(D12=3,H12=1),Inputs!$M$27,IF(AND(D12=4,H12=1),Inputs!$M$28,0))))</f>
        <v>0</v>
      </c>
      <c r="T12" s="19">
        <f>IF(AND(D12=1,H12=1),Inputs!$M$42,IF(AND(D12=2,H12=1),Inputs!$M$43,IF(AND(D12=3,H12=1),Inputs!$M$44,IF(AND(D12=4,H12=1),Inputs!$M$45,0))))</f>
        <v>0</v>
      </c>
      <c r="U12" s="19">
        <f>IF(AND(D12=1,I12=1),Inputs!$N$25,IF(AND(D12=2,I12=1),Inputs!$N$26,IF(AND(D12=3,I12=1),Inputs!$N$27,IF(AND(D12=4,I12=1),Inputs!$N$28,0))))</f>
        <v>0</v>
      </c>
      <c r="V12" s="19">
        <f>IF(AND(D12=1,I12=1),Inputs!$N$42,IF(AND(D12=2,I12=1),Inputs!$N$43,IF(AND(D12=3,I12=1),Inputs!$N$44,IF(AND(D12=4,I12=1),Inputs!$N$45,0))))</f>
        <v>0</v>
      </c>
      <c r="W12" s="19">
        <f>IF(D12=1,Inputs!$J$34,IF(D12=2,Inputs!$J$35,IF(D12=3,Inputs!$J$36,IF(D12=4,Inputs!$J$37,0))))</f>
        <v>0</v>
      </c>
      <c r="X12" s="19">
        <f>IF(D12=1,Inputs!$J$51,IF(D12=2,Inputs!$J$52,IF(D12=3,Inputs!$J$53,IF(D12=4,Inputs!$J$54,0))))</f>
        <v>0</v>
      </c>
      <c r="Y12" s="19">
        <f>IF(D12=1,Inputs!$K$34,IF(D12=2,Inputs!$K$35,IF(D12=3,Inputs!$K$36,IF(D12=4,Inputs!$K$37,0))))</f>
        <v>0</v>
      </c>
      <c r="Z12" s="19">
        <f>IF(D12=1,Inputs!$K$51,IF(D12=2,Inputs!$K$52,IF(D12=3,Inputs!$K$53,IF(D12=4,Inputs!$K$54,0))))</f>
        <v>0</v>
      </c>
      <c r="AA12" s="19">
        <f>IF(AND(D12=1,G12=1),Inputs!$L$34,IF(AND(D12=2,G12=1),Inputs!$L$35,IF(AND(D12=3,G12=1),Inputs!$L$36,IF(AND(D12=4,G12=1),Inputs!$L$37,0))))</f>
        <v>0</v>
      </c>
      <c r="AB12" s="19">
        <f>IF(AND(D12=1,G12=1),Inputs!$L$51,IF(AND(D12=2,G12=1),Inputs!$L$52,IF(AND(D12=3,G12=1),Inputs!$L$53,IF(AND(D12=4,G12=1),Inputs!$L$54,0))))</f>
        <v>0</v>
      </c>
      <c r="AC12" s="19">
        <f>IF(AND(D12=1,H12=1),Inputs!$M$34,IF(AND(D12=2,H12=1),Inputs!$M$35,IF(AND(D12=3,H12=1),Inputs!$M$36,IF(AND(D12=4,H12=1),Inputs!$M$37,0))))</f>
        <v>0</v>
      </c>
      <c r="AD12" s="19">
        <f>IF(AND(D12=1,H12=1),Inputs!$M$51,IF(AND(D12=2,H12=1),Inputs!$M$52,IF(AND(D12=3,H12=1),Inputs!$M$53,IF(AND(D12=4,H12=1),Inputs!$M$54,0))))</f>
        <v>0</v>
      </c>
      <c r="AE12" s="19">
        <f>IF(AND(D12=1,I12=1),Inputs!$N$34,IF(AND(D12=2,I12=1),Inputs!$N$35,IF(AND(D12=3,I12=1),Inputs!$N$36,IF(AND(D12=4,I12=1),Inputs!$N$37,0))))</f>
        <v>0</v>
      </c>
      <c r="AF12" s="19">
        <f>IF(AND(D12=1,I12=1),Inputs!$N$51,IF(AND(D12=2,I12=1),Inputs!$N$52,IF(AND(D12=3,I12=1),Inputs!$N$53,IF(AND(D12=4,I12=1),Inputs!$N$54,0))))</f>
        <v>0</v>
      </c>
      <c r="AG12" s="19">
        <f t="shared" si="7"/>
        <v>57750</v>
      </c>
      <c r="AH12" s="19">
        <f t="shared" si="8"/>
        <v>57750</v>
      </c>
      <c r="AI12" s="19">
        <f t="shared" si="0"/>
        <v>0</v>
      </c>
      <c r="AJ12" s="19">
        <f>IF(K12=2,Inputs!$B$7,IF(K12=3,Inputs!$B$8,IF(K12=4,Inputs!$B$9,IF(K12=5,Inputs!$B$10,IF(K12=6,Inputs!$B$11)))))</f>
        <v>57000</v>
      </c>
      <c r="AK12" s="19">
        <f>Inputs!$B$65+C12</f>
        <v>57750</v>
      </c>
      <c r="AL12" s="19">
        <f t="shared" si="9"/>
        <v>57750</v>
      </c>
      <c r="AM12" s="19">
        <f t="shared" si="10"/>
        <v>57750</v>
      </c>
      <c r="AN12" s="19">
        <f t="shared" si="1"/>
        <v>57750</v>
      </c>
      <c r="AO12" s="19">
        <f t="shared" si="2"/>
        <v>57750</v>
      </c>
      <c r="AP12" s="19">
        <f t="shared" si="3"/>
        <v>57750</v>
      </c>
      <c r="AQ12" s="22">
        <f t="shared" si="4"/>
        <v>57750</v>
      </c>
      <c r="AR12" s="22">
        <f t="shared" si="5"/>
        <v>57750</v>
      </c>
      <c r="AS12" s="22">
        <f>IF(AND(AQ12&gt;=Inputs!$B$15,D12=2),MAX(C12,Inputs!$B$15),AQ12)</f>
        <v>57750</v>
      </c>
      <c r="AT12" s="22">
        <f>IF(AND(AR12&gt;=Inputs!$B$15,D12=2),MAX(C12,Inputs!$B$15),AR12)</f>
        <v>57750</v>
      </c>
      <c r="AU12" s="22">
        <f>IF(AND(AS12&gt;=Inputs!$B$16,D12&lt;4),MAX(C12,Inputs!$B$16),AS12)</f>
        <v>57750</v>
      </c>
      <c r="AV12" s="22">
        <f>IF(AND(AT12&gt;=Inputs!$B$16,D12&lt;4),MAX(C12,Inputs!$B$16),AT12)</f>
        <v>57750</v>
      </c>
      <c r="AW12" s="20">
        <f>IF(AU12&gt;Inputs!$B$17,Inputs!$B$17,AU12)</f>
        <v>57750</v>
      </c>
      <c r="AX12" s="20">
        <f>IF(AV12&gt;Inputs!$B$17,Inputs!$B$17,AV12)</f>
        <v>57750</v>
      </c>
    </row>
    <row r="13" spans="1:53" x14ac:dyDescent="0.25">
      <c r="A13" s="1">
        <f>Levels!A14</f>
        <v>10</v>
      </c>
      <c r="B13" s="1" t="str">
        <f>Levels!B14</f>
        <v>Teacher 10</v>
      </c>
      <c r="C13" s="15">
        <f>IF(OR(E13=1,F13=1),Levels!C14,0)</f>
        <v>48246</v>
      </c>
      <c r="D13" s="1">
        <f>Levels!D14</f>
        <v>4</v>
      </c>
      <c r="E13" s="1">
        <v>1</v>
      </c>
      <c r="F13" s="1">
        <v>1</v>
      </c>
      <c r="G13" s="1">
        <v>1</v>
      </c>
      <c r="H13" s="1">
        <v>0</v>
      </c>
      <c r="I13" s="1">
        <v>0</v>
      </c>
      <c r="J13" s="1">
        <f>Levels!AC14</f>
        <v>1</v>
      </c>
      <c r="K13" s="1">
        <f>Levels!AD14</f>
        <v>1</v>
      </c>
      <c r="L13" s="1" t="str">
        <f t="shared" si="6"/>
        <v>Increment</v>
      </c>
      <c r="M13" s="19">
        <f>IF(D13=1,Inputs!$J$25,IF(D13=2,Inputs!$J$26,IF(D13=3,Inputs!$J$27,IF(D13=4,Inputs!$J$28,0))))</f>
        <v>250</v>
      </c>
      <c r="N13" s="19">
        <f>IF(D13=1,Inputs!$J$42,IF(D13=2,Inputs!$J$43,IF(D13=3,Inputs!$J$44,IF(D13=4,Inputs!$J$45,0))))</f>
        <v>750</v>
      </c>
      <c r="O13" s="19">
        <f>IF(D13=1,Inputs!$K$25,IF(D13=2,Inputs!$K$26,IF(D13=3,Inputs!$K$27,IF(D13=4,Inputs!$K$28,0))))</f>
        <v>250</v>
      </c>
      <c r="P13" s="19">
        <f>IF(D13=1,Inputs!$K$42,IF(D13=2,Inputs!$K$43,IF(D13=3,Inputs!$K$44,IF(D13=4,Inputs!$K$45,0))))</f>
        <v>750</v>
      </c>
      <c r="Q13" s="19">
        <f>IF(AND(D13=1,G13=1),Inputs!$L$25,IF(AND(D13=2,G13=1),Inputs!$L$26,IF(AND(D13=3,G13=1),Inputs!$L$27,IF(AND(D13=4,G13=1),Inputs!$L$28,0))))</f>
        <v>0</v>
      </c>
      <c r="R13" s="19">
        <f>IF(AND(D13=1,G13=1),Inputs!$L$42,IF(AND(D13=2,G13=1),Inputs!$L$43,IF(AND(D13=3,G13=1),Inputs!$L$44,IF(AND(D13=4,G13=1),Inputs!$L$45,0))))</f>
        <v>0</v>
      </c>
      <c r="S13" s="19">
        <f>IF(AND(D13=1,H13=1),Inputs!$M$25,IF(AND(D13=2,H13=1),Inputs!$M$26,IF(AND(D13=3,H13=1),Inputs!$M$27,IF(AND(D13=4,H13=1),Inputs!$M$28,0))))</f>
        <v>0</v>
      </c>
      <c r="T13" s="19">
        <f>IF(AND(D13=1,H13=1),Inputs!$M$42,IF(AND(D13=2,H13=1),Inputs!$M$43,IF(AND(D13=3,H13=1),Inputs!$M$44,IF(AND(D13=4,H13=1),Inputs!$M$45,0))))</f>
        <v>0</v>
      </c>
      <c r="U13" s="19">
        <f>IF(AND(D13=1,I13=1),Inputs!$N$25,IF(AND(D13=2,I13=1),Inputs!$N$26,IF(AND(D13=3,I13=1),Inputs!$N$27,IF(AND(D13=4,I13=1),Inputs!$N$28,0))))</f>
        <v>0</v>
      </c>
      <c r="V13" s="19">
        <f>IF(AND(D13=1,I13=1),Inputs!$N$42,IF(AND(D13=2,I13=1),Inputs!$N$43,IF(AND(D13=3,I13=1),Inputs!$N$44,IF(AND(D13=4,I13=1),Inputs!$N$45,0))))</f>
        <v>0</v>
      </c>
      <c r="W13" s="19">
        <f>IF(D13=1,Inputs!$J$34,IF(D13=2,Inputs!$J$35,IF(D13=3,Inputs!$J$36,IF(D13=4,Inputs!$J$37,0))))</f>
        <v>0</v>
      </c>
      <c r="X13" s="19">
        <f>IF(D13=1,Inputs!$J$51,IF(D13=2,Inputs!$J$52,IF(D13=3,Inputs!$J$53,IF(D13=4,Inputs!$J$54,0))))</f>
        <v>0</v>
      </c>
      <c r="Y13" s="19">
        <f>IF(D13=1,Inputs!$K$34,IF(D13=2,Inputs!$K$35,IF(D13=3,Inputs!$K$36,IF(D13=4,Inputs!$K$37,0))))</f>
        <v>0</v>
      </c>
      <c r="Z13" s="19">
        <f>IF(D13=1,Inputs!$K$51,IF(D13=2,Inputs!$K$52,IF(D13=3,Inputs!$K$53,IF(D13=4,Inputs!$K$54,0))))</f>
        <v>0</v>
      </c>
      <c r="AA13" s="19">
        <f>IF(AND(D13=1,G13=1),Inputs!$L$34,IF(AND(D13=2,G13=1),Inputs!$L$35,IF(AND(D13=3,G13=1),Inputs!$L$36,IF(AND(D13=4,G13=1),Inputs!$L$37,0))))</f>
        <v>150</v>
      </c>
      <c r="AB13" s="19">
        <f>IF(AND(D13=1,G13=1),Inputs!$L$51,IF(AND(D13=2,G13=1),Inputs!$L$52,IF(AND(D13=3,G13=1),Inputs!$L$53,IF(AND(D13=4,G13=1),Inputs!$L$54,0))))</f>
        <v>150</v>
      </c>
      <c r="AC13" s="19">
        <f>IF(AND(D13=1,H13=1),Inputs!$M$34,IF(AND(D13=2,H13=1),Inputs!$M$35,IF(AND(D13=3,H13=1),Inputs!$M$36,IF(AND(D13=4,H13=1),Inputs!$M$37,0))))</f>
        <v>0</v>
      </c>
      <c r="AD13" s="19">
        <f>IF(AND(D13=1,H13=1),Inputs!$M$51,IF(AND(D13=2,H13=1),Inputs!$M$52,IF(AND(D13=3,H13=1),Inputs!$M$53,IF(AND(D13=4,H13=1),Inputs!$M$54,0))))</f>
        <v>0</v>
      </c>
      <c r="AE13" s="19">
        <f>IF(AND(D13=1,I13=1),Inputs!$N$34,IF(AND(D13=2,I13=1),Inputs!$N$35,IF(AND(D13=3,I13=1),Inputs!$N$36,IF(AND(D13=4,I13=1),Inputs!$N$37,0))))</f>
        <v>0</v>
      </c>
      <c r="AF13" s="19">
        <f>IF(AND(D13=1,I13=1),Inputs!$N$51,IF(AND(D13=2,I13=1),Inputs!$N$52,IF(AND(D13=3,I13=1),Inputs!$N$53,IF(AND(D13=4,I13=1),Inputs!$N$54,0))))</f>
        <v>0</v>
      </c>
      <c r="AG13" s="19">
        <f t="shared" si="7"/>
        <v>48746</v>
      </c>
      <c r="AH13" s="19">
        <f t="shared" si="8"/>
        <v>48896</v>
      </c>
      <c r="AI13" s="19">
        <f t="shared" si="0"/>
        <v>150</v>
      </c>
      <c r="AJ13" s="19" t="b">
        <f>IF(K13=2,Inputs!$B$7,IF(K13=3,Inputs!$B$8,IF(K13=4,Inputs!$B$9,IF(K13=5,Inputs!$B$10,IF(K13=6,Inputs!$B$11)))))</f>
        <v>0</v>
      </c>
      <c r="AK13" s="19">
        <f>Inputs!$B$65+C13</f>
        <v>48746</v>
      </c>
      <c r="AL13" s="19">
        <f t="shared" si="9"/>
        <v>48746</v>
      </c>
      <c r="AM13" s="19">
        <f t="shared" si="10"/>
        <v>48746</v>
      </c>
      <c r="AN13" s="19">
        <f t="shared" si="1"/>
        <v>48896</v>
      </c>
      <c r="AO13" s="19">
        <f t="shared" si="2"/>
        <v>48746</v>
      </c>
      <c r="AP13" s="19">
        <f t="shared" si="3"/>
        <v>48896</v>
      </c>
      <c r="AQ13" s="22">
        <f t="shared" si="4"/>
        <v>48746</v>
      </c>
      <c r="AR13" s="22">
        <f t="shared" si="5"/>
        <v>48896</v>
      </c>
      <c r="AS13" s="22">
        <f>IF(AND(AQ13&gt;=Inputs!$B$15,D13=2),MAX(C13,Inputs!$B$15),AQ13)</f>
        <v>48746</v>
      </c>
      <c r="AT13" s="22">
        <f>IF(AND(AR13&gt;=Inputs!$B$15,D13=2),MAX(C13,Inputs!$B$15),AR13)</f>
        <v>48896</v>
      </c>
      <c r="AU13" s="22">
        <f>IF(AND(AS13&gt;=Inputs!$B$16,D13&lt;4),MAX(C13,Inputs!$B$16),AS13)</f>
        <v>48746</v>
      </c>
      <c r="AV13" s="22">
        <f>IF(AND(AT13&gt;=Inputs!$B$16,D13&lt;4),MAX(C13,Inputs!$B$16),AT13)</f>
        <v>48896</v>
      </c>
      <c r="AW13" s="20">
        <f>IF(AU13&gt;Inputs!$B$17,Inputs!$B$17,AU13)</f>
        <v>48746</v>
      </c>
      <c r="AX13" s="20">
        <f>IF(AV13&gt;Inputs!$B$17,Inputs!$B$17,AV13)</f>
        <v>48896</v>
      </c>
    </row>
    <row r="14" spans="1:53" x14ac:dyDescent="0.25">
      <c r="A14" s="1">
        <f>Levels!A15</f>
        <v>11</v>
      </c>
      <c r="B14" s="1" t="str">
        <f>Levels!B15</f>
        <v>Teacher 11</v>
      </c>
      <c r="C14" s="15">
        <f>IF(OR(E14=1,F14=1),Levels!C15,0)</f>
        <v>50643</v>
      </c>
      <c r="D14" s="1">
        <f>Levels!D15</f>
        <v>3</v>
      </c>
      <c r="E14" s="1">
        <v>1</v>
      </c>
      <c r="F14" s="1">
        <v>1</v>
      </c>
      <c r="G14" s="1">
        <v>1</v>
      </c>
      <c r="H14" s="1">
        <v>0</v>
      </c>
      <c r="I14" s="1">
        <v>0</v>
      </c>
      <c r="J14" s="1">
        <f>Levels!AC15</f>
        <v>2</v>
      </c>
      <c r="K14" s="1">
        <f>Levels!AD15</f>
        <v>2</v>
      </c>
      <c r="L14" s="1" t="str">
        <f t="shared" si="6"/>
        <v>Increment</v>
      </c>
      <c r="M14" s="19">
        <f>IF(D14=1,Inputs!$J$25,IF(D14=2,Inputs!$J$26,IF(D14=3,Inputs!$J$27,IF(D14=4,Inputs!$J$28,0))))</f>
        <v>150</v>
      </c>
      <c r="N14" s="19">
        <f>IF(D14=1,Inputs!$J$42,IF(D14=2,Inputs!$J$43,IF(D14=3,Inputs!$J$44,IF(D14=4,Inputs!$J$45,0))))</f>
        <v>0</v>
      </c>
      <c r="O14" s="19">
        <f>IF(D14=1,Inputs!$K$25,IF(D14=2,Inputs!$K$26,IF(D14=3,Inputs!$K$27,IF(D14=4,Inputs!$K$28,0))))</f>
        <v>150</v>
      </c>
      <c r="P14" s="19">
        <f>IF(D14=1,Inputs!$K$42,IF(D14=2,Inputs!$K$43,IF(D14=3,Inputs!$K$44,IF(D14=4,Inputs!$K$45,0))))</f>
        <v>0</v>
      </c>
      <c r="Q14" s="19">
        <f>IF(AND(D14=1,G14=1),Inputs!$L$25,IF(AND(D14=2,G14=1),Inputs!$L$26,IF(AND(D14=3,G14=1),Inputs!$L$27,IF(AND(D14=4,G14=1),Inputs!$L$28,0))))</f>
        <v>0</v>
      </c>
      <c r="R14" s="19">
        <f>IF(AND(D14=1,G14=1),Inputs!$L$42,IF(AND(D14=2,G14=1),Inputs!$L$43,IF(AND(D14=3,G14=1),Inputs!$L$44,IF(AND(D14=4,G14=1),Inputs!$L$45,0))))</f>
        <v>0</v>
      </c>
      <c r="S14" s="19">
        <f>IF(AND(D14=1,H14=1),Inputs!$M$25,IF(AND(D14=2,H14=1),Inputs!$M$26,IF(AND(D14=3,H14=1),Inputs!$M$27,IF(AND(D14=4,H14=1),Inputs!$M$28,0))))</f>
        <v>0</v>
      </c>
      <c r="T14" s="19">
        <f>IF(AND(D14=1,H14=1),Inputs!$M$42,IF(AND(D14=2,H14=1),Inputs!$M$43,IF(AND(D14=3,H14=1),Inputs!$M$44,IF(AND(D14=4,H14=1),Inputs!$M$45,0))))</f>
        <v>0</v>
      </c>
      <c r="U14" s="19">
        <f>IF(AND(D14=1,I14=1),Inputs!$N$25,IF(AND(D14=2,I14=1),Inputs!$N$26,IF(AND(D14=3,I14=1),Inputs!$N$27,IF(AND(D14=4,I14=1),Inputs!$N$28,0))))</f>
        <v>0</v>
      </c>
      <c r="V14" s="19">
        <f>IF(AND(D14=1,I14=1),Inputs!$N$42,IF(AND(D14=2,I14=1),Inputs!$N$43,IF(AND(D14=3,I14=1),Inputs!$N$44,IF(AND(D14=4,I14=1),Inputs!$N$45,0))))</f>
        <v>0</v>
      </c>
      <c r="W14" s="19">
        <f>IF(D14=1,Inputs!$J$34,IF(D14=2,Inputs!$J$35,IF(D14=3,Inputs!$J$36,IF(D14=4,Inputs!$J$37,0))))</f>
        <v>0</v>
      </c>
      <c r="X14" s="19">
        <f>IF(D14=1,Inputs!$J$51,IF(D14=2,Inputs!$J$52,IF(D14=3,Inputs!$J$53,IF(D14=4,Inputs!$J$54,0))))</f>
        <v>0</v>
      </c>
      <c r="Y14" s="19">
        <f>IF(D14=1,Inputs!$K$34,IF(D14=2,Inputs!$K$35,IF(D14=3,Inputs!$K$36,IF(D14=4,Inputs!$K$37,0))))</f>
        <v>0</v>
      </c>
      <c r="Z14" s="19">
        <f>IF(D14=1,Inputs!$K$51,IF(D14=2,Inputs!$K$52,IF(D14=3,Inputs!$K$53,IF(D14=4,Inputs!$K$54,0))))</f>
        <v>0</v>
      </c>
      <c r="AA14" s="19">
        <f>IF(AND(D14=1,G14=1),Inputs!$L$34,IF(AND(D14=2,G14=1),Inputs!$L$35,IF(AND(D14=3,G14=1),Inputs!$L$36,IF(AND(D14=4,G14=1),Inputs!$L$37,0))))</f>
        <v>100</v>
      </c>
      <c r="AB14" s="19">
        <f>IF(AND(D14=1,G14=1),Inputs!$L$51,IF(AND(D14=2,G14=1),Inputs!$L$52,IF(AND(D14=3,G14=1),Inputs!$L$53,IF(AND(D14=4,G14=1),Inputs!$L$54,0))))</f>
        <v>0</v>
      </c>
      <c r="AC14" s="19">
        <f>IF(AND(D14=1,H14=1),Inputs!$M$34,IF(AND(D14=2,H14=1),Inputs!$M$35,IF(AND(D14=3,H14=1),Inputs!$M$36,IF(AND(D14=4,H14=1),Inputs!$M$37,0))))</f>
        <v>0</v>
      </c>
      <c r="AD14" s="19">
        <f>IF(AND(D14=1,H14=1),Inputs!$M$51,IF(AND(D14=2,H14=1),Inputs!$M$52,IF(AND(D14=3,H14=1),Inputs!$M$53,IF(AND(D14=4,H14=1),Inputs!$M$54,0))))</f>
        <v>0</v>
      </c>
      <c r="AE14" s="19">
        <f>IF(AND(D14=1,I14=1),Inputs!$N$34,IF(AND(D14=2,I14=1),Inputs!$N$35,IF(AND(D14=3,I14=1),Inputs!$N$36,IF(AND(D14=4,I14=1),Inputs!$N$37,0))))</f>
        <v>0</v>
      </c>
      <c r="AF14" s="19">
        <f>IF(AND(D14=1,I14=1),Inputs!$N$51,IF(AND(D14=2,I14=1),Inputs!$N$52,IF(AND(D14=3,I14=1),Inputs!$N$53,IF(AND(D14=4,I14=1),Inputs!$N$54,0))))</f>
        <v>0</v>
      </c>
      <c r="AG14" s="19">
        <f t="shared" si="7"/>
        <v>50943</v>
      </c>
      <c r="AH14" s="19">
        <f t="shared" si="8"/>
        <v>51043</v>
      </c>
      <c r="AI14" s="19">
        <f t="shared" si="0"/>
        <v>100</v>
      </c>
      <c r="AJ14" s="19">
        <f>IF(K14=2,Inputs!$B$7,IF(K14=3,Inputs!$B$8,IF(K14=4,Inputs!$B$9,IF(K14=5,Inputs!$B$10,IF(K14=6,Inputs!$B$11)))))</f>
        <v>49000</v>
      </c>
      <c r="AK14" s="19">
        <f>Inputs!$B$65+C14</f>
        <v>51143</v>
      </c>
      <c r="AL14" s="19">
        <f t="shared" si="9"/>
        <v>51143</v>
      </c>
      <c r="AM14" s="19">
        <f t="shared" si="10"/>
        <v>51143</v>
      </c>
      <c r="AN14" s="19">
        <f t="shared" si="1"/>
        <v>51243</v>
      </c>
      <c r="AO14" s="19">
        <f t="shared" si="2"/>
        <v>50943</v>
      </c>
      <c r="AP14" s="19">
        <f t="shared" si="3"/>
        <v>51043</v>
      </c>
      <c r="AQ14" s="22">
        <f t="shared" si="4"/>
        <v>50943</v>
      </c>
      <c r="AR14" s="22">
        <f t="shared" si="5"/>
        <v>51043</v>
      </c>
      <c r="AS14" s="22">
        <f>IF(AND(AQ14&gt;=Inputs!$B$15,D14=2),MAX(C14,Inputs!$B$15),AQ14)</f>
        <v>50943</v>
      </c>
      <c r="AT14" s="22">
        <f>IF(AND(AR14&gt;=Inputs!$B$15,D14=2),MAX(C14,Inputs!$B$15),AR14)</f>
        <v>51043</v>
      </c>
      <c r="AU14" s="22">
        <f>IF(AND(AS14&gt;=Inputs!$B$16,D14&lt;4),MAX(C14,Inputs!$B$16),AS14)</f>
        <v>50943</v>
      </c>
      <c r="AV14" s="22">
        <f>IF(AND(AT14&gt;=Inputs!$B$16,D14&lt;4),MAX(C14,Inputs!$B$16),AT14)</f>
        <v>51043</v>
      </c>
      <c r="AW14" s="20">
        <f>IF(AU14&gt;Inputs!$B$17,Inputs!$B$17,AU14)</f>
        <v>50943</v>
      </c>
      <c r="AX14" s="20">
        <f>IF(AV14&gt;Inputs!$B$17,Inputs!$B$17,AV14)</f>
        <v>51043</v>
      </c>
    </row>
    <row r="15" spans="1:53" x14ac:dyDescent="0.25">
      <c r="A15" s="1">
        <f>Levels!A16</f>
        <v>12</v>
      </c>
      <c r="B15" s="1" t="str">
        <f>Levels!B16</f>
        <v>Teacher 12</v>
      </c>
      <c r="C15" s="15">
        <f>IF(OR(E15=1,F15=1),Levels!C16,0)</f>
        <v>51690</v>
      </c>
      <c r="D15" s="1">
        <f>Levels!D16</f>
        <v>4</v>
      </c>
      <c r="E15" s="1">
        <v>1</v>
      </c>
      <c r="F15" s="1">
        <v>1</v>
      </c>
      <c r="G15" s="1">
        <v>1</v>
      </c>
      <c r="H15" s="1">
        <v>0</v>
      </c>
      <c r="I15" s="1">
        <v>0</v>
      </c>
      <c r="J15" s="1">
        <f>Levels!AC16</f>
        <v>2</v>
      </c>
      <c r="K15" s="1">
        <f>Levels!AD16</f>
        <v>2</v>
      </c>
      <c r="L15" s="1" t="str">
        <f t="shared" si="6"/>
        <v>Increment</v>
      </c>
      <c r="M15" s="19">
        <f>IF(D15=1,Inputs!$J$25,IF(D15=2,Inputs!$J$26,IF(D15=3,Inputs!$J$27,IF(D15=4,Inputs!$J$28,0))))</f>
        <v>250</v>
      </c>
      <c r="N15" s="19">
        <f>IF(D15=1,Inputs!$J$42,IF(D15=2,Inputs!$J$43,IF(D15=3,Inputs!$J$44,IF(D15=4,Inputs!$J$45,0))))</f>
        <v>750</v>
      </c>
      <c r="O15" s="19">
        <f>IF(D15=1,Inputs!$K$25,IF(D15=2,Inputs!$K$26,IF(D15=3,Inputs!$K$27,IF(D15=4,Inputs!$K$28,0))))</f>
        <v>250</v>
      </c>
      <c r="P15" s="19">
        <f>IF(D15=1,Inputs!$K$42,IF(D15=2,Inputs!$K$43,IF(D15=3,Inputs!$K$44,IF(D15=4,Inputs!$K$45,0))))</f>
        <v>750</v>
      </c>
      <c r="Q15" s="19">
        <f>IF(AND(D15=1,G15=1),Inputs!$L$25,IF(AND(D15=2,G15=1),Inputs!$L$26,IF(AND(D15=3,G15=1),Inputs!$L$27,IF(AND(D15=4,G15=1),Inputs!$L$28,0))))</f>
        <v>0</v>
      </c>
      <c r="R15" s="19">
        <f>IF(AND(D15=1,G15=1),Inputs!$L$42,IF(AND(D15=2,G15=1),Inputs!$L$43,IF(AND(D15=3,G15=1),Inputs!$L$44,IF(AND(D15=4,G15=1),Inputs!$L$45,0))))</f>
        <v>0</v>
      </c>
      <c r="S15" s="19">
        <f>IF(AND(D15=1,H15=1),Inputs!$M$25,IF(AND(D15=2,H15=1),Inputs!$M$26,IF(AND(D15=3,H15=1),Inputs!$M$27,IF(AND(D15=4,H15=1),Inputs!$M$28,0))))</f>
        <v>0</v>
      </c>
      <c r="T15" s="19">
        <f>IF(AND(D15=1,H15=1),Inputs!$M$42,IF(AND(D15=2,H15=1),Inputs!$M$43,IF(AND(D15=3,H15=1),Inputs!$M$44,IF(AND(D15=4,H15=1),Inputs!$M$45,0))))</f>
        <v>0</v>
      </c>
      <c r="U15" s="19">
        <f>IF(AND(D15=1,I15=1),Inputs!$N$25,IF(AND(D15=2,I15=1),Inputs!$N$26,IF(AND(D15=3,I15=1),Inputs!$N$27,IF(AND(D15=4,I15=1),Inputs!$N$28,0))))</f>
        <v>0</v>
      </c>
      <c r="V15" s="19">
        <f>IF(AND(D15=1,I15=1),Inputs!$N$42,IF(AND(D15=2,I15=1),Inputs!$N$43,IF(AND(D15=3,I15=1),Inputs!$N$44,IF(AND(D15=4,I15=1),Inputs!$N$45,0))))</f>
        <v>0</v>
      </c>
      <c r="W15" s="19">
        <f>IF(D15=1,Inputs!$J$34,IF(D15=2,Inputs!$J$35,IF(D15=3,Inputs!$J$36,IF(D15=4,Inputs!$J$37,0))))</f>
        <v>0</v>
      </c>
      <c r="X15" s="19">
        <f>IF(D15=1,Inputs!$J$51,IF(D15=2,Inputs!$J$52,IF(D15=3,Inputs!$J$53,IF(D15=4,Inputs!$J$54,0))))</f>
        <v>0</v>
      </c>
      <c r="Y15" s="19">
        <f>IF(D15=1,Inputs!$K$34,IF(D15=2,Inputs!$K$35,IF(D15=3,Inputs!$K$36,IF(D15=4,Inputs!$K$37,0))))</f>
        <v>0</v>
      </c>
      <c r="Z15" s="19">
        <f>IF(D15=1,Inputs!$K$51,IF(D15=2,Inputs!$K$52,IF(D15=3,Inputs!$K$53,IF(D15=4,Inputs!$K$54,0))))</f>
        <v>0</v>
      </c>
      <c r="AA15" s="19">
        <f>IF(AND(D15=1,G15=1),Inputs!$L$34,IF(AND(D15=2,G15=1),Inputs!$L$35,IF(AND(D15=3,G15=1),Inputs!$L$36,IF(AND(D15=4,G15=1),Inputs!$L$37,0))))</f>
        <v>150</v>
      </c>
      <c r="AB15" s="19">
        <f>IF(AND(D15=1,G15=1),Inputs!$L$51,IF(AND(D15=2,G15=1),Inputs!$L$52,IF(AND(D15=3,G15=1),Inputs!$L$53,IF(AND(D15=4,G15=1),Inputs!$L$54,0))))</f>
        <v>150</v>
      </c>
      <c r="AC15" s="19">
        <f>IF(AND(D15=1,H15=1),Inputs!$M$34,IF(AND(D15=2,H15=1),Inputs!$M$35,IF(AND(D15=3,H15=1),Inputs!$M$36,IF(AND(D15=4,H15=1),Inputs!$M$37,0))))</f>
        <v>0</v>
      </c>
      <c r="AD15" s="19">
        <f>IF(AND(D15=1,H15=1),Inputs!$M$51,IF(AND(D15=2,H15=1),Inputs!$M$52,IF(AND(D15=3,H15=1),Inputs!$M$53,IF(AND(D15=4,H15=1),Inputs!$M$54,0))))</f>
        <v>0</v>
      </c>
      <c r="AE15" s="19">
        <f>IF(AND(D15=1,I15=1),Inputs!$N$34,IF(AND(D15=2,I15=1),Inputs!$N$35,IF(AND(D15=3,I15=1),Inputs!$N$36,IF(AND(D15=4,I15=1),Inputs!$N$37,0))))</f>
        <v>0</v>
      </c>
      <c r="AF15" s="19">
        <f>IF(AND(D15=1,I15=1),Inputs!$N$51,IF(AND(D15=2,I15=1),Inputs!$N$52,IF(AND(D15=3,I15=1),Inputs!$N$53,IF(AND(D15=4,I15=1),Inputs!$N$54,0))))</f>
        <v>0</v>
      </c>
      <c r="AG15" s="19">
        <f t="shared" si="7"/>
        <v>52190</v>
      </c>
      <c r="AH15" s="19">
        <f t="shared" si="8"/>
        <v>52340</v>
      </c>
      <c r="AI15" s="19">
        <f t="shared" si="0"/>
        <v>150</v>
      </c>
      <c r="AJ15" s="19">
        <f>IF(K15=2,Inputs!$B$7,IF(K15=3,Inputs!$B$8,IF(K15=4,Inputs!$B$9,IF(K15=5,Inputs!$B$10,IF(K15=6,Inputs!$B$11)))))</f>
        <v>49000</v>
      </c>
      <c r="AK15" s="19">
        <f>Inputs!$B$65+C15</f>
        <v>52190</v>
      </c>
      <c r="AL15" s="19">
        <f t="shared" si="9"/>
        <v>52190</v>
      </c>
      <c r="AM15" s="19">
        <f t="shared" si="10"/>
        <v>52190</v>
      </c>
      <c r="AN15" s="19">
        <f t="shared" si="1"/>
        <v>52340</v>
      </c>
      <c r="AO15" s="19">
        <f t="shared" si="2"/>
        <v>52190</v>
      </c>
      <c r="AP15" s="19">
        <f t="shared" si="3"/>
        <v>52340</v>
      </c>
      <c r="AQ15" s="22">
        <f t="shared" si="4"/>
        <v>52190</v>
      </c>
      <c r="AR15" s="22">
        <f t="shared" si="5"/>
        <v>52340</v>
      </c>
      <c r="AS15" s="22">
        <f>IF(AND(AQ15&gt;=Inputs!$B$15,D15=2),MAX(C15,Inputs!$B$15),AQ15)</f>
        <v>52190</v>
      </c>
      <c r="AT15" s="22">
        <f>IF(AND(AR15&gt;=Inputs!$B$15,D15=2),MAX(C15,Inputs!$B$15),AR15)</f>
        <v>52340</v>
      </c>
      <c r="AU15" s="22">
        <f>IF(AND(AS15&gt;=Inputs!$B$16,D15&lt;4),MAX(C15,Inputs!$B$16),AS15)</f>
        <v>52190</v>
      </c>
      <c r="AV15" s="22">
        <f>IF(AND(AT15&gt;=Inputs!$B$16,D15&lt;4),MAX(C15,Inputs!$B$16),AT15)</f>
        <v>52340</v>
      </c>
      <c r="AW15" s="20">
        <f>IF(AU15&gt;Inputs!$B$17,Inputs!$B$17,AU15)</f>
        <v>52190</v>
      </c>
      <c r="AX15" s="20">
        <f>IF(AV15&gt;Inputs!$B$17,Inputs!$B$17,AV15)</f>
        <v>52340</v>
      </c>
    </row>
    <row r="16" spans="1:53" x14ac:dyDescent="0.25">
      <c r="A16" s="1">
        <f>Levels!A17</f>
        <v>13</v>
      </c>
      <c r="B16" s="1" t="str">
        <f>Levels!B17</f>
        <v>Teacher 13</v>
      </c>
      <c r="C16" s="15">
        <f>IF(OR(E16=1,F16=1),Levels!C17,0)</f>
        <v>49366</v>
      </c>
      <c r="D16" s="1">
        <f>Levels!D17</f>
        <v>4</v>
      </c>
      <c r="E16" s="1">
        <v>1</v>
      </c>
      <c r="F16" s="1">
        <v>1</v>
      </c>
      <c r="G16" s="1">
        <v>0</v>
      </c>
      <c r="H16" s="1">
        <v>0</v>
      </c>
      <c r="I16" s="1">
        <v>0</v>
      </c>
      <c r="J16" s="1">
        <f>Levels!AC17</f>
        <v>2</v>
      </c>
      <c r="K16" s="1">
        <f>Levels!AD17</f>
        <v>2</v>
      </c>
      <c r="L16" s="1" t="str">
        <f t="shared" si="6"/>
        <v>Increment</v>
      </c>
      <c r="M16" s="19">
        <f>IF(D16=1,Inputs!$J$25,IF(D16=2,Inputs!$J$26,IF(D16=3,Inputs!$J$27,IF(D16=4,Inputs!$J$28,0))))</f>
        <v>250</v>
      </c>
      <c r="N16" s="19">
        <f>IF(D16=1,Inputs!$J$42,IF(D16=2,Inputs!$J$43,IF(D16=3,Inputs!$J$44,IF(D16=4,Inputs!$J$45,0))))</f>
        <v>750</v>
      </c>
      <c r="O16" s="19">
        <f>IF(D16=1,Inputs!$K$25,IF(D16=2,Inputs!$K$26,IF(D16=3,Inputs!$K$27,IF(D16=4,Inputs!$K$28,0))))</f>
        <v>250</v>
      </c>
      <c r="P16" s="19">
        <f>IF(D16=1,Inputs!$K$42,IF(D16=2,Inputs!$K$43,IF(D16=3,Inputs!$K$44,IF(D16=4,Inputs!$K$45,0))))</f>
        <v>750</v>
      </c>
      <c r="Q16" s="19">
        <f>IF(AND(D16=1,G16=1),Inputs!$L$25,IF(AND(D16=2,G16=1),Inputs!$L$26,IF(AND(D16=3,G16=1),Inputs!$L$27,IF(AND(D16=4,G16=1),Inputs!$L$28,0))))</f>
        <v>0</v>
      </c>
      <c r="R16" s="19">
        <f>IF(AND(D16=1,G16=1),Inputs!$L$42,IF(AND(D16=2,G16=1),Inputs!$L$43,IF(AND(D16=3,G16=1),Inputs!$L$44,IF(AND(D16=4,G16=1),Inputs!$L$45,0))))</f>
        <v>0</v>
      </c>
      <c r="S16" s="19">
        <f>IF(AND(D16=1,H16=1),Inputs!$M$25,IF(AND(D16=2,H16=1),Inputs!$M$26,IF(AND(D16=3,H16=1),Inputs!$M$27,IF(AND(D16=4,H16=1),Inputs!$M$28,0))))</f>
        <v>0</v>
      </c>
      <c r="T16" s="19">
        <f>IF(AND(D16=1,H16=1),Inputs!$M$42,IF(AND(D16=2,H16=1),Inputs!$M$43,IF(AND(D16=3,H16=1),Inputs!$M$44,IF(AND(D16=4,H16=1),Inputs!$M$45,0))))</f>
        <v>0</v>
      </c>
      <c r="U16" s="19">
        <f>IF(AND(D16=1,I16=1),Inputs!$N$25,IF(AND(D16=2,I16=1),Inputs!$N$26,IF(AND(D16=3,I16=1),Inputs!$N$27,IF(AND(D16=4,I16=1),Inputs!$N$28,0))))</f>
        <v>0</v>
      </c>
      <c r="V16" s="19">
        <f>IF(AND(D16=1,I16=1),Inputs!$N$42,IF(AND(D16=2,I16=1),Inputs!$N$43,IF(AND(D16=3,I16=1),Inputs!$N$44,IF(AND(D16=4,I16=1),Inputs!$N$45,0))))</f>
        <v>0</v>
      </c>
      <c r="W16" s="19">
        <f>IF(D16=1,Inputs!$J$34,IF(D16=2,Inputs!$J$35,IF(D16=3,Inputs!$J$36,IF(D16=4,Inputs!$J$37,0))))</f>
        <v>0</v>
      </c>
      <c r="X16" s="19">
        <f>IF(D16=1,Inputs!$J$51,IF(D16=2,Inputs!$J$52,IF(D16=3,Inputs!$J$53,IF(D16=4,Inputs!$J$54,0))))</f>
        <v>0</v>
      </c>
      <c r="Y16" s="19">
        <f>IF(D16=1,Inputs!$K$34,IF(D16=2,Inputs!$K$35,IF(D16=3,Inputs!$K$36,IF(D16=4,Inputs!$K$37,0))))</f>
        <v>0</v>
      </c>
      <c r="Z16" s="19">
        <f>IF(D16=1,Inputs!$K$51,IF(D16=2,Inputs!$K$52,IF(D16=3,Inputs!$K$53,IF(D16=4,Inputs!$K$54,0))))</f>
        <v>0</v>
      </c>
      <c r="AA16" s="19">
        <f>IF(AND(D16=1,G16=1),Inputs!$L$34,IF(AND(D16=2,G16=1),Inputs!$L$35,IF(AND(D16=3,G16=1),Inputs!$L$36,IF(AND(D16=4,G16=1),Inputs!$L$37,0))))</f>
        <v>0</v>
      </c>
      <c r="AB16" s="19">
        <f>IF(AND(D16=1,G16=1),Inputs!$L$51,IF(AND(D16=2,G16=1),Inputs!$L$52,IF(AND(D16=3,G16=1),Inputs!$L$53,IF(AND(D16=4,G16=1),Inputs!$L$54,0))))</f>
        <v>0</v>
      </c>
      <c r="AC16" s="19">
        <f>IF(AND(D16=1,H16=1),Inputs!$M$34,IF(AND(D16=2,H16=1),Inputs!$M$35,IF(AND(D16=3,H16=1),Inputs!$M$36,IF(AND(D16=4,H16=1),Inputs!$M$37,0))))</f>
        <v>0</v>
      </c>
      <c r="AD16" s="19">
        <f>IF(AND(D16=1,H16=1),Inputs!$M$51,IF(AND(D16=2,H16=1),Inputs!$M$52,IF(AND(D16=3,H16=1),Inputs!$M$53,IF(AND(D16=4,H16=1),Inputs!$M$54,0))))</f>
        <v>0</v>
      </c>
      <c r="AE16" s="19">
        <f>IF(AND(D16=1,I16=1),Inputs!$N$34,IF(AND(D16=2,I16=1),Inputs!$N$35,IF(AND(D16=3,I16=1),Inputs!$N$36,IF(AND(D16=4,I16=1),Inputs!$N$37,0))))</f>
        <v>0</v>
      </c>
      <c r="AF16" s="19">
        <f>IF(AND(D16=1,I16=1),Inputs!$N$51,IF(AND(D16=2,I16=1),Inputs!$N$52,IF(AND(D16=3,I16=1),Inputs!$N$53,IF(AND(D16=4,I16=1),Inputs!$N$54,0))))</f>
        <v>0</v>
      </c>
      <c r="AG16" s="19">
        <f t="shared" si="7"/>
        <v>49866</v>
      </c>
      <c r="AH16" s="19">
        <f t="shared" si="8"/>
        <v>49866</v>
      </c>
      <c r="AI16" s="19">
        <f t="shared" si="0"/>
        <v>0</v>
      </c>
      <c r="AJ16" s="19">
        <f>IF(K16=2,Inputs!$B$7,IF(K16=3,Inputs!$B$8,IF(K16=4,Inputs!$B$9,IF(K16=5,Inputs!$B$10,IF(K16=6,Inputs!$B$11)))))</f>
        <v>49000</v>
      </c>
      <c r="AK16" s="19">
        <f>Inputs!$B$65+C16</f>
        <v>49866</v>
      </c>
      <c r="AL16" s="19">
        <f t="shared" si="9"/>
        <v>49866</v>
      </c>
      <c r="AM16" s="19">
        <f t="shared" si="10"/>
        <v>49866</v>
      </c>
      <c r="AN16" s="19">
        <f t="shared" si="1"/>
        <v>49866</v>
      </c>
      <c r="AO16" s="19">
        <f t="shared" si="2"/>
        <v>49866</v>
      </c>
      <c r="AP16" s="19">
        <f t="shared" si="3"/>
        <v>49866</v>
      </c>
      <c r="AQ16" s="22">
        <f t="shared" si="4"/>
        <v>49866</v>
      </c>
      <c r="AR16" s="22">
        <f t="shared" si="5"/>
        <v>49866</v>
      </c>
      <c r="AS16" s="22">
        <f>IF(AND(AQ16&gt;=Inputs!$B$15,D16=2),MAX(C16,Inputs!$B$15),AQ16)</f>
        <v>49866</v>
      </c>
      <c r="AT16" s="22">
        <f>IF(AND(AR16&gt;=Inputs!$B$15,D16=2),MAX(C16,Inputs!$B$15),AR16)</f>
        <v>49866</v>
      </c>
      <c r="AU16" s="22">
        <f>IF(AND(AS16&gt;=Inputs!$B$16,D16&lt;4),MAX(C16,Inputs!$B$16),AS16)</f>
        <v>49866</v>
      </c>
      <c r="AV16" s="22">
        <f>IF(AND(AT16&gt;=Inputs!$B$16,D16&lt;4),MAX(C16,Inputs!$B$16),AT16)</f>
        <v>49866</v>
      </c>
      <c r="AW16" s="20">
        <f>IF(AU16&gt;Inputs!$B$17,Inputs!$B$17,AU16)</f>
        <v>49866</v>
      </c>
      <c r="AX16" s="20">
        <f>IF(AV16&gt;Inputs!$B$17,Inputs!$B$17,AV16)</f>
        <v>49866</v>
      </c>
    </row>
    <row r="17" spans="1:50" x14ac:dyDescent="0.25">
      <c r="A17" s="1">
        <f>Levels!A18</f>
        <v>14</v>
      </c>
      <c r="B17" s="1" t="str">
        <f>Levels!B18</f>
        <v>Teacher 14</v>
      </c>
      <c r="C17" s="15">
        <f>IF(OR(E17=1,F17=1),Levels!C18,0)</f>
        <v>51875</v>
      </c>
      <c r="D17" s="1">
        <f>Levels!D18</f>
        <v>3</v>
      </c>
      <c r="E17" s="1">
        <v>1</v>
      </c>
      <c r="F17" s="1">
        <v>1</v>
      </c>
      <c r="G17" s="1">
        <v>0</v>
      </c>
      <c r="H17" s="1">
        <v>0</v>
      </c>
      <c r="I17" s="1">
        <v>0</v>
      </c>
      <c r="J17" s="1">
        <f>Levels!AC18</f>
        <v>2</v>
      </c>
      <c r="K17" s="1">
        <f>Levels!AD18</f>
        <v>2</v>
      </c>
      <c r="L17" s="1" t="str">
        <f t="shared" si="6"/>
        <v>Increment</v>
      </c>
      <c r="M17" s="19">
        <f>IF(D17=1,Inputs!$J$25,IF(D17=2,Inputs!$J$26,IF(D17=3,Inputs!$J$27,IF(D17=4,Inputs!$J$28,0))))</f>
        <v>150</v>
      </c>
      <c r="N17" s="19">
        <f>IF(D17=1,Inputs!$J$42,IF(D17=2,Inputs!$J$43,IF(D17=3,Inputs!$J$44,IF(D17=4,Inputs!$J$45,0))))</f>
        <v>0</v>
      </c>
      <c r="O17" s="19">
        <f>IF(D17=1,Inputs!$K$25,IF(D17=2,Inputs!$K$26,IF(D17=3,Inputs!$K$27,IF(D17=4,Inputs!$K$28,0))))</f>
        <v>150</v>
      </c>
      <c r="P17" s="19">
        <f>IF(D17=1,Inputs!$K$42,IF(D17=2,Inputs!$K$43,IF(D17=3,Inputs!$K$44,IF(D17=4,Inputs!$K$45,0))))</f>
        <v>0</v>
      </c>
      <c r="Q17" s="19">
        <f>IF(AND(D17=1,G17=1),Inputs!$L$25,IF(AND(D17=2,G17=1),Inputs!$L$26,IF(AND(D17=3,G17=1),Inputs!$L$27,IF(AND(D17=4,G17=1),Inputs!$L$28,0))))</f>
        <v>0</v>
      </c>
      <c r="R17" s="19">
        <f>IF(AND(D17=1,G17=1),Inputs!$L$42,IF(AND(D17=2,G17=1),Inputs!$L$43,IF(AND(D17=3,G17=1),Inputs!$L$44,IF(AND(D17=4,G17=1),Inputs!$L$45,0))))</f>
        <v>0</v>
      </c>
      <c r="S17" s="19">
        <f>IF(AND(D17=1,H17=1),Inputs!$M$25,IF(AND(D17=2,H17=1),Inputs!$M$26,IF(AND(D17=3,H17=1),Inputs!$M$27,IF(AND(D17=4,H17=1),Inputs!$M$28,0))))</f>
        <v>0</v>
      </c>
      <c r="T17" s="19">
        <f>IF(AND(D17=1,H17=1),Inputs!$M$42,IF(AND(D17=2,H17=1),Inputs!$M$43,IF(AND(D17=3,H17=1),Inputs!$M$44,IF(AND(D17=4,H17=1),Inputs!$M$45,0))))</f>
        <v>0</v>
      </c>
      <c r="U17" s="19">
        <f>IF(AND(D17=1,I17=1),Inputs!$N$25,IF(AND(D17=2,I17=1),Inputs!$N$26,IF(AND(D17=3,I17=1),Inputs!$N$27,IF(AND(D17=4,I17=1),Inputs!$N$28,0))))</f>
        <v>0</v>
      </c>
      <c r="V17" s="19">
        <f>IF(AND(D17=1,I17=1),Inputs!$N$42,IF(AND(D17=2,I17=1),Inputs!$N$43,IF(AND(D17=3,I17=1),Inputs!$N$44,IF(AND(D17=4,I17=1),Inputs!$N$45,0))))</f>
        <v>0</v>
      </c>
      <c r="W17" s="19">
        <f>IF(D17=1,Inputs!$J$34,IF(D17=2,Inputs!$J$35,IF(D17=3,Inputs!$J$36,IF(D17=4,Inputs!$J$37,0))))</f>
        <v>0</v>
      </c>
      <c r="X17" s="19">
        <f>IF(D17=1,Inputs!$J$51,IF(D17=2,Inputs!$J$52,IF(D17=3,Inputs!$J$53,IF(D17=4,Inputs!$J$54,0))))</f>
        <v>0</v>
      </c>
      <c r="Y17" s="19">
        <f>IF(D17=1,Inputs!$K$34,IF(D17=2,Inputs!$K$35,IF(D17=3,Inputs!$K$36,IF(D17=4,Inputs!$K$37,0))))</f>
        <v>0</v>
      </c>
      <c r="Z17" s="19">
        <f>IF(D17=1,Inputs!$K$51,IF(D17=2,Inputs!$K$52,IF(D17=3,Inputs!$K$53,IF(D17=4,Inputs!$K$54,0))))</f>
        <v>0</v>
      </c>
      <c r="AA17" s="19">
        <f>IF(AND(D17=1,G17=1),Inputs!$L$34,IF(AND(D17=2,G17=1),Inputs!$L$35,IF(AND(D17=3,G17=1),Inputs!$L$36,IF(AND(D17=4,G17=1),Inputs!$L$37,0))))</f>
        <v>0</v>
      </c>
      <c r="AB17" s="19">
        <f>IF(AND(D17=1,G17=1),Inputs!$L$51,IF(AND(D17=2,G17=1),Inputs!$L$52,IF(AND(D17=3,G17=1),Inputs!$L$53,IF(AND(D17=4,G17=1),Inputs!$L$54,0))))</f>
        <v>0</v>
      </c>
      <c r="AC17" s="19">
        <f>IF(AND(D17=1,H17=1),Inputs!$M$34,IF(AND(D17=2,H17=1),Inputs!$M$35,IF(AND(D17=3,H17=1),Inputs!$M$36,IF(AND(D17=4,H17=1),Inputs!$M$37,0))))</f>
        <v>0</v>
      </c>
      <c r="AD17" s="19">
        <f>IF(AND(D17=1,H17=1),Inputs!$M$51,IF(AND(D17=2,H17=1),Inputs!$M$52,IF(AND(D17=3,H17=1),Inputs!$M$53,IF(AND(D17=4,H17=1),Inputs!$M$54,0))))</f>
        <v>0</v>
      </c>
      <c r="AE17" s="19">
        <f>IF(AND(D17=1,I17=1),Inputs!$N$34,IF(AND(D17=2,I17=1),Inputs!$N$35,IF(AND(D17=3,I17=1),Inputs!$N$36,IF(AND(D17=4,I17=1),Inputs!$N$37,0))))</f>
        <v>0</v>
      </c>
      <c r="AF17" s="19">
        <f>IF(AND(D17=1,I17=1),Inputs!$N$51,IF(AND(D17=2,I17=1),Inputs!$N$52,IF(AND(D17=3,I17=1),Inputs!$N$53,IF(AND(D17=4,I17=1),Inputs!$N$54,0))))</f>
        <v>0</v>
      </c>
      <c r="AG17" s="19">
        <f t="shared" si="7"/>
        <v>52175</v>
      </c>
      <c r="AH17" s="19">
        <f t="shared" si="8"/>
        <v>52175</v>
      </c>
      <c r="AI17" s="19">
        <f t="shared" si="0"/>
        <v>0</v>
      </c>
      <c r="AJ17" s="19">
        <f>IF(K17=2,Inputs!$B$7,IF(K17=3,Inputs!$B$8,IF(K17=4,Inputs!$B$9,IF(K17=5,Inputs!$B$10,IF(K17=6,Inputs!$B$11)))))</f>
        <v>49000</v>
      </c>
      <c r="AK17" s="19">
        <f>Inputs!$B$65+C17</f>
        <v>52375</v>
      </c>
      <c r="AL17" s="19">
        <f t="shared" si="9"/>
        <v>52375</v>
      </c>
      <c r="AM17" s="19">
        <f t="shared" si="10"/>
        <v>52375</v>
      </c>
      <c r="AN17" s="19">
        <f t="shared" si="1"/>
        <v>52375</v>
      </c>
      <c r="AO17" s="19">
        <f t="shared" si="2"/>
        <v>52175</v>
      </c>
      <c r="AP17" s="19">
        <f t="shared" si="3"/>
        <v>52175</v>
      </c>
      <c r="AQ17" s="22">
        <f t="shared" si="4"/>
        <v>52175</v>
      </c>
      <c r="AR17" s="22">
        <f t="shared" si="5"/>
        <v>52175</v>
      </c>
      <c r="AS17" s="22">
        <f>IF(AND(AQ17&gt;=Inputs!$B$15,D17=2),MAX(C17,Inputs!$B$15),AQ17)</f>
        <v>52175</v>
      </c>
      <c r="AT17" s="22">
        <f>IF(AND(AR17&gt;=Inputs!$B$15,D17=2),MAX(C17,Inputs!$B$15),AR17)</f>
        <v>52175</v>
      </c>
      <c r="AU17" s="22">
        <f>IF(AND(AS17&gt;=Inputs!$B$16,D17&lt;4),MAX(C17,Inputs!$B$16),AS17)</f>
        <v>52175</v>
      </c>
      <c r="AV17" s="22">
        <f>IF(AND(AT17&gt;=Inputs!$B$16,D17&lt;4),MAX(C17,Inputs!$B$16),AT17)</f>
        <v>52175</v>
      </c>
      <c r="AW17" s="20">
        <f>IF(AU17&gt;Inputs!$B$17,Inputs!$B$17,AU17)</f>
        <v>52175</v>
      </c>
      <c r="AX17" s="20">
        <f>IF(AV17&gt;Inputs!$B$17,Inputs!$B$17,AV17)</f>
        <v>52175</v>
      </c>
    </row>
    <row r="18" spans="1:50" x14ac:dyDescent="0.25">
      <c r="A18" s="1">
        <f>Levels!A19</f>
        <v>15</v>
      </c>
      <c r="B18" s="1" t="str">
        <f>Levels!B19</f>
        <v>Teacher 15</v>
      </c>
      <c r="C18" s="15">
        <f>IF(OR(E18=1,F18=1),Levels!C19,0)</f>
        <v>50715</v>
      </c>
      <c r="D18" s="1">
        <f>Levels!D19</f>
        <v>3</v>
      </c>
      <c r="E18" s="1">
        <v>1</v>
      </c>
      <c r="F18" s="1">
        <v>1</v>
      </c>
      <c r="G18" s="1">
        <v>0</v>
      </c>
      <c r="H18" s="1">
        <v>0</v>
      </c>
      <c r="I18" s="1">
        <v>0</v>
      </c>
      <c r="J18" s="1">
        <f>Levels!AC19</f>
        <v>2</v>
      </c>
      <c r="K18" s="1">
        <f>Levels!AD19</f>
        <v>2</v>
      </c>
      <c r="L18" s="1" t="str">
        <f t="shared" si="6"/>
        <v>Increment</v>
      </c>
      <c r="M18" s="19">
        <f>IF(D18=1,Inputs!$J$25,IF(D18=2,Inputs!$J$26,IF(D18=3,Inputs!$J$27,IF(D18=4,Inputs!$J$28,0))))</f>
        <v>150</v>
      </c>
      <c r="N18" s="19">
        <f>IF(D18=1,Inputs!$J$42,IF(D18=2,Inputs!$J$43,IF(D18=3,Inputs!$J$44,IF(D18=4,Inputs!$J$45,0))))</f>
        <v>0</v>
      </c>
      <c r="O18" s="19">
        <f>IF(D18=1,Inputs!$K$25,IF(D18=2,Inputs!$K$26,IF(D18=3,Inputs!$K$27,IF(D18=4,Inputs!$K$28,0))))</f>
        <v>150</v>
      </c>
      <c r="P18" s="19">
        <f>IF(D18=1,Inputs!$K$42,IF(D18=2,Inputs!$K$43,IF(D18=3,Inputs!$K$44,IF(D18=4,Inputs!$K$45,0))))</f>
        <v>0</v>
      </c>
      <c r="Q18" s="19">
        <f>IF(AND(D18=1,G18=1),Inputs!$L$25,IF(AND(D18=2,G18=1),Inputs!$L$26,IF(AND(D18=3,G18=1),Inputs!$L$27,IF(AND(D18=4,G18=1),Inputs!$L$28,0))))</f>
        <v>0</v>
      </c>
      <c r="R18" s="19">
        <f>IF(AND(D18=1,G18=1),Inputs!$L$42,IF(AND(D18=2,G18=1),Inputs!$L$43,IF(AND(D18=3,G18=1),Inputs!$L$44,IF(AND(D18=4,G18=1),Inputs!$L$45,0))))</f>
        <v>0</v>
      </c>
      <c r="S18" s="19">
        <f>IF(AND(D18=1,H18=1),Inputs!$M$25,IF(AND(D18=2,H18=1),Inputs!$M$26,IF(AND(D18=3,H18=1),Inputs!$M$27,IF(AND(D18=4,H18=1),Inputs!$M$28,0))))</f>
        <v>0</v>
      </c>
      <c r="T18" s="19">
        <f>IF(AND(D18=1,H18=1),Inputs!$M$42,IF(AND(D18=2,H18=1),Inputs!$M$43,IF(AND(D18=3,H18=1),Inputs!$M$44,IF(AND(D18=4,H18=1),Inputs!$M$45,0))))</f>
        <v>0</v>
      </c>
      <c r="U18" s="19">
        <f>IF(AND(D18=1,I18=1),Inputs!$N$25,IF(AND(D18=2,I18=1),Inputs!$N$26,IF(AND(D18=3,I18=1),Inputs!$N$27,IF(AND(D18=4,I18=1),Inputs!$N$28,0))))</f>
        <v>0</v>
      </c>
      <c r="V18" s="19">
        <f>IF(AND(D18=1,I18=1),Inputs!$N$42,IF(AND(D18=2,I18=1),Inputs!$N$43,IF(AND(D18=3,I18=1),Inputs!$N$44,IF(AND(D18=4,I18=1),Inputs!$N$45,0))))</f>
        <v>0</v>
      </c>
      <c r="W18" s="19">
        <f>IF(D18=1,Inputs!$J$34,IF(D18=2,Inputs!$J$35,IF(D18=3,Inputs!$J$36,IF(D18=4,Inputs!$J$37,0))))</f>
        <v>0</v>
      </c>
      <c r="X18" s="19">
        <f>IF(D18=1,Inputs!$J$51,IF(D18=2,Inputs!$J$52,IF(D18=3,Inputs!$J$53,IF(D18=4,Inputs!$J$54,0))))</f>
        <v>0</v>
      </c>
      <c r="Y18" s="19">
        <f>IF(D18=1,Inputs!$K$34,IF(D18=2,Inputs!$K$35,IF(D18=3,Inputs!$K$36,IF(D18=4,Inputs!$K$37,0))))</f>
        <v>0</v>
      </c>
      <c r="Z18" s="19">
        <f>IF(D18=1,Inputs!$K$51,IF(D18=2,Inputs!$K$52,IF(D18=3,Inputs!$K$53,IF(D18=4,Inputs!$K$54,0))))</f>
        <v>0</v>
      </c>
      <c r="AA18" s="19">
        <f>IF(AND(D18=1,G18=1),Inputs!$L$34,IF(AND(D18=2,G18=1),Inputs!$L$35,IF(AND(D18=3,G18=1),Inputs!$L$36,IF(AND(D18=4,G18=1),Inputs!$L$37,0))))</f>
        <v>0</v>
      </c>
      <c r="AB18" s="19">
        <f>IF(AND(D18=1,G18=1),Inputs!$L$51,IF(AND(D18=2,G18=1),Inputs!$L$52,IF(AND(D18=3,G18=1),Inputs!$L$53,IF(AND(D18=4,G18=1),Inputs!$L$54,0))))</f>
        <v>0</v>
      </c>
      <c r="AC18" s="19">
        <f>IF(AND(D18=1,H18=1),Inputs!$M$34,IF(AND(D18=2,H18=1),Inputs!$M$35,IF(AND(D18=3,H18=1),Inputs!$M$36,IF(AND(D18=4,H18=1),Inputs!$M$37,0))))</f>
        <v>0</v>
      </c>
      <c r="AD18" s="19">
        <f>IF(AND(D18=1,H18=1),Inputs!$M$51,IF(AND(D18=2,H18=1),Inputs!$M$52,IF(AND(D18=3,H18=1),Inputs!$M$53,IF(AND(D18=4,H18=1),Inputs!$M$54,0))))</f>
        <v>0</v>
      </c>
      <c r="AE18" s="19">
        <f>IF(AND(D18=1,I18=1),Inputs!$N$34,IF(AND(D18=2,I18=1),Inputs!$N$35,IF(AND(D18=3,I18=1),Inputs!$N$36,IF(AND(D18=4,I18=1),Inputs!$N$37,0))))</f>
        <v>0</v>
      </c>
      <c r="AF18" s="19">
        <f>IF(AND(D18=1,I18=1),Inputs!$N$51,IF(AND(D18=2,I18=1),Inputs!$N$52,IF(AND(D18=3,I18=1),Inputs!$N$53,IF(AND(D18=4,I18=1),Inputs!$N$54,0))))</f>
        <v>0</v>
      </c>
      <c r="AG18" s="19">
        <f t="shared" si="7"/>
        <v>51015</v>
      </c>
      <c r="AH18" s="19">
        <f t="shared" si="8"/>
        <v>51015</v>
      </c>
      <c r="AI18" s="19">
        <f t="shared" si="0"/>
        <v>0</v>
      </c>
      <c r="AJ18" s="19">
        <f>IF(K18=2,Inputs!$B$7,IF(K18=3,Inputs!$B$8,IF(K18=4,Inputs!$B$9,IF(K18=5,Inputs!$B$10,IF(K18=6,Inputs!$B$11)))))</f>
        <v>49000</v>
      </c>
      <c r="AK18" s="19">
        <f>Inputs!$B$65+C18</f>
        <v>51215</v>
      </c>
      <c r="AL18" s="19">
        <f t="shared" si="9"/>
        <v>51215</v>
      </c>
      <c r="AM18" s="19">
        <f t="shared" si="10"/>
        <v>51215</v>
      </c>
      <c r="AN18" s="19">
        <f t="shared" si="1"/>
        <v>51215</v>
      </c>
      <c r="AO18" s="19">
        <f t="shared" si="2"/>
        <v>51015</v>
      </c>
      <c r="AP18" s="19">
        <f t="shared" si="3"/>
        <v>51015</v>
      </c>
      <c r="AQ18" s="22">
        <f t="shared" si="4"/>
        <v>51015</v>
      </c>
      <c r="AR18" s="22">
        <f t="shared" si="5"/>
        <v>51015</v>
      </c>
      <c r="AS18" s="22">
        <f>IF(AND(AQ18&gt;=Inputs!$B$15,D18=2),MAX(C18,Inputs!$B$15),AQ18)</f>
        <v>51015</v>
      </c>
      <c r="AT18" s="22">
        <f>IF(AND(AR18&gt;=Inputs!$B$15,D18=2),MAX(C18,Inputs!$B$15),AR18)</f>
        <v>51015</v>
      </c>
      <c r="AU18" s="22">
        <f>IF(AND(AS18&gt;=Inputs!$B$16,D18&lt;4),MAX(C18,Inputs!$B$16),AS18)</f>
        <v>51015</v>
      </c>
      <c r="AV18" s="22">
        <f>IF(AND(AT18&gt;=Inputs!$B$16,D18&lt;4),MAX(C18,Inputs!$B$16),AT18)</f>
        <v>51015</v>
      </c>
      <c r="AW18" s="20">
        <f>IF(AU18&gt;Inputs!$B$17,Inputs!$B$17,AU18)</f>
        <v>51015</v>
      </c>
      <c r="AX18" s="20">
        <f>IF(AV18&gt;Inputs!$B$17,Inputs!$B$17,AV18)</f>
        <v>51015</v>
      </c>
    </row>
    <row r="19" spans="1:50" x14ac:dyDescent="0.25">
      <c r="A19" s="1">
        <f>Levels!A20</f>
        <v>16</v>
      </c>
      <c r="B19" s="1" t="str">
        <f>Levels!B20</f>
        <v>Teacher 16</v>
      </c>
      <c r="C19" s="15">
        <f>IF(OR(E19=1,F19=1),Levels!C20,0)</f>
        <v>52814</v>
      </c>
      <c r="D19" s="1">
        <f>Levels!D20</f>
        <v>3</v>
      </c>
      <c r="E19" s="1">
        <v>1</v>
      </c>
      <c r="F19" s="1">
        <v>1</v>
      </c>
      <c r="G19" s="1">
        <v>0</v>
      </c>
      <c r="H19" s="1">
        <v>0</v>
      </c>
      <c r="I19" s="1">
        <v>0</v>
      </c>
      <c r="J19" s="1">
        <f>Levels!AC20</f>
        <v>3</v>
      </c>
      <c r="K19" s="1">
        <f>Levels!AD20</f>
        <v>3</v>
      </c>
      <c r="L19" s="1" t="str">
        <f t="shared" si="6"/>
        <v>Increment</v>
      </c>
      <c r="M19" s="19">
        <f>IF(D19=1,Inputs!$J$25,IF(D19=2,Inputs!$J$26,IF(D19=3,Inputs!$J$27,IF(D19=4,Inputs!$J$28,0))))</f>
        <v>150</v>
      </c>
      <c r="N19" s="19">
        <f>IF(D19=1,Inputs!$J$42,IF(D19=2,Inputs!$J$43,IF(D19=3,Inputs!$J$44,IF(D19=4,Inputs!$J$45,0))))</f>
        <v>0</v>
      </c>
      <c r="O19" s="19">
        <f>IF(D19=1,Inputs!$K$25,IF(D19=2,Inputs!$K$26,IF(D19=3,Inputs!$K$27,IF(D19=4,Inputs!$K$28,0))))</f>
        <v>150</v>
      </c>
      <c r="P19" s="19">
        <f>IF(D19=1,Inputs!$K$42,IF(D19=2,Inputs!$K$43,IF(D19=3,Inputs!$K$44,IF(D19=4,Inputs!$K$45,0))))</f>
        <v>0</v>
      </c>
      <c r="Q19" s="19">
        <f>IF(AND(D19=1,G19=1),Inputs!$L$25,IF(AND(D19=2,G19=1),Inputs!$L$26,IF(AND(D19=3,G19=1),Inputs!$L$27,IF(AND(D19=4,G19=1),Inputs!$L$28,0))))</f>
        <v>0</v>
      </c>
      <c r="R19" s="19">
        <f>IF(AND(D19=1,G19=1),Inputs!$L$42,IF(AND(D19=2,G19=1),Inputs!$L$43,IF(AND(D19=3,G19=1),Inputs!$L$44,IF(AND(D19=4,G19=1),Inputs!$L$45,0))))</f>
        <v>0</v>
      </c>
      <c r="S19" s="19">
        <f>IF(AND(D19=1,H19=1),Inputs!$M$25,IF(AND(D19=2,H19=1),Inputs!$M$26,IF(AND(D19=3,H19=1),Inputs!$M$27,IF(AND(D19=4,H19=1),Inputs!$M$28,0))))</f>
        <v>0</v>
      </c>
      <c r="T19" s="19">
        <f>IF(AND(D19=1,H19=1),Inputs!$M$42,IF(AND(D19=2,H19=1),Inputs!$M$43,IF(AND(D19=3,H19=1),Inputs!$M$44,IF(AND(D19=4,H19=1),Inputs!$M$45,0))))</f>
        <v>0</v>
      </c>
      <c r="U19" s="19">
        <f>IF(AND(D19=1,I19=1),Inputs!$N$25,IF(AND(D19=2,I19=1),Inputs!$N$26,IF(AND(D19=3,I19=1),Inputs!$N$27,IF(AND(D19=4,I19=1),Inputs!$N$28,0))))</f>
        <v>0</v>
      </c>
      <c r="V19" s="19">
        <f>IF(AND(D19=1,I19=1),Inputs!$N$42,IF(AND(D19=2,I19=1),Inputs!$N$43,IF(AND(D19=3,I19=1),Inputs!$N$44,IF(AND(D19=4,I19=1),Inputs!$N$45,0))))</f>
        <v>0</v>
      </c>
      <c r="W19" s="19">
        <f>IF(D19=1,Inputs!$J$34,IF(D19=2,Inputs!$J$35,IF(D19=3,Inputs!$J$36,IF(D19=4,Inputs!$J$37,0))))</f>
        <v>0</v>
      </c>
      <c r="X19" s="19">
        <f>IF(D19=1,Inputs!$J$51,IF(D19=2,Inputs!$J$52,IF(D19=3,Inputs!$J$53,IF(D19=4,Inputs!$J$54,0))))</f>
        <v>0</v>
      </c>
      <c r="Y19" s="19">
        <f>IF(D19=1,Inputs!$K$34,IF(D19=2,Inputs!$K$35,IF(D19=3,Inputs!$K$36,IF(D19=4,Inputs!$K$37,0))))</f>
        <v>0</v>
      </c>
      <c r="Z19" s="19">
        <f>IF(D19=1,Inputs!$K$51,IF(D19=2,Inputs!$K$52,IF(D19=3,Inputs!$K$53,IF(D19=4,Inputs!$K$54,0))))</f>
        <v>0</v>
      </c>
      <c r="AA19" s="19">
        <f>IF(AND(D19=1,G19=1),Inputs!$L$34,IF(AND(D19=2,G19=1),Inputs!$L$35,IF(AND(D19=3,G19=1),Inputs!$L$36,IF(AND(D19=4,G19=1),Inputs!$L$37,0))))</f>
        <v>0</v>
      </c>
      <c r="AB19" s="19">
        <f>IF(AND(D19=1,G19=1),Inputs!$L$51,IF(AND(D19=2,G19=1),Inputs!$L$52,IF(AND(D19=3,G19=1),Inputs!$L$53,IF(AND(D19=4,G19=1),Inputs!$L$54,0))))</f>
        <v>0</v>
      </c>
      <c r="AC19" s="19">
        <f>IF(AND(D19=1,H19=1),Inputs!$M$34,IF(AND(D19=2,H19=1),Inputs!$M$35,IF(AND(D19=3,H19=1),Inputs!$M$36,IF(AND(D19=4,H19=1),Inputs!$M$37,0))))</f>
        <v>0</v>
      </c>
      <c r="AD19" s="19">
        <f>IF(AND(D19=1,H19=1),Inputs!$M$51,IF(AND(D19=2,H19=1),Inputs!$M$52,IF(AND(D19=3,H19=1),Inputs!$M$53,IF(AND(D19=4,H19=1),Inputs!$M$54,0))))</f>
        <v>0</v>
      </c>
      <c r="AE19" s="19">
        <f>IF(AND(D19=1,I19=1),Inputs!$N$34,IF(AND(D19=2,I19=1),Inputs!$N$35,IF(AND(D19=3,I19=1),Inputs!$N$36,IF(AND(D19=4,I19=1),Inputs!$N$37,0))))</f>
        <v>0</v>
      </c>
      <c r="AF19" s="19">
        <f>IF(AND(D19=1,I19=1),Inputs!$N$51,IF(AND(D19=2,I19=1),Inputs!$N$52,IF(AND(D19=3,I19=1),Inputs!$N$53,IF(AND(D19=4,I19=1),Inputs!$N$54,0))))</f>
        <v>0</v>
      </c>
      <c r="AG19" s="19">
        <f t="shared" si="7"/>
        <v>53114</v>
      </c>
      <c r="AH19" s="19">
        <f t="shared" si="8"/>
        <v>53114</v>
      </c>
      <c r="AI19" s="19">
        <f t="shared" si="0"/>
        <v>0</v>
      </c>
      <c r="AJ19" s="19">
        <f>IF(K19=2,Inputs!$B$7,IF(K19=3,Inputs!$B$8,IF(K19=4,Inputs!$B$9,IF(K19=5,Inputs!$B$10,IF(K19=6,Inputs!$B$11)))))</f>
        <v>52000</v>
      </c>
      <c r="AK19" s="19">
        <f>Inputs!$B$65+C19</f>
        <v>53314</v>
      </c>
      <c r="AL19" s="19">
        <f t="shared" si="9"/>
        <v>53314</v>
      </c>
      <c r="AM19" s="19">
        <f t="shared" si="10"/>
        <v>53314</v>
      </c>
      <c r="AN19" s="19">
        <f t="shared" si="1"/>
        <v>53314</v>
      </c>
      <c r="AO19" s="19">
        <f t="shared" si="2"/>
        <v>53114</v>
      </c>
      <c r="AP19" s="19">
        <f t="shared" si="3"/>
        <v>53114</v>
      </c>
      <c r="AQ19" s="22">
        <f t="shared" si="4"/>
        <v>53114</v>
      </c>
      <c r="AR19" s="22">
        <f t="shared" si="5"/>
        <v>53114</v>
      </c>
      <c r="AS19" s="22">
        <f>IF(AND(AQ19&gt;=Inputs!$B$15,D19=2),MAX(C19,Inputs!$B$15),AQ19)</f>
        <v>53114</v>
      </c>
      <c r="AT19" s="22">
        <f>IF(AND(AR19&gt;=Inputs!$B$15,D19=2),MAX(C19,Inputs!$B$15),AR19)</f>
        <v>53114</v>
      </c>
      <c r="AU19" s="22">
        <f>IF(AND(AS19&gt;=Inputs!$B$16,D19&lt;4),MAX(C19,Inputs!$B$16),AS19)</f>
        <v>53114</v>
      </c>
      <c r="AV19" s="22">
        <f>IF(AND(AT19&gt;=Inputs!$B$16,D19&lt;4),MAX(C19,Inputs!$B$16),AT19)</f>
        <v>53114</v>
      </c>
      <c r="AW19" s="20">
        <f>IF(AU19&gt;Inputs!$B$17,Inputs!$B$17,AU19)</f>
        <v>53114</v>
      </c>
      <c r="AX19" s="20">
        <f>IF(AV19&gt;Inputs!$B$17,Inputs!$B$17,AV19)</f>
        <v>53114</v>
      </c>
    </row>
    <row r="20" spans="1:50" x14ac:dyDescent="0.25">
      <c r="A20" s="1">
        <f>Levels!A21</f>
        <v>17</v>
      </c>
      <c r="B20" s="1" t="str">
        <f>Levels!B21</f>
        <v>Teacher 17</v>
      </c>
      <c r="C20" s="15">
        <f>IF(OR(E20=1,F20=1),Levels!C21,0)</f>
        <v>46100</v>
      </c>
      <c r="D20" s="1">
        <f>Levels!D21</f>
        <v>0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J20" s="1">
        <f>Levels!AC21</f>
        <v>1</v>
      </c>
      <c r="K20" s="1">
        <f>Levels!AD21</f>
        <v>1</v>
      </c>
      <c r="L20" s="1" t="str">
        <f t="shared" si="6"/>
        <v>Increment</v>
      </c>
      <c r="M20" s="19">
        <f>IF(D20=1,Inputs!$J$25,IF(D20=2,Inputs!$J$26,IF(D20=3,Inputs!$J$27,IF(D20=4,Inputs!$J$28,0))))</f>
        <v>0</v>
      </c>
      <c r="N20" s="19">
        <f>IF(D20=1,Inputs!$J$42,IF(D20=2,Inputs!$J$43,IF(D20=3,Inputs!$J$44,IF(D20=4,Inputs!$J$45,0))))</f>
        <v>0</v>
      </c>
      <c r="O20" s="19">
        <f>IF(D20=1,Inputs!$K$25,IF(D20=2,Inputs!$K$26,IF(D20=3,Inputs!$K$27,IF(D20=4,Inputs!$K$28,0))))</f>
        <v>0</v>
      </c>
      <c r="P20" s="19">
        <f>IF(D20=1,Inputs!$K$42,IF(D20=2,Inputs!$K$43,IF(D20=3,Inputs!$K$44,IF(D20=4,Inputs!$K$45,0))))</f>
        <v>0</v>
      </c>
      <c r="Q20" s="19">
        <f>IF(AND(D20=1,G20=1),Inputs!$L$25,IF(AND(D20=2,G20=1),Inputs!$L$26,IF(AND(D20=3,G20=1),Inputs!$L$27,IF(AND(D20=4,G20=1),Inputs!$L$28,0))))</f>
        <v>0</v>
      </c>
      <c r="R20" s="19">
        <f>IF(AND(D20=1,G20=1),Inputs!$L$42,IF(AND(D20=2,G20=1),Inputs!$L$43,IF(AND(D20=3,G20=1),Inputs!$L$44,IF(AND(D20=4,G20=1),Inputs!$L$45,0))))</f>
        <v>0</v>
      </c>
      <c r="S20" s="19">
        <f>IF(AND(D20=1,H20=1),Inputs!$M$25,IF(AND(D20=2,H20=1),Inputs!$M$26,IF(AND(D20=3,H20=1),Inputs!$M$27,IF(AND(D20=4,H20=1),Inputs!$M$28,0))))</f>
        <v>0</v>
      </c>
      <c r="T20" s="19">
        <f>IF(AND(D20=1,H20=1),Inputs!$M$42,IF(AND(D20=2,H20=1),Inputs!$M$43,IF(AND(D20=3,H20=1),Inputs!$M$44,IF(AND(D20=4,H20=1),Inputs!$M$45,0))))</f>
        <v>0</v>
      </c>
      <c r="U20" s="19">
        <f>IF(AND(D20=1,I20=1),Inputs!$N$25,IF(AND(D20=2,I20=1),Inputs!$N$26,IF(AND(D20=3,I20=1),Inputs!$N$27,IF(AND(D20=4,I20=1),Inputs!$N$28,0))))</f>
        <v>0</v>
      </c>
      <c r="V20" s="19">
        <f>IF(AND(D20=1,I20=1),Inputs!$N$42,IF(AND(D20=2,I20=1),Inputs!$N$43,IF(AND(D20=3,I20=1),Inputs!$N$44,IF(AND(D20=4,I20=1),Inputs!$N$45,0))))</f>
        <v>0</v>
      </c>
      <c r="W20" s="19">
        <f>IF(D20=1,Inputs!$J$34,IF(D20=2,Inputs!$J$35,IF(D20=3,Inputs!$J$36,IF(D20=4,Inputs!$J$37,0))))</f>
        <v>0</v>
      </c>
      <c r="X20" s="19">
        <f>IF(D20=1,Inputs!$J$51,IF(D20=2,Inputs!$J$52,IF(D20=3,Inputs!$J$53,IF(D20=4,Inputs!$J$54,0))))</f>
        <v>0</v>
      </c>
      <c r="Y20" s="19">
        <f>IF(D20=1,Inputs!$K$34,IF(D20=2,Inputs!$K$35,IF(D20=3,Inputs!$K$36,IF(D20=4,Inputs!$K$37,0))))</f>
        <v>0</v>
      </c>
      <c r="Z20" s="19">
        <f>IF(D20=1,Inputs!$K$51,IF(D20=2,Inputs!$K$52,IF(D20=3,Inputs!$K$53,IF(D20=4,Inputs!$K$54,0))))</f>
        <v>0</v>
      </c>
      <c r="AA20" s="19">
        <f>IF(AND(D20=1,G20=1),Inputs!$L$34,IF(AND(D20=2,G20=1),Inputs!$L$35,IF(AND(D20=3,G20=1),Inputs!$L$36,IF(AND(D20=4,G20=1),Inputs!$L$37,0))))</f>
        <v>0</v>
      </c>
      <c r="AB20" s="19">
        <f>IF(AND(D20=1,G20=1),Inputs!$L$51,IF(AND(D20=2,G20=1),Inputs!$L$52,IF(AND(D20=3,G20=1),Inputs!$L$53,IF(AND(D20=4,G20=1),Inputs!$L$54,0))))</f>
        <v>0</v>
      </c>
      <c r="AC20" s="19">
        <f>IF(AND(D20=1,H20=1),Inputs!$M$34,IF(AND(D20=2,H20=1),Inputs!$M$35,IF(AND(D20=3,H20=1),Inputs!$M$36,IF(AND(D20=4,H20=1),Inputs!$M$37,0))))</f>
        <v>0</v>
      </c>
      <c r="AD20" s="19">
        <f>IF(AND(D20=1,H20=1),Inputs!$M$51,IF(AND(D20=2,H20=1),Inputs!$M$52,IF(AND(D20=3,H20=1),Inputs!$M$53,IF(AND(D20=4,H20=1),Inputs!$M$54,0))))</f>
        <v>0</v>
      </c>
      <c r="AE20" s="19">
        <f>IF(AND(D20=1,I20=1),Inputs!$N$34,IF(AND(D20=2,I20=1),Inputs!$N$35,IF(AND(D20=3,I20=1),Inputs!$N$36,IF(AND(D20=4,I20=1),Inputs!$N$37,0))))</f>
        <v>0</v>
      </c>
      <c r="AF20" s="19">
        <f>IF(AND(D20=1,I20=1),Inputs!$N$51,IF(AND(D20=2,I20=1),Inputs!$N$52,IF(AND(D20=3,I20=1),Inputs!$N$53,IF(AND(D20=4,I20=1),Inputs!$N$54,0))))</f>
        <v>0</v>
      </c>
      <c r="AG20" s="19">
        <f t="shared" si="7"/>
        <v>46100</v>
      </c>
      <c r="AH20" s="19">
        <f t="shared" si="8"/>
        <v>46100</v>
      </c>
      <c r="AI20" s="19">
        <f t="shared" si="0"/>
        <v>0</v>
      </c>
      <c r="AJ20" s="19" t="b">
        <f>IF(K20=2,Inputs!$B$7,IF(K20=3,Inputs!$B$8,IF(K20=4,Inputs!$B$9,IF(K20=5,Inputs!$B$10,IF(K20=6,Inputs!$B$11)))))</f>
        <v>0</v>
      </c>
      <c r="AK20" s="19">
        <f>Inputs!$B$65+C20</f>
        <v>46600</v>
      </c>
      <c r="AL20" s="19">
        <f t="shared" si="9"/>
        <v>46600</v>
      </c>
      <c r="AM20" s="19">
        <f t="shared" si="10"/>
        <v>46600</v>
      </c>
      <c r="AN20" s="19">
        <f t="shared" si="1"/>
        <v>46600</v>
      </c>
      <c r="AO20" s="19">
        <f t="shared" si="2"/>
        <v>46100</v>
      </c>
      <c r="AP20" s="19">
        <f t="shared" si="3"/>
        <v>46100</v>
      </c>
      <c r="AQ20" s="22">
        <f t="shared" si="4"/>
        <v>46100</v>
      </c>
      <c r="AR20" s="22">
        <f t="shared" si="5"/>
        <v>46100</v>
      </c>
      <c r="AS20" s="22">
        <f>IF(AND(AQ20&gt;=Inputs!$B$15,D20=2),MAX(C20,Inputs!$B$15),AQ20)</f>
        <v>46100</v>
      </c>
      <c r="AT20" s="22">
        <f>IF(AND(AR20&gt;=Inputs!$B$15,D20=2),MAX(C20,Inputs!$B$15),AR20)</f>
        <v>46100</v>
      </c>
      <c r="AU20" s="22">
        <f>IF(AND(AS20&gt;=Inputs!$B$16,D20&lt;4),MAX(C20,Inputs!$B$16),AS20)</f>
        <v>46100</v>
      </c>
      <c r="AV20" s="22">
        <f>IF(AND(AT20&gt;=Inputs!$B$16,D20&lt;4),MAX(C20,Inputs!$B$16),AT20)</f>
        <v>46100</v>
      </c>
      <c r="AW20" s="20">
        <f>IF(AU20&gt;Inputs!$B$17,Inputs!$B$17,AU20)</f>
        <v>46100</v>
      </c>
      <c r="AX20" s="20">
        <f>IF(AV20&gt;Inputs!$B$17,Inputs!$B$17,AV20)</f>
        <v>46100</v>
      </c>
    </row>
    <row r="21" spans="1:50" x14ac:dyDescent="0.25">
      <c r="A21" s="1">
        <f>Levels!A22</f>
        <v>18</v>
      </c>
      <c r="B21" s="1" t="str">
        <f>Levels!B22</f>
        <v>Teacher 18</v>
      </c>
      <c r="C21" s="15">
        <f>IF(OR(E21=1,F21=1),Levels!C22,0)</f>
        <v>0</v>
      </c>
      <c r="D21" s="1">
        <f>Levels!D22</f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f>Levels!AC22</f>
        <v>1</v>
      </c>
      <c r="K21" s="1">
        <f>Levels!AD22</f>
        <v>1</v>
      </c>
      <c r="L21" s="1" t="str">
        <f t="shared" si="6"/>
        <v>Increment</v>
      </c>
      <c r="M21" s="19">
        <f>IF(D21=1,Inputs!$J$25,IF(D21=2,Inputs!$J$26,IF(D21=3,Inputs!$J$27,IF(D21=4,Inputs!$J$28,0))))</f>
        <v>0</v>
      </c>
      <c r="N21" s="19">
        <f>IF(D21=1,Inputs!$J$42,IF(D21=2,Inputs!$J$43,IF(D21=3,Inputs!$J$44,IF(D21=4,Inputs!$J$45,0))))</f>
        <v>0</v>
      </c>
      <c r="O21" s="19">
        <f>IF(D21=1,Inputs!$K$25,IF(D21=2,Inputs!$K$26,IF(D21=3,Inputs!$K$27,IF(D21=4,Inputs!$K$28,0))))</f>
        <v>0</v>
      </c>
      <c r="P21" s="19">
        <f>IF(D21=1,Inputs!$K$42,IF(D21=2,Inputs!$K$43,IF(D21=3,Inputs!$K$44,IF(D21=4,Inputs!$K$45,0))))</f>
        <v>0</v>
      </c>
      <c r="Q21" s="19">
        <f>IF(AND(D21=1,G21=1),Inputs!$L$25,IF(AND(D21=2,G21=1),Inputs!$L$26,IF(AND(D21=3,G21=1),Inputs!$L$27,IF(AND(D21=4,G21=1),Inputs!$L$28,0))))</f>
        <v>0</v>
      </c>
      <c r="R21" s="19">
        <f>IF(AND(D21=1,G21=1),Inputs!$L$42,IF(AND(D21=2,G21=1),Inputs!$L$43,IF(AND(D21=3,G21=1),Inputs!$L$44,IF(AND(D21=4,G21=1),Inputs!$L$45,0))))</f>
        <v>0</v>
      </c>
      <c r="S21" s="19">
        <f>IF(AND(D21=1,H21=1),Inputs!$M$25,IF(AND(D21=2,H21=1),Inputs!$M$26,IF(AND(D21=3,H21=1),Inputs!$M$27,IF(AND(D21=4,H21=1),Inputs!$M$28,0))))</f>
        <v>0</v>
      </c>
      <c r="T21" s="19">
        <f>IF(AND(D21=1,H21=1),Inputs!$M$42,IF(AND(D21=2,H21=1),Inputs!$M$43,IF(AND(D21=3,H21=1),Inputs!$M$44,IF(AND(D21=4,H21=1),Inputs!$M$45,0))))</f>
        <v>0</v>
      </c>
      <c r="U21" s="19">
        <f>IF(AND(D21=1,I21=1),Inputs!$N$25,IF(AND(D21=2,I21=1),Inputs!$N$26,IF(AND(D21=3,I21=1),Inputs!$N$27,IF(AND(D21=4,I21=1),Inputs!$N$28,0))))</f>
        <v>0</v>
      </c>
      <c r="V21" s="19">
        <f>IF(AND(D21=1,I21=1),Inputs!$N$42,IF(AND(D21=2,I21=1),Inputs!$N$43,IF(AND(D21=3,I21=1),Inputs!$N$44,IF(AND(D21=4,I21=1),Inputs!$N$45,0))))</f>
        <v>0</v>
      </c>
      <c r="W21" s="19">
        <f>IF(D21=1,Inputs!$J$34,IF(D21=2,Inputs!$J$35,IF(D21=3,Inputs!$J$36,IF(D21=4,Inputs!$J$37,0))))</f>
        <v>0</v>
      </c>
      <c r="X21" s="19">
        <f>IF(D21=1,Inputs!$J$51,IF(D21=2,Inputs!$J$52,IF(D21=3,Inputs!$J$53,IF(D21=4,Inputs!$J$54,0))))</f>
        <v>0</v>
      </c>
      <c r="Y21" s="19">
        <f>IF(D21=1,Inputs!$K$34,IF(D21=2,Inputs!$K$35,IF(D21=3,Inputs!$K$36,IF(D21=4,Inputs!$K$37,0))))</f>
        <v>0</v>
      </c>
      <c r="Z21" s="19">
        <f>IF(D21=1,Inputs!$K$51,IF(D21=2,Inputs!$K$52,IF(D21=3,Inputs!$K$53,IF(D21=4,Inputs!$K$54,0))))</f>
        <v>0</v>
      </c>
      <c r="AA21" s="19">
        <f>IF(AND(D21=1,G21=1),Inputs!$L$34,IF(AND(D21=2,G21=1),Inputs!$L$35,IF(AND(D21=3,G21=1),Inputs!$L$36,IF(AND(D21=4,G21=1),Inputs!$L$37,0))))</f>
        <v>0</v>
      </c>
      <c r="AB21" s="19">
        <f>IF(AND(D21=1,G21=1),Inputs!$L$51,IF(AND(D21=2,G21=1),Inputs!$L$52,IF(AND(D21=3,G21=1),Inputs!$L$53,IF(AND(D21=4,G21=1),Inputs!$L$54,0))))</f>
        <v>0</v>
      </c>
      <c r="AC21" s="19">
        <f>IF(AND(D21=1,H21=1),Inputs!$M$34,IF(AND(D21=2,H21=1),Inputs!$M$35,IF(AND(D21=3,H21=1),Inputs!$M$36,IF(AND(D21=4,H21=1),Inputs!$M$37,0))))</f>
        <v>0</v>
      </c>
      <c r="AD21" s="19">
        <f>IF(AND(D21=1,H21=1),Inputs!$M$51,IF(AND(D21=2,H21=1),Inputs!$M$52,IF(AND(D21=3,H21=1),Inputs!$M$53,IF(AND(D21=4,H21=1),Inputs!$M$54,0))))</f>
        <v>0</v>
      </c>
      <c r="AE21" s="19">
        <f>IF(AND(D21=1,I21=1),Inputs!$N$34,IF(AND(D21=2,I21=1),Inputs!$N$35,IF(AND(D21=3,I21=1),Inputs!$N$36,IF(AND(D21=4,I21=1),Inputs!$N$37,0))))</f>
        <v>0</v>
      </c>
      <c r="AF21" s="19">
        <f>IF(AND(D21=1,I21=1),Inputs!$N$51,IF(AND(D21=2,I21=1),Inputs!$N$52,IF(AND(D21=3,I21=1),Inputs!$N$53,IF(AND(D21=4,I21=1),Inputs!$N$54,0))))</f>
        <v>0</v>
      </c>
      <c r="AG21" s="19">
        <f t="shared" si="7"/>
        <v>0</v>
      </c>
      <c r="AH21" s="19">
        <f t="shared" si="8"/>
        <v>0</v>
      </c>
      <c r="AI21" s="19">
        <f t="shared" si="0"/>
        <v>0</v>
      </c>
      <c r="AJ21" s="19" t="b">
        <f>IF(K21=2,Inputs!$B$7,IF(K21=3,Inputs!$B$8,IF(K21=4,Inputs!$B$9,IF(K21=5,Inputs!$B$10,IF(K21=6,Inputs!$B$11)))))</f>
        <v>0</v>
      </c>
      <c r="AK21" s="19">
        <f>Inputs!$B$65+C21</f>
        <v>500</v>
      </c>
      <c r="AL21" s="19">
        <f t="shared" si="9"/>
        <v>500</v>
      </c>
      <c r="AM21" s="19">
        <f t="shared" si="10"/>
        <v>500</v>
      </c>
      <c r="AN21" s="19">
        <f t="shared" si="1"/>
        <v>500</v>
      </c>
      <c r="AO21" s="19">
        <f t="shared" si="2"/>
        <v>0</v>
      </c>
      <c r="AP21" s="19">
        <f t="shared" si="3"/>
        <v>0</v>
      </c>
      <c r="AQ21" s="22">
        <f t="shared" si="4"/>
        <v>0</v>
      </c>
      <c r="AR21" s="22">
        <f t="shared" si="5"/>
        <v>0</v>
      </c>
      <c r="AS21" s="22">
        <f>IF(AND(AQ21&gt;=Inputs!$B$15,D21=2),MAX(C21,Inputs!$B$15),AQ21)</f>
        <v>0</v>
      </c>
      <c r="AT21" s="22">
        <f>IF(AND(AR21&gt;=Inputs!$B$15,D21=2),MAX(C21,Inputs!$B$15),AR21)</f>
        <v>0</v>
      </c>
      <c r="AU21" s="22">
        <f>IF(AND(AS21&gt;=Inputs!$B$16,D21&lt;4),MAX(C21,Inputs!$B$16),AS21)</f>
        <v>0</v>
      </c>
      <c r="AV21" s="22">
        <f>IF(AND(AT21&gt;=Inputs!$B$16,D21&lt;4),MAX(C21,Inputs!$B$16),AT21)</f>
        <v>0</v>
      </c>
      <c r="AW21" s="20">
        <f>IF(AU21&gt;Inputs!$B$17,Inputs!$B$17,AU21)</f>
        <v>0</v>
      </c>
      <c r="AX21" s="20">
        <f>IF(AV21&gt;Inputs!$B$17,Inputs!$B$17,AV21)</f>
        <v>0</v>
      </c>
    </row>
    <row r="22" spans="1:50" x14ac:dyDescent="0.25">
      <c r="A22" s="1">
        <f>Levels!A23</f>
        <v>19</v>
      </c>
      <c r="B22" s="1" t="str">
        <f>Levels!B23</f>
        <v>Teacher 19</v>
      </c>
      <c r="C22" s="15">
        <f>IF(OR(E22=1,F22=1),Levels!C23,0)</f>
        <v>0</v>
      </c>
      <c r="D22" s="1">
        <f>Levels!D23</f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f>Levels!AC23</f>
        <v>1</v>
      </c>
      <c r="K22" s="1">
        <f>Levels!AD23</f>
        <v>1</v>
      </c>
      <c r="L22" s="1" t="str">
        <f t="shared" si="6"/>
        <v>Increment</v>
      </c>
      <c r="M22" s="19">
        <f>IF(D22=1,Inputs!$J$25,IF(D22=2,Inputs!$J$26,IF(D22=3,Inputs!$J$27,IF(D22=4,Inputs!$J$28,0))))</f>
        <v>0</v>
      </c>
      <c r="N22" s="19">
        <f>IF(D22=1,Inputs!$J$42,IF(D22=2,Inputs!$J$43,IF(D22=3,Inputs!$J$44,IF(D22=4,Inputs!$J$45,0))))</f>
        <v>0</v>
      </c>
      <c r="O22" s="19">
        <f>IF(D22=1,Inputs!$K$25,IF(D22=2,Inputs!$K$26,IF(D22=3,Inputs!$K$27,IF(D22=4,Inputs!$K$28,0))))</f>
        <v>0</v>
      </c>
      <c r="P22" s="19">
        <f>IF(D22=1,Inputs!$K$42,IF(D22=2,Inputs!$K$43,IF(D22=3,Inputs!$K$44,IF(D22=4,Inputs!$K$45,0))))</f>
        <v>0</v>
      </c>
      <c r="Q22" s="19">
        <f>IF(AND(D22=1,G22=1),Inputs!$L$25,IF(AND(D22=2,G22=1),Inputs!$L$26,IF(AND(D22=3,G22=1),Inputs!$L$27,IF(AND(D22=4,G22=1),Inputs!$L$28,0))))</f>
        <v>0</v>
      </c>
      <c r="R22" s="19">
        <f>IF(AND(D22=1,G22=1),Inputs!$L$42,IF(AND(D22=2,G22=1),Inputs!$L$43,IF(AND(D22=3,G22=1),Inputs!$L$44,IF(AND(D22=4,G22=1),Inputs!$L$45,0))))</f>
        <v>0</v>
      </c>
      <c r="S22" s="19">
        <f>IF(AND(D22=1,H22=1),Inputs!$M$25,IF(AND(D22=2,H22=1),Inputs!$M$26,IF(AND(D22=3,H22=1),Inputs!$M$27,IF(AND(D22=4,H22=1),Inputs!$M$28,0))))</f>
        <v>0</v>
      </c>
      <c r="T22" s="19">
        <f>IF(AND(D22=1,H22=1),Inputs!$M$42,IF(AND(D22=2,H22=1),Inputs!$M$43,IF(AND(D22=3,H22=1),Inputs!$M$44,IF(AND(D22=4,H22=1),Inputs!$M$45,0))))</f>
        <v>0</v>
      </c>
      <c r="U22" s="19">
        <f>IF(AND(D22=1,I22=1),Inputs!$N$25,IF(AND(D22=2,I22=1),Inputs!$N$26,IF(AND(D22=3,I22=1),Inputs!$N$27,IF(AND(D22=4,I22=1),Inputs!$N$28,0))))</f>
        <v>0</v>
      </c>
      <c r="V22" s="19">
        <f>IF(AND(D22=1,I22=1),Inputs!$N$42,IF(AND(D22=2,I22=1),Inputs!$N$43,IF(AND(D22=3,I22=1),Inputs!$N$44,IF(AND(D22=4,I22=1),Inputs!$N$45,0))))</f>
        <v>0</v>
      </c>
      <c r="W22" s="19">
        <f>IF(D22=1,Inputs!$J$34,IF(D22=2,Inputs!$J$35,IF(D22=3,Inputs!$J$36,IF(D22=4,Inputs!$J$37,0))))</f>
        <v>0</v>
      </c>
      <c r="X22" s="19">
        <f>IF(D22=1,Inputs!$J$51,IF(D22=2,Inputs!$J$52,IF(D22=3,Inputs!$J$53,IF(D22=4,Inputs!$J$54,0))))</f>
        <v>0</v>
      </c>
      <c r="Y22" s="19">
        <f>IF(D22=1,Inputs!$K$34,IF(D22=2,Inputs!$K$35,IF(D22=3,Inputs!$K$36,IF(D22=4,Inputs!$K$37,0))))</f>
        <v>0</v>
      </c>
      <c r="Z22" s="19">
        <f>IF(D22=1,Inputs!$K$51,IF(D22=2,Inputs!$K$52,IF(D22=3,Inputs!$K$53,IF(D22=4,Inputs!$K$54,0))))</f>
        <v>0</v>
      </c>
      <c r="AA22" s="19">
        <f>IF(AND(D22=1,G22=1),Inputs!$L$34,IF(AND(D22=2,G22=1),Inputs!$L$35,IF(AND(D22=3,G22=1),Inputs!$L$36,IF(AND(D22=4,G22=1),Inputs!$L$37,0))))</f>
        <v>0</v>
      </c>
      <c r="AB22" s="19">
        <f>IF(AND(D22=1,G22=1),Inputs!$L$51,IF(AND(D22=2,G22=1),Inputs!$L$52,IF(AND(D22=3,G22=1),Inputs!$L$53,IF(AND(D22=4,G22=1),Inputs!$L$54,0))))</f>
        <v>0</v>
      </c>
      <c r="AC22" s="19">
        <f>IF(AND(D22=1,H22=1),Inputs!$M$34,IF(AND(D22=2,H22=1),Inputs!$M$35,IF(AND(D22=3,H22=1),Inputs!$M$36,IF(AND(D22=4,H22=1),Inputs!$M$37,0))))</f>
        <v>0</v>
      </c>
      <c r="AD22" s="19">
        <f>IF(AND(D22=1,H22=1),Inputs!$M$51,IF(AND(D22=2,H22=1),Inputs!$M$52,IF(AND(D22=3,H22=1),Inputs!$M$53,IF(AND(D22=4,H22=1),Inputs!$M$54,0))))</f>
        <v>0</v>
      </c>
      <c r="AE22" s="19">
        <f>IF(AND(D22=1,I22=1),Inputs!$N$34,IF(AND(D22=2,I22=1),Inputs!$N$35,IF(AND(D22=3,I22=1),Inputs!$N$36,IF(AND(D22=4,I22=1),Inputs!$N$37,0))))</f>
        <v>0</v>
      </c>
      <c r="AF22" s="19">
        <f>IF(AND(D22=1,I22=1),Inputs!$N$51,IF(AND(D22=2,I22=1),Inputs!$N$52,IF(AND(D22=3,I22=1),Inputs!$N$53,IF(AND(D22=4,I22=1),Inputs!$N$54,0))))</f>
        <v>0</v>
      </c>
      <c r="AG22" s="19">
        <f t="shared" si="7"/>
        <v>0</v>
      </c>
      <c r="AH22" s="19">
        <f t="shared" si="8"/>
        <v>0</v>
      </c>
      <c r="AI22" s="19">
        <f t="shared" si="0"/>
        <v>0</v>
      </c>
      <c r="AJ22" s="19" t="b">
        <f>IF(K22=2,Inputs!$B$7,IF(K22=3,Inputs!$B$8,IF(K22=4,Inputs!$B$9,IF(K22=5,Inputs!$B$10,IF(K22=6,Inputs!$B$11)))))</f>
        <v>0</v>
      </c>
      <c r="AK22" s="19">
        <f>Inputs!$B$65+C22</f>
        <v>500</v>
      </c>
      <c r="AL22" s="19">
        <f t="shared" si="9"/>
        <v>500</v>
      </c>
      <c r="AM22" s="19">
        <f t="shared" si="10"/>
        <v>500</v>
      </c>
      <c r="AN22" s="19">
        <f t="shared" si="1"/>
        <v>500</v>
      </c>
      <c r="AO22" s="19">
        <f t="shared" si="2"/>
        <v>0</v>
      </c>
      <c r="AP22" s="19">
        <f t="shared" si="3"/>
        <v>0</v>
      </c>
      <c r="AQ22" s="22">
        <f t="shared" si="4"/>
        <v>0</v>
      </c>
      <c r="AR22" s="22">
        <f t="shared" si="5"/>
        <v>0</v>
      </c>
      <c r="AS22" s="22">
        <f>IF(AND(AQ22&gt;=Inputs!$B$15,D22=2),MAX(C22,Inputs!$B$15),AQ22)</f>
        <v>0</v>
      </c>
      <c r="AT22" s="22">
        <f>IF(AND(AR22&gt;=Inputs!$B$15,D22=2),MAX(C22,Inputs!$B$15),AR22)</f>
        <v>0</v>
      </c>
      <c r="AU22" s="22">
        <f>IF(AND(AS22&gt;=Inputs!$B$16,D22&lt;4),MAX(C22,Inputs!$B$16),AS22)</f>
        <v>0</v>
      </c>
      <c r="AV22" s="22">
        <f>IF(AND(AT22&gt;=Inputs!$B$16,D22&lt;4),MAX(C22,Inputs!$B$16),AT22)</f>
        <v>0</v>
      </c>
      <c r="AW22" s="20">
        <f>IF(AU22&gt;Inputs!$B$17,Inputs!$B$17,AU22)</f>
        <v>0</v>
      </c>
      <c r="AX22" s="20">
        <f>IF(AV22&gt;Inputs!$B$17,Inputs!$B$17,AV22)</f>
        <v>0</v>
      </c>
    </row>
    <row r="23" spans="1:50" x14ac:dyDescent="0.25">
      <c r="A23" s="1">
        <f>Levels!A24</f>
        <v>20</v>
      </c>
      <c r="B23" s="1" t="str">
        <f>Levels!B24</f>
        <v>Teacher 20</v>
      </c>
      <c r="C23" s="15">
        <f>IF(OR(E23=1,F23=1),Levels!C24,0)</f>
        <v>0</v>
      </c>
      <c r="D23" s="1">
        <f>Levels!D24</f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f>Levels!AC24</f>
        <v>1</v>
      </c>
      <c r="K23" s="1">
        <f>Levels!AD24</f>
        <v>1</v>
      </c>
      <c r="L23" s="1" t="str">
        <f t="shared" si="6"/>
        <v>Increment</v>
      </c>
      <c r="M23" s="19">
        <f>IF(D23=1,Inputs!$J$25,IF(D23=2,Inputs!$J$26,IF(D23=3,Inputs!$J$27,IF(D23=4,Inputs!$J$28,0))))</f>
        <v>0</v>
      </c>
      <c r="N23" s="19">
        <f>IF(D23=1,Inputs!$J$42,IF(D23=2,Inputs!$J$43,IF(D23=3,Inputs!$J$44,IF(D23=4,Inputs!$J$45,0))))</f>
        <v>0</v>
      </c>
      <c r="O23" s="19">
        <f>IF(D23=1,Inputs!$K$25,IF(D23=2,Inputs!$K$26,IF(D23=3,Inputs!$K$27,IF(D23=4,Inputs!$K$28,0))))</f>
        <v>0</v>
      </c>
      <c r="P23" s="19">
        <f>IF(D23=1,Inputs!$K$42,IF(D23=2,Inputs!$K$43,IF(D23=3,Inputs!$K$44,IF(D23=4,Inputs!$K$45,0))))</f>
        <v>0</v>
      </c>
      <c r="Q23" s="19">
        <f>IF(AND(D23=1,G23=1),Inputs!$L$25,IF(AND(D23=2,G23=1),Inputs!$L$26,IF(AND(D23=3,G23=1),Inputs!$L$27,IF(AND(D23=4,G23=1),Inputs!$L$28,0))))</f>
        <v>0</v>
      </c>
      <c r="R23" s="19">
        <f>IF(AND(D23=1,G23=1),Inputs!$L$42,IF(AND(D23=2,G23=1),Inputs!$L$43,IF(AND(D23=3,G23=1),Inputs!$L$44,IF(AND(D23=4,G23=1),Inputs!$L$45,0))))</f>
        <v>0</v>
      </c>
      <c r="S23" s="19">
        <f>IF(AND(D23=1,H23=1),Inputs!$M$25,IF(AND(D23=2,H23=1),Inputs!$M$26,IF(AND(D23=3,H23=1),Inputs!$M$27,IF(AND(D23=4,H23=1),Inputs!$M$28,0))))</f>
        <v>0</v>
      </c>
      <c r="T23" s="19">
        <f>IF(AND(D23=1,H23=1),Inputs!$M$42,IF(AND(D23=2,H23=1),Inputs!$M$43,IF(AND(D23=3,H23=1),Inputs!$M$44,IF(AND(D23=4,H23=1),Inputs!$M$45,0))))</f>
        <v>0</v>
      </c>
      <c r="U23" s="19">
        <f>IF(AND(D23=1,I23=1),Inputs!$N$25,IF(AND(D23=2,I23=1),Inputs!$N$26,IF(AND(D23=3,I23=1),Inputs!$N$27,IF(AND(D23=4,I23=1),Inputs!$N$28,0))))</f>
        <v>0</v>
      </c>
      <c r="V23" s="19">
        <f>IF(AND(D23=1,I23=1),Inputs!$N$42,IF(AND(D23=2,I23=1),Inputs!$N$43,IF(AND(D23=3,I23=1),Inputs!$N$44,IF(AND(D23=4,I23=1),Inputs!$N$45,0))))</f>
        <v>0</v>
      </c>
      <c r="W23" s="19">
        <f>IF(D23=1,Inputs!$J$34,IF(D23=2,Inputs!$J$35,IF(D23=3,Inputs!$J$36,IF(D23=4,Inputs!$J$37,0))))</f>
        <v>0</v>
      </c>
      <c r="X23" s="19">
        <f>IF(D23=1,Inputs!$J$51,IF(D23=2,Inputs!$J$52,IF(D23=3,Inputs!$J$53,IF(D23=4,Inputs!$J$54,0))))</f>
        <v>0</v>
      </c>
      <c r="Y23" s="19">
        <f>IF(D23=1,Inputs!$K$34,IF(D23=2,Inputs!$K$35,IF(D23=3,Inputs!$K$36,IF(D23=4,Inputs!$K$37,0))))</f>
        <v>0</v>
      </c>
      <c r="Z23" s="19">
        <f>IF(D23=1,Inputs!$K$51,IF(D23=2,Inputs!$K$52,IF(D23=3,Inputs!$K$53,IF(D23=4,Inputs!$K$54,0))))</f>
        <v>0</v>
      </c>
      <c r="AA23" s="19">
        <f>IF(AND(D23=1,G23=1),Inputs!$L$34,IF(AND(D23=2,G23=1),Inputs!$L$35,IF(AND(D23=3,G23=1),Inputs!$L$36,IF(AND(D23=4,G23=1),Inputs!$L$37,0))))</f>
        <v>0</v>
      </c>
      <c r="AB23" s="19">
        <f>IF(AND(D23=1,G23=1),Inputs!$L$51,IF(AND(D23=2,G23=1),Inputs!$L$52,IF(AND(D23=3,G23=1),Inputs!$L$53,IF(AND(D23=4,G23=1),Inputs!$L$54,0))))</f>
        <v>0</v>
      </c>
      <c r="AC23" s="19">
        <f>IF(AND(D23=1,H23=1),Inputs!$M$34,IF(AND(D23=2,H23=1),Inputs!$M$35,IF(AND(D23=3,H23=1),Inputs!$M$36,IF(AND(D23=4,H23=1),Inputs!$M$37,0))))</f>
        <v>0</v>
      </c>
      <c r="AD23" s="19">
        <f>IF(AND(D23=1,H23=1),Inputs!$M$51,IF(AND(D23=2,H23=1),Inputs!$M$52,IF(AND(D23=3,H23=1),Inputs!$M$53,IF(AND(D23=4,H23=1),Inputs!$M$54,0))))</f>
        <v>0</v>
      </c>
      <c r="AE23" s="19">
        <f>IF(AND(D23=1,I23=1),Inputs!$N$34,IF(AND(D23=2,I23=1),Inputs!$N$35,IF(AND(D23=3,I23=1),Inputs!$N$36,IF(AND(D23=4,I23=1),Inputs!$N$37,0))))</f>
        <v>0</v>
      </c>
      <c r="AF23" s="19">
        <f>IF(AND(D23=1,I23=1),Inputs!$N$51,IF(AND(D23=2,I23=1),Inputs!$N$52,IF(AND(D23=3,I23=1),Inputs!$N$53,IF(AND(D23=4,I23=1),Inputs!$N$54,0))))</f>
        <v>0</v>
      </c>
      <c r="AG23" s="19">
        <f t="shared" si="7"/>
        <v>0</v>
      </c>
      <c r="AH23" s="19">
        <f t="shared" si="8"/>
        <v>0</v>
      </c>
      <c r="AI23" s="19">
        <f t="shared" si="0"/>
        <v>0</v>
      </c>
      <c r="AJ23" s="19" t="b">
        <f>IF(K23=2,Inputs!$B$7,IF(K23=3,Inputs!$B$8,IF(K23=4,Inputs!$B$9,IF(K23=5,Inputs!$B$10,IF(K23=6,Inputs!$B$11)))))</f>
        <v>0</v>
      </c>
      <c r="AK23" s="19">
        <f>Inputs!$B$65+C23</f>
        <v>500</v>
      </c>
      <c r="AL23" s="19">
        <f t="shared" si="9"/>
        <v>500</v>
      </c>
      <c r="AM23" s="19">
        <f t="shared" si="10"/>
        <v>500</v>
      </c>
      <c r="AN23" s="19">
        <f t="shared" si="1"/>
        <v>500</v>
      </c>
      <c r="AO23" s="19">
        <f t="shared" si="2"/>
        <v>0</v>
      </c>
      <c r="AP23" s="19">
        <f t="shared" si="3"/>
        <v>0</v>
      </c>
      <c r="AQ23" s="22">
        <f t="shared" si="4"/>
        <v>0</v>
      </c>
      <c r="AR23" s="22">
        <f t="shared" si="5"/>
        <v>0</v>
      </c>
      <c r="AS23" s="22">
        <f>IF(AND(AQ23&gt;=Inputs!$B$15,D23=2),MAX(C23,Inputs!$B$15),AQ23)</f>
        <v>0</v>
      </c>
      <c r="AT23" s="22">
        <f>IF(AND(AR23&gt;=Inputs!$B$15,D23=2),MAX(C23,Inputs!$B$15),AR23)</f>
        <v>0</v>
      </c>
      <c r="AU23" s="22">
        <f>IF(AND(AS23&gt;=Inputs!$B$16,D23&lt;4),MAX(C23,Inputs!$B$16),AS23)</f>
        <v>0</v>
      </c>
      <c r="AV23" s="22">
        <f>IF(AND(AT23&gt;=Inputs!$B$16,D23&lt;4),MAX(C23,Inputs!$B$16),AT23)</f>
        <v>0</v>
      </c>
      <c r="AW23" s="20">
        <f>IF(AU23&gt;Inputs!$B$17,Inputs!$B$17,AU23)</f>
        <v>0</v>
      </c>
      <c r="AX23" s="20">
        <f>IF(AV23&gt;Inputs!$B$17,Inputs!$B$17,AV23)</f>
        <v>0</v>
      </c>
    </row>
    <row r="24" spans="1:50" x14ac:dyDescent="0.25">
      <c r="A24" s="1">
        <f>Levels!A25</f>
        <v>0</v>
      </c>
      <c r="B24" s="1">
        <f>Levels!B25</f>
        <v>0</v>
      </c>
      <c r="C24" s="15">
        <f>IF(OR(E24=1,F24=1),Levels!C25,0)</f>
        <v>0</v>
      </c>
      <c r="D24" s="1">
        <f>Levels!D25</f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 t="e">
        <f>Levels!AC25</f>
        <v>#N/A</v>
      </c>
      <c r="K24" s="1" t="e">
        <f>Levels!AD25</f>
        <v>#N/A</v>
      </c>
      <c r="L24" s="1" t="e">
        <f t="shared" ref="L24:L87" si="11">IF(K24&gt;J24,"Leap","Increment")</f>
        <v>#N/A</v>
      </c>
      <c r="M24" s="19">
        <f>IF(D24=1,Inputs!$J$25,IF(D24=2,Inputs!$J$26,IF(D24=3,Inputs!$J$27,IF(D24=4,Inputs!$J$28,0))))</f>
        <v>0</v>
      </c>
      <c r="N24" s="19">
        <f>IF(D24=1,Inputs!$J$42,IF(D24=2,Inputs!$J$43,IF(D24=3,Inputs!$J$44,IF(D24=4,Inputs!$J$45,0))))</f>
        <v>0</v>
      </c>
      <c r="O24" s="19">
        <f>IF(D24=1,Inputs!$K$25,IF(D24=2,Inputs!$K$26,IF(D24=3,Inputs!$K$27,IF(D24=4,Inputs!$K$28,0))))</f>
        <v>0</v>
      </c>
      <c r="P24" s="19">
        <f>IF(D24=1,Inputs!$K$42,IF(D24=2,Inputs!$K$43,IF(D24=3,Inputs!$K$44,IF(D24=4,Inputs!$K$45,0))))</f>
        <v>0</v>
      </c>
      <c r="Q24" s="19">
        <f>IF(AND(D24=1,G24=1),Inputs!$L$25,IF(AND(D24=2,G24=1),Inputs!$L$26,IF(AND(D24=3,G24=1),Inputs!$L$27,IF(AND(D24=4,G24=1),Inputs!$L$28,0))))</f>
        <v>0</v>
      </c>
      <c r="R24" s="19">
        <f>IF(AND(D24=1,G24=1),Inputs!$L$42,IF(AND(D24=2,G24=1),Inputs!$L$43,IF(AND(D24=3,G24=1),Inputs!$L$44,IF(AND(D24=4,G24=1),Inputs!$L$45,0))))</f>
        <v>0</v>
      </c>
      <c r="S24" s="19">
        <f>IF(AND(D24=1,H24=1),Inputs!$M$25,IF(AND(D24=2,H24=1),Inputs!$M$26,IF(AND(D24=3,H24=1),Inputs!$M$27,IF(AND(D24=4,H24=1),Inputs!$M$28,0))))</f>
        <v>0</v>
      </c>
      <c r="T24" s="19">
        <f>IF(AND(D24=1,H24=1),Inputs!$M$42,IF(AND(D24=2,H24=1),Inputs!$M$43,IF(AND(D24=3,H24=1),Inputs!$M$44,IF(AND(D24=4,H24=1),Inputs!$M$45,0))))</f>
        <v>0</v>
      </c>
      <c r="U24" s="19">
        <f>IF(AND(D24=1,I24=1),Inputs!$N$25,IF(AND(D24=2,I24=1),Inputs!$N$26,IF(AND(D24=3,I24=1),Inputs!$N$27,IF(AND(D24=4,I24=1),Inputs!$N$28,0))))</f>
        <v>0</v>
      </c>
      <c r="V24" s="19">
        <f>IF(AND(D24=1,I24=1),Inputs!$N$42,IF(AND(D24=2,I24=1),Inputs!$N$43,IF(AND(D24=3,I24=1),Inputs!$N$44,IF(AND(D24=4,I24=1),Inputs!$N$45,0))))</f>
        <v>0</v>
      </c>
      <c r="W24" s="19">
        <f>IF(D24=1,Inputs!$J$34,IF(D24=2,Inputs!$J$35,IF(D24=3,Inputs!$J$36,IF(D24=4,Inputs!$J$37,0))))</f>
        <v>0</v>
      </c>
      <c r="X24" s="19">
        <f>IF(D24=1,Inputs!$J$51,IF(D24=2,Inputs!$J$52,IF(D24=3,Inputs!$J$53,IF(D24=4,Inputs!$J$54,0))))</f>
        <v>0</v>
      </c>
      <c r="Y24" s="19">
        <f>IF(D24=1,Inputs!$K$34,IF(D24=2,Inputs!$K$35,IF(D24=3,Inputs!$K$36,IF(D24=4,Inputs!$K$37,0))))</f>
        <v>0</v>
      </c>
      <c r="Z24" s="19">
        <f>IF(D24=1,Inputs!$K$51,IF(D24=2,Inputs!$K$52,IF(D24=3,Inputs!$K$53,IF(D24=4,Inputs!$K$54,0))))</f>
        <v>0</v>
      </c>
      <c r="AA24" s="19">
        <f>IF(AND(D24=1,G24=1),Inputs!$L$34,IF(AND(D24=2,G24=1),Inputs!$L$35,IF(AND(D24=3,G24=1),Inputs!$L$36,IF(AND(D24=4,G24=1),Inputs!$L$37,0))))</f>
        <v>0</v>
      </c>
      <c r="AB24" s="19">
        <f>IF(AND(D24=1,G24=1),Inputs!$L$51,IF(AND(D24=2,G24=1),Inputs!$L$52,IF(AND(D24=3,G24=1),Inputs!$L$53,IF(AND(D24=4,G24=1),Inputs!$L$54,0))))</f>
        <v>0</v>
      </c>
      <c r="AC24" s="19">
        <f>IF(AND(D24=1,H24=1),Inputs!$M$34,IF(AND(D24=2,H24=1),Inputs!$M$35,IF(AND(D24=3,H24=1),Inputs!$M$36,IF(AND(D24=4,H24=1),Inputs!$M$37,0))))</f>
        <v>0</v>
      </c>
      <c r="AD24" s="19">
        <f>IF(AND(D24=1,H24=1),Inputs!$M$51,IF(AND(D24=2,H24=1),Inputs!$M$52,IF(AND(D24=3,H24=1),Inputs!$M$53,IF(AND(D24=4,H24=1),Inputs!$M$54,0))))</f>
        <v>0</v>
      </c>
      <c r="AE24" s="19">
        <f>IF(AND(D24=1,I24=1),Inputs!$N$34,IF(AND(D24=2,I24=1),Inputs!$N$35,IF(AND(D24=3,I24=1),Inputs!$N$36,IF(AND(D24=4,I24=1),Inputs!$N$37,0))))</f>
        <v>0</v>
      </c>
      <c r="AF24" s="19">
        <f>IF(AND(D24=1,I24=1),Inputs!$N$51,IF(AND(D24=2,I24=1),Inputs!$N$52,IF(AND(D24=3,I24=1),Inputs!$N$53,IF(AND(D24=4,I24=1),Inputs!$N$54,0))))</f>
        <v>0</v>
      </c>
      <c r="AG24" s="19" t="e">
        <f t="shared" ref="AG24:AG87" si="12">IF(J24&lt;6,SUM(C24,M24,O24,Q24,S24,U24),IF(J24=6,SUM(C24,N24,P24,R24,T24,V24),C24))</f>
        <v>#N/A</v>
      </c>
      <c r="AH24" s="19" t="e">
        <f t="shared" ref="AH24:AH87" si="13">IF(J24&lt;6,SUM(C24,M24,O24,Q24,S24,U24,W24,Y24,AA24,AC24,AE24),IF(J24=6,SUM(C24,N24,P24,R24,T24,V24,X24,Z24,AB24,AD24,AF24)))</f>
        <v>#N/A</v>
      </c>
      <c r="AI24" s="19" t="e">
        <f t="shared" si="0"/>
        <v>#N/A</v>
      </c>
      <c r="AJ24" s="19" t="e">
        <f>IF(K24=2,Inputs!$B$7,IF(K24=3,Inputs!$B$8,IF(K24=4,Inputs!$B$9,IF(K24=5,Inputs!$B$10,IF(K24=6,Inputs!$B$11)))))</f>
        <v>#N/A</v>
      </c>
      <c r="AK24" s="19">
        <f>Inputs!$B$65+C24</f>
        <v>500</v>
      </c>
      <c r="AL24" s="19" t="e">
        <f t="shared" ref="AL24:AL87" si="14">MAX(AJ24:AK24)</f>
        <v>#N/A</v>
      </c>
      <c r="AM24" s="19" t="e">
        <f t="shared" si="10"/>
        <v>#N/A</v>
      </c>
      <c r="AN24" s="19" t="e">
        <f t="shared" si="1"/>
        <v>#N/A</v>
      </c>
      <c r="AO24" s="19" t="e">
        <f t="shared" si="2"/>
        <v>#N/A</v>
      </c>
      <c r="AP24" s="19" t="e">
        <f t="shared" si="3"/>
        <v>#N/A</v>
      </c>
      <c r="AQ24" s="22">
        <f t="shared" si="4"/>
        <v>0</v>
      </c>
      <c r="AR24" s="22">
        <f t="shared" si="5"/>
        <v>0</v>
      </c>
      <c r="AS24" s="22">
        <f>IF(AND(AQ24&gt;=Inputs!$B$15,D24=2),MAX(C24,Inputs!$B$15),AQ24)</f>
        <v>0</v>
      </c>
      <c r="AT24" s="22">
        <f>IF(AND(AR24&gt;=Inputs!$B$15,D24=2),MAX(C24,Inputs!$B$15),AR24)</f>
        <v>0</v>
      </c>
      <c r="AU24" s="22">
        <f>IF(AND(AS24&gt;=Inputs!$B$16,D24&lt;4),MAX(C24,Inputs!$B$16),AS24)</f>
        <v>0</v>
      </c>
      <c r="AV24" s="22">
        <f>IF(AND(AT24&gt;=Inputs!$B$16,D24&lt;4),MAX(C24,Inputs!$B$16),AT24)</f>
        <v>0</v>
      </c>
      <c r="AW24" s="20">
        <f>IF(AU24&gt;Inputs!$B$17,Inputs!$B$17,AU24)</f>
        <v>0</v>
      </c>
      <c r="AX24" s="20">
        <f>IF(AV24&gt;Inputs!$B$17,Inputs!$B$17,AV24)</f>
        <v>0</v>
      </c>
    </row>
    <row r="25" spans="1:50" x14ac:dyDescent="0.25">
      <c r="A25" s="1">
        <f>Levels!A26</f>
        <v>0</v>
      </c>
      <c r="B25" s="1">
        <f>Levels!B26</f>
        <v>0</v>
      </c>
      <c r="C25" s="15">
        <f>IF(OR(E25=1,F25=1),Levels!C26,0)</f>
        <v>0</v>
      </c>
      <c r="D25" s="1">
        <f>Levels!D26</f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 t="e">
        <f>Levels!AC26</f>
        <v>#N/A</v>
      </c>
      <c r="K25" s="1" t="e">
        <f>Levels!AD26</f>
        <v>#N/A</v>
      </c>
      <c r="L25" s="1" t="e">
        <f t="shared" si="11"/>
        <v>#N/A</v>
      </c>
      <c r="M25" s="19">
        <f>IF(D25=1,Inputs!$J$25,IF(D25=2,Inputs!$J$26,IF(D25=3,Inputs!$J$27,IF(D25=4,Inputs!$J$28,0))))</f>
        <v>0</v>
      </c>
      <c r="N25" s="19">
        <f>IF(D25=1,Inputs!$J$42,IF(D25=2,Inputs!$J$43,IF(D25=3,Inputs!$J$44,IF(D25=4,Inputs!$J$45,0))))</f>
        <v>0</v>
      </c>
      <c r="O25" s="19">
        <f>IF(D25=1,Inputs!$K$25,IF(D25=2,Inputs!$K$26,IF(D25=3,Inputs!$K$27,IF(D25=4,Inputs!$K$28,0))))</f>
        <v>0</v>
      </c>
      <c r="P25" s="19">
        <f>IF(D25=1,Inputs!$K$42,IF(D25=2,Inputs!$K$43,IF(D25=3,Inputs!$K$44,IF(D25=4,Inputs!$K$45,0))))</f>
        <v>0</v>
      </c>
      <c r="Q25" s="19">
        <f>IF(AND(D25=1,G25=1),Inputs!$L$25,IF(AND(D25=2,G25=1),Inputs!$L$26,IF(AND(D25=3,G25=1),Inputs!$L$27,IF(AND(D25=4,G25=1),Inputs!$L$28,0))))</f>
        <v>0</v>
      </c>
      <c r="R25" s="19">
        <f>IF(AND(D25=1,G25=1),Inputs!$L$42,IF(AND(D25=2,G25=1),Inputs!$L$43,IF(AND(D25=3,G25=1),Inputs!$L$44,IF(AND(D25=4,G25=1),Inputs!$L$45,0))))</f>
        <v>0</v>
      </c>
      <c r="S25" s="19">
        <f>IF(AND(D25=1,H25=1),Inputs!$M$25,IF(AND(D25=2,H25=1),Inputs!$M$26,IF(AND(D25=3,H25=1),Inputs!$M$27,IF(AND(D25=4,H25=1),Inputs!$M$28,0))))</f>
        <v>0</v>
      </c>
      <c r="T25" s="19">
        <f>IF(AND(D25=1,H25=1),Inputs!$M$42,IF(AND(D25=2,H25=1),Inputs!$M$43,IF(AND(D25=3,H25=1),Inputs!$M$44,IF(AND(D25=4,H25=1),Inputs!$M$45,0))))</f>
        <v>0</v>
      </c>
      <c r="U25" s="19">
        <f>IF(AND(D25=1,I25=1),Inputs!$N$25,IF(AND(D25=2,I25=1),Inputs!$N$26,IF(AND(D25=3,I25=1),Inputs!$N$27,IF(AND(D25=4,I25=1),Inputs!$N$28,0))))</f>
        <v>0</v>
      </c>
      <c r="V25" s="19">
        <f>IF(AND(D25=1,I25=1),Inputs!$N$42,IF(AND(D25=2,I25=1),Inputs!$N$43,IF(AND(D25=3,I25=1),Inputs!$N$44,IF(AND(D25=4,I25=1),Inputs!$N$45,0))))</f>
        <v>0</v>
      </c>
      <c r="W25" s="19">
        <f>IF(D25=1,Inputs!$J$34,IF(D25=2,Inputs!$J$35,IF(D25=3,Inputs!$J$36,IF(D25=4,Inputs!$J$37,0))))</f>
        <v>0</v>
      </c>
      <c r="X25" s="19">
        <f>IF(D25=1,Inputs!$J$51,IF(D25=2,Inputs!$J$52,IF(D25=3,Inputs!$J$53,IF(D25=4,Inputs!$J$54,0))))</f>
        <v>0</v>
      </c>
      <c r="Y25" s="19">
        <f>IF(D25=1,Inputs!$K$34,IF(D25=2,Inputs!$K$35,IF(D25=3,Inputs!$K$36,IF(D25=4,Inputs!$K$37,0))))</f>
        <v>0</v>
      </c>
      <c r="Z25" s="19">
        <f>IF(D25=1,Inputs!$K$51,IF(D25=2,Inputs!$K$52,IF(D25=3,Inputs!$K$53,IF(D25=4,Inputs!$K$54,0))))</f>
        <v>0</v>
      </c>
      <c r="AA25" s="19">
        <f>IF(AND(D25=1,G25=1),Inputs!$L$34,IF(AND(D25=2,G25=1),Inputs!$L$35,IF(AND(D25=3,G25=1),Inputs!$L$36,IF(AND(D25=4,G25=1),Inputs!$L$37,0))))</f>
        <v>0</v>
      </c>
      <c r="AB25" s="19">
        <f>IF(AND(D25=1,G25=1),Inputs!$L$51,IF(AND(D25=2,G25=1),Inputs!$L$52,IF(AND(D25=3,G25=1),Inputs!$L$53,IF(AND(D25=4,G25=1),Inputs!$L$54,0))))</f>
        <v>0</v>
      </c>
      <c r="AC25" s="19">
        <f>IF(AND(D25=1,H25=1),Inputs!$M$34,IF(AND(D25=2,H25=1),Inputs!$M$35,IF(AND(D25=3,H25=1),Inputs!$M$36,IF(AND(D25=4,H25=1),Inputs!$M$37,0))))</f>
        <v>0</v>
      </c>
      <c r="AD25" s="19">
        <f>IF(AND(D25=1,H25=1),Inputs!$M$51,IF(AND(D25=2,H25=1),Inputs!$M$52,IF(AND(D25=3,H25=1),Inputs!$M$53,IF(AND(D25=4,H25=1),Inputs!$M$54,0))))</f>
        <v>0</v>
      </c>
      <c r="AE25" s="19">
        <f>IF(AND(D25=1,I25=1),Inputs!$N$34,IF(AND(D25=2,I25=1),Inputs!$N$35,IF(AND(D25=3,I25=1),Inputs!$N$36,IF(AND(D25=4,I25=1),Inputs!$N$37,0))))</f>
        <v>0</v>
      </c>
      <c r="AF25" s="19">
        <f>IF(AND(D25=1,I25=1),Inputs!$N$51,IF(AND(D25=2,I25=1),Inputs!$N$52,IF(AND(D25=3,I25=1),Inputs!$N$53,IF(AND(D25=4,I25=1),Inputs!$N$54,0))))</f>
        <v>0</v>
      </c>
      <c r="AG25" s="19" t="e">
        <f t="shared" si="12"/>
        <v>#N/A</v>
      </c>
      <c r="AH25" s="19" t="e">
        <f t="shared" si="13"/>
        <v>#N/A</v>
      </c>
      <c r="AI25" s="19" t="e">
        <f t="shared" si="0"/>
        <v>#N/A</v>
      </c>
      <c r="AJ25" s="19" t="e">
        <f>IF(K25=2,Inputs!$B$7,IF(K25=3,Inputs!$B$8,IF(K25=4,Inputs!$B$9,IF(K25=5,Inputs!$B$10,IF(K25=6,Inputs!$B$11)))))</f>
        <v>#N/A</v>
      </c>
      <c r="AK25" s="19">
        <f>Inputs!$B$65+C25</f>
        <v>500</v>
      </c>
      <c r="AL25" s="19" t="e">
        <f t="shared" si="14"/>
        <v>#N/A</v>
      </c>
      <c r="AM25" s="19" t="e">
        <f t="shared" si="10"/>
        <v>#N/A</v>
      </c>
      <c r="AN25" s="19" t="e">
        <f t="shared" si="1"/>
        <v>#N/A</v>
      </c>
      <c r="AO25" s="19" t="e">
        <f t="shared" si="2"/>
        <v>#N/A</v>
      </c>
      <c r="AP25" s="19" t="e">
        <f t="shared" si="3"/>
        <v>#N/A</v>
      </c>
      <c r="AQ25" s="22">
        <f t="shared" si="4"/>
        <v>0</v>
      </c>
      <c r="AR25" s="22">
        <f t="shared" si="5"/>
        <v>0</v>
      </c>
      <c r="AS25" s="22">
        <f>IF(AND(AQ25&gt;=Inputs!$B$15,D25=2),MAX(C25,Inputs!$B$15),AQ25)</f>
        <v>0</v>
      </c>
      <c r="AT25" s="22">
        <f>IF(AND(AR25&gt;=Inputs!$B$15,D25=2),MAX(C25,Inputs!$B$15),AR25)</f>
        <v>0</v>
      </c>
      <c r="AU25" s="22">
        <f>IF(AND(AS25&gt;=Inputs!$B$16,D25&lt;4),MAX(C25,Inputs!$B$16),AS25)</f>
        <v>0</v>
      </c>
      <c r="AV25" s="22">
        <f>IF(AND(AT25&gt;=Inputs!$B$16,D25&lt;4),MAX(C25,Inputs!$B$16),AT25)</f>
        <v>0</v>
      </c>
      <c r="AW25" s="20">
        <f>IF(AU25&gt;Inputs!$B$17,Inputs!$B$17,AU25)</f>
        <v>0</v>
      </c>
      <c r="AX25" s="20">
        <f>IF(AV25&gt;Inputs!$B$17,Inputs!$B$17,AV25)</f>
        <v>0</v>
      </c>
    </row>
    <row r="26" spans="1:50" x14ac:dyDescent="0.25">
      <c r="A26" s="1">
        <f>Levels!A27</f>
        <v>0</v>
      </c>
      <c r="B26" s="1">
        <f>Levels!B27</f>
        <v>0</v>
      </c>
      <c r="C26" s="15">
        <f>IF(OR(E26=1,F26=1),Levels!C27,0)</f>
        <v>0</v>
      </c>
      <c r="D26" s="1">
        <f>Levels!D27</f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 t="e">
        <f>Levels!AC27</f>
        <v>#N/A</v>
      </c>
      <c r="K26" s="1" t="e">
        <f>Levels!AD27</f>
        <v>#N/A</v>
      </c>
      <c r="L26" s="1" t="e">
        <f t="shared" si="11"/>
        <v>#N/A</v>
      </c>
      <c r="M26" s="19">
        <f>IF(D26=1,Inputs!$J$25,IF(D26=2,Inputs!$J$26,IF(D26=3,Inputs!$J$27,IF(D26=4,Inputs!$J$28,0))))</f>
        <v>0</v>
      </c>
      <c r="N26" s="19">
        <f>IF(D26=1,Inputs!$J$42,IF(D26=2,Inputs!$J$43,IF(D26=3,Inputs!$J$44,IF(D26=4,Inputs!$J$45,0))))</f>
        <v>0</v>
      </c>
      <c r="O26" s="19">
        <f>IF(D26=1,Inputs!$K$25,IF(D26=2,Inputs!$K$26,IF(D26=3,Inputs!$K$27,IF(D26=4,Inputs!$K$28,0))))</f>
        <v>0</v>
      </c>
      <c r="P26" s="19">
        <f>IF(D26=1,Inputs!$K$42,IF(D26=2,Inputs!$K$43,IF(D26=3,Inputs!$K$44,IF(D26=4,Inputs!$K$45,0))))</f>
        <v>0</v>
      </c>
      <c r="Q26" s="19">
        <f>IF(AND(D26=1,G26=1),Inputs!$L$25,IF(AND(D26=2,G26=1),Inputs!$L$26,IF(AND(D26=3,G26=1),Inputs!$L$27,IF(AND(D26=4,G26=1),Inputs!$L$28,0))))</f>
        <v>0</v>
      </c>
      <c r="R26" s="19">
        <f>IF(AND(D26=1,G26=1),Inputs!$L$42,IF(AND(D26=2,G26=1),Inputs!$L$43,IF(AND(D26=3,G26=1),Inputs!$L$44,IF(AND(D26=4,G26=1),Inputs!$L$45,0))))</f>
        <v>0</v>
      </c>
      <c r="S26" s="19">
        <f>IF(AND(D26=1,H26=1),Inputs!$M$25,IF(AND(D26=2,H26=1),Inputs!$M$26,IF(AND(D26=3,H26=1),Inputs!$M$27,IF(AND(D26=4,H26=1),Inputs!$M$28,0))))</f>
        <v>0</v>
      </c>
      <c r="T26" s="19">
        <f>IF(AND(D26=1,H26=1),Inputs!$M$42,IF(AND(D26=2,H26=1),Inputs!$M$43,IF(AND(D26=3,H26=1),Inputs!$M$44,IF(AND(D26=4,H26=1),Inputs!$M$45,0))))</f>
        <v>0</v>
      </c>
      <c r="U26" s="19">
        <f>IF(AND(D26=1,I26=1),Inputs!$N$25,IF(AND(D26=2,I26=1),Inputs!$N$26,IF(AND(D26=3,I26=1),Inputs!$N$27,IF(AND(D26=4,I26=1),Inputs!$N$28,0))))</f>
        <v>0</v>
      </c>
      <c r="V26" s="19">
        <f>IF(AND(D26=1,I26=1),Inputs!$N$42,IF(AND(D26=2,I26=1),Inputs!$N$43,IF(AND(D26=3,I26=1),Inputs!$N$44,IF(AND(D26=4,I26=1),Inputs!$N$45,0))))</f>
        <v>0</v>
      </c>
      <c r="W26" s="19">
        <f>IF(D26=1,Inputs!$J$34,IF(D26=2,Inputs!$J$35,IF(D26=3,Inputs!$J$36,IF(D26=4,Inputs!$J$37,0))))</f>
        <v>0</v>
      </c>
      <c r="X26" s="19">
        <f>IF(D26=1,Inputs!$J$51,IF(D26=2,Inputs!$J$52,IF(D26=3,Inputs!$J$53,IF(D26=4,Inputs!$J$54,0))))</f>
        <v>0</v>
      </c>
      <c r="Y26" s="19">
        <f>IF(D26=1,Inputs!$K$34,IF(D26=2,Inputs!$K$35,IF(D26=3,Inputs!$K$36,IF(D26=4,Inputs!$K$37,0))))</f>
        <v>0</v>
      </c>
      <c r="Z26" s="19">
        <f>IF(D26=1,Inputs!$K$51,IF(D26=2,Inputs!$K$52,IF(D26=3,Inputs!$K$53,IF(D26=4,Inputs!$K$54,0))))</f>
        <v>0</v>
      </c>
      <c r="AA26" s="19">
        <f>IF(AND(D26=1,G26=1),Inputs!$L$34,IF(AND(D26=2,G26=1),Inputs!$L$35,IF(AND(D26=3,G26=1),Inputs!$L$36,IF(AND(D26=4,G26=1),Inputs!$L$37,0))))</f>
        <v>0</v>
      </c>
      <c r="AB26" s="19">
        <f>IF(AND(D26=1,G26=1),Inputs!$L$51,IF(AND(D26=2,G26=1),Inputs!$L$52,IF(AND(D26=3,G26=1),Inputs!$L$53,IF(AND(D26=4,G26=1),Inputs!$L$54,0))))</f>
        <v>0</v>
      </c>
      <c r="AC26" s="19">
        <f>IF(AND(D26=1,H26=1),Inputs!$M$34,IF(AND(D26=2,H26=1),Inputs!$M$35,IF(AND(D26=3,H26=1),Inputs!$M$36,IF(AND(D26=4,H26=1),Inputs!$M$37,0))))</f>
        <v>0</v>
      </c>
      <c r="AD26" s="19">
        <f>IF(AND(D26=1,H26=1),Inputs!$M$51,IF(AND(D26=2,H26=1),Inputs!$M$52,IF(AND(D26=3,H26=1),Inputs!$M$53,IF(AND(D26=4,H26=1),Inputs!$M$54,0))))</f>
        <v>0</v>
      </c>
      <c r="AE26" s="19">
        <f>IF(AND(D26=1,I26=1),Inputs!$N$34,IF(AND(D26=2,I26=1),Inputs!$N$35,IF(AND(D26=3,I26=1),Inputs!$N$36,IF(AND(D26=4,I26=1),Inputs!$N$37,0))))</f>
        <v>0</v>
      </c>
      <c r="AF26" s="19">
        <f>IF(AND(D26=1,I26=1),Inputs!$N$51,IF(AND(D26=2,I26=1),Inputs!$N$52,IF(AND(D26=3,I26=1),Inputs!$N$53,IF(AND(D26=4,I26=1),Inputs!$N$54,0))))</f>
        <v>0</v>
      </c>
      <c r="AG26" s="19" t="e">
        <f t="shared" si="12"/>
        <v>#N/A</v>
      </c>
      <c r="AH26" s="19" t="e">
        <f t="shared" si="13"/>
        <v>#N/A</v>
      </c>
      <c r="AI26" s="19" t="e">
        <f t="shared" si="0"/>
        <v>#N/A</v>
      </c>
      <c r="AJ26" s="19" t="e">
        <f>IF(K26=2,Inputs!$B$7,IF(K26=3,Inputs!$B$8,IF(K26=4,Inputs!$B$9,IF(K26=5,Inputs!$B$10,IF(K26=6,Inputs!$B$11)))))</f>
        <v>#N/A</v>
      </c>
      <c r="AK26" s="19">
        <f>Inputs!$B$65+C26</f>
        <v>500</v>
      </c>
      <c r="AL26" s="19" t="e">
        <f t="shared" si="14"/>
        <v>#N/A</v>
      </c>
      <c r="AM26" s="19" t="e">
        <f t="shared" si="10"/>
        <v>#N/A</v>
      </c>
      <c r="AN26" s="19" t="e">
        <f t="shared" si="1"/>
        <v>#N/A</v>
      </c>
      <c r="AO26" s="19" t="e">
        <f t="shared" si="2"/>
        <v>#N/A</v>
      </c>
      <c r="AP26" s="19" t="e">
        <f t="shared" si="3"/>
        <v>#N/A</v>
      </c>
      <c r="AQ26" s="22">
        <f t="shared" si="4"/>
        <v>0</v>
      </c>
      <c r="AR26" s="22">
        <f t="shared" si="5"/>
        <v>0</v>
      </c>
      <c r="AS26" s="22">
        <f>IF(AND(AQ26&gt;=Inputs!$B$15,D26=2),MAX(C26,Inputs!$B$15),AQ26)</f>
        <v>0</v>
      </c>
      <c r="AT26" s="22">
        <f>IF(AND(AR26&gt;=Inputs!$B$15,D26=2),MAX(C26,Inputs!$B$15),AR26)</f>
        <v>0</v>
      </c>
      <c r="AU26" s="22">
        <f>IF(AND(AS26&gt;=Inputs!$B$16,D26&lt;4),MAX(C26,Inputs!$B$16),AS26)</f>
        <v>0</v>
      </c>
      <c r="AV26" s="22">
        <f>IF(AND(AT26&gt;=Inputs!$B$16,D26&lt;4),MAX(C26,Inputs!$B$16),AT26)</f>
        <v>0</v>
      </c>
      <c r="AW26" s="20">
        <f>IF(AU26&gt;Inputs!$B$17,Inputs!$B$17,AU26)</f>
        <v>0</v>
      </c>
      <c r="AX26" s="20">
        <f>IF(AV26&gt;Inputs!$B$17,Inputs!$B$17,AV26)</f>
        <v>0</v>
      </c>
    </row>
    <row r="27" spans="1:50" x14ac:dyDescent="0.25">
      <c r="A27" s="1">
        <f>Levels!A28</f>
        <v>0</v>
      </c>
      <c r="B27" s="1">
        <f>Levels!B28</f>
        <v>0</v>
      </c>
      <c r="C27" s="15">
        <f>IF(OR(E27=1,F27=1),Levels!C28,0)</f>
        <v>0</v>
      </c>
      <c r="D27" s="1">
        <f>Levels!D28</f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 t="e">
        <f>Levels!AC28</f>
        <v>#N/A</v>
      </c>
      <c r="K27" s="1" t="e">
        <f>Levels!AD28</f>
        <v>#N/A</v>
      </c>
      <c r="L27" s="1" t="e">
        <f t="shared" si="11"/>
        <v>#N/A</v>
      </c>
      <c r="M27" s="19">
        <f>IF(D27=1,Inputs!$J$25,IF(D27=2,Inputs!$J$26,IF(D27=3,Inputs!$J$27,IF(D27=4,Inputs!$J$28,0))))</f>
        <v>0</v>
      </c>
      <c r="N27" s="19">
        <f>IF(D27=1,Inputs!$J$42,IF(D27=2,Inputs!$J$43,IF(D27=3,Inputs!$J$44,IF(D27=4,Inputs!$J$45,0))))</f>
        <v>0</v>
      </c>
      <c r="O27" s="19">
        <f>IF(D27=1,Inputs!$K$25,IF(D27=2,Inputs!$K$26,IF(D27=3,Inputs!$K$27,IF(D27=4,Inputs!$K$28,0))))</f>
        <v>0</v>
      </c>
      <c r="P27" s="19">
        <f>IF(D27=1,Inputs!$K$42,IF(D27=2,Inputs!$K$43,IF(D27=3,Inputs!$K$44,IF(D27=4,Inputs!$K$45,0))))</f>
        <v>0</v>
      </c>
      <c r="Q27" s="19">
        <f>IF(AND(D27=1,G27=1),Inputs!$L$25,IF(AND(D27=2,G27=1),Inputs!$L$26,IF(AND(D27=3,G27=1),Inputs!$L$27,IF(AND(D27=4,G27=1),Inputs!$L$28,0))))</f>
        <v>0</v>
      </c>
      <c r="R27" s="19">
        <f>IF(AND(D27=1,G27=1),Inputs!$L$42,IF(AND(D27=2,G27=1),Inputs!$L$43,IF(AND(D27=3,G27=1),Inputs!$L$44,IF(AND(D27=4,G27=1),Inputs!$L$45,0))))</f>
        <v>0</v>
      </c>
      <c r="S27" s="19">
        <f>IF(AND(D27=1,H27=1),Inputs!$M$25,IF(AND(D27=2,H27=1),Inputs!$M$26,IF(AND(D27=3,H27=1),Inputs!$M$27,IF(AND(D27=4,H27=1),Inputs!$M$28,0))))</f>
        <v>0</v>
      </c>
      <c r="T27" s="19">
        <f>IF(AND(D27=1,H27=1),Inputs!$M$42,IF(AND(D27=2,H27=1),Inputs!$M$43,IF(AND(D27=3,H27=1),Inputs!$M$44,IF(AND(D27=4,H27=1),Inputs!$M$45,0))))</f>
        <v>0</v>
      </c>
      <c r="U27" s="19">
        <f>IF(AND(D27=1,I27=1),Inputs!$N$25,IF(AND(D27=2,I27=1),Inputs!$N$26,IF(AND(D27=3,I27=1),Inputs!$N$27,IF(AND(D27=4,I27=1),Inputs!$N$28,0))))</f>
        <v>0</v>
      </c>
      <c r="V27" s="19">
        <f>IF(AND(D27=1,I27=1),Inputs!$N$42,IF(AND(D27=2,I27=1),Inputs!$N$43,IF(AND(D27=3,I27=1),Inputs!$N$44,IF(AND(D27=4,I27=1),Inputs!$N$45,0))))</f>
        <v>0</v>
      </c>
      <c r="W27" s="19">
        <f>IF(D27=1,Inputs!$J$34,IF(D27=2,Inputs!$J$35,IF(D27=3,Inputs!$J$36,IF(D27=4,Inputs!$J$37,0))))</f>
        <v>0</v>
      </c>
      <c r="X27" s="19">
        <f>IF(D27=1,Inputs!$J$51,IF(D27=2,Inputs!$J$52,IF(D27=3,Inputs!$J$53,IF(D27=4,Inputs!$J$54,0))))</f>
        <v>0</v>
      </c>
      <c r="Y27" s="19">
        <f>IF(D27=1,Inputs!$K$34,IF(D27=2,Inputs!$K$35,IF(D27=3,Inputs!$K$36,IF(D27=4,Inputs!$K$37,0))))</f>
        <v>0</v>
      </c>
      <c r="Z27" s="19">
        <f>IF(D27=1,Inputs!$K$51,IF(D27=2,Inputs!$K$52,IF(D27=3,Inputs!$K$53,IF(D27=4,Inputs!$K$54,0))))</f>
        <v>0</v>
      </c>
      <c r="AA27" s="19">
        <f>IF(AND(D27=1,G27=1),Inputs!$L$34,IF(AND(D27=2,G27=1),Inputs!$L$35,IF(AND(D27=3,G27=1),Inputs!$L$36,IF(AND(D27=4,G27=1),Inputs!$L$37,0))))</f>
        <v>0</v>
      </c>
      <c r="AB27" s="19">
        <f>IF(AND(D27=1,G27=1),Inputs!$L$51,IF(AND(D27=2,G27=1),Inputs!$L$52,IF(AND(D27=3,G27=1),Inputs!$L$53,IF(AND(D27=4,G27=1),Inputs!$L$54,0))))</f>
        <v>0</v>
      </c>
      <c r="AC27" s="19">
        <f>IF(AND(D27=1,H27=1),Inputs!$M$34,IF(AND(D27=2,H27=1),Inputs!$M$35,IF(AND(D27=3,H27=1),Inputs!$M$36,IF(AND(D27=4,H27=1),Inputs!$M$37,0))))</f>
        <v>0</v>
      </c>
      <c r="AD27" s="19">
        <f>IF(AND(D27=1,H27=1),Inputs!$M$51,IF(AND(D27=2,H27=1),Inputs!$M$52,IF(AND(D27=3,H27=1),Inputs!$M$53,IF(AND(D27=4,H27=1),Inputs!$M$54,0))))</f>
        <v>0</v>
      </c>
      <c r="AE27" s="19">
        <f>IF(AND(D27=1,I27=1),Inputs!$N$34,IF(AND(D27=2,I27=1),Inputs!$N$35,IF(AND(D27=3,I27=1),Inputs!$N$36,IF(AND(D27=4,I27=1),Inputs!$N$37,0))))</f>
        <v>0</v>
      </c>
      <c r="AF27" s="19">
        <f>IF(AND(D27=1,I27=1),Inputs!$N$51,IF(AND(D27=2,I27=1),Inputs!$N$52,IF(AND(D27=3,I27=1),Inputs!$N$53,IF(AND(D27=4,I27=1),Inputs!$N$54,0))))</f>
        <v>0</v>
      </c>
      <c r="AG27" s="19" t="e">
        <f t="shared" si="12"/>
        <v>#N/A</v>
      </c>
      <c r="AH27" s="19" t="e">
        <f t="shared" si="13"/>
        <v>#N/A</v>
      </c>
      <c r="AI27" s="19" t="e">
        <f t="shared" si="0"/>
        <v>#N/A</v>
      </c>
      <c r="AJ27" s="19" t="e">
        <f>IF(K27=2,Inputs!$B$7,IF(K27=3,Inputs!$B$8,IF(K27=4,Inputs!$B$9,IF(K27=5,Inputs!$B$10,IF(K27=6,Inputs!$B$11)))))</f>
        <v>#N/A</v>
      </c>
      <c r="AK27" s="19">
        <f>Inputs!$B$65+C27</f>
        <v>500</v>
      </c>
      <c r="AL27" s="19" t="e">
        <f t="shared" si="14"/>
        <v>#N/A</v>
      </c>
      <c r="AM27" s="19" t="e">
        <f t="shared" si="10"/>
        <v>#N/A</v>
      </c>
      <c r="AN27" s="19" t="e">
        <f t="shared" si="1"/>
        <v>#N/A</v>
      </c>
      <c r="AO27" s="19" t="e">
        <f t="shared" si="2"/>
        <v>#N/A</v>
      </c>
      <c r="AP27" s="19" t="e">
        <f t="shared" si="3"/>
        <v>#N/A</v>
      </c>
      <c r="AQ27" s="22">
        <f t="shared" si="4"/>
        <v>0</v>
      </c>
      <c r="AR27" s="22">
        <f t="shared" si="5"/>
        <v>0</v>
      </c>
      <c r="AS27" s="22">
        <f>IF(AND(AQ27&gt;=Inputs!$B$15,D27=2),MAX(C27,Inputs!$B$15),AQ27)</f>
        <v>0</v>
      </c>
      <c r="AT27" s="22">
        <f>IF(AND(AR27&gt;=Inputs!$B$15,D27=2),MAX(C27,Inputs!$B$15),AR27)</f>
        <v>0</v>
      </c>
      <c r="AU27" s="22">
        <f>IF(AND(AS27&gt;=Inputs!$B$16,D27&lt;4),MAX(C27,Inputs!$B$16),AS27)</f>
        <v>0</v>
      </c>
      <c r="AV27" s="22">
        <f>IF(AND(AT27&gt;=Inputs!$B$16,D27&lt;4),MAX(C27,Inputs!$B$16),AT27)</f>
        <v>0</v>
      </c>
      <c r="AW27" s="20">
        <f>IF(AU27&gt;Inputs!$B$17,Inputs!$B$17,AU27)</f>
        <v>0</v>
      </c>
      <c r="AX27" s="20">
        <f>IF(AV27&gt;Inputs!$B$17,Inputs!$B$17,AV27)</f>
        <v>0</v>
      </c>
    </row>
    <row r="28" spans="1:50" x14ac:dyDescent="0.25">
      <c r="A28" s="1">
        <f>Levels!A29</f>
        <v>0</v>
      </c>
      <c r="B28" s="1">
        <f>Levels!B29</f>
        <v>0</v>
      </c>
      <c r="C28" s="15">
        <f>IF(OR(E28=1,F28=1),Levels!C29,0)</f>
        <v>0</v>
      </c>
      <c r="D28" s="1">
        <f>Levels!D29</f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 t="e">
        <f>Levels!AC29</f>
        <v>#N/A</v>
      </c>
      <c r="K28" s="1" t="e">
        <f>Levels!AD29</f>
        <v>#N/A</v>
      </c>
      <c r="L28" s="1" t="e">
        <f t="shared" si="11"/>
        <v>#N/A</v>
      </c>
      <c r="M28" s="19">
        <f>IF(D28=1,Inputs!$J$25,IF(D28=2,Inputs!$J$26,IF(D28=3,Inputs!$J$27,IF(D28=4,Inputs!$J$28,0))))</f>
        <v>0</v>
      </c>
      <c r="N28" s="19">
        <f>IF(D28=1,Inputs!$J$42,IF(D28=2,Inputs!$J$43,IF(D28=3,Inputs!$J$44,IF(D28=4,Inputs!$J$45,0))))</f>
        <v>0</v>
      </c>
      <c r="O28" s="19">
        <f>IF(D28=1,Inputs!$K$25,IF(D28=2,Inputs!$K$26,IF(D28=3,Inputs!$K$27,IF(D28=4,Inputs!$K$28,0))))</f>
        <v>0</v>
      </c>
      <c r="P28" s="19">
        <f>IF(D28=1,Inputs!$K$42,IF(D28=2,Inputs!$K$43,IF(D28=3,Inputs!$K$44,IF(D28=4,Inputs!$K$45,0))))</f>
        <v>0</v>
      </c>
      <c r="Q28" s="19">
        <f>IF(AND(D28=1,G28=1),Inputs!$L$25,IF(AND(D28=2,G28=1),Inputs!$L$26,IF(AND(D28=3,G28=1),Inputs!$L$27,IF(AND(D28=4,G28=1),Inputs!$L$28,0))))</f>
        <v>0</v>
      </c>
      <c r="R28" s="19">
        <f>IF(AND(D28=1,G28=1),Inputs!$L$42,IF(AND(D28=2,G28=1),Inputs!$L$43,IF(AND(D28=3,G28=1),Inputs!$L$44,IF(AND(D28=4,G28=1),Inputs!$L$45,0))))</f>
        <v>0</v>
      </c>
      <c r="S28" s="19">
        <f>IF(AND(D28=1,H28=1),Inputs!$M$25,IF(AND(D28=2,H28=1),Inputs!$M$26,IF(AND(D28=3,H28=1),Inputs!$M$27,IF(AND(D28=4,H28=1),Inputs!$M$28,0))))</f>
        <v>0</v>
      </c>
      <c r="T28" s="19">
        <f>IF(AND(D28=1,H28=1),Inputs!$M$42,IF(AND(D28=2,H28=1),Inputs!$M$43,IF(AND(D28=3,H28=1),Inputs!$M$44,IF(AND(D28=4,H28=1),Inputs!$M$45,0))))</f>
        <v>0</v>
      </c>
      <c r="U28" s="19">
        <f>IF(AND(D28=1,I28=1),Inputs!$N$25,IF(AND(D28=2,I28=1),Inputs!$N$26,IF(AND(D28=3,I28=1),Inputs!$N$27,IF(AND(D28=4,I28=1),Inputs!$N$28,0))))</f>
        <v>0</v>
      </c>
      <c r="V28" s="19">
        <f>IF(AND(D28=1,I28=1),Inputs!$N$42,IF(AND(D28=2,I28=1),Inputs!$N$43,IF(AND(D28=3,I28=1),Inputs!$N$44,IF(AND(D28=4,I28=1),Inputs!$N$45,0))))</f>
        <v>0</v>
      </c>
      <c r="W28" s="19">
        <f>IF(D28=1,Inputs!$J$34,IF(D28=2,Inputs!$J$35,IF(D28=3,Inputs!$J$36,IF(D28=4,Inputs!$J$37,0))))</f>
        <v>0</v>
      </c>
      <c r="X28" s="19">
        <f>IF(D28=1,Inputs!$J$51,IF(D28=2,Inputs!$J$52,IF(D28=3,Inputs!$J$53,IF(D28=4,Inputs!$J$54,0))))</f>
        <v>0</v>
      </c>
      <c r="Y28" s="19">
        <f>IF(D28=1,Inputs!$K$34,IF(D28=2,Inputs!$K$35,IF(D28=3,Inputs!$K$36,IF(D28=4,Inputs!$K$37,0))))</f>
        <v>0</v>
      </c>
      <c r="Z28" s="19">
        <f>IF(D28=1,Inputs!$K$51,IF(D28=2,Inputs!$K$52,IF(D28=3,Inputs!$K$53,IF(D28=4,Inputs!$K$54,0))))</f>
        <v>0</v>
      </c>
      <c r="AA28" s="19">
        <f>IF(AND(D28=1,G28=1),Inputs!$L$34,IF(AND(D28=2,G28=1),Inputs!$L$35,IF(AND(D28=3,G28=1),Inputs!$L$36,IF(AND(D28=4,G28=1),Inputs!$L$37,0))))</f>
        <v>0</v>
      </c>
      <c r="AB28" s="19">
        <f>IF(AND(D28=1,G28=1),Inputs!$L$51,IF(AND(D28=2,G28=1),Inputs!$L$52,IF(AND(D28=3,G28=1),Inputs!$L$53,IF(AND(D28=4,G28=1),Inputs!$L$54,0))))</f>
        <v>0</v>
      </c>
      <c r="AC28" s="19">
        <f>IF(AND(D28=1,H28=1),Inputs!$M$34,IF(AND(D28=2,H28=1),Inputs!$M$35,IF(AND(D28=3,H28=1),Inputs!$M$36,IF(AND(D28=4,H28=1),Inputs!$M$37,0))))</f>
        <v>0</v>
      </c>
      <c r="AD28" s="19">
        <f>IF(AND(D28=1,H28=1),Inputs!$M$51,IF(AND(D28=2,H28=1),Inputs!$M$52,IF(AND(D28=3,H28=1),Inputs!$M$53,IF(AND(D28=4,H28=1),Inputs!$M$54,0))))</f>
        <v>0</v>
      </c>
      <c r="AE28" s="19">
        <f>IF(AND(D28=1,I28=1),Inputs!$N$34,IF(AND(D28=2,I28=1),Inputs!$N$35,IF(AND(D28=3,I28=1),Inputs!$N$36,IF(AND(D28=4,I28=1),Inputs!$N$37,0))))</f>
        <v>0</v>
      </c>
      <c r="AF28" s="19">
        <f>IF(AND(D28=1,I28=1),Inputs!$N$51,IF(AND(D28=2,I28=1),Inputs!$N$52,IF(AND(D28=3,I28=1),Inputs!$N$53,IF(AND(D28=4,I28=1),Inputs!$N$54,0))))</f>
        <v>0</v>
      </c>
      <c r="AG28" s="19" t="e">
        <f t="shared" si="12"/>
        <v>#N/A</v>
      </c>
      <c r="AH28" s="19" t="e">
        <f t="shared" si="13"/>
        <v>#N/A</v>
      </c>
      <c r="AI28" s="19" t="e">
        <f t="shared" si="0"/>
        <v>#N/A</v>
      </c>
      <c r="AJ28" s="19" t="e">
        <f>IF(K28=2,Inputs!$B$7,IF(K28=3,Inputs!$B$8,IF(K28=4,Inputs!$B$9,IF(K28=5,Inputs!$B$10,IF(K28=6,Inputs!$B$11)))))</f>
        <v>#N/A</v>
      </c>
      <c r="AK28" s="19">
        <f>Inputs!$B$65+C28</f>
        <v>500</v>
      </c>
      <c r="AL28" s="19" t="e">
        <f t="shared" si="14"/>
        <v>#N/A</v>
      </c>
      <c r="AM28" s="19" t="e">
        <f t="shared" si="10"/>
        <v>#N/A</v>
      </c>
      <c r="AN28" s="19" t="e">
        <f t="shared" si="1"/>
        <v>#N/A</v>
      </c>
      <c r="AO28" s="19" t="e">
        <f t="shared" si="2"/>
        <v>#N/A</v>
      </c>
      <c r="AP28" s="19" t="e">
        <f t="shared" si="3"/>
        <v>#N/A</v>
      </c>
      <c r="AQ28" s="22">
        <f t="shared" si="4"/>
        <v>0</v>
      </c>
      <c r="AR28" s="22">
        <f t="shared" si="5"/>
        <v>0</v>
      </c>
      <c r="AS28" s="22">
        <f>IF(AND(AQ28&gt;=Inputs!$B$15,D28=2),MAX(C28,Inputs!$B$15),AQ28)</f>
        <v>0</v>
      </c>
      <c r="AT28" s="22">
        <f>IF(AND(AR28&gt;=Inputs!$B$15,D28=2),MAX(C28,Inputs!$B$15),AR28)</f>
        <v>0</v>
      </c>
      <c r="AU28" s="22">
        <f>IF(AND(AS28&gt;=Inputs!$B$16,D28&lt;4),MAX(C28,Inputs!$B$16),AS28)</f>
        <v>0</v>
      </c>
      <c r="AV28" s="22">
        <f>IF(AND(AT28&gt;=Inputs!$B$16,D28&lt;4),MAX(C28,Inputs!$B$16),AT28)</f>
        <v>0</v>
      </c>
      <c r="AW28" s="20">
        <f>IF(AU28&gt;Inputs!$B$17,Inputs!$B$17,AU28)</f>
        <v>0</v>
      </c>
      <c r="AX28" s="20">
        <f>IF(AV28&gt;Inputs!$B$17,Inputs!$B$17,AV28)</f>
        <v>0</v>
      </c>
    </row>
    <row r="29" spans="1:50" x14ac:dyDescent="0.25">
      <c r="A29" s="1">
        <f>Levels!A30</f>
        <v>0</v>
      </c>
      <c r="B29" s="1">
        <f>Levels!B30</f>
        <v>0</v>
      </c>
      <c r="C29" s="15">
        <f>IF(OR(E29=1,F29=1),Levels!C30,0)</f>
        <v>0</v>
      </c>
      <c r="D29" s="1">
        <f>Levels!D30</f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 t="e">
        <f>Levels!AC30</f>
        <v>#N/A</v>
      </c>
      <c r="K29" s="1" t="e">
        <f>Levels!AD30</f>
        <v>#N/A</v>
      </c>
      <c r="L29" s="1" t="e">
        <f t="shared" si="11"/>
        <v>#N/A</v>
      </c>
      <c r="M29" s="19">
        <f>IF(D29=1,Inputs!$J$25,IF(D29=2,Inputs!$J$26,IF(D29=3,Inputs!$J$27,IF(D29=4,Inputs!$J$28,0))))</f>
        <v>0</v>
      </c>
      <c r="N29" s="19">
        <f>IF(D29=1,Inputs!$J$42,IF(D29=2,Inputs!$J$43,IF(D29=3,Inputs!$J$44,IF(D29=4,Inputs!$J$45,0))))</f>
        <v>0</v>
      </c>
      <c r="O29" s="19">
        <f>IF(D29=1,Inputs!$K$25,IF(D29=2,Inputs!$K$26,IF(D29=3,Inputs!$K$27,IF(D29=4,Inputs!$K$28,0))))</f>
        <v>0</v>
      </c>
      <c r="P29" s="19">
        <f>IF(D29=1,Inputs!$K$42,IF(D29=2,Inputs!$K$43,IF(D29=3,Inputs!$K$44,IF(D29=4,Inputs!$K$45,0))))</f>
        <v>0</v>
      </c>
      <c r="Q29" s="19">
        <f>IF(AND(D29=1,G29=1),Inputs!$L$25,IF(AND(D29=2,G29=1),Inputs!$L$26,IF(AND(D29=3,G29=1),Inputs!$L$27,IF(AND(D29=4,G29=1),Inputs!$L$28,0))))</f>
        <v>0</v>
      </c>
      <c r="R29" s="19">
        <f>IF(AND(D29=1,G29=1),Inputs!$L$42,IF(AND(D29=2,G29=1),Inputs!$L$43,IF(AND(D29=3,G29=1),Inputs!$L$44,IF(AND(D29=4,G29=1),Inputs!$L$45,0))))</f>
        <v>0</v>
      </c>
      <c r="S29" s="19">
        <f>IF(AND(D29=1,H29=1),Inputs!$M$25,IF(AND(D29=2,H29=1),Inputs!$M$26,IF(AND(D29=3,H29=1),Inputs!$M$27,IF(AND(D29=4,H29=1),Inputs!$M$28,0))))</f>
        <v>0</v>
      </c>
      <c r="T29" s="19">
        <f>IF(AND(D29=1,H29=1),Inputs!$M$42,IF(AND(D29=2,H29=1),Inputs!$M$43,IF(AND(D29=3,H29=1),Inputs!$M$44,IF(AND(D29=4,H29=1),Inputs!$M$45,0))))</f>
        <v>0</v>
      </c>
      <c r="U29" s="19">
        <f>IF(AND(D29=1,I29=1),Inputs!$N$25,IF(AND(D29=2,I29=1),Inputs!$N$26,IF(AND(D29=3,I29=1),Inputs!$N$27,IF(AND(D29=4,I29=1),Inputs!$N$28,0))))</f>
        <v>0</v>
      </c>
      <c r="V29" s="19">
        <f>IF(AND(D29=1,I29=1),Inputs!$N$42,IF(AND(D29=2,I29=1),Inputs!$N$43,IF(AND(D29=3,I29=1),Inputs!$N$44,IF(AND(D29=4,I29=1),Inputs!$N$45,0))))</f>
        <v>0</v>
      </c>
      <c r="W29" s="19">
        <f>IF(D29=1,Inputs!$J$34,IF(D29=2,Inputs!$J$35,IF(D29=3,Inputs!$J$36,IF(D29=4,Inputs!$J$37,0))))</f>
        <v>0</v>
      </c>
      <c r="X29" s="19">
        <f>IF(D29=1,Inputs!$J$51,IF(D29=2,Inputs!$J$52,IF(D29=3,Inputs!$J$53,IF(D29=4,Inputs!$J$54,0))))</f>
        <v>0</v>
      </c>
      <c r="Y29" s="19">
        <f>IF(D29=1,Inputs!$K$34,IF(D29=2,Inputs!$K$35,IF(D29=3,Inputs!$K$36,IF(D29=4,Inputs!$K$37,0))))</f>
        <v>0</v>
      </c>
      <c r="Z29" s="19">
        <f>IF(D29=1,Inputs!$K$51,IF(D29=2,Inputs!$K$52,IF(D29=3,Inputs!$K$53,IF(D29=4,Inputs!$K$54,0))))</f>
        <v>0</v>
      </c>
      <c r="AA29" s="19">
        <f>IF(AND(D29=1,G29=1),Inputs!$L$34,IF(AND(D29=2,G29=1),Inputs!$L$35,IF(AND(D29=3,G29=1),Inputs!$L$36,IF(AND(D29=4,G29=1),Inputs!$L$37,0))))</f>
        <v>0</v>
      </c>
      <c r="AB29" s="19">
        <f>IF(AND(D29=1,G29=1),Inputs!$L$51,IF(AND(D29=2,G29=1),Inputs!$L$52,IF(AND(D29=3,G29=1),Inputs!$L$53,IF(AND(D29=4,G29=1),Inputs!$L$54,0))))</f>
        <v>0</v>
      </c>
      <c r="AC29" s="19">
        <f>IF(AND(D29=1,H29=1),Inputs!$M$34,IF(AND(D29=2,H29=1),Inputs!$M$35,IF(AND(D29=3,H29=1),Inputs!$M$36,IF(AND(D29=4,H29=1),Inputs!$M$37,0))))</f>
        <v>0</v>
      </c>
      <c r="AD29" s="19">
        <f>IF(AND(D29=1,H29=1),Inputs!$M$51,IF(AND(D29=2,H29=1),Inputs!$M$52,IF(AND(D29=3,H29=1),Inputs!$M$53,IF(AND(D29=4,H29=1),Inputs!$M$54,0))))</f>
        <v>0</v>
      </c>
      <c r="AE29" s="19">
        <f>IF(AND(D29=1,I29=1),Inputs!$N$34,IF(AND(D29=2,I29=1),Inputs!$N$35,IF(AND(D29=3,I29=1),Inputs!$N$36,IF(AND(D29=4,I29=1),Inputs!$N$37,0))))</f>
        <v>0</v>
      </c>
      <c r="AF29" s="19">
        <f>IF(AND(D29=1,I29=1),Inputs!$N$51,IF(AND(D29=2,I29=1),Inputs!$N$52,IF(AND(D29=3,I29=1),Inputs!$N$53,IF(AND(D29=4,I29=1),Inputs!$N$54,0))))</f>
        <v>0</v>
      </c>
      <c r="AG29" s="19" t="e">
        <f t="shared" si="12"/>
        <v>#N/A</v>
      </c>
      <c r="AH29" s="19" t="e">
        <f t="shared" si="13"/>
        <v>#N/A</v>
      </c>
      <c r="AI29" s="19" t="e">
        <f t="shared" si="0"/>
        <v>#N/A</v>
      </c>
      <c r="AJ29" s="19" t="e">
        <f>IF(K29=2,Inputs!$B$7,IF(K29=3,Inputs!$B$8,IF(K29=4,Inputs!$B$9,IF(K29=5,Inputs!$B$10,IF(K29=6,Inputs!$B$11)))))</f>
        <v>#N/A</v>
      </c>
      <c r="AK29" s="19">
        <f>Inputs!$B$65+C29</f>
        <v>500</v>
      </c>
      <c r="AL29" s="19" t="e">
        <f t="shared" si="14"/>
        <v>#N/A</v>
      </c>
      <c r="AM29" s="19" t="e">
        <f t="shared" si="10"/>
        <v>#N/A</v>
      </c>
      <c r="AN29" s="19" t="e">
        <f t="shared" si="1"/>
        <v>#N/A</v>
      </c>
      <c r="AO29" s="19" t="e">
        <f t="shared" si="2"/>
        <v>#N/A</v>
      </c>
      <c r="AP29" s="19" t="e">
        <f t="shared" si="3"/>
        <v>#N/A</v>
      </c>
      <c r="AQ29" s="22">
        <f t="shared" si="4"/>
        <v>0</v>
      </c>
      <c r="AR29" s="22">
        <f t="shared" si="5"/>
        <v>0</v>
      </c>
      <c r="AS29" s="22">
        <f>IF(AND(AQ29&gt;=Inputs!$B$15,D29=2),MAX(C29,Inputs!$B$15),AQ29)</f>
        <v>0</v>
      </c>
      <c r="AT29" s="22">
        <f>IF(AND(AR29&gt;=Inputs!$B$15,D29=2),MAX(C29,Inputs!$B$15),AR29)</f>
        <v>0</v>
      </c>
      <c r="AU29" s="22">
        <f>IF(AND(AS29&gt;=Inputs!$B$16,D29&lt;4),MAX(C29,Inputs!$B$16),AS29)</f>
        <v>0</v>
      </c>
      <c r="AV29" s="22">
        <f>IF(AND(AT29&gt;=Inputs!$B$16,D29&lt;4),MAX(C29,Inputs!$B$16),AT29)</f>
        <v>0</v>
      </c>
      <c r="AW29" s="20">
        <f>IF(AU29&gt;Inputs!$B$17,Inputs!$B$17,AU29)</f>
        <v>0</v>
      </c>
      <c r="AX29" s="20">
        <f>IF(AV29&gt;Inputs!$B$17,Inputs!$B$17,AV29)</f>
        <v>0</v>
      </c>
    </row>
    <row r="30" spans="1:50" x14ac:dyDescent="0.25">
      <c r="A30" s="1">
        <f>Levels!A31</f>
        <v>0</v>
      </c>
      <c r="B30" s="1">
        <f>Levels!B31</f>
        <v>0</v>
      </c>
      <c r="C30" s="15">
        <f>IF(OR(E30=1,F30=1),Levels!C31,0)</f>
        <v>0</v>
      </c>
      <c r="D30" s="1">
        <f>Levels!D31</f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 t="e">
        <f>Levels!AC31</f>
        <v>#N/A</v>
      </c>
      <c r="K30" s="1" t="e">
        <f>Levels!AD31</f>
        <v>#N/A</v>
      </c>
      <c r="L30" s="1" t="e">
        <f t="shared" si="11"/>
        <v>#N/A</v>
      </c>
      <c r="M30" s="19">
        <f>IF(D30=1,Inputs!$J$25,IF(D30=2,Inputs!$J$26,IF(D30=3,Inputs!$J$27,IF(D30=4,Inputs!$J$28,0))))</f>
        <v>0</v>
      </c>
      <c r="N30" s="19">
        <f>IF(D30=1,Inputs!$J$42,IF(D30=2,Inputs!$J$43,IF(D30=3,Inputs!$J$44,IF(D30=4,Inputs!$J$45,0))))</f>
        <v>0</v>
      </c>
      <c r="O30" s="19">
        <f>IF(D30=1,Inputs!$K$25,IF(D30=2,Inputs!$K$26,IF(D30=3,Inputs!$K$27,IF(D30=4,Inputs!$K$28,0))))</f>
        <v>0</v>
      </c>
      <c r="P30" s="19">
        <f>IF(D30=1,Inputs!$K$42,IF(D30=2,Inputs!$K$43,IF(D30=3,Inputs!$K$44,IF(D30=4,Inputs!$K$45,0))))</f>
        <v>0</v>
      </c>
      <c r="Q30" s="19">
        <f>IF(AND(D30=1,G30=1),Inputs!$L$25,IF(AND(D30=2,G30=1),Inputs!$L$26,IF(AND(D30=3,G30=1),Inputs!$L$27,IF(AND(D30=4,G30=1),Inputs!$L$28,0))))</f>
        <v>0</v>
      </c>
      <c r="R30" s="19">
        <f>IF(AND(D30=1,G30=1),Inputs!$L$42,IF(AND(D30=2,G30=1),Inputs!$L$43,IF(AND(D30=3,G30=1),Inputs!$L$44,IF(AND(D30=4,G30=1),Inputs!$L$45,0))))</f>
        <v>0</v>
      </c>
      <c r="S30" s="19">
        <f>IF(AND(D30=1,H30=1),Inputs!$M$25,IF(AND(D30=2,H30=1),Inputs!$M$26,IF(AND(D30=3,H30=1),Inputs!$M$27,IF(AND(D30=4,H30=1),Inputs!$M$28,0))))</f>
        <v>0</v>
      </c>
      <c r="T30" s="19">
        <f>IF(AND(D30=1,H30=1),Inputs!$M$42,IF(AND(D30=2,H30=1),Inputs!$M$43,IF(AND(D30=3,H30=1),Inputs!$M$44,IF(AND(D30=4,H30=1),Inputs!$M$45,0))))</f>
        <v>0</v>
      </c>
      <c r="U30" s="19">
        <f>IF(AND(D30=1,I30=1),Inputs!$N$25,IF(AND(D30=2,I30=1),Inputs!$N$26,IF(AND(D30=3,I30=1),Inputs!$N$27,IF(AND(D30=4,I30=1),Inputs!$N$28,0))))</f>
        <v>0</v>
      </c>
      <c r="V30" s="19">
        <f>IF(AND(D30=1,I30=1),Inputs!$N$42,IF(AND(D30=2,I30=1),Inputs!$N$43,IF(AND(D30=3,I30=1),Inputs!$N$44,IF(AND(D30=4,I30=1),Inputs!$N$45,0))))</f>
        <v>0</v>
      </c>
      <c r="W30" s="19">
        <f>IF(D30=1,Inputs!$J$34,IF(D30=2,Inputs!$J$35,IF(D30=3,Inputs!$J$36,IF(D30=4,Inputs!$J$37,0))))</f>
        <v>0</v>
      </c>
      <c r="X30" s="19">
        <f>IF(D30=1,Inputs!$J$51,IF(D30=2,Inputs!$J$52,IF(D30=3,Inputs!$J$53,IF(D30=4,Inputs!$J$54,0))))</f>
        <v>0</v>
      </c>
      <c r="Y30" s="19">
        <f>IF(D30=1,Inputs!$K$34,IF(D30=2,Inputs!$K$35,IF(D30=3,Inputs!$K$36,IF(D30=4,Inputs!$K$37,0))))</f>
        <v>0</v>
      </c>
      <c r="Z30" s="19">
        <f>IF(D30=1,Inputs!$K$51,IF(D30=2,Inputs!$K$52,IF(D30=3,Inputs!$K$53,IF(D30=4,Inputs!$K$54,0))))</f>
        <v>0</v>
      </c>
      <c r="AA30" s="19">
        <f>IF(AND(D30=1,G30=1),Inputs!$L$34,IF(AND(D30=2,G30=1),Inputs!$L$35,IF(AND(D30=3,G30=1),Inputs!$L$36,IF(AND(D30=4,G30=1),Inputs!$L$37,0))))</f>
        <v>0</v>
      </c>
      <c r="AB30" s="19">
        <f>IF(AND(D30=1,G30=1),Inputs!$L$51,IF(AND(D30=2,G30=1),Inputs!$L$52,IF(AND(D30=3,G30=1),Inputs!$L$53,IF(AND(D30=4,G30=1),Inputs!$L$54,0))))</f>
        <v>0</v>
      </c>
      <c r="AC30" s="19">
        <f>IF(AND(D30=1,H30=1),Inputs!$M$34,IF(AND(D30=2,H30=1),Inputs!$M$35,IF(AND(D30=3,H30=1),Inputs!$M$36,IF(AND(D30=4,H30=1),Inputs!$M$37,0))))</f>
        <v>0</v>
      </c>
      <c r="AD30" s="19">
        <f>IF(AND(D30=1,H30=1),Inputs!$M$51,IF(AND(D30=2,H30=1),Inputs!$M$52,IF(AND(D30=3,H30=1),Inputs!$M$53,IF(AND(D30=4,H30=1),Inputs!$M$54,0))))</f>
        <v>0</v>
      </c>
      <c r="AE30" s="19">
        <f>IF(AND(D30=1,I30=1),Inputs!$N$34,IF(AND(D30=2,I30=1),Inputs!$N$35,IF(AND(D30=3,I30=1),Inputs!$N$36,IF(AND(D30=4,I30=1),Inputs!$N$37,0))))</f>
        <v>0</v>
      </c>
      <c r="AF30" s="19">
        <f>IF(AND(D30=1,I30=1),Inputs!$N$51,IF(AND(D30=2,I30=1),Inputs!$N$52,IF(AND(D30=3,I30=1),Inputs!$N$53,IF(AND(D30=4,I30=1),Inputs!$N$54,0))))</f>
        <v>0</v>
      </c>
      <c r="AG30" s="19" t="e">
        <f t="shared" si="12"/>
        <v>#N/A</v>
      </c>
      <c r="AH30" s="19" t="e">
        <f t="shared" si="13"/>
        <v>#N/A</v>
      </c>
      <c r="AI30" s="19" t="e">
        <f t="shared" si="0"/>
        <v>#N/A</v>
      </c>
      <c r="AJ30" s="19" t="e">
        <f>IF(K30=2,Inputs!$B$7,IF(K30=3,Inputs!$B$8,IF(K30=4,Inputs!$B$9,IF(K30=5,Inputs!$B$10,IF(K30=6,Inputs!$B$11)))))</f>
        <v>#N/A</v>
      </c>
      <c r="AK30" s="19">
        <f>Inputs!$B$65+C30</f>
        <v>500</v>
      </c>
      <c r="AL30" s="19" t="e">
        <f t="shared" si="14"/>
        <v>#N/A</v>
      </c>
      <c r="AM30" s="19" t="e">
        <f t="shared" si="10"/>
        <v>#N/A</v>
      </c>
      <c r="AN30" s="19" t="e">
        <f t="shared" si="1"/>
        <v>#N/A</v>
      </c>
      <c r="AO30" s="19" t="e">
        <f t="shared" si="2"/>
        <v>#N/A</v>
      </c>
      <c r="AP30" s="19" t="e">
        <f t="shared" si="3"/>
        <v>#N/A</v>
      </c>
      <c r="AQ30" s="22">
        <f t="shared" si="4"/>
        <v>0</v>
      </c>
      <c r="AR30" s="22">
        <f t="shared" si="5"/>
        <v>0</v>
      </c>
      <c r="AS30" s="22">
        <f>IF(AND(AQ30&gt;=Inputs!$B$15,D30=2),MAX(C30,Inputs!$B$15),AQ30)</f>
        <v>0</v>
      </c>
      <c r="AT30" s="22">
        <f>IF(AND(AR30&gt;=Inputs!$B$15,D30=2),MAX(C30,Inputs!$B$15),AR30)</f>
        <v>0</v>
      </c>
      <c r="AU30" s="22">
        <f>IF(AND(AS30&gt;=Inputs!$B$16,D30&lt;4),MAX(C30,Inputs!$B$16),AS30)</f>
        <v>0</v>
      </c>
      <c r="AV30" s="22">
        <f>IF(AND(AT30&gt;=Inputs!$B$16,D30&lt;4),MAX(C30,Inputs!$B$16),AT30)</f>
        <v>0</v>
      </c>
      <c r="AW30" s="20">
        <f>IF(AU30&gt;Inputs!$B$17,Inputs!$B$17,AU30)</f>
        <v>0</v>
      </c>
      <c r="AX30" s="20">
        <f>IF(AV30&gt;Inputs!$B$17,Inputs!$B$17,AV30)</f>
        <v>0</v>
      </c>
    </row>
    <row r="31" spans="1:50" x14ac:dyDescent="0.25">
      <c r="A31" s="1">
        <f>Levels!A32</f>
        <v>0</v>
      </c>
      <c r="B31" s="1">
        <f>Levels!B32</f>
        <v>0</v>
      </c>
      <c r="C31" s="15">
        <f>IF(OR(E31=1,F31=1),Levels!C32,0)</f>
        <v>0</v>
      </c>
      <c r="D31" s="1">
        <f>Levels!D32</f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 t="e">
        <f>Levels!AC32</f>
        <v>#N/A</v>
      </c>
      <c r="K31" s="1" t="e">
        <f>Levels!AD32</f>
        <v>#N/A</v>
      </c>
      <c r="L31" s="1" t="e">
        <f t="shared" si="11"/>
        <v>#N/A</v>
      </c>
      <c r="M31" s="19">
        <f>IF(D31=1,Inputs!$J$25,IF(D31=2,Inputs!$J$26,IF(D31=3,Inputs!$J$27,IF(D31=4,Inputs!$J$28,0))))</f>
        <v>0</v>
      </c>
      <c r="N31" s="19">
        <f>IF(D31=1,Inputs!$J$42,IF(D31=2,Inputs!$J$43,IF(D31=3,Inputs!$J$44,IF(D31=4,Inputs!$J$45,0))))</f>
        <v>0</v>
      </c>
      <c r="O31" s="19">
        <f>IF(D31=1,Inputs!$K$25,IF(D31=2,Inputs!$K$26,IF(D31=3,Inputs!$K$27,IF(D31=4,Inputs!$K$28,0))))</f>
        <v>0</v>
      </c>
      <c r="P31" s="19">
        <f>IF(D31=1,Inputs!$K$42,IF(D31=2,Inputs!$K$43,IF(D31=3,Inputs!$K$44,IF(D31=4,Inputs!$K$45,0))))</f>
        <v>0</v>
      </c>
      <c r="Q31" s="19">
        <f>IF(AND(D31=1,G31=1),Inputs!$L$25,IF(AND(D31=2,G31=1),Inputs!$L$26,IF(AND(D31=3,G31=1),Inputs!$L$27,IF(AND(D31=4,G31=1),Inputs!$L$28,0))))</f>
        <v>0</v>
      </c>
      <c r="R31" s="19">
        <f>IF(AND(D31=1,G31=1),Inputs!$L$42,IF(AND(D31=2,G31=1),Inputs!$L$43,IF(AND(D31=3,G31=1),Inputs!$L$44,IF(AND(D31=4,G31=1),Inputs!$L$45,0))))</f>
        <v>0</v>
      </c>
      <c r="S31" s="19">
        <f>IF(AND(D31=1,H31=1),Inputs!$M$25,IF(AND(D31=2,H31=1),Inputs!$M$26,IF(AND(D31=3,H31=1),Inputs!$M$27,IF(AND(D31=4,H31=1),Inputs!$M$28,0))))</f>
        <v>0</v>
      </c>
      <c r="T31" s="19">
        <f>IF(AND(D31=1,H31=1),Inputs!$M$42,IF(AND(D31=2,H31=1),Inputs!$M$43,IF(AND(D31=3,H31=1),Inputs!$M$44,IF(AND(D31=4,H31=1),Inputs!$M$45,0))))</f>
        <v>0</v>
      </c>
      <c r="U31" s="19">
        <f>IF(AND(D31=1,I31=1),Inputs!$N$25,IF(AND(D31=2,I31=1),Inputs!$N$26,IF(AND(D31=3,I31=1),Inputs!$N$27,IF(AND(D31=4,I31=1),Inputs!$N$28,0))))</f>
        <v>0</v>
      </c>
      <c r="V31" s="19">
        <f>IF(AND(D31=1,I31=1),Inputs!$N$42,IF(AND(D31=2,I31=1),Inputs!$N$43,IF(AND(D31=3,I31=1),Inputs!$N$44,IF(AND(D31=4,I31=1),Inputs!$N$45,0))))</f>
        <v>0</v>
      </c>
      <c r="W31" s="19">
        <f>IF(D31=1,Inputs!$J$34,IF(D31=2,Inputs!$J$35,IF(D31=3,Inputs!$J$36,IF(D31=4,Inputs!$J$37,0))))</f>
        <v>0</v>
      </c>
      <c r="X31" s="19">
        <f>IF(D31=1,Inputs!$J$51,IF(D31=2,Inputs!$J$52,IF(D31=3,Inputs!$J$53,IF(D31=4,Inputs!$J$54,0))))</f>
        <v>0</v>
      </c>
      <c r="Y31" s="19">
        <f>IF(D31=1,Inputs!$K$34,IF(D31=2,Inputs!$K$35,IF(D31=3,Inputs!$K$36,IF(D31=4,Inputs!$K$37,0))))</f>
        <v>0</v>
      </c>
      <c r="Z31" s="19">
        <f>IF(D31=1,Inputs!$K$51,IF(D31=2,Inputs!$K$52,IF(D31=3,Inputs!$K$53,IF(D31=4,Inputs!$K$54,0))))</f>
        <v>0</v>
      </c>
      <c r="AA31" s="19">
        <f>IF(AND(D31=1,G31=1),Inputs!$L$34,IF(AND(D31=2,G31=1),Inputs!$L$35,IF(AND(D31=3,G31=1),Inputs!$L$36,IF(AND(D31=4,G31=1),Inputs!$L$37,0))))</f>
        <v>0</v>
      </c>
      <c r="AB31" s="19">
        <f>IF(AND(D31=1,G31=1),Inputs!$L$51,IF(AND(D31=2,G31=1),Inputs!$L$52,IF(AND(D31=3,G31=1),Inputs!$L$53,IF(AND(D31=4,G31=1),Inputs!$L$54,0))))</f>
        <v>0</v>
      </c>
      <c r="AC31" s="19">
        <f>IF(AND(D31=1,H31=1),Inputs!$M$34,IF(AND(D31=2,H31=1),Inputs!$M$35,IF(AND(D31=3,H31=1),Inputs!$M$36,IF(AND(D31=4,H31=1),Inputs!$M$37,0))))</f>
        <v>0</v>
      </c>
      <c r="AD31" s="19">
        <f>IF(AND(D31=1,H31=1),Inputs!$M$51,IF(AND(D31=2,H31=1),Inputs!$M$52,IF(AND(D31=3,H31=1),Inputs!$M$53,IF(AND(D31=4,H31=1),Inputs!$M$54,0))))</f>
        <v>0</v>
      </c>
      <c r="AE31" s="19">
        <f>IF(AND(D31=1,I31=1),Inputs!$N$34,IF(AND(D31=2,I31=1),Inputs!$N$35,IF(AND(D31=3,I31=1),Inputs!$N$36,IF(AND(D31=4,I31=1),Inputs!$N$37,0))))</f>
        <v>0</v>
      </c>
      <c r="AF31" s="19">
        <f>IF(AND(D31=1,I31=1),Inputs!$N$51,IF(AND(D31=2,I31=1),Inputs!$N$52,IF(AND(D31=3,I31=1),Inputs!$N$53,IF(AND(D31=4,I31=1),Inputs!$N$54,0))))</f>
        <v>0</v>
      </c>
      <c r="AG31" s="19" t="e">
        <f t="shared" si="12"/>
        <v>#N/A</v>
      </c>
      <c r="AH31" s="19" t="e">
        <f t="shared" si="13"/>
        <v>#N/A</v>
      </c>
      <c r="AI31" s="19" t="e">
        <f t="shared" si="0"/>
        <v>#N/A</v>
      </c>
      <c r="AJ31" s="19" t="e">
        <f>IF(K31=2,Inputs!$B$7,IF(K31=3,Inputs!$B$8,IF(K31=4,Inputs!$B$9,IF(K31=5,Inputs!$B$10,IF(K31=6,Inputs!$B$11)))))</f>
        <v>#N/A</v>
      </c>
      <c r="AK31" s="19">
        <f>Inputs!$B$65+C31</f>
        <v>500</v>
      </c>
      <c r="AL31" s="19" t="e">
        <f t="shared" si="14"/>
        <v>#N/A</v>
      </c>
      <c r="AM31" s="19" t="e">
        <f t="shared" si="10"/>
        <v>#N/A</v>
      </c>
      <c r="AN31" s="19" t="e">
        <f t="shared" si="1"/>
        <v>#N/A</v>
      </c>
      <c r="AO31" s="19" t="e">
        <f t="shared" si="2"/>
        <v>#N/A</v>
      </c>
      <c r="AP31" s="19" t="e">
        <f t="shared" si="3"/>
        <v>#N/A</v>
      </c>
      <c r="AQ31" s="22">
        <f t="shared" si="4"/>
        <v>0</v>
      </c>
      <c r="AR31" s="22">
        <f t="shared" si="5"/>
        <v>0</v>
      </c>
      <c r="AS31" s="22">
        <f>IF(AND(AQ31&gt;=Inputs!$B$15,D31=2),MAX(C31,Inputs!$B$15),AQ31)</f>
        <v>0</v>
      </c>
      <c r="AT31" s="22">
        <f>IF(AND(AR31&gt;=Inputs!$B$15,D31=2),MAX(C31,Inputs!$B$15),AR31)</f>
        <v>0</v>
      </c>
      <c r="AU31" s="22">
        <f>IF(AND(AS31&gt;=Inputs!$B$16,D31&lt;4),MAX(C31,Inputs!$B$16),AS31)</f>
        <v>0</v>
      </c>
      <c r="AV31" s="22">
        <f>IF(AND(AT31&gt;=Inputs!$B$16,D31&lt;4),MAX(C31,Inputs!$B$16),AT31)</f>
        <v>0</v>
      </c>
      <c r="AW31" s="20">
        <f>IF(AU31&gt;Inputs!$B$17,Inputs!$B$17,AU31)</f>
        <v>0</v>
      </c>
      <c r="AX31" s="20">
        <f>IF(AV31&gt;Inputs!$B$17,Inputs!$B$17,AV31)</f>
        <v>0</v>
      </c>
    </row>
    <row r="32" spans="1:50" x14ac:dyDescent="0.25">
      <c r="A32" s="1">
        <f>Levels!A33</f>
        <v>0</v>
      </c>
      <c r="B32" s="1">
        <f>Levels!B33</f>
        <v>0</v>
      </c>
      <c r="C32" s="15">
        <f>IF(OR(E32=1,F32=1),Levels!C33,0)</f>
        <v>0</v>
      </c>
      <c r="D32" s="1">
        <f>Levels!D33</f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 t="e">
        <f>Levels!AC33</f>
        <v>#N/A</v>
      </c>
      <c r="K32" s="1" t="e">
        <f>Levels!AD33</f>
        <v>#N/A</v>
      </c>
      <c r="L32" s="1" t="e">
        <f t="shared" si="11"/>
        <v>#N/A</v>
      </c>
      <c r="M32" s="19">
        <f>IF(D32=1,Inputs!$J$25,IF(D32=2,Inputs!$J$26,IF(D32=3,Inputs!$J$27,IF(D32=4,Inputs!$J$28,0))))</f>
        <v>0</v>
      </c>
      <c r="N32" s="19">
        <f>IF(D32=1,Inputs!$J$42,IF(D32=2,Inputs!$J$43,IF(D32=3,Inputs!$J$44,IF(D32=4,Inputs!$J$45,0))))</f>
        <v>0</v>
      </c>
      <c r="O32" s="19">
        <f>IF(D32=1,Inputs!$K$25,IF(D32=2,Inputs!$K$26,IF(D32=3,Inputs!$K$27,IF(D32=4,Inputs!$K$28,0))))</f>
        <v>0</v>
      </c>
      <c r="P32" s="19">
        <f>IF(D32=1,Inputs!$K$42,IF(D32=2,Inputs!$K$43,IF(D32=3,Inputs!$K$44,IF(D32=4,Inputs!$K$45,0))))</f>
        <v>0</v>
      </c>
      <c r="Q32" s="19">
        <f>IF(AND(D32=1,G32=1),Inputs!$L$25,IF(AND(D32=2,G32=1),Inputs!$L$26,IF(AND(D32=3,G32=1),Inputs!$L$27,IF(AND(D32=4,G32=1),Inputs!$L$28,0))))</f>
        <v>0</v>
      </c>
      <c r="R32" s="19">
        <f>IF(AND(D32=1,G32=1),Inputs!$L$42,IF(AND(D32=2,G32=1),Inputs!$L$43,IF(AND(D32=3,G32=1),Inputs!$L$44,IF(AND(D32=4,G32=1),Inputs!$L$45,0))))</f>
        <v>0</v>
      </c>
      <c r="S32" s="19">
        <f>IF(AND(D32=1,H32=1),Inputs!$M$25,IF(AND(D32=2,H32=1),Inputs!$M$26,IF(AND(D32=3,H32=1),Inputs!$M$27,IF(AND(D32=4,H32=1),Inputs!$M$28,0))))</f>
        <v>0</v>
      </c>
      <c r="T32" s="19">
        <f>IF(AND(D32=1,H32=1),Inputs!$M$42,IF(AND(D32=2,H32=1),Inputs!$M$43,IF(AND(D32=3,H32=1),Inputs!$M$44,IF(AND(D32=4,H32=1),Inputs!$M$45,0))))</f>
        <v>0</v>
      </c>
      <c r="U32" s="19">
        <f>IF(AND(D32=1,I32=1),Inputs!$N$25,IF(AND(D32=2,I32=1),Inputs!$N$26,IF(AND(D32=3,I32=1),Inputs!$N$27,IF(AND(D32=4,I32=1),Inputs!$N$28,0))))</f>
        <v>0</v>
      </c>
      <c r="V32" s="19">
        <f>IF(AND(D32=1,I32=1),Inputs!$N$42,IF(AND(D32=2,I32=1),Inputs!$N$43,IF(AND(D32=3,I32=1),Inputs!$N$44,IF(AND(D32=4,I32=1),Inputs!$N$45,0))))</f>
        <v>0</v>
      </c>
      <c r="W32" s="19">
        <f>IF(D32=1,Inputs!$J$34,IF(D32=2,Inputs!$J$35,IF(D32=3,Inputs!$J$36,IF(D32=4,Inputs!$J$37,0))))</f>
        <v>0</v>
      </c>
      <c r="X32" s="19">
        <f>IF(D32=1,Inputs!$J$51,IF(D32=2,Inputs!$J$52,IF(D32=3,Inputs!$J$53,IF(D32=4,Inputs!$J$54,0))))</f>
        <v>0</v>
      </c>
      <c r="Y32" s="19">
        <f>IF(D32=1,Inputs!$K$34,IF(D32=2,Inputs!$K$35,IF(D32=3,Inputs!$K$36,IF(D32=4,Inputs!$K$37,0))))</f>
        <v>0</v>
      </c>
      <c r="Z32" s="19">
        <f>IF(D32=1,Inputs!$K$51,IF(D32=2,Inputs!$K$52,IF(D32=3,Inputs!$K$53,IF(D32=4,Inputs!$K$54,0))))</f>
        <v>0</v>
      </c>
      <c r="AA32" s="19">
        <f>IF(AND(D32=1,G32=1),Inputs!$L$34,IF(AND(D32=2,G32=1),Inputs!$L$35,IF(AND(D32=3,G32=1),Inputs!$L$36,IF(AND(D32=4,G32=1),Inputs!$L$37,0))))</f>
        <v>0</v>
      </c>
      <c r="AB32" s="19">
        <f>IF(AND(D32=1,G32=1),Inputs!$L$51,IF(AND(D32=2,G32=1),Inputs!$L$52,IF(AND(D32=3,G32=1),Inputs!$L$53,IF(AND(D32=4,G32=1),Inputs!$L$54,0))))</f>
        <v>0</v>
      </c>
      <c r="AC32" s="19">
        <f>IF(AND(D32=1,H32=1),Inputs!$M$34,IF(AND(D32=2,H32=1),Inputs!$M$35,IF(AND(D32=3,H32=1),Inputs!$M$36,IF(AND(D32=4,H32=1),Inputs!$M$37,0))))</f>
        <v>0</v>
      </c>
      <c r="AD32" s="19">
        <f>IF(AND(D32=1,H32=1),Inputs!$M$51,IF(AND(D32=2,H32=1),Inputs!$M$52,IF(AND(D32=3,H32=1),Inputs!$M$53,IF(AND(D32=4,H32=1),Inputs!$M$54,0))))</f>
        <v>0</v>
      </c>
      <c r="AE32" s="19">
        <f>IF(AND(D32=1,I32=1),Inputs!$N$34,IF(AND(D32=2,I32=1),Inputs!$N$35,IF(AND(D32=3,I32=1),Inputs!$N$36,IF(AND(D32=4,I32=1),Inputs!$N$37,0))))</f>
        <v>0</v>
      </c>
      <c r="AF32" s="19">
        <f>IF(AND(D32=1,I32=1),Inputs!$N$51,IF(AND(D32=2,I32=1),Inputs!$N$52,IF(AND(D32=3,I32=1),Inputs!$N$53,IF(AND(D32=4,I32=1),Inputs!$N$54,0))))</f>
        <v>0</v>
      </c>
      <c r="AG32" s="19" t="e">
        <f t="shared" si="12"/>
        <v>#N/A</v>
      </c>
      <c r="AH32" s="19" t="e">
        <f t="shared" si="13"/>
        <v>#N/A</v>
      </c>
      <c r="AI32" s="19" t="e">
        <f t="shared" si="0"/>
        <v>#N/A</v>
      </c>
      <c r="AJ32" s="19" t="e">
        <f>IF(K32=2,Inputs!$B$7,IF(K32=3,Inputs!$B$8,IF(K32=4,Inputs!$B$9,IF(K32=5,Inputs!$B$10,IF(K32=6,Inputs!$B$11)))))</f>
        <v>#N/A</v>
      </c>
      <c r="AK32" s="19">
        <f>Inputs!$B$65+C32</f>
        <v>500</v>
      </c>
      <c r="AL32" s="19" t="e">
        <f t="shared" si="14"/>
        <v>#N/A</v>
      </c>
      <c r="AM32" s="19" t="e">
        <f t="shared" si="10"/>
        <v>#N/A</v>
      </c>
      <c r="AN32" s="19" t="e">
        <f t="shared" si="1"/>
        <v>#N/A</v>
      </c>
      <c r="AO32" s="19" t="e">
        <f t="shared" si="2"/>
        <v>#N/A</v>
      </c>
      <c r="AP32" s="19" t="e">
        <f t="shared" si="3"/>
        <v>#N/A</v>
      </c>
      <c r="AQ32" s="22">
        <f t="shared" si="4"/>
        <v>0</v>
      </c>
      <c r="AR32" s="22">
        <f t="shared" si="5"/>
        <v>0</v>
      </c>
      <c r="AS32" s="22">
        <f>IF(AND(AQ32&gt;=Inputs!$B$15,D32=2),MAX(C32,Inputs!$B$15),AQ32)</f>
        <v>0</v>
      </c>
      <c r="AT32" s="22">
        <f>IF(AND(AR32&gt;=Inputs!$B$15,D32=2),MAX(C32,Inputs!$B$15),AR32)</f>
        <v>0</v>
      </c>
      <c r="AU32" s="22">
        <f>IF(AND(AS32&gt;=Inputs!$B$16,D32&lt;4),MAX(C32,Inputs!$B$16),AS32)</f>
        <v>0</v>
      </c>
      <c r="AV32" s="22">
        <f>IF(AND(AT32&gt;=Inputs!$B$16,D32&lt;4),MAX(C32,Inputs!$B$16),AT32)</f>
        <v>0</v>
      </c>
      <c r="AW32" s="20">
        <f>IF(AU32&gt;Inputs!$B$17,Inputs!$B$17,AU32)</f>
        <v>0</v>
      </c>
      <c r="AX32" s="20">
        <f>IF(AV32&gt;Inputs!$B$17,Inputs!$B$17,AV32)</f>
        <v>0</v>
      </c>
    </row>
    <row r="33" spans="1:50" x14ac:dyDescent="0.25">
      <c r="A33" s="1">
        <f>Levels!A34</f>
        <v>0</v>
      </c>
      <c r="B33" s="1">
        <f>Levels!B34</f>
        <v>0</v>
      </c>
      <c r="C33" s="15">
        <f>IF(OR(E33=1,F33=1),Levels!C34,0)</f>
        <v>0</v>
      </c>
      <c r="D33" s="1">
        <f>Levels!D34</f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 t="e">
        <f>Levels!AC34</f>
        <v>#N/A</v>
      </c>
      <c r="K33" s="1" t="e">
        <f>Levels!AD34</f>
        <v>#N/A</v>
      </c>
      <c r="L33" s="1" t="e">
        <f t="shared" si="11"/>
        <v>#N/A</v>
      </c>
      <c r="M33" s="19">
        <f>IF(D33=1,Inputs!$J$25,IF(D33=2,Inputs!$J$26,IF(D33=3,Inputs!$J$27,IF(D33=4,Inputs!$J$28,0))))</f>
        <v>0</v>
      </c>
      <c r="N33" s="19">
        <f>IF(D33=1,Inputs!$J$42,IF(D33=2,Inputs!$J$43,IF(D33=3,Inputs!$J$44,IF(D33=4,Inputs!$J$45,0))))</f>
        <v>0</v>
      </c>
      <c r="O33" s="19">
        <f>IF(D33=1,Inputs!$K$25,IF(D33=2,Inputs!$K$26,IF(D33=3,Inputs!$K$27,IF(D33=4,Inputs!$K$28,0))))</f>
        <v>0</v>
      </c>
      <c r="P33" s="19">
        <f>IF(D33=1,Inputs!$K$42,IF(D33=2,Inputs!$K$43,IF(D33=3,Inputs!$K$44,IF(D33=4,Inputs!$K$45,0))))</f>
        <v>0</v>
      </c>
      <c r="Q33" s="19">
        <f>IF(AND(D33=1,G33=1),Inputs!$L$25,IF(AND(D33=2,G33=1),Inputs!$L$26,IF(AND(D33=3,G33=1),Inputs!$L$27,IF(AND(D33=4,G33=1),Inputs!$L$28,0))))</f>
        <v>0</v>
      </c>
      <c r="R33" s="19">
        <f>IF(AND(D33=1,G33=1),Inputs!$L$42,IF(AND(D33=2,G33=1),Inputs!$L$43,IF(AND(D33=3,G33=1),Inputs!$L$44,IF(AND(D33=4,G33=1),Inputs!$L$45,0))))</f>
        <v>0</v>
      </c>
      <c r="S33" s="19">
        <f>IF(AND(D33=1,H33=1),Inputs!$M$25,IF(AND(D33=2,H33=1),Inputs!$M$26,IF(AND(D33=3,H33=1),Inputs!$M$27,IF(AND(D33=4,H33=1),Inputs!$M$28,0))))</f>
        <v>0</v>
      </c>
      <c r="T33" s="19">
        <f>IF(AND(D33=1,H33=1),Inputs!$M$42,IF(AND(D33=2,H33=1),Inputs!$M$43,IF(AND(D33=3,H33=1),Inputs!$M$44,IF(AND(D33=4,H33=1),Inputs!$M$45,0))))</f>
        <v>0</v>
      </c>
      <c r="U33" s="19">
        <f>IF(AND(D33=1,I33=1),Inputs!$N$25,IF(AND(D33=2,I33=1),Inputs!$N$26,IF(AND(D33=3,I33=1),Inputs!$N$27,IF(AND(D33=4,I33=1),Inputs!$N$28,0))))</f>
        <v>0</v>
      </c>
      <c r="V33" s="19">
        <f>IF(AND(D33=1,I33=1),Inputs!$N$42,IF(AND(D33=2,I33=1),Inputs!$N$43,IF(AND(D33=3,I33=1),Inputs!$N$44,IF(AND(D33=4,I33=1),Inputs!$N$45,0))))</f>
        <v>0</v>
      </c>
      <c r="W33" s="19">
        <f>IF(D33=1,Inputs!$J$34,IF(D33=2,Inputs!$J$35,IF(D33=3,Inputs!$J$36,IF(D33=4,Inputs!$J$37,0))))</f>
        <v>0</v>
      </c>
      <c r="X33" s="19">
        <f>IF(D33=1,Inputs!$J$51,IF(D33=2,Inputs!$J$52,IF(D33=3,Inputs!$J$53,IF(D33=4,Inputs!$J$54,0))))</f>
        <v>0</v>
      </c>
      <c r="Y33" s="19">
        <f>IF(D33=1,Inputs!$K$34,IF(D33=2,Inputs!$K$35,IF(D33=3,Inputs!$K$36,IF(D33=4,Inputs!$K$37,0))))</f>
        <v>0</v>
      </c>
      <c r="Z33" s="19">
        <f>IF(D33=1,Inputs!$K$51,IF(D33=2,Inputs!$K$52,IF(D33=3,Inputs!$K$53,IF(D33=4,Inputs!$K$54,0))))</f>
        <v>0</v>
      </c>
      <c r="AA33" s="19">
        <f>IF(AND(D33=1,G33=1),Inputs!$L$34,IF(AND(D33=2,G33=1),Inputs!$L$35,IF(AND(D33=3,G33=1),Inputs!$L$36,IF(AND(D33=4,G33=1),Inputs!$L$37,0))))</f>
        <v>0</v>
      </c>
      <c r="AB33" s="19">
        <f>IF(AND(D33=1,G33=1),Inputs!$L$51,IF(AND(D33=2,G33=1),Inputs!$L$52,IF(AND(D33=3,G33=1),Inputs!$L$53,IF(AND(D33=4,G33=1),Inputs!$L$54,0))))</f>
        <v>0</v>
      </c>
      <c r="AC33" s="19">
        <f>IF(AND(D33=1,H33=1),Inputs!$M$34,IF(AND(D33=2,H33=1),Inputs!$M$35,IF(AND(D33=3,H33=1),Inputs!$M$36,IF(AND(D33=4,H33=1),Inputs!$M$37,0))))</f>
        <v>0</v>
      </c>
      <c r="AD33" s="19">
        <f>IF(AND(D33=1,H33=1),Inputs!$M$51,IF(AND(D33=2,H33=1),Inputs!$M$52,IF(AND(D33=3,H33=1),Inputs!$M$53,IF(AND(D33=4,H33=1),Inputs!$M$54,0))))</f>
        <v>0</v>
      </c>
      <c r="AE33" s="19">
        <f>IF(AND(D33=1,I33=1),Inputs!$N$34,IF(AND(D33=2,I33=1),Inputs!$N$35,IF(AND(D33=3,I33=1),Inputs!$N$36,IF(AND(D33=4,I33=1),Inputs!$N$37,0))))</f>
        <v>0</v>
      </c>
      <c r="AF33" s="19">
        <f>IF(AND(D33=1,I33=1),Inputs!$N$51,IF(AND(D33=2,I33=1),Inputs!$N$52,IF(AND(D33=3,I33=1),Inputs!$N$53,IF(AND(D33=4,I33=1),Inputs!$N$54,0))))</f>
        <v>0</v>
      </c>
      <c r="AG33" s="19" t="e">
        <f t="shared" si="12"/>
        <v>#N/A</v>
      </c>
      <c r="AH33" s="19" t="e">
        <f t="shared" si="13"/>
        <v>#N/A</v>
      </c>
      <c r="AI33" s="19" t="e">
        <f t="shared" si="0"/>
        <v>#N/A</v>
      </c>
      <c r="AJ33" s="19" t="e">
        <f>IF(K33=2,Inputs!$B$7,IF(K33=3,Inputs!$B$8,IF(K33=4,Inputs!$B$9,IF(K33=5,Inputs!$B$10,IF(K33=6,Inputs!$B$11)))))</f>
        <v>#N/A</v>
      </c>
      <c r="AK33" s="19">
        <f>Inputs!$B$65+C33</f>
        <v>500</v>
      </c>
      <c r="AL33" s="19" t="e">
        <f t="shared" si="14"/>
        <v>#N/A</v>
      </c>
      <c r="AM33" s="19" t="e">
        <f t="shared" si="10"/>
        <v>#N/A</v>
      </c>
      <c r="AN33" s="19" t="e">
        <f t="shared" si="1"/>
        <v>#N/A</v>
      </c>
      <c r="AO33" s="19" t="e">
        <f t="shared" si="2"/>
        <v>#N/A</v>
      </c>
      <c r="AP33" s="19" t="e">
        <f t="shared" si="3"/>
        <v>#N/A</v>
      </c>
      <c r="AQ33" s="22">
        <f t="shared" si="4"/>
        <v>0</v>
      </c>
      <c r="AR33" s="22">
        <f t="shared" si="5"/>
        <v>0</v>
      </c>
      <c r="AS33" s="22">
        <f>IF(AND(AQ33&gt;=Inputs!$B$15,D33=2),MAX(C33,Inputs!$B$15),AQ33)</f>
        <v>0</v>
      </c>
      <c r="AT33" s="22">
        <f>IF(AND(AR33&gt;=Inputs!$B$15,D33=2),MAX(C33,Inputs!$B$15),AR33)</f>
        <v>0</v>
      </c>
      <c r="AU33" s="22">
        <f>IF(AND(AS33&gt;=Inputs!$B$16,D33&lt;4),MAX(C33,Inputs!$B$16),AS33)</f>
        <v>0</v>
      </c>
      <c r="AV33" s="22">
        <f>IF(AND(AT33&gt;=Inputs!$B$16,D33&lt;4),MAX(C33,Inputs!$B$16),AT33)</f>
        <v>0</v>
      </c>
      <c r="AW33" s="20">
        <f>IF(AU33&gt;Inputs!$B$17,Inputs!$B$17,AU33)</f>
        <v>0</v>
      </c>
      <c r="AX33" s="20">
        <f>IF(AV33&gt;Inputs!$B$17,Inputs!$B$17,AV33)</f>
        <v>0</v>
      </c>
    </row>
    <row r="34" spans="1:50" x14ac:dyDescent="0.25">
      <c r="A34" s="1">
        <f>Levels!A35</f>
        <v>0</v>
      </c>
      <c r="B34" s="1">
        <f>Levels!B35</f>
        <v>0</v>
      </c>
      <c r="C34" s="15">
        <f>IF(OR(E34=1,F34=1),Levels!C35,0)</f>
        <v>0</v>
      </c>
      <c r="D34" s="1">
        <f>Levels!D35</f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 t="e">
        <f>Levels!AC35</f>
        <v>#N/A</v>
      </c>
      <c r="K34" s="1" t="e">
        <f>Levels!AD35</f>
        <v>#N/A</v>
      </c>
      <c r="L34" s="1" t="e">
        <f t="shared" si="11"/>
        <v>#N/A</v>
      </c>
      <c r="M34" s="19">
        <f>IF(D34=1,Inputs!$J$25,IF(D34=2,Inputs!$J$26,IF(D34=3,Inputs!$J$27,IF(D34=4,Inputs!$J$28,0))))</f>
        <v>0</v>
      </c>
      <c r="N34" s="19">
        <f>IF(D34=1,Inputs!$J$42,IF(D34=2,Inputs!$J$43,IF(D34=3,Inputs!$J$44,IF(D34=4,Inputs!$J$45,0))))</f>
        <v>0</v>
      </c>
      <c r="O34" s="19">
        <f>IF(D34=1,Inputs!$K$25,IF(D34=2,Inputs!$K$26,IF(D34=3,Inputs!$K$27,IF(D34=4,Inputs!$K$28,0))))</f>
        <v>0</v>
      </c>
      <c r="P34" s="19">
        <f>IF(D34=1,Inputs!$K$42,IF(D34=2,Inputs!$K$43,IF(D34=3,Inputs!$K$44,IF(D34=4,Inputs!$K$45,0))))</f>
        <v>0</v>
      </c>
      <c r="Q34" s="19">
        <f>IF(AND(D34=1,G34=1),Inputs!$L$25,IF(AND(D34=2,G34=1),Inputs!$L$26,IF(AND(D34=3,G34=1),Inputs!$L$27,IF(AND(D34=4,G34=1),Inputs!$L$28,0))))</f>
        <v>0</v>
      </c>
      <c r="R34" s="19">
        <f>IF(AND(D34=1,G34=1),Inputs!$L$42,IF(AND(D34=2,G34=1),Inputs!$L$43,IF(AND(D34=3,G34=1),Inputs!$L$44,IF(AND(D34=4,G34=1),Inputs!$L$45,0))))</f>
        <v>0</v>
      </c>
      <c r="S34" s="19">
        <f>IF(AND(D34=1,H34=1),Inputs!$M$25,IF(AND(D34=2,H34=1),Inputs!$M$26,IF(AND(D34=3,H34=1),Inputs!$M$27,IF(AND(D34=4,H34=1),Inputs!$M$28,0))))</f>
        <v>0</v>
      </c>
      <c r="T34" s="19">
        <f>IF(AND(D34=1,H34=1),Inputs!$M$42,IF(AND(D34=2,H34=1),Inputs!$M$43,IF(AND(D34=3,H34=1),Inputs!$M$44,IF(AND(D34=4,H34=1),Inputs!$M$45,0))))</f>
        <v>0</v>
      </c>
      <c r="U34" s="19">
        <f>IF(AND(D34=1,I34=1),Inputs!$N$25,IF(AND(D34=2,I34=1),Inputs!$N$26,IF(AND(D34=3,I34=1),Inputs!$N$27,IF(AND(D34=4,I34=1),Inputs!$N$28,0))))</f>
        <v>0</v>
      </c>
      <c r="V34" s="19">
        <f>IF(AND(D34=1,I34=1),Inputs!$N$42,IF(AND(D34=2,I34=1),Inputs!$N$43,IF(AND(D34=3,I34=1),Inputs!$N$44,IF(AND(D34=4,I34=1),Inputs!$N$45,0))))</f>
        <v>0</v>
      </c>
      <c r="W34" s="19">
        <f>IF(D34=1,Inputs!$J$34,IF(D34=2,Inputs!$J$35,IF(D34=3,Inputs!$J$36,IF(D34=4,Inputs!$J$37,0))))</f>
        <v>0</v>
      </c>
      <c r="X34" s="19">
        <f>IF(D34=1,Inputs!$J$51,IF(D34=2,Inputs!$J$52,IF(D34=3,Inputs!$J$53,IF(D34=4,Inputs!$J$54,0))))</f>
        <v>0</v>
      </c>
      <c r="Y34" s="19">
        <f>IF(D34=1,Inputs!$K$34,IF(D34=2,Inputs!$K$35,IF(D34=3,Inputs!$K$36,IF(D34=4,Inputs!$K$37,0))))</f>
        <v>0</v>
      </c>
      <c r="Z34" s="19">
        <f>IF(D34=1,Inputs!$K$51,IF(D34=2,Inputs!$K$52,IF(D34=3,Inputs!$K$53,IF(D34=4,Inputs!$K$54,0))))</f>
        <v>0</v>
      </c>
      <c r="AA34" s="19">
        <f>IF(AND(D34=1,G34=1),Inputs!$L$34,IF(AND(D34=2,G34=1),Inputs!$L$35,IF(AND(D34=3,G34=1),Inputs!$L$36,IF(AND(D34=4,G34=1),Inputs!$L$37,0))))</f>
        <v>0</v>
      </c>
      <c r="AB34" s="19">
        <f>IF(AND(D34=1,G34=1),Inputs!$L$51,IF(AND(D34=2,G34=1),Inputs!$L$52,IF(AND(D34=3,G34=1),Inputs!$L$53,IF(AND(D34=4,G34=1),Inputs!$L$54,0))))</f>
        <v>0</v>
      </c>
      <c r="AC34" s="19">
        <f>IF(AND(D34=1,H34=1),Inputs!$M$34,IF(AND(D34=2,H34=1),Inputs!$M$35,IF(AND(D34=3,H34=1),Inputs!$M$36,IF(AND(D34=4,H34=1),Inputs!$M$37,0))))</f>
        <v>0</v>
      </c>
      <c r="AD34" s="19">
        <f>IF(AND(D34=1,H34=1),Inputs!$M$51,IF(AND(D34=2,H34=1),Inputs!$M$52,IF(AND(D34=3,H34=1),Inputs!$M$53,IF(AND(D34=4,H34=1),Inputs!$M$54,0))))</f>
        <v>0</v>
      </c>
      <c r="AE34" s="19">
        <f>IF(AND(D34=1,I34=1),Inputs!$N$34,IF(AND(D34=2,I34=1),Inputs!$N$35,IF(AND(D34=3,I34=1),Inputs!$N$36,IF(AND(D34=4,I34=1),Inputs!$N$37,0))))</f>
        <v>0</v>
      </c>
      <c r="AF34" s="19">
        <f>IF(AND(D34=1,I34=1),Inputs!$N$51,IF(AND(D34=2,I34=1),Inputs!$N$52,IF(AND(D34=3,I34=1),Inputs!$N$53,IF(AND(D34=4,I34=1),Inputs!$N$54,0))))</f>
        <v>0</v>
      </c>
      <c r="AG34" s="19" t="e">
        <f t="shared" si="12"/>
        <v>#N/A</v>
      </c>
      <c r="AH34" s="19" t="e">
        <f t="shared" si="13"/>
        <v>#N/A</v>
      </c>
      <c r="AI34" s="19" t="e">
        <f t="shared" si="0"/>
        <v>#N/A</v>
      </c>
      <c r="AJ34" s="19" t="e">
        <f>IF(K34=2,Inputs!$B$7,IF(K34=3,Inputs!$B$8,IF(K34=4,Inputs!$B$9,IF(K34=5,Inputs!$B$10,IF(K34=6,Inputs!$B$11)))))</f>
        <v>#N/A</v>
      </c>
      <c r="AK34" s="19">
        <f>Inputs!$B$65+C34</f>
        <v>500</v>
      </c>
      <c r="AL34" s="19" t="e">
        <f t="shared" si="14"/>
        <v>#N/A</v>
      </c>
      <c r="AM34" s="19" t="e">
        <f t="shared" si="10"/>
        <v>#N/A</v>
      </c>
      <c r="AN34" s="19" t="e">
        <f t="shared" si="1"/>
        <v>#N/A</v>
      </c>
      <c r="AO34" s="19" t="e">
        <f t="shared" si="2"/>
        <v>#N/A</v>
      </c>
      <c r="AP34" s="19" t="e">
        <f t="shared" si="3"/>
        <v>#N/A</v>
      </c>
      <c r="AQ34" s="22">
        <f t="shared" si="4"/>
        <v>0</v>
      </c>
      <c r="AR34" s="22">
        <f t="shared" si="5"/>
        <v>0</v>
      </c>
      <c r="AS34" s="22">
        <f>IF(AND(AQ34&gt;=Inputs!$B$15,D34=2),MAX(C34,Inputs!$B$15),AQ34)</f>
        <v>0</v>
      </c>
      <c r="AT34" s="22">
        <f>IF(AND(AR34&gt;=Inputs!$B$15,D34=2),MAX(C34,Inputs!$B$15),AR34)</f>
        <v>0</v>
      </c>
      <c r="AU34" s="22">
        <f>IF(AND(AS34&gt;=Inputs!$B$16,D34&lt;4),MAX(C34,Inputs!$B$16),AS34)</f>
        <v>0</v>
      </c>
      <c r="AV34" s="22">
        <f>IF(AND(AT34&gt;=Inputs!$B$16,D34&lt;4),MAX(C34,Inputs!$B$16),AT34)</f>
        <v>0</v>
      </c>
      <c r="AW34" s="20">
        <f>IF(AU34&gt;Inputs!$B$17,Inputs!$B$17,AU34)</f>
        <v>0</v>
      </c>
      <c r="AX34" s="20">
        <f>IF(AV34&gt;Inputs!$B$17,Inputs!$B$17,AV34)</f>
        <v>0</v>
      </c>
    </row>
    <row r="35" spans="1:50" x14ac:dyDescent="0.25">
      <c r="A35" s="1">
        <f>Levels!A36</f>
        <v>0</v>
      </c>
      <c r="B35" s="1">
        <f>Levels!B36</f>
        <v>0</v>
      </c>
      <c r="C35" s="15">
        <f>IF(OR(E35=1,F35=1),Levels!C36,0)</f>
        <v>0</v>
      </c>
      <c r="D35" s="1">
        <f>Levels!D36</f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 t="e">
        <f>Levels!AC36</f>
        <v>#N/A</v>
      </c>
      <c r="K35" s="1" t="e">
        <f>Levels!AD36</f>
        <v>#N/A</v>
      </c>
      <c r="L35" s="1" t="e">
        <f t="shared" si="11"/>
        <v>#N/A</v>
      </c>
      <c r="M35" s="19">
        <f>IF(D35=1,Inputs!$J$25,IF(D35=2,Inputs!$J$26,IF(D35=3,Inputs!$J$27,IF(D35=4,Inputs!$J$28,0))))</f>
        <v>0</v>
      </c>
      <c r="N35" s="19">
        <f>IF(D35=1,Inputs!$J$42,IF(D35=2,Inputs!$J$43,IF(D35=3,Inputs!$J$44,IF(D35=4,Inputs!$J$45,0))))</f>
        <v>0</v>
      </c>
      <c r="O35" s="19">
        <f>IF(D35=1,Inputs!$K$25,IF(D35=2,Inputs!$K$26,IF(D35=3,Inputs!$K$27,IF(D35=4,Inputs!$K$28,0))))</f>
        <v>0</v>
      </c>
      <c r="P35" s="19">
        <f>IF(D35=1,Inputs!$K$42,IF(D35=2,Inputs!$K$43,IF(D35=3,Inputs!$K$44,IF(D35=4,Inputs!$K$45,0))))</f>
        <v>0</v>
      </c>
      <c r="Q35" s="19">
        <f>IF(AND(D35=1,G35=1),Inputs!$L$25,IF(AND(D35=2,G35=1),Inputs!$L$26,IF(AND(D35=3,G35=1),Inputs!$L$27,IF(AND(D35=4,G35=1),Inputs!$L$28,0))))</f>
        <v>0</v>
      </c>
      <c r="R35" s="19">
        <f>IF(AND(D35=1,G35=1),Inputs!$L$42,IF(AND(D35=2,G35=1),Inputs!$L$43,IF(AND(D35=3,G35=1),Inputs!$L$44,IF(AND(D35=4,G35=1),Inputs!$L$45,0))))</f>
        <v>0</v>
      </c>
      <c r="S35" s="19">
        <f>IF(AND(D35=1,H35=1),Inputs!$M$25,IF(AND(D35=2,H35=1),Inputs!$M$26,IF(AND(D35=3,H35=1),Inputs!$M$27,IF(AND(D35=4,H35=1),Inputs!$M$28,0))))</f>
        <v>0</v>
      </c>
      <c r="T35" s="19">
        <f>IF(AND(D35=1,H35=1),Inputs!$M$42,IF(AND(D35=2,H35=1),Inputs!$M$43,IF(AND(D35=3,H35=1),Inputs!$M$44,IF(AND(D35=4,H35=1),Inputs!$M$45,0))))</f>
        <v>0</v>
      </c>
      <c r="U35" s="19">
        <f>IF(AND(D35=1,I35=1),Inputs!$N$25,IF(AND(D35=2,I35=1),Inputs!$N$26,IF(AND(D35=3,I35=1),Inputs!$N$27,IF(AND(D35=4,I35=1),Inputs!$N$28,0))))</f>
        <v>0</v>
      </c>
      <c r="V35" s="19">
        <f>IF(AND(D35=1,I35=1),Inputs!$N$42,IF(AND(D35=2,I35=1),Inputs!$N$43,IF(AND(D35=3,I35=1),Inputs!$N$44,IF(AND(D35=4,I35=1),Inputs!$N$45,0))))</f>
        <v>0</v>
      </c>
      <c r="W35" s="19">
        <f>IF(D35=1,Inputs!$J$34,IF(D35=2,Inputs!$J$35,IF(D35=3,Inputs!$J$36,IF(D35=4,Inputs!$J$37,0))))</f>
        <v>0</v>
      </c>
      <c r="X35" s="19">
        <f>IF(D35=1,Inputs!$J$51,IF(D35=2,Inputs!$J$52,IF(D35=3,Inputs!$J$53,IF(D35=4,Inputs!$J$54,0))))</f>
        <v>0</v>
      </c>
      <c r="Y35" s="19">
        <f>IF(D35=1,Inputs!$K$34,IF(D35=2,Inputs!$K$35,IF(D35=3,Inputs!$K$36,IF(D35=4,Inputs!$K$37,0))))</f>
        <v>0</v>
      </c>
      <c r="Z35" s="19">
        <f>IF(D35=1,Inputs!$K$51,IF(D35=2,Inputs!$K$52,IF(D35=3,Inputs!$K$53,IF(D35=4,Inputs!$K$54,0))))</f>
        <v>0</v>
      </c>
      <c r="AA35" s="19">
        <f>IF(AND(D35=1,G35=1),Inputs!$L$34,IF(AND(D35=2,G35=1),Inputs!$L$35,IF(AND(D35=3,G35=1),Inputs!$L$36,IF(AND(D35=4,G35=1),Inputs!$L$37,0))))</f>
        <v>0</v>
      </c>
      <c r="AB35" s="19">
        <f>IF(AND(D35=1,G35=1),Inputs!$L$51,IF(AND(D35=2,G35=1),Inputs!$L$52,IF(AND(D35=3,G35=1),Inputs!$L$53,IF(AND(D35=4,G35=1),Inputs!$L$54,0))))</f>
        <v>0</v>
      </c>
      <c r="AC35" s="19">
        <f>IF(AND(D35=1,H35=1),Inputs!$M$34,IF(AND(D35=2,H35=1),Inputs!$M$35,IF(AND(D35=3,H35=1),Inputs!$M$36,IF(AND(D35=4,H35=1),Inputs!$M$37,0))))</f>
        <v>0</v>
      </c>
      <c r="AD35" s="19">
        <f>IF(AND(D35=1,H35=1),Inputs!$M$51,IF(AND(D35=2,H35=1),Inputs!$M$52,IF(AND(D35=3,H35=1),Inputs!$M$53,IF(AND(D35=4,H35=1),Inputs!$M$54,0))))</f>
        <v>0</v>
      </c>
      <c r="AE35" s="19">
        <f>IF(AND(D35=1,I35=1),Inputs!$N$34,IF(AND(D35=2,I35=1),Inputs!$N$35,IF(AND(D35=3,I35=1),Inputs!$N$36,IF(AND(D35=4,I35=1),Inputs!$N$37,0))))</f>
        <v>0</v>
      </c>
      <c r="AF35" s="19">
        <f>IF(AND(D35=1,I35=1),Inputs!$N$51,IF(AND(D35=2,I35=1),Inputs!$N$52,IF(AND(D35=3,I35=1),Inputs!$N$53,IF(AND(D35=4,I35=1),Inputs!$N$54,0))))</f>
        <v>0</v>
      </c>
      <c r="AG35" s="19" t="e">
        <f t="shared" si="12"/>
        <v>#N/A</v>
      </c>
      <c r="AH35" s="19" t="e">
        <f t="shared" si="13"/>
        <v>#N/A</v>
      </c>
      <c r="AI35" s="19" t="e">
        <f t="shared" si="0"/>
        <v>#N/A</v>
      </c>
      <c r="AJ35" s="19" t="e">
        <f>IF(K35=2,Inputs!$B$7,IF(K35=3,Inputs!$B$8,IF(K35=4,Inputs!$B$9,IF(K35=5,Inputs!$B$10,IF(K35=6,Inputs!$B$11)))))</f>
        <v>#N/A</v>
      </c>
      <c r="AK35" s="19">
        <f>Inputs!$B$65+C35</f>
        <v>500</v>
      </c>
      <c r="AL35" s="19" t="e">
        <f t="shared" si="14"/>
        <v>#N/A</v>
      </c>
      <c r="AM35" s="19" t="e">
        <f t="shared" si="10"/>
        <v>#N/A</v>
      </c>
      <c r="AN35" s="19" t="e">
        <f t="shared" si="1"/>
        <v>#N/A</v>
      </c>
      <c r="AO35" s="19" t="e">
        <f t="shared" si="2"/>
        <v>#N/A</v>
      </c>
      <c r="AP35" s="19" t="e">
        <f t="shared" si="3"/>
        <v>#N/A</v>
      </c>
      <c r="AQ35" s="22">
        <f t="shared" si="4"/>
        <v>0</v>
      </c>
      <c r="AR35" s="22">
        <f t="shared" si="5"/>
        <v>0</v>
      </c>
      <c r="AS35" s="22">
        <f>IF(AND(AQ35&gt;=Inputs!$B$15,D35=2),MAX(C35,Inputs!$B$15),AQ35)</f>
        <v>0</v>
      </c>
      <c r="AT35" s="22">
        <f>IF(AND(AR35&gt;=Inputs!$B$15,D35=2),MAX(C35,Inputs!$B$15),AR35)</f>
        <v>0</v>
      </c>
      <c r="AU35" s="22">
        <f>IF(AND(AS35&gt;=Inputs!$B$16,D35&lt;4),MAX(C35,Inputs!$B$16),AS35)</f>
        <v>0</v>
      </c>
      <c r="AV35" s="22">
        <f>IF(AND(AT35&gt;=Inputs!$B$16,D35&lt;4),MAX(C35,Inputs!$B$16),AT35)</f>
        <v>0</v>
      </c>
      <c r="AW35" s="20">
        <f>IF(AU35&gt;Inputs!$B$17,Inputs!$B$17,AU35)</f>
        <v>0</v>
      </c>
      <c r="AX35" s="20">
        <f>IF(AV35&gt;Inputs!$B$17,Inputs!$B$17,AV35)</f>
        <v>0</v>
      </c>
    </row>
    <row r="36" spans="1:50" x14ac:dyDescent="0.25">
      <c r="A36" s="1">
        <f>Levels!A37</f>
        <v>0</v>
      </c>
      <c r="B36" s="1">
        <f>Levels!B37</f>
        <v>0</v>
      </c>
      <c r="C36" s="15">
        <f>IF(OR(E36=1,F36=1),Levels!C37,0)</f>
        <v>0</v>
      </c>
      <c r="D36" s="1">
        <f>Levels!D37</f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 t="e">
        <f>Levels!AC37</f>
        <v>#N/A</v>
      </c>
      <c r="K36" s="1" t="e">
        <f>Levels!AD37</f>
        <v>#N/A</v>
      </c>
      <c r="L36" s="1" t="e">
        <f t="shared" si="11"/>
        <v>#N/A</v>
      </c>
      <c r="M36" s="19">
        <f>IF(D36=1,Inputs!$J$25,IF(D36=2,Inputs!$J$26,IF(D36=3,Inputs!$J$27,IF(D36=4,Inputs!$J$28,0))))</f>
        <v>0</v>
      </c>
      <c r="N36" s="19">
        <f>IF(D36=1,Inputs!$J$42,IF(D36=2,Inputs!$J$43,IF(D36=3,Inputs!$J$44,IF(D36=4,Inputs!$J$45,0))))</f>
        <v>0</v>
      </c>
      <c r="O36" s="19">
        <f>IF(D36=1,Inputs!$K$25,IF(D36=2,Inputs!$K$26,IF(D36=3,Inputs!$K$27,IF(D36=4,Inputs!$K$28,0))))</f>
        <v>0</v>
      </c>
      <c r="P36" s="19">
        <f>IF(D36=1,Inputs!$K$42,IF(D36=2,Inputs!$K$43,IF(D36=3,Inputs!$K$44,IF(D36=4,Inputs!$K$45,0))))</f>
        <v>0</v>
      </c>
      <c r="Q36" s="19">
        <f>IF(AND(D36=1,G36=1),Inputs!$L$25,IF(AND(D36=2,G36=1),Inputs!$L$26,IF(AND(D36=3,G36=1),Inputs!$L$27,IF(AND(D36=4,G36=1),Inputs!$L$28,0))))</f>
        <v>0</v>
      </c>
      <c r="R36" s="19">
        <f>IF(AND(D36=1,G36=1),Inputs!$L$42,IF(AND(D36=2,G36=1),Inputs!$L$43,IF(AND(D36=3,G36=1),Inputs!$L$44,IF(AND(D36=4,G36=1),Inputs!$L$45,0))))</f>
        <v>0</v>
      </c>
      <c r="S36" s="19">
        <f>IF(AND(D36=1,H36=1),Inputs!$M$25,IF(AND(D36=2,H36=1),Inputs!$M$26,IF(AND(D36=3,H36=1),Inputs!$M$27,IF(AND(D36=4,H36=1),Inputs!$M$28,0))))</f>
        <v>0</v>
      </c>
      <c r="T36" s="19">
        <f>IF(AND(D36=1,H36=1),Inputs!$M$42,IF(AND(D36=2,H36=1),Inputs!$M$43,IF(AND(D36=3,H36=1),Inputs!$M$44,IF(AND(D36=4,H36=1),Inputs!$M$45,0))))</f>
        <v>0</v>
      </c>
      <c r="U36" s="19">
        <f>IF(AND(D36=1,I36=1),Inputs!$N$25,IF(AND(D36=2,I36=1),Inputs!$N$26,IF(AND(D36=3,I36=1),Inputs!$N$27,IF(AND(D36=4,I36=1),Inputs!$N$28,0))))</f>
        <v>0</v>
      </c>
      <c r="V36" s="19">
        <f>IF(AND(D36=1,I36=1),Inputs!$N$42,IF(AND(D36=2,I36=1),Inputs!$N$43,IF(AND(D36=3,I36=1),Inputs!$N$44,IF(AND(D36=4,I36=1),Inputs!$N$45,0))))</f>
        <v>0</v>
      </c>
      <c r="W36" s="19">
        <f>IF(D36=1,Inputs!$J$34,IF(D36=2,Inputs!$J$35,IF(D36=3,Inputs!$J$36,IF(D36=4,Inputs!$J$37,0))))</f>
        <v>0</v>
      </c>
      <c r="X36" s="19">
        <f>IF(D36=1,Inputs!$J$51,IF(D36=2,Inputs!$J$52,IF(D36=3,Inputs!$J$53,IF(D36=4,Inputs!$J$54,0))))</f>
        <v>0</v>
      </c>
      <c r="Y36" s="19">
        <f>IF(D36=1,Inputs!$K$34,IF(D36=2,Inputs!$K$35,IF(D36=3,Inputs!$K$36,IF(D36=4,Inputs!$K$37,0))))</f>
        <v>0</v>
      </c>
      <c r="Z36" s="19">
        <f>IF(D36=1,Inputs!$K$51,IF(D36=2,Inputs!$K$52,IF(D36=3,Inputs!$K$53,IF(D36=4,Inputs!$K$54,0))))</f>
        <v>0</v>
      </c>
      <c r="AA36" s="19">
        <f>IF(AND(D36=1,G36=1),Inputs!$L$34,IF(AND(D36=2,G36=1),Inputs!$L$35,IF(AND(D36=3,G36=1),Inputs!$L$36,IF(AND(D36=4,G36=1),Inputs!$L$37,0))))</f>
        <v>0</v>
      </c>
      <c r="AB36" s="19">
        <f>IF(AND(D36=1,G36=1),Inputs!$L$51,IF(AND(D36=2,G36=1),Inputs!$L$52,IF(AND(D36=3,G36=1),Inputs!$L$53,IF(AND(D36=4,G36=1),Inputs!$L$54,0))))</f>
        <v>0</v>
      </c>
      <c r="AC36" s="19">
        <f>IF(AND(D36=1,H36=1),Inputs!$M$34,IF(AND(D36=2,H36=1),Inputs!$M$35,IF(AND(D36=3,H36=1),Inputs!$M$36,IF(AND(D36=4,H36=1),Inputs!$M$37,0))))</f>
        <v>0</v>
      </c>
      <c r="AD36" s="19">
        <f>IF(AND(D36=1,H36=1),Inputs!$M$51,IF(AND(D36=2,H36=1),Inputs!$M$52,IF(AND(D36=3,H36=1),Inputs!$M$53,IF(AND(D36=4,H36=1),Inputs!$M$54,0))))</f>
        <v>0</v>
      </c>
      <c r="AE36" s="19">
        <f>IF(AND(D36=1,I36=1),Inputs!$N$34,IF(AND(D36=2,I36=1),Inputs!$N$35,IF(AND(D36=3,I36=1),Inputs!$N$36,IF(AND(D36=4,I36=1),Inputs!$N$37,0))))</f>
        <v>0</v>
      </c>
      <c r="AF36" s="19">
        <f>IF(AND(D36=1,I36=1),Inputs!$N$51,IF(AND(D36=2,I36=1),Inputs!$N$52,IF(AND(D36=3,I36=1),Inputs!$N$53,IF(AND(D36=4,I36=1),Inputs!$N$54,0))))</f>
        <v>0</v>
      </c>
      <c r="AG36" s="19" t="e">
        <f t="shared" si="12"/>
        <v>#N/A</v>
      </c>
      <c r="AH36" s="19" t="e">
        <f t="shared" si="13"/>
        <v>#N/A</v>
      </c>
      <c r="AI36" s="19" t="e">
        <f t="shared" si="0"/>
        <v>#N/A</v>
      </c>
      <c r="AJ36" s="19" t="e">
        <f>IF(K36=2,Inputs!$B$7,IF(K36=3,Inputs!$B$8,IF(K36=4,Inputs!$B$9,IF(K36=5,Inputs!$B$10,IF(K36=6,Inputs!$B$11)))))</f>
        <v>#N/A</v>
      </c>
      <c r="AK36" s="19">
        <f>Inputs!$B$65+C36</f>
        <v>500</v>
      </c>
      <c r="AL36" s="19" t="e">
        <f t="shared" si="14"/>
        <v>#N/A</v>
      </c>
      <c r="AM36" s="19" t="e">
        <f t="shared" si="10"/>
        <v>#N/A</v>
      </c>
      <c r="AN36" s="19" t="e">
        <f t="shared" si="1"/>
        <v>#N/A</v>
      </c>
      <c r="AO36" s="19" t="e">
        <f t="shared" si="2"/>
        <v>#N/A</v>
      </c>
      <c r="AP36" s="19" t="e">
        <f t="shared" si="3"/>
        <v>#N/A</v>
      </c>
      <c r="AQ36" s="22">
        <f t="shared" si="4"/>
        <v>0</v>
      </c>
      <c r="AR36" s="22">
        <f t="shared" si="5"/>
        <v>0</v>
      </c>
      <c r="AS36" s="22">
        <f>IF(AND(AQ36&gt;=Inputs!$B$15,D36=2),MAX(C36,Inputs!$B$15),AQ36)</f>
        <v>0</v>
      </c>
      <c r="AT36" s="22">
        <f>IF(AND(AR36&gt;=Inputs!$B$15,D36=2),MAX(C36,Inputs!$B$15),AR36)</f>
        <v>0</v>
      </c>
      <c r="AU36" s="22">
        <f>IF(AND(AS36&gt;=Inputs!$B$16,D36&lt;4),MAX(C36,Inputs!$B$16),AS36)</f>
        <v>0</v>
      </c>
      <c r="AV36" s="22">
        <f>IF(AND(AT36&gt;=Inputs!$B$16,D36&lt;4),MAX(C36,Inputs!$B$16),AT36)</f>
        <v>0</v>
      </c>
      <c r="AW36" s="20">
        <f>IF(AU36&gt;Inputs!$B$17,Inputs!$B$17,AU36)</f>
        <v>0</v>
      </c>
      <c r="AX36" s="20">
        <f>IF(AV36&gt;Inputs!$B$17,Inputs!$B$17,AV36)</f>
        <v>0</v>
      </c>
    </row>
    <row r="37" spans="1:50" x14ac:dyDescent="0.25">
      <c r="A37" s="1">
        <f>Levels!A38</f>
        <v>0</v>
      </c>
      <c r="B37" s="1">
        <f>Levels!B38</f>
        <v>0</v>
      </c>
      <c r="C37" s="15">
        <f>IF(OR(E37=1,F37=1),Levels!C38,0)</f>
        <v>0</v>
      </c>
      <c r="D37" s="1">
        <f>Levels!D38</f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 t="e">
        <f>Levels!AC38</f>
        <v>#N/A</v>
      </c>
      <c r="K37" s="1" t="e">
        <f>Levels!AD38</f>
        <v>#N/A</v>
      </c>
      <c r="L37" s="1" t="e">
        <f t="shared" si="11"/>
        <v>#N/A</v>
      </c>
      <c r="M37" s="19">
        <f>IF(D37=1,Inputs!$J$25,IF(D37=2,Inputs!$J$26,IF(D37=3,Inputs!$J$27,IF(D37=4,Inputs!$J$28,0))))</f>
        <v>0</v>
      </c>
      <c r="N37" s="19">
        <f>IF(D37=1,Inputs!$J$42,IF(D37=2,Inputs!$J$43,IF(D37=3,Inputs!$J$44,IF(D37=4,Inputs!$J$45,0))))</f>
        <v>0</v>
      </c>
      <c r="O37" s="19">
        <f>IF(D37=1,Inputs!$K$25,IF(D37=2,Inputs!$K$26,IF(D37=3,Inputs!$K$27,IF(D37=4,Inputs!$K$28,0))))</f>
        <v>0</v>
      </c>
      <c r="P37" s="19">
        <f>IF(D37=1,Inputs!$K$42,IF(D37=2,Inputs!$K$43,IF(D37=3,Inputs!$K$44,IF(D37=4,Inputs!$K$45,0))))</f>
        <v>0</v>
      </c>
      <c r="Q37" s="19">
        <f>IF(AND(D37=1,G37=1),Inputs!$L$25,IF(AND(D37=2,G37=1),Inputs!$L$26,IF(AND(D37=3,G37=1),Inputs!$L$27,IF(AND(D37=4,G37=1),Inputs!$L$28,0))))</f>
        <v>0</v>
      </c>
      <c r="R37" s="19">
        <f>IF(AND(D37=1,G37=1),Inputs!$L$42,IF(AND(D37=2,G37=1),Inputs!$L$43,IF(AND(D37=3,G37=1),Inputs!$L$44,IF(AND(D37=4,G37=1),Inputs!$L$45,0))))</f>
        <v>0</v>
      </c>
      <c r="S37" s="19">
        <f>IF(AND(D37=1,H37=1),Inputs!$M$25,IF(AND(D37=2,H37=1),Inputs!$M$26,IF(AND(D37=3,H37=1),Inputs!$M$27,IF(AND(D37=4,H37=1),Inputs!$M$28,0))))</f>
        <v>0</v>
      </c>
      <c r="T37" s="19">
        <f>IF(AND(D37=1,H37=1),Inputs!$M$42,IF(AND(D37=2,H37=1),Inputs!$M$43,IF(AND(D37=3,H37=1),Inputs!$M$44,IF(AND(D37=4,H37=1),Inputs!$M$45,0))))</f>
        <v>0</v>
      </c>
      <c r="U37" s="19">
        <f>IF(AND(D37=1,I37=1),Inputs!$N$25,IF(AND(D37=2,I37=1),Inputs!$N$26,IF(AND(D37=3,I37=1),Inputs!$N$27,IF(AND(D37=4,I37=1),Inputs!$N$28,0))))</f>
        <v>0</v>
      </c>
      <c r="V37" s="19">
        <f>IF(AND(D37=1,I37=1),Inputs!$N$42,IF(AND(D37=2,I37=1),Inputs!$N$43,IF(AND(D37=3,I37=1),Inputs!$N$44,IF(AND(D37=4,I37=1),Inputs!$N$45,0))))</f>
        <v>0</v>
      </c>
      <c r="W37" s="19">
        <f>IF(D37=1,Inputs!$J$34,IF(D37=2,Inputs!$J$35,IF(D37=3,Inputs!$J$36,IF(D37=4,Inputs!$J$37,0))))</f>
        <v>0</v>
      </c>
      <c r="X37" s="19">
        <f>IF(D37=1,Inputs!$J$51,IF(D37=2,Inputs!$J$52,IF(D37=3,Inputs!$J$53,IF(D37=4,Inputs!$J$54,0))))</f>
        <v>0</v>
      </c>
      <c r="Y37" s="19">
        <f>IF(D37=1,Inputs!$K$34,IF(D37=2,Inputs!$K$35,IF(D37=3,Inputs!$K$36,IF(D37=4,Inputs!$K$37,0))))</f>
        <v>0</v>
      </c>
      <c r="Z37" s="19">
        <f>IF(D37=1,Inputs!$K$51,IF(D37=2,Inputs!$K$52,IF(D37=3,Inputs!$K$53,IF(D37=4,Inputs!$K$54,0))))</f>
        <v>0</v>
      </c>
      <c r="AA37" s="19">
        <f>IF(AND(D37=1,G37=1),Inputs!$L$34,IF(AND(D37=2,G37=1),Inputs!$L$35,IF(AND(D37=3,G37=1),Inputs!$L$36,IF(AND(D37=4,G37=1),Inputs!$L$37,0))))</f>
        <v>0</v>
      </c>
      <c r="AB37" s="19">
        <f>IF(AND(D37=1,G37=1),Inputs!$L$51,IF(AND(D37=2,G37=1),Inputs!$L$52,IF(AND(D37=3,G37=1),Inputs!$L$53,IF(AND(D37=4,G37=1),Inputs!$L$54,0))))</f>
        <v>0</v>
      </c>
      <c r="AC37" s="19">
        <f>IF(AND(D37=1,H37=1),Inputs!$M$34,IF(AND(D37=2,H37=1),Inputs!$M$35,IF(AND(D37=3,H37=1),Inputs!$M$36,IF(AND(D37=4,H37=1),Inputs!$M$37,0))))</f>
        <v>0</v>
      </c>
      <c r="AD37" s="19">
        <f>IF(AND(D37=1,H37=1),Inputs!$M$51,IF(AND(D37=2,H37=1),Inputs!$M$52,IF(AND(D37=3,H37=1),Inputs!$M$53,IF(AND(D37=4,H37=1),Inputs!$M$54,0))))</f>
        <v>0</v>
      </c>
      <c r="AE37" s="19">
        <f>IF(AND(D37=1,I37=1),Inputs!$N$34,IF(AND(D37=2,I37=1),Inputs!$N$35,IF(AND(D37=3,I37=1),Inputs!$N$36,IF(AND(D37=4,I37=1),Inputs!$N$37,0))))</f>
        <v>0</v>
      </c>
      <c r="AF37" s="19">
        <f>IF(AND(D37=1,I37=1),Inputs!$N$51,IF(AND(D37=2,I37=1),Inputs!$N$52,IF(AND(D37=3,I37=1),Inputs!$N$53,IF(AND(D37=4,I37=1),Inputs!$N$54,0))))</f>
        <v>0</v>
      </c>
      <c r="AG37" s="19" t="e">
        <f t="shared" si="12"/>
        <v>#N/A</v>
      </c>
      <c r="AH37" s="19" t="e">
        <f t="shared" si="13"/>
        <v>#N/A</v>
      </c>
      <c r="AI37" s="19" t="e">
        <f t="shared" si="0"/>
        <v>#N/A</v>
      </c>
      <c r="AJ37" s="19" t="e">
        <f>IF(K37=2,Inputs!$B$7,IF(K37=3,Inputs!$B$8,IF(K37=4,Inputs!$B$9,IF(K37=5,Inputs!$B$10,IF(K37=6,Inputs!$B$11)))))</f>
        <v>#N/A</v>
      </c>
      <c r="AK37" s="19">
        <f>Inputs!$B$65+C37</f>
        <v>500</v>
      </c>
      <c r="AL37" s="19" t="e">
        <f t="shared" si="14"/>
        <v>#N/A</v>
      </c>
      <c r="AM37" s="19" t="e">
        <f t="shared" si="10"/>
        <v>#N/A</v>
      </c>
      <c r="AN37" s="19" t="e">
        <f t="shared" si="1"/>
        <v>#N/A</v>
      </c>
      <c r="AO37" s="19" t="e">
        <f t="shared" si="2"/>
        <v>#N/A</v>
      </c>
      <c r="AP37" s="19" t="e">
        <f t="shared" si="3"/>
        <v>#N/A</v>
      </c>
      <c r="AQ37" s="22">
        <f t="shared" si="4"/>
        <v>0</v>
      </c>
      <c r="AR37" s="22">
        <f t="shared" si="5"/>
        <v>0</v>
      </c>
      <c r="AS37" s="22">
        <f>IF(AND(AQ37&gt;=Inputs!$B$15,D37=2),MAX(C37,Inputs!$B$15),AQ37)</f>
        <v>0</v>
      </c>
      <c r="AT37" s="22">
        <f>IF(AND(AR37&gt;=Inputs!$B$15,D37=2),MAX(C37,Inputs!$B$15),AR37)</f>
        <v>0</v>
      </c>
      <c r="AU37" s="22">
        <f>IF(AND(AS37&gt;=Inputs!$B$16,D37&lt;4),MAX(C37,Inputs!$B$16),AS37)</f>
        <v>0</v>
      </c>
      <c r="AV37" s="22">
        <f>IF(AND(AT37&gt;=Inputs!$B$16,D37&lt;4),MAX(C37,Inputs!$B$16),AT37)</f>
        <v>0</v>
      </c>
      <c r="AW37" s="20">
        <f>IF(AU37&gt;Inputs!$B$17,Inputs!$B$17,AU37)</f>
        <v>0</v>
      </c>
      <c r="AX37" s="20">
        <f>IF(AV37&gt;Inputs!$B$17,Inputs!$B$17,AV37)</f>
        <v>0</v>
      </c>
    </row>
    <row r="38" spans="1:50" x14ac:dyDescent="0.25">
      <c r="A38" s="1">
        <f>Levels!A39</f>
        <v>0</v>
      </c>
      <c r="B38" s="1">
        <f>Levels!B39</f>
        <v>0</v>
      </c>
      <c r="C38" s="15">
        <f>IF(OR(E38=1,F38=1),Levels!C39,0)</f>
        <v>0</v>
      </c>
      <c r="D38" s="1">
        <f>Levels!D39</f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 t="e">
        <f>Levels!AC39</f>
        <v>#N/A</v>
      </c>
      <c r="K38" s="1" t="e">
        <f>Levels!AD39</f>
        <v>#N/A</v>
      </c>
      <c r="L38" s="1" t="e">
        <f t="shared" si="11"/>
        <v>#N/A</v>
      </c>
      <c r="M38" s="19">
        <f>IF(D38=1,Inputs!$J$25,IF(D38=2,Inputs!$J$26,IF(D38=3,Inputs!$J$27,IF(D38=4,Inputs!$J$28,0))))</f>
        <v>0</v>
      </c>
      <c r="N38" s="19">
        <f>IF(D38=1,Inputs!$J$42,IF(D38=2,Inputs!$J$43,IF(D38=3,Inputs!$J$44,IF(D38=4,Inputs!$J$45,0))))</f>
        <v>0</v>
      </c>
      <c r="O38" s="19">
        <f>IF(D38=1,Inputs!$K$25,IF(D38=2,Inputs!$K$26,IF(D38=3,Inputs!$K$27,IF(D38=4,Inputs!$K$28,0))))</f>
        <v>0</v>
      </c>
      <c r="P38" s="19">
        <f>IF(D38=1,Inputs!$K$42,IF(D38=2,Inputs!$K$43,IF(D38=3,Inputs!$K$44,IF(D38=4,Inputs!$K$45,0))))</f>
        <v>0</v>
      </c>
      <c r="Q38" s="19">
        <f>IF(AND(D38=1,G38=1),Inputs!$L$25,IF(AND(D38=2,G38=1),Inputs!$L$26,IF(AND(D38=3,G38=1),Inputs!$L$27,IF(AND(D38=4,G38=1),Inputs!$L$28,0))))</f>
        <v>0</v>
      </c>
      <c r="R38" s="19">
        <f>IF(AND(D38=1,G38=1),Inputs!$L$42,IF(AND(D38=2,G38=1),Inputs!$L$43,IF(AND(D38=3,G38=1),Inputs!$L$44,IF(AND(D38=4,G38=1),Inputs!$L$45,0))))</f>
        <v>0</v>
      </c>
      <c r="S38" s="19">
        <f>IF(AND(D38=1,H38=1),Inputs!$M$25,IF(AND(D38=2,H38=1),Inputs!$M$26,IF(AND(D38=3,H38=1),Inputs!$M$27,IF(AND(D38=4,H38=1),Inputs!$M$28,0))))</f>
        <v>0</v>
      </c>
      <c r="T38" s="19">
        <f>IF(AND(D38=1,H38=1),Inputs!$M$42,IF(AND(D38=2,H38=1),Inputs!$M$43,IF(AND(D38=3,H38=1),Inputs!$M$44,IF(AND(D38=4,H38=1),Inputs!$M$45,0))))</f>
        <v>0</v>
      </c>
      <c r="U38" s="19">
        <f>IF(AND(D38=1,I38=1),Inputs!$N$25,IF(AND(D38=2,I38=1),Inputs!$N$26,IF(AND(D38=3,I38=1),Inputs!$N$27,IF(AND(D38=4,I38=1),Inputs!$N$28,0))))</f>
        <v>0</v>
      </c>
      <c r="V38" s="19">
        <f>IF(AND(D38=1,I38=1),Inputs!$N$42,IF(AND(D38=2,I38=1),Inputs!$N$43,IF(AND(D38=3,I38=1),Inputs!$N$44,IF(AND(D38=4,I38=1),Inputs!$N$45,0))))</f>
        <v>0</v>
      </c>
      <c r="W38" s="19">
        <f>IF(D38=1,Inputs!$J$34,IF(D38=2,Inputs!$J$35,IF(D38=3,Inputs!$J$36,IF(D38=4,Inputs!$J$37,0))))</f>
        <v>0</v>
      </c>
      <c r="X38" s="19">
        <f>IF(D38=1,Inputs!$J$51,IF(D38=2,Inputs!$J$52,IF(D38=3,Inputs!$J$53,IF(D38=4,Inputs!$J$54,0))))</f>
        <v>0</v>
      </c>
      <c r="Y38" s="19">
        <f>IF(D38=1,Inputs!$K$34,IF(D38=2,Inputs!$K$35,IF(D38=3,Inputs!$K$36,IF(D38=4,Inputs!$K$37,0))))</f>
        <v>0</v>
      </c>
      <c r="Z38" s="19">
        <f>IF(D38=1,Inputs!$K$51,IF(D38=2,Inputs!$K$52,IF(D38=3,Inputs!$K$53,IF(D38=4,Inputs!$K$54,0))))</f>
        <v>0</v>
      </c>
      <c r="AA38" s="19">
        <f>IF(AND(D38=1,G38=1),Inputs!$L$34,IF(AND(D38=2,G38=1),Inputs!$L$35,IF(AND(D38=3,G38=1),Inputs!$L$36,IF(AND(D38=4,G38=1),Inputs!$L$37,0))))</f>
        <v>0</v>
      </c>
      <c r="AB38" s="19">
        <f>IF(AND(D38=1,G38=1),Inputs!$L$51,IF(AND(D38=2,G38=1),Inputs!$L$52,IF(AND(D38=3,G38=1),Inputs!$L$53,IF(AND(D38=4,G38=1),Inputs!$L$54,0))))</f>
        <v>0</v>
      </c>
      <c r="AC38" s="19">
        <f>IF(AND(D38=1,H38=1),Inputs!$M$34,IF(AND(D38=2,H38=1),Inputs!$M$35,IF(AND(D38=3,H38=1),Inputs!$M$36,IF(AND(D38=4,H38=1),Inputs!$M$37,0))))</f>
        <v>0</v>
      </c>
      <c r="AD38" s="19">
        <f>IF(AND(D38=1,H38=1),Inputs!$M$51,IF(AND(D38=2,H38=1),Inputs!$M$52,IF(AND(D38=3,H38=1),Inputs!$M$53,IF(AND(D38=4,H38=1),Inputs!$M$54,0))))</f>
        <v>0</v>
      </c>
      <c r="AE38" s="19">
        <f>IF(AND(D38=1,I38=1),Inputs!$N$34,IF(AND(D38=2,I38=1),Inputs!$N$35,IF(AND(D38=3,I38=1),Inputs!$N$36,IF(AND(D38=4,I38=1),Inputs!$N$37,0))))</f>
        <v>0</v>
      </c>
      <c r="AF38" s="19">
        <f>IF(AND(D38=1,I38=1),Inputs!$N$51,IF(AND(D38=2,I38=1),Inputs!$N$52,IF(AND(D38=3,I38=1),Inputs!$N$53,IF(AND(D38=4,I38=1),Inputs!$N$54,0))))</f>
        <v>0</v>
      </c>
      <c r="AG38" s="19" t="e">
        <f t="shared" si="12"/>
        <v>#N/A</v>
      </c>
      <c r="AH38" s="19" t="e">
        <f t="shared" si="13"/>
        <v>#N/A</v>
      </c>
      <c r="AI38" s="19" t="e">
        <f t="shared" si="0"/>
        <v>#N/A</v>
      </c>
      <c r="AJ38" s="19" t="e">
        <f>IF(K38=2,Inputs!$B$7,IF(K38=3,Inputs!$B$8,IF(K38=4,Inputs!$B$9,IF(K38=5,Inputs!$B$10,IF(K38=6,Inputs!$B$11)))))</f>
        <v>#N/A</v>
      </c>
      <c r="AK38" s="19">
        <f>Inputs!$B$65+C38</f>
        <v>500</v>
      </c>
      <c r="AL38" s="19" t="e">
        <f t="shared" si="14"/>
        <v>#N/A</v>
      </c>
      <c r="AM38" s="19" t="e">
        <f t="shared" si="10"/>
        <v>#N/A</v>
      </c>
      <c r="AN38" s="19" t="e">
        <f t="shared" si="1"/>
        <v>#N/A</v>
      </c>
      <c r="AO38" s="19" t="e">
        <f t="shared" si="2"/>
        <v>#N/A</v>
      </c>
      <c r="AP38" s="19" t="e">
        <f t="shared" si="3"/>
        <v>#N/A</v>
      </c>
      <c r="AQ38" s="22">
        <f t="shared" si="4"/>
        <v>0</v>
      </c>
      <c r="AR38" s="22">
        <f t="shared" si="5"/>
        <v>0</v>
      </c>
      <c r="AS38" s="22">
        <f>IF(AND(AQ38&gt;=Inputs!$B$15,D38=2),MAX(C38,Inputs!$B$15),AQ38)</f>
        <v>0</v>
      </c>
      <c r="AT38" s="22">
        <f>IF(AND(AR38&gt;=Inputs!$B$15,D38=2),MAX(C38,Inputs!$B$15),AR38)</f>
        <v>0</v>
      </c>
      <c r="AU38" s="22">
        <f>IF(AND(AS38&gt;=Inputs!$B$16,D38&lt;4),MAX(C38,Inputs!$B$16),AS38)</f>
        <v>0</v>
      </c>
      <c r="AV38" s="22">
        <f>IF(AND(AT38&gt;=Inputs!$B$16,D38&lt;4),MAX(C38,Inputs!$B$16),AT38)</f>
        <v>0</v>
      </c>
      <c r="AW38" s="20">
        <f>IF(AU38&gt;Inputs!$B$17,Inputs!$B$17,AU38)</f>
        <v>0</v>
      </c>
      <c r="AX38" s="20">
        <f>IF(AV38&gt;Inputs!$B$17,Inputs!$B$17,AV38)</f>
        <v>0</v>
      </c>
    </row>
    <row r="39" spans="1:50" x14ac:dyDescent="0.25">
      <c r="A39" s="1">
        <f>Levels!A40</f>
        <v>0</v>
      </c>
      <c r="B39" s="1">
        <f>Levels!B40</f>
        <v>0</v>
      </c>
      <c r="C39" s="15">
        <f>IF(OR(E39=1,F39=1),Levels!C40,0)</f>
        <v>0</v>
      </c>
      <c r="D39" s="1">
        <f>Levels!D40</f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 t="e">
        <f>Levels!AC40</f>
        <v>#N/A</v>
      </c>
      <c r="K39" s="1" t="e">
        <f>Levels!AD40</f>
        <v>#N/A</v>
      </c>
      <c r="L39" s="1" t="e">
        <f t="shared" si="11"/>
        <v>#N/A</v>
      </c>
      <c r="M39" s="19">
        <f>IF(D39=1,Inputs!$J$25,IF(D39=2,Inputs!$J$26,IF(D39=3,Inputs!$J$27,IF(D39=4,Inputs!$J$28,0))))</f>
        <v>0</v>
      </c>
      <c r="N39" s="19">
        <f>IF(D39=1,Inputs!$J$42,IF(D39=2,Inputs!$J$43,IF(D39=3,Inputs!$J$44,IF(D39=4,Inputs!$J$45,0))))</f>
        <v>0</v>
      </c>
      <c r="O39" s="19">
        <f>IF(D39=1,Inputs!$K$25,IF(D39=2,Inputs!$K$26,IF(D39=3,Inputs!$K$27,IF(D39=4,Inputs!$K$28,0))))</f>
        <v>0</v>
      </c>
      <c r="P39" s="19">
        <f>IF(D39=1,Inputs!$K$42,IF(D39=2,Inputs!$K$43,IF(D39=3,Inputs!$K$44,IF(D39=4,Inputs!$K$45,0))))</f>
        <v>0</v>
      </c>
      <c r="Q39" s="19">
        <f>IF(AND(D39=1,G39=1),Inputs!$L$25,IF(AND(D39=2,G39=1),Inputs!$L$26,IF(AND(D39=3,G39=1),Inputs!$L$27,IF(AND(D39=4,G39=1),Inputs!$L$28,0))))</f>
        <v>0</v>
      </c>
      <c r="R39" s="19">
        <f>IF(AND(D39=1,G39=1),Inputs!$L$42,IF(AND(D39=2,G39=1),Inputs!$L$43,IF(AND(D39=3,G39=1),Inputs!$L$44,IF(AND(D39=4,G39=1),Inputs!$L$45,0))))</f>
        <v>0</v>
      </c>
      <c r="S39" s="19">
        <f>IF(AND(D39=1,H39=1),Inputs!$M$25,IF(AND(D39=2,H39=1),Inputs!$M$26,IF(AND(D39=3,H39=1),Inputs!$M$27,IF(AND(D39=4,H39=1),Inputs!$M$28,0))))</f>
        <v>0</v>
      </c>
      <c r="T39" s="19">
        <f>IF(AND(D39=1,H39=1),Inputs!$M$42,IF(AND(D39=2,H39=1),Inputs!$M$43,IF(AND(D39=3,H39=1),Inputs!$M$44,IF(AND(D39=4,H39=1),Inputs!$M$45,0))))</f>
        <v>0</v>
      </c>
      <c r="U39" s="19">
        <f>IF(AND(D39=1,I39=1),Inputs!$N$25,IF(AND(D39=2,I39=1),Inputs!$N$26,IF(AND(D39=3,I39=1),Inputs!$N$27,IF(AND(D39=4,I39=1),Inputs!$N$28,0))))</f>
        <v>0</v>
      </c>
      <c r="V39" s="19">
        <f>IF(AND(D39=1,I39=1),Inputs!$N$42,IF(AND(D39=2,I39=1),Inputs!$N$43,IF(AND(D39=3,I39=1),Inputs!$N$44,IF(AND(D39=4,I39=1),Inputs!$N$45,0))))</f>
        <v>0</v>
      </c>
      <c r="W39" s="19">
        <f>IF(D39=1,Inputs!$J$34,IF(D39=2,Inputs!$J$35,IF(D39=3,Inputs!$J$36,IF(D39=4,Inputs!$J$37,0))))</f>
        <v>0</v>
      </c>
      <c r="X39" s="19">
        <f>IF(D39=1,Inputs!$J$51,IF(D39=2,Inputs!$J$52,IF(D39=3,Inputs!$J$53,IF(D39=4,Inputs!$J$54,0))))</f>
        <v>0</v>
      </c>
      <c r="Y39" s="19">
        <f>IF(D39=1,Inputs!$K$34,IF(D39=2,Inputs!$K$35,IF(D39=3,Inputs!$K$36,IF(D39=4,Inputs!$K$37,0))))</f>
        <v>0</v>
      </c>
      <c r="Z39" s="19">
        <f>IF(D39=1,Inputs!$K$51,IF(D39=2,Inputs!$K$52,IF(D39=3,Inputs!$K$53,IF(D39=4,Inputs!$K$54,0))))</f>
        <v>0</v>
      </c>
      <c r="AA39" s="19">
        <f>IF(AND(D39=1,G39=1),Inputs!$L$34,IF(AND(D39=2,G39=1),Inputs!$L$35,IF(AND(D39=3,G39=1),Inputs!$L$36,IF(AND(D39=4,G39=1),Inputs!$L$37,0))))</f>
        <v>0</v>
      </c>
      <c r="AB39" s="19">
        <f>IF(AND(D39=1,G39=1),Inputs!$L$51,IF(AND(D39=2,G39=1),Inputs!$L$52,IF(AND(D39=3,G39=1),Inputs!$L$53,IF(AND(D39=4,G39=1),Inputs!$L$54,0))))</f>
        <v>0</v>
      </c>
      <c r="AC39" s="19">
        <f>IF(AND(D39=1,H39=1),Inputs!$M$34,IF(AND(D39=2,H39=1),Inputs!$M$35,IF(AND(D39=3,H39=1),Inputs!$M$36,IF(AND(D39=4,H39=1),Inputs!$M$37,0))))</f>
        <v>0</v>
      </c>
      <c r="AD39" s="19">
        <f>IF(AND(D39=1,H39=1),Inputs!$M$51,IF(AND(D39=2,H39=1),Inputs!$M$52,IF(AND(D39=3,H39=1),Inputs!$M$53,IF(AND(D39=4,H39=1),Inputs!$M$54,0))))</f>
        <v>0</v>
      </c>
      <c r="AE39" s="19">
        <f>IF(AND(D39=1,I39=1),Inputs!$N$34,IF(AND(D39=2,I39=1),Inputs!$N$35,IF(AND(D39=3,I39=1),Inputs!$N$36,IF(AND(D39=4,I39=1),Inputs!$N$37,0))))</f>
        <v>0</v>
      </c>
      <c r="AF39" s="19">
        <f>IF(AND(D39=1,I39=1),Inputs!$N$51,IF(AND(D39=2,I39=1),Inputs!$N$52,IF(AND(D39=3,I39=1),Inputs!$N$53,IF(AND(D39=4,I39=1),Inputs!$N$54,0))))</f>
        <v>0</v>
      </c>
      <c r="AG39" s="19" t="e">
        <f t="shared" si="12"/>
        <v>#N/A</v>
      </c>
      <c r="AH39" s="19" t="e">
        <f t="shared" si="13"/>
        <v>#N/A</v>
      </c>
      <c r="AI39" s="19" t="e">
        <f t="shared" si="0"/>
        <v>#N/A</v>
      </c>
      <c r="AJ39" s="19" t="e">
        <f>IF(K39=2,Inputs!$B$7,IF(K39=3,Inputs!$B$8,IF(K39=4,Inputs!$B$9,IF(K39=5,Inputs!$B$10,IF(K39=6,Inputs!$B$11)))))</f>
        <v>#N/A</v>
      </c>
      <c r="AK39" s="19">
        <f>Inputs!$B$65+C39</f>
        <v>500</v>
      </c>
      <c r="AL39" s="19" t="e">
        <f t="shared" si="14"/>
        <v>#N/A</v>
      </c>
      <c r="AM39" s="19" t="e">
        <f t="shared" si="10"/>
        <v>#N/A</v>
      </c>
      <c r="AN39" s="19" t="e">
        <f t="shared" si="1"/>
        <v>#N/A</v>
      </c>
      <c r="AO39" s="19" t="e">
        <f t="shared" si="2"/>
        <v>#N/A</v>
      </c>
      <c r="AP39" s="19" t="e">
        <f t="shared" si="3"/>
        <v>#N/A</v>
      </c>
      <c r="AQ39" s="22">
        <f t="shared" si="4"/>
        <v>0</v>
      </c>
      <c r="AR39" s="22">
        <f t="shared" si="5"/>
        <v>0</v>
      </c>
      <c r="AS39" s="22">
        <f>IF(AND(AQ39&gt;=Inputs!$B$15,D39=2),MAX(C39,Inputs!$B$15),AQ39)</f>
        <v>0</v>
      </c>
      <c r="AT39" s="22">
        <f>IF(AND(AR39&gt;=Inputs!$B$15,D39=2),MAX(C39,Inputs!$B$15),AR39)</f>
        <v>0</v>
      </c>
      <c r="AU39" s="22">
        <f>IF(AND(AS39&gt;=Inputs!$B$16,D39&lt;4),MAX(C39,Inputs!$B$16),AS39)</f>
        <v>0</v>
      </c>
      <c r="AV39" s="22">
        <f>IF(AND(AT39&gt;=Inputs!$B$16,D39&lt;4),MAX(C39,Inputs!$B$16),AT39)</f>
        <v>0</v>
      </c>
      <c r="AW39" s="20">
        <f>IF(AU39&gt;Inputs!$B$17,Inputs!$B$17,AU39)</f>
        <v>0</v>
      </c>
      <c r="AX39" s="20">
        <f>IF(AV39&gt;Inputs!$B$17,Inputs!$B$17,AV39)</f>
        <v>0</v>
      </c>
    </row>
    <row r="40" spans="1:50" x14ac:dyDescent="0.25">
      <c r="A40" s="1">
        <f>Levels!A41</f>
        <v>0</v>
      </c>
      <c r="B40" s="1">
        <f>Levels!B41</f>
        <v>0</v>
      </c>
      <c r="C40" s="15">
        <f>IF(OR(E40=1,F40=1),Levels!C41,0)</f>
        <v>0</v>
      </c>
      <c r="D40" s="1">
        <f>Levels!D41</f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 t="e">
        <f>Levels!AC41</f>
        <v>#N/A</v>
      </c>
      <c r="K40" s="1" t="e">
        <f>Levels!AD41</f>
        <v>#N/A</v>
      </c>
      <c r="L40" s="1" t="e">
        <f t="shared" si="11"/>
        <v>#N/A</v>
      </c>
      <c r="M40" s="19">
        <f>IF(D40=1,Inputs!$J$25,IF(D40=2,Inputs!$J$26,IF(D40=3,Inputs!$J$27,IF(D40=4,Inputs!$J$28,0))))</f>
        <v>0</v>
      </c>
      <c r="N40" s="19">
        <f>IF(D40=1,Inputs!$J$42,IF(D40=2,Inputs!$J$43,IF(D40=3,Inputs!$J$44,IF(D40=4,Inputs!$J$45,0))))</f>
        <v>0</v>
      </c>
      <c r="O40" s="19">
        <f>IF(D40=1,Inputs!$K$25,IF(D40=2,Inputs!$K$26,IF(D40=3,Inputs!$K$27,IF(D40=4,Inputs!$K$28,0))))</f>
        <v>0</v>
      </c>
      <c r="P40" s="19">
        <f>IF(D40=1,Inputs!$K$42,IF(D40=2,Inputs!$K$43,IF(D40=3,Inputs!$K$44,IF(D40=4,Inputs!$K$45,0))))</f>
        <v>0</v>
      </c>
      <c r="Q40" s="19">
        <f>IF(AND(D40=1,G40=1),Inputs!$L$25,IF(AND(D40=2,G40=1),Inputs!$L$26,IF(AND(D40=3,G40=1),Inputs!$L$27,IF(AND(D40=4,G40=1),Inputs!$L$28,0))))</f>
        <v>0</v>
      </c>
      <c r="R40" s="19">
        <f>IF(AND(D40=1,G40=1),Inputs!$L$42,IF(AND(D40=2,G40=1),Inputs!$L$43,IF(AND(D40=3,G40=1),Inputs!$L$44,IF(AND(D40=4,G40=1),Inputs!$L$45,0))))</f>
        <v>0</v>
      </c>
      <c r="S40" s="19">
        <f>IF(AND(D40=1,H40=1),Inputs!$M$25,IF(AND(D40=2,H40=1),Inputs!$M$26,IF(AND(D40=3,H40=1),Inputs!$M$27,IF(AND(D40=4,H40=1),Inputs!$M$28,0))))</f>
        <v>0</v>
      </c>
      <c r="T40" s="19">
        <f>IF(AND(D40=1,H40=1),Inputs!$M$42,IF(AND(D40=2,H40=1),Inputs!$M$43,IF(AND(D40=3,H40=1),Inputs!$M$44,IF(AND(D40=4,H40=1),Inputs!$M$45,0))))</f>
        <v>0</v>
      </c>
      <c r="U40" s="19">
        <f>IF(AND(D40=1,I40=1),Inputs!$N$25,IF(AND(D40=2,I40=1),Inputs!$N$26,IF(AND(D40=3,I40=1),Inputs!$N$27,IF(AND(D40=4,I40=1),Inputs!$N$28,0))))</f>
        <v>0</v>
      </c>
      <c r="V40" s="19">
        <f>IF(AND(D40=1,I40=1),Inputs!$N$42,IF(AND(D40=2,I40=1),Inputs!$N$43,IF(AND(D40=3,I40=1),Inputs!$N$44,IF(AND(D40=4,I40=1),Inputs!$N$45,0))))</f>
        <v>0</v>
      </c>
      <c r="W40" s="19">
        <f>IF(D40=1,Inputs!$J$34,IF(D40=2,Inputs!$J$35,IF(D40=3,Inputs!$J$36,IF(D40=4,Inputs!$J$37,0))))</f>
        <v>0</v>
      </c>
      <c r="X40" s="19">
        <f>IF(D40=1,Inputs!$J$51,IF(D40=2,Inputs!$J$52,IF(D40=3,Inputs!$J$53,IF(D40=4,Inputs!$J$54,0))))</f>
        <v>0</v>
      </c>
      <c r="Y40" s="19">
        <f>IF(D40=1,Inputs!$K$34,IF(D40=2,Inputs!$K$35,IF(D40=3,Inputs!$K$36,IF(D40=4,Inputs!$K$37,0))))</f>
        <v>0</v>
      </c>
      <c r="Z40" s="19">
        <f>IF(D40=1,Inputs!$K$51,IF(D40=2,Inputs!$K$52,IF(D40=3,Inputs!$K$53,IF(D40=4,Inputs!$K$54,0))))</f>
        <v>0</v>
      </c>
      <c r="AA40" s="19">
        <f>IF(AND(D40=1,G40=1),Inputs!$L$34,IF(AND(D40=2,G40=1),Inputs!$L$35,IF(AND(D40=3,G40=1),Inputs!$L$36,IF(AND(D40=4,G40=1),Inputs!$L$37,0))))</f>
        <v>0</v>
      </c>
      <c r="AB40" s="19">
        <f>IF(AND(D40=1,G40=1),Inputs!$L$51,IF(AND(D40=2,G40=1),Inputs!$L$52,IF(AND(D40=3,G40=1),Inputs!$L$53,IF(AND(D40=4,G40=1),Inputs!$L$54,0))))</f>
        <v>0</v>
      </c>
      <c r="AC40" s="19">
        <f>IF(AND(D40=1,H40=1),Inputs!$M$34,IF(AND(D40=2,H40=1),Inputs!$M$35,IF(AND(D40=3,H40=1),Inputs!$M$36,IF(AND(D40=4,H40=1),Inputs!$M$37,0))))</f>
        <v>0</v>
      </c>
      <c r="AD40" s="19">
        <f>IF(AND(D40=1,H40=1),Inputs!$M$51,IF(AND(D40=2,H40=1),Inputs!$M$52,IF(AND(D40=3,H40=1),Inputs!$M$53,IF(AND(D40=4,H40=1),Inputs!$M$54,0))))</f>
        <v>0</v>
      </c>
      <c r="AE40" s="19">
        <f>IF(AND(D40=1,I40=1),Inputs!$N$34,IF(AND(D40=2,I40=1),Inputs!$N$35,IF(AND(D40=3,I40=1),Inputs!$N$36,IF(AND(D40=4,I40=1),Inputs!$N$37,0))))</f>
        <v>0</v>
      </c>
      <c r="AF40" s="19">
        <f>IF(AND(D40=1,I40=1),Inputs!$N$51,IF(AND(D40=2,I40=1),Inputs!$N$52,IF(AND(D40=3,I40=1),Inputs!$N$53,IF(AND(D40=4,I40=1),Inputs!$N$54,0))))</f>
        <v>0</v>
      </c>
      <c r="AG40" s="19" t="e">
        <f t="shared" si="12"/>
        <v>#N/A</v>
      </c>
      <c r="AH40" s="19" t="e">
        <f t="shared" si="13"/>
        <v>#N/A</v>
      </c>
      <c r="AI40" s="19" t="e">
        <f t="shared" si="0"/>
        <v>#N/A</v>
      </c>
      <c r="AJ40" s="19" t="e">
        <f>IF(K40=2,Inputs!$B$7,IF(K40=3,Inputs!$B$8,IF(K40=4,Inputs!$B$9,IF(K40=5,Inputs!$B$10,IF(K40=6,Inputs!$B$11)))))</f>
        <v>#N/A</v>
      </c>
      <c r="AK40" s="19">
        <f>Inputs!$B$65+C40</f>
        <v>500</v>
      </c>
      <c r="AL40" s="19" t="e">
        <f t="shared" si="14"/>
        <v>#N/A</v>
      </c>
      <c r="AM40" s="19" t="e">
        <f t="shared" si="10"/>
        <v>#N/A</v>
      </c>
      <c r="AN40" s="19" t="e">
        <f t="shared" si="1"/>
        <v>#N/A</v>
      </c>
      <c r="AO40" s="19" t="e">
        <f t="shared" si="2"/>
        <v>#N/A</v>
      </c>
      <c r="AP40" s="19" t="e">
        <f t="shared" si="3"/>
        <v>#N/A</v>
      </c>
      <c r="AQ40" s="22">
        <f t="shared" si="4"/>
        <v>0</v>
      </c>
      <c r="AR40" s="22">
        <f t="shared" si="5"/>
        <v>0</v>
      </c>
      <c r="AS40" s="22">
        <f>IF(AND(AQ40&gt;=Inputs!$B$15,D40=2),MAX(C40,Inputs!$B$15),AQ40)</f>
        <v>0</v>
      </c>
      <c r="AT40" s="22">
        <f>IF(AND(AR40&gt;=Inputs!$B$15,D40=2),MAX(C40,Inputs!$B$15),AR40)</f>
        <v>0</v>
      </c>
      <c r="AU40" s="22">
        <f>IF(AND(AS40&gt;=Inputs!$B$16,D40&lt;4),MAX(C40,Inputs!$B$16),AS40)</f>
        <v>0</v>
      </c>
      <c r="AV40" s="22">
        <f>IF(AND(AT40&gt;=Inputs!$B$16,D40&lt;4),MAX(C40,Inputs!$B$16),AT40)</f>
        <v>0</v>
      </c>
      <c r="AW40" s="20">
        <f>IF(AU40&gt;Inputs!$B$17,Inputs!$B$17,AU40)</f>
        <v>0</v>
      </c>
      <c r="AX40" s="20">
        <f>IF(AV40&gt;Inputs!$B$17,Inputs!$B$17,AV40)</f>
        <v>0</v>
      </c>
    </row>
    <row r="41" spans="1:50" x14ac:dyDescent="0.25">
      <c r="A41" s="1">
        <f>Levels!A42</f>
        <v>0</v>
      </c>
      <c r="B41" s="1">
        <f>Levels!B42</f>
        <v>0</v>
      </c>
      <c r="C41" s="15">
        <f>IF(OR(E41=1,F41=1),Levels!C42,0)</f>
        <v>0</v>
      </c>
      <c r="D41" s="1">
        <f>Levels!D42</f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 t="e">
        <f>Levels!AC42</f>
        <v>#N/A</v>
      </c>
      <c r="K41" s="1" t="e">
        <f>Levels!AD42</f>
        <v>#N/A</v>
      </c>
      <c r="L41" s="1" t="e">
        <f t="shared" si="11"/>
        <v>#N/A</v>
      </c>
      <c r="M41" s="19">
        <f>IF(D41=1,Inputs!$J$25,IF(D41=2,Inputs!$J$26,IF(D41=3,Inputs!$J$27,IF(D41=4,Inputs!$J$28,0))))</f>
        <v>0</v>
      </c>
      <c r="N41" s="19">
        <f>IF(D41=1,Inputs!$J$42,IF(D41=2,Inputs!$J$43,IF(D41=3,Inputs!$J$44,IF(D41=4,Inputs!$J$45,0))))</f>
        <v>0</v>
      </c>
      <c r="O41" s="19">
        <f>IF(D41=1,Inputs!$K$25,IF(D41=2,Inputs!$K$26,IF(D41=3,Inputs!$K$27,IF(D41=4,Inputs!$K$28,0))))</f>
        <v>0</v>
      </c>
      <c r="P41" s="19">
        <f>IF(D41=1,Inputs!$K$42,IF(D41=2,Inputs!$K$43,IF(D41=3,Inputs!$K$44,IF(D41=4,Inputs!$K$45,0))))</f>
        <v>0</v>
      </c>
      <c r="Q41" s="19">
        <f>IF(AND(D41=1,G41=1),Inputs!$L$25,IF(AND(D41=2,G41=1),Inputs!$L$26,IF(AND(D41=3,G41=1),Inputs!$L$27,IF(AND(D41=4,G41=1),Inputs!$L$28,0))))</f>
        <v>0</v>
      </c>
      <c r="R41" s="19">
        <f>IF(AND(D41=1,G41=1),Inputs!$L$42,IF(AND(D41=2,G41=1),Inputs!$L$43,IF(AND(D41=3,G41=1),Inputs!$L$44,IF(AND(D41=4,G41=1),Inputs!$L$45,0))))</f>
        <v>0</v>
      </c>
      <c r="S41" s="19">
        <f>IF(AND(D41=1,H41=1),Inputs!$M$25,IF(AND(D41=2,H41=1),Inputs!$M$26,IF(AND(D41=3,H41=1),Inputs!$M$27,IF(AND(D41=4,H41=1),Inputs!$M$28,0))))</f>
        <v>0</v>
      </c>
      <c r="T41" s="19">
        <f>IF(AND(D41=1,H41=1),Inputs!$M$42,IF(AND(D41=2,H41=1),Inputs!$M$43,IF(AND(D41=3,H41=1),Inputs!$M$44,IF(AND(D41=4,H41=1),Inputs!$M$45,0))))</f>
        <v>0</v>
      </c>
      <c r="U41" s="19">
        <f>IF(AND(D41=1,I41=1),Inputs!$N$25,IF(AND(D41=2,I41=1),Inputs!$N$26,IF(AND(D41=3,I41=1),Inputs!$N$27,IF(AND(D41=4,I41=1),Inputs!$N$28,0))))</f>
        <v>0</v>
      </c>
      <c r="V41" s="19">
        <f>IF(AND(D41=1,I41=1),Inputs!$N$42,IF(AND(D41=2,I41=1),Inputs!$N$43,IF(AND(D41=3,I41=1),Inputs!$N$44,IF(AND(D41=4,I41=1),Inputs!$N$45,0))))</f>
        <v>0</v>
      </c>
      <c r="W41" s="19">
        <f>IF(D41=1,Inputs!$J$34,IF(D41=2,Inputs!$J$35,IF(D41=3,Inputs!$J$36,IF(D41=4,Inputs!$J$37,0))))</f>
        <v>0</v>
      </c>
      <c r="X41" s="19">
        <f>IF(D41=1,Inputs!$J$51,IF(D41=2,Inputs!$J$52,IF(D41=3,Inputs!$J$53,IF(D41=4,Inputs!$J$54,0))))</f>
        <v>0</v>
      </c>
      <c r="Y41" s="19">
        <f>IF(D41=1,Inputs!$K$34,IF(D41=2,Inputs!$K$35,IF(D41=3,Inputs!$K$36,IF(D41=4,Inputs!$K$37,0))))</f>
        <v>0</v>
      </c>
      <c r="Z41" s="19">
        <f>IF(D41=1,Inputs!$K$51,IF(D41=2,Inputs!$K$52,IF(D41=3,Inputs!$K$53,IF(D41=4,Inputs!$K$54,0))))</f>
        <v>0</v>
      </c>
      <c r="AA41" s="19">
        <f>IF(AND(D41=1,G41=1),Inputs!$L$34,IF(AND(D41=2,G41=1),Inputs!$L$35,IF(AND(D41=3,G41=1),Inputs!$L$36,IF(AND(D41=4,G41=1),Inputs!$L$37,0))))</f>
        <v>0</v>
      </c>
      <c r="AB41" s="19">
        <f>IF(AND(D41=1,G41=1),Inputs!$L$51,IF(AND(D41=2,G41=1),Inputs!$L$52,IF(AND(D41=3,G41=1),Inputs!$L$53,IF(AND(D41=4,G41=1),Inputs!$L$54,0))))</f>
        <v>0</v>
      </c>
      <c r="AC41" s="19">
        <f>IF(AND(D41=1,H41=1),Inputs!$M$34,IF(AND(D41=2,H41=1),Inputs!$M$35,IF(AND(D41=3,H41=1),Inputs!$M$36,IF(AND(D41=4,H41=1),Inputs!$M$37,0))))</f>
        <v>0</v>
      </c>
      <c r="AD41" s="19">
        <f>IF(AND(D41=1,H41=1),Inputs!$M$51,IF(AND(D41=2,H41=1),Inputs!$M$52,IF(AND(D41=3,H41=1),Inputs!$M$53,IF(AND(D41=4,H41=1),Inputs!$M$54,0))))</f>
        <v>0</v>
      </c>
      <c r="AE41" s="19">
        <f>IF(AND(D41=1,I41=1),Inputs!$N$34,IF(AND(D41=2,I41=1),Inputs!$N$35,IF(AND(D41=3,I41=1),Inputs!$N$36,IF(AND(D41=4,I41=1),Inputs!$N$37,0))))</f>
        <v>0</v>
      </c>
      <c r="AF41" s="19">
        <f>IF(AND(D41=1,I41=1),Inputs!$N$51,IF(AND(D41=2,I41=1),Inputs!$N$52,IF(AND(D41=3,I41=1),Inputs!$N$53,IF(AND(D41=4,I41=1),Inputs!$N$54,0))))</f>
        <v>0</v>
      </c>
      <c r="AG41" s="19" t="e">
        <f t="shared" si="12"/>
        <v>#N/A</v>
      </c>
      <c r="AH41" s="19" t="e">
        <f t="shared" si="13"/>
        <v>#N/A</v>
      </c>
      <c r="AI41" s="19" t="e">
        <f t="shared" si="0"/>
        <v>#N/A</v>
      </c>
      <c r="AJ41" s="19" t="e">
        <f>IF(K41=2,Inputs!$B$7,IF(K41=3,Inputs!$B$8,IF(K41=4,Inputs!$B$9,IF(K41=5,Inputs!$B$10,IF(K41=6,Inputs!$B$11)))))</f>
        <v>#N/A</v>
      </c>
      <c r="AK41" s="19">
        <f>Inputs!$B$65+C41</f>
        <v>500</v>
      </c>
      <c r="AL41" s="19" t="e">
        <f t="shared" si="14"/>
        <v>#N/A</v>
      </c>
      <c r="AM41" s="19" t="e">
        <f t="shared" si="10"/>
        <v>#N/A</v>
      </c>
      <c r="AN41" s="19" t="e">
        <f t="shared" si="1"/>
        <v>#N/A</v>
      </c>
      <c r="AO41" s="19" t="e">
        <f t="shared" si="2"/>
        <v>#N/A</v>
      </c>
      <c r="AP41" s="19" t="e">
        <f t="shared" si="3"/>
        <v>#N/A</v>
      </c>
      <c r="AQ41" s="22">
        <f t="shared" si="4"/>
        <v>0</v>
      </c>
      <c r="AR41" s="22">
        <f t="shared" si="5"/>
        <v>0</v>
      </c>
      <c r="AS41" s="22">
        <f>IF(AND(AQ41&gt;=Inputs!$B$15,D41=2),MAX(C41,Inputs!$B$15),AQ41)</f>
        <v>0</v>
      </c>
      <c r="AT41" s="22">
        <f>IF(AND(AR41&gt;=Inputs!$B$15,D41=2),MAX(C41,Inputs!$B$15),AR41)</f>
        <v>0</v>
      </c>
      <c r="AU41" s="22">
        <f>IF(AND(AS41&gt;=Inputs!$B$16,D41&lt;4),MAX(C41,Inputs!$B$16),AS41)</f>
        <v>0</v>
      </c>
      <c r="AV41" s="22">
        <f>IF(AND(AT41&gt;=Inputs!$B$16,D41&lt;4),MAX(C41,Inputs!$B$16),AT41)</f>
        <v>0</v>
      </c>
      <c r="AW41" s="20">
        <f>IF(AU41&gt;Inputs!$B$17,Inputs!$B$17,AU41)</f>
        <v>0</v>
      </c>
      <c r="AX41" s="20">
        <f>IF(AV41&gt;Inputs!$B$17,Inputs!$B$17,AV41)</f>
        <v>0</v>
      </c>
    </row>
    <row r="42" spans="1:50" x14ac:dyDescent="0.25">
      <c r="A42" s="1">
        <f>Levels!A43</f>
        <v>0</v>
      </c>
      <c r="B42" s="1">
        <f>Levels!B43</f>
        <v>0</v>
      </c>
      <c r="C42" s="15">
        <f>IF(OR(E42=1,F42=1),Levels!C43,0)</f>
        <v>0</v>
      </c>
      <c r="D42" s="1">
        <f>Levels!D43</f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 t="e">
        <f>Levels!AC43</f>
        <v>#N/A</v>
      </c>
      <c r="K42" s="1" t="e">
        <f>Levels!AD43</f>
        <v>#N/A</v>
      </c>
      <c r="L42" s="1" t="e">
        <f t="shared" si="11"/>
        <v>#N/A</v>
      </c>
      <c r="M42" s="19">
        <f>IF(D42=1,Inputs!$J$25,IF(D42=2,Inputs!$J$26,IF(D42=3,Inputs!$J$27,IF(D42=4,Inputs!$J$28,0))))</f>
        <v>0</v>
      </c>
      <c r="N42" s="19">
        <f>IF(D42=1,Inputs!$J$42,IF(D42=2,Inputs!$J$43,IF(D42=3,Inputs!$J$44,IF(D42=4,Inputs!$J$45,0))))</f>
        <v>0</v>
      </c>
      <c r="O42" s="19">
        <f>IF(D42=1,Inputs!$K$25,IF(D42=2,Inputs!$K$26,IF(D42=3,Inputs!$K$27,IF(D42=4,Inputs!$K$28,0))))</f>
        <v>0</v>
      </c>
      <c r="P42" s="19">
        <f>IF(D42=1,Inputs!$K$42,IF(D42=2,Inputs!$K$43,IF(D42=3,Inputs!$K$44,IF(D42=4,Inputs!$K$45,0))))</f>
        <v>0</v>
      </c>
      <c r="Q42" s="19">
        <f>IF(AND(D42=1,G42=1),Inputs!$L$25,IF(AND(D42=2,G42=1),Inputs!$L$26,IF(AND(D42=3,G42=1),Inputs!$L$27,IF(AND(D42=4,G42=1),Inputs!$L$28,0))))</f>
        <v>0</v>
      </c>
      <c r="R42" s="19">
        <f>IF(AND(D42=1,G42=1),Inputs!$L$42,IF(AND(D42=2,G42=1),Inputs!$L$43,IF(AND(D42=3,G42=1),Inputs!$L$44,IF(AND(D42=4,G42=1),Inputs!$L$45,0))))</f>
        <v>0</v>
      </c>
      <c r="S42" s="19">
        <f>IF(AND(D42=1,H42=1),Inputs!$M$25,IF(AND(D42=2,H42=1),Inputs!$M$26,IF(AND(D42=3,H42=1),Inputs!$M$27,IF(AND(D42=4,H42=1),Inputs!$M$28,0))))</f>
        <v>0</v>
      </c>
      <c r="T42" s="19">
        <f>IF(AND(D42=1,H42=1),Inputs!$M$42,IF(AND(D42=2,H42=1),Inputs!$M$43,IF(AND(D42=3,H42=1),Inputs!$M$44,IF(AND(D42=4,H42=1),Inputs!$M$45,0))))</f>
        <v>0</v>
      </c>
      <c r="U42" s="19">
        <f>IF(AND(D42=1,I42=1),Inputs!$N$25,IF(AND(D42=2,I42=1),Inputs!$N$26,IF(AND(D42=3,I42=1),Inputs!$N$27,IF(AND(D42=4,I42=1),Inputs!$N$28,0))))</f>
        <v>0</v>
      </c>
      <c r="V42" s="19">
        <f>IF(AND(D42=1,I42=1),Inputs!$N$42,IF(AND(D42=2,I42=1),Inputs!$N$43,IF(AND(D42=3,I42=1),Inputs!$N$44,IF(AND(D42=4,I42=1),Inputs!$N$45,0))))</f>
        <v>0</v>
      </c>
      <c r="W42" s="19">
        <f>IF(D42=1,Inputs!$J$34,IF(D42=2,Inputs!$J$35,IF(D42=3,Inputs!$J$36,IF(D42=4,Inputs!$J$37,0))))</f>
        <v>0</v>
      </c>
      <c r="X42" s="19">
        <f>IF(D42=1,Inputs!$J$51,IF(D42=2,Inputs!$J$52,IF(D42=3,Inputs!$J$53,IF(D42=4,Inputs!$J$54,0))))</f>
        <v>0</v>
      </c>
      <c r="Y42" s="19">
        <f>IF(D42=1,Inputs!$K$34,IF(D42=2,Inputs!$K$35,IF(D42=3,Inputs!$K$36,IF(D42=4,Inputs!$K$37,0))))</f>
        <v>0</v>
      </c>
      <c r="Z42" s="19">
        <f>IF(D42=1,Inputs!$K$51,IF(D42=2,Inputs!$K$52,IF(D42=3,Inputs!$K$53,IF(D42=4,Inputs!$K$54,0))))</f>
        <v>0</v>
      </c>
      <c r="AA42" s="19">
        <f>IF(AND(D42=1,G42=1),Inputs!$L$34,IF(AND(D42=2,G42=1),Inputs!$L$35,IF(AND(D42=3,G42=1),Inputs!$L$36,IF(AND(D42=4,G42=1),Inputs!$L$37,0))))</f>
        <v>0</v>
      </c>
      <c r="AB42" s="19">
        <f>IF(AND(D42=1,G42=1),Inputs!$L$51,IF(AND(D42=2,G42=1),Inputs!$L$52,IF(AND(D42=3,G42=1),Inputs!$L$53,IF(AND(D42=4,G42=1),Inputs!$L$54,0))))</f>
        <v>0</v>
      </c>
      <c r="AC42" s="19">
        <f>IF(AND(D42=1,H42=1),Inputs!$M$34,IF(AND(D42=2,H42=1),Inputs!$M$35,IF(AND(D42=3,H42=1),Inputs!$M$36,IF(AND(D42=4,H42=1),Inputs!$M$37,0))))</f>
        <v>0</v>
      </c>
      <c r="AD42" s="19">
        <f>IF(AND(D42=1,H42=1),Inputs!$M$51,IF(AND(D42=2,H42=1),Inputs!$M$52,IF(AND(D42=3,H42=1),Inputs!$M$53,IF(AND(D42=4,H42=1),Inputs!$M$54,0))))</f>
        <v>0</v>
      </c>
      <c r="AE42" s="19">
        <f>IF(AND(D42=1,I42=1),Inputs!$N$34,IF(AND(D42=2,I42=1),Inputs!$N$35,IF(AND(D42=3,I42=1),Inputs!$N$36,IF(AND(D42=4,I42=1),Inputs!$N$37,0))))</f>
        <v>0</v>
      </c>
      <c r="AF42" s="19">
        <f>IF(AND(D42=1,I42=1),Inputs!$N$51,IF(AND(D42=2,I42=1),Inputs!$N$52,IF(AND(D42=3,I42=1),Inputs!$N$53,IF(AND(D42=4,I42=1),Inputs!$N$54,0))))</f>
        <v>0</v>
      </c>
      <c r="AG42" s="19" t="e">
        <f t="shared" si="12"/>
        <v>#N/A</v>
      </c>
      <c r="AH42" s="19" t="e">
        <f t="shared" si="13"/>
        <v>#N/A</v>
      </c>
      <c r="AI42" s="19" t="e">
        <f t="shared" si="0"/>
        <v>#N/A</v>
      </c>
      <c r="AJ42" s="19" t="e">
        <f>IF(K42=2,Inputs!$B$7,IF(K42=3,Inputs!$B$8,IF(K42=4,Inputs!$B$9,IF(K42=5,Inputs!$B$10,IF(K42=6,Inputs!$B$11)))))</f>
        <v>#N/A</v>
      </c>
      <c r="AK42" s="19">
        <f>Inputs!$B$65+C42</f>
        <v>500</v>
      </c>
      <c r="AL42" s="19" t="e">
        <f t="shared" si="14"/>
        <v>#N/A</v>
      </c>
      <c r="AM42" s="19" t="e">
        <f t="shared" si="10"/>
        <v>#N/A</v>
      </c>
      <c r="AN42" s="19" t="e">
        <f t="shared" si="1"/>
        <v>#N/A</v>
      </c>
      <c r="AO42" s="19" t="e">
        <f t="shared" si="2"/>
        <v>#N/A</v>
      </c>
      <c r="AP42" s="19" t="e">
        <f t="shared" si="3"/>
        <v>#N/A</v>
      </c>
      <c r="AQ42" s="22">
        <f t="shared" si="4"/>
        <v>0</v>
      </c>
      <c r="AR42" s="22">
        <f t="shared" si="5"/>
        <v>0</v>
      </c>
      <c r="AS42" s="22">
        <f>IF(AND(AQ42&gt;=Inputs!$B$15,D42=2),MAX(C42,Inputs!$B$15),AQ42)</f>
        <v>0</v>
      </c>
      <c r="AT42" s="22">
        <f>IF(AND(AR42&gt;=Inputs!$B$15,D42=2),MAX(C42,Inputs!$B$15),AR42)</f>
        <v>0</v>
      </c>
      <c r="AU42" s="22">
        <f>IF(AND(AS42&gt;=Inputs!$B$16,D42&lt;4),MAX(C42,Inputs!$B$16),AS42)</f>
        <v>0</v>
      </c>
      <c r="AV42" s="22">
        <f>IF(AND(AT42&gt;=Inputs!$B$16,D42&lt;4),MAX(C42,Inputs!$B$16),AT42)</f>
        <v>0</v>
      </c>
      <c r="AW42" s="20">
        <f>IF(AU42&gt;Inputs!$B$17,Inputs!$B$17,AU42)</f>
        <v>0</v>
      </c>
      <c r="AX42" s="20">
        <f>IF(AV42&gt;Inputs!$B$17,Inputs!$B$17,AV42)</f>
        <v>0</v>
      </c>
    </row>
    <row r="43" spans="1:50" x14ac:dyDescent="0.25">
      <c r="A43" s="1">
        <f>Levels!A44</f>
        <v>0</v>
      </c>
      <c r="B43" s="1">
        <f>Levels!B44</f>
        <v>0</v>
      </c>
      <c r="C43" s="15">
        <f>IF(OR(E43=1,F43=1),Levels!C44,0)</f>
        <v>0</v>
      </c>
      <c r="D43" s="1">
        <f>Levels!D44</f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 t="e">
        <f>Levels!AC44</f>
        <v>#N/A</v>
      </c>
      <c r="K43" s="1" t="e">
        <f>Levels!AD44</f>
        <v>#N/A</v>
      </c>
      <c r="L43" s="1" t="e">
        <f t="shared" si="11"/>
        <v>#N/A</v>
      </c>
      <c r="M43" s="19">
        <f>IF(D43=1,Inputs!$J$25,IF(D43=2,Inputs!$J$26,IF(D43=3,Inputs!$J$27,IF(D43=4,Inputs!$J$28,0))))</f>
        <v>0</v>
      </c>
      <c r="N43" s="19">
        <f>IF(D43=1,Inputs!$J$42,IF(D43=2,Inputs!$J$43,IF(D43=3,Inputs!$J$44,IF(D43=4,Inputs!$J$45,0))))</f>
        <v>0</v>
      </c>
      <c r="O43" s="19">
        <f>IF(D43=1,Inputs!$K$25,IF(D43=2,Inputs!$K$26,IF(D43=3,Inputs!$K$27,IF(D43=4,Inputs!$K$28,0))))</f>
        <v>0</v>
      </c>
      <c r="P43" s="19">
        <f>IF(D43=1,Inputs!$K$42,IF(D43=2,Inputs!$K$43,IF(D43=3,Inputs!$K$44,IF(D43=4,Inputs!$K$45,0))))</f>
        <v>0</v>
      </c>
      <c r="Q43" s="19">
        <f>IF(AND(D43=1,G43=1),Inputs!$L$25,IF(AND(D43=2,G43=1),Inputs!$L$26,IF(AND(D43=3,G43=1),Inputs!$L$27,IF(AND(D43=4,G43=1),Inputs!$L$28,0))))</f>
        <v>0</v>
      </c>
      <c r="R43" s="19">
        <f>IF(AND(D43=1,G43=1),Inputs!$L$42,IF(AND(D43=2,G43=1),Inputs!$L$43,IF(AND(D43=3,G43=1),Inputs!$L$44,IF(AND(D43=4,G43=1),Inputs!$L$45,0))))</f>
        <v>0</v>
      </c>
      <c r="S43" s="19">
        <f>IF(AND(D43=1,H43=1),Inputs!$M$25,IF(AND(D43=2,H43=1),Inputs!$M$26,IF(AND(D43=3,H43=1),Inputs!$M$27,IF(AND(D43=4,H43=1),Inputs!$M$28,0))))</f>
        <v>0</v>
      </c>
      <c r="T43" s="19">
        <f>IF(AND(D43=1,H43=1),Inputs!$M$42,IF(AND(D43=2,H43=1),Inputs!$M$43,IF(AND(D43=3,H43=1),Inputs!$M$44,IF(AND(D43=4,H43=1),Inputs!$M$45,0))))</f>
        <v>0</v>
      </c>
      <c r="U43" s="19">
        <f>IF(AND(D43=1,I43=1),Inputs!$N$25,IF(AND(D43=2,I43=1),Inputs!$N$26,IF(AND(D43=3,I43=1),Inputs!$N$27,IF(AND(D43=4,I43=1),Inputs!$N$28,0))))</f>
        <v>0</v>
      </c>
      <c r="V43" s="19">
        <f>IF(AND(D43=1,I43=1),Inputs!$N$42,IF(AND(D43=2,I43=1),Inputs!$N$43,IF(AND(D43=3,I43=1),Inputs!$N$44,IF(AND(D43=4,I43=1),Inputs!$N$45,0))))</f>
        <v>0</v>
      </c>
      <c r="W43" s="19">
        <f>IF(D43=1,Inputs!$J$34,IF(D43=2,Inputs!$J$35,IF(D43=3,Inputs!$J$36,IF(D43=4,Inputs!$J$37,0))))</f>
        <v>0</v>
      </c>
      <c r="X43" s="19">
        <f>IF(D43=1,Inputs!$J$51,IF(D43=2,Inputs!$J$52,IF(D43=3,Inputs!$J$53,IF(D43=4,Inputs!$J$54,0))))</f>
        <v>0</v>
      </c>
      <c r="Y43" s="19">
        <f>IF(D43=1,Inputs!$K$34,IF(D43=2,Inputs!$K$35,IF(D43=3,Inputs!$K$36,IF(D43=4,Inputs!$K$37,0))))</f>
        <v>0</v>
      </c>
      <c r="Z43" s="19">
        <f>IF(D43=1,Inputs!$K$51,IF(D43=2,Inputs!$K$52,IF(D43=3,Inputs!$K$53,IF(D43=4,Inputs!$K$54,0))))</f>
        <v>0</v>
      </c>
      <c r="AA43" s="19">
        <f>IF(AND(D43=1,G43=1),Inputs!$L$34,IF(AND(D43=2,G43=1),Inputs!$L$35,IF(AND(D43=3,G43=1),Inputs!$L$36,IF(AND(D43=4,G43=1),Inputs!$L$37,0))))</f>
        <v>0</v>
      </c>
      <c r="AB43" s="19">
        <f>IF(AND(D43=1,G43=1),Inputs!$L$51,IF(AND(D43=2,G43=1),Inputs!$L$52,IF(AND(D43=3,G43=1),Inputs!$L$53,IF(AND(D43=4,G43=1),Inputs!$L$54,0))))</f>
        <v>0</v>
      </c>
      <c r="AC43" s="19">
        <f>IF(AND(D43=1,H43=1),Inputs!$M$34,IF(AND(D43=2,H43=1),Inputs!$M$35,IF(AND(D43=3,H43=1),Inputs!$M$36,IF(AND(D43=4,H43=1),Inputs!$M$37,0))))</f>
        <v>0</v>
      </c>
      <c r="AD43" s="19">
        <f>IF(AND(D43=1,H43=1),Inputs!$M$51,IF(AND(D43=2,H43=1),Inputs!$M$52,IF(AND(D43=3,H43=1),Inputs!$M$53,IF(AND(D43=4,H43=1),Inputs!$M$54,0))))</f>
        <v>0</v>
      </c>
      <c r="AE43" s="19">
        <f>IF(AND(D43=1,I43=1),Inputs!$N$34,IF(AND(D43=2,I43=1),Inputs!$N$35,IF(AND(D43=3,I43=1),Inputs!$N$36,IF(AND(D43=4,I43=1),Inputs!$N$37,0))))</f>
        <v>0</v>
      </c>
      <c r="AF43" s="19">
        <f>IF(AND(D43=1,I43=1),Inputs!$N$51,IF(AND(D43=2,I43=1),Inputs!$N$52,IF(AND(D43=3,I43=1),Inputs!$N$53,IF(AND(D43=4,I43=1),Inputs!$N$54,0))))</f>
        <v>0</v>
      </c>
      <c r="AG43" s="19" t="e">
        <f t="shared" si="12"/>
        <v>#N/A</v>
      </c>
      <c r="AH43" s="19" t="e">
        <f t="shared" si="13"/>
        <v>#N/A</v>
      </c>
      <c r="AI43" s="19" t="e">
        <f t="shared" si="0"/>
        <v>#N/A</v>
      </c>
      <c r="AJ43" s="19" t="e">
        <f>IF(K43=2,Inputs!$B$7,IF(K43=3,Inputs!$B$8,IF(K43=4,Inputs!$B$9,IF(K43=5,Inputs!$B$10,IF(K43=6,Inputs!$B$11)))))</f>
        <v>#N/A</v>
      </c>
      <c r="AK43" s="19">
        <f>Inputs!$B$65+C43</f>
        <v>500</v>
      </c>
      <c r="AL43" s="19" t="e">
        <f t="shared" si="14"/>
        <v>#N/A</v>
      </c>
      <c r="AM43" s="19" t="e">
        <f t="shared" si="10"/>
        <v>#N/A</v>
      </c>
      <c r="AN43" s="19" t="e">
        <f t="shared" si="1"/>
        <v>#N/A</v>
      </c>
      <c r="AO43" s="19" t="e">
        <f t="shared" si="2"/>
        <v>#N/A</v>
      </c>
      <c r="AP43" s="19" t="e">
        <f t="shared" si="3"/>
        <v>#N/A</v>
      </c>
      <c r="AQ43" s="22">
        <f t="shared" si="4"/>
        <v>0</v>
      </c>
      <c r="AR43" s="22">
        <f t="shared" si="5"/>
        <v>0</v>
      </c>
      <c r="AS43" s="22">
        <f>IF(AND(AQ43&gt;=Inputs!$B$15,D43=2),MAX(C43,Inputs!$B$15),AQ43)</f>
        <v>0</v>
      </c>
      <c r="AT43" s="22">
        <f>IF(AND(AR43&gt;=Inputs!$B$15,D43=2),MAX(C43,Inputs!$B$15),AR43)</f>
        <v>0</v>
      </c>
      <c r="AU43" s="22">
        <f>IF(AND(AS43&gt;=Inputs!$B$16,D43&lt;4),MAX(C43,Inputs!$B$16),AS43)</f>
        <v>0</v>
      </c>
      <c r="AV43" s="22">
        <f>IF(AND(AT43&gt;=Inputs!$B$16,D43&lt;4),MAX(C43,Inputs!$B$16),AT43)</f>
        <v>0</v>
      </c>
      <c r="AW43" s="20">
        <f>IF(AU43&gt;Inputs!$B$17,Inputs!$B$17,AU43)</f>
        <v>0</v>
      </c>
      <c r="AX43" s="20">
        <f>IF(AV43&gt;Inputs!$B$17,Inputs!$B$17,AV43)</f>
        <v>0</v>
      </c>
    </row>
    <row r="44" spans="1:50" x14ac:dyDescent="0.25">
      <c r="A44" s="1">
        <f>Levels!A45</f>
        <v>0</v>
      </c>
      <c r="B44" s="1">
        <f>Levels!B45</f>
        <v>0</v>
      </c>
      <c r="C44" s="15">
        <f>IF(OR(E44=1,F44=1),Levels!C45,0)</f>
        <v>0</v>
      </c>
      <c r="D44" s="1">
        <f>Levels!D45</f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 t="e">
        <f>Levels!AC45</f>
        <v>#N/A</v>
      </c>
      <c r="K44" s="1" t="e">
        <f>Levels!AD45</f>
        <v>#N/A</v>
      </c>
      <c r="L44" s="1" t="e">
        <f t="shared" si="11"/>
        <v>#N/A</v>
      </c>
      <c r="M44" s="19">
        <f>IF(D44=1,Inputs!$J$25,IF(D44=2,Inputs!$J$26,IF(D44=3,Inputs!$J$27,IF(D44=4,Inputs!$J$28,0))))</f>
        <v>0</v>
      </c>
      <c r="N44" s="19">
        <f>IF(D44=1,Inputs!$J$42,IF(D44=2,Inputs!$J$43,IF(D44=3,Inputs!$J$44,IF(D44=4,Inputs!$J$45,0))))</f>
        <v>0</v>
      </c>
      <c r="O44" s="19">
        <f>IF(D44=1,Inputs!$K$25,IF(D44=2,Inputs!$K$26,IF(D44=3,Inputs!$K$27,IF(D44=4,Inputs!$K$28,0))))</f>
        <v>0</v>
      </c>
      <c r="P44" s="19">
        <f>IF(D44=1,Inputs!$K$42,IF(D44=2,Inputs!$K$43,IF(D44=3,Inputs!$K$44,IF(D44=4,Inputs!$K$45,0))))</f>
        <v>0</v>
      </c>
      <c r="Q44" s="19">
        <f>IF(AND(D44=1,G44=1),Inputs!$L$25,IF(AND(D44=2,G44=1),Inputs!$L$26,IF(AND(D44=3,G44=1),Inputs!$L$27,IF(AND(D44=4,G44=1),Inputs!$L$28,0))))</f>
        <v>0</v>
      </c>
      <c r="R44" s="19">
        <f>IF(AND(D44=1,G44=1),Inputs!$L$42,IF(AND(D44=2,G44=1),Inputs!$L$43,IF(AND(D44=3,G44=1),Inputs!$L$44,IF(AND(D44=4,G44=1),Inputs!$L$45,0))))</f>
        <v>0</v>
      </c>
      <c r="S44" s="19">
        <f>IF(AND(D44=1,H44=1),Inputs!$M$25,IF(AND(D44=2,H44=1),Inputs!$M$26,IF(AND(D44=3,H44=1),Inputs!$M$27,IF(AND(D44=4,H44=1),Inputs!$M$28,0))))</f>
        <v>0</v>
      </c>
      <c r="T44" s="19">
        <f>IF(AND(D44=1,H44=1),Inputs!$M$42,IF(AND(D44=2,H44=1),Inputs!$M$43,IF(AND(D44=3,H44=1),Inputs!$M$44,IF(AND(D44=4,H44=1),Inputs!$M$45,0))))</f>
        <v>0</v>
      </c>
      <c r="U44" s="19">
        <f>IF(AND(D44=1,I44=1),Inputs!$N$25,IF(AND(D44=2,I44=1),Inputs!$N$26,IF(AND(D44=3,I44=1),Inputs!$N$27,IF(AND(D44=4,I44=1),Inputs!$N$28,0))))</f>
        <v>0</v>
      </c>
      <c r="V44" s="19">
        <f>IF(AND(D44=1,I44=1),Inputs!$N$42,IF(AND(D44=2,I44=1),Inputs!$N$43,IF(AND(D44=3,I44=1),Inputs!$N$44,IF(AND(D44=4,I44=1),Inputs!$N$45,0))))</f>
        <v>0</v>
      </c>
      <c r="W44" s="19">
        <f>IF(D44=1,Inputs!$J$34,IF(D44=2,Inputs!$J$35,IF(D44=3,Inputs!$J$36,IF(D44=4,Inputs!$J$37,0))))</f>
        <v>0</v>
      </c>
      <c r="X44" s="19">
        <f>IF(D44=1,Inputs!$J$51,IF(D44=2,Inputs!$J$52,IF(D44=3,Inputs!$J$53,IF(D44=4,Inputs!$J$54,0))))</f>
        <v>0</v>
      </c>
      <c r="Y44" s="19">
        <f>IF(D44=1,Inputs!$K$34,IF(D44=2,Inputs!$K$35,IF(D44=3,Inputs!$K$36,IF(D44=4,Inputs!$K$37,0))))</f>
        <v>0</v>
      </c>
      <c r="Z44" s="19">
        <f>IF(D44=1,Inputs!$K$51,IF(D44=2,Inputs!$K$52,IF(D44=3,Inputs!$K$53,IF(D44=4,Inputs!$K$54,0))))</f>
        <v>0</v>
      </c>
      <c r="AA44" s="19">
        <f>IF(AND(D44=1,G44=1),Inputs!$L$34,IF(AND(D44=2,G44=1),Inputs!$L$35,IF(AND(D44=3,G44=1),Inputs!$L$36,IF(AND(D44=4,G44=1),Inputs!$L$37,0))))</f>
        <v>0</v>
      </c>
      <c r="AB44" s="19">
        <f>IF(AND(D44=1,G44=1),Inputs!$L$51,IF(AND(D44=2,G44=1),Inputs!$L$52,IF(AND(D44=3,G44=1),Inputs!$L$53,IF(AND(D44=4,G44=1),Inputs!$L$54,0))))</f>
        <v>0</v>
      </c>
      <c r="AC44" s="19">
        <f>IF(AND(D44=1,H44=1),Inputs!$M$34,IF(AND(D44=2,H44=1),Inputs!$M$35,IF(AND(D44=3,H44=1),Inputs!$M$36,IF(AND(D44=4,H44=1),Inputs!$M$37,0))))</f>
        <v>0</v>
      </c>
      <c r="AD44" s="19">
        <f>IF(AND(D44=1,H44=1),Inputs!$M$51,IF(AND(D44=2,H44=1),Inputs!$M$52,IF(AND(D44=3,H44=1),Inputs!$M$53,IF(AND(D44=4,H44=1),Inputs!$M$54,0))))</f>
        <v>0</v>
      </c>
      <c r="AE44" s="19">
        <f>IF(AND(D44=1,I44=1),Inputs!$N$34,IF(AND(D44=2,I44=1),Inputs!$N$35,IF(AND(D44=3,I44=1),Inputs!$N$36,IF(AND(D44=4,I44=1),Inputs!$N$37,0))))</f>
        <v>0</v>
      </c>
      <c r="AF44" s="19">
        <f>IF(AND(D44=1,I44=1),Inputs!$N$51,IF(AND(D44=2,I44=1),Inputs!$N$52,IF(AND(D44=3,I44=1),Inputs!$N$53,IF(AND(D44=4,I44=1),Inputs!$N$54,0))))</f>
        <v>0</v>
      </c>
      <c r="AG44" s="19" t="e">
        <f t="shared" si="12"/>
        <v>#N/A</v>
      </c>
      <c r="AH44" s="19" t="e">
        <f t="shared" si="13"/>
        <v>#N/A</v>
      </c>
      <c r="AI44" s="19" t="e">
        <f t="shared" si="0"/>
        <v>#N/A</v>
      </c>
      <c r="AJ44" s="19" t="e">
        <f>IF(K44=2,Inputs!$B$7,IF(K44=3,Inputs!$B$8,IF(K44=4,Inputs!$B$9,IF(K44=5,Inputs!$B$10,IF(K44=6,Inputs!$B$11)))))</f>
        <v>#N/A</v>
      </c>
      <c r="AK44" s="19">
        <f>Inputs!$B$65+C44</f>
        <v>500</v>
      </c>
      <c r="AL44" s="19" t="e">
        <f t="shared" si="14"/>
        <v>#N/A</v>
      </c>
      <c r="AM44" s="19" t="e">
        <f t="shared" si="10"/>
        <v>#N/A</v>
      </c>
      <c r="AN44" s="19" t="e">
        <f t="shared" si="1"/>
        <v>#N/A</v>
      </c>
      <c r="AO44" s="19" t="e">
        <f t="shared" si="2"/>
        <v>#N/A</v>
      </c>
      <c r="AP44" s="19" t="e">
        <f t="shared" si="3"/>
        <v>#N/A</v>
      </c>
      <c r="AQ44" s="22">
        <f t="shared" si="4"/>
        <v>0</v>
      </c>
      <c r="AR44" s="22">
        <f t="shared" si="5"/>
        <v>0</v>
      </c>
      <c r="AS44" s="22">
        <f>IF(AND(AQ44&gt;=Inputs!$B$15,D44=2),MAX(C44,Inputs!$B$15),AQ44)</f>
        <v>0</v>
      </c>
      <c r="AT44" s="22">
        <f>IF(AND(AR44&gt;=Inputs!$B$15,D44=2),MAX(C44,Inputs!$B$15),AR44)</f>
        <v>0</v>
      </c>
      <c r="AU44" s="22">
        <f>IF(AND(AS44&gt;=Inputs!$B$16,D44&lt;4),MAX(C44,Inputs!$B$16),AS44)</f>
        <v>0</v>
      </c>
      <c r="AV44" s="22">
        <f>IF(AND(AT44&gt;=Inputs!$B$16,D44&lt;4),MAX(C44,Inputs!$B$16),AT44)</f>
        <v>0</v>
      </c>
      <c r="AW44" s="20">
        <f>IF(AU44&gt;Inputs!$B$17,Inputs!$B$17,AU44)</f>
        <v>0</v>
      </c>
      <c r="AX44" s="20">
        <f>IF(AV44&gt;Inputs!$B$17,Inputs!$B$17,AV44)</f>
        <v>0</v>
      </c>
    </row>
    <row r="45" spans="1:50" x14ac:dyDescent="0.25">
      <c r="A45" s="1">
        <f>Levels!A46</f>
        <v>0</v>
      </c>
      <c r="B45" s="1">
        <f>Levels!B46</f>
        <v>0</v>
      </c>
      <c r="C45" s="15">
        <f>IF(OR(E45=1,F45=1),Levels!C46,0)</f>
        <v>0</v>
      </c>
      <c r="D45" s="1">
        <f>Levels!D46</f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 t="e">
        <f>Levels!AC46</f>
        <v>#N/A</v>
      </c>
      <c r="K45" s="1" t="e">
        <f>Levels!AD46</f>
        <v>#N/A</v>
      </c>
      <c r="L45" s="1" t="e">
        <f t="shared" si="11"/>
        <v>#N/A</v>
      </c>
      <c r="M45" s="19">
        <f>IF(D45=1,Inputs!$J$25,IF(D45=2,Inputs!$J$26,IF(D45=3,Inputs!$J$27,IF(D45=4,Inputs!$J$28,0))))</f>
        <v>0</v>
      </c>
      <c r="N45" s="19">
        <f>IF(D45=1,Inputs!$J$42,IF(D45=2,Inputs!$J$43,IF(D45=3,Inputs!$J$44,IF(D45=4,Inputs!$J$45,0))))</f>
        <v>0</v>
      </c>
      <c r="O45" s="19">
        <f>IF(D45=1,Inputs!$K$25,IF(D45=2,Inputs!$K$26,IF(D45=3,Inputs!$K$27,IF(D45=4,Inputs!$K$28,0))))</f>
        <v>0</v>
      </c>
      <c r="P45" s="19">
        <f>IF(D45=1,Inputs!$K$42,IF(D45=2,Inputs!$K$43,IF(D45=3,Inputs!$K$44,IF(D45=4,Inputs!$K$45,0))))</f>
        <v>0</v>
      </c>
      <c r="Q45" s="19">
        <f>IF(AND(D45=1,G45=1),Inputs!$L$25,IF(AND(D45=2,G45=1),Inputs!$L$26,IF(AND(D45=3,G45=1),Inputs!$L$27,IF(AND(D45=4,G45=1),Inputs!$L$28,0))))</f>
        <v>0</v>
      </c>
      <c r="R45" s="19">
        <f>IF(AND(D45=1,G45=1),Inputs!$L$42,IF(AND(D45=2,G45=1),Inputs!$L$43,IF(AND(D45=3,G45=1),Inputs!$L$44,IF(AND(D45=4,G45=1),Inputs!$L$45,0))))</f>
        <v>0</v>
      </c>
      <c r="S45" s="19">
        <f>IF(AND(D45=1,H45=1),Inputs!$M$25,IF(AND(D45=2,H45=1),Inputs!$M$26,IF(AND(D45=3,H45=1),Inputs!$M$27,IF(AND(D45=4,H45=1),Inputs!$M$28,0))))</f>
        <v>0</v>
      </c>
      <c r="T45" s="19">
        <f>IF(AND(D45=1,H45=1),Inputs!$M$42,IF(AND(D45=2,H45=1),Inputs!$M$43,IF(AND(D45=3,H45=1),Inputs!$M$44,IF(AND(D45=4,H45=1),Inputs!$M$45,0))))</f>
        <v>0</v>
      </c>
      <c r="U45" s="19">
        <f>IF(AND(D45=1,I45=1),Inputs!$N$25,IF(AND(D45=2,I45=1),Inputs!$N$26,IF(AND(D45=3,I45=1),Inputs!$N$27,IF(AND(D45=4,I45=1),Inputs!$N$28,0))))</f>
        <v>0</v>
      </c>
      <c r="V45" s="19">
        <f>IF(AND(D45=1,I45=1),Inputs!$N$42,IF(AND(D45=2,I45=1),Inputs!$N$43,IF(AND(D45=3,I45=1),Inputs!$N$44,IF(AND(D45=4,I45=1),Inputs!$N$45,0))))</f>
        <v>0</v>
      </c>
      <c r="W45" s="19">
        <f>IF(D45=1,Inputs!$J$34,IF(D45=2,Inputs!$J$35,IF(D45=3,Inputs!$J$36,IF(D45=4,Inputs!$J$37,0))))</f>
        <v>0</v>
      </c>
      <c r="X45" s="19">
        <f>IF(D45=1,Inputs!$J$51,IF(D45=2,Inputs!$J$52,IF(D45=3,Inputs!$J$53,IF(D45=4,Inputs!$J$54,0))))</f>
        <v>0</v>
      </c>
      <c r="Y45" s="19">
        <f>IF(D45=1,Inputs!$K$34,IF(D45=2,Inputs!$K$35,IF(D45=3,Inputs!$K$36,IF(D45=4,Inputs!$K$37,0))))</f>
        <v>0</v>
      </c>
      <c r="Z45" s="19">
        <f>IF(D45=1,Inputs!$K$51,IF(D45=2,Inputs!$K$52,IF(D45=3,Inputs!$K$53,IF(D45=4,Inputs!$K$54,0))))</f>
        <v>0</v>
      </c>
      <c r="AA45" s="19">
        <f>IF(AND(D45=1,G45=1),Inputs!$L$34,IF(AND(D45=2,G45=1),Inputs!$L$35,IF(AND(D45=3,G45=1),Inputs!$L$36,IF(AND(D45=4,G45=1),Inputs!$L$37,0))))</f>
        <v>0</v>
      </c>
      <c r="AB45" s="19">
        <f>IF(AND(D45=1,G45=1),Inputs!$L$51,IF(AND(D45=2,G45=1),Inputs!$L$52,IF(AND(D45=3,G45=1),Inputs!$L$53,IF(AND(D45=4,G45=1),Inputs!$L$54,0))))</f>
        <v>0</v>
      </c>
      <c r="AC45" s="19">
        <f>IF(AND(D45=1,H45=1),Inputs!$M$34,IF(AND(D45=2,H45=1),Inputs!$M$35,IF(AND(D45=3,H45=1),Inputs!$M$36,IF(AND(D45=4,H45=1),Inputs!$M$37,0))))</f>
        <v>0</v>
      </c>
      <c r="AD45" s="19">
        <f>IF(AND(D45=1,H45=1),Inputs!$M$51,IF(AND(D45=2,H45=1),Inputs!$M$52,IF(AND(D45=3,H45=1),Inputs!$M$53,IF(AND(D45=4,H45=1),Inputs!$M$54,0))))</f>
        <v>0</v>
      </c>
      <c r="AE45" s="19">
        <f>IF(AND(D45=1,I45=1),Inputs!$N$34,IF(AND(D45=2,I45=1),Inputs!$N$35,IF(AND(D45=3,I45=1),Inputs!$N$36,IF(AND(D45=4,I45=1),Inputs!$N$37,0))))</f>
        <v>0</v>
      </c>
      <c r="AF45" s="19">
        <f>IF(AND(D45=1,I45=1),Inputs!$N$51,IF(AND(D45=2,I45=1),Inputs!$N$52,IF(AND(D45=3,I45=1),Inputs!$N$53,IF(AND(D45=4,I45=1),Inputs!$N$54,0))))</f>
        <v>0</v>
      </c>
      <c r="AG45" s="19" t="e">
        <f t="shared" si="12"/>
        <v>#N/A</v>
      </c>
      <c r="AH45" s="19" t="e">
        <f t="shared" si="13"/>
        <v>#N/A</v>
      </c>
      <c r="AI45" s="19" t="e">
        <f t="shared" si="0"/>
        <v>#N/A</v>
      </c>
      <c r="AJ45" s="19" t="e">
        <f>IF(K45=2,Inputs!$B$7,IF(K45=3,Inputs!$B$8,IF(K45=4,Inputs!$B$9,IF(K45=5,Inputs!$B$10,IF(K45=6,Inputs!$B$11)))))</f>
        <v>#N/A</v>
      </c>
      <c r="AK45" s="19">
        <f>Inputs!$B$65+C45</f>
        <v>500</v>
      </c>
      <c r="AL45" s="19" t="e">
        <f t="shared" si="14"/>
        <v>#N/A</v>
      </c>
      <c r="AM45" s="19" t="e">
        <f t="shared" si="10"/>
        <v>#N/A</v>
      </c>
      <c r="AN45" s="19" t="e">
        <f t="shared" si="1"/>
        <v>#N/A</v>
      </c>
      <c r="AO45" s="19" t="e">
        <f t="shared" si="2"/>
        <v>#N/A</v>
      </c>
      <c r="AP45" s="19" t="e">
        <f t="shared" si="3"/>
        <v>#N/A</v>
      </c>
      <c r="AQ45" s="22">
        <f t="shared" si="4"/>
        <v>0</v>
      </c>
      <c r="AR45" s="22">
        <f t="shared" si="5"/>
        <v>0</v>
      </c>
      <c r="AS45" s="22">
        <f>IF(AND(AQ45&gt;=Inputs!$B$15,D45=2),MAX(C45,Inputs!$B$15),AQ45)</f>
        <v>0</v>
      </c>
      <c r="AT45" s="22">
        <f>IF(AND(AR45&gt;=Inputs!$B$15,D45=2),MAX(C45,Inputs!$B$15),AR45)</f>
        <v>0</v>
      </c>
      <c r="AU45" s="22">
        <f>IF(AND(AS45&gt;=Inputs!$B$16,D45&lt;4),MAX(C45,Inputs!$B$16),AS45)</f>
        <v>0</v>
      </c>
      <c r="AV45" s="22">
        <f>IF(AND(AT45&gt;=Inputs!$B$16,D45&lt;4),MAX(C45,Inputs!$B$16),AT45)</f>
        <v>0</v>
      </c>
      <c r="AW45" s="20">
        <f>IF(AU45&gt;Inputs!$B$17,Inputs!$B$17,AU45)</f>
        <v>0</v>
      </c>
      <c r="AX45" s="20">
        <f>IF(AV45&gt;Inputs!$B$17,Inputs!$B$17,AV45)</f>
        <v>0</v>
      </c>
    </row>
    <row r="46" spans="1:50" x14ac:dyDescent="0.25">
      <c r="A46" s="1">
        <f>Levels!A47</f>
        <v>0</v>
      </c>
      <c r="B46" s="1">
        <f>Levels!B47</f>
        <v>0</v>
      </c>
      <c r="C46" s="15">
        <f>IF(OR(E46=1,F46=1),Levels!C47,0)</f>
        <v>0</v>
      </c>
      <c r="D46" s="1">
        <f>Levels!D47</f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 t="e">
        <f>Levels!AC47</f>
        <v>#N/A</v>
      </c>
      <c r="K46" s="1" t="e">
        <f>Levels!AD47</f>
        <v>#N/A</v>
      </c>
      <c r="L46" s="1" t="e">
        <f t="shared" si="11"/>
        <v>#N/A</v>
      </c>
      <c r="M46" s="19">
        <f>IF(D46=1,Inputs!$J$25,IF(D46=2,Inputs!$J$26,IF(D46=3,Inputs!$J$27,IF(D46=4,Inputs!$J$28,0))))</f>
        <v>0</v>
      </c>
      <c r="N46" s="19">
        <f>IF(D46=1,Inputs!$J$42,IF(D46=2,Inputs!$J$43,IF(D46=3,Inputs!$J$44,IF(D46=4,Inputs!$J$45,0))))</f>
        <v>0</v>
      </c>
      <c r="O46" s="19">
        <f>IF(D46=1,Inputs!$K$25,IF(D46=2,Inputs!$K$26,IF(D46=3,Inputs!$K$27,IF(D46=4,Inputs!$K$28,0))))</f>
        <v>0</v>
      </c>
      <c r="P46" s="19">
        <f>IF(D46=1,Inputs!$K$42,IF(D46=2,Inputs!$K$43,IF(D46=3,Inputs!$K$44,IF(D46=4,Inputs!$K$45,0))))</f>
        <v>0</v>
      </c>
      <c r="Q46" s="19">
        <f>IF(AND(D46=1,G46=1),Inputs!$L$25,IF(AND(D46=2,G46=1),Inputs!$L$26,IF(AND(D46=3,G46=1),Inputs!$L$27,IF(AND(D46=4,G46=1),Inputs!$L$28,0))))</f>
        <v>0</v>
      </c>
      <c r="R46" s="19">
        <f>IF(AND(D46=1,G46=1),Inputs!$L$42,IF(AND(D46=2,G46=1),Inputs!$L$43,IF(AND(D46=3,G46=1),Inputs!$L$44,IF(AND(D46=4,G46=1),Inputs!$L$45,0))))</f>
        <v>0</v>
      </c>
      <c r="S46" s="19">
        <f>IF(AND(D46=1,H46=1),Inputs!$M$25,IF(AND(D46=2,H46=1),Inputs!$M$26,IF(AND(D46=3,H46=1),Inputs!$M$27,IF(AND(D46=4,H46=1),Inputs!$M$28,0))))</f>
        <v>0</v>
      </c>
      <c r="T46" s="19">
        <f>IF(AND(D46=1,H46=1),Inputs!$M$42,IF(AND(D46=2,H46=1),Inputs!$M$43,IF(AND(D46=3,H46=1),Inputs!$M$44,IF(AND(D46=4,H46=1),Inputs!$M$45,0))))</f>
        <v>0</v>
      </c>
      <c r="U46" s="19">
        <f>IF(AND(D46=1,I46=1),Inputs!$N$25,IF(AND(D46=2,I46=1),Inputs!$N$26,IF(AND(D46=3,I46=1),Inputs!$N$27,IF(AND(D46=4,I46=1),Inputs!$N$28,0))))</f>
        <v>0</v>
      </c>
      <c r="V46" s="19">
        <f>IF(AND(D46=1,I46=1),Inputs!$N$42,IF(AND(D46=2,I46=1),Inputs!$N$43,IF(AND(D46=3,I46=1),Inputs!$N$44,IF(AND(D46=4,I46=1),Inputs!$N$45,0))))</f>
        <v>0</v>
      </c>
      <c r="W46" s="19">
        <f>IF(D46=1,Inputs!$J$34,IF(D46=2,Inputs!$J$35,IF(D46=3,Inputs!$J$36,IF(D46=4,Inputs!$J$37,0))))</f>
        <v>0</v>
      </c>
      <c r="X46" s="19">
        <f>IF(D46=1,Inputs!$J$51,IF(D46=2,Inputs!$J$52,IF(D46=3,Inputs!$J$53,IF(D46=4,Inputs!$J$54,0))))</f>
        <v>0</v>
      </c>
      <c r="Y46" s="19">
        <f>IF(D46=1,Inputs!$K$34,IF(D46=2,Inputs!$K$35,IF(D46=3,Inputs!$K$36,IF(D46=4,Inputs!$K$37,0))))</f>
        <v>0</v>
      </c>
      <c r="Z46" s="19">
        <f>IF(D46=1,Inputs!$K$51,IF(D46=2,Inputs!$K$52,IF(D46=3,Inputs!$K$53,IF(D46=4,Inputs!$K$54,0))))</f>
        <v>0</v>
      </c>
      <c r="AA46" s="19">
        <f>IF(AND(D46=1,G46=1),Inputs!$L$34,IF(AND(D46=2,G46=1),Inputs!$L$35,IF(AND(D46=3,G46=1),Inputs!$L$36,IF(AND(D46=4,G46=1),Inputs!$L$37,0))))</f>
        <v>0</v>
      </c>
      <c r="AB46" s="19">
        <f>IF(AND(D46=1,G46=1),Inputs!$L$51,IF(AND(D46=2,G46=1),Inputs!$L$52,IF(AND(D46=3,G46=1),Inputs!$L$53,IF(AND(D46=4,G46=1),Inputs!$L$54,0))))</f>
        <v>0</v>
      </c>
      <c r="AC46" s="19">
        <f>IF(AND(D46=1,H46=1),Inputs!$M$34,IF(AND(D46=2,H46=1),Inputs!$M$35,IF(AND(D46=3,H46=1),Inputs!$M$36,IF(AND(D46=4,H46=1),Inputs!$M$37,0))))</f>
        <v>0</v>
      </c>
      <c r="AD46" s="19">
        <f>IF(AND(D46=1,H46=1),Inputs!$M$51,IF(AND(D46=2,H46=1),Inputs!$M$52,IF(AND(D46=3,H46=1),Inputs!$M$53,IF(AND(D46=4,H46=1),Inputs!$M$54,0))))</f>
        <v>0</v>
      </c>
      <c r="AE46" s="19">
        <f>IF(AND(D46=1,I46=1),Inputs!$N$34,IF(AND(D46=2,I46=1),Inputs!$N$35,IF(AND(D46=3,I46=1),Inputs!$N$36,IF(AND(D46=4,I46=1),Inputs!$N$37,0))))</f>
        <v>0</v>
      </c>
      <c r="AF46" s="19">
        <f>IF(AND(D46=1,I46=1),Inputs!$N$51,IF(AND(D46=2,I46=1),Inputs!$N$52,IF(AND(D46=3,I46=1),Inputs!$N$53,IF(AND(D46=4,I46=1),Inputs!$N$54,0))))</f>
        <v>0</v>
      </c>
      <c r="AG46" s="19" t="e">
        <f t="shared" si="12"/>
        <v>#N/A</v>
      </c>
      <c r="AH46" s="19" t="e">
        <f t="shared" si="13"/>
        <v>#N/A</v>
      </c>
      <c r="AI46" s="19" t="e">
        <f t="shared" si="0"/>
        <v>#N/A</v>
      </c>
      <c r="AJ46" s="19" t="e">
        <f>IF(K46=2,Inputs!$B$7,IF(K46=3,Inputs!$B$8,IF(K46=4,Inputs!$B$9,IF(K46=5,Inputs!$B$10,IF(K46=6,Inputs!$B$11)))))</f>
        <v>#N/A</v>
      </c>
      <c r="AK46" s="19">
        <f>Inputs!$B$65+C46</f>
        <v>500</v>
      </c>
      <c r="AL46" s="19" t="e">
        <f t="shared" si="14"/>
        <v>#N/A</v>
      </c>
      <c r="AM46" s="19" t="e">
        <f t="shared" si="10"/>
        <v>#N/A</v>
      </c>
      <c r="AN46" s="19" t="e">
        <f t="shared" si="1"/>
        <v>#N/A</v>
      </c>
      <c r="AO46" s="19" t="e">
        <f t="shared" si="2"/>
        <v>#N/A</v>
      </c>
      <c r="AP46" s="19" t="e">
        <f t="shared" si="3"/>
        <v>#N/A</v>
      </c>
      <c r="AQ46" s="22">
        <f t="shared" si="4"/>
        <v>0</v>
      </c>
      <c r="AR46" s="22">
        <f t="shared" si="5"/>
        <v>0</v>
      </c>
      <c r="AS46" s="22">
        <f>IF(AND(AQ46&gt;=Inputs!$B$15,D46=2),MAX(C46,Inputs!$B$15),AQ46)</f>
        <v>0</v>
      </c>
      <c r="AT46" s="22">
        <f>IF(AND(AR46&gt;=Inputs!$B$15,D46=2),MAX(C46,Inputs!$B$15),AR46)</f>
        <v>0</v>
      </c>
      <c r="AU46" s="22">
        <f>IF(AND(AS46&gt;=Inputs!$B$16,D46&lt;4),MAX(C46,Inputs!$B$16),AS46)</f>
        <v>0</v>
      </c>
      <c r="AV46" s="22">
        <f>IF(AND(AT46&gt;=Inputs!$B$16,D46&lt;4),MAX(C46,Inputs!$B$16),AT46)</f>
        <v>0</v>
      </c>
      <c r="AW46" s="20">
        <f>IF(AU46&gt;Inputs!$B$17,Inputs!$B$17,AU46)</f>
        <v>0</v>
      </c>
      <c r="AX46" s="20">
        <f>IF(AV46&gt;Inputs!$B$17,Inputs!$B$17,AV46)</f>
        <v>0</v>
      </c>
    </row>
    <row r="47" spans="1:50" x14ac:dyDescent="0.25">
      <c r="A47" s="1">
        <f>Levels!A48</f>
        <v>0</v>
      </c>
      <c r="B47" s="1">
        <f>Levels!B48</f>
        <v>0</v>
      </c>
      <c r="C47" s="15">
        <f>IF(OR(E47=1,F47=1),Levels!C48,0)</f>
        <v>0</v>
      </c>
      <c r="D47" s="1">
        <f>Levels!D48</f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 t="e">
        <f>Levels!AC48</f>
        <v>#N/A</v>
      </c>
      <c r="K47" s="1" t="e">
        <f>Levels!AD48</f>
        <v>#N/A</v>
      </c>
      <c r="L47" s="1" t="e">
        <f t="shared" si="11"/>
        <v>#N/A</v>
      </c>
      <c r="M47" s="19">
        <f>IF(D47=1,Inputs!$J$25,IF(D47=2,Inputs!$J$26,IF(D47=3,Inputs!$J$27,IF(D47=4,Inputs!$J$28,0))))</f>
        <v>0</v>
      </c>
      <c r="N47" s="19">
        <f>IF(D47=1,Inputs!$J$42,IF(D47=2,Inputs!$J$43,IF(D47=3,Inputs!$J$44,IF(D47=4,Inputs!$J$45,0))))</f>
        <v>0</v>
      </c>
      <c r="O47" s="19">
        <f>IF(D47=1,Inputs!$K$25,IF(D47=2,Inputs!$K$26,IF(D47=3,Inputs!$K$27,IF(D47=4,Inputs!$K$28,0))))</f>
        <v>0</v>
      </c>
      <c r="P47" s="19">
        <f>IF(D47=1,Inputs!$K$42,IF(D47=2,Inputs!$K$43,IF(D47=3,Inputs!$K$44,IF(D47=4,Inputs!$K$45,0))))</f>
        <v>0</v>
      </c>
      <c r="Q47" s="19">
        <f>IF(AND(D47=1,G47=1),Inputs!$L$25,IF(AND(D47=2,G47=1),Inputs!$L$26,IF(AND(D47=3,G47=1),Inputs!$L$27,IF(AND(D47=4,G47=1),Inputs!$L$28,0))))</f>
        <v>0</v>
      </c>
      <c r="R47" s="19">
        <f>IF(AND(D47=1,G47=1),Inputs!$L$42,IF(AND(D47=2,G47=1),Inputs!$L$43,IF(AND(D47=3,G47=1),Inputs!$L$44,IF(AND(D47=4,G47=1),Inputs!$L$45,0))))</f>
        <v>0</v>
      </c>
      <c r="S47" s="19">
        <f>IF(AND(D47=1,H47=1),Inputs!$M$25,IF(AND(D47=2,H47=1),Inputs!$M$26,IF(AND(D47=3,H47=1),Inputs!$M$27,IF(AND(D47=4,H47=1),Inputs!$M$28,0))))</f>
        <v>0</v>
      </c>
      <c r="T47" s="19">
        <f>IF(AND(D47=1,H47=1),Inputs!$M$42,IF(AND(D47=2,H47=1),Inputs!$M$43,IF(AND(D47=3,H47=1),Inputs!$M$44,IF(AND(D47=4,H47=1),Inputs!$M$45,0))))</f>
        <v>0</v>
      </c>
      <c r="U47" s="19">
        <f>IF(AND(D47=1,I47=1),Inputs!$N$25,IF(AND(D47=2,I47=1),Inputs!$N$26,IF(AND(D47=3,I47=1),Inputs!$N$27,IF(AND(D47=4,I47=1),Inputs!$N$28,0))))</f>
        <v>0</v>
      </c>
      <c r="V47" s="19">
        <f>IF(AND(D47=1,I47=1),Inputs!$N$42,IF(AND(D47=2,I47=1),Inputs!$N$43,IF(AND(D47=3,I47=1),Inputs!$N$44,IF(AND(D47=4,I47=1),Inputs!$N$45,0))))</f>
        <v>0</v>
      </c>
      <c r="W47" s="19">
        <f>IF(D47=1,Inputs!$J$34,IF(D47=2,Inputs!$J$35,IF(D47=3,Inputs!$J$36,IF(D47=4,Inputs!$J$37,0))))</f>
        <v>0</v>
      </c>
      <c r="X47" s="19">
        <f>IF(D47=1,Inputs!$J$51,IF(D47=2,Inputs!$J$52,IF(D47=3,Inputs!$J$53,IF(D47=4,Inputs!$J$54,0))))</f>
        <v>0</v>
      </c>
      <c r="Y47" s="19">
        <f>IF(D47=1,Inputs!$K$34,IF(D47=2,Inputs!$K$35,IF(D47=3,Inputs!$K$36,IF(D47=4,Inputs!$K$37,0))))</f>
        <v>0</v>
      </c>
      <c r="Z47" s="19">
        <f>IF(D47=1,Inputs!$K$51,IF(D47=2,Inputs!$K$52,IF(D47=3,Inputs!$K$53,IF(D47=4,Inputs!$K$54,0))))</f>
        <v>0</v>
      </c>
      <c r="AA47" s="19">
        <f>IF(AND(D47=1,G47=1),Inputs!$L$34,IF(AND(D47=2,G47=1),Inputs!$L$35,IF(AND(D47=3,G47=1),Inputs!$L$36,IF(AND(D47=4,G47=1),Inputs!$L$37,0))))</f>
        <v>0</v>
      </c>
      <c r="AB47" s="19">
        <f>IF(AND(D47=1,G47=1),Inputs!$L$51,IF(AND(D47=2,G47=1),Inputs!$L$52,IF(AND(D47=3,G47=1),Inputs!$L$53,IF(AND(D47=4,G47=1),Inputs!$L$54,0))))</f>
        <v>0</v>
      </c>
      <c r="AC47" s="19">
        <f>IF(AND(D47=1,H47=1),Inputs!$M$34,IF(AND(D47=2,H47=1),Inputs!$M$35,IF(AND(D47=3,H47=1),Inputs!$M$36,IF(AND(D47=4,H47=1),Inputs!$M$37,0))))</f>
        <v>0</v>
      </c>
      <c r="AD47" s="19">
        <f>IF(AND(D47=1,H47=1),Inputs!$M$51,IF(AND(D47=2,H47=1),Inputs!$M$52,IF(AND(D47=3,H47=1),Inputs!$M$53,IF(AND(D47=4,H47=1),Inputs!$M$54,0))))</f>
        <v>0</v>
      </c>
      <c r="AE47" s="19">
        <f>IF(AND(D47=1,I47=1),Inputs!$N$34,IF(AND(D47=2,I47=1),Inputs!$N$35,IF(AND(D47=3,I47=1),Inputs!$N$36,IF(AND(D47=4,I47=1),Inputs!$N$37,0))))</f>
        <v>0</v>
      </c>
      <c r="AF47" s="19">
        <f>IF(AND(D47=1,I47=1),Inputs!$N$51,IF(AND(D47=2,I47=1),Inputs!$N$52,IF(AND(D47=3,I47=1),Inputs!$N$53,IF(AND(D47=4,I47=1),Inputs!$N$54,0))))</f>
        <v>0</v>
      </c>
      <c r="AG47" s="19" t="e">
        <f t="shared" si="12"/>
        <v>#N/A</v>
      </c>
      <c r="AH47" s="19" t="e">
        <f t="shared" si="13"/>
        <v>#N/A</v>
      </c>
      <c r="AI47" s="19" t="e">
        <f t="shared" si="0"/>
        <v>#N/A</v>
      </c>
      <c r="AJ47" s="19" t="e">
        <f>IF(K47=2,Inputs!$B$7,IF(K47=3,Inputs!$B$8,IF(K47=4,Inputs!$B$9,IF(K47=5,Inputs!$B$10,IF(K47=6,Inputs!$B$11)))))</f>
        <v>#N/A</v>
      </c>
      <c r="AK47" s="19">
        <f>Inputs!$B$65+C47</f>
        <v>500</v>
      </c>
      <c r="AL47" s="19" t="e">
        <f t="shared" si="14"/>
        <v>#N/A</v>
      </c>
      <c r="AM47" s="19" t="e">
        <f t="shared" si="10"/>
        <v>#N/A</v>
      </c>
      <c r="AN47" s="19" t="e">
        <f t="shared" si="1"/>
        <v>#N/A</v>
      </c>
      <c r="AO47" s="19" t="e">
        <f t="shared" si="2"/>
        <v>#N/A</v>
      </c>
      <c r="AP47" s="19" t="e">
        <f t="shared" si="3"/>
        <v>#N/A</v>
      </c>
      <c r="AQ47" s="22">
        <f t="shared" si="4"/>
        <v>0</v>
      </c>
      <c r="AR47" s="22">
        <f t="shared" si="5"/>
        <v>0</v>
      </c>
      <c r="AS47" s="22">
        <f>IF(AND(AQ47&gt;=Inputs!$B$15,D47=2),MAX(C47,Inputs!$B$15),AQ47)</f>
        <v>0</v>
      </c>
      <c r="AT47" s="22">
        <f>IF(AND(AR47&gt;=Inputs!$B$15,D47=2),MAX(C47,Inputs!$B$15),AR47)</f>
        <v>0</v>
      </c>
      <c r="AU47" s="22">
        <f>IF(AND(AS47&gt;=Inputs!$B$16,D47&lt;4),MAX(C47,Inputs!$B$16),AS47)</f>
        <v>0</v>
      </c>
      <c r="AV47" s="22">
        <f>IF(AND(AT47&gt;=Inputs!$B$16,D47&lt;4),MAX(C47,Inputs!$B$16),AT47)</f>
        <v>0</v>
      </c>
      <c r="AW47" s="20">
        <f>IF(AU47&gt;Inputs!$B$17,Inputs!$B$17,AU47)</f>
        <v>0</v>
      </c>
      <c r="AX47" s="20">
        <f>IF(AV47&gt;Inputs!$B$17,Inputs!$B$17,AV47)</f>
        <v>0</v>
      </c>
    </row>
    <row r="48" spans="1:50" x14ac:dyDescent="0.25">
      <c r="A48" s="1">
        <f>Levels!A49</f>
        <v>0</v>
      </c>
      <c r="B48" s="1">
        <f>Levels!B49</f>
        <v>0</v>
      </c>
      <c r="C48" s="15">
        <f>IF(OR(E48=1,F48=1),Levels!C49,0)</f>
        <v>0</v>
      </c>
      <c r="D48" s="1">
        <f>Levels!D49</f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 t="e">
        <f>Levels!AC49</f>
        <v>#N/A</v>
      </c>
      <c r="K48" s="1" t="e">
        <f>Levels!AD49</f>
        <v>#N/A</v>
      </c>
      <c r="L48" s="1" t="e">
        <f t="shared" si="11"/>
        <v>#N/A</v>
      </c>
      <c r="M48" s="19">
        <f>IF(D48=1,Inputs!$J$25,IF(D48=2,Inputs!$J$26,IF(D48=3,Inputs!$J$27,IF(D48=4,Inputs!$J$28,0))))</f>
        <v>0</v>
      </c>
      <c r="N48" s="19">
        <f>IF(D48=1,Inputs!$J$42,IF(D48=2,Inputs!$J$43,IF(D48=3,Inputs!$J$44,IF(D48=4,Inputs!$J$45,0))))</f>
        <v>0</v>
      </c>
      <c r="O48" s="19">
        <f>IF(D48=1,Inputs!$K$25,IF(D48=2,Inputs!$K$26,IF(D48=3,Inputs!$K$27,IF(D48=4,Inputs!$K$28,0))))</f>
        <v>0</v>
      </c>
      <c r="P48" s="19">
        <f>IF(D48=1,Inputs!$K$42,IF(D48=2,Inputs!$K$43,IF(D48=3,Inputs!$K$44,IF(D48=4,Inputs!$K$45,0))))</f>
        <v>0</v>
      </c>
      <c r="Q48" s="19">
        <f>IF(AND(D48=1,G48=1),Inputs!$L$25,IF(AND(D48=2,G48=1),Inputs!$L$26,IF(AND(D48=3,G48=1),Inputs!$L$27,IF(AND(D48=4,G48=1),Inputs!$L$28,0))))</f>
        <v>0</v>
      </c>
      <c r="R48" s="19">
        <f>IF(AND(D48=1,G48=1),Inputs!$L$42,IF(AND(D48=2,G48=1),Inputs!$L$43,IF(AND(D48=3,G48=1),Inputs!$L$44,IF(AND(D48=4,G48=1),Inputs!$L$45,0))))</f>
        <v>0</v>
      </c>
      <c r="S48" s="19">
        <f>IF(AND(D48=1,H48=1),Inputs!$M$25,IF(AND(D48=2,H48=1),Inputs!$M$26,IF(AND(D48=3,H48=1),Inputs!$M$27,IF(AND(D48=4,H48=1),Inputs!$M$28,0))))</f>
        <v>0</v>
      </c>
      <c r="T48" s="19">
        <f>IF(AND(D48=1,H48=1),Inputs!$M$42,IF(AND(D48=2,H48=1),Inputs!$M$43,IF(AND(D48=3,H48=1),Inputs!$M$44,IF(AND(D48=4,H48=1),Inputs!$M$45,0))))</f>
        <v>0</v>
      </c>
      <c r="U48" s="19">
        <f>IF(AND(D48=1,I48=1),Inputs!$N$25,IF(AND(D48=2,I48=1),Inputs!$N$26,IF(AND(D48=3,I48=1),Inputs!$N$27,IF(AND(D48=4,I48=1),Inputs!$N$28,0))))</f>
        <v>0</v>
      </c>
      <c r="V48" s="19">
        <f>IF(AND(D48=1,I48=1),Inputs!$N$42,IF(AND(D48=2,I48=1),Inputs!$N$43,IF(AND(D48=3,I48=1),Inputs!$N$44,IF(AND(D48=4,I48=1),Inputs!$N$45,0))))</f>
        <v>0</v>
      </c>
      <c r="W48" s="19">
        <f>IF(D48=1,Inputs!$J$34,IF(D48=2,Inputs!$J$35,IF(D48=3,Inputs!$J$36,IF(D48=4,Inputs!$J$37,0))))</f>
        <v>0</v>
      </c>
      <c r="X48" s="19">
        <f>IF(D48=1,Inputs!$J$51,IF(D48=2,Inputs!$J$52,IF(D48=3,Inputs!$J$53,IF(D48=4,Inputs!$J$54,0))))</f>
        <v>0</v>
      </c>
      <c r="Y48" s="19">
        <f>IF(D48=1,Inputs!$K$34,IF(D48=2,Inputs!$K$35,IF(D48=3,Inputs!$K$36,IF(D48=4,Inputs!$K$37,0))))</f>
        <v>0</v>
      </c>
      <c r="Z48" s="19">
        <f>IF(D48=1,Inputs!$K$51,IF(D48=2,Inputs!$K$52,IF(D48=3,Inputs!$K$53,IF(D48=4,Inputs!$K$54,0))))</f>
        <v>0</v>
      </c>
      <c r="AA48" s="19">
        <f>IF(AND(D48=1,G48=1),Inputs!$L$34,IF(AND(D48=2,G48=1),Inputs!$L$35,IF(AND(D48=3,G48=1),Inputs!$L$36,IF(AND(D48=4,G48=1),Inputs!$L$37,0))))</f>
        <v>0</v>
      </c>
      <c r="AB48" s="19">
        <f>IF(AND(D48=1,G48=1),Inputs!$L$51,IF(AND(D48=2,G48=1),Inputs!$L$52,IF(AND(D48=3,G48=1),Inputs!$L$53,IF(AND(D48=4,G48=1),Inputs!$L$54,0))))</f>
        <v>0</v>
      </c>
      <c r="AC48" s="19">
        <f>IF(AND(D48=1,H48=1),Inputs!$M$34,IF(AND(D48=2,H48=1),Inputs!$M$35,IF(AND(D48=3,H48=1),Inputs!$M$36,IF(AND(D48=4,H48=1),Inputs!$M$37,0))))</f>
        <v>0</v>
      </c>
      <c r="AD48" s="19">
        <f>IF(AND(D48=1,H48=1),Inputs!$M$51,IF(AND(D48=2,H48=1),Inputs!$M$52,IF(AND(D48=3,H48=1),Inputs!$M$53,IF(AND(D48=4,H48=1),Inputs!$M$54,0))))</f>
        <v>0</v>
      </c>
      <c r="AE48" s="19">
        <f>IF(AND(D48=1,I48=1),Inputs!$N$34,IF(AND(D48=2,I48=1),Inputs!$N$35,IF(AND(D48=3,I48=1),Inputs!$N$36,IF(AND(D48=4,I48=1),Inputs!$N$37,0))))</f>
        <v>0</v>
      </c>
      <c r="AF48" s="19">
        <f>IF(AND(D48=1,I48=1),Inputs!$N$51,IF(AND(D48=2,I48=1),Inputs!$N$52,IF(AND(D48=3,I48=1),Inputs!$N$53,IF(AND(D48=4,I48=1),Inputs!$N$54,0))))</f>
        <v>0</v>
      </c>
      <c r="AG48" s="19" t="e">
        <f t="shared" si="12"/>
        <v>#N/A</v>
      </c>
      <c r="AH48" s="19" t="e">
        <f t="shared" si="13"/>
        <v>#N/A</v>
      </c>
      <c r="AI48" s="19" t="e">
        <f t="shared" si="0"/>
        <v>#N/A</v>
      </c>
      <c r="AJ48" s="19" t="e">
        <f>IF(K48=2,Inputs!$B$7,IF(K48=3,Inputs!$B$8,IF(K48=4,Inputs!$B$9,IF(K48=5,Inputs!$B$10,IF(K48=6,Inputs!$B$11)))))</f>
        <v>#N/A</v>
      </c>
      <c r="AK48" s="19">
        <f>Inputs!$B$65+C48</f>
        <v>500</v>
      </c>
      <c r="AL48" s="19" t="e">
        <f t="shared" si="14"/>
        <v>#N/A</v>
      </c>
      <c r="AM48" s="19" t="e">
        <f t="shared" si="10"/>
        <v>#N/A</v>
      </c>
      <c r="AN48" s="19" t="e">
        <f t="shared" si="1"/>
        <v>#N/A</v>
      </c>
      <c r="AO48" s="19" t="e">
        <f t="shared" si="2"/>
        <v>#N/A</v>
      </c>
      <c r="AP48" s="19" t="e">
        <f t="shared" si="3"/>
        <v>#N/A</v>
      </c>
      <c r="AQ48" s="22">
        <f t="shared" si="4"/>
        <v>0</v>
      </c>
      <c r="AR48" s="22">
        <f t="shared" si="5"/>
        <v>0</v>
      </c>
      <c r="AS48" s="22">
        <f>IF(AND(AQ48&gt;=Inputs!$B$15,D48=2),MAX(C48,Inputs!$B$15),AQ48)</f>
        <v>0</v>
      </c>
      <c r="AT48" s="22">
        <f>IF(AND(AR48&gt;=Inputs!$B$15,D48=2),MAX(C48,Inputs!$B$15),AR48)</f>
        <v>0</v>
      </c>
      <c r="AU48" s="22">
        <f>IF(AND(AS48&gt;=Inputs!$B$16,D48&lt;4),MAX(C48,Inputs!$B$16),AS48)</f>
        <v>0</v>
      </c>
      <c r="AV48" s="22">
        <f>IF(AND(AT48&gt;=Inputs!$B$16,D48&lt;4),MAX(C48,Inputs!$B$16),AT48)</f>
        <v>0</v>
      </c>
      <c r="AW48" s="20">
        <f>IF(AU48&gt;Inputs!$B$17,Inputs!$B$17,AU48)</f>
        <v>0</v>
      </c>
      <c r="AX48" s="20">
        <f>IF(AV48&gt;Inputs!$B$17,Inputs!$B$17,AV48)</f>
        <v>0</v>
      </c>
    </row>
    <row r="49" spans="1:50" x14ac:dyDescent="0.25">
      <c r="A49" s="1">
        <f>Levels!A50</f>
        <v>0</v>
      </c>
      <c r="B49" s="1">
        <f>Levels!B50</f>
        <v>0</v>
      </c>
      <c r="C49" s="15">
        <f>IF(OR(E49=1,F49=1),Levels!C50,0)</f>
        <v>0</v>
      </c>
      <c r="D49" s="1">
        <f>Levels!D50</f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 t="e">
        <f>Levels!AC50</f>
        <v>#N/A</v>
      </c>
      <c r="K49" s="1" t="e">
        <f>Levels!AD50</f>
        <v>#N/A</v>
      </c>
      <c r="L49" s="1" t="e">
        <f t="shared" si="11"/>
        <v>#N/A</v>
      </c>
      <c r="M49" s="19">
        <f>IF(D49=1,Inputs!$J$25,IF(D49=2,Inputs!$J$26,IF(D49=3,Inputs!$J$27,IF(D49=4,Inputs!$J$28,0))))</f>
        <v>0</v>
      </c>
      <c r="N49" s="19">
        <f>IF(D49=1,Inputs!$J$42,IF(D49=2,Inputs!$J$43,IF(D49=3,Inputs!$J$44,IF(D49=4,Inputs!$J$45,0))))</f>
        <v>0</v>
      </c>
      <c r="O49" s="19">
        <f>IF(D49=1,Inputs!$K$25,IF(D49=2,Inputs!$K$26,IF(D49=3,Inputs!$K$27,IF(D49=4,Inputs!$K$28,0))))</f>
        <v>0</v>
      </c>
      <c r="P49" s="19">
        <f>IF(D49=1,Inputs!$K$42,IF(D49=2,Inputs!$K$43,IF(D49=3,Inputs!$K$44,IF(D49=4,Inputs!$K$45,0))))</f>
        <v>0</v>
      </c>
      <c r="Q49" s="19">
        <f>IF(AND(D49=1,G49=1),Inputs!$L$25,IF(AND(D49=2,G49=1),Inputs!$L$26,IF(AND(D49=3,G49=1),Inputs!$L$27,IF(AND(D49=4,G49=1),Inputs!$L$28,0))))</f>
        <v>0</v>
      </c>
      <c r="R49" s="19">
        <f>IF(AND(D49=1,G49=1),Inputs!$L$42,IF(AND(D49=2,G49=1),Inputs!$L$43,IF(AND(D49=3,G49=1),Inputs!$L$44,IF(AND(D49=4,G49=1),Inputs!$L$45,0))))</f>
        <v>0</v>
      </c>
      <c r="S49" s="19">
        <f>IF(AND(D49=1,H49=1),Inputs!$M$25,IF(AND(D49=2,H49=1),Inputs!$M$26,IF(AND(D49=3,H49=1),Inputs!$M$27,IF(AND(D49=4,H49=1),Inputs!$M$28,0))))</f>
        <v>0</v>
      </c>
      <c r="T49" s="19">
        <f>IF(AND(D49=1,H49=1),Inputs!$M$42,IF(AND(D49=2,H49=1),Inputs!$M$43,IF(AND(D49=3,H49=1),Inputs!$M$44,IF(AND(D49=4,H49=1),Inputs!$M$45,0))))</f>
        <v>0</v>
      </c>
      <c r="U49" s="19">
        <f>IF(AND(D49=1,I49=1),Inputs!$N$25,IF(AND(D49=2,I49=1),Inputs!$N$26,IF(AND(D49=3,I49=1),Inputs!$N$27,IF(AND(D49=4,I49=1),Inputs!$N$28,0))))</f>
        <v>0</v>
      </c>
      <c r="V49" s="19">
        <f>IF(AND(D49=1,I49=1),Inputs!$N$42,IF(AND(D49=2,I49=1),Inputs!$N$43,IF(AND(D49=3,I49=1),Inputs!$N$44,IF(AND(D49=4,I49=1),Inputs!$N$45,0))))</f>
        <v>0</v>
      </c>
      <c r="W49" s="19">
        <f>IF(D49=1,Inputs!$J$34,IF(D49=2,Inputs!$J$35,IF(D49=3,Inputs!$J$36,IF(D49=4,Inputs!$J$37,0))))</f>
        <v>0</v>
      </c>
      <c r="X49" s="19">
        <f>IF(D49=1,Inputs!$J$51,IF(D49=2,Inputs!$J$52,IF(D49=3,Inputs!$J$53,IF(D49=4,Inputs!$J$54,0))))</f>
        <v>0</v>
      </c>
      <c r="Y49" s="19">
        <f>IF(D49=1,Inputs!$K$34,IF(D49=2,Inputs!$K$35,IF(D49=3,Inputs!$K$36,IF(D49=4,Inputs!$K$37,0))))</f>
        <v>0</v>
      </c>
      <c r="Z49" s="19">
        <f>IF(D49=1,Inputs!$K$51,IF(D49=2,Inputs!$K$52,IF(D49=3,Inputs!$K$53,IF(D49=4,Inputs!$K$54,0))))</f>
        <v>0</v>
      </c>
      <c r="AA49" s="19">
        <f>IF(AND(D49=1,G49=1),Inputs!$L$34,IF(AND(D49=2,G49=1),Inputs!$L$35,IF(AND(D49=3,G49=1),Inputs!$L$36,IF(AND(D49=4,G49=1),Inputs!$L$37,0))))</f>
        <v>0</v>
      </c>
      <c r="AB49" s="19">
        <f>IF(AND(D49=1,G49=1),Inputs!$L$51,IF(AND(D49=2,G49=1),Inputs!$L$52,IF(AND(D49=3,G49=1),Inputs!$L$53,IF(AND(D49=4,G49=1),Inputs!$L$54,0))))</f>
        <v>0</v>
      </c>
      <c r="AC49" s="19">
        <f>IF(AND(D49=1,H49=1),Inputs!$M$34,IF(AND(D49=2,H49=1),Inputs!$M$35,IF(AND(D49=3,H49=1),Inputs!$M$36,IF(AND(D49=4,H49=1),Inputs!$M$37,0))))</f>
        <v>0</v>
      </c>
      <c r="AD49" s="19">
        <f>IF(AND(D49=1,H49=1),Inputs!$M$51,IF(AND(D49=2,H49=1),Inputs!$M$52,IF(AND(D49=3,H49=1),Inputs!$M$53,IF(AND(D49=4,H49=1),Inputs!$M$54,0))))</f>
        <v>0</v>
      </c>
      <c r="AE49" s="19">
        <f>IF(AND(D49=1,I49=1),Inputs!$N$34,IF(AND(D49=2,I49=1),Inputs!$N$35,IF(AND(D49=3,I49=1),Inputs!$N$36,IF(AND(D49=4,I49=1),Inputs!$N$37,0))))</f>
        <v>0</v>
      </c>
      <c r="AF49" s="19">
        <f>IF(AND(D49=1,I49=1),Inputs!$N$51,IF(AND(D49=2,I49=1),Inputs!$N$52,IF(AND(D49=3,I49=1),Inputs!$N$53,IF(AND(D49=4,I49=1),Inputs!$N$54,0))))</f>
        <v>0</v>
      </c>
      <c r="AG49" s="19" t="e">
        <f t="shared" si="12"/>
        <v>#N/A</v>
      </c>
      <c r="AH49" s="19" t="e">
        <f t="shared" si="13"/>
        <v>#N/A</v>
      </c>
      <c r="AI49" s="19" t="e">
        <f t="shared" si="0"/>
        <v>#N/A</v>
      </c>
      <c r="AJ49" s="19" t="e">
        <f>IF(K49=2,Inputs!$B$7,IF(K49=3,Inputs!$B$8,IF(K49=4,Inputs!$B$9,IF(K49=5,Inputs!$B$10,IF(K49=6,Inputs!$B$11)))))</f>
        <v>#N/A</v>
      </c>
      <c r="AK49" s="19">
        <f>Inputs!$B$65+C49</f>
        <v>500</v>
      </c>
      <c r="AL49" s="19" t="e">
        <f t="shared" si="14"/>
        <v>#N/A</v>
      </c>
      <c r="AM49" s="19" t="e">
        <f t="shared" si="10"/>
        <v>#N/A</v>
      </c>
      <c r="AN49" s="19" t="e">
        <f t="shared" si="1"/>
        <v>#N/A</v>
      </c>
      <c r="AO49" s="19" t="e">
        <f t="shared" si="2"/>
        <v>#N/A</v>
      </c>
      <c r="AP49" s="19" t="e">
        <f t="shared" si="3"/>
        <v>#N/A</v>
      </c>
      <c r="AQ49" s="22">
        <f t="shared" si="4"/>
        <v>0</v>
      </c>
      <c r="AR49" s="22">
        <f t="shared" si="5"/>
        <v>0</v>
      </c>
      <c r="AS49" s="22">
        <f>IF(AND(AQ49&gt;=Inputs!$B$15,D49=2),MAX(C49,Inputs!$B$15),AQ49)</f>
        <v>0</v>
      </c>
      <c r="AT49" s="22">
        <f>IF(AND(AR49&gt;=Inputs!$B$15,D49=2),MAX(C49,Inputs!$B$15),AR49)</f>
        <v>0</v>
      </c>
      <c r="AU49" s="22">
        <f>IF(AND(AS49&gt;=Inputs!$B$16,D49&lt;4),MAX(C49,Inputs!$B$16),AS49)</f>
        <v>0</v>
      </c>
      <c r="AV49" s="22">
        <f>IF(AND(AT49&gt;=Inputs!$B$16,D49&lt;4),MAX(C49,Inputs!$B$16),AT49)</f>
        <v>0</v>
      </c>
      <c r="AW49" s="20">
        <f>IF(AU49&gt;Inputs!$B$17,Inputs!$B$17,AU49)</f>
        <v>0</v>
      </c>
      <c r="AX49" s="20">
        <f>IF(AV49&gt;Inputs!$B$17,Inputs!$B$17,AV49)</f>
        <v>0</v>
      </c>
    </row>
    <row r="50" spans="1:50" x14ac:dyDescent="0.25">
      <c r="A50" s="1">
        <f>Levels!A51</f>
        <v>0</v>
      </c>
      <c r="B50" s="1">
        <f>Levels!B51</f>
        <v>0</v>
      </c>
      <c r="C50" s="15">
        <f>IF(OR(E50=1,F50=1),Levels!C51,0)</f>
        <v>0</v>
      </c>
      <c r="D50" s="1">
        <f>Levels!D51</f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 t="e">
        <f>Levels!AC51</f>
        <v>#N/A</v>
      </c>
      <c r="K50" s="1" t="e">
        <f>Levels!AD51</f>
        <v>#N/A</v>
      </c>
      <c r="L50" s="1" t="e">
        <f t="shared" si="11"/>
        <v>#N/A</v>
      </c>
      <c r="M50" s="19">
        <f>IF(D50=1,Inputs!$J$25,IF(D50=2,Inputs!$J$26,IF(D50=3,Inputs!$J$27,IF(D50=4,Inputs!$J$28,0))))</f>
        <v>0</v>
      </c>
      <c r="N50" s="19">
        <f>IF(D50=1,Inputs!$J$42,IF(D50=2,Inputs!$J$43,IF(D50=3,Inputs!$J$44,IF(D50=4,Inputs!$J$45,0))))</f>
        <v>0</v>
      </c>
      <c r="O50" s="19">
        <f>IF(D50=1,Inputs!$K$25,IF(D50=2,Inputs!$K$26,IF(D50=3,Inputs!$K$27,IF(D50=4,Inputs!$K$28,0))))</f>
        <v>0</v>
      </c>
      <c r="P50" s="19">
        <f>IF(D50=1,Inputs!$K$42,IF(D50=2,Inputs!$K$43,IF(D50=3,Inputs!$K$44,IF(D50=4,Inputs!$K$45,0))))</f>
        <v>0</v>
      </c>
      <c r="Q50" s="19">
        <f>IF(AND(D50=1,G50=1),Inputs!$L$25,IF(AND(D50=2,G50=1),Inputs!$L$26,IF(AND(D50=3,G50=1),Inputs!$L$27,IF(AND(D50=4,G50=1),Inputs!$L$28,0))))</f>
        <v>0</v>
      </c>
      <c r="R50" s="19">
        <f>IF(AND(D50=1,G50=1),Inputs!$L$42,IF(AND(D50=2,G50=1),Inputs!$L$43,IF(AND(D50=3,G50=1),Inputs!$L$44,IF(AND(D50=4,G50=1),Inputs!$L$45,0))))</f>
        <v>0</v>
      </c>
      <c r="S50" s="19">
        <f>IF(AND(D50=1,H50=1),Inputs!$M$25,IF(AND(D50=2,H50=1),Inputs!$M$26,IF(AND(D50=3,H50=1),Inputs!$M$27,IF(AND(D50=4,H50=1),Inputs!$M$28,0))))</f>
        <v>0</v>
      </c>
      <c r="T50" s="19">
        <f>IF(AND(D50=1,H50=1),Inputs!$M$42,IF(AND(D50=2,H50=1),Inputs!$M$43,IF(AND(D50=3,H50=1),Inputs!$M$44,IF(AND(D50=4,H50=1),Inputs!$M$45,0))))</f>
        <v>0</v>
      </c>
      <c r="U50" s="19">
        <f>IF(AND(D50=1,I50=1),Inputs!$N$25,IF(AND(D50=2,I50=1),Inputs!$N$26,IF(AND(D50=3,I50=1),Inputs!$N$27,IF(AND(D50=4,I50=1),Inputs!$N$28,0))))</f>
        <v>0</v>
      </c>
      <c r="V50" s="19">
        <f>IF(AND(D50=1,I50=1),Inputs!$N$42,IF(AND(D50=2,I50=1),Inputs!$N$43,IF(AND(D50=3,I50=1),Inputs!$N$44,IF(AND(D50=4,I50=1),Inputs!$N$45,0))))</f>
        <v>0</v>
      </c>
      <c r="W50" s="19">
        <f>IF(D50=1,Inputs!$J$34,IF(D50=2,Inputs!$J$35,IF(D50=3,Inputs!$J$36,IF(D50=4,Inputs!$J$37,0))))</f>
        <v>0</v>
      </c>
      <c r="X50" s="19">
        <f>IF(D50=1,Inputs!$J$51,IF(D50=2,Inputs!$J$52,IF(D50=3,Inputs!$J$53,IF(D50=4,Inputs!$J$54,0))))</f>
        <v>0</v>
      </c>
      <c r="Y50" s="19">
        <f>IF(D50=1,Inputs!$K$34,IF(D50=2,Inputs!$K$35,IF(D50=3,Inputs!$K$36,IF(D50=4,Inputs!$K$37,0))))</f>
        <v>0</v>
      </c>
      <c r="Z50" s="19">
        <f>IF(D50=1,Inputs!$K$51,IF(D50=2,Inputs!$K$52,IF(D50=3,Inputs!$K$53,IF(D50=4,Inputs!$K$54,0))))</f>
        <v>0</v>
      </c>
      <c r="AA50" s="19">
        <f>IF(AND(D50=1,G50=1),Inputs!$L$34,IF(AND(D50=2,G50=1),Inputs!$L$35,IF(AND(D50=3,G50=1),Inputs!$L$36,IF(AND(D50=4,G50=1),Inputs!$L$37,0))))</f>
        <v>0</v>
      </c>
      <c r="AB50" s="19">
        <f>IF(AND(D50=1,G50=1),Inputs!$L$51,IF(AND(D50=2,G50=1),Inputs!$L$52,IF(AND(D50=3,G50=1),Inputs!$L$53,IF(AND(D50=4,G50=1),Inputs!$L$54,0))))</f>
        <v>0</v>
      </c>
      <c r="AC50" s="19">
        <f>IF(AND(D50=1,H50=1),Inputs!$M$34,IF(AND(D50=2,H50=1),Inputs!$M$35,IF(AND(D50=3,H50=1),Inputs!$M$36,IF(AND(D50=4,H50=1),Inputs!$M$37,0))))</f>
        <v>0</v>
      </c>
      <c r="AD50" s="19">
        <f>IF(AND(D50=1,H50=1),Inputs!$M$51,IF(AND(D50=2,H50=1),Inputs!$M$52,IF(AND(D50=3,H50=1),Inputs!$M$53,IF(AND(D50=4,H50=1),Inputs!$M$54,0))))</f>
        <v>0</v>
      </c>
      <c r="AE50" s="19">
        <f>IF(AND(D50=1,I50=1),Inputs!$N$34,IF(AND(D50=2,I50=1),Inputs!$N$35,IF(AND(D50=3,I50=1),Inputs!$N$36,IF(AND(D50=4,I50=1),Inputs!$N$37,0))))</f>
        <v>0</v>
      </c>
      <c r="AF50" s="19">
        <f>IF(AND(D50=1,I50=1),Inputs!$N$51,IF(AND(D50=2,I50=1),Inputs!$N$52,IF(AND(D50=3,I50=1),Inputs!$N$53,IF(AND(D50=4,I50=1),Inputs!$N$54,0))))</f>
        <v>0</v>
      </c>
      <c r="AG50" s="19" t="e">
        <f t="shared" si="12"/>
        <v>#N/A</v>
      </c>
      <c r="AH50" s="19" t="e">
        <f t="shared" si="13"/>
        <v>#N/A</v>
      </c>
      <c r="AI50" s="19" t="e">
        <f t="shared" si="0"/>
        <v>#N/A</v>
      </c>
      <c r="AJ50" s="19" t="e">
        <f>IF(K50=2,Inputs!$B$7,IF(K50=3,Inputs!$B$8,IF(K50=4,Inputs!$B$9,IF(K50=5,Inputs!$B$10,IF(K50=6,Inputs!$B$11)))))</f>
        <v>#N/A</v>
      </c>
      <c r="AK50" s="19">
        <f>Inputs!$B$65+C50</f>
        <v>500</v>
      </c>
      <c r="AL50" s="19" t="e">
        <f t="shared" si="14"/>
        <v>#N/A</v>
      </c>
      <c r="AM50" s="19" t="e">
        <f t="shared" si="10"/>
        <v>#N/A</v>
      </c>
      <c r="AN50" s="19" t="e">
        <f t="shared" si="1"/>
        <v>#N/A</v>
      </c>
      <c r="AO50" s="19" t="e">
        <f t="shared" si="2"/>
        <v>#N/A</v>
      </c>
      <c r="AP50" s="19" t="e">
        <f t="shared" si="3"/>
        <v>#N/A</v>
      </c>
      <c r="AQ50" s="22">
        <f t="shared" si="4"/>
        <v>0</v>
      </c>
      <c r="AR50" s="22">
        <f t="shared" si="5"/>
        <v>0</v>
      </c>
      <c r="AS50" s="22">
        <f>IF(AND(AQ50&gt;=Inputs!$B$15,D50=2),MAX(C50,Inputs!$B$15),AQ50)</f>
        <v>0</v>
      </c>
      <c r="AT50" s="22">
        <f>IF(AND(AR50&gt;=Inputs!$B$15,D50=2),MAX(C50,Inputs!$B$15),AR50)</f>
        <v>0</v>
      </c>
      <c r="AU50" s="22">
        <f>IF(AND(AS50&gt;=Inputs!$B$16,D50&lt;4),MAX(C50,Inputs!$B$16),AS50)</f>
        <v>0</v>
      </c>
      <c r="AV50" s="22">
        <f>IF(AND(AT50&gt;=Inputs!$B$16,D50&lt;4),MAX(C50,Inputs!$B$16),AT50)</f>
        <v>0</v>
      </c>
      <c r="AW50" s="20">
        <f>IF(AU50&gt;Inputs!$B$17,Inputs!$B$17,AU50)</f>
        <v>0</v>
      </c>
      <c r="AX50" s="20">
        <f>IF(AV50&gt;Inputs!$B$17,Inputs!$B$17,AV50)</f>
        <v>0</v>
      </c>
    </row>
    <row r="51" spans="1:50" x14ac:dyDescent="0.25">
      <c r="A51" s="1">
        <f>Levels!A52</f>
        <v>0</v>
      </c>
      <c r="B51" s="1">
        <f>Levels!B52</f>
        <v>0</v>
      </c>
      <c r="C51" s="15">
        <f>IF(OR(E51=1,F51=1),Levels!C52,0)</f>
        <v>0</v>
      </c>
      <c r="D51" s="1">
        <f>Levels!D52</f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 t="e">
        <f>Levels!AC52</f>
        <v>#N/A</v>
      </c>
      <c r="K51" s="1" t="e">
        <f>Levels!AD52</f>
        <v>#N/A</v>
      </c>
      <c r="L51" s="1" t="e">
        <f t="shared" si="11"/>
        <v>#N/A</v>
      </c>
      <c r="M51" s="19">
        <f>IF(D51=1,Inputs!$J$25,IF(D51=2,Inputs!$J$26,IF(D51=3,Inputs!$J$27,IF(D51=4,Inputs!$J$28,0))))</f>
        <v>0</v>
      </c>
      <c r="N51" s="19">
        <f>IF(D51=1,Inputs!$J$42,IF(D51=2,Inputs!$J$43,IF(D51=3,Inputs!$J$44,IF(D51=4,Inputs!$J$45,0))))</f>
        <v>0</v>
      </c>
      <c r="O51" s="19">
        <f>IF(D51=1,Inputs!$K$25,IF(D51=2,Inputs!$K$26,IF(D51=3,Inputs!$K$27,IF(D51=4,Inputs!$K$28,0))))</f>
        <v>0</v>
      </c>
      <c r="P51" s="19">
        <f>IF(D51=1,Inputs!$K$42,IF(D51=2,Inputs!$K$43,IF(D51=3,Inputs!$K$44,IF(D51=4,Inputs!$K$45,0))))</f>
        <v>0</v>
      </c>
      <c r="Q51" s="19">
        <f>IF(AND(D51=1,G51=1),Inputs!$L$25,IF(AND(D51=2,G51=1),Inputs!$L$26,IF(AND(D51=3,G51=1),Inputs!$L$27,IF(AND(D51=4,G51=1),Inputs!$L$28,0))))</f>
        <v>0</v>
      </c>
      <c r="R51" s="19">
        <f>IF(AND(D51=1,G51=1),Inputs!$L$42,IF(AND(D51=2,G51=1),Inputs!$L$43,IF(AND(D51=3,G51=1),Inputs!$L$44,IF(AND(D51=4,G51=1),Inputs!$L$45,0))))</f>
        <v>0</v>
      </c>
      <c r="S51" s="19">
        <f>IF(AND(D51=1,H51=1),Inputs!$M$25,IF(AND(D51=2,H51=1),Inputs!$M$26,IF(AND(D51=3,H51=1),Inputs!$M$27,IF(AND(D51=4,H51=1),Inputs!$M$28,0))))</f>
        <v>0</v>
      </c>
      <c r="T51" s="19">
        <f>IF(AND(D51=1,H51=1),Inputs!$M$42,IF(AND(D51=2,H51=1),Inputs!$M$43,IF(AND(D51=3,H51=1),Inputs!$M$44,IF(AND(D51=4,H51=1),Inputs!$M$45,0))))</f>
        <v>0</v>
      </c>
      <c r="U51" s="19">
        <f>IF(AND(D51=1,I51=1),Inputs!$N$25,IF(AND(D51=2,I51=1),Inputs!$N$26,IF(AND(D51=3,I51=1),Inputs!$N$27,IF(AND(D51=4,I51=1),Inputs!$N$28,0))))</f>
        <v>0</v>
      </c>
      <c r="V51" s="19">
        <f>IF(AND(D51=1,I51=1),Inputs!$N$42,IF(AND(D51=2,I51=1),Inputs!$N$43,IF(AND(D51=3,I51=1),Inputs!$N$44,IF(AND(D51=4,I51=1),Inputs!$N$45,0))))</f>
        <v>0</v>
      </c>
      <c r="W51" s="19">
        <f>IF(D51=1,Inputs!$J$34,IF(D51=2,Inputs!$J$35,IF(D51=3,Inputs!$J$36,IF(D51=4,Inputs!$J$37,0))))</f>
        <v>0</v>
      </c>
      <c r="X51" s="19">
        <f>IF(D51=1,Inputs!$J$51,IF(D51=2,Inputs!$J$52,IF(D51=3,Inputs!$J$53,IF(D51=4,Inputs!$J$54,0))))</f>
        <v>0</v>
      </c>
      <c r="Y51" s="19">
        <f>IF(D51=1,Inputs!$K$34,IF(D51=2,Inputs!$K$35,IF(D51=3,Inputs!$K$36,IF(D51=4,Inputs!$K$37,0))))</f>
        <v>0</v>
      </c>
      <c r="Z51" s="19">
        <f>IF(D51=1,Inputs!$K$51,IF(D51=2,Inputs!$K$52,IF(D51=3,Inputs!$K$53,IF(D51=4,Inputs!$K$54,0))))</f>
        <v>0</v>
      </c>
      <c r="AA51" s="19">
        <f>IF(AND(D51=1,G51=1),Inputs!$L$34,IF(AND(D51=2,G51=1),Inputs!$L$35,IF(AND(D51=3,G51=1),Inputs!$L$36,IF(AND(D51=4,G51=1),Inputs!$L$37,0))))</f>
        <v>0</v>
      </c>
      <c r="AB51" s="19">
        <f>IF(AND(D51=1,G51=1),Inputs!$L$51,IF(AND(D51=2,G51=1),Inputs!$L$52,IF(AND(D51=3,G51=1),Inputs!$L$53,IF(AND(D51=4,G51=1),Inputs!$L$54,0))))</f>
        <v>0</v>
      </c>
      <c r="AC51" s="19">
        <f>IF(AND(D51=1,H51=1),Inputs!$M$34,IF(AND(D51=2,H51=1),Inputs!$M$35,IF(AND(D51=3,H51=1),Inputs!$M$36,IF(AND(D51=4,H51=1),Inputs!$M$37,0))))</f>
        <v>0</v>
      </c>
      <c r="AD51" s="19">
        <f>IF(AND(D51=1,H51=1),Inputs!$M$51,IF(AND(D51=2,H51=1),Inputs!$M$52,IF(AND(D51=3,H51=1),Inputs!$M$53,IF(AND(D51=4,H51=1),Inputs!$M$54,0))))</f>
        <v>0</v>
      </c>
      <c r="AE51" s="19">
        <f>IF(AND(D51=1,I51=1),Inputs!$N$34,IF(AND(D51=2,I51=1),Inputs!$N$35,IF(AND(D51=3,I51=1),Inputs!$N$36,IF(AND(D51=4,I51=1),Inputs!$N$37,0))))</f>
        <v>0</v>
      </c>
      <c r="AF51" s="19">
        <f>IF(AND(D51=1,I51=1),Inputs!$N$51,IF(AND(D51=2,I51=1),Inputs!$N$52,IF(AND(D51=3,I51=1),Inputs!$N$53,IF(AND(D51=4,I51=1),Inputs!$N$54,0))))</f>
        <v>0</v>
      </c>
      <c r="AG51" s="19" t="e">
        <f t="shared" si="12"/>
        <v>#N/A</v>
      </c>
      <c r="AH51" s="19" t="e">
        <f t="shared" si="13"/>
        <v>#N/A</v>
      </c>
      <c r="AI51" s="19" t="e">
        <f t="shared" si="0"/>
        <v>#N/A</v>
      </c>
      <c r="AJ51" s="19" t="e">
        <f>IF(K51=2,Inputs!$B$7,IF(K51=3,Inputs!$B$8,IF(K51=4,Inputs!$B$9,IF(K51=5,Inputs!$B$10,IF(K51=6,Inputs!$B$11)))))</f>
        <v>#N/A</v>
      </c>
      <c r="AK51" s="19">
        <f>Inputs!$B$65+C51</f>
        <v>500</v>
      </c>
      <c r="AL51" s="19" t="e">
        <f t="shared" si="14"/>
        <v>#N/A</v>
      </c>
      <c r="AM51" s="19" t="e">
        <f t="shared" si="10"/>
        <v>#N/A</v>
      </c>
      <c r="AN51" s="19" t="e">
        <f t="shared" si="1"/>
        <v>#N/A</v>
      </c>
      <c r="AO51" s="19" t="e">
        <f t="shared" si="2"/>
        <v>#N/A</v>
      </c>
      <c r="AP51" s="19" t="e">
        <f t="shared" si="3"/>
        <v>#N/A</v>
      </c>
      <c r="AQ51" s="22">
        <f t="shared" si="4"/>
        <v>0</v>
      </c>
      <c r="AR51" s="22">
        <f t="shared" si="5"/>
        <v>0</v>
      </c>
      <c r="AS51" s="22">
        <f>IF(AND(AQ51&gt;=Inputs!$B$15,D51=2),MAX(C51,Inputs!$B$15),AQ51)</f>
        <v>0</v>
      </c>
      <c r="AT51" s="22">
        <f>IF(AND(AR51&gt;=Inputs!$B$15,D51=2),MAX(C51,Inputs!$B$15),AR51)</f>
        <v>0</v>
      </c>
      <c r="AU51" s="22">
        <f>IF(AND(AS51&gt;=Inputs!$B$16,D51&lt;4),MAX(C51,Inputs!$B$16),AS51)</f>
        <v>0</v>
      </c>
      <c r="AV51" s="22">
        <f>IF(AND(AT51&gt;=Inputs!$B$16,D51&lt;4),MAX(C51,Inputs!$B$16),AT51)</f>
        <v>0</v>
      </c>
      <c r="AW51" s="20">
        <f>IF(AU51&gt;Inputs!$B$17,Inputs!$B$17,AU51)</f>
        <v>0</v>
      </c>
      <c r="AX51" s="20">
        <f>IF(AV51&gt;Inputs!$B$17,Inputs!$B$17,AV51)</f>
        <v>0</v>
      </c>
    </row>
    <row r="52" spans="1:50" x14ac:dyDescent="0.25">
      <c r="A52" s="1">
        <f>Levels!A53</f>
        <v>0</v>
      </c>
      <c r="B52" s="1">
        <f>Levels!B53</f>
        <v>0</v>
      </c>
      <c r="C52" s="15">
        <f>IF(OR(E52=1,F52=1),Levels!C53,0)</f>
        <v>0</v>
      </c>
      <c r="D52" s="1">
        <f>Levels!D53</f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 t="e">
        <f>Levels!AC53</f>
        <v>#N/A</v>
      </c>
      <c r="K52" s="1" t="e">
        <f>Levels!AD53</f>
        <v>#N/A</v>
      </c>
      <c r="L52" s="1" t="e">
        <f t="shared" si="11"/>
        <v>#N/A</v>
      </c>
      <c r="M52" s="19">
        <f>IF(D52=1,Inputs!$J$25,IF(D52=2,Inputs!$J$26,IF(D52=3,Inputs!$J$27,IF(D52=4,Inputs!$J$28,0))))</f>
        <v>0</v>
      </c>
      <c r="N52" s="19">
        <f>IF(D52=1,Inputs!$J$42,IF(D52=2,Inputs!$J$43,IF(D52=3,Inputs!$J$44,IF(D52=4,Inputs!$J$45,0))))</f>
        <v>0</v>
      </c>
      <c r="O52" s="19">
        <f>IF(D52=1,Inputs!$K$25,IF(D52=2,Inputs!$K$26,IF(D52=3,Inputs!$K$27,IF(D52=4,Inputs!$K$28,0))))</f>
        <v>0</v>
      </c>
      <c r="P52" s="19">
        <f>IF(D52=1,Inputs!$K$42,IF(D52=2,Inputs!$K$43,IF(D52=3,Inputs!$K$44,IF(D52=4,Inputs!$K$45,0))))</f>
        <v>0</v>
      </c>
      <c r="Q52" s="19">
        <f>IF(AND(D52=1,G52=1),Inputs!$L$25,IF(AND(D52=2,G52=1),Inputs!$L$26,IF(AND(D52=3,G52=1),Inputs!$L$27,IF(AND(D52=4,G52=1),Inputs!$L$28,0))))</f>
        <v>0</v>
      </c>
      <c r="R52" s="19">
        <f>IF(AND(D52=1,G52=1),Inputs!$L$42,IF(AND(D52=2,G52=1),Inputs!$L$43,IF(AND(D52=3,G52=1),Inputs!$L$44,IF(AND(D52=4,G52=1),Inputs!$L$45,0))))</f>
        <v>0</v>
      </c>
      <c r="S52" s="19">
        <f>IF(AND(D52=1,H52=1),Inputs!$M$25,IF(AND(D52=2,H52=1),Inputs!$M$26,IF(AND(D52=3,H52=1),Inputs!$M$27,IF(AND(D52=4,H52=1),Inputs!$M$28,0))))</f>
        <v>0</v>
      </c>
      <c r="T52" s="19">
        <f>IF(AND(D52=1,H52=1),Inputs!$M$42,IF(AND(D52=2,H52=1),Inputs!$M$43,IF(AND(D52=3,H52=1),Inputs!$M$44,IF(AND(D52=4,H52=1),Inputs!$M$45,0))))</f>
        <v>0</v>
      </c>
      <c r="U52" s="19">
        <f>IF(AND(D52=1,I52=1),Inputs!$N$25,IF(AND(D52=2,I52=1),Inputs!$N$26,IF(AND(D52=3,I52=1),Inputs!$N$27,IF(AND(D52=4,I52=1),Inputs!$N$28,0))))</f>
        <v>0</v>
      </c>
      <c r="V52" s="19">
        <f>IF(AND(D52=1,I52=1),Inputs!$N$42,IF(AND(D52=2,I52=1),Inputs!$N$43,IF(AND(D52=3,I52=1),Inputs!$N$44,IF(AND(D52=4,I52=1),Inputs!$N$45,0))))</f>
        <v>0</v>
      </c>
      <c r="W52" s="19">
        <f>IF(D52=1,Inputs!$J$34,IF(D52=2,Inputs!$J$35,IF(D52=3,Inputs!$J$36,IF(D52=4,Inputs!$J$37,0))))</f>
        <v>0</v>
      </c>
      <c r="X52" s="19">
        <f>IF(D52=1,Inputs!$J$51,IF(D52=2,Inputs!$J$52,IF(D52=3,Inputs!$J$53,IF(D52=4,Inputs!$J$54,0))))</f>
        <v>0</v>
      </c>
      <c r="Y52" s="19">
        <f>IF(D52=1,Inputs!$K$34,IF(D52=2,Inputs!$K$35,IF(D52=3,Inputs!$K$36,IF(D52=4,Inputs!$K$37,0))))</f>
        <v>0</v>
      </c>
      <c r="Z52" s="19">
        <f>IF(D52=1,Inputs!$K$51,IF(D52=2,Inputs!$K$52,IF(D52=3,Inputs!$K$53,IF(D52=4,Inputs!$K$54,0))))</f>
        <v>0</v>
      </c>
      <c r="AA52" s="19">
        <f>IF(AND(D52=1,G52=1),Inputs!$L$34,IF(AND(D52=2,G52=1),Inputs!$L$35,IF(AND(D52=3,G52=1),Inputs!$L$36,IF(AND(D52=4,G52=1),Inputs!$L$37,0))))</f>
        <v>0</v>
      </c>
      <c r="AB52" s="19">
        <f>IF(AND(D52=1,G52=1),Inputs!$L$51,IF(AND(D52=2,G52=1),Inputs!$L$52,IF(AND(D52=3,G52=1),Inputs!$L$53,IF(AND(D52=4,G52=1),Inputs!$L$54,0))))</f>
        <v>0</v>
      </c>
      <c r="AC52" s="19">
        <f>IF(AND(D52=1,H52=1),Inputs!$M$34,IF(AND(D52=2,H52=1),Inputs!$M$35,IF(AND(D52=3,H52=1),Inputs!$M$36,IF(AND(D52=4,H52=1),Inputs!$M$37,0))))</f>
        <v>0</v>
      </c>
      <c r="AD52" s="19">
        <f>IF(AND(D52=1,H52=1),Inputs!$M$51,IF(AND(D52=2,H52=1),Inputs!$M$52,IF(AND(D52=3,H52=1),Inputs!$M$53,IF(AND(D52=4,H52=1),Inputs!$M$54,0))))</f>
        <v>0</v>
      </c>
      <c r="AE52" s="19">
        <f>IF(AND(D52=1,I52=1),Inputs!$N$34,IF(AND(D52=2,I52=1),Inputs!$N$35,IF(AND(D52=3,I52=1),Inputs!$N$36,IF(AND(D52=4,I52=1),Inputs!$N$37,0))))</f>
        <v>0</v>
      </c>
      <c r="AF52" s="19">
        <f>IF(AND(D52=1,I52=1),Inputs!$N$51,IF(AND(D52=2,I52=1),Inputs!$N$52,IF(AND(D52=3,I52=1),Inputs!$N$53,IF(AND(D52=4,I52=1),Inputs!$N$54,0))))</f>
        <v>0</v>
      </c>
      <c r="AG52" s="19" t="e">
        <f t="shared" si="12"/>
        <v>#N/A</v>
      </c>
      <c r="AH52" s="19" t="e">
        <f t="shared" si="13"/>
        <v>#N/A</v>
      </c>
      <c r="AI52" s="19" t="e">
        <f t="shared" si="0"/>
        <v>#N/A</v>
      </c>
      <c r="AJ52" s="19" t="e">
        <f>IF(K52=2,Inputs!$B$7,IF(K52=3,Inputs!$B$8,IF(K52=4,Inputs!$B$9,IF(K52=5,Inputs!$B$10,IF(K52=6,Inputs!$B$11)))))</f>
        <v>#N/A</v>
      </c>
      <c r="AK52" s="19">
        <f>Inputs!$B$65+C52</f>
        <v>500</v>
      </c>
      <c r="AL52" s="19" t="e">
        <f t="shared" si="14"/>
        <v>#N/A</v>
      </c>
      <c r="AM52" s="19" t="e">
        <f t="shared" si="10"/>
        <v>#N/A</v>
      </c>
      <c r="AN52" s="19" t="e">
        <f t="shared" si="1"/>
        <v>#N/A</v>
      </c>
      <c r="AO52" s="19" t="e">
        <f t="shared" si="2"/>
        <v>#N/A</v>
      </c>
      <c r="AP52" s="19" t="e">
        <f t="shared" si="3"/>
        <v>#N/A</v>
      </c>
      <c r="AQ52" s="22">
        <f t="shared" si="4"/>
        <v>0</v>
      </c>
      <c r="AR52" s="22">
        <f t="shared" si="5"/>
        <v>0</v>
      </c>
      <c r="AS52" s="22">
        <f>IF(AND(AQ52&gt;=Inputs!$B$15,D52=2),MAX(C52,Inputs!$B$15),AQ52)</f>
        <v>0</v>
      </c>
      <c r="AT52" s="22">
        <f>IF(AND(AR52&gt;=Inputs!$B$15,D52=2),MAX(C52,Inputs!$B$15),AR52)</f>
        <v>0</v>
      </c>
      <c r="AU52" s="22">
        <f>IF(AND(AS52&gt;=Inputs!$B$16,D52&lt;4),MAX(C52,Inputs!$B$16),AS52)</f>
        <v>0</v>
      </c>
      <c r="AV52" s="22">
        <f>IF(AND(AT52&gt;=Inputs!$B$16,D52&lt;4),MAX(C52,Inputs!$B$16),AT52)</f>
        <v>0</v>
      </c>
      <c r="AW52" s="20">
        <f>IF(AU52&gt;Inputs!$B$17,Inputs!$B$17,AU52)</f>
        <v>0</v>
      </c>
      <c r="AX52" s="20">
        <f>IF(AV52&gt;Inputs!$B$17,Inputs!$B$17,AV52)</f>
        <v>0</v>
      </c>
    </row>
    <row r="53" spans="1:50" x14ac:dyDescent="0.25">
      <c r="A53" s="1">
        <f>Levels!A54</f>
        <v>0</v>
      </c>
      <c r="B53" s="1">
        <f>Levels!B54</f>
        <v>0</v>
      </c>
      <c r="C53" s="15">
        <f>IF(OR(E53=1,F53=1),Levels!C54,0)</f>
        <v>0</v>
      </c>
      <c r="D53" s="1">
        <f>Levels!D54</f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 t="e">
        <f>Levels!AC54</f>
        <v>#N/A</v>
      </c>
      <c r="K53" s="1" t="e">
        <f>Levels!AD54</f>
        <v>#N/A</v>
      </c>
      <c r="L53" s="1" t="e">
        <f t="shared" si="11"/>
        <v>#N/A</v>
      </c>
      <c r="M53" s="19">
        <f>IF(D53=1,Inputs!$J$25,IF(D53=2,Inputs!$J$26,IF(D53=3,Inputs!$J$27,IF(D53=4,Inputs!$J$28,0))))</f>
        <v>0</v>
      </c>
      <c r="N53" s="19">
        <f>IF(D53=1,Inputs!$J$42,IF(D53=2,Inputs!$J$43,IF(D53=3,Inputs!$J$44,IF(D53=4,Inputs!$J$45,0))))</f>
        <v>0</v>
      </c>
      <c r="O53" s="19">
        <f>IF(D53=1,Inputs!$K$25,IF(D53=2,Inputs!$K$26,IF(D53=3,Inputs!$K$27,IF(D53=4,Inputs!$K$28,0))))</f>
        <v>0</v>
      </c>
      <c r="P53" s="19">
        <f>IF(D53=1,Inputs!$K$42,IF(D53=2,Inputs!$K$43,IF(D53=3,Inputs!$K$44,IF(D53=4,Inputs!$K$45,0))))</f>
        <v>0</v>
      </c>
      <c r="Q53" s="19">
        <f>IF(AND(D53=1,G53=1),Inputs!$L$25,IF(AND(D53=2,G53=1),Inputs!$L$26,IF(AND(D53=3,G53=1),Inputs!$L$27,IF(AND(D53=4,G53=1),Inputs!$L$28,0))))</f>
        <v>0</v>
      </c>
      <c r="R53" s="19">
        <f>IF(AND(D53=1,G53=1),Inputs!$L$42,IF(AND(D53=2,G53=1),Inputs!$L$43,IF(AND(D53=3,G53=1),Inputs!$L$44,IF(AND(D53=4,G53=1),Inputs!$L$45,0))))</f>
        <v>0</v>
      </c>
      <c r="S53" s="19">
        <f>IF(AND(D53=1,H53=1),Inputs!$M$25,IF(AND(D53=2,H53=1),Inputs!$M$26,IF(AND(D53=3,H53=1),Inputs!$M$27,IF(AND(D53=4,H53=1),Inputs!$M$28,0))))</f>
        <v>0</v>
      </c>
      <c r="T53" s="19">
        <f>IF(AND(D53=1,H53=1),Inputs!$M$42,IF(AND(D53=2,H53=1),Inputs!$M$43,IF(AND(D53=3,H53=1),Inputs!$M$44,IF(AND(D53=4,H53=1),Inputs!$M$45,0))))</f>
        <v>0</v>
      </c>
      <c r="U53" s="19">
        <f>IF(AND(D53=1,I53=1),Inputs!$N$25,IF(AND(D53=2,I53=1),Inputs!$N$26,IF(AND(D53=3,I53=1),Inputs!$N$27,IF(AND(D53=4,I53=1),Inputs!$N$28,0))))</f>
        <v>0</v>
      </c>
      <c r="V53" s="19">
        <f>IF(AND(D53=1,I53=1),Inputs!$N$42,IF(AND(D53=2,I53=1),Inputs!$N$43,IF(AND(D53=3,I53=1),Inputs!$N$44,IF(AND(D53=4,I53=1),Inputs!$N$45,0))))</f>
        <v>0</v>
      </c>
      <c r="W53" s="19">
        <f>IF(D53=1,Inputs!$J$34,IF(D53=2,Inputs!$J$35,IF(D53=3,Inputs!$J$36,IF(D53=4,Inputs!$J$37,0))))</f>
        <v>0</v>
      </c>
      <c r="X53" s="19">
        <f>IF(D53=1,Inputs!$J$51,IF(D53=2,Inputs!$J$52,IF(D53=3,Inputs!$J$53,IF(D53=4,Inputs!$J$54,0))))</f>
        <v>0</v>
      </c>
      <c r="Y53" s="19">
        <f>IF(D53=1,Inputs!$K$34,IF(D53=2,Inputs!$K$35,IF(D53=3,Inputs!$K$36,IF(D53=4,Inputs!$K$37,0))))</f>
        <v>0</v>
      </c>
      <c r="Z53" s="19">
        <f>IF(D53=1,Inputs!$K$51,IF(D53=2,Inputs!$K$52,IF(D53=3,Inputs!$K$53,IF(D53=4,Inputs!$K$54,0))))</f>
        <v>0</v>
      </c>
      <c r="AA53" s="19">
        <f>IF(AND(D53=1,G53=1),Inputs!$L$34,IF(AND(D53=2,G53=1),Inputs!$L$35,IF(AND(D53=3,G53=1),Inputs!$L$36,IF(AND(D53=4,G53=1),Inputs!$L$37,0))))</f>
        <v>0</v>
      </c>
      <c r="AB53" s="19">
        <f>IF(AND(D53=1,G53=1),Inputs!$L$51,IF(AND(D53=2,G53=1),Inputs!$L$52,IF(AND(D53=3,G53=1),Inputs!$L$53,IF(AND(D53=4,G53=1),Inputs!$L$54,0))))</f>
        <v>0</v>
      </c>
      <c r="AC53" s="19">
        <f>IF(AND(D53=1,H53=1),Inputs!$M$34,IF(AND(D53=2,H53=1),Inputs!$M$35,IF(AND(D53=3,H53=1),Inputs!$M$36,IF(AND(D53=4,H53=1),Inputs!$M$37,0))))</f>
        <v>0</v>
      </c>
      <c r="AD53" s="19">
        <f>IF(AND(D53=1,H53=1),Inputs!$M$51,IF(AND(D53=2,H53=1),Inputs!$M$52,IF(AND(D53=3,H53=1),Inputs!$M$53,IF(AND(D53=4,H53=1),Inputs!$M$54,0))))</f>
        <v>0</v>
      </c>
      <c r="AE53" s="19">
        <f>IF(AND(D53=1,I53=1),Inputs!$N$34,IF(AND(D53=2,I53=1),Inputs!$N$35,IF(AND(D53=3,I53=1),Inputs!$N$36,IF(AND(D53=4,I53=1),Inputs!$N$37,0))))</f>
        <v>0</v>
      </c>
      <c r="AF53" s="19">
        <f>IF(AND(D53=1,I53=1),Inputs!$N$51,IF(AND(D53=2,I53=1),Inputs!$N$52,IF(AND(D53=3,I53=1),Inputs!$N$53,IF(AND(D53=4,I53=1),Inputs!$N$54,0))))</f>
        <v>0</v>
      </c>
      <c r="AG53" s="19" t="e">
        <f t="shared" si="12"/>
        <v>#N/A</v>
      </c>
      <c r="AH53" s="19" t="e">
        <f t="shared" si="13"/>
        <v>#N/A</v>
      </c>
      <c r="AI53" s="19" t="e">
        <f t="shared" si="0"/>
        <v>#N/A</v>
      </c>
      <c r="AJ53" s="19" t="e">
        <f>IF(K53=2,Inputs!$B$7,IF(K53=3,Inputs!$B$8,IF(K53=4,Inputs!$B$9,IF(K53=5,Inputs!$B$10,IF(K53=6,Inputs!$B$11)))))</f>
        <v>#N/A</v>
      </c>
      <c r="AK53" s="19">
        <f>Inputs!$B$65+C53</f>
        <v>500</v>
      </c>
      <c r="AL53" s="19" t="e">
        <f t="shared" si="14"/>
        <v>#N/A</v>
      </c>
      <c r="AM53" s="19" t="e">
        <f t="shared" si="10"/>
        <v>#N/A</v>
      </c>
      <c r="AN53" s="19" t="e">
        <f t="shared" si="1"/>
        <v>#N/A</v>
      </c>
      <c r="AO53" s="19" t="e">
        <f t="shared" si="2"/>
        <v>#N/A</v>
      </c>
      <c r="AP53" s="19" t="e">
        <f t="shared" si="3"/>
        <v>#N/A</v>
      </c>
      <c r="AQ53" s="22">
        <f t="shared" si="4"/>
        <v>0</v>
      </c>
      <c r="AR53" s="22">
        <f t="shared" si="5"/>
        <v>0</v>
      </c>
      <c r="AS53" s="22">
        <f>IF(AND(AQ53&gt;=Inputs!$B$15,D53=2),MAX(C53,Inputs!$B$15),AQ53)</f>
        <v>0</v>
      </c>
      <c r="AT53" s="22">
        <f>IF(AND(AR53&gt;=Inputs!$B$15,D53=2),MAX(C53,Inputs!$B$15),AR53)</f>
        <v>0</v>
      </c>
      <c r="AU53" s="22">
        <f>IF(AND(AS53&gt;=Inputs!$B$16,D53&lt;4),MAX(C53,Inputs!$B$16),AS53)</f>
        <v>0</v>
      </c>
      <c r="AV53" s="22">
        <f>IF(AND(AT53&gt;=Inputs!$B$16,D53&lt;4),MAX(C53,Inputs!$B$16),AT53)</f>
        <v>0</v>
      </c>
      <c r="AW53" s="20">
        <f>IF(AU53&gt;Inputs!$B$17,Inputs!$B$17,AU53)</f>
        <v>0</v>
      </c>
      <c r="AX53" s="20">
        <f>IF(AV53&gt;Inputs!$B$17,Inputs!$B$17,AV53)</f>
        <v>0</v>
      </c>
    </row>
    <row r="54" spans="1:50" x14ac:dyDescent="0.25">
      <c r="A54" s="1">
        <f>Levels!A55</f>
        <v>0</v>
      </c>
      <c r="B54" s="1">
        <f>Levels!B55</f>
        <v>0</v>
      </c>
      <c r="C54" s="15">
        <f>IF(OR(E54=1,F54=1),Levels!C55,0)</f>
        <v>0</v>
      </c>
      <c r="D54" s="1">
        <f>Levels!D55</f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 t="e">
        <f>Levels!AC55</f>
        <v>#N/A</v>
      </c>
      <c r="K54" s="1" t="e">
        <f>Levels!AD55</f>
        <v>#N/A</v>
      </c>
      <c r="L54" s="1" t="e">
        <f t="shared" si="11"/>
        <v>#N/A</v>
      </c>
      <c r="M54" s="19">
        <f>IF(D54=1,Inputs!$J$25,IF(D54=2,Inputs!$J$26,IF(D54=3,Inputs!$J$27,IF(D54=4,Inputs!$J$28,0))))</f>
        <v>0</v>
      </c>
      <c r="N54" s="19">
        <f>IF(D54=1,Inputs!$J$42,IF(D54=2,Inputs!$J$43,IF(D54=3,Inputs!$J$44,IF(D54=4,Inputs!$J$45,0))))</f>
        <v>0</v>
      </c>
      <c r="O54" s="19">
        <f>IF(D54=1,Inputs!$K$25,IF(D54=2,Inputs!$K$26,IF(D54=3,Inputs!$K$27,IF(D54=4,Inputs!$K$28,0))))</f>
        <v>0</v>
      </c>
      <c r="P54" s="19">
        <f>IF(D54=1,Inputs!$K$42,IF(D54=2,Inputs!$K$43,IF(D54=3,Inputs!$K$44,IF(D54=4,Inputs!$K$45,0))))</f>
        <v>0</v>
      </c>
      <c r="Q54" s="19">
        <f>IF(AND(D54=1,G54=1),Inputs!$L$25,IF(AND(D54=2,G54=1),Inputs!$L$26,IF(AND(D54=3,G54=1),Inputs!$L$27,IF(AND(D54=4,G54=1),Inputs!$L$28,0))))</f>
        <v>0</v>
      </c>
      <c r="R54" s="19">
        <f>IF(AND(D54=1,G54=1),Inputs!$L$42,IF(AND(D54=2,G54=1),Inputs!$L$43,IF(AND(D54=3,G54=1),Inputs!$L$44,IF(AND(D54=4,G54=1),Inputs!$L$45,0))))</f>
        <v>0</v>
      </c>
      <c r="S54" s="19">
        <f>IF(AND(D54=1,H54=1),Inputs!$M$25,IF(AND(D54=2,H54=1),Inputs!$M$26,IF(AND(D54=3,H54=1),Inputs!$M$27,IF(AND(D54=4,H54=1),Inputs!$M$28,0))))</f>
        <v>0</v>
      </c>
      <c r="T54" s="19">
        <f>IF(AND(D54=1,H54=1),Inputs!$M$42,IF(AND(D54=2,H54=1),Inputs!$M$43,IF(AND(D54=3,H54=1),Inputs!$M$44,IF(AND(D54=4,H54=1),Inputs!$M$45,0))))</f>
        <v>0</v>
      </c>
      <c r="U54" s="19">
        <f>IF(AND(D54=1,I54=1),Inputs!$N$25,IF(AND(D54=2,I54=1),Inputs!$N$26,IF(AND(D54=3,I54=1),Inputs!$N$27,IF(AND(D54=4,I54=1),Inputs!$N$28,0))))</f>
        <v>0</v>
      </c>
      <c r="V54" s="19">
        <f>IF(AND(D54=1,I54=1),Inputs!$N$42,IF(AND(D54=2,I54=1),Inputs!$N$43,IF(AND(D54=3,I54=1),Inputs!$N$44,IF(AND(D54=4,I54=1),Inputs!$N$45,0))))</f>
        <v>0</v>
      </c>
      <c r="W54" s="19">
        <f>IF(D54=1,Inputs!$J$34,IF(D54=2,Inputs!$J$35,IF(D54=3,Inputs!$J$36,IF(D54=4,Inputs!$J$37,0))))</f>
        <v>0</v>
      </c>
      <c r="X54" s="19">
        <f>IF(D54=1,Inputs!$J$51,IF(D54=2,Inputs!$J$52,IF(D54=3,Inputs!$J$53,IF(D54=4,Inputs!$J$54,0))))</f>
        <v>0</v>
      </c>
      <c r="Y54" s="19">
        <f>IF(D54=1,Inputs!$K$34,IF(D54=2,Inputs!$K$35,IF(D54=3,Inputs!$K$36,IF(D54=4,Inputs!$K$37,0))))</f>
        <v>0</v>
      </c>
      <c r="Z54" s="19">
        <f>IF(D54=1,Inputs!$K$51,IF(D54=2,Inputs!$K$52,IF(D54=3,Inputs!$K$53,IF(D54=4,Inputs!$K$54,0))))</f>
        <v>0</v>
      </c>
      <c r="AA54" s="19">
        <f>IF(AND(D54=1,G54=1),Inputs!$L$34,IF(AND(D54=2,G54=1),Inputs!$L$35,IF(AND(D54=3,G54=1),Inputs!$L$36,IF(AND(D54=4,G54=1),Inputs!$L$37,0))))</f>
        <v>0</v>
      </c>
      <c r="AB54" s="19">
        <f>IF(AND(D54=1,G54=1),Inputs!$L$51,IF(AND(D54=2,G54=1),Inputs!$L$52,IF(AND(D54=3,G54=1),Inputs!$L$53,IF(AND(D54=4,G54=1),Inputs!$L$54,0))))</f>
        <v>0</v>
      </c>
      <c r="AC54" s="19">
        <f>IF(AND(D54=1,H54=1),Inputs!$M$34,IF(AND(D54=2,H54=1),Inputs!$M$35,IF(AND(D54=3,H54=1),Inputs!$M$36,IF(AND(D54=4,H54=1),Inputs!$M$37,0))))</f>
        <v>0</v>
      </c>
      <c r="AD54" s="19">
        <f>IF(AND(D54=1,H54=1),Inputs!$M$51,IF(AND(D54=2,H54=1),Inputs!$M$52,IF(AND(D54=3,H54=1),Inputs!$M$53,IF(AND(D54=4,H54=1),Inputs!$M$54,0))))</f>
        <v>0</v>
      </c>
      <c r="AE54" s="19">
        <f>IF(AND(D54=1,I54=1),Inputs!$N$34,IF(AND(D54=2,I54=1),Inputs!$N$35,IF(AND(D54=3,I54=1),Inputs!$N$36,IF(AND(D54=4,I54=1),Inputs!$N$37,0))))</f>
        <v>0</v>
      </c>
      <c r="AF54" s="19">
        <f>IF(AND(D54=1,I54=1),Inputs!$N$51,IF(AND(D54=2,I54=1),Inputs!$N$52,IF(AND(D54=3,I54=1),Inputs!$N$53,IF(AND(D54=4,I54=1),Inputs!$N$54,0))))</f>
        <v>0</v>
      </c>
      <c r="AG54" s="19" t="e">
        <f t="shared" si="12"/>
        <v>#N/A</v>
      </c>
      <c r="AH54" s="19" t="e">
        <f t="shared" si="13"/>
        <v>#N/A</v>
      </c>
      <c r="AI54" s="19" t="e">
        <f t="shared" si="0"/>
        <v>#N/A</v>
      </c>
      <c r="AJ54" s="19" t="e">
        <f>IF(K54=2,Inputs!$B$7,IF(K54=3,Inputs!$B$8,IF(K54=4,Inputs!$B$9,IF(K54=5,Inputs!$B$10,IF(K54=6,Inputs!$B$11)))))</f>
        <v>#N/A</v>
      </c>
      <c r="AK54" s="19">
        <f>Inputs!$B$65+C54</f>
        <v>500</v>
      </c>
      <c r="AL54" s="19" t="e">
        <f t="shared" si="14"/>
        <v>#N/A</v>
      </c>
      <c r="AM54" s="19" t="e">
        <f t="shared" si="10"/>
        <v>#N/A</v>
      </c>
      <c r="AN54" s="19" t="e">
        <f t="shared" si="1"/>
        <v>#N/A</v>
      </c>
      <c r="AO54" s="19" t="e">
        <f t="shared" si="2"/>
        <v>#N/A</v>
      </c>
      <c r="AP54" s="19" t="e">
        <f t="shared" si="3"/>
        <v>#N/A</v>
      </c>
      <c r="AQ54" s="22">
        <f t="shared" si="4"/>
        <v>0</v>
      </c>
      <c r="AR54" s="22">
        <f t="shared" si="5"/>
        <v>0</v>
      </c>
      <c r="AS54" s="22">
        <f>IF(AND(AQ54&gt;=Inputs!$B$15,D54=2),MAX(C54,Inputs!$B$15),AQ54)</f>
        <v>0</v>
      </c>
      <c r="AT54" s="22">
        <f>IF(AND(AR54&gt;=Inputs!$B$15,D54=2),MAX(C54,Inputs!$B$15),AR54)</f>
        <v>0</v>
      </c>
      <c r="AU54" s="22">
        <f>IF(AND(AS54&gt;=Inputs!$B$16,D54&lt;4),MAX(C54,Inputs!$B$16),AS54)</f>
        <v>0</v>
      </c>
      <c r="AV54" s="22">
        <f>IF(AND(AT54&gt;=Inputs!$B$16,D54&lt;4),MAX(C54,Inputs!$B$16),AT54)</f>
        <v>0</v>
      </c>
      <c r="AW54" s="20">
        <f>IF(AU54&gt;Inputs!$B$17,Inputs!$B$17,AU54)</f>
        <v>0</v>
      </c>
      <c r="AX54" s="20">
        <f>IF(AV54&gt;Inputs!$B$17,Inputs!$B$17,AV54)</f>
        <v>0</v>
      </c>
    </row>
    <row r="55" spans="1:50" x14ac:dyDescent="0.25">
      <c r="A55" s="1">
        <f>Levels!A56</f>
        <v>0</v>
      </c>
      <c r="B55" s="1">
        <f>Levels!B56</f>
        <v>0</v>
      </c>
      <c r="C55" s="15">
        <f>IF(OR(E55=1,F55=1),Levels!C56,0)</f>
        <v>0</v>
      </c>
      <c r="D55" s="1">
        <f>Levels!D56</f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 t="e">
        <f>Levels!AC56</f>
        <v>#N/A</v>
      </c>
      <c r="K55" s="1" t="e">
        <f>Levels!AD56</f>
        <v>#N/A</v>
      </c>
      <c r="L55" s="1" t="e">
        <f t="shared" si="11"/>
        <v>#N/A</v>
      </c>
      <c r="M55" s="19">
        <f>IF(D55=1,Inputs!$J$25,IF(D55=2,Inputs!$J$26,IF(D55=3,Inputs!$J$27,IF(D55=4,Inputs!$J$28,0))))</f>
        <v>0</v>
      </c>
      <c r="N55" s="19">
        <f>IF(D55=1,Inputs!$J$42,IF(D55=2,Inputs!$J$43,IF(D55=3,Inputs!$J$44,IF(D55=4,Inputs!$J$45,0))))</f>
        <v>0</v>
      </c>
      <c r="O55" s="19">
        <f>IF(D55=1,Inputs!$K$25,IF(D55=2,Inputs!$K$26,IF(D55=3,Inputs!$K$27,IF(D55=4,Inputs!$K$28,0))))</f>
        <v>0</v>
      </c>
      <c r="P55" s="19">
        <f>IF(D55=1,Inputs!$K$42,IF(D55=2,Inputs!$K$43,IF(D55=3,Inputs!$K$44,IF(D55=4,Inputs!$K$45,0))))</f>
        <v>0</v>
      </c>
      <c r="Q55" s="19">
        <f>IF(AND(D55=1,G55=1),Inputs!$L$25,IF(AND(D55=2,G55=1),Inputs!$L$26,IF(AND(D55=3,G55=1),Inputs!$L$27,IF(AND(D55=4,G55=1),Inputs!$L$28,0))))</f>
        <v>0</v>
      </c>
      <c r="R55" s="19">
        <f>IF(AND(D55=1,G55=1),Inputs!$L$42,IF(AND(D55=2,G55=1),Inputs!$L$43,IF(AND(D55=3,G55=1),Inputs!$L$44,IF(AND(D55=4,G55=1),Inputs!$L$45,0))))</f>
        <v>0</v>
      </c>
      <c r="S55" s="19">
        <f>IF(AND(D55=1,H55=1),Inputs!$M$25,IF(AND(D55=2,H55=1),Inputs!$M$26,IF(AND(D55=3,H55=1),Inputs!$M$27,IF(AND(D55=4,H55=1),Inputs!$M$28,0))))</f>
        <v>0</v>
      </c>
      <c r="T55" s="19">
        <f>IF(AND(D55=1,H55=1),Inputs!$M$42,IF(AND(D55=2,H55=1),Inputs!$M$43,IF(AND(D55=3,H55=1),Inputs!$M$44,IF(AND(D55=4,H55=1),Inputs!$M$45,0))))</f>
        <v>0</v>
      </c>
      <c r="U55" s="19">
        <f>IF(AND(D55=1,I55=1),Inputs!$N$25,IF(AND(D55=2,I55=1),Inputs!$N$26,IF(AND(D55=3,I55=1),Inputs!$N$27,IF(AND(D55=4,I55=1),Inputs!$N$28,0))))</f>
        <v>0</v>
      </c>
      <c r="V55" s="19">
        <f>IF(AND(D55=1,I55=1),Inputs!$N$42,IF(AND(D55=2,I55=1),Inputs!$N$43,IF(AND(D55=3,I55=1),Inputs!$N$44,IF(AND(D55=4,I55=1),Inputs!$N$45,0))))</f>
        <v>0</v>
      </c>
      <c r="W55" s="19">
        <f>IF(D55=1,Inputs!$J$34,IF(D55=2,Inputs!$J$35,IF(D55=3,Inputs!$J$36,IF(D55=4,Inputs!$J$37,0))))</f>
        <v>0</v>
      </c>
      <c r="X55" s="19">
        <f>IF(D55=1,Inputs!$J$51,IF(D55=2,Inputs!$J$52,IF(D55=3,Inputs!$J$53,IF(D55=4,Inputs!$J$54,0))))</f>
        <v>0</v>
      </c>
      <c r="Y55" s="19">
        <f>IF(D55=1,Inputs!$K$34,IF(D55=2,Inputs!$K$35,IF(D55=3,Inputs!$K$36,IF(D55=4,Inputs!$K$37,0))))</f>
        <v>0</v>
      </c>
      <c r="Z55" s="19">
        <f>IF(D55=1,Inputs!$K$51,IF(D55=2,Inputs!$K$52,IF(D55=3,Inputs!$K$53,IF(D55=4,Inputs!$K$54,0))))</f>
        <v>0</v>
      </c>
      <c r="AA55" s="19">
        <f>IF(AND(D55=1,G55=1),Inputs!$L$34,IF(AND(D55=2,G55=1),Inputs!$L$35,IF(AND(D55=3,G55=1),Inputs!$L$36,IF(AND(D55=4,G55=1),Inputs!$L$37,0))))</f>
        <v>0</v>
      </c>
      <c r="AB55" s="19">
        <f>IF(AND(D55=1,G55=1),Inputs!$L$51,IF(AND(D55=2,G55=1),Inputs!$L$52,IF(AND(D55=3,G55=1),Inputs!$L$53,IF(AND(D55=4,G55=1),Inputs!$L$54,0))))</f>
        <v>0</v>
      </c>
      <c r="AC55" s="19">
        <f>IF(AND(D55=1,H55=1),Inputs!$M$34,IF(AND(D55=2,H55=1),Inputs!$M$35,IF(AND(D55=3,H55=1),Inputs!$M$36,IF(AND(D55=4,H55=1),Inputs!$M$37,0))))</f>
        <v>0</v>
      </c>
      <c r="AD55" s="19">
        <f>IF(AND(D55=1,H55=1),Inputs!$M$51,IF(AND(D55=2,H55=1),Inputs!$M$52,IF(AND(D55=3,H55=1),Inputs!$M$53,IF(AND(D55=4,H55=1),Inputs!$M$54,0))))</f>
        <v>0</v>
      </c>
      <c r="AE55" s="19">
        <f>IF(AND(D55=1,I55=1),Inputs!$N$34,IF(AND(D55=2,I55=1),Inputs!$N$35,IF(AND(D55=3,I55=1),Inputs!$N$36,IF(AND(D55=4,I55=1),Inputs!$N$37,0))))</f>
        <v>0</v>
      </c>
      <c r="AF55" s="19">
        <f>IF(AND(D55=1,I55=1),Inputs!$N$51,IF(AND(D55=2,I55=1),Inputs!$N$52,IF(AND(D55=3,I55=1),Inputs!$N$53,IF(AND(D55=4,I55=1),Inputs!$N$54,0))))</f>
        <v>0</v>
      </c>
      <c r="AG55" s="19" t="e">
        <f t="shared" si="12"/>
        <v>#N/A</v>
      </c>
      <c r="AH55" s="19" t="e">
        <f t="shared" si="13"/>
        <v>#N/A</v>
      </c>
      <c r="AI55" s="19" t="e">
        <f t="shared" si="0"/>
        <v>#N/A</v>
      </c>
      <c r="AJ55" s="19" t="e">
        <f>IF(K55=2,Inputs!$B$7,IF(K55=3,Inputs!$B$8,IF(K55=4,Inputs!$B$9,IF(K55=5,Inputs!$B$10,IF(K55=6,Inputs!$B$11)))))</f>
        <v>#N/A</v>
      </c>
      <c r="AK55" s="19">
        <f>Inputs!$B$65+C55</f>
        <v>500</v>
      </c>
      <c r="AL55" s="19" t="e">
        <f t="shared" si="14"/>
        <v>#N/A</v>
      </c>
      <c r="AM55" s="19" t="e">
        <f t="shared" si="10"/>
        <v>#N/A</v>
      </c>
      <c r="AN55" s="19" t="e">
        <f t="shared" si="1"/>
        <v>#N/A</v>
      </c>
      <c r="AO55" s="19" t="e">
        <f t="shared" si="2"/>
        <v>#N/A</v>
      </c>
      <c r="AP55" s="19" t="e">
        <f t="shared" si="3"/>
        <v>#N/A</v>
      </c>
      <c r="AQ55" s="22">
        <f t="shared" si="4"/>
        <v>0</v>
      </c>
      <c r="AR55" s="22">
        <f t="shared" si="5"/>
        <v>0</v>
      </c>
      <c r="AS55" s="22">
        <f>IF(AND(AQ55&gt;=Inputs!$B$15,D55=2),MAX(C55,Inputs!$B$15),AQ55)</f>
        <v>0</v>
      </c>
      <c r="AT55" s="22">
        <f>IF(AND(AR55&gt;=Inputs!$B$15,D55=2),MAX(C55,Inputs!$B$15),AR55)</f>
        <v>0</v>
      </c>
      <c r="AU55" s="22">
        <f>IF(AND(AS55&gt;=Inputs!$B$16,D55&lt;4),MAX(C55,Inputs!$B$16),AS55)</f>
        <v>0</v>
      </c>
      <c r="AV55" s="22">
        <f>IF(AND(AT55&gt;=Inputs!$B$16,D55&lt;4),MAX(C55,Inputs!$B$16),AT55)</f>
        <v>0</v>
      </c>
      <c r="AW55" s="20">
        <f>IF(AU55&gt;Inputs!$B$17,Inputs!$B$17,AU55)</f>
        <v>0</v>
      </c>
      <c r="AX55" s="20">
        <f>IF(AV55&gt;Inputs!$B$17,Inputs!$B$17,AV55)</f>
        <v>0</v>
      </c>
    </row>
    <row r="56" spans="1:50" x14ac:dyDescent="0.25">
      <c r="A56" s="1">
        <f>Levels!A57</f>
        <v>0</v>
      </c>
      <c r="B56" s="1">
        <f>Levels!B57</f>
        <v>0</v>
      </c>
      <c r="C56" s="15">
        <f>IF(OR(E56=1,F56=1),Levels!C57,0)</f>
        <v>0</v>
      </c>
      <c r="D56" s="1">
        <f>Levels!D57</f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 t="e">
        <f>Levels!AC57</f>
        <v>#N/A</v>
      </c>
      <c r="K56" s="1" t="e">
        <f>Levels!AD57</f>
        <v>#N/A</v>
      </c>
      <c r="L56" s="1" t="e">
        <f t="shared" si="11"/>
        <v>#N/A</v>
      </c>
      <c r="M56" s="19">
        <f>IF(D56=1,Inputs!$J$25,IF(D56=2,Inputs!$J$26,IF(D56=3,Inputs!$J$27,IF(D56=4,Inputs!$J$28,0))))</f>
        <v>0</v>
      </c>
      <c r="N56" s="19">
        <f>IF(D56=1,Inputs!$J$42,IF(D56=2,Inputs!$J$43,IF(D56=3,Inputs!$J$44,IF(D56=4,Inputs!$J$45,0))))</f>
        <v>0</v>
      </c>
      <c r="O56" s="19">
        <f>IF(D56=1,Inputs!$K$25,IF(D56=2,Inputs!$K$26,IF(D56=3,Inputs!$K$27,IF(D56=4,Inputs!$K$28,0))))</f>
        <v>0</v>
      </c>
      <c r="P56" s="19">
        <f>IF(D56=1,Inputs!$K$42,IF(D56=2,Inputs!$K$43,IF(D56=3,Inputs!$K$44,IF(D56=4,Inputs!$K$45,0))))</f>
        <v>0</v>
      </c>
      <c r="Q56" s="19">
        <f>IF(AND(D56=1,G56=1),Inputs!$L$25,IF(AND(D56=2,G56=1),Inputs!$L$26,IF(AND(D56=3,G56=1),Inputs!$L$27,IF(AND(D56=4,G56=1),Inputs!$L$28,0))))</f>
        <v>0</v>
      </c>
      <c r="R56" s="19">
        <f>IF(AND(D56=1,G56=1),Inputs!$L$42,IF(AND(D56=2,G56=1),Inputs!$L$43,IF(AND(D56=3,G56=1),Inputs!$L$44,IF(AND(D56=4,G56=1),Inputs!$L$45,0))))</f>
        <v>0</v>
      </c>
      <c r="S56" s="19">
        <f>IF(AND(D56=1,H56=1),Inputs!$M$25,IF(AND(D56=2,H56=1),Inputs!$M$26,IF(AND(D56=3,H56=1),Inputs!$M$27,IF(AND(D56=4,H56=1),Inputs!$M$28,0))))</f>
        <v>0</v>
      </c>
      <c r="T56" s="19">
        <f>IF(AND(D56=1,H56=1),Inputs!$M$42,IF(AND(D56=2,H56=1),Inputs!$M$43,IF(AND(D56=3,H56=1),Inputs!$M$44,IF(AND(D56=4,H56=1),Inputs!$M$45,0))))</f>
        <v>0</v>
      </c>
      <c r="U56" s="19">
        <f>IF(AND(D56=1,I56=1),Inputs!$N$25,IF(AND(D56=2,I56=1),Inputs!$N$26,IF(AND(D56=3,I56=1),Inputs!$N$27,IF(AND(D56=4,I56=1),Inputs!$N$28,0))))</f>
        <v>0</v>
      </c>
      <c r="V56" s="19">
        <f>IF(AND(D56=1,I56=1),Inputs!$N$42,IF(AND(D56=2,I56=1),Inputs!$N$43,IF(AND(D56=3,I56=1),Inputs!$N$44,IF(AND(D56=4,I56=1),Inputs!$N$45,0))))</f>
        <v>0</v>
      </c>
      <c r="W56" s="19">
        <f>IF(D56=1,Inputs!$J$34,IF(D56=2,Inputs!$J$35,IF(D56=3,Inputs!$J$36,IF(D56=4,Inputs!$J$37,0))))</f>
        <v>0</v>
      </c>
      <c r="X56" s="19">
        <f>IF(D56=1,Inputs!$J$51,IF(D56=2,Inputs!$J$52,IF(D56=3,Inputs!$J$53,IF(D56=4,Inputs!$J$54,0))))</f>
        <v>0</v>
      </c>
      <c r="Y56" s="19">
        <f>IF(D56=1,Inputs!$K$34,IF(D56=2,Inputs!$K$35,IF(D56=3,Inputs!$K$36,IF(D56=4,Inputs!$K$37,0))))</f>
        <v>0</v>
      </c>
      <c r="Z56" s="19">
        <f>IF(D56=1,Inputs!$K$51,IF(D56=2,Inputs!$K$52,IF(D56=3,Inputs!$K$53,IF(D56=4,Inputs!$K$54,0))))</f>
        <v>0</v>
      </c>
      <c r="AA56" s="19">
        <f>IF(AND(D56=1,G56=1),Inputs!$L$34,IF(AND(D56=2,G56=1),Inputs!$L$35,IF(AND(D56=3,G56=1),Inputs!$L$36,IF(AND(D56=4,G56=1),Inputs!$L$37,0))))</f>
        <v>0</v>
      </c>
      <c r="AB56" s="19">
        <f>IF(AND(D56=1,G56=1),Inputs!$L$51,IF(AND(D56=2,G56=1),Inputs!$L$52,IF(AND(D56=3,G56=1),Inputs!$L$53,IF(AND(D56=4,G56=1),Inputs!$L$54,0))))</f>
        <v>0</v>
      </c>
      <c r="AC56" s="19">
        <f>IF(AND(D56=1,H56=1),Inputs!$M$34,IF(AND(D56=2,H56=1),Inputs!$M$35,IF(AND(D56=3,H56=1),Inputs!$M$36,IF(AND(D56=4,H56=1),Inputs!$M$37,0))))</f>
        <v>0</v>
      </c>
      <c r="AD56" s="19">
        <f>IF(AND(D56=1,H56=1),Inputs!$M$51,IF(AND(D56=2,H56=1),Inputs!$M$52,IF(AND(D56=3,H56=1),Inputs!$M$53,IF(AND(D56=4,H56=1),Inputs!$M$54,0))))</f>
        <v>0</v>
      </c>
      <c r="AE56" s="19">
        <f>IF(AND(D56=1,I56=1),Inputs!$N$34,IF(AND(D56=2,I56=1),Inputs!$N$35,IF(AND(D56=3,I56=1),Inputs!$N$36,IF(AND(D56=4,I56=1),Inputs!$N$37,0))))</f>
        <v>0</v>
      </c>
      <c r="AF56" s="19">
        <f>IF(AND(D56=1,I56=1),Inputs!$N$51,IF(AND(D56=2,I56=1),Inputs!$N$52,IF(AND(D56=3,I56=1),Inputs!$N$53,IF(AND(D56=4,I56=1),Inputs!$N$54,0))))</f>
        <v>0</v>
      </c>
      <c r="AG56" s="19" t="e">
        <f t="shared" si="12"/>
        <v>#N/A</v>
      </c>
      <c r="AH56" s="19" t="e">
        <f t="shared" si="13"/>
        <v>#N/A</v>
      </c>
      <c r="AI56" s="19" t="e">
        <f t="shared" si="0"/>
        <v>#N/A</v>
      </c>
      <c r="AJ56" s="19" t="e">
        <f>IF(K56=2,Inputs!$B$7,IF(K56=3,Inputs!$B$8,IF(K56=4,Inputs!$B$9,IF(K56=5,Inputs!$B$10,IF(K56=6,Inputs!$B$11)))))</f>
        <v>#N/A</v>
      </c>
      <c r="AK56" s="19">
        <f>Inputs!$B$65+C56</f>
        <v>500</v>
      </c>
      <c r="AL56" s="19" t="e">
        <f t="shared" si="14"/>
        <v>#N/A</v>
      </c>
      <c r="AM56" s="19" t="e">
        <f t="shared" si="10"/>
        <v>#N/A</v>
      </c>
      <c r="AN56" s="19" t="e">
        <f t="shared" si="1"/>
        <v>#N/A</v>
      </c>
      <c r="AO56" s="19" t="e">
        <f t="shared" si="2"/>
        <v>#N/A</v>
      </c>
      <c r="AP56" s="19" t="e">
        <f t="shared" si="3"/>
        <v>#N/A</v>
      </c>
      <c r="AQ56" s="22">
        <f t="shared" si="4"/>
        <v>0</v>
      </c>
      <c r="AR56" s="22">
        <f t="shared" si="5"/>
        <v>0</v>
      </c>
      <c r="AS56" s="22">
        <f>IF(AND(AQ56&gt;=Inputs!$B$15,D56=2),MAX(C56,Inputs!$B$15),AQ56)</f>
        <v>0</v>
      </c>
      <c r="AT56" s="22">
        <f>IF(AND(AR56&gt;=Inputs!$B$15,D56=2),MAX(C56,Inputs!$B$15),AR56)</f>
        <v>0</v>
      </c>
      <c r="AU56" s="22">
        <f>IF(AND(AS56&gt;=Inputs!$B$16,D56&lt;4),MAX(C56,Inputs!$B$16),AS56)</f>
        <v>0</v>
      </c>
      <c r="AV56" s="22">
        <f>IF(AND(AT56&gt;=Inputs!$B$16,D56&lt;4),MAX(C56,Inputs!$B$16),AT56)</f>
        <v>0</v>
      </c>
      <c r="AW56" s="20">
        <f>IF(AU56&gt;Inputs!$B$17,Inputs!$B$17,AU56)</f>
        <v>0</v>
      </c>
      <c r="AX56" s="20">
        <f>IF(AV56&gt;Inputs!$B$17,Inputs!$B$17,AV56)</f>
        <v>0</v>
      </c>
    </row>
    <row r="57" spans="1:50" x14ac:dyDescent="0.25">
      <c r="A57" s="1">
        <f>Levels!A58</f>
        <v>0</v>
      </c>
      <c r="B57" s="1">
        <f>Levels!B58</f>
        <v>0</v>
      </c>
      <c r="C57" s="15">
        <f>IF(OR(E57=1,F57=1),Levels!C58,0)</f>
        <v>0</v>
      </c>
      <c r="D57" s="1">
        <f>Levels!D58</f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 t="e">
        <f>Levels!AC58</f>
        <v>#N/A</v>
      </c>
      <c r="K57" s="1" t="e">
        <f>Levels!AD58</f>
        <v>#N/A</v>
      </c>
      <c r="L57" s="1" t="e">
        <f t="shared" si="11"/>
        <v>#N/A</v>
      </c>
      <c r="M57" s="19">
        <f>IF(D57=1,Inputs!$J$25,IF(D57=2,Inputs!$J$26,IF(D57=3,Inputs!$J$27,IF(D57=4,Inputs!$J$28,0))))</f>
        <v>0</v>
      </c>
      <c r="N57" s="19">
        <f>IF(D57=1,Inputs!$J$42,IF(D57=2,Inputs!$J$43,IF(D57=3,Inputs!$J$44,IF(D57=4,Inputs!$J$45,0))))</f>
        <v>0</v>
      </c>
      <c r="O57" s="19">
        <f>IF(D57=1,Inputs!$K$25,IF(D57=2,Inputs!$K$26,IF(D57=3,Inputs!$K$27,IF(D57=4,Inputs!$K$28,0))))</f>
        <v>0</v>
      </c>
      <c r="P57" s="19">
        <f>IF(D57=1,Inputs!$K$42,IF(D57=2,Inputs!$K$43,IF(D57=3,Inputs!$K$44,IF(D57=4,Inputs!$K$45,0))))</f>
        <v>0</v>
      </c>
      <c r="Q57" s="19">
        <f>IF(AND(D57=1,G57=1),Inputs!$L$25,IF(AND(D57=2,G57=1),Inputs!$L$26,IF(AND(D57=3,G57=1),Inputs!$L$27,IF(AND(D57=4,G57=1),Inputs!$L$28,0))))</f>
        <v>0</v>
      </c>
      <c r="R57" s="19">
        <f>IF(AND(D57=1,G57=1),Inputs!$L$42,IF(AND(D57=2,G57=1),Inputs!$L$43,IF(AND(D57=3,G57=1),Inputs!$L$44,IF(AND(D57=4,G57=1),Inputs!$L$45,0))))</f>
        <v>0</v>
      </c>
      <c r="S57" s="19">
        <f>IF(AND(D57=1,H57=1),Inputs!$M$25,IF(AND(D57=2,H57=1),Inputs!$M$26,IF(AND(D57=3,H57=1),Inputs!$M$27,IF(AND(D57=4,H57=1),Inputs!$M$28,0))))</f>
        <v>0</v>
      </c>
      <c r="T57" s="19">
        <f>IF(AND(D57=1,H57=1),Inputs!$M$42,IF(AND(D57=2,H57=1),Inputs!$M$43,IF(AND(D57=3,H57=1),Inputs!$M$44,IF(AND(D57=4,H57=1),Inputs!$M$45,0))))</f>
        <v>0</v>
      </c>
      <c r="U57" s="19">
        <f>IF(AND(D57=1,I57=1),Inputs!$N$25,IF(AND(D57=2,I57=1),Inputs!$N$26,IF(AND(D57=3,I57=1),Inputs!$N$27,IF(AND(D57=4,I57=1),Inputs!$N$28,0))))</f>
        <v>0</v>
      </c>
      <c r="V57" s="19">
        <f>IF(AND(D57=1,I57=1),Inputs!$N$42,IF(AND(D57=2,I57=1),Inputs!$N$43,IF(AND(D57=3,I57=1),Inputs!$N$44,IF(AND(D57=4,I57=1),Inputs!$N$45,0))))</f>
        <v>0</v>
      </c>
      <c r="W57" s="19">
        <f>IF(D57=1,Inputs!$J$34,IF(D57=2,Inputs!$J$35,IF(D57=3,Inputs!$J$36,IF(D57=4,Inputs!$J$37,0))))</f>
        <v>0</v>
      </c>
      <c r="X57" s="19">
        <f>IF(D57=1,Inputs!$J$51,IF(D57=2,Inputs!$J$52,IF(D57=3,Inputs!$J$53,IF(D57=4,Inputs!$J$54,0))))</f>
        <v>0</v>
      </c>
      <c r="Y57" s="19">
        <f>IF(D57=1,Inputs!$K$34,IF(D57=2,Inputs!$K$35,IF(D57=3,Inputs!$K$36,IF(D57=4,Inputs!$K$37,0))))</f>
        <v>0</v>
      </c>
      <c r="Z57" s="19">
        <f>IF(D57=1,Inputs!$K$51,IF(D57=2,Inputs!$K$52,IF(D57=3,Inputs!$K$53,IF(D57=4,Inputs!$K$54,0))))</f>
        <v>0</v>
      </c>
      <c r="AA57" s="19">
        <f>IF(AND(D57=1,G57=1),Inputs!$L$34,IF(AND(D57=2,G57=1),Inputs!$L$35,IF(AND(D57=3,G57=1),Inputs!$L$36,IF(AND(D57=4,G57=1),Inputs!$L$37,0))))</f>
        <v>0</v>
      </c>
      <c r="AB57" s="19">
        <f>IF(AND(D57=1,G57=1),Inputs!$L$51,IF(AND(D57=2,G57=1),Inputs!$L$52,IF(AND(D57=3,G57=1),Inputs!$L$53,IF(AND(D57=4,G57=1),Inputs!$L$54,0))))</f>
        <v>0</v>
      </c>
      <c r="AC57" s="19">
        <f>IF(AND(D57=1,H57=1),Inputs!$M$34,IF(AND(D57=2,H57=1),Inputs!$M$35,IF(AND(D57=3,H57=1),Inputs!$M$36,IF(AND(D57=4,H57=1),Inputs!$M$37,0))))</f>
        <v>0</v>
      </c>
      <c r="AD57" s="19">
        <f>IF(AND(D57=1,H57=1),Inputs!$M$51,IF(AND(D57=2,H57=1),Inputs!$M$52,IF(AND(D57=3,H57=1),Inputs!$M$53,IF(AND(D57=4,H57=1),Inputs!$M$54,0))))</f>
        <v>0</v>
      </c>
      <c r="AE57" s="19">
        <f>IF(AND(D57=1,I57=1),Inputs!$N$34,IF(AND(D57=2,I57=1),Inputs!$N$35,IF(AND(D57=3,I57=1),Inputs!$N$36,IF(AND(D57=4,I57=1),Inputs!$N$37,0))))</f>
        <v>0</v>
      </c>
      <c r="AF57" s="19">
        <f>IF(AND(D57=1,I57=1),Inputs!$N$51,IF(AND(D57=2,I57=1),Inputs!$N$52,IF(AND(D57=3,I57=1),Inputs!$N$53,IF(AND(D57=4,I57=1),Inputs!$N$54,0))))</f>
        <v>0</v>
      </c>
      <c r="AG57" s="19" t="e">
        <f t="shared" si="12"/>
        <v>#N/A</v>
      </c>
      <c r="AH57" s="19" t="e">
        <f t="shared" si="13"/>
        <v>#N/A</v>
      </c>
      <c r="AI57" s="19" t="e">
        <f t="shared" si="0"/>
        <v>#N/A</v>
      </c>
      <c r="AJ57" s="19" t="e">
        <f>IF(K57=2,Inputs!$B$7,IF(K57=3,Inputs!$B$8,IF(K57=4,Inputs!$B$9,IF(K57=5,Inputs!$B$10,IF(K57=6,Inputs!$B$11)))))</f>
        <v>#N/A</v>
      </c>
      <c r="AK57" s="19">
        <f>Inputs!$B$65+C57</f>
        <v>500</v>
      </c>
      <c r="AL57" s="19" t="e">
        <f t="shared" si="14"/>
        <v>#N/A</v>
      </c>
      <c r="AM57" s="19" t="e">
        <f t="shared" si="10"/>
        <v>#N/A</v>
      </c>
      <c r="AN57" s="19" t="e">
        <f t="shared" si="1"/>
        <v>#N/A</v>
      </c>
      <c r="AO57" s="19" t="e">
        <f t="shared" si="2"/>
        <v>#N/A</v>
      </c>
      <c r="AP57" s="19" t="e">
        <f t="shared" si="3"/>
        <v>#N/A</v>
      </c>
      <c r="AQ57" s="22">
        <f t="shared" si="4"/>
        <v>0</v>
      </c>
      <c r="AR57" s="22">
        <f t="shared" si="5"/>
        <v>0</v>
      </c>
      <c r="AS57" s="22">
        <f>IF(AND(AQ57&gt;=Inputs!$B$15,D57=2),MAX(C57,Inputs!$B$15),AQ57)</f>
        <v>0</v>
      </c>
      <c r="AT57" s="22">
        <f>IF(AND(AR57&gt;=Inputs!$B$15,D57=2),MAX(C57,Inputs!$B$15),AR57)</f>
        <v>0</v>
      </c>
      <c r="AU57" s="22">
        <f>IF(AND(AS57&gt;=Inputs!$B$16,D57&lt;4),MAX(C57,Inputs!$B$16),AS57)</f>
        <v>0</v>
      </c>
      <c r="AV57" s="22">
        <f>IF(AND(AT57&gt;=Inputs!$B$16,D57&lt;4),MAX(C57,Inputs!$B$16),AT57)</f>
        <v>0</v>
      </c>
      <c r="AW57" s="20">
        <f>IF(AU57&gt;Inputs!$B$17,Inputs!$B$17,AU57)</f>
        <v>0</v>
      </c>
      <c r="AX57" s="20">
        <f>IF(AV57&gt;Inputs!$B$17,Inputs!$B$17,AV57)</f>
        <v>0</v>
      </c>
    </row>
    <row r="58" spans="1:50" x14ac:dyDescent="0.25">
      <c r="A58" s="1">
        <f>Levels!A59</f>
        <v>0</v>
      </c>
      <c r="B58" s="1">
        <f>Levels!B59</f>
        <v>0</v>
      </c>
      <c r="C58" s="15">
        <f>IF(OR(E58=1,F58=1),Levels!C59,0)</f>
        <v>0</v>
      </c>
      <c r="D58" s="1">
        <f>Levels!D59</f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 t="e">
        <f>Levels!AC59</f>
        <v>#N/A</v>
      </c>
      <c r="K58" s="1" t="e">
        <f>Levels!AD59</f>
        <v>#N/A</v>
      </c>
      <c r="L58" s="1" t="e">
        <f t="shared" si="11"/>
        <v>#N/A</v>
      </c>
      <c r="M58" s="19">
        <f>IF(D58=1,Inputs!$J$25,IF(D58=2,Inputs!$J$26,IF(D58=3,Inputs!$J$27,IF(D58=4,Inputs!$J$28,0))))</f>
        <v>0</v>
      </c>
      <c r="N58" s="19">
        <f>IF(D58=1,Inputs!$J$42,IF(D58=2,Inputs!$J$43,IF(D58=3,Inputs!$J$44,IF(D58=4,Inputs!$J$45,0))))</f>
        <v>0</v>
      </c>
      <c r="O58" s="19">
        <f>IF(D58=1,Inputs!$K$25,IF(D58=2,Inputs!$K$26,IF(D58=3,Inputs!$K$27,IF(D58=4,Inputs!$K$28,0))))</f>
        <v>0</v>
      </c>
      <c r="P58" s="19">
        <f>IF(D58=1,Inputs!$K$42,IF(D58=2,Inputs!$K$43,IF(D58=3,Inputs!$K$44,IF(D58=4,Inputs!$K$45,0))))</f>
        <v>0</v>
      </c>
      <c r="Q58" s="19">
        <f>IF(AND(D58=1,G58=1),Inputs!$L$25,IF(AND(D58=2,G58=1),Inputs!$L$26,IF(AND(D58=3,G58=1),Inputs!$L$27,IF(AND(D58=4,G58=1),Inputs!$L$28,0))))</f>
        <v>0</v>
      </c>
      <c r="R58" s="19">
        <f>IF(AND(D58=1,G58=1),Inputs!$L$42,IF(AND(D58=2,G58=1),Inputs!$L$43,IF(AND(D58=3,G58=1),Inputs!$L$44,IF(AND(D58=4,G58=1),Inputs!$L$45,0))))</f>
        <v>0</v>
      </c>
      <c r="S58" s="19">
        <f>IF(AND(D58=1,H58=1),Inputs!$M$25,IF(AND(D58=2,H58=1),Inputs!$M$26,IF(AND(D58=3,H58=1),Inputs!$M$27,IF(AND(D58=4,H58=1),Inputs!$M$28,0))))</f>
        <v>0</v>
      </c>
      <c r="T58" s="19">
        <f>IF(AND(D58=1,H58=1),Inputs!$M$42,IF(AND(D58=2,H58=1),Inputs!$M$43,IF(AND(D58=3,H58=1),Inputs!$M$44,IF(AND(D58=4,H58=1),Inputs!$M$45,0))))</f>
        <v>0</v>
      </c>
      <c r="U58" s="19">
        <f>IF(AND(D58=1,I58=1),Inputs!$N$25,IF(AND(D58=2,I58=1),Inputs!$N$26,IF(AND(D58=3,I58=1),Inputs!$N$27,IF(AND(D58=4,I58=1),Inputs!$N$28,0))))</f>
        <v>0</v>
      </c>
      <c r="V58" s="19">
        <f>IF(AND(D58=1,I58=1),Inputs!$N$42,IF(AND(D58=2,I58=1),Inputs!$N$43,IF(AND(D58=3,I58=1),Inputs!$N$44,IF(AND(D58=4,I58=1),Inputs!$N$45,0))))</f>
        <v>0</v>
      </c>
      <c r="W58" s="19">
        <f>IF(D58=1,Inputs!$J$34,IF(D58=2,Inputs!$J$35,IF(D58=3,Inputs!$J$36,IF(D58=4,Inputs!$J$37,0))))</f>
        <v>0</v>
      </c>
      <c r="X58" s="19">
        <f>IF(D58=1,Inputs!$J$51,IF(D58=2,Inputs!$J$52,IF(D58=3,Inputs!$J$53,IF(D58=4,Inputs!$J$54,0))))</f>
        <v>0</v>
      </c>
      <c r="Y58" s="19">
        <f>IF(D58=1,Inputs!$K$34,IF(D58=2,Inputs!$K$35,IF(D58=3,Inputs!$K$36,IF(D58=4,Inputs!$K$37,0))))</f>
        <v>0</v>
      </c>
      <c r="Z58" s="19">
        <f>IF(D58=1,Inputs!$K$51,IF(D58=2,Inputs!$K$52,IF(D58=3,Inputs!$K$53,IF(D58=4,Inputs!$K$54,0))))</f>
        <v>0</v>
      </c>
      <c r="AA58" s="19">
        <f>IF(AND(D58=1,G58=1),Inputs!$L$34,IF(AND(D58=2,G58=1),Inputs!$L$35,IF(AND(D58=3,G58=1),Inputs!$L$36,IF(AND(D58=4,G58=1),Inputs!$L$37,0))))</f>
        <v>0</v>
      </c>
      <c r="AB58" s="19">
        <f>IF(AND(D58=1,G58=1),Inputs!$L$51,IF(AND(D58=2,G58=1),Inputs!$L$52,IF(AND(D58=3,G58=1),Inputs!$L$53,IF(AND(D58=4,G58=1),Inputs!$L$54,0))))</f>
        <v>0</v>
      </c>
      <c r="AC58" s="19">
        <f>IF(AND(D58=1,H58=1),Inputs!$M$34,IF(AND(D58=2,H58=1),Inputs!$M$35,IF(AND(D58=3,H58=1),Inputs!$M$36,IF(AND(D58=4,H58=1),Inputs!$M$37,0))))</f>
        <v>0</v>
      </c>
      <c r="AD58" s="19">
        <f>IF(AND(D58=1,H58=1),Inputs!$M$51,IF(AND(D58=2,H58=1),Inputs!$M$52,IF(AND(D58=3,H58=1),Inputs!$M$53,IF(AND(D58=4,H58=1),Inputs!$M$54,0))))</f>
        <v>0</v>
      </c>
      <c r="AE58" s="19">
        <f>IF(AND(D58=1,I58=1),Inputs!$N$34,IF(AND(D58=2,I58=1),Inputs!$N$35,IF(AND(D58=3,I58=1),Inputs!$N$36,IF(AND(D58=4,I58=1),Inputs!$N$37,0))))</f>
        <v>0</v>
      </c>
      <c r="AF58" s="19">
        <f>IF(AND(D58=1,I58=1),Inputs!$N$51,IF(AND(D58=2,I58=1),Inputs!$N$52,IF(AND(D58=3,I58=1),Inputs!$N$53,IF(AND(D58=4,I58=1),Inputs!$N$54,0))))</f>
        <v>0</v>
      </c>
      <c r="AG58" s="19" t="e">
        <f t="shared" si="12"/>
        <v>#N/A</v>
      </c>
      <c r="AH58" s="19" t="e">
        <f t="shared" si="13"/>
        <v>#N/A</v>
      </c>
      <c r="AI58" s="19" t="e">
        <f t="shared" si="0"/>
        <v>#N/A</v>
      </c>
      <c r="AJ58" s="19" t="e">
        <f>IF(K58=2,Inputs!$B$7,IF(K58=3,Inputs!$B$8,IF(K58=4,Inputs!$B$9,IF(K58=5,Inputs!$B$10,IF(K58=6,Inputs!$B$11)))))</f>
        <v>#N/A</v>
      </c>
      <c r="AK58" s="19">
        <f>Inputs!$B$65+C58</f>
        <v>500</v>
      </c>
      <c r="AL58" s="19" t="e">
        <f t="shared" si="14"/>
        <v>#N/A</v>
      </c>
      <c r="AM58" s="19" t="e">
        <f t="shared" si="10"/>
        <v>#N/A</v>
      </c>
      <c r="AN58" s="19" t="e">
        <f t="shared" si="1"/>
        <v>#N/A</v>
      </c>
      <c r="AO58" s="19" t="e">
        <f t="shared" si="2"/>
        <v>#N/A</v>
      </c>
      <c r="AP58" s="19" t="e">
        <f t="shared" si="3"/>
        <v>#N/A</v>
      </c>
      <c r="AQ58" s="22">
        <f t="shared" si="4"/>
        <v>0</v>
      </c>
      <c r="AR58" s="22">
        <f t="shared" si="5"/>
        <v>0</v>
      </c>
      <c r="AS58" s="22">
        <f>IF(AND(AQ58&gt;=Inputs!$B$15,D58=2),MAX(C58,Inputs!$B$15),AQ58)</f>
        <v>0</v>
      </c>
      <c r="AT58" s="22">
        <f>IF(AND(AR58&gt;=Inputs!$B$15,D58=2),MAX(C58,Inputs!$B$15),AR58)</f>
        <v>0</v>
      </c>
      <c r="AU58" s="22">
        <f>IF(AND(AS58&gt;=Inputs!$B$16,D58&lt;4),MAX(C58,Inputs!$B$16),AS58)</f>
        <v>0</v>
      </c>
      <c r="AV58" s="22">
        <f>IF(AND(AT58&gt;=Inputs!$B$16,D58&lt;4),MAX(C58,Inputs!$B$16),AT58)</f>
        <v>0</v>
      </c>
      <c r="AW58" s="20">
        <f>IF(AU58&gt;Inputs!$B$17,Inputs!$B$17,AU58)</f>
        <v>0</v>
      </c>
      <c r="AX58" s="20">
        <f>IF(AV58&gt;Inputs!$B$17,Inputs!$B$17,AV58)</f>
        <v>0</v>
      </c>
    </row>
    <row r="59" spans="1:50" x14ac:dyDescent="0.25">
      <c r="A59" s="1">
        <f>Levels!A60</f>
        <v>0</v>
      </c>
      <c r="B59" s="1">
        <f>Levels!B60</f>
        <v>0</v>
      </c>
      <c r="C59" s="15">
        <f>IF(OR(E59=1,F59=1),Levels!C60,0)</f>
        <v>0</v>
      </c>
      <c r="D59" s="1">
        <f>Levels!D60</f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 t="e">
        <f>Levels!AC60</f>
        <v>#N/A</v>
      </c>
      <c r="K59" s="1" t="e">
        <f>Levels!AD60</f>
        <v>#N/A</v>
      </c>
      <c r="L59" s="1" t="e">
        <f t="shared" si="11"/>
        <v>#N/A</v>
      </c>
      <c r="M59" s="19">
        <f>IF(D59=1,Inputs!$J$25,IF(D59=2,Inputs!$J$26,IF(D59=3,Inputs!$J$27,IF(D59=4,Inputs!$J$28,0))))</f>
        <v>0</v>
      </c>
      <c r="N59" s="19">
        <f>IF(D59=1,Inputs!$J$42,IF(D59=2,Inputs!$J$43,IF(D59=3,Inputs!$J$44,IF(D59=4,Inputs!$J$45,0))))</f>
        <v>0</v>
      </c>
      <c r="O59" s="19">
        <f>IF(D59=1,Inputs!$K$25,IF(D59=2,Inputs!$K$26,IF(D59=3,Inputs!$K$27,IF(D59=4,Inputs!$K$28,0))))</f>
        <v>0</v>
      </c>
      <c r="P59" s="19">
        <f>IF(D59=1,Inputs!$K$42,IF(D59=2,Inputs!$K$43,IF(D59=3,Inputs!$K$44,IF(D59=4,Inputs!$K$45,0))))</f>
        <v>0</v>
      </c>
      <c r="Q59" s="19">
        <f>IF(AND(D59=1,G59=1),Inputs!$L$25,IF(AND(D59=2,G59=1),Inputs!$L$26,IF(AND(D59=3,G59=1),Inputs!$L$27,IF(AND(D59=4,G59=1),Inputs!$L$28,0))))</f>
        <v>0</v>
      </c>
      <c r="R59" s="19">
        <f>IF(AND(D59=1,G59=1),Inputs!$L$42,IF(AND(D59=2,G59=1),Inputs!$L$43,IF(AND(D59=3,G59=1),Inputs!$L$44,IF(AND(D59=4,G59=1),Inputs!$L$45,0))))</f>
        <v>0</v>
      </c>
      <c r="S59" s="19">
        <f>IF(AND(D59=1,H59=1),Inputs!$M$25,IF(AND(D59=2,H59=1),Inputs!$M$26,IF(AND(D59=3,H59=1),Inputs!$M$27,IF(AND(D59=4,H59=1),Inputs!$M$28,0))))</f>
        <v>0</v>
      </c>
      <c r="T59" s="19">
        <f>IF(AND(D59=1,H59=1),Inputs!$M$42,IF(AND(D59=2,H59=1),Inputs!$M$43,IF(AND(D59=3,H59=1),Inputs!$M$44,IF(AND(D59=4,H59=1),Inputs!$M$45,0))))</f>
        <v>0</v>
      </c>
      <c r="U59" s="19">
        <f>IF(AND(D59=1,I59=1),Inputs!$N$25,IF(AND(D59=2,I59=1),Inputs!$N$26,IF(AND(D59=3,I59=1),Inputs!$N$27,IF(AND(D59=4,I59=1),Inputs!$N$28,0))))</f>
        <v>0</v>
      </c>
      <c r="V59" s="19">
        <f>IF(AND(D59=1,I59=1),Inputs!$N$42,IF(AND(D59=2,I59=1),Inputs!$N$43,IF(AND(D59=3,I59=1),Inputs!$N$44,IF(AND(D59=4,I59=1),Inputs!$N$45,0))))</f>
        <v>0</v>
      </c>
      <c r="W59" s="19">
        <f>IF(D59=1,Inputs!$J$34,IF(D59=2,Inputs!$J$35,IF(D59=3,Inputs!$J$36,IF(D59=4,Inputs!$J$37,0))))</f>
        <v>0</v>
      </c>
      <c r="X59" s="19">
        <f>IF(D59=1,Inputs!$J$51,IF(D59=2,Inputs!$J$52,IF(D59=3,Inputs!$J$53,IF(D59=4,Inputs!$J$54,0))))</f>
        <v>0</v>
      </c>
      <c r="Y59" s="19">
        <f>IF(D59=1,Inputs!$K$34,IF(D59=2,Inputs!$K$35,IF(D59=3,Inputs!$K$36,IF(D59=4,Inputs!$K$37,0))))</f>
        <v>0</v>
      </c>
      <c r="Z59" s="19">
        <f>IF(D59=1,Inputs!$K$51,IF(D59=2,Inputs!$K$52,IF(D59=3,Inputs!$K$53,IF(D59=4,Inputs!$K$54,0))))</f>
        <v>0</v>
      </c>
      <c r="AA59" s="19">
        <f>IF(AND(D59=1,G59=1),Inputs!$L$34,IF(AND(D59=2,G59=1),Inputs!$L$35,IF(AND(D59=3,G59=1),Inputs!$L$36,IF(AND(D59=4,G59=1),Inputs!$L$37,0))))</f>
        <v>0</v>
      </c>
      <c r="AB59" s="19">
        <f>IF(AND(D59=1,G59=1),Inputs!$L$51,IF(AND(D59=2,G59=1),Inputs!$L$52,IF(AND(D59=3,G59=1),Inputs!$L$53,IF(AND(D59=4,G59=1),Inputs!$L$54,0))))</f>
        <v>0</v>
      </c>
      <c r="AC59" s="19">
        <f>IF(AND(D59=1,H59=1),Inputs!$M$34,IF(AND(D59=2,H59=1),Inputs!$M$35,IF(AND(D59=3,H59=1),Inputs!$M$36,IF(AND(D59=4,H59=1),Inputs!$M$37,0))))</f>
        <v>0</v>
      </c>
      <c r="AD59" s="19">
        <f>IF(AND(D59=1,H59=1),Inputs!$M$51,IF(AND(D59=2,H59=1),Inputs!$M$52,IF(AND(D59=3,H59=1),Inputs!$M$53,IF(AND(D59=4,H59=1),Inputs!$M$54,0))))</f>
        <v>0</v>
      </c>
      <c r="AE59" s="19">
        <f>IF(AND(D59=1,I59=1),Inputs!$N$34,IF(AND(D59=2,I59=1),Inputs!$N$35,IF(AND(D59=3,I59=1),Inputs!$N$36,IF(AND(D59=4,I59=1),Inputs!$N$37,0))))</f>
        <v>0</v>
      </c>
      <c r="AF59" s="19">
        <f>IF(AND(D59=1,I59=1),Inputs!$N$51,IF(AND(D59=2,I59=1),Inputs!$N$52,IF(AND(D59=3,I59=1),Inputs!$N$53,IF(AND(D59=4,I59=1),Inputs!$N$54,0))))</f>
        <v>0</v>
      </c>
      <c r="AG59" s="19" t="e">
        <f t="shared" si="12"/>
        <v>#N/A</v>
      </c>
      <c r="AH59" s="19" t="e">
        <f t="shared" si="13"/>
        <v>#N/A</v>
      </c>
      <c r="AI59" s="19" t="e">
        <f t="shared" si="0"/>
        <v>#N/A</v>
      </c>
      <c r="AJ59" s="19" t="e">
        <f>IF(K59=2,Inputs!$B$7,IF(K59=3,Inputs!$B$8,IF(K59=4,Inputs!$B$9,IF(K59=5,Inputs!$B$10,IF(K59=6,Inputs!$B$11)))))</f>
        <v>#N/A</v>
      </c>
      <c r="AK59" s="19">
        <f>Inputs!$B$65+C59</f>
        <v>500</v>
      </c>
      <c r="AL59" s="19" t="e">
        <f t="shared" si="14"/>
        <v>#N/A</v>
      </c>
      <c r="AM59" s="19" t="e">
        <f t="shared" si="10"/>
        <v>#N/A</v>
      </c>
      <c r="AN59" s="19" t="e">
        <f t="shared" si="1"/>
        <v>#N/A</v>
      </c>
      <c r="AO59" s="19" t="e">
        <f t="shared" si="2"/>
        <v>#N/A</v>
      </c>
      <c r="AP59" s="19" t="e">
        <f t="shared" si="3"/>
        <v>#N/A</v>
      </c>
      <c r="AQ59" s="22">
        <f t="shared" si="4"/>
        <v>0</v>
      </c>
      <c r="AR59" s="22">
        <f t="shared" si="5"/>
        <v>0</v>
      </c>
      <c r="AS59" s="22">
        <f>IF(AND(AQ59&gt;=Inputs!$B$15,D59=2),MAX(C59,Inputs!$B$15),AQ59)</f>
        <v>0</v>
      </c>
      <c r="AT59" s="22">
        <f>IF(AND(AR59&gt;=Inputs!$B$15,D59=2),MAX(C59,Inputs!$B$15),AR59)</f>
        <v>0</v>
      </c>
      <c r="AU59" s="22">
        <f>IF(AND(AS59&gt;=Inputs!$B$16,D59&lt;4),MAX(C59,Inputs!$B$16),AS59)</f>
        <v>0</v>
      </c>
      <c r="AV59" s="22">
        <f>IF(AND(AT59&gt;=Inputs!$B$16,D59&lt;4),MAX(C59,Inputs!$B$16),AT59)</f>
        <v>0</v>
      </c>
      <c r="AW59" s="20">
        <f>IF(AU59&gt;Inputs!$B$17,Inputs!$B$17,AU59)</f>
        <v>0</v>
      </c>
      <c r="AX59" s="20">
        <f>IF(AV59&gt;Inputs!$B$17,Inputs!$B$17,AV59)</f>
        <v>0</v>
      </c>
    </row>
    <row r="60" spans="1:50" x14ac:dyDescent="0.25">
      <c r="A60" s="1">
        <f>Levels!A61</f>
        <v>0</v>
      </c>
      <c r="B60" s="1">
        <f>Levels!B61</f>
        <v>0</v>
      </c>
      <c r="C60" s="15">
        <f>IF(OR(E60=1,F60=1),Levels!C61,0)</f>
        <v>0</v>
      </c>
      <c r="D60" s="1">
        <f>Levels!D61</f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 t="e">
        <f>Levels!AC61</f>
        <v>#N/A</v>
      </c>
      <c r="K60" s="1" t="e">
        <f>Levels!AD61</f>
        <v>#N/A</v>
      </c>
      <c r="L60" s="1" t="e">
        <f t="shared" si="11"/>
        <v>#N/A</v>
      </c>
      <c r="M60" s="19">
        <f>IF(D60=1,Inputs!$J$25,IF(D60=2,Inputs!$J$26,IF(D60=3,Inputs!$J$27,IF(D60=4,Inputs!$J$28,0))))</f>
        <v>0</v>
      </c>
      <c r="N60" s="19">
        <f>IF(D60=1,Inputs!$J$42,IF(D60=2,Inputs!$J$43,IF(D60=3,Inputs!$J$44,IF(D60=4,Inputs!$J$45,0))))</f>
        <v>0</v>
      </c>
      <c r="O60" s="19">
        <f>IF(D60=1,Inputs!$K$25,IF(D60=2,Inputs!$K$26,IF(D60=3,Inputs!$K$27,IF(D60=4,Inputs!$K$28,0))))</f>
        <v>0</v>
      </c>
      <c r="P60" s="19">
        <f>IF(D60=1,Inputs!$K$42,IF(D60=2,Inputs!$K$43,IF(D60=3,Inputs!$K$44,IF(D60=4,Inputs!$K$45,0))))</f>
        <v>0</v>
      </c>
      <c r="Q60" s="19">
        <f>IF(AND(D60=1,G60=1),Inputs!$L$25,IF(AND(D60=2,G60=1),Inputs!$L$26,IF(AND(D60=3,G60=1),Inputs!$L$27,IF(AND(D60=4,G60=1),Inputs!$L$28,0))))</f>
        <v>0</v>
      </c>
      <c r="R60" s="19">
        <f>IF(AND(D60=1,G60=1),Inputs!$L$42,IF(AND(D60=2,G60=1),Inputs!$L$43,IF(AND(D60=3,G60=1),Inputs!$L$44,IF(AND(D60=4,G60=1),Inputs!$L$45,0))))</f>
        <v>0</v>
      </c>
      <c r="S60" s="19">
        <f>IF(AND(D60=1,H60=1),Inputs!$M$25,IF(AND(D60=2,H60=1),Inputs!$M$26,IF(AND(D60=3,H60=1),Inputs!$M$27,IF(AND(D60=4,H60=1),Inputs!$M$28,0))))</f>
        <v>0</v>
      </c>
      <c r="T60" s="19">
        <f>IF(AND(D60=1,H60=1),Inputs!$M$42,IF(AND(D60=2,H60=1),Inputs!$M$43,IF(AND(D60=3,H60=1),Inputs!$M$44,IF(AND(D60=4,H60=1),Inputs!$M$45,0))))</f>
        <v>0</v>
      </c>
      <c r="U60" s="19">
        <f>IF(AND(D60=1,I60=1),Inputs!$N$25,IF(AND(D60=2,I60=1),Inputs!$N$26,IF(AND(D60=3,I60=1),Inputs!$N$27,IF(AND(D60=4,I60=1),Inputs!$N$28,0))))</f>
        <v>0</v>
      </c>
      <c r="V60" s="19">
        <f>IF(AND(D60=1,I60=1),Inputs!$N$42,IF(AND(D60=2,I60=1),Inputs!$N$43,IF(AND(D60=3,I60=1),Inputs!$N$44,IF(AND(D60=4,I60=1),Inputs!$N$45,0))))</f>
        <v>0</v>
      </c>
      <c r="W60" s="19">
        <f>IF(D60=1,Inputs!$J$34,IF(D60=2,Inputs!$J$35,IF(D60=3,Inputs!$J$36,IF(D60=4,Inputs!$J$37,0))))</f>
        <v>0</v>
      </c>
      <c r="X60" s="19">
        <f>IF(D60=1,Inputs!$J$51,IF(D60=2,Inputs!$J$52,IF(D60=3,Inputs!$J$53,IF(D60=4,Inputs!$J$54,0))))</f>
        <v>0</v>
      </c>
      <c r="Y60" s="19">
        <f>IF(D60=1,Inputs!$K$34,IF(D60=2,Inputs!$K$35,IF(D60=3,Inputs!$K$36,IF(D60=4,Inputs!$K$37,0))))</f>
        <v>0</v>
      </c>
      <c r="Z60" s="19">
        <f>IF(D60=1,Inputs!$K$51,IF(D60=2,Inputs!$K$52,IF(D60=3,Inputs!$K$53,IF(D60=4,Inputs!$K$54,0))))</f>
        <v>0</v>
      </c>
      <c r="AA60" s="19">
        <f>IF(AND(D60=1,G60=1),Inputs!$L$34,IF(AND(D60=2,G60=1),Inputs!$L$35,IF(AND(D60=3,G60=1),Inputs!$L$36,IF(AND(D60=4,G60=1),Inputs!$L$37,0))))</f>
        <v>0</v>
      </c>
      <c r="AB60" s="19">
        <f>IF(AND(D60=1,G60=1),Inputs!$L$51,IF(AND(D60=2,G60=1),Inputs!$L$52,IF(AND(D60=3,G60=1),Inputs!$L$53,IF(AND(D60=4,G60=1),Inputs!$L$54,0))))</f>
        <v>0</v>
      </c>
      <c r="AC60" s="19">
        <f>IF(AND(D60=1,H60=1),Inputs!$M$34,IF(AND(D60=2,H60=1),Inputs!$M$35,IF(AND(D60=3,H60=1),Inputs!$M$36,IF(AND(D60=4,H60=1),Inputs!$M$37,0))))</f>
        <v>0</v>
      </c>
      <c r="AD60" s="19">
        <f>IF(AND(D60=1,H60=1),Inputs!$M$51,IF(AND(D60=2,H60=1),Inputs!$M$52,IF(AND(D60=3,H60=1),Inputs!$M$53,IF(AND(D60=4,H60=1),Inputs!$M$54,0))))</f>
        <v>0</v>
      </c>
      <c r="AE60" s="19">
        <f>IF(AND(D60=1,I60=1),Inputs!$N$34,IF(AND(D60=2,I60=1),Inputs!$N$35,IF(AND(D60=3,I60=1),Inputs!$N$36,IF(AND(D60=4,I60=1),Inputs!$N$37,0))))</f>
        <v>0</v>
      </c>
      <c r="AF60" s="19">
        <f>IF(AND(D60=1,I60=1),Inputs!$N$51,IF(AND(D60=2,I60=1),Inputs!$N$52,IF(AND(D60=3,I60=1),Inputs!$N$53,IF(AND(D60=4,I60=1),Inputs!$N$54,0))))</f>
        <v>0</v>
      </c>
      <c r="AG60" s="19" t="e">
        <f t="shared" si="12"/>
        <v>#N/A</v>
      </c>
      <c r="AH60" s="19" t="e">
        <f t="shared" si="13"/>
        <v>#N/A</v>
      </c>
      <c r="AI60" s="19" t="e">
        <f t="shared" si="0"/>
        <v>#N/A</v>
      </c>
      <c r="AJ60" s="19" t="e">
        <f>IF(K60=2,Inputs!$B$7,IF(K60=3,Inputs!$B$8,IF(K60=4,Inputs!$B$9,IF(K60=5,Inputs!$B$10,IF(K60=6,Inputs!$B$11)))))</f>
        <v>#N/A</v>
      </c>
      <c r="AK60" s="19">
        <f>Inputs!$B$65+C60</f>
        <v>500</v>
      </c>
      <c r="AL60" s="19" t="e">
        <f t="shared" si="14"/>
        <v>#N/A</v>
      </c>
      <c r="AM60" s="19" t="e">
        <f t="shared" si="10"/>
        <v>#N/A</v>
      </c>
      <c r="AN60" s="19" t="e">
        <f t="shared" si="1"/>
        <v>#N/A</v>
      </c>
      <c r="AO60" s="19" t="e">
        <f t="shared" si="2"/>
        <v>#N/A</v>
      </c>
      <c r="AP60" s="19" t="e">
        <f t="shared" si="3"/>
        <v>#N/A</v>
      </c>
      <c r="AQ60" s="22">
        <f t="shared" si="4"/>
        <v>0</v>
      </c>
      <c r="AR60" s="22">
        <f t="shared" si="5"/>
        <v>0</v>
      </c>
      <c r="AS60" s="22">
        <f>IF(AND(AQ60&gt;=Inputs!$B$15,D60=2),MAX(C60,Inputs!$B$15),AQ60)</f>
        <v>0</v>
      </c>
      <c r="AT60" s="22">
        <f>IF(AND(AR60&gt;=Inputs!$B$15,D60=2),MAX(C60,Inputs!$B$15),AR60)</f>
        <v>0</v>
      </c>
      <c r="AU60" s="22">
        <f>IF(AND(AS60&gt;=Inputs!$B$16,D60&lt;4),MAX(C60,Inputs!$B$16),AS60)</f>
        <v>0</v>
      </c>
      <c r="AV60" s="22">
        <f>IF(AND(AT60&gt;=Inputs!$B$16,D60&lt;4),MAX(C60,Inputs!$B$16),AT60)</f>
        <v>0</v>
      </c>
      <c r="AW60" s="20">
        <f>IF(AU60&gt;Inputs!$B$17,Inputs!$B$17,AU60)</f>
        <v>0</v>
      </c>
      <c r="AX60" s="20">
        <f>IF(AV60&gt;Inputs!$B$17,Inputs!$B$17,AV60)</f>
        <v>0</v>
      </c>
    </row>
    <row r="61" spans="1:50" x14ac:dyDescent="0.25">
      <c r="A61" s="1">
        <f>Levels!A62</f>
        <v>0</v>
      </c>
      <c r="B61" s="1">
        <f>Levels!B62</f>
        <v>0</v>
      </c>
      <c r="C61" s="15">
        <f>IF(OR(E61=1,F61=1),Levels!C62,0)</f>
        <v>0</v>
      </c>
      <c r="D61" s="1">
        <f>Levels!D62</f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 t="e">
        <f>Levels!AC62</f>
        <v>#N/A</v>
      </c>
      <c r="K61" s="1" t="e">
        <f>Levels!AD62</f>
        <v>#N/A</v>
      </c>
      <c r="L61" s="1" t="e">
        <f t="shared" si="11"/>
        <v>#N/A</v>
      </c>
      <c r="M61" s="19">
        <f>IF(D61=1,Inputs!$J$25,IF(D61=2,Inputs!$J$26,IF(D61=3,Inputs!$J$27,IF(D61=4,Inputs!$J$28,0))))</f>
        <v>0</v>
      </c>
      <c r="N61" s="19">
        <f>IF(D61=1,Inputs!$J$42,IF(D61=2,Inputs!$J$43,IF(D61=3,Inputs!$J$44,IF(D61=4,Inputs!$J$45,0))))</f>
        <v>0</v>
      </c>
      <c r="O61" s="19">
        <f>IF(D61=1,Inputs!$K$25,IF(D61=2,Inputs!$K$26,IF(D61=3,Inputs!$K$27,IF(D61=4,Inputs!$K$28,0))))</f>
        <v>0</v>
      </c>
      <c r="P61" s="19">
        <f>IF(D61=1,Inputs!$K$42,IF(D61=2,Inputs!$K$43,IF(D61=3,Inputs!$K$44,IF(D61=4,Inputs!$K$45,0))))</f>
        <v>0</v>
      </c>
      <c r="Q61" s="19">
        <f>IF(AND(D61=1,G61=1),Inputs!$L$25,IF(AND(D61=2,G61=1),Inputs!$L$26,IF(AND(D61=3,G61=1),Inputs!$L$27,IF(AND(D61=4,G61=1),Inputs!$L$28,0))))</f>
        <v>0</v>
      </c>
      <c r="R61" s="19">
        <f>IF(AND(D61=1,G61=1),Inputs!$L$42,IF(AND(D61=2,G61=1),Inputs!$L$43,IF(AND(D61=3,G61=1),Inputs!$L$44,IF(AND(D61=4,G61=1),Inputs!$L$45,0))))</f>
        <v>0</v>
      </c>
      <c r="S61" s="19">
        <f>IF(AND(D61=1,H61=1),Inputs!$M$25,IF(AND(D61=2,H61=1),Inputs!$M$26,IF(AND(D61=3,H61=1),Inputs!$M$27,IF(AND(D61=4,H61=1),Inputs!$M$28,0))))</f>
        <v>0</v>
      </c>
      <c r="T61" s="19">
        <f>IF(AND(D61=1,H61=1),Inputs!$M$42,IF(AND(D61=2,H61=1),Inputs!$M$43,IF(AND(D61=3,H61=1),Inputs!$M$44,IF(AND(D61=4,H61=1),Inputs!$M$45,0))))</f>
        <v>0</v>
      </c>
      <c r="U61" s="19">
        <f>IF(AND(D61=1,I61=1),Inputs!$N$25,IF(AND(D61=2,I61=1),Inputs!$N$26,IF(AND(D61=3,I61=1),Inputs!$N$27,IF(AND(D61=4,I61=1),Inputs!$N$28,0))))</f>
        <v>0</v>
      </c>
      <c r="V61" s="19">
        <f>IF(AND(D61=1,I61=1),Inputs!$N$42,IF(AND(D61=2,I61=1),Inputs!$N$43,IF(AND(D61=3,I61=1),Inputs!$N$44,IF(AND(D61=4,I61=1),Inputs!$N$45,0))))</f>
        <v>0</v>
      </c>
      <c r="W61" s="19">
        <f>IF(D61=1,Inputs!$J$34,IF(D61=2,Inputs!$J$35,IF(D61=3,Inputs!$J$36,IF(D61=4,Inputs!$J$37,0))))</f>
        <v>0</v>
      </c>
      <c r="X61" s="19">
        <f>IF(D61=1,Inputs!$J$51,IF(D61=2,Inputs!$J$52,IF(D61=3,Inputs!$J$53,IF(D61=4,Inputs!$J$54,0))))</f>
        <v>0</v>
      </c>
      <c r="Y61" s="19">
        <f>IF(D61=1,Inputs!$K$34,IF(D61=2,Inputs!$K$35,IF(D61=3,Inputs!$K$36,IF(D61=4,Inputs!$K$37,0))))</f>
        <v>0</v>
      </c>
      <c r="Z61" s="19">
        <f>IF(D61=1,Inputs!$K$51,IF(D61=2,Inputs!$K$52,IF(D61=3,Inputs!$K$53,IF(D61=4,Inputs!$K$54,0))))</f>
        <v>0</v>
      </c>
      <c r="AA61" s="19">
        <f>IF(AND(D61=1,G61=1),Inputs!$L$34,IF(AND(D61=2,G61=1),Inputs!$L$35,IF(AND(D61=3,G61=1),Inputs!$L$36,IF(AND(D61=4,G61=1),Inputs!$L$37,0))))</f>
        <v>0</v>
      </c>
      <c r="AB61" s="19">
        <f>IF(AND(D61=1,G61=1),Inputs!$L$51,IF(AND(D61=2,G61=1),Inputs!$L$52,IF(AND(D61=3,G61=1),Inputs!$L$53,IF(AND(D61=4,G61=1),Inputs!$L$54,0))))</f>
        <v>0</v>
      </c>
      <c r="AC61" s="19">
        <f>IF(AND(D61=1,H61=1),Inputs!$M$34,IF(AND(D61=2,H61=1),Inputs!$M$35,IF(AND(D61=3,H61=1),Inputs!$M$36,IF(AND(D61=4,H61=1),Inputs!$M$37,0))))</f>
        <v>0</v>
      </c>
      <c r="AD61" s="19">
        <f>IF(AND(D61=1,H61=1),Inputs!$M$51,IF(AND(D61=2,H61=1),Inputs!$M$52,IF(AND(D61=3,H61=1),Inputs!$M$53,IF(AND(D61=4,H61=1),Inputs!$M$54,0))))</f>
        <v>0</v>
      </c>
      <c r="AE61" s="19">
        <f>IF(AND(D61=1,I61=1),Inputs!$N$34,IF(AND(D61=2,I61=1),Inputs!$N$35,IF(AND(D61=3,I61=1),Inputs!$N$36,IF(AND(D61=4,I61=1),Inputs!$N$37,0))))</f>
        <v>0</v>
      </c>
      <c r="AF61" s="19">
        <f>IF(AND(D61=1,I61=1),Inputs!$N$51,IF(AND(D61=2,I61=1),Inputs!$N$52,IF(AND(D61=3,I61=1),Inputs!$N$53,IF(AND(D61=4,I61=1),Inputs!$N$54,0))))</f>
        <v>0</v>
      </c>
      <c r="AG61" s="19" t="e">
        <f t="shared" si="12"/>
        <v>#N/A</v>
      </c>
      <c r="AH61" s="19" t="e">
        <f t="shared" si="13"/>
        <v>#N/A</v>
      </c>
      <c r="AI61" s="19" t="e">
        <f t="shared" si="0"/>
        <v>#N/A</v>
      </c>
      <c r="AJ61" s="19" t="e">
        <f>IF(K61=2,Inputs!$B$7,IF(K61=3,Inputs!$B$8,IF(K61=4,Inputs!$B$9,IF(K61=5,Inputs!$B$10,IF(K61=6,Inputs!$B$11)))))</f>
        <v>#N/A</v>
      </c>
      <c r="AK61" s="19">
        <f>Inputs!$B$65+C61</f>
        <v>500</v>
      </c>
      <c r="AL61" s="19" t="e">
        <f t="shared" si="14"/>
        <v>#N/A</v>
      </c>
      <c r="AM61" s="19" t="e">
        <f t="shared" si="10"/>
        <v>#N/A</v>
      </c>
      <c r="AN61" s="19" t="e">
        <f t="shared" si="1"/>
        <v>#N/A</v>
      </c>
      <c r="AO61" s="19" t="e">
        <f t="shared" si="2"/>
        <v>#N/A</v>
      </c>
      <c r="AP61" s="19" t="e">
        <f t="shared" si="3"/>
        <v>#N/A</v>
      </c>
      <c r="AQ61" s="22">
        <f t="shared" si="4"/>
        <v>0</v>
      </c>
      <c r="AR61" s="22">
        <f t="shared" si="5"/>
        <v>0</v>
      </c>
      <c r="AS61" s="22">
        <f>IF(AND(AQ61&gt;=Inputs!$B$15,D61=2),MAX(C61,Inputs!$B$15),AQ61)</f>
        <v>0</v>
      </c>
      <c r="AT61" s="22">
        <f>IF(AND(AR61&gt;=Inputs!$B$15,D61=2),MAX(C61,Inputs!$B$15),AR61)</f>
        <v>0</v>
      </c>
      <c r="AU61" s="22">
        <f>IF(AND(AS61&gt;=Inputs!$B$16,D61&lt;4),MAX(C61,Inputs!$B$16),AS61)</f>
        <v>0</v>
      </c>
      <c r="AV61" s="22">
        <f>IF(AND(AT61&gt;=Inputs!$B$16,D61&lt;4),MAX(C61,Inputs!$B$16),AT61)</f>
        <v>0</v>
      </c>
      <c r="AW61" s="20">
        <f>IF(AU61&gt;Inputs!$B$17,Inputs!$B$17,AU61)</f>
        <v>0</v>
      </c>
      <c r="AX61" s="20">
        <f>IF(AV61&gt;Inputs!$B$17,Inputs!$B$17,AV61)</f>
        <v>0</v>
      </c>
    </row>
    <row r="62" spans="1:50" x14ac:dyDescent="0.25">
      <c r="A62" s="1">
        <f>Levels!A63</f>
        <v>0</v>
      </c>
      <c r="B62" s="1">
        <f>Levels!B63</f>
        <v>0</v>
      </c>
      <c r="C62" s="15">
        <f>IF(OR(E62=1,F62=1),Levels!C63,0)</f>
        <v>0</v>
      </c>
      <c r="D62" s="1">
        <f>Levels!D63</f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 t="e">
        <f>Levels!AC63</f>
        <v>#N/A</v>
      </c>
      <c r="K62" s="1" t="e">
        <f>Levels!AD63</f>
        <v>#N/A</v>
      </c>
      <c r="L62" s="1" t="e">
        <f t="shared" si="11"/>
        <v>#N/A</v>
      </c>
      <c r="M62" s="19">
        <f>IF(D62=1,Inputs!$J$25,IF(D62=2,Inputs!$J$26,IF(D62=3,Inputs!$J$27,IF(D62=4,Inputs!$J$28,0))))</f>
        <v>0</v>
      </c>
      <c r="N62" s="19">
        <f>IF(D62=1,Inputs!$J$42,IF(D62=2,Inputs!$J$43,IF(D62=3,Inputs!$J$44,IF(D62=4,Inputs!$J$45,0))))</f>
        <v>0</v>
      </c>
      <c r="O62" s="19">
        <f>IF(D62=1,Inputs!$K$25,IF(D62=2,Inputs!$K$26,IF(D62=3,Inputs!$K$27,IF(D62=4,Inputs!$K$28,0))))</f>
        <v>0</v>
      </c>
      <c r="P62" s="19">
        <f>IF(D62=1,Inputs!$K$42,IF(D62=2,Inputs!$K$43,IF(D62=3,Inputs!$K$44,IF(D62=4,Inputs!$K$45,0))))</f>
        <v>0</v>
      </c>
      <c r="Q62" s="19">
        <f>IF(AND(D62=1,G62=1),Inputs!$L$25,IF(AND(D62=2,G62=1),Inputs!$L$26,IF(AND(D62=3,G62=1),Inputs!$L$27,IF(AND(D62=4,G62=1),Inputs!$L$28,0))))</f>
        <v>0</v>
      </c>
      <c r="R62" s="19">
        <f>IF(AND(D62=1,G62=1),Inputs!$L$42,IF(AND(D62=2,G62=1),Inputs!$L$43,IF(AND(D62=3,G62=1),Inputs!$L$44,IF(AND(D62=4,G62=1),Inputs!$L$45,0))))</f>
        <v>0</v>
      </c>
      <c r="S62" s="19">
        <f>IF(AND(D62=1,H62=1),Inputs!$M$25,IF(AND(D62=2,H62=1),Inputs!$M$26,IF(AND(D62=3,H62=1),Inputs!$M$27,IF(AND(D62=4,H62=1),Inputs!$M$28,0))))</f>
        <v>0</v>
      </c>
      <c r="T62" s="19">
        <f>IF(AND(D62=1,H62=1),Inputs!$M$42,IF(AND(D62=2,H62=1),Inputs!$M$43,IF(AND(D62=3,H62=1),Inputs!$M$44,IF(AND(D62=4,H62=1),Inputs!$M$45,0))))</f>
        <v>0</v>
      </c>
      <c r="U62" s="19">
        <f>IF(AND(D62=1,I62=1),Inputs!$N$25,IF(AND(D62=2,I62=1),Inputs!$N$26,IF(AND(D62=3,I62=1),Inputs!$N$27,IF(AND(D62=4,I62=1),Inputs!$N$28,0))))</f>
        <v>0</v>
      </c>
      <c r="V62" s="19">
        <f>IF(AND(D62=1,I62=1),Inputs!$N$42,IF(AND(D62=2,I62=1),Inputs!$N$43,IF(AND(D62=3,I62=1),Inputs!$N$44,IF(AND(D62=4,I62=1),Inputs!$N$45,0))))</f>
        <v>0</v>
      </c>
      <c r="W62" s="19">
        <f>IF(D62=1,Inputs!$J$34,IF(D62=2,Inputs!$J$35,IF(D62=3,Inputs!$J$36,IF(D62=4,Inputs!$J$37,0))))</f>
        <v>0</v>
      </c>
      <c r="X62" s="19">
        <f>IF(D62=1,Inputs!$J$51,IF(D62=2,Inputs!$J$52,IF(D62=3,Inputs!$J$53,IF(D62=4,Inputs!$J$54,0))))</f>
        <v>0</v>
      </c>
      <c r="Y62" s="19">
        <f>IF(D62=1,Inputs!$K$34,IF(D62=2,Inputs!$K$35,IF(D62=3,Inputs!$K$36,IF(D62=4,Inputs!$K$37,0))))</f>
        <v>0</v>
      </c>
      <c r="Z62" s="19">
        <f>IF(D62=1,Inputs!$K$51,IF(D62=2,Inputs!$K$52,IF(D62=3,Inputs!$K$53,IF(D62=4,Inputs!$K$54,0))))</f>
        <v>0</v>
      </c>
      <c r="AA62" s="19">
        <f>IF(AND(D62=1,G62=1),Inputs!$L$34,IF(AND(D62=2,G62=1),Inputs!$L$35,IF(AND(D62=3,G62=1),Inputs!$L$36,IF(AND(D62=4,G62=1),Inputs!$L$37,0))))</f>
        <v>0</v>
      </c>
      <c r="AB62" s="19">
        <f>IF(AND(D62=1,G62=1),Inputs!$L$51,IF(AND(D62=2,G62=1),Inputs!$L$52,IF(AND(D62=3,G62=1),Inputs!$L$53,IF(AND(D62=4,G62=1),Inputs!$L$54,0))))</f>
        <v>0</v>
      </c>
      <c r="AC62" s="19">
        <f>IF(AND(D62=1,H62=1),Inputs!$M$34,IF(AND(D62=2,H62=1),Inputs!$M$35,IF(AND(D62=3,H62=1),Inputs!$M$36,IF(AND(D62=4,H62=1),Inputs!$M$37,0))))</f>
        <v>0</v>
      </c>
      <c r="AD62" s="19">
        <f>IF(AND(D62=1,H62=1),Inputs!$M$51,IF(AND(D62=2,H62=1),Inputs!$M$52,IF(AND(D62=3,H62=1),Inputs!$M$53,IF(AND(D62=4,H62=1),Inputs!$M$54,0))))</f>
        <v>0</v>
      </c>
      <c r="AE62" s="19">
        <f>IF(AND(D62=1,I62=1),Inputs!$N$34,IF(AND(D62=2,I62=1),Inputs!$N$35,IF(AND(D62=3,I62=1),Inputs!$N$36,IF(AND(D62=4,I62=1),Inputs!$N$37,0))))</f>
        <v>0</v>
      </c>
      <c r="AF62" s="19">
        <f>IF(AND(D62=1,I62=1),Inputs!$N$51,IF(AND(D62=2,I62=1),Inputs!$N$52,IF(AND(D62=3,I62=1),Inputs!$N$53,IF(AND(D62=4,I62=1),Inputs!$N$54,0))))</f>
        <v>0</v>
      </c>
      <c r="AG62" s="19" t="e">
        <f t="shared" si="12"/>
        <v>#N/A</v>
      </c>
      <c r="AH62" s="19" t="e">
        <f t="shared" si="13"/>
        <v>#N/A</v>
      </c>
      <c r="AI62" s="19" t="e">
        <f t="shared" si="0"/>
        <v>#N/A</v>
      </c>
      <c r="AJ62" s="19" t="e">
        <f>IF(K62=2,Inputs!$B$7,IF(K62=3,Inputs!$B$8,IF(K62=4,Inputs!$B$9,IF(K62=5,Inputs!$B$10,IF(K62=6,Inputs!$B$11)))))</f>
        <v>#N/A</v>
      </c>
      <c r="AK62" s="19">
        <f>Inputs!$B$65+C62</f>
        <v>500</v>
      </c>
      <c r="AL62" s="19" t="e">
        <f t="shared" si="14"/>
        <v>#N/A</v>
      </c>
      <c r="AM62" s="19" t="e">
        <f t="shared" si="10"/>
        <v>#N/A</v>
      </c>
      <c r="AN62" s="19" t="e">
        <f t="shared" si="1"/>
        <v>#N/A</v>
      </c>
      <c r="AO62" s="19" t="e">
        <f t="shared" si="2"/>
        <v>#N/A</v>
      </c>
      <c r="AP62" s="19" t="e">
        <f t="shared" si="3"/>
        <v>#N/A</v>
      </c>
      <c r="AQ62" s="22">
        <f t="shared" si="4"/>
        <v>0</v>
      </c>
      <c r="AR62" s="22">
        <f t="shared" si="5"/>
        <v>0</v>
      </c>
      <c r="AS62" s="22">
        <f>IF(AND(AQ62&gt;=Inputs!$B$15,D62=2),MAX(C62,Inputs!$B$15),AQ62)</f>
        <v>0</v>
      </c>
      <c r="AT62" s="22">
        <f>IF(AND(AR62&gt;=Inputs!$B$15,D62=2),MAX(C62,Inputs!$B$15),AR62)</f>
        <v>0</v>
      </c>
      <c r="AU62" s="22">
        <f>IF(AND(AS62&gt;=Inputs!$B$16,D62&lt;4),MAX(C62,Inputs!$B$16),AS62)</f>
        <v>0</v>
      </c>
      <c r="AV62" s="22">
        <f>IF(AND(AT62&gt;=Inputs!$B$16,D62&lt;4),MAX(C62,Inputs!$B$16),AT62)</f>
        <v>0</v>
      </c>
      <c r="AW62" s="20">
        <f>IF(AU62&gt;Inputs!$B$17,Inputs!$B$17,AU62)</f>
        <v>0</v>
      </c>
      <c r="AX62" s="20">
        <f>IF(AV62&gt;Inputs!$B$17,Inputs!$B$17,AV62)</f>
        <v>0</v>
      </c>
    </row>
    <row r="63" spans="1:50" x14ac:dyDescent="0.25">
      <c r="A63" s="1">
        <f>Levels!A64</f>
        <v>0</v>
      </c>
      <c r="B63" s="1">
        <f>Levels!B64</f>
        <v>0</v>
      </c>
      <c r="C63" s="15">
        <f>IF(OR(E63=1,F63=1),Levels!C64,0)</f>
        <v>0</v>
      </c>
      <c r="D63" s="1">
        <f>Levels!D64</f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 t="e">
        <f>Levels!AC64</f>
        <v>#N/A</v>
      </c>
      <c r="K63" s="1" t="e">
        <f>Levels!AD64</f>
        <v>#N/A</v>
      </c>
      <c r="L63" s="1" t="e">
        <f t="shared" si="11"/>
        <v>#N/A</v>
      </c>
      <c r="M63" s="19">
        <f>IF(D63=1,Inputs!$J$25,IF(D63=2,Inputs!$J$26,IF(D63=3,Inputs!$J$27,IF(D63=4,Inputs!$J$28,0))))</f>
        <v>0</v>
      </c>
      <c r="N63" s="19">
        <f>IF(D63=1,Inputs!$J$42,IF(D63=2,Inputs!$J$43,IF(D63=3,Inputs!$J$44,IF(D63=4,Inputs!$J$45,0))))</f>
        <v>0</v>
      </c>
      <c r="O63" s="19">
        <f>IF(D63=1,Inputs!$K$25,IF(D63=2,Inputs!$K$26,IF(D63=3,Inputs!$K$27,IF(D63=4,Inputs!$K$28,0))))</f>
        <v>0</v>
      </c>
      <c r="P63" s="19">
        <f>IF(D63=1,Inputs!$K$42,IF(D63=2,Inputs!$K$43,IF(D63=3,Inputs!$K$44,IF(D63=4,Inputs!$K$45,0))))</f>
        <v>0</v>
      </c>
      <c r="Q63" s="19">
        <f>IF(AND(D63=1,G63=1),Inputs!$L$25,IF(AND(D63=2,G63=1),Inputs!$L$26,IF(AND(D63=3,G63=1),Inputs!$L$27,IF(AND(D63=4,G63=1),Inputs!$L$28,0))))</f>
        <v>0</v>
      </c>
      <c r="R63" s="19">
        <f>IF(AND(D63=1,G63=1),Inputs!$L$42,IF(AND(D63=2,G63=1),Inputs!$L$43,IF(AND(D63=3,G63=1),Inputs!$L$44,IF(AND(D63=4,G63=1),Inputs!$L$45,0))))</f>
        <v>0</v>
      </c>
      <c r="S63" s="19">
        <f>IF(AND(D63=1,H63=1),Inputs!$M$25,IF(AND(D63=2,H63=1),Inputs!$M$26,IF(AND(D63=3,H63=1),Inputs!$M$27,IF(AND(D63=4,H63=1),Inputs!$M$28,0))))</f>
        <v>0</v>
      </c>
      <c r="T63" s="19">
        <f>IF(AND(D63=1,H63=1),Inputs!$M$42,IF(AND(D63=2,H63=1),Inputs!$M$43,IF(AND(D63=3,H63=1),Inputs!$M$44,IF(AND(D63=4,H63=1),Inputs!$M$45,0))))</f>
        <v>0</v>
      </c>
      <c r="U63" s="19">
        <f>IF(AND(D63=1,I63=1),Inputs!$N$25,IF(AND(D63=2,I63=1),Inputs!$N$26,IF(AND(D63=3,I63=1),Inputs!$N$27,IF(AND(D63=4,I63=1),Inputs!$N$28,0))))</f>
        <v>0</v>
      </c>
      <c r="V63" s="19">
        <f>IF(AND(D63=1,I63=1),Inputs!$N$42,IF(AND(D63=2,I63=1),Inputs!$N$43,IF(AND(D63=3,I63=1),Inputs!$N$44,IF(AND(D63=4,I63=1),Inputs!$N$45,0))))</f>
        <v>0</v>
      </c>
      <c r="W63" s="19">
        <f>IF(D63=1,Inputs!$J$34,IF(D63=2,Inputs!$J$35,IF(D63=3,Inputs!$J$36,IF(D63=4,Inputs!$J$37,0))))</f>
        <v>0</v>
      </c>
      <c r="X63" s="19">
        <f>IF(D63=1,Inputs!$J$51,IF(D63=2,Inputs!$J$52,IF(D63=3,Inputs!$J$53,IF(D63=4,Inputs!$J$54,0))))</f>
        <v>0</v>
      </c>
      <c r="Y63" s="19">
        <f>IF(D63=1,Inputs!$K$34,IF(D63=2,Inputs!$K$35,IF(D63=3,Inputs!$K$36,IF(D63=4,Inputs!$K$37,0))))</f>
        <v>0</v>
      </c>
      <c r="Z63" s="19">
        <f>IF(D63=1,Inputs!$K$51,IF(D63=2,Inputs!$K$52,IF(D63=3,Inputs!$K$53,IF(D63=4,Inputs!$K$54,0))))</f>
        <v>0</v>
      </c>
      <c r="AA63" s="19">
        <f>IF(AND(D63=1,G63=1),Inputs!$L$34,IF(AND(D63=2,G63=1),Inputs!$L$35,IF(AND(D63=3,G63=1),Inputs!$L$36,IF(AND(D63=4,G63=1),Inputs!$L$37,0))))</f>
        <v>0</v>
      </c>
      <c r="AB63" s="19">
        <f>IF(AND(D63=1,G63=1),Inputs!$L$51,IF(AND(D63=2,G63=1),Inputs!$L$52,IF(AND(D63=3,G63=1),Inputs!$L$53,IF(AND(D63=4,G63=1),Inputs!$L$54,0))))</f>
        <v>0</v>
      </c>
      <c r="AC63" s="19">
        <f>IF(AND(D63=1,H63=1),Inputs!$M$34,IF(AND(D63=2,H63=1),Inputs!$M$35,IF(AND(D63=3,H63=1),Inputs!$M$36,IF(AND(D63=4,H63=1),Inputs!$M$37,0))))</f>
        <v>0</v>
      </c>
      <c r="AD63" s="19">
        <f>IF(AND(D63=1,H63=1),Inputs!$M$51,IF(AND(D63=2,H63=1),Inputs!$M$52,IF(AND(D63=3,H63=1),Inputs!$M$53,IF(AND(D63=4,H63=1),Inputs!$M$54,0))))</f>
        <v>0</v>
      </c>
      <c r="AE63" s="19">
        <f>IF(AND(D63=1,I63=1),Inputs!$N$34,IF(AND(D63=2,I63=1),Inputs!$N$35,IF(AND(D63=3,I63=1),Inputs!$N$36,IF(AND(D63=4,I63=1),Inputs!$N$37,0))))</f>
        <v>0</v>
      </c>
      <c r="AF63" s="19">
        <f>IF(AND(D63=1,I63=1),Inputs!$N$51,IF(AND(D63=2,I63=1),Inputs!$N$52,IF(AND(D63=3,I63=1),Inputs!$N$53,IF(AND(D63=4,I63=1),Inputs!$N$54,0))))</f>
        <v>0</v>
      </c>
      <c r="AG63" s="19" t="e">
        <f t="shared" si="12"/>
        <v>#N/A</v>
      </c>
      <c r="AH63" s="19" t="e">
        <f t="shared" si="13"/>
        <v>#N/A</v>
      </c>
      <c r="AI63" s="19" t="e">
        <f t="shared" si="0"/>
        <v>#N/A</v>
      </c>
      <c r="AJ63" s="19" t="e">
        <f>IF(K63=2,Inputs!$B$7,IF(K63=3,Inputs!$B$8,IF(K63=4,Inputs!$B$9,IF(K63=5,Inputs!$B$10,IF(K63=6,Inputs!$B$11)))))</f>
        <v>#N/A</v>
      </c>
      <c r="AK63" s="19">
        <f>Inputs!$B$65+C63</f>
        <v>500</v>
      </c>
      <c r="AL63" s="19" t="e">
        <f t="shared" si="14"/>
        <v>#N/A</v>
      </c>
      <c r="AM63" s="19" t="e">
        <f t="shared" si="10"/>
        <v>#N/A</v>
      </c>
      <c r="AN63" s="19" t="e">
        <f t="shared" si="1"/>
        <v>#N/A</v>
      </c>
      <c r="AO63" s="19" t="e">
        <f t="shared" si="2"/>
        <v>#N/A</v>
      </c>
      <c r="AP63" s="19" t="e">
        <f t="shared" si="3"/>
        <v>#N/A</v>
      </c>
      <c r="AQ63" s="22">
        <f t="shared" si="4"/>
        <v>0</v>
      </c>
      <c r="AR63" s="22">
        <f t="shared" si="5"/>
        <v>0</v>
      </c>
      <c r="AS63" s="22">
        <f>IF(AND(AQ63&gt;=Inputs!$B$15,D63=2),MAX(C63,Inputs!$B$15),AQ63)</f>
        <v>0</v>
      </c>
      <c r="AT63" s="22">
        <f>IF(AND(AR63&gt;=Inputs!$B$15,D63=2),MAX(C63,Inputs!$B$15),AR63)</f>
        <v>0</v>
      </c>
      <c r="AU63" s="22">
        <f>IF(AND(AS63&gt;=Inputs!$B$16,D63&lt;4),MAX(C63,Inputs!$B$16),AS63)</f>
        <v>0</v>
      </c>
      <c r="AV63" s="22">
        <f>IF(AND(AT63&gt;=Inputs!$B$16,D63&lt;4),MAX(C63,Inputs!$B$16),AT63)</f>
        <v>0</v>
      </c>
      <c r="AW63" s="20">
        <f>IF(AU63&gt;Inputs!$B$17,Inputs!$B$17,AU63)</f>
        <v>0</v>
      </c>
      <c r="AX63" s="20">
        <f>IF(AV63&gt;Inputs!$B$17,Inputs!$B$17,AV63)</f>
        <v>0</v>
      </c>
    </row>
    <row r="64" spans="1:50" x14ac:dyDescent="0.25">
      <c r="A64" s="1">
        <f>Levels!A65</f>
        <v>0</v>
      </c>
      <c r="B64" s="1">
        <f>Levels!B65</f>
        <v>0</v>
      </c>
      <c r="C64" s="15">
        <f>IF(OR(E64=1,F64=1),Levels!C65,0)</f>
        <v>0</v>
      </c>
      <c r="D64" s="1">
        <f>Levels!D65</f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 t="e">
        <f>Levels!AC65</f>
        <v>#N/A</v>
      </c>
      <c r="K64" s="1" t="e">
        <f>Levels!AD65</f>
        <v>#N/A</v>
      </c>
      <c r="L64" s="1" t="e">
        <f t="shared" si="11"/>
        <v>#N/A</v>
      </c>
      <c r="M64" s="19">
        <f>IF(D64=1,Inputs!$J$25,IF(D64=2,Inputs!$J$26,IF(D64=3,Inputs!$J$27,IF(D64=4,Inputs!$J$28,0))))</f>
        <v>0</v>
      </c>
      <c r="N64" s="19">
        <f>IF(D64=1,Inputs!$J$42,IF(D64=2,Inputs!$J$43,IF(D64=3,Inputs!$J$44,IF(D64=4,Inputs!$J$45,0))))</f>
        <v>0</v>
      </c>
      <c r="O64" s="19">
        <f>IF(D64=1,Inputs!$K$25,IF(D64=2,Inputs!$K$26,IF(D64=3,Inputs!$K$27,IF(D64=4,Inputs!$K$28,0))))</f>
        <v>0</v>
      </c>
      <c r="P64" s="19">
        <f>IF(D64=1,Inputs!$K$42,IF(D64=2,Inputs!$K$43,IF(D64=3,Inputs!$K$44,IF(D64=4,Inputs!$K$45,0))))</f>
        <v>0</v>
      </c>
      <c r="Q64" s="19">
        <f>IF(AND(D64=1,G64=1),Inputs!$L$25,IF(AND(D64=2,G64=1),Inputs!$L$26,IF(AND(D64=3,G64=1),Inputs!$L$27,IF(AND(D64=4,G64=1),Inputs!$L$28,0))))</f>
        <v>0</v>
      </c>
      <c r="R64" s="19">
        <f>IF(AND(D64=1,G64=1),Inputs!$L$42,IF(AND(D64=2,G64=1),Inputs!$L$43,IF(AND(D64=3,G64=1),Inputs!$L$44,IF(AND(D64=4,G64=1),Inputs!$L$45,0))))</f>
        <v>0</v>
      </c>
      <c r="S64" s="19">
        <f>IF(AND(D64=1,H64=1),Inputs!$M$25,IF(AND(D64=2,H64=1),Inputs!$M$26,IF(AND(D64=3,H64=1),Inputs!$M$27,IF(AND(D64=4,H64=1),Inputs!$M$28,0))))</f>
        <v>0</v>
      </c>
      <c r="T64" s="19">
        <f>IF(AND(D64=1,H64=1),Inputs!$M$42,IF(AND(D64=2,H64=1),Inputs!$M$43,IF(AND(D64=3,H64=1),Inputs!$M$44,IF(AND(D64=4,H64=1),Inputs!$M$45,0))))</f>
        <v>0</v>
      </c>
      <c r="U64" s="19">
        <f>IF(AND(D64=1,I64=1),Inputs!$N$25,IF(AND(D64=2,I64=1),Inputs!$N$26,IF(AND(D64=3,I64=1),Inputs!$N$27,IF(AND(D64=4,I64=1),Inputs!$N$28,0))))</f>
        <v>0</v>
      </c>
      <c r="V64" s="19">
        <f>IF(AND(D64=1,I64=1),Inputs!$N$42,IF(AND(D64=2,I64=1),Inputs!$N$43,IF(AND(D64=3,I64=1),Inputs!$N$44,IF(AND(D64=4,I64=1),Inputs!$N$45,0))))</f>
        <v>0</v>
      </c>
      <c r="W64" s="19">
        <f>IF(D64=1,Inputs!$J$34,IF(D64=2,Inputs!$J$35,IF(D64=3,Inputs!$J$36,IF(D64=4,Inputs!$J$37,0))))</f>
        <v>0</v>
      </c>
      <c r="X64" s="19">
        <f>IF(D64=1,Inputs!$J$51,IF(D64=2,Inputs!$J$52,IF(D64=3,Inputs!$J$53,IF(D64=4,Inputs!$J$54,0))))</f>
        <v>0</v>
      </c>
      <c r="Y64" s="19">
        <f>IF(D64=1,Inputs!$K$34,IF(D64=2,Inputs!$K$35,IF(D64=3,Inputs!$K$36,IF(D64=4,Inputs!$K$37,0))))</f>
        <v>0</v>
      </c>
      <c r="Z64" s="19">
        <f>IF(D64=1,Inputs!$K$51,IF(D64=2,Inputs!$K$52,IF(D64=3,Inputs!$K$53,IF(D64=4,Inputs!$K$54,0))))</f>
        <v>0</v>
      </c>
      <c r="AA64" s="19">
        <f>IF(AND(D64=1,G64=1),Inputs!$L$34,IF(AND(D64=2,G64=1),Inputs!$L$35,IF(AND(D64=3,G64=1),Inputs!$L$36,IF(AND(D64=4,G64=1),Inputs!$L$37,0))))</f>
        <v>0</v>
      </c>
      <c r="AB64" s="19">
        <f>IF(AND(D64=1,G64=1),Inputs!$L$51,IF(AND(D64=2,G64=1),Inputs!$L$52,IF(AND(D64=3,G64=1),Inputs!$L$53,IF(AND(D64=4,G64=1),Inputs!$L$54,0))))</f>
        <v>0</v>
      </c>
      <c r="AC64" s="19">
        <f>IF(AND(D64=1,H64=1),Inputs!$M$34,IF(AND(D64=2,H64=1),Inputs!$M$35,IF(AND(D64=3,H64=1),Inputs!$M$36,IF(AND(D64=4,H64=1),Inputs!$M$37,0))))</f>
        <v>0</v>
      </c>
      <c r="AD64" s="19">
        <f>IF(AND(D64=1,H64=1),Inputs!$M$51,IF(AND(D64=2,H64=1),Inputs!$M$52,IF(AND(D64=3,H64=1),Inputs!$M$53,IF(AND(D64=4,H64=1),Inputs!$M$54,0))))</f>
        <v>0</v>
      </c>
      <c r="AE64" s="19">
        <f>IF(AND(D64=1,I64=1),Inputs!$N$34,IF(AND(D64=2,I64=1),Inputs!$N$35,IF(AND(D64=3,I64=1),Inputs!$N$36,IF(AND(D64=4,I64=1),Inputs!$N$37,0))))</f>
        <v>0</v>
      </c>
      <c r="AF64" s="19">
        <f>IF(AND(D64=1,I64=1),Inputs!$N$51,IF(AND(D64=2,I64=1),Inputs!$N$52,IF(AND(D64=3,I64=1),Inputs!$N$53,IF(AND(D64=4,I64=1),Inputs!$N$54,0))))</f>
        <v>0</v>
      </c>
      <c r="AG64" s="19" t="e">
        <f t="shared" si="12"/>
        <v>#N/A</v>
      </c>
      <c r="AH64" s="19" t="e">
        <f t="shared" si="13"/>
        <v>#N/A</v>
      </c>
      <c r="AI64" s="19" t="e">
        <f t="shared" si="0"/>
        <v>#N/A</v>
      </c>
      <c r="AJ64" s="19" t="e">
        <f>IF(K64=2,Inputs!$B$7,IF(K64=3,Inputs!$B$8,IF(K64=4,Inputs!$B$9,IF(K64=5,Inputs!$B$10,IF(K64=6,Inputs!$B$11)))))</f>
        <v>#N/A</v>
      </c>
      <c r="AK64" s="19">
        <f>Inputs!$B$65+C64</f>
        <v>500</v>
      </c>
      <c r="AL64" s="19" t="e">
        <f t="shared" si="14"/>
        <v>#N/A</v>
      </c>
      <c r="AM64" s="19" t="e">
        <f t="shared" si="10"/>
        <v>#N/A</v>
      </c>
      <c r="AN64" s="19" t="e">
        <f t="shared" si="1"/>
        <v>#N/A</v>
      </c>
      <c r="AO64" s="19" t="e">
        <f t="shared" si="2"/>
        <v>#N/A</v>
      </c>
      <c r="AP64" s="19" t="e">
        <f t="shared" si="3"/>
        <v>#N/A</v>
      </c>
      <c r="AQ64" s="22">
        <f t="shared" si="4"/>
        <v>0</v>
      </c>
      <c r="AR64" s="22">
        <f t="shared" si="5"/>
        <v>0</v>
      </c>
      <c r="AS64" s="22">
        <f>IF(AND(AQ64&gt;=Inputs!$B$15,D64=2),MAX(C64,Inputs!$B$15),AQ64)</f>
        <v>0</v>
      </c>
      <c r="AT64" s="22">
        <f>IF(AND(AR64&gt;=Inputs!$B$15,D64=2),MAX(C64,Inputs!$B$15),AR64)</f>
        <v>0</v>
      </c>
      <c r="AU64" s="22">
        <f>IF(AND(AS64&gt;=Inputs!$B$16,D64&lt;4),MAX(C64,Inputs!$B$16),AS64)</f>
        <v>0</v>
      </c>
      <c r="AV64" s="22">
        <f>IF(AND(AT64&gt;=Inputs!$B$16,D64&lt;4),MAX(C64,Inputs!$B$16),AT64)</f>
        <v>0</v>
      </c>
      <c r="AW64" s="20">
        <f>IF(AU64&gt;Inputs!$B$17,Inputs!$B$17,AU64)</f>
        <v>0</v>
      </c>
      <c r="AX64" s="20">
        <f>IF(AV64&gt;Inputs!$B$17,Inputs!$B$17,AV64)</f>
        <v>0</v>
      </c>
    </row>
    <row r="65" spans="1:50" x14ac:dyDescent="0.25">
      <c r="A65" s="1">
        <f>Levels!A66</f>
        <v>0</v>
      </c>
      <c r="B65" s="1">
        <f>Levels!B66</f>
        <v>0</v>
      </c>
      <c r="C65" s="15">
        <f>IF(OR(E65=1,F65=1),Levels!C66,0)</f>
        <v>0</v>
      </c>
      <c r="D65" s="1">
        <f>Levels!D66</f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 t="e">
        <f>Levels!AC66</f>
        <v>#N/A</v>
      </c>
      <c r="K65" s="1" t="e">
        <f>Levels!AD66</f>
        <v>#N/A</v>
      </c>
      <c r="L65" s="1" t="e">
        <f t="shared" si="11"/>
        <v>#N/A</v>
      </c>
      <c r="M65" s="19">
        <f>IF(D65=1,Inputs!$J$25,IF(D65=2,Inputs!$J$26,IF(D65=3,Inputs!$J$27,IF(D65=4,Inputs!$J$28,0))))</f>
        <v>0</v>
      </c>
      <c r="N65" s="19">
        <f>IF(D65=1,Inputs!$J$42,IF(D65=2,Inputs!$J$43,IF(D65=3,Inputs!$J$44,IF(D65=4,Inputs!$J$45,0))))</f>
        <v>0</v>
      </c>
      <c r="O65" s="19">
        <f>IF(D65=1,Inputs!$K$25,IF(D65=2,Inputs!$K$26,IF(D65=3,Inputs!$K$27,IF(D65=4,Inputs!$K$28,0))))</f>
        <v>0</v>
      </c>
      <c r="P65" s="19">
        <f>IF(D65=1,Inputs!$K$42,IF(D65=2,Inputs!$K$43,IF(D65=3,Inputs!$K$44,IF(D65=4,Inputs!$K$45,0))))</f>
        <v>0</v>
      </c>
      <c r="Q65" s="19">
        <f>IF(AND(D65=1,G65=1),Inputs!$L$25,IF(AND(D65=2,G65=1),Inputs!$L$26,IF(AND(D65=3,G65=1),Inputs!$L$27,IF(AND(D65=4,G65=1),Inputs!$L$28,0))))</f>
        <v>0</v>
      </c>
      <c r="R65" s="19">
        <f>IF(AND(D65=1,G65=1),Inputs!$L$42,IF(AND(D65=2,G65=1),Inputs!$L$43,IF(AND(D65=3,G65=1),Inputs!$L$44,IF(AND(D65=4,G65=1),Inputs!$L$45,0))))</f>
        <v>0</v>
      </c>
      <c r="S65" s="19">
        <f>IF(AND(D65=1,H65=1),Inputs!$M$25,IF(AND(D65=2,H65=1),Inputs!$M$26,IF(AND(D65=3,H65=1),Inputs!$M$27,IF(AND(D65=4,H65=1),Inputs!$M$28,0))))</f>
        <v>0</v>
      </c>
      <c r="T65" s="19">
        <f>IF(AND(D65=1,H65=1),Inputs!$M$42,IF(AND(D65=2,H65=1),Inputs!$M$43,IF(AND(D65=3,H65=1),Inputs!$M$44,IF(AND(D65=4,H65=1),Inputs!$M$45,0))))</f>
        <v>0</v>
      </c>
      <c r="U65" s="19">
        <f>IF(AND(D65=1,I65=1),Inputs!$N$25,IF(AND(D65=2,I65=1),Inputs!$N$26,IF(AND(D65=3,I65=1),Inputs!$N$27,IF(AND(D65=4,I65=1),Inputs!$N$28,0))))</f>
        <v>0</v>
      </c>
      <c r="V65" s="19">
        <f>IF(AND(D65=1,I65=1),Inputs!$N$42,IF(AND(D65=2,I65=1),Inputs!$N$43,IF(AND(D65=3,I65=1),Inputs!$N$44,IF(AND(D65=4,I65=1),Inputs!$N$45,0))))</f>
        <v>0</v>
      </c>
      <c r="W65" s="19">
        <f>IF(D65=1,Inputs!$J$34,IF(D65=2,Inputs!$J$35,IF(D65=3,Inputs!$J$36,IF(D65=4,Inputs!$J$37,0))))</f>
        <v>0</v>
      </c>
      <c r="X65" s="19">
        <f>IF(D65=1,Inputs!$J$51,IF(D65=2,Inputs!$J$52,IF(D65=3,Inputs!$J$53,IF(D65=4,Inputs!$J$54,0))))</f>
        <v>0</v>
      </c>
      <c r="Y65" s="19">
        <f>IF(D65=1,Inputs!$K$34,IF(D65=2,Inputs!$K$35,IF(D65=3,Inputs!$K$36,IF(D65=4,Inputs!$K$37,0))))</f>
        <v>0</v>
      </c>
      <c r="Z65" s="19">
        <f>IF(D65=1,Inputs!$K$51,IF(D65=2,Inputs!$K$52,IF(D65=3,Inputs!$K$53,IF(D65=4,Inputs!$K$54,0))))</f>
        <v>0</v>
      </c>
      <c r="AA65" s="19">
        <f>IF(AND(D65=1,G65=1),Inputs!$L$34,IF(AND(D65=2,G65=1),Inputs!$L$35,IF(AND(D65=3,G65=1),Inputs!$L$36,IF(AND(D65=4,G65=1),Inputs!$L$37,0))))</f>
        <v>0</v>
      </c>
      <c r="AB65" s="19">
        <f>IF(AND(D65=1,G65=1),Inputs!$L$51,IF(AND(D65=2,G65=1),Inputs!$L$52,IF(AND(D65=3,G65=1),Inputs!$L$53,IF(AND(D65=4,G65=1),Inputs!$L$54,0))))</f>
        <v>0</v>
      </c>
      <c r="AC65" s="19">
        <f>IF(AND(D65=1,H65=1),Inputs!$M$34,IF(AND(D65=2,H65=1),Inputs!$M$35,IF(AND(D65=3,H65=1),Inputs!$M$36,IF(AND(D65=4,H65=1),Inputs!$M$37,0))))</f>
        <v>0</v>
      </c>
      <c r="AD65" s="19">
        <f>IF(AND(D65=1,H65=1),Inputs!$M$51,IF(AND(D65=2,H65=1),Inputs!$M$52,IF(AND(D65=3,H65=1),Inputs!$M$53,IF(AND(D65=4,H65=1),Inputs!$M$54,0))))</f>
        <v>0</v>
      </c>
      <c r="AE65" s="19">
        <f>IF(AND(D65=1,I65=1),Inputs!$N$34,IF(AND(D65=2,I65=1),Inputs!$N$35,IF(AND(D65=3,I65=1),Inputs!$N$36,IF(AND(D65=4,I65=1),Inputs!$N$37,0))))</f>
        <v>0</v>
      </c>
      <c r="AF65" s="19">
        <f>IF(AND(D65=1,I65=1),Inputs!$N$51,IF(AND(D65=2,I65=1),Inputs!$N$52,IF(AND(D65=3,I65=1),Inputs!$N$53,IF(AND(D65=4,I65=1),Inputs!$N$54,0))))</f>
        <v>0</v>
      </c>
      <c r="AG65" s="19" t="e">
        <f t="shared" si="12"/>
        <v>#N/A</v>
      </c>
      <c r="AH65" s="19" t="e">
        <f t="shared" si="13"/>
        <v>#N/A</v>
      </c>
      <c r="AI65" s="19" t="e">
        <f t="shared" si="0"/>
        <v>#N/A</v>
      </c>
      <c r="AJ65" s="19" t="e">
        <f>IF(K65=2,Inputs!$B$7,IF(K65=3,Inputs!$B$8,IF(K65=4,Inputs!$B$9,IF(K65=5,Inputs!$B$10,IF(K65=6,Inputs!$B$11)))))</f>
        <v>#N/A</v>
      </c>
      <c r="AK65" s="19">
        <f>Inputs!$B$65+C65</f>
        <v>500</v>
      </c>
      <c r="AL65" s="19" t="e">
        <f t="shared" si="14"/>
        <v>#N/A</v>
      </c>
      <c r="AM65" s="19" t="e">
        <f t="shared" si="10"/>
        <v>#N/A</v>
      </c>
      <c r="AN65" s="19" t="e">
        <f t="shared" si="1"/>
        <v>#N/A</v>
      </c>
      <c r="AO65" s="19" t="e">
        <f t="shared" si="2"/>
        <v>#N/A</v>
      </c>
      <c r="AP65" s="19" t="e">
        <f t="shared" si="3"/>
        <v>#N/A</v>
      </c>
      <c r="AQ65" s="22">
        <f t="shared" si="4"/>
        <v>0</v>
      </c>
      <c r="AR65" s="22">
        <f t="shared" si="5"/>
        <v>0</v>
      </c>
      <c r="AS65" s="22">
        <f>IF(AND(AQ65&gt;=Inputs!$B$15,D65=2),MAX(C65,Inputs!$B$15),AQ65)</f>
        <v>0</v>
      </c>
      <c r="AT65" s="22">
        <f>IF(AND(AR65&gt;=Inputs!$B$15,D65=2),MAX(C65,Inputs!$B$15),AR65)</f>
        <v>0</v>
      </c>
      <c r="AU65" s="22">
        <f>IF(AND(AS65&gt;=Inputs!$B$16,D65&lt;4),MAX(C65,Inputs!$B$16),AS65)</f>
        <v>0</v>
      </c>
      <c r="AV65" s="22">
        <f>IF(AND(AT65&gt;=Inputs!$B$16,D65&lt;4),MAX(C65,Inputs!$B$16),AT65)</f>
        <v>0</v>
      </c>
      <c r="AW65" s="20">
        <f>IF(AU65&gt;Inputs!$B$17,Inputs!$B$17,AU65)</f>
        <v>0</v>
      </c>
      <c r="AX65" s="20">
        <f>IF(AV65&gt;Inputs!$B$17,Inputs!$B$17,AV65)</f>
        <v>0</v>
      </c>
    </row>
    <row r="66" spans="1:50" x14ac:dyDescent="0.25">
      <c r="A66" s="1">
        <f>Levels!A67</f>
        <v>0</v>
      </c>
      <c r="B66" s="1">
        <f>Levels!B67</f>
        <v>0</v>
      </c>
      <c r="C66" s="15">
        <f>IF(OR(E66=1,F66=1),Levels!C67,0)</f>
        <v>0</v>
      </c>
      <c r="D66" s="1">
        <f>Levels!D67</f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 t="e">
        <f>Levels!AC67</f>
        <v>#N/A</v>
      </c>
      <c r="K66" s="1" t="e">
        <f>Levels!AD67</f>
        <v>#N/A</v>
      </c>
      <c r="L66" s="1" t="e">
        <f t="shared" si="11"/>
        <v>#N/A</v>
      </c>
      <c r="M66" s="19">
        <f>IF(D66=1,Inputs!$J$25,IF(D66=2,Inputs!$J$26,IF(D66=3,Inputs!$J$27,IF(D66=4,Inputs!$J$28,0))))</f>
        <v>0</v>
      </c>
      <c r="N66" s="19">
        <f>IF(D66=1,Inputs!$J$42,IF(D66=2,Inputs!$J$43,IF(D66=3,Inputs!$J$44,IF(D66=4,Inputs!$J$45,0))))</f>
        <v>0</v>
      </c>
      <c r="O66" s="19">
        <f>IF(D66=1,Inputs!$K$25,IF(D66=2,Inputs!$K$26,IF(D66=3,Inputs!$K$27,IF(D66=4,Inputs!$K$28,0))))</f>
        <v>0</v>
      </c>
      <c r="P66" s="19">
        <f>IF(D66=1,Inputs!$K$42,IF(D66=2,Inputs!$K$43,IF(D66=3,Inputs!$K$44,IF(D66=4,Inputs!$K$45,0))))</f>
        <v>0</v>
      </c>
      <c r="Q66" s="19">
        <f>IF(AND(D66=1,G66=1),Inputs!$L$25,IF(AND(D66=2,G66=1),Inputs!$L$26,IF(AND(D66=3,G66=1),Inputs!$L$27,IF(AND(D66=4,G66=1),Inputs!$L$28,0))))</f>
        <v>0</v>
      </c>
      <c r="R66" s="19">
        <f>IF(AND(D66=1,G66=1),Inputs!$L$42,IF(AND(D66=2,G66=1),Inputs!$L$43,IF(AND(D66=3,G66=1),Inputs!$L$44,IF(AND(D66=4,G66=1),Inputs!$L$45,0))))</f>
        <v>0</v>
      </c>
      <c r="S66" s="19">
        <f>IF(AND(D66=1,H66=1),Inputs!$M$25,IF(AND(D66=2,H66=1),Inputs!$M$26,IF(AND(D66=3,H66=1),Inputs!$M$27,IF(AND(D66=4,H66=1),Inputs!$M$28,0))))</f>
        <v>0</v>
      </c>
      <c r="T66" s="19">
        <f>IF(AND(D66=1,H66=1),Inputs!$M$42,IF(AND(D66=2,H66=1),Inputs!$M$43,IF(AND(D66=3,H66=1),Inputs!$M$44,IF(AND(D66=4,H66=1),Inputs!$M$45,0))))</f>
        <v>0</v>
      </c>
      <c r="U66" s="19">
        <f>IF(AND(D66=1,I66=1),Inputs!$N$25,IF(AND(D66=2,I66=1),Inputs!$N$26,IF(AND(D66=3,I66=1),Inputs!$N$27,IF(AND(D66=4,I66=1),Inputs!$N$28,0))))</f>
        <v>0</v>
      </c>
      <c r="V66" s="19">
        <f>IF(AND(D66=1,I66=1),Inputs!$N$42,IF(AND(D66=2,I66=1),Inputs!$N$43,IF(AND(D66=3,I66=1),Inputs!$N$44,IF(AND(D66=4,I66=1),Inputs!$N$45,0))))</f>
        <v>0</v>
      </c>
      <c r="W66" s="19">
        <f>IF(D66=1,Inputs!$J$34,IF(D66=2,Inputs!$J$35,IF(D66=3,Inputs!$J$36,IF(D66=4,Inputs!$J$37,0))))</f>
        <v>0</v>
      </c>
      <c r="X66" s="19">
        <f>IF(D66=1,Inputs!$J$51,IF(D66=2,Inputs!$J$52,IF(D66=3,Inputs!$J$53,IF(D66=4,Inputs!$J$54,0))))</f>
        <v>0</v>
      </c>
      <c r="Y66" s="19">
        <f>IF(D66=1,Inputs!$K$34,IF(D66=2,Inputs!$K$35,IF(D66=3,Inputs!$K$36,IF(D66=4,Inputs!$K$37,0))))</f>
        <v>0</v>
      </c>
      <c r="Z66" s="19">
        <f>IF(D66=1,Inputs!$K$51,IF(D66=2,Inputs!$K$52,IF(D66=3,Inputs!$K$53,IF(D66=4,Inputs!$K$54,0))))</f>
        <v>0</v>
      </c>
      <c r="AA66" s="19">
        <f>IF(AND(D66=1,G66=1),Inputs!$L$34,IF(AND(D66=2,G66=1),Inputs!$L$35,IF(AND(D66=3,G66=1),Inputs!$L$36,IF(AND(D66=4,G66=1),Inputs!$L$37,0))))</f>
        <v>0</v>
      </c>
      <c r="AB66" s="19">
        <f>IF(AND(D66=1,G66=1),Inputs!$L$51,IF(AND(D66=2,G66=1),Inputs!$L$52,IF(AND(D66=3,G66=1),Inputs!$L$53,IF(AND(D66=4,G66=1),Inputs!$L$54,0))))</f>
        <v>0</v>
      </c>
      <c r="AC66" s="19">
        <f>IF(AND(D66=1,H66=1),Inputs!$M$34,IF(AND(D66=2,H66=1),Inputs!$M$35,IF(AND(D66=3,H66=1),Inputs!$M$36,IF(AND(D66=4,H66=1),Inputs!$M$37,0))))</f>
        <v>0</v>
      </c>
      <c r="AD66" s="19">
        <f>IF(AND(D66=1,H66=1),Inputs!$M$51,IF(AND(D66=2,H66=1),Inputs!$M$52,IF(AND(D66=3,H66=1),Inputs!$M$53,IF(AND(D66=4,H66=1),Inputs!$M$54,0))))</f>
        <v>0</v>
      </c>
      <c r="AE66" s="19">
        <f>IF(AND(D66=1,I66=1),Inputs!$N$34,IF(AND(D66=2,I66=1),Inputs!$N$35,IF(AND(D66=3,I66=1),Inputs!$N$36,IF(AND(D66=4,I66=1),Inputs!$N$37,0))))</f>
        <v>0</v>
      </c>
      <c r="AF66" s="19">
        <f>IF(AND(D66=1,I66=1),Inputs!$N$51,IF(AND(D66=2,I66=1),Inputs!$N$52,IF(AND(D66=3,I66=1),Inputs!$N$53,IF(AND(D66=4,I66=1),Inputs!$N$54,0))))</f>
        <v>0</v>
      </c>
      <c r="AG66" s="19" t="e">
        <f t="shared" si="12"/>
        <v>#N/A</v>
      </c>
      <c r="AH66" s="19" t="e">
        <f t="shared" si="13"/>
        <v>#N/A</v>
      </c>
      <c r="AI66" s="19" t="e">
        <f t="shared" si="0"/>
        <v>#N/A</v>
      </c>
      <c r="AJ66" s="19" t="e">
        <f>IF(K66=2,Inputs!$B$7,IF(K66=3,Inputs!$B$8,IF(K66=4,Inputs!$B$9,IF(K66=5,Inputs!$B$10,IF(K66=6,Inputs!$B$11)))))</f>
        <v>#N/A</v>
      </c>
      <c r="AK66" s="19">
        <f>Inputs!$B$65+C66</f>
        <v>500</v>
      </c>
      <c r="AL66" s="19" t="e">
        <f t="shared" si="14"/>
        <v>#N/A</v>
      </c>
      <c r="AM66" s="19" t="e">
        <f t="shared" si="10"/>
        <v>#N/A</v>
      </c>
      <c r="AN66" s="19" t="e">
        <f t="shared" si="1"/>
        <v>#N/A</v>
      </c>
      <c r="AO66" s="19" t="e">
        <f t="shared" si="2"/>
        <v>#N/A</v>
      </c>
      <c r="AP66" s="19" t="e">
        <f t="shared" si="3"/>
        <v>#N/A</v>
      </c>
      <c r="AQ66" s="22">
        <f t="shared" si="4"/>
        <v>0</v>
      </c>
      <c r="AR66" s="22">
        <f t="shared" si="5"/>
        <v>0</v>
      </c>
      <c r="AS66" s="22">
        <f>IF(AND(AQ66&gt;=Inputs!$B$15,D66=2),MAX(C66,Inputs!$B$15),AQ66)</f>
        <v>0</v>
      </c>
      <c r="AT66" s="22">
        <f>IF(AND(AR66&gt;=Inputs!$B$15,D66=2),MAX(C66,Inputs!$B$15),AR66)</f>
        <v>0</v>
      </c>
      <c r="AU66" s="22">
        <f>IF(AND(AS66&gt;=Inputs!$B$16,D66&lt;4),MAX(C66,Inputs!$B$16),AS66)</f>
        <v>0</v>
      </c>
      <c r="AV66" s="22">
        <f>IF(AND(AT66&gt;=Inputs!$B$16,D66&lt;4),MAX(C66,Inputs!$B$16),AT66)</f>
        <v>0</v>
      </c>
      <c r="AW66" s="20">
        <f>IF(AU66&gt;Inputs!$B$17,Inputs!$B$17,AU66)</f>
        <v>0</v>
      </c>
      <c r="AX66" s="20">
        <f>IF(AV66&gt;Inputs!$B$17,Inputs!$B$17,AV66)</f>
        <v>0</v>
      </c>
    </row>
    <row r="67" spans="1:50" x14ac:dyDescent="0.25">
      <c r="A67" s="1">
        <f>Levels!A68</f>
        <v>0</v>
      </c>
      <c r="B67" s="1">
        <f>Levels!B68</f>
        <v>0</v>
      </c>
      <c r="C67" s="15">
        <f>IF(OR(E67=1,F67=1),Levels!C68,0)</f>
        <v>0</v>
      </c>
      <c r="D67" s="1">
        <f>Levels!D68</f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 t="e">
        <f>Levels!AC68</f>
        <v>#N/A</v>
      </c>
      <c r="K67" s="1" t="e">
        <f>Levels!AD68</f>
        <v>#N/A</v>
      </c>
      <c r="L67" s="1" t="e">
        <f t="shared" si="11"/>
        <v>#N/A</v>
      </c>
      <c r="M67" s="19">
        <f>IF(D67=1,Inputs!$J$25,IF(D67=2,Inputs!$J$26,IF(D67=3,Inputs!$J$27,IF(D67=4,Inputs!$J$28,0))))</f>
        <v>0</v>
      </c>
      <c r="N67" s="19">
        <f>IF(D67=1,Inputs!$J$42,IF(D67=2,Inputs!$J$43,IF(D67=3,Inputs!$J$44,IF(D67=4,Inputs!$J$45,0))))</f>
        <v>0</v>
      </c>
      <c r="O67" s="19">
        <f>IF(D67=1,Inputs!$K$25,IF(D67=2,Inputs!$K$26,IF(D67=3,Inputs!$K$27,IF(D67=4,Inputs!$K$28,0))))</f>
        <v>0</v>
      </c>
      <c r="P67" s="19">
        <f>IF(D67=1,Inputs!$K$42,IF(D67=2,Inputs!$K$43,IF(D67=3,Inputs!$K$44,IF(D67=4,Inputs!$K$45,0))))</f>
        <v>0</v>
      </c>
      <c r="Q67" s="19">
        <f>IF(AND(D67=1,G67=1),Inputs!$L$25,IF(AND(D67=2,G67=1),Inputs!$L$26,IF(AND(D67=3,G67=1),Inputs!$L$27,IF(AND(D67=4,G67=1),Inputs!$L$28,0))))</f>
        <v>0</v>
      </c>
      <c r="R67" s="19">
        <f>IF(AND(D67=1,G67=1),Inputs!$L$42,IF(AND(D67=2,G67=1),Inputs!$L$43,IF(AND(D67=3,G67=1),Inputs!$L$44,IF(AND(D67=4,G67=1),Inputs!$L$45,0))))</f>
        <v>0</v>
      </c>
      <c r="S67" s="19">
        <f>IF(AND(D67=1,H67=1),Inputs!$M$25,IF(AND(D67=2,H67=1),Inputs!$M$26,IF(AND(D67=3,H67=1),Inputs!$M$27,IF(AND(D67=4,H67=1),Inputs!$M$28,0))))</f>
        <v>0</v>
      </c>
      <c r="T67" s="19">
        <f>IF(AND(D67=1,H67=1),Inputs!$M$42,IF(AND(D67=2,H67=1),Inputs!$M$43,IF(AND(D67=3,H67=1),Inputs!$M$44,IF(AND(D67=4,H67=1),Inputs!$M$45,0))))</f>
        <v>0</v>
      </c>
      <c r="U67" s="19">
        <f>IF(AND(D67=1,I67=1),Inputs!$N$25,IF(AND(D67=2,I67=1),Inputs!$N$26,IF(AND(D67=3,I67=1),Inputs!$N$27,IF(AND(D67=4,I67=1),Inputs!$N$28,0))))</f>
        <v>0</v>
      </c>
      <c r="V67" s="19">
        <f>IF(AND(D67=1,I67=1),Inputs!$N$42,IF(AND(D67=2,I67=1),Inputs!$N$43,IF(AND(D67=3,I67=1),Inputs!$N$44,IF(AND(D67=4,I67=1),Inputs!$N$45,0))))</f>
        <v>0</v>
      </c>
      <c r="W67" s="19">
        <f>IF(D67=1,Inputs!$J$34,IF(D67=2,Inputs!$J$35,IF(D67=3,Inputs!$J$36,IF(D67=4,Inputs!$J$37,0))))</f>
        <v>0</v>
      </c>
      <c r="X67" s="19">
        <f>IF(D67=1,Inputs!$J$51,IF(D67=2,Inputs!$J$52,IF(D67=3,Inputs!$J$53,IF(D67=4,Inputs!$J$54,0))))</f>
        <v>0</v>
      </c>
      <c r="Y67" s="19">
        <f>IF(D67=1,Inputs!$K$34,IF(D67=2,Inputs!$K$35,IF(D67=3,Inputs!$K$36,IF(D67=4,Inputs!$K$37,0))))</f>
        <v>0</v>
      </c>
      <c r="Z67" s="19">
        <f>IF(D67=1,Inputs!$K$51,IF(D67=2,Inputs!$K$52,IF(D67=3,Inputs!$K$53,IF(D67=4,Inputs!$K$54,0))))</f>
        <v>0</v>
      </c>
      <c r="AA67" s="19">
        <f>IF(AND(D67=1,G67=1),Inputs!$L$34,IF(AND(D67=2,G67=1),Inputs!$L$35,IF(AND(D67=3,G67=1),Inputs!$L$36,IF(AND(D67=4,G67=1),Inputs!$L$37,0))))</f>
        <v>0</v>
      </c>
      <c r="AB67" s="19">
        <f>IF(AND(D67=1,G67=1),Inputs!$L$51,IF(AND(D67=2,G67=1),Inputs!$L$52,IF(AND(D67=3,G67=1),Inputs!$L$53,IF(AND(D67=4,G67=1),Inputs!$L$54,0))))</f>
        <v>0</v>
      </c>
      <c r="AC67" s="19">
        <f>IF(AND(D67=1,H67=1),Inputs!$M$34,IF(AND(D67=2,H67=1),Inputs!$M$35,IF(AND(D67=3,H67=1),Inputs!$M$36,IF(AND(D67=4,H67=1),Inputs!$M$37,0))))</f>
        <v>0</v>
      </c>
      <c r="AD67" s="19">
        <f>IF(AND(D67=1,H67=1),Inputs!$M$51,IF(AND(D67=2,H67=1),Inputs!$M$52,IF(AND(D67=3,H67=1),Inputs!$M$53,IF(AND(D67=4,H67=1),Inputs!$M$54,0))))</f>
        <v>0</v>
      </c>
      <c r="AE67" s="19">
        <f>IF(AND(D67=1,I67=1),Inputs!$N$34,IF(AND(D67=2,I67=1),Inputs!$N$35,IF(AND(D67=3,I67=1),Inputs!$N$36,IF(AND(D67=4,I67=1),Inputs!$N$37,0))))</f>
        <v>0</v>
      </c>
      <c r="AF67" s="19">
        <f>IF(AND(D67=1,I67=1),Inputs!$N$51,IF(AND(D67=2,I67=1),Inputs!$N$52,IF(AND(D67=3,I67=1),Inputs!$N$53,IF(AND(D67=4,I67=1),Inputs!$N$54,0))))</f>
        <v>0</v>
      </c>
      <c r="AG67" s="19" t="e">
        <f t="shared" si="12"/>
        <v>#N/A</v>
      </c>
      <c r="AH67" s="19" t="e">
        <f t="shared" si="13"/>
        <v>#N/A</v>
      </c>
      <c r="AI67" s="19" t="e">
        <f t="shared" si="0"/>
        <v>#N/A</v>
      </c>
      <c r="AJ67" s="19" t="e">
        <f>IF(K67=2,Inputs!$B$7,IF(K67=3,Inputs!$B$8,IF(K67=4,Inputs!$B$9,IF(K67=5,Inputs!$B$10,IF(K67=6,Inputs!$B$11)))))</f>
        <v>#N/A</v>
      </c>
      <c r="AK67" s="19">
        <f>Inputs!$B$65+C67</f>
        <v>500</v>
      </c>
      <c r="AL67" s="19" t="e">
        <f t="shared" si="14"/>
        <v>#N/A</v>
      </c>
      <c r="AM67" s="19" t="e">
        <f t="shared" si="10"/>
        <v>#N/A</v>
      </c>
      <c r="AN67" s="19" t="e">
        <f t="shared" si="1"/>
        <v>#N/A</v>
      </c>
      <c r="AO67" s="19" t="e">
        <f t="shared" si="2"/>
        <v>#N/A</v>
      </c>
      <c r="AP67" s="19" t="e">
        <f t="shared" si="3"/>
        <v>#N/A</v>
      </c>
      <c r="AQ67" s="22">
        <f t="shared" si="4"/>
        <v>0</v>
      </c>
      <c r="AR67" s="22">
        <f t="shared" si="5"/>
        <v>0</v>
      </c>
      <c r="AS67" s="22">
        <f>IF(AND(AQ67&gt;=Inputs!$B$15,D67=2),MAX(C67,Inputs!$B$15),AQ67)</f>
        <v>0</v>
      </c>
      <c r="AT67" s="22">
        <f>IF(AND(AR67&gt;=Inputs!$B$15,D67=2),MAX(C67,Inputs!$B$15),AR67)</f>
        <v>0</v>
      </c>
      <c r="AU67" s="22">
        <f>IF(AND(AS67&gt;=Inputs!$B$16,D67&lt;4),MAX(C67,Inputs!$B$16),AS67)</f>
        <v>0</v>
      </c>
      <c r="AV67" s="22">
        <f>IF(AND(AT67&gt;=Inputs!$B$16,D67&lt;4),MAX(C67,Inputs!$B$16),AT67)</f>
        <v>0</v>
      </c>
      <c r="AW67" s="20">
        <f>IF(AU67&gt;Inputs!$B$17,Inputs!$B$17,AU67)</f>
        <v>0</v>
      </c>
      <c r="AX67" s="20">
        <f>IF(AV67&gt;Inputs!$B$17,Inputs!$B$17,AV67)</f>
        <v>0</v>
      </c>
    </row>
    <row r="68" spans="1:50" x14ac:dyDescent="0.25">
      <c r="A68" s="1">
        <f>Levels!A69</f>
        <v>0</v>
      </c>
      <c r="B68" s="1">
        <f>Levels!B69</f>
        <v>0</v>
      </c>
      <c r="C68" s="15">
        <f>IF(OR(E68=1,F68=1),Levels!C69,0)</f>
        <v>0</v>
      </c>
      <c r="D68" s="1">
        <f>Levels!D69</f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 t="e">
        <f>Levels!AC69</f>
        <v>#N/A</v>
      </c>
      <c r="K68" s="1" t="e">
        <f>Levels!AD69</f>
        <v>#N/A</v>
      </c>
      <c r="L68" s="1" t="e">
        <f t="shared" si="11"/>
        <v>#N/A</v>
      </c>
      <c r="M68" s="19">
        <f>IF(D68=1,Inputs!$J$25,IF(D68=2,Inputs!$J$26,IF(D68=3,Inputs!$J$27,IF(D68=4,Inputs!$J$28,0))))</f>
        <v>0</v>
      </c>
      <c r="N68" s="19">
        <f>IF(D68=1,Inputs!$J$42,IF(D68=2,Inputs!$J$43,IF(D68=3,Inputs!$J$44,IF(D68=4,Inputs!$J$45,0))))</f>
        <v>0</v>
      </c>
      <c r="O68" s="19">
        <f>IF(D68=1,Inputs!$K$25,IF(D68=2,Inputs!$K$26,IF(D68=3,Inputs!$K$27,IF(D68=4,Inputs!$K$28,0))))</f>
        <v>0</v>
      </c>
      <c r="P68" s="19">
        <f>IF(D68=1,Inputs!$K$42,IF(D68=2,Inputs!$K$43,IF(D68=3,Inputs!$K$44,IF(D68=4,Inputs!$K$45,0))))</f>
        <v>0</v>
      </c>
      <c r="Q68" s="19">
        <f>IF(AND(D68=1,G68=1),Inputs!$L$25,IF(AND(D68=2,G68=1),Inputs!$L$26,IF(AND(D68=3,G68=1),Inputs!$L$27,IF(AND(D68=4,G68=1),Inputs!$L$28,0))))</f>
        <v>0</v>
      </c>
      <c r="R68" s="19">
        <f>IF(AND(D68=1,G68=1),Inputs!$L$42,IF(AND(D68=2,G68=1),Inputs!$L$43,IF(AND(D68=3,G68=1),Inputs!$L$44,IF(AND(D68=4,G68=1),Inputs!$L$45,0))))</f>
        <v>0</v>
      </c>
      <c r="S68" s="19">
        <f>IF(AND(D68=1,H68=1),Inputs!$M$25,IF(AND(D68=2,H68=1),Inputs!$M$26,IF(AND(D68=3,H68=1),Inputs!$M$27,IF(AND(D68=4,H68=1),Inputs!$M$28,0))))</f>
        <v>0</v>
      </c>
      <c r="T68" s="19">
        <f>IF(AND(D68=1,H68=1),Inputs!$M$42,IF(AND(D68=2,H68=1),Inputs!$M$43,IF(AND(D68=3,H68=1),Inputs!$M$44,IF(AND(D68=4,H68=1),Inputs!$M$45,0))))</f>
        <v>0</v>
      </c>
      <c r="U68" s="19">
        <f>IF(AND(D68=1,I68=1),Inputs!$N$25,IF(AND(D68=2,I68=1),Inputs!$N$26,IF(AND(D68=3,I68=1),Inputs!$N$27,IF(AND(D68=4,I68=1),Inputs!$N$28,0))))</f>
        <v>0</v>
      </c>
      <c r="V68" s="19">
        <f>IF(AND(D68=1,I68=1),Inputs!$N$42,IF(AND(D68=2,I68=1),Inputs!$N$43,IF(AND(D68=3,I68=1),Inputs!$N$44,IF(AND(D68=4,I68=1),Inputs!$N$45,0))))</f>
        <v>0</v>
      </c>
      <c r="W68" s="19">
        <f>IF(D68=1,Inputs!$J$34,IF(D68=2,Inputs!$J$35,IF(D68=3,Inputs!$J$36,IF(D68=4,Inputs!$J$37,0))))</f>
        <v>0</v>
      </c>
      <c r="X68" s="19">
        <f>IF(D68=1,Inputs!$J$51,IF(D68=2,Inputs!$J$52,IF(D68=3,Inputs!$J$53,IF(D68=4,Inputs!$J$54,0))))</f>
        <v>0</v>
      </c>
      <c r="Y68" s="19">
        <f>IF(D68=1,Inputs!$K$34,IF(D68=2,Inputs!$K$35,IF(D68=3,Inputs!$K$36,IF(D68=4,Inputs!$K$37,0))))</f>
        <v>0</v>
      </c>
      <c r="Z68" s="19">
        <f>IF(D68=1,Inputs!$K$51,IF(D68=2,Inputs!$K$52,IF(D68=3,Inputs!$K$53,IF(D68=4,Inputs!$K$54,0))))</f>
        <v>0</v>
      </c>
      <c r="AA68" s="19">
        <f>IF(AND(D68=1,G68=1),Inputs!$L$34,IF(AND(D68=2,G68=1),Inputs!$L$35,IF(AND(D68=3,G68=1),Inputs!$L$36,IF(AND(D68=4,G68=1),Inputs!$L$37,0))))</f>
        <v>0</v>
      </c>
      <c r="AB68" s="19">
        <f>IF(AND(D68=1,G68=1),Inputs!$L$51,IF(AND(D68=2,G68=1),Inputs!$L$52,IF(AND(D68=3,G68=1),Inputs!$L$53,IF(AND(D68=4,G68=1),Inputs!$L$54,0))))</f>
        <v>0</v>
      </c>
      <c r="AC68" s="19">
        <f>IF(AND(D68=1,H68=1),Inputs!$M$34,IF(AND(D68=2,H68=1),Inputs!$M$35,IF(AND(D68=3,H68=1),Inputs!$M$36,IF(AND(D68=4,H68=1),Inputs!$M$37,0))))</f>
        <v>0</v>
      </c>
      <c r="AD68" s="19">
        <f>IF(AND(D68=1,H68=1),Inputs!$M$51,IF(AND(D68=2,H68=1),Inputs!$M$52,IF(AND(D68=3,H68=1),Inputs!$M$53,IF(AND(D68=4,H68=1),Inputs!$M$54,0))))</f>
        <v>0</v>
      </c>
      <c r="AE68" s="19">
        <f>IF(AND(D68=1,I68=1),Inputs!$N$34,IF(AND(D68=2,I68=1),Inputs!$N$35,IF(AND(D68=3,I68=1),Inputs!$N$36,IF(AND(D68=4,I68=1),Inputs!$N$37,0))))</f>
        <v>0</v>
      </c>
      <c r="AF68" s="19">
        <f>IF(AND(D68=1,I68=1),Inputs!$N$51,IF(AND(D68=2,I68=1),Inputs!$N$52,IF(AND(D68=3,I68=1),Inputs!$N$53,IF(AND(D68=4,I68=1),Inputs!$N$54,0))))</f>
        <v>0</v>
      </c>
      <c r="AG68" s="19" t="e">
        <f t="shared" si="12"/>
        <v>#N/A</v>
      </c>
      <c r="AH68" s="19" t="e">
        <f t="shared" si="13"/>
        <v>#N/A</v>
      </c>
      <c r="AI68" s="19" t="e">
        <f t="shared" ref="AI68:AI131" si="15">AH68-AG68</f>
        <v>#N/A</v>
      </c>
      <c r="AJ68" s="19" t="e">
        <f>IF(K68=2,Inputs!$B$7,IF(K68=3,Inputs!$B$8,IF(K68=4,Inputs!$B$9,IF(K68=5,Inputs!$B$10,IF(K68=6,Inputs!$B$11)))))</f>
        <v>#N/A</v>
      </c>
      <c r="AK68" s="19">
        <f>Inputs!$B$65+C68</f>
        <v>500</v>
      </c>
      <c r="AL68" s="19" t="e">
        <f t="shared" si="14"/>
        <v>#N/A</v>
      </c>
      <c r="AM68" s="19" t="e">
        <f t="shared" ref="AM68:AM131" si="16">AL68+SUM(Q68,S68,U68)</f>
        <v>#N/A</v>
      </c>
      <c r="AN68" s="19" t="e">
        <f t="shared" ref="AN68:AN131" si="17">AL68+SUM(AA68,AC68,AE68,Q68,S68,U68)</f>
        <v>#N/A</v>
      </c>
      <c r="AO68" s="19" t="e">
        <f t="shared" ref="AO68:AO131" si="18">IF(L68="Increment",AG68,IF(L68="Leap",AM68))</f>
        <v>#N/A</v>
      </c>
      <c r="AP68" s="19" t="e">
        <f t="shared" ref="AP68:AP131" si="19">IF(L68="Increment",AH68,IF(L68="Leap",AN68))</f>
        <v>#N/A</v>
      </c>
      <c r="AQ68" s="22">
        <f t="shared" ref="AQ68:AQ131" si="20">IF(F68=1,AO68,0)</f>
        <v>0</v>
      </c>
      <c r="AR68" s="22">
        <f t="shared" ref="AR68:AR131" si="21">IF(F68=1,AP68,0)</f>
        <v>0</v>
      </c>
      <c r="AS68" s="22">
        <f>IF(AND(AQ68&gt;=Inputs!$B$15,D68=2),MAX(C68,Inputs!$B$15),AQ68)</f>
        <v>0</v>
      </c>
      <c r="AT68" s="22">
        <f>IF(AND(AR68&gt;=Inputs!$B$15,D68=2),MAX(C68,Inputs!$B$15),AR68)</f>
        <v>0</v>
      </c>
      <c r="AU68" s="22">
        <f>IF(AND(AS68&gt;=Inputs!$B$16,D68&lt;4),MAX(C68,Inputs!$B$16),AS68)</f>
        <v>0</v>
      </c>
      <c r="AV68" s="22">
        <f>IF(AND(AT68&gt;=Inputs!$B$16,D68&lt;4),MAX(C68,Inputs!$B$16),AT68)</f>
        <v>0</v>
      </c>
      <c r="AW68" s="20">
        <f>IF(AU68&gt;Inputs!$B$17,Inputs!$B$17,AU68)</f>
        <v>0</v>
      </c>
      <c r="AX68" s="20">
        <f>IF(AV68&gt;Inputs!$B$17,Inputs!$B$17,AV68)</f>
        <v>0</v>
      </c>
    </row>
    <row r="69" spans="1:50" x14ac:dyDescent="0.25">
      <c r="A69" s="1">
        <f>Levels!A70</f>
        <v>0</v>
      </c>
      <c r="B69" s="1">
        <f>Levels!B70</f>
        <v>0</v>
      </c>
      <c r="C69" s="15">
        <f>IF(OR(E69=1,F69=1),Levels!C70,0)</f>
        <v>0</v>
      </c>
      <c r="D69" s="1">
        <f>Levels!D70</f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 t="e">
        <f>Levels!AC70</f>
        <v>#N/A</v>
      </c>
      <c r="K69" s="1" t="e">
        <f>Levels!AD70</f>
        <v>#N/A</v>
      </c>
      <c r="L69" s="1" t="e">
        <f t="shared" si="11"/>
        <v>#N/A</v>
      </c>
      <c r="M69" s="19">
        <f>IF(D69=1,Inputs!$J$25,IF(D69=2,Inputs!$J$26,IF(D69=3,Inputs!$J$27,IF(D69=4,Inputs!$J$28,0))))</f>
        <v>0</v>
      </c>
      <c r="N69" s="19">
        <f>IF(D69=1,Inputs!$J$42,IF(D69=2,Inputs!$J$43,IF(D69=3,Inputs!$J$44,IF(D69=4,Inputs!$J$45,0))))</f>
        <v>0</v>
      </c>
      <c r="O69" s="19">
        <f>IF(D69=1,Inputs!$K$25,IF(D69=2,Inputs!$K$26,IF(D69=3,Inputs!$K$27,IF(D69=4,Inputs!$K$28,0))))</f>
        <v>0</v>
      </c>
      <c r="P69" s="19">
        <f>IF(D69=1,Inputs!$K$42,IF(D69=2,Inputs!$K$43,IF(D69=3,Inputs!$K$44,IF(D69=4,Inputs!$K$45,0))))</f>
        <v>0</v>
      </c>
      <c r="Q69" s="19">
        <f>IF(AND(D69=1,G69=1),Inputs!$L$25,IF(AND(D69=2,G69=1),Inputs!$L$26,IF(AND(D69=3,G69=1),Inputs!$L$27,IF(AND(D69=4,G69=1),Inputs!$L$28,0))))</f>
        <v>0</v>
      </c>
      <c r="R69" s="19">
        <f>IF(AND(D69=1,G69=1),Inputs!$L$42,IF(AND(D69=2,G69=1),Inputs!$L$43,IF(AND(D69=3,G69=1),Inputs!$L$44,IF(AND(D69=4,G69=1),Inputs!$L$45,0))))</f>
        <v>0</v>
      </c>
      <c r="S69" s="19">
        <f>IF(AND(D69=1,H69=1),Inputs!$M$25,IF(AND(D69=2,H69=1),Inputs!$M$26,IF(AND(D69=3,H69=1),Inputs!$M$27,IF(AND(D69=4,H69=1),Inputs!$M$28,0))))</f>
        <v>0</v>
      </c>
      <c r="T69" s="19">
        <f>IF(AND(D69=1,H69=1),Inputs!$M$42,IF(AND(D69=2,H69=1),Inputs!$M$43,IF(AND(D69=3,H69=1),Inputs!$M$44,IF(AND(D69=4,H69=1),Inputs!$M$45,0))))</f>
        <v>0</v>
      </c>
      <c r="U69" s="19">
        <f>IF(AND(D69=1,I69=1),Inputs!$N$25,IF(AND(D69=2,I69=1),Inputs!$N$26,IF(AND(D69=3,I69=1),Inputs!$N$27,IF(AND(D69=4,I69=1),Inputs!$N$28,0))))</f>
        <v>0</v>
      </c>
      <c r="V69" s="19">
        <f>IF(AND(D69=1,I69=1),Inputs!$N$42,IF(AND(D69=2,I69=1),Inputs!$N$43,IF(AND(D69=3,I69=1),Inputs!$N$44,IF(AND(D69=4,I69=1),Inputs!$N$45,0))))</f>
        <v>0</v>
      </c>
      <c r="W69" s="19">
        <f>IF(D69=1,Inputs!$J$34,IF(D69=2,Inputs!$J$35,IF(D69=3,Inputs!$J$36,IF(D69=4,Inputs!$J$37,0))))</f>
        <v>0</v>
      </c>
      <c r="X69" s="19">
        <f>IF(D69=1,Inputs!$J$51,IF(D69=2,Inputs!$J$52,IF(D69=3,Inputs!$J$53,IF(D69=4,Inputs!$J$54,0))))</f>
        <v>0</v>
      </c>
      <c r="Y69" s="19">
        <f>IF(D69=1,Inputs!$K$34,IF(D69=2,Inputs!$K$35,IF(D69=3,Inputs!$K$36,IF(D69=4,Inputs!$K$37,0))))</f>
        <v>0</v>
      </c>
      <c r="Z69" s="19">
        <f>IF(D69=1,Inputs!$K$51,IF(D69=2,Inputs!$K$52,IF(D69=3,Inputs!$K$53,IF(D69=4,Inputs!$K$54,0))))</f>
        <v>0</v>
      </c>
      <c r="AA69" s="19">
        <f>IF(AND(D69=1,G69=1),Inputs!$L$34,IF(AND(D69=2,G69=1),Inputs!$L$35,IF(AND(D69=3,G69=1),Inputs!$L$36,IF(AND(D69=4,G69=1),Inputs!$L$37,0))))</f>
        <v>0</v>
      </c>
      <c r="AB69" s="19">
        <f>IF(AND(D69=1,G69=1),Inputs!$L$51,IF(AND(D69=2,G69=1),Inputs!$L$52,IF(AND(D69=3,G69=1),Inputs!$L$53,IF(AND(D69=4,G69=1),Inputs!$L$54,0))))</f>
        <v>0</v>
      </c>
      <c r="AC69" s="19">
        <f>IF(AND(D69=1,H69=1),Inputs!$M$34,IF(AND(D69=2,H69=1),Inputs!$M$35,IF(AND(D69=3,H69=1),Inputs!$M$36,IF(AND(D69=4,H69=1),Inputs!$M$37,0))))</f>
        <v>0</v>
      </c>
      <c r="AD69" s="19">
        <f>IF(AND(D69=1,H69=1),Inputs!$M$51,IF(AND(D69=2,H69=1),Inputs!$M$52,IF(AND(D69=3,H69=1),Inputs!$M$53,IF(AND(D69=4,H69=1),Inputs!$M$54,0))))</f>
        <v>0</v>
      </c>
      <c r="AE69" s="19">
        <f>IF(AND(D69=1,I69=1),Inputs!$N$34,IF(AND(D69=2,I69=1),Inputs!$N$35,IF(AND(D69=3,I69=1),Inputs!$N$36,IF(AND(D69=4,I69=1),Inputs!$N$37,0))))</f>
        <v>0</v>
      </c>
      <c r="AF69" s="19">
        <f>IF(AND(D69=1,I69=1),Inputs!$N$51,IF(AND(D69=2,I69=1),Inputs!$N$52,IF(AND(D69=3,I69=1),Inputs!$N$53,IF(AND(D69=4,I69=1),Inputs!$N$54,0))))</f>
        <v>0</v>
      </c>
      <c r="AG69" s="19" t="e">
        <f t="shared" si="12"/>
        <v>#N/A</v>
      </c>
      <c r="AH69" s="19" t="e">
        <f t="shared" si="13"/>
        <v>#N/A</v>
      </c>
      <c r="AI69" s="19" t="e">
        <f t="shared" si="15"/>
        <v>#N/A</v>
      </c>
      <c r="AJ69" s="19" t="e">
        <f>IF(K69=2,Inputs!$B$7,IF(K69=3,Inputs!$B$8,IF(K69=4,Inputs!$B$9,IF(K69=5,Inputs!$B$10,IF(K69=6,Inputs!$B$11)))))</f>
        <v>#N/A</v>
      </c>
      <c r="AK69" s="19">
        <f>Inputs!$B$65+C69</f>
        <v>500</v>
      </c>
      <c r="AL69" s="19" t="e">
        <f t="shared" si="14"/>
        <v>#N/A</v>
      </c>
      <c r="AM69" s="19" t="e">
        <f t="shared" si="16"/>
        <v>#N/A</v>
      </c>
      <c r="AN69" s="19" t="e">
        <f t="shared" si="17"/>
        <v>#N/A</v>
      </c>
      <c r="AO69" s="19" t="e">
        <f t="shared" si="18"/>
        <v>#N/A</v>
      </c>
      <c r="AP69" s="19" t="e">
        <f t="shared" si="19"/>
        <v>#N/A</v>
      </c>
      <c r="AQ69" s="22">
        <f t="shared" si="20"/>
        <v>0</v>
      </c>
      <c r="AR69" s="22">
        <f t="shared" si="21"/>
        <v>0</v>
      </c>
      <c r="AS69" s="22">
        <f>IF(AND(AQ69&gt;=Inputs!$B$15,D69=2),MAX(C69,Inputs!$B$15),AQ69)</f>
        <v>0</v>
      </c>
      <c r="AT69" s="22">
        <f>IF(AND(AR69&gt;=Inputs!$B$15,D69=2),MAX(C69,Inputs!$B$15),AR69)</f>
        <v>0</v>
      </c>
      <c r="AU69" s="22">
        <f>IF(AND(AS69&gt;=Inputs!$B$16,D69&lt;4),MAX(C69,Inputs!$B$16),AS69)</f>
        <v>0</v>
      </c>
      <c r="AV69" s="22">
        <f>IF(AND(AT69&gt;=Inputs!$B$16,D69&lt;4),MAX(C69,Inputs!$B$16),AT69)</f>
        <v>0</v>
      </c>
      <c r="AW69" s="20">
        <f>IF(AU69&gt;Inputs!$B$17,Inputs!$B$17,AU69)</f>
        <v>0</v>
      </c>
      <c r="AX69" s="20">
        <f>IF(AV69&gt;Inputs!$B$17,Inputs!$B$17,AV69)</f>
        <v>0</v>
      </c>
    </row>
    <row r="70" spans="1:50" x14ac:dyDescent="0.25">
      <c r="A70" s="1">
        <f>Levels!A71</f>
        <v>0</v>
      </c>
      <c r="B70" s="1">
        <f>Levels!B71</f>
        <v>0</v>
      </c>
      <c r="C70" s="15">
        <f>IF(OR(E70=1,F70=1),Levels!C71,0)</f>
        <v>0</v>
      </c>
      <c r="D70" s="1">
        <f>Levels!D71</f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 t="e">
        <f>Levels!AC71</f>
        <v>#N/A</v>
      </c>
      <c r="K70" s="1" t="e">
        <f>Levels!AD71</f>
        <v>#N/A</v>
      </c>
      <c r="L70" s="1" t="e">
        <f t="shared" si="11"/>
        <v>#N/A</v>
      </c>
      <c r="M70" s="19">
        <f>IF(D70=1,Inputs!$J$25,IF(D70=2,Inputs!$J$26,IF(D70=3,Inputs!$J$27,IF(D70=4,Inputs!$J$28,0))))</f>
        <v>0</v>
      </c>
      <c r="N70" s="19">
        <f>IF(D70=1,Inputs!$J$42,IF(D70=2,Inputs!$J$43,IF(D70=3,Inputs!$J$44,IF(D70=4,Inputs!$J$45,0))))</f>
        <v>0</v>
      </c>
      <c r="O70" s="19">
        <f>IF(D70=1,Inputs!$K$25,IF(D70=2,Inputs!$K$26,IF(D70=3,Inputs!$K$27,IF(D70=4,Inputs!$K$28,0))))</f>
        <v>0</v>
      </c>
      <c r="P70" s="19">
        <f>IF(D70=1,Inputs!$K$42,IF(D70=2,Inputs!$K$43,IF(D70=3,Inputs!$K$44,IF(D70=4,Inputs!$K$45,0))))</f>
        <v>0</v>
      </c>
      <c r="Q70" s="19">
        <f>IF(AND(D70=1,G70=1),Inputs!$L$25,IF(AND(D70=2,G70=1),Inputs!$L$26,IF(AND(D70=3,G70=1),Inputs!$L$27,IF(AND(D70=4,G70=1),Inputs!$L$28,0))))</f>
        <v>0</v>
      </c>
      <c r="R70" s="19">
        <f>IF(AND(D70=1,G70=1),Inputs!$L$42,IF(AND(D70=2,G70=1),Inputs!$L$43,IF(AND(D70=3,G70=1),Inputs!$L$44,IF(AND(D70=4,G70=1),Inputs!$L$45,0))))</f>
        <v>0</v>
      </c>
      <c r="S70" s="19">
        <f>IF(AND(D70=1,H70=1),Inputs!$M$25,IF(AND(D70=2,H70=1),Inputs!$M$26,IF(AND(D70=3,H70=1),Inputs!$M$27,IF(AND(D70=4,H70=1),Inputs!$M$28,0))))</f>
        <v>0</v>
      </c>
      <c r="T70" s="19">
        <f>IF(AND(D70=1,H70=1),Inputs!$M$42,IF(AND(D70=2,H70=1),Inputs!$M$43,IF(AND(D70=3,H70=1),Inputs!$M$44,IF(AND(D70=4,H70=1),Inputs!$M$45,0))))</f>
        <v>0</v>
      </c>
      <c r="U70" s="19">
        <f>IF(AND(D70=1,I70=1),Inputs!$N$25,IF(AND(D70=2,I70=1),Inputs!$N$26,IF(AND(D70=3,I70=1),Inputs!$N$27,IF(AND(D70=4,I70=1),Inputs!$N$28,0))))</f>
        <v>0</v>
      </c>
      <c r="V70" s="19">
        <f>IF(AND(D70=1,I70=1),Inputs!$N$42,IF(AND(D70=2,I70=1),Inputs!$N$43,IF(AND(D70=3,I70=1),Inputs!$N$44,IF(AND(D70=4,I70=1),Inputs!$N$45,0))))</f>
        <v>0</v>
      </c>
      <c r="W70" s="19">
        <f>IF(D70=1,Inputs!$J$34,IF(D70=2,Inputs!$J$35,IF(D70=3,Inputs!$J$36,IF(D70=4,Inputs!$J$37,0))))</f>
        <v>0</v>
      </c>
      <c r="X70" s="19">
        <f>IF(D70=1,Inputs!$J$51,IF(D70=2,Inputs!$J$52,IF(D70=3,Inputs!$J$53,IF(D70=4,Inputs!$J$54,0))))</f>
        <v>0</v>
      </c>
      <c r="Y70" s="19">
        <f>IF(D70=1,Inputs!$K$34,IF(D70=2,Inputs!$K$35,IF(D70=3,Inputs!$K$36,IF(D70=4,Inputs!$K$37,0))))</f>
        <v>0</v>
      </c>
      <c r="Z70" s="19">
        <f>IF(D70=1,Inputs!$K$51,IF(D70=2,Inputs!$K$52,IF(D70=3,Inputs!$K$53,IF(D70=4,Inputs!$K$54,0))))</f>
        <v>0</v>
      </c>
      <c r="AA70" s="19">
        <f>IF(AND(D70=1,G70=1),Inputs!$L$34,IF(AND(D70=2,G70=1),Inputs!$L$35,IF(AND(D70=3,G70=1),Inputs!$L$36,IF(AND(D70=4,G70=1),Inputs!$L$37,0))))</f>
        <v>0</v>
      </c>
      <c r="AB70" s="19">
        <f>IF(AND(D70=1,G70=1),Inputs!$L$51,IF(AND(D70=2,G70=1),Inputs!$L$52,IF(AND(D70=3,G70=1),Inputs!$L$53,IF(AND(D70=4,G70=1),Inputs!$L$54,0))))</f>
        <v>0</v>
      </c>
      <c r="AC70" s="19">
        <f>IF(AND(D70=1,H70=1),Inputs!$M$34,IF(AND(D70=2,H70=1),Inputs!$M$35,IF(AND(D70=3,H70=1),Inputs!$M$36,IF(AND(D70=4,H70=1),Inputs!$M$37,0))))</f>
        <v>0</v>
      </c>
      <c r="AD70" s="19">
        <f>IF(AND(D70=1,H70=1),Inputs!$M$51,IF(AND(D70=2,H70=1),Inputs!$M$52,IF(AND(D70=3,H70=1),Inputs!$M$53,IF(AND(D70=4,H70=1),Inputs!$M$54,0))))</f>
        <v>0</v>
      </c>
      <c r="AE70" s="19">
        <f>IF(AND(D70=1,I70=1),Inputs!$N$34,IF(AND(D70=2,I70=1),Inputs!$N$35,IF(AND(D70=3,I70=1),Inputs!$N$36,IF(AND(D70=4,I70=1),Inputs!$N$37,0))))</f>
        <v>0</v>
      </c>
      <c r="AF70" s="19">
        <f>IF(AND(D70=1,I70=1),Inputs!$N$51,IF(AND(D70=2,I70=1),Inputs!$N$52,IF(AND(D70=3,I70=1),Inputs!$N$53,IF(AND(D70=4,I70=1),Inputs!$N$54,0))))</f>
        <v>0</v>
      </c>
      <c r="AG70" s="19" t="e">
        <f t="shared" si="12"/>
        <v>#N/A</v>
      </c>
      <c r="AH70" s="19" t="e">
        <f t="shared" si="13"/>
        <v>#N/A</v>
      </c>
      <c r="AI70" s="19" t="e">
        <f t="shared" si="15"/>
        <v>#N/A</v>
      </c>
      <c r="AJ70" s="19" t="e">
        <f>IF(K70=2,Inputs!$B$7,IF(K70=3,Inputs!$B$8,IF(K70=4,Inputs!$B$9,IF(K70=5,Inputs!$B$10,IF(K70=6,Inputs!$B$11)))))</f>
        <v>#N/A</v>
      </c>
      <c r="AK70" s="19">
        <f>Inputs!$B$65+C70</f>
        <v>500</v>
      </c>
      <c r="AL70" s="19" t="e">
        <f t="shared" si="14"/>
        <v>#N/A</v>
      </c>
      <c r="AM70" s="19" t="e">
        <f t="shared" si="16"/>
        <v>#N/A</v>
      </c>
      <c r="AN70" s="19" t="e">
        <f t="shared" si="17"/>
        <v>#N/A</v>
      </c>
      <c r="AO70" s="19" t="e">
        <f t="shared" si="18"/>
        <v>#N/A</v>
      </c>
      <c r="AP70" s="19" t="e">
        <f t="shared" si="19"/>
        <v>#N/A</v>
      </c>
      <c r="AQ70" s="22">
        <f t="shared" si="20"/>
        <v>0</v>
      </c>
      <c r="AR70" s="22">
        <f t="shared" si="21"/>
        <v>0</v>
      </c>
      <c r="AS70" s="22">
        <f>IF(AND(AQ70&gt;=Inputs!$B$15,D70=2),MAX(C70,Inputs!$B$15),AQ70)</f>
        <v>0</v>
      </c>
      <c r="AT70" s="22">
        <f>IF(AND(AR70&gt;=Inputs!$B$15,D70=2),MAX(C70,Inputs!$B$15),AR70)</f>
        <v>0</v>
      </c>
      <c r="AU70" s="22">
        <f>IF(AND(AS70&gt;=Inputs!$B$16,D70&lt;4),MAX(C70,Inputs!$B$16),AS70)</f>
        <v>0</v>
      </c>
      <c r="AV70" s="22">
        <f>IF(AND(AT70&gt;=Inputs!$B$16,D70&lt;4),MAX(C70,Inputs!$B$16),AT70)</f>
        <v>0</v>
      </c>
      <c r="AW70" s="20">
        <f>IF(AU70&gt;Inputs!$B$17,Inputs!$B$17,AU70)</f>
        <v>0</v>
      </c>
      <c r="AX70" s="20">
        <f>IF(AV70&gt;Inputs!$B$17,Inputs!$B$17,AV70)</f>
        <v>0</v>
      </c>
    </row>
    <row r="71" spans="1:50" x14ac:dyDescent="0.25">
      <c r="A71" s="1">
        <f>Levels!A72</f>
        <v>0</v>
      </c>
      <c r="B71" s="1">
        <f>Levels!B72</f>
        <v>0</v>
      </c>
      <c r="C71" s="15">
        <f>IF(OR(E71=1,F71=1),Levels!C72,0)</f>
        <v>0</v>
      </c>
      <c r="D71" s="1">
        <f>Levels!D72</f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 t="e">
        <f>Levels!AC72</f>
        <v>#N/A</v>
      </c>
      <c r="K71" s="1" t="e">
        <f>Levels!AD72</f>
        <v>#N/A</v>
      </c>
      <c r="L71" s="1" t="e">
        <f t="shared" si="11"/>
        <v>#N/A</v>
      </c>
      <c r="M71" s="19">
        <f>IF(D71=1,Inputs!$J$25,IF(D71=2,Inputs!$J$26,IF(D71=3,Inputs!$J$27,IF(D71=4,Inputs!$J$28,0))))</f>
        <v>0</v>
      </c>
      <c r="N71" s="19">
        <f>IF(D71=1,Inputs!$J$42,IF(D71=2,Inputs!$J$43,IF(D71=3,Inputs!$J$44,IF(D71=4,Inputs!$J$45,0))))</f>
        <v>0</v>
      </c>
      <c r="O71" s="19">
        <f>IF(D71=1,Inputs!$K$25,IF(D71=2,Inputs!$K$26,IF(D71=3,Inputs!$K$27,IF(D71=4,Inputs!$K$28,0))))</f>
        <v>0</v>
      </c>
      <c r="P71" s="19">
        <f>IF(D71=1,Inputs!$K$42,IF(D71=2,Inputs!$K$43,IF(D71=3,Inputs!$K$44,IF(D71=4,Inputs!$K$45,0))))</f>
        <v>0</v>
      </c>
      <c r="Q71" s="19">
        <f>IF(AND(D71=1,G71=1),Inputs!$L$25,IF(AND(D71=2,G71=1),Inputs!$L$26,IF(AND(D71=3,G71=1),Inputs!$L$27,IF(AND(D71=4,G71=1),Inputs!$L$28,0))))</f>
        <v>0</v>
      </c>
      <c r="R71" s="19">
        <f>IF(AND(D71=1,G71=1),Inputs!$L$42,IF(AND(D71=2,G71=1),Inputs!$L$43,IF(AND(D71=3,G71=1),Inputs!$L$44,IF(AND(D71=4,G71=1),Inputs!$L$45,0))))</f>
        <v>0</v>
      </c>
      <c r="S71" s="19">
        <f>IF(AND(D71=1,H71=1),Inputs!$M$25,IF(AND(D71=2,H71=1),Inputs!$M$26,IF(AND(D71=3,H71=1),Inputs!$M$27,IF(AND(D71=4,H71=1),Inputs!$M$28,0))))</f>
        <v>0</v>
      </c>
      <c r="T71" s="19">
        <f>IF(AND(D71=1,H71=1),Inputs!$M$42,IF(AND(D71=2,H71=1),Inputs!$M$43,IF(AND(D71=3,H71=1),Inputs!$M$44,IF(AND(D71=4,H71=1),Inputs!$M$45,0))))</f>
        <v>0</v>
      </c>
      <c r="U71" s="19">
        <f>IF(AND(D71=1,I71=1),Inputs!$N$25,IF(AND(D71=2,I71=1),Inputs!$N$26,IF(AND(D71=3,I71=1),Inputs!$N$27,IF(AND(D71=4,I71=1),Inputs!$N$28,0))))</f>
        <v>0</v>
      </c>
      <c r="V71" s="19">
        <f>IF(AND(D71=1,I71=1),Inputs!$N$42,IF(AND(D71=2,I71=1),Inputs!$N$43,IF(AND(D71=3,I71=1),Inputs!$N$44,IF(AND(D71=4,I71=1),Inputs!$N$45,0))))</f>
        <v>0</v>
      </c>
      <c r="W71" s="19">
        <f>IF(D71=1,Inputs!$J$34,IF(D71=2,Inputs!$J$35,IF(D71=3,Inputs!$J$36,IF(D71=4,Inputs!$J$37,0))))</f>
        <v>0</v>
      </c>
      <c r="X71" s="19">
        <f>IF(D71=1,Inputs!$J$51,IF(D71=2,Inputs!$J$52,IF(D71=3,Inputs!$J$53,IF(D71=4,Inputs!$J$54,0))))</f>
        <v>0</v>
      </c>
      <c r="Y71" s="19">
        <f>IF(D71=1,Inputs!$K$34,IF(D71=2,Inputs!$K$35,IF(D71=3,Inputs!$K$36,IF(D71=4,Inputs!$K$37,0))))</f>
        <v>0</v>
      </c>
      <c r="Z71" s="19">
        <f>IF(D71=1,Inputs!$K$51,IF(D71=2,Inputs!$K$52,IF(D71=3,Inputs!$K$53,IF(D71=4,Inputs!$K$54,0))))</f>
        <v>0</v>
      </c>
      <c r="AA71" s="19">
        <f>IF(AND(D71=1,G71=1),Inputs!$L$34,IF(AND(D71=2,G71=1),Inputs!$L$35,IF(AND(D71=3,G71=1),Inputs!$L$36,IF(AND(D71=4,G71=1),Inputs!$L$37,0))))</f>
        <v>0</v>
      </c>
      <c r="AB71" s="19">
        <f>IF(AND(D71=1,G71=1),Inputs!$L$51,IF(AND(D71=2,G71=1),Inputs!$L$52,IF(AND(D71=3,G71=1),Inputs!$L$53,IF(AND(D71=4,G71=1),Inputs!$L$54,0))))</f>
        <v>0</v>
      </c>
      <c r="AC71" s="19">
        <f>IF(AND(D71=1,H71=1),Inputs!$M$34,IF(AND(D71=2,H71=1),Inputs!$M$35,IF(AND(D71=3,H71=1),Inputs!$M$36,IF(AND(D71=4,H71=1),Inputs!$M$37,0))))</f>
        <v>0</v>
      </c>
      <c r="AD71" s="19">
        <f>IF(AND(D71=1,H71=1),Inputs!$M$51,IF(AND(D71=2,H71=1),Inputs!$M$52,IF(AND(D71=3,H71=1),Inputs!$M$53,IF(AND(D71=4,H71=1),Inputs!$M$54,0))))</f>
        <v>0</v>
      </c>
      <c r="AE71" s="19">
        <f>IF(AND(D71=1,I71=1),Inputs!$N$34,IF(AND(D71=2,I71=1),Inputs!$N$35,IF(AND(D71=3,I71=1),Inputs!$N$36,IF(AND(D71=4,I71=1),Inputs!$N$37,0))))</f>
        <v>0</v>
      </c>
      <c r="AF71" s="19">
        <f>IF(AND(D71=1,I71=1),Inputs!$N$51,IF(AND(D71=2,I71=1),Inputs!$N$52,IF(AND(D71=3,I71=1),Inputs!$N$53,IF(AND(D71=4,I71=1),Inputs!$N$54,0))))</f>
        <v>0</v>
      </c>
      <c r="AG71" s="19" t="e">
        <f t="shared" si="12"/>
        <v>#N/A</v>
      </c>
      <c r="AH71" s="19" t="e">
        <f t="shared" si="13"/>
        <v>#N/A</v>
      </c>
      <c r="AI71" s="19" t="e">
        <f t="shared" si="15"/>
        <v>#N/A</v>
      </c>
      <c r="AJ71" s="19" t="e">
        <f>IF(K71=2,Inputs!$B$7,IF(K71=3,Inputs!$B$8,IF(K71=4,Inputs!$B$9,IF(K71=5,Inputs!$B$10,IF(K71=6,Inputs!$B$11)))))</f>
        <v>#N/A</v>
      </c>
      <c r="AK71" s="19">
        <f>Inputs!$B$65+C71</f>
        <v>500</v>
      </c>
      <c r="AL71" s="19" t="e">
        <f t="shared" si="14"/>
        <v>#N/A</v>
      </c>
      <c r="AM71" s="19" t="e">
        <f t="shared" si="16"/>
        <v>#N/A</v>
      </c>
      <c r="AN71" s="19" t="e">
        <f t="shared" si="17"/>
        <v>#N/A</v>
      </c>
      <c r="AO71" s="19" t="e">
        <f t="shared" si="18"/>
        <v>#N/A</v>
      </c>
      <c r="AP71" s="19" t="e">
        <f t="shared" si="19"/>
        <v>#N/A</v>
      </c>
      <c r="AQ71" s="22">
        <f t="shared" si="20"/>
        <v>0</v>
      </c>
      <c r="AR71" s="22">
        <f t="shared" si="21"/>
        <v>0</v>
      </c>
      <c r="AS71" s="22">
        <f>IF(AND(AQ71&gt;=Inputs!$B$15,D71=2),MAX(C71,Inputs!$B$15),AQ71)</f>
        <v>0</v>
      </c>
      <c r="AT71" s="22">
        <f>IF(AND(AR71&gt;=Inputs!$B$15,D71=2),MAX(C71,Inputs!$B$15),AR71)</f>
        <v>0</v>
      </c>
      <c r="AU71" s="22">
        <f>IF(AND(AS71&gt;=Inputs!$B$16,D71&lt;4),MAX(C71,Inputs!$B$16),AS71)</f>
        <v>0</v>
      </c>
      <c r="AV71" s="22">
        <f>IF(AND(AT71&gt;=Inputs!$B$16,D71&lt;4),MAX(C71,Inputs!$B$16),AT71)</f>
        <v>0</v>
      </c>
      <c r="AW71" s="20">
        <f>IF(AU71&gt;Inputs!$B$17,Inputs!$B$17,AU71)</f>
        <v>0</v>
      </c>
      <c r="AX71" s="20">
        <f>IF(AV71&gt;Inputs!$B$17,Inputs!$B$17,AV71)</f>
        <v>0</v>
      </c>
    </row>
    <row r="72" spans="1:50" x14ac:dyDescent="0.25">
      <c r="A72" s="1">
        <f>Levels!A73</f>
        <v>0</v>
      </c>
      <c r="B72" s="1">
        <f>Levels!B73</f>
        <v>0</v>
      </c>
      <c r="C72" s="15">
        <f>IF(OR(E72=1,F72=1),Levels!C73,0)</f>
        <v>0</v>
      </c>
      <c r="D72" s="1">
        <f>Levels!D73</f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 t="e">
        <f>Levels!AC73</f>
        <v>#N/A</v>
      </c>
      <c r="K72" s="1" t="e">
        <f>Levels!AD73</f>
        <v>#N/A</v>
      </c>
      <c r="L72" s="1" t="e">
        <f t="shared" si="11"/>
        <v>#N/A</v>
      </c>
      <c r="M72" s="19">
        <f>IF(D72=1,Inputs!$J$25,IF(D72=2,Inputs!$J$26,IF(D72=3,Inputs!$J$27,IF(D72=4,Inputs!$J$28,0))))</f>
        <v>0</v>
      </c>
      <c r="N72" s="19">
        <f>IF(D72=1,Inputs!$J$42,IF(D72=2,Inputs!$J$43,IF(D72=3,Inputs!$J$44,IF(D72=4,Inputs!$J$45,0))))</f>
        <v>0</v>
      </c>
      <c r="O72" s="19">
        <f>IF(D72=1,Inputs!$K$25,IF(D72=2,Inputs!$K$26,IF(D72=3,Inputs!$K$27,IF(D72=4,Inputs!$K$28,0))))</f>
        <v>0</v>
      </c>
      <c r="P72" s="19">
        <f>IF(D72=1,Inputs!$K$42,IF(D72=2,Inputs!$K$43,IF(D72=3,Inputs!$K$44,IF(D72=4,Inputs!$K$45,0))))</f>
        <v>0</v>
      </c>
      <c r="Q72" s="19">
        <f>IF(AND(D72=1,G72=1),Inputs!$L$25,IF(AND(D72=2,G72=1),Inputs!$L$26,IF(AND(D72=3,G72=1),Inputs!$L$27,IF(AND(D72=4,G72=1),Inputs!$L$28,0))))</f>
        <v>0</v>
      </c>
      <c r="R72" s="19">
        <f>IF(AND(D72=1,G72=1),Inputs!$L$42,IF(AND(D72=2,G72=1),Inputs!$L$43,IF(AND(D72=3,G72=1),Inputs!$L$44,IF(AND(D72=4,G72=1),Inputs!$L$45,0))))</f>
        <v>0</v>
      </c>
      <c r="S72" s="19">
        <f>IF(AND(D72=1,H72=1),Inputs!$M$25,IF(AND(D72=2,H72=1),Inputs!$M$26,IF(AND(D72=3,H72=1),Inputs!$M$27,IF(AND(D72=4,H72=1),Inputs!$M$28,0))))</f>
        <v>0</v>
      </c>
      <c r="T72" s="19">
        <f>IF(AND(D72=1,H72=1),Inputs!$M$42,IF(AND(D72=2,H72=1),Inputs!$M$43,IF(AND(D72=3,H72=1),Inputs!$M$44,IF(AND(D72=4,H72=1),Inputs!$M$45,0))))</f>
        <v>0</v>
      </c>
      <c r="U72" s="19">
        <f>IF(AND(D72=1,I72=1),Inputs!$N$25,IF(AND(D72=2,I72=1),Inputs!$N$26,IF(AND(D72=3,I72=1),Inputs!$N$27,IF(AND(D72=4,I72=1),Inputs!$N$28,0))))</f>
        <v>0</v>
      </c>
      <c r="V72" s="19">
        <f>IF(AND(D72=1,I72=1),Inputs!$N$42,IF(AND(D72=2,I72=1),Inputs!$N$43,IF(AND(D72=3,I72=1),Inputs!$N$44,IF(AND(D72=4,I72=1),Inputs!$N$45,0))))</f>
        <v>0</v>
      </c>
      <c r="W72" s="19">
        <f>IF(D72=1,Inputs!$J$34,IF(D72=2,Inputs!$J$35,IF(D72=3,Inputs!$J$36,IF(D72=4,Inputs!$J$37,0))))</f>
        <v>0</v>
      </c>
      <c r="X72" s="19">
        <f>IF(D72=1,Inputs!$J$51,IF(D72=2,Inputs!$J$52,IF(D72=3,Inputs!$J$53,IF(D72=4,Inputs!$J$54,0))))</f>
        <v>0</v>
      </c>
      <c r="Y72" s="19">
        <f>IF(D72=1,Inputs!$K$34,IF(D72=2,Inputs!$K$35,IF(D72=3,Inputs!$K$36,IF(D72=4,Inputs!$K$37,0))))</f>
        <v>0</v>
      </c>
      <c r="Z72" s="19">
        <f>IF(D72=1,Inputs!$K$51,IF(D72=2,Inputs!$K$52,IF(D72=3,Inputs!$K$53,IF(D72=4,Inputs!$K$54,0))))</f>
        <v>0</v>
      </c>
      <c r="AA72" s="19">
        <f>IF(AND(D72=1,G72=1),Inputs!$L$34,IF(AND(D72=2,G72=1),Inputs!$L$35,IF(AND(D72=3,G72=1),Inputs!$L$36,IF(AND(D72=4,G72=1),Inputs!$L$37,0))))</f>
        <v>0</v>
      </c>
      <c r="AB72" s="19">
        <f>IF(AND(D72=1,G72=1),Inputs!$L$51,IF(AND(D72=2,G72=1),Inputs!$L$52,IF(AND(D72=3,G72=1),Inputs!$L$53,IF(AND(D72=4,G72=1),Inputs!$L$54,0))))</f>
        <v>0</v>
      </c>
      <c r="AC72" s="19">
        <f>IF(AND(D72=1,H72=1),Inputs!$M$34,IF(AND(D72=2,H72=1),Inputs!$M$35,IF(AND(D72=3,H72=1),Inputs!$M$36,IF(AND(D72=4,H72=1),Inputs!$M$37,0))))</f>
        <v>0</v>
      </c>
      <c r="AD72" s="19">
        <f>IF(AND(D72=1,H72=1),Inputs!$M$51,IF(AND(D72=2,H72=1),Inputs!$M$52,IF(AND(D72=3,H72=1),Inputs!$M$53,IF(AND(D72=4,H72=1),Inputs!$M$54,0))))</f>
        <v>0</v>
      </c>
      <c r="AE72" s="19">
        <f>IF(AND(D72=1,I72=1),Inputs!$N$34,IF(AND(D72=2,I72=1),Inputs!$N$35,IF(AND(D72=3,I72=1),Inputs!$N$36,IF(AND(D72=4,I72=1),Inputs!$N$37,0))))</f>
        <v>0</v>
      </c>
      <c r="AF72" s="19">
        <f>IF(AND(D72=1,I72=1),Inputs!$N$51,IF(AND(D72=2,I72=1),Inputs!$N$52,IF(AND(D72=3,I72=1),Inputs!$N$53,IF(AND(D72=4,I72=1),Inputs!$N$54,0))))</f>
        <v>0</v>
      </c>
      <c r="AG72" s="19" t="e">
        <f t="shared" si="12"/>
        <v>#N/A</v>
      </c>
      <c r="AH72" s="19" t="e">
        <f t="shared" si="13"/>
        <v>#N/A</v>
      </c>
      <c r="AI72" s="19" t="e">
        <f t="shared" si="15"/>
        <v>#N/A</v>
      </c>
      <c r="AJ72" s="19" t="e">
        <f>IF(K72=2,Inputs!$B$7,IF(K72=3,Inputs!$B$8,IF(K72=4,Inputs!$B$9,IF(K72=5,Inputs!$B$10,IF(K72=6,Inputs!$B$11)))))</f>
        <v>#N/A</v>
      </c>
      <c r="AK72" s="19">
        <f>Inputs!$B$65+C72</f>
        <v>500</v>
      </c>
      <c r="AL72" s="19" t="e">
        <f t="shared" si="14"/>
        <v>#N/A</v>
      </c>
      <c r="AM72" s="19" t="e">
        <f t="shared" si="16"/>
        <v>#N/A</v>
      </c>
      <c r="AN72" s="19" t="e">
        <f t="shared" si="17"/>
        <v>#N/A</v>
      </c>
      <c r="AO72" s="19" t="e">
        <f t="shared" si="18"/>
        <v>#N/A</v>
      </c>
      <c r="AP72" s="19" t="e">
        <f t="shared" si="19"/>
        <v>#N/A</v>
      </c>
      <c r="AQ72" s="22">
        <f t="shared" si="20"/>
        <v>0</v>
      </c>
      <c r="AR72" s="22">
        <f t="shared" si="21"/>
        <v>0</v>
      </c>
      <c r="AS72" s="22">
        <f>IF(AND(AQ72&gt;=Inputs!$B$15,D72=2),MAX(C72,Inputs!$B$15),AQ72)</f>
        <v>0</v>
      </c>
      <c r="AT72" s="22">
        <f>IF(AND(AR72&gt;=Inputs!$B$15,D72=2),MAX(C72,Inputs!$B$15),AR72)</f>
        <v>0</v>
      </c>
      <c r="AU72" s="22">
        <f>IF(AND(AS72&gt;=Inputs!$B$16,D72&lt;4),MAX(C72,Inputs!$B$16),AS72)</f>
        <v>0</v>
      </c>
      <c r="AV72" s="22">
        <f>IF(AND(AT72&gt;=Inputs!$B$16,D72&lt;4),MAX(C72,Inputs!$B$16),AT72)</f>
        <v>0</v>
      </c>
      <c r="AW72" s="20">
        <f>IF(AU72&gt;Inputs!$B$17,Inputs!$B$17,AU72)</f>
        <v>0</v>
      </c>
      <c r="AX72" s="20">
        <f>IF(AV72&gt;Inputs!$B$17,Inputs!$B$17,AV72)</f>
        <v>0</v>
      </c>
    </row>
    <row r="73" spans="1:50" x14ac:dyDescent="0.25">
      <c r="A73" s="1">
        <f>Levels!A74</f>
        <v>0</v>
      </c>
      <c r="B73" s="1">
        <f>Levels!B74</f>
        <v>0</v>
      </c>
      <c r="C73" s="15">
        <f>IF(OR(E73=1,F73=1),Levels!C74,0)</f>
        <v>0</v>
      </c>
      <c r="D73" s="1">
        <f>Levels!D74</f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 t="e">
        <f>Levels!AC74</f>
        <v>#N/A</v>
      </c>
      <c r="K73" s="1" t="e">
        <f>Levels!AD74</f>
        <v>#N/A</v>
      </c>
      <c r="L73" s="1" t="e">
        <f t="shared" si="11"/>
        <v>#N/A</v>
      </c>
      <c r="M73" s="19">
        <f>IF(D73=1,Inputs!$J$25,IF(D73=2,Inputs!$J$26,IF(D73=3,Inputs!$J$27,IF(D73=4,Inputs!$J$28,0))))</f>
        <v>0</v>
      </c>
      <c r="N73" s="19">
        <f>IF(D73=1,Inputs!$J$42,IF(D73=2,Inputs!$J$43,IF(D73=3,Inputs!$J$44,IF(D73=4,Inputs!$J$45,0))))</f>
        <v>0</v>
      </c>
      <c r="O73" s="19">
        <f>IF(D73=1,Inputs!$K$25,IF(D73=2,Inputs!$K$26,IF(D73=3,Inputs!$K$27,IF(D73=4,Inputs!$K$28,0))))</f>
        <v>0</v>
      </c>
      <c r="P73" s="19">
        <f>IF(D73=1,Inputs!$K$42,IF(D73=2,Inputs!$K$43,IF(D73=3,Inputs!$K$44,IF(D73=4,Inputs!$K$45,0))))</f>
        <v>0</v>
      </c>
      <c r="Q73" s="19">
        <f>IF(AND(D73=1,G73=1),Inputs!$L$25,IF(AND(D73=2,G73=1),Inputs!$L$26,IF(AND(D73=3,G73=1),Inputs!$L$27,IF(AND(D73=4,G73=1),Inputs!$L$28,0))))</f>
        <v>0</v>
      </c>
      <c r="R73" s="19">
        <f>IF(AND(D73=1,G73=1),Inputs!$L$42,IF(AND(D73=2,G73=1),Inputs!$L$43,IF(AND(D73=3,G73=1),Inputs!$L$44,IF(AND(D73=4,G73=1),Inputs!$L$45,0))))</f>
        <v>0</v>
      </c>
      <c r="S73" s="19">
        <f>IF(AND(D73=1,H73=1),Inputs!$M$25,IF(AND(D73=2,H73=1),Inputs!$M$26,IF(AND(D73=3,H73=1),Inputs!$M$27,IF(AND(D73=4,H73=1),Inputs!$M$28,0))))</f>
        <v>0</v>
      </c>
      <c r="T73" s="19">
        <f>IF(AND(D73=1,H73=1),Inputs!$M$42,IF(AND(D73=2,H73=1),Inputs!$M$43,IF(AND(D73=3,H73=1),Inputs!$M$44,IF(AND(D73=4,H73=1),Inputs!$M$45,0))))</f>
        <v>0</v>
      </c>
      <c r="U73" s="19">
        <f>IF(AND(D73=1,I73=1),Inputs!$N$25,IF(AND(D73=2,I73=1),Inputs!$N$26,IF(AND(D73=3,I73=1),Inputs!$N$27,IF(AND(D73=4,I73=1),Inputs!$N$28,0))))</f>
        <v>0</v>
      </c>
      <c r="V73" s="19">
        <f>IF(AND(D73=1,I73=1),Inputs!$N$42,IF(AND(D73=2,I73=1),Inputs!$N$43,IF(AND(D73=3,I73=1),Inputs!$N$44,IF(AND(D73=4,I73=1),Inputs!$N$45,0))))</f>
        <v>0</v>
      </c>
      <c r="W73" s="19">
        <f>IF(D73=1,Inputs!$J$34,IF(D73=2,Inputs!$J$35,IF(D73=3,Inputs!$J$36,IF(D73=4,Inputs!$J$37,0))))</f>
        <v>0</v>
      </c>
      <c r="X73" s="19">
        <f>IF(D73=1,Inputs!$J$51,IF(D73=2,Inputs!$J$52,IF(D73=3,Inputs!$J$53,IF(D73=4,Inputs!$J$54,0))))</f>
        <v>0</v>
      </c>
      <c r="Y73" s="19">
        <f>IF(D73=1,Inputs!$K$34,IF(D73=2,Inputs!$K$35,IF(D73=3,Inputs!$K$36,IF(D73=4,Inputs!$K$37,0))))</f>
        <v>0</v>
      </c>
      <c r="Z73" s="19">
        <f>IF(D73=1,Inputs!$K$51,IF(D73=2,Inputs!$K$52,IF(D73=3,Inputs!$K$53,IF(D73=4,Inputs!$K$54,0))))</f>
        <v>0</v>
      </c>
      <c r="AA73" s="19">
        <f>IF(AND(D73=1,G73=1),Inputs!$L$34,IF(AND(D73=2,G73=1),Inputs!$L$35,IF(AND(D73=3,G73=1),Inputs!$L$36,IF(AND(D73=4,G73=1),Inputs!$L$37,0))))</f>
        <v>0</v>
      </c>
      <c r="AB73" s="19">
        <f>IF(AND(D73=1,G73=1),Inputs!$L$51,IF(AND(D73=2,G73=1),Inputs!$L$52,IF(AND(D73=3,G73=1),Inputs!$L$53,IF(AND(D73=4,G73=1),Inputs!$L$54,0))))</f>
        <v>0</v>
      </c>
      <c r="AC73" s="19">
        <f>IF(AND(D73=1,H73=1),Inputs!$M$34,IF(AND(D73=2,H73=1),Inputs!$M$35,IF(AND(D73=3,H73=1),Inputs!$M$36,IF(AND(D73=4,H73=1),Inputs!$M$37,0))))</f>
        <v>0</v>
      </c>
      <c r="AD73" s="19">
        <f>IF(AND(D73=1,H73=1),Inputs!$M$51,IF(AND(D73=2,H73=1),Inputs!$M$52,IF(AND(D73=3,H73=1),Inputs!$M$53,IF(AND(D73=4,H73=1),Inputs!$M$54,0))))</f>
        <v>0</v>
      </c>
      <c r="AE73" s="19">
        <f>IF(AND(D73=1,I73=1),Inputs!$N$34,IF(AND(D73=2,I73=1),Inputs!$N$35,IF(AND(D73=3,I73=1),Inputs!$N$36,IF(AND(D73=4,I73=1),Inputs!$N$37,0))))</f>
        <v>0</v>
      </c>
      <c r="AF73" s="19">
        <f>IF(AND(D73=1,I73=1),Inputs!$N$51,IF(AND(D73=2,I73=1),Inputs!$N$52,IF(AND(D73=3,I73=1),Inputs!$N$53,IF(AND(D73=4,I73=1),Inputs!$N$54,0))))</f>
        <v>0</v>
      </c>
      <c r="AG73" s="19" t="e">
        <f t="shared" si="12"/>
        <v>#N/A</v>
      </c>
      <c r="AH73" s="19" t="e">
        <f t="shared" si="13"/>
        <v>#N/A</v>
      </c>
      <c r="AI73" s="19" t="e">
        <f t="shared" si="15"/>
        <v>#N/A</v>
      </c>
      <c r="AJ73" s="19" t="e">
        <f>IF(K73=2,Inputs!$B$7,IF(K73=3,Inputs!$B$8,IF(K73=4,Inputs!$B$9,IF(K73=5,Inputs!$B$10,IF(K73=6,Inputs!$B$11)))))</f>
        <v>#N/A</v>
      </c>
      <c r="AK73" s="19">
        <f>Inputs!$B$65+C73</f>
        <v>500</v>
      </c>
      <c r="AL73" s="19" t="e">
        <f t="shared" si="14"/>
        <v>#N/A</v>
      </c>
      <c r="AM73" s="19" t="e">
        <f t="shared" si="16"/>
        <v>#N/A</v>
      </c>
      <c r="AN73" s="19" t="e">
        <f t="shared" si="17"/>
        <v>#N/A</v>
      </c>
      <c r="AO73" s="19" t="e">
        <f t="shared" si="18"/>
        <v>#N/A</v>
      </c>
      <c r="AP73" s="19" t="e">
        <f t="shared" si="19"/>
        <v>#N/A</v>
      </c>
      <c r="AQ73" s="22">
        <f t="shared" si="20"/>
        <v>0</v>
      </c>
      <c r="AR73" s="22">
        <f t="shared" si="21"/>
        <v>0</v>
      </c>
      <c r="AS73" s="22">
        <f>IF(AND(AQ73&gt;=Inputs!$B$15,D73=2),MAX(C73,Inputs!$B$15),AQ73)</f>
        <v>0</v>
      </c>
      <c r="AT73" s="22">
        <f>IF(AND(AR73&gt;=Inputs!$B$15,D73=2),MAX(C73,Inputs!$B$15),AR73)</f>
        <v>0</v>
      </c>
      <c r="AU73" s="22">
        <f>IF(AND(AS73&gt;=Inputs!$B$16,D73&lt;4),MAX(C73,Inputs!$B$16),AS73)</f>
        <v>0</v>
      </c>
      <c r="AV73" s="22">
        <f>IF(AND(AT73&gt;=Inputs!$B$16,D73&lt;4),MAX(C73,Inputs!$B$16),AT73)</f>
        <v>0</v>
      </c>
      <c r="AW73" s="20">
        <f>IF(AU73&gt;Inputs!$B$17,Inputs!$B$17,AU73)</f>
        <v>0</v>
      </c>
      <c r="AX73" s="20">
        <f>IF(AV73&gt;Inputs!$B$17,Inputs!$B$17,AV73)</f>
        <v>0</v>
      </c>
    </row>
    <row r="74" spans="1:50" x14ac:dyDescent="0.25">
      <c r="A74" s="1">
        <f>Levels!A75</f>
        <v>0</v>
      </c>
      <c r="B74" s="1">
        <f>Levels!B75</f>
        <v>0</v>
      </c>
      <c r="C74" s="15">
        <f>IF(OR(E74=1,F74=1),Levels!C75,0)</f>
        <v>0</v>
      </c>
      <c r="D74" s="1">
        <f>Levels!D75</f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 t="e">
        <f>Levels!AC75</f>
        <v>#N/A</v>
      </c>
      <c r="K74" s="1" t="e">
        <f>Levels!AD75</f>
        <v>#N/A</v>
      </c>
      <c r="L74" s="1" t="e">
        <f t="shared" si="11"/>
        <v>#N/A</v>
      </c>
      <c r="M74" s="19">
        <f>IF(D74=1,Inputs!$J$25,IF(D74=2,Inputs!$J$26,IF(D74=3,Inputs!$J$27,IF(D74=4,Inputs!$J$28,0))))</f>
        <v>0</v>
      </c>
      <c r="N74" s="19">
        <f>IF(D74=1,Inputs!$J$42,IF(D74=2,Inputs!$J$43,IF(D74=3,Inputs!$J$44,IF(D74=4,Inputs!$J$45,0))))</f>
        <v>0</v>
      </c>
      <c r="O74" s="19">
        <f>IF(D74=1,Inputs!$K$25,IF(D74=2,Inputs!$K$26,IF(D74=3,Inputs!$K$27,IF(D74=4,Inputs!$K$28,0))))</f>
        <v>0</v>
      </c>
      <c r="P74" s="19">
        <f>IF(D74=1,Inputs!$K$42,IF(D74=2,Inputs!$K$43,IF(D74=3,Inputs!$K$44,IF(D74=4,Inputs!$K$45,0))))</f>
        <v>0</v>
      </c>
      <c r="Q74" s="19">
        <f>IF(AND(D74=1,G74=1),Inputs!$L$25,IF(AND(D74=2,G74=1),Inputs!$L$26,IF(AND(D74=3,G74=1),Inputs!$L$27,IF(AND(D74=4,G74=1),Inputs!$L$28,0))))</f>
        <v>0</v>
      </c>
      <c r="R74" s="19">
        <f>IF(AND(D74=1,G74=1),Inputs!$L$42,IF(AND(D74=2,G74=1),Inputs!$L$43,IF(AND(D74=3,G74=1),Inputs!$L$44,IF(AND(D74=4,G74=1),Inputs!$L$45,0))))</f>
        <v>0</v>
      </c>
      <c r="S74" s="19">
        <f>IF(AND(D74=1,H74=1),Inputs!$M$25,IF(AND(D74=2,H74=1),Inputs!$M$26,IF(AND(D74=3,H74=1),Inputs!$M$27,IF(AND(D74=4,H74=1),Inputs!$M$28,0))))</f>
        <v>0</v>
      </c>
      <c r="T74" s="19">
        <f>IF(AND(D74=1,H74=1),Inputs!$M$42,IF(AND(D74=2,H74=1),Inputs!$M$43,IF(AND(D74=3,H74=1),Inputs!$M$44,IF(AND(D74=4,H74=1),Inputs!$M$45,0))))</f>
        <v>0</v>
      </c>
      <c r="U74" s="19">
        <f>IF(AND(D74=1,I74=1),Inputs!$N$25,IF(AND(D74=2,I74=1),Inputs!$N$26,IF(AND(D74=3,I74=1),Inputs!$N$27,IF(AND(D74=4,I74=1),Inputs!$N$28,0))))</f>
        <v>0</v>
      </c>
      <c r="V74" s="19">
        <f>IF(AND(D74=1,I74=1),Inputs!$N$42,IF(AND(D74=2,I74=1),Inputs!$N$43,IF(AND(D74=3,I74=1),Inputs!$N$44,IF(AND(D74=4,I74=1),Inputs!$N$45,0))))</f>
        <v>0</v>
      </c>
      <c r="W74" s="19">
        <f>IF(D74=1,Inputs!$J$34,IF(D74=2,Inputs!$J$35,IF(D74=3,Inputs!$J$36,IF(D74=4,Inputs!$J$37,0))))</f>
        <v>0</v>
      </c>
      <c r="X74" s="19">
        <f>IF(D74=1,Inputs!$J$51,IF(D74=2,Inputs!$J$52,IF(D74=3,Inputs!$J$53,IF(D74=4,Inputs!$J$54,0))))</f>
        <v>0</v>
      </c>
      <c r="Y74" s="19">
        <f>IF(D74=1,Inputs!$K$34,IF(D74=2,Inputs!$K$35,IF(D74=3,Inputs!$K$36,IF(D74=4,Inputs!$K$37,0))))</f>
        <v>0</v>
      </c>
      <c r="Z74" s="19">
        <f>IF(D74=1,Inputs!$K$51,IF(D74=2,Inputs!$K$52,IF(D74=3,Inputs!$K$53,IF(D74=4,Inputs!$K$54,0))))</f>
        <v>0</v>
      </c>
      <c r="AA74" s="19">
        <f>IF(AND(D74=1,G74=1),Inputs!$L$34,IF(AND(D74=2,G74=1),Inputs!$L$35,IF(AND(D74=3,G74=1),Inputs!$L$36,IF(AND(D74=4,G74=1),Inputs!$L$37,0))))</f>
        <v>0</v>
      </c>
      <c r="AB74" s="19">
        <f>IF(AND(D74=1,G74=1),Inputs!$L$51,IF(AND(D74=2,G74=1),Inputs!$L$52,IF(AND(D74=3,G74=1),Inputs!$L$53,IF(AND(D74=4,G74=1),Inputs!$L$54,0))))</f>
        <v>0</v>
      </c>
      <c r="AC74" s="19">
        <f>IF(AND(D74=1,H74=1),Inputs!$M$34,IF(AND(D74=2,H74=1),Inputs!$M$35,IF(AND(D74=3,H74=1),Inputs!$M$36,IF(AND(D74=4,H74=1),Inputs!$M$37,0))))</f>
        <v>0</v>
      </c>
      <c r="AD74" s="19">
        <f>IF(AND(D74=1,H74=1),Inputs!$M$51,IF(AND(D74=2,H74=1),Inputs!$M$52,IF(AND(D74=3,H74=1),Inputs!$M$53,IF(AND(D74=4,H74=1),Inputs!$M$54,0))))</f>
        <v>0</v>
      </c>
      <c r="AE74" s="19">
        <f>IF(AND(D74=1,I74=1),Inputs!$N$34,IF(AND(D74=2,I74=1),Inputs!$N$35,IF(AND(D74=3,I74=1),Inputs!$N$36,IF(AND(D74=4,I74=1),Inputs!$N$37,0))))</f>
        <v>0</v>
      </c>
      <c r="AF74" s="19">
        <f>IF(AND(D74=1,I74=1),Inputs!$N$51,IF(AND(D74=2,I74=1),Inputs!$N$52,IF(AND(D74=3,I74=1),Inputs!$N$53,IF(AND(D74=4,I74=1),Inputs!$N$54,0))))</f>
        <v>0</v>
      </c>
      <c r="AG74" s="19" t="e">
        <f t="shared" si="12"/>
        <v>#N/A</v>
      </c>
      <c r="AH74" s="19" t="e">
        <f t="shared" si="13"/>
        <v>#N/A</v>
      </c>
      <c r="AI74" s="19" t="e">
        <f t="shared" si="15"/>
        <v>#N/A</v>
      </c>
      <c r="AJ74" s="19" t="e">
        <f>IF(K74=2,Inputs!$B$7,IF(K74=3,Inputs!$B$8,IF(K74=4,Inputs!$B$9,IF(K74=5,Inputs!$B$10,IF(K74=6,Inputs!$B$11)))))</f>
        <v>#N/A</v>
      </c>
      <c r="AK74" s="19">
        <f>Inputs!$B$65+C74</f>
        <v>500</v>
      </c>
      <c r="AL74" s="19" t="e">
        <f t="shared" si="14"/>
        <v>#N/A</v>
      </c>
      <c r="AM74" s="19" t="e">
        <f t="shared" si="16"/>
        <v>#N/A</v>
      </c>
      <c r="AN74" s="19" t="e">
        <f t="shared" si="17"/>
        <v>#N/A</v>
      </c>
      <c r="AO74" s="19" t="e">
        <f t="shared" si="18"/>
        <v>#N/A</v>
      </c>
      <c r="AP74" s="19" t="e">
        <f t="shared" si="19"/>
        <v>#N/A</v>
      </c>
      <c r="AQ74" s="22">
        <f t="shared" si="20"/>
        <v>0</v>
      </c>
      <c r="AR74" s="22">
        <f t="shared" si="21"/>
        <v>0</v>
      </c>
      <c r="AS74" s="22">
        <f>IF(AND(AQ74&gt;=Inputs!$B$15,D74=2),MAX(C74,Inputs!$B$15),AQ74)</f>
        <v>0</v>
      </c>
      <c r="AT74" s="22">
        <f>IF(AND(AR74&gt;=Inputs!$B$15,D74=2),MAX(C74,Inputs!$B$15),AR74)</f>
        <v>0</v>
      </c>
      <c r="AU74" s="22">
        <f>IF(AND(AS74&gt;=Inputs!$B$16,D74&lt;4),MAX(C74,Inputs!$B$16),AS74)</f>
        <v>0</v>
      </c>
      <c r="AV74" s="22">
        <f>IF(AND(AT74&gt;=Inputs!$B$16,D74&lt;4),MAX(C74,Inputs!$B$16),AT74)</f>
        <v>0</v>
      </c>
      <c r="AW74" s="20">
        <f>IF(AU74&gt;Inputs!$B$17,Inputs!$B$17,AU74)</f>
        <v>0</v>
      </c>
      <c r="AX74" s="20">
        <f>IF(AV74&gt;Inputs!$B$17,Inputs!$B$17,AV74)</f>
        <v>0</v>
      </c>
    </row>
    <row r="75" spans="1:50" x14ac:dyDescent="0.25">
      <c r="A75" s="1">
        <f>Levels!A76</f>
        <v>0</v>
      </c>
      <c r="B75" s="1">
        <f>Levels!B76</f>
        <v>0</v>
      </c>
      <c r="C75" s="15">
        <f>IF(OR(E75=1,F75=1),Levels!C76,0)</f>
        <v>0</v>
      </c>
      <c r="D75" s="1">
        <f>Levels!D76</f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 t="e">
        <f>Levels!AC76</f>
        <v>#N/A</v>
      </c>
      <c r="K75" s="1" t="e">
        <f>Levels!AD76</f>
        <v>#N/A</v>
      </c>
      <c r="L75" s="1" t="e">
        <f t="shared" si="11"/>
        <v>#N/A</v>
      </c>
      <c r="M75" s="19">
        <f>IF(D75=1,Inputs!$J$25,IF(D75=2,Inputs!$J$26,IF(D75=3,Inputs!$J$27,IF(D75=4,Inputs!$J$28,0))))</f>
        <v>0</v>
      </c>
      <c r="N75" s="19">
        <f>IF(D75=1,Inputs!$J$42,IF(D75=2,Inputs!$J$43,IF(D75=3,Inputs!$J$44,IF(D75=4,Inputs!$J$45,0))))</f>
        <v>0</v>
      </c>
      <c r="O75" s="19">
        <f>IF(D75=1,Inputs!$K$25,IF(D75=2,Inputs!$K$26,IF(D75=3,Inputs!$K$27,IF(D75=4,Inputs!$K$28,0))))</f>
        <v>0</v>
      </c>
      <c r="P75" s="19">
        <f>IF(D75=1,Inputs!$K$42,IF(D75=2,Inputs!$K$43,IF(D75=3,Inputs!$K$44,IF(D75=4,Inputs!$K$45,0))))</f>
        <v>0</v>
      </c>
      <c r="Q75" s="19">
        <f>IF(AND(D75=1,G75=1),Inputs!$L$25,IF(AND(D75=2,G75=1),Inputs!$L$26,IF(AND(D75=3,G75=1),Inputs!$L$27,IF(AND(D75=4,G75=1),Inputs!$L$28,0))))</f>
        <v>0</v>
      </c>
      <c r="R75" s="19">
        <f>IF(AND(D75=1,G75=1),Inputs!$L$42,IF(AND(D75=2,G75=1),Inputs!$L$43,IF(AND(D75=3,G75=1),Inputs!$L$44,IF(AND(D75=4,G75=1),Inputs!$L$45,0))))</f>
        <v>0</v>
      </c>
      <c r="S75" s="19">
        <f>IF(AND(D75=1,H75=1),Inputs!$M$25,IF(AND(D75=2,H75=1),Inputs!$M$26,IF(AND(D75=3,H75=1),Inputs!$M$27,IF(AND(D75=4,H75=1),Inputs!$M$28,0))))</f>
        <v>0</v>
      </c>
      <c r="T75" s="19">
        <f>IF(AND(D75=1,H75=1),Inputs!$M$42,IF(AND(D75=2,H75=1),Inputs!$M$43,IF(AND(D75=3,H75=1),Inputs!$M$44,IF(AND(D75=4,H75=1),Inputs!$M$45,0))))</f>
        <v>0</v>
      </c>
      <c r="U75" s="19">
        <f>IF(AND(D75=1,I75=1),Inputs!$N$25,IF(AND(D75=2,I75=1),Inputs!$N$26,IF(AND(D75=3,I75=1),Inputs!$N$27,IF(AND(D75=4,I75=1),Inputs!$N$28,0))))</f>
        <v>0</v>
      </c>
      <c r="V75" s="19">
        <f>IF(AND(D75=1,I75=1),Inputs!$N$42,IF(AND(D75=2,I75=1),Inputs!$N$43,IF(AND(D75=3,I75=1),Inputs!$N$44,IF(AND(D75=4,I75=1),Inputs!$N$45,0))))</f>
        <v>0</v>
      </c>
      <c r="W75" s="19">
        <f>IF(D75=1,Inputs!$J$34,IF(D75=2,Inputs!$J$35,IF(D75=3,Inputs!$J$36,IF(D75=4,Inputs!$J$37,0))))</f>
        <v>0</v>
      </c>
      <c r="X75" s="19">
        <f>IF(D75=1,Inputs!$J$51,IF(D75=2,Inputs!$J$52,IF(D75=3,Inputs!$J$53,IF(D75=4,Inputs!$J$54,0))))</f>
        <v>0</v>
      </c>
      <c r="Y75" s="19">
        <f>IF(D75=1,Inputs!$K$34,IF(D75=2,Inputs!$K$35,IF(D75=3,Inputs!$K$36,IF(D75=4,Inputs!$K$37,0))))</f>
        <v>0</v>
      </c>
      <c r="Z75" s="19">
        <f>IF(D75=1,Inputs!$K$51,IF(D75=2,Inputs!$K$52,IF(D75=3,Inputs!$K$53,IF(D75=4,Inputs!$K$54,0))))</f>
        <v>0</v>
      </c>
      <c r="AA75" s="19">
        <f>IF(AND(D75=1,G75=1),Inputs!$L$34,IF(AND(D75=2,G75=1),Inputs!$L$35,IF(AND(D75=3,G75=1),Inputs!$L$36,IF(AND(D75=4,G75=1),Inputs!$L$37,0))))</f>
        <v>0</v>
      </c>
      <c r="AB75" s="19">
        <f>IF(AND(D75=1,G75=1),Inputs!$L$51,IF(AND(D75=2,G75=1),Inputs!$L$52,IF(AND(D75=3,G75=1),Inputs!$L$53,IF(AND(D75=4,G75=1),Inputs!$L$54,0))))</f>
        <v>0</v>
      </c>
      <c r="AC75" s="19">
        <f>IF(AND(D75=1,H75=1),Inputs!$M$34,IF(AND(D75=2,H75=1),Inputs!$M$35,IF(AND(D75=3,H75=1),Inputs!$M$36,IF(AND(D75=4,H75=1),Inputs!$M$37,0))))</f>
        <v>0</v>
      </c>
      <c r="AD75" s="19">
        <f>IF(AND(D75=1,H75=1),Inputs!$M$51,IF(AND(D75=2,H75=1),Inputs!$M$52,IF(AND(D75=3,H75=1),Inputs!$M$53,IF(AND(D75=4,H75=1),Inputs!$M$54,0))))</f>
        <v>0</v>
      </c>
      <c r="AE75" s="19">
        <f>IF(AND(D75=1,I75=1),Inputs!$N$34,IF(AND(D75=2,I75=1),Inputs!$N$35,IF(AND(D75=3,I75=1),Inputs!$N$36,IF(AND(D75=4,I75=1),Inputs!$N$37,0))))</f>
        <v>0</v>
      </c>
      <c r="AF75" s="19">
        <f>IF(AND(D75=1,I75=1),Inputs!$N$51,IF(AND(D75=2,I75=1),Inputs!$N$52,IF(AND(D75=3,I75=1),Inputs!$N$53,IF(AND(D75=4,I75=1),Inputs!$N$54,0))))</f>
        <v>0</v>
      </c>
      <c r="AG75" s="19" t="e">
        <f t="shared" si="12"/>
        <v>#N/A</v>
      </c>
      <c r="AH75" s="19" t="e">
        <f t="shared" si="13"/>
        <v>#N/A</v>
      </c>
      <c r="AI75" s="19" t="e">
        <f t="shared" si="15"/>
        <v>#N/A</v>
      </c>
      <c r="AJ75" s="19" t="e">
        <f>IF(K75=2,Inputs!$B$7,IF(K75=3,Inputs!$B$8,IF(K75=4,Inputs!$B$9,IF(K75=5,Inputs!$B$10,IF(K75=6,Inputs!$B$11)))))</f>
        <v>#N/A</v>
      </c>
      <c r="AK75" s="19">
        <f>Inputs!$B$65+C75</f>
        <v>500</v>
      </c>
      <c r="AL75" s="19" t="e">
        <f t="shared" si="14"/>
        <v>#N/A</v>
      </c>
      <c r="AM75" s="19" t="e">
        <f t="shared" si="16"/>
        <v>#N/A</v>
      </c>
      <c r="AN75" s="19" t="e">
        <f t="shared" si="17"/>
        <v>#N/A</v>
      </c>
      <c r="AO75" s="19" t="e">
        <f t="shared" si="18"/>
        <v>#N/A</v>
      </c>
      <c r="AP75" s="19" t="e">
        <f t="shared" si="19"/>
        <v>#N/A</v>
      </c>
      <c r="AQ75" s="22">
        <f t="shared" si="20"/>
        <v>0</v>
      </c>
      <c r="AR75" s="22">
        <f t="shared" si="21"/>
        <v>0</v>
      </c>
      <c r="AS75" s="22">
        <f>IF(AND(AQ75&gt;=Inputs!$B$15,D75=2),MAX(C75,Inputs!$B$15),AQ75)</f>
        <v>0</v>
      </c>
      <c r="AT75" s="22">
        <f>IF(AND(AR75&gt;=Inputs!$B$15,D75=2),MAX(C75,Inputs!$B$15),AR75)</f>
        <v>0</v>
      </c>
      <c r="AU75" s="22">
        <f>IF(AND(AS75&gt;=Inputs!$B$16,D75&lt;4),MAX(C75,Inputs!$B$16),AS75)</f>
        <v>0</v>
      </c>
      <c r="AV75" s="22">
        <f>IF(AND(AT75&gt;=Inputs!$B$16,D75&lt;4),MAX(C75,Inputs!$B$16),AT75)</f>
        <v>0</v>
      </c>
      <c r="AW75" s="20">
        <f>IF(AU75&gt;Inputs!$B$17,Inputs!$B$17,AU75)</f>
        <v>0</v>
      </c>
      <c r="AX75" s="20">
        <f>IF(AV75&gt;Inputs!$B$17,Inputs!$B$17,AV75)</f>
        <v>0</v>
      </c>
    </row>
    <row r="76" spans="1:50" x14ac:dyDescent="0.25">
      <c r="A76" s="1">
        <f>Levels!A77</f>
        <v>0</v>
      </c>
      <c r="B76" s="1">
        <f>Levels!B77</f>
        <v>0</v>
      </c>
      <c r="C76" s="15">
        <f>IF(OR(E76=1,F76=1),Levels!C77,0)</f>
        <v>0</v>
      </c>
      <c r="D76" s="1">
        <f>Levels!D77</f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 t="e">
        <f>Levels!AC77</f>
        <v>#N/A</v>
      </c>
      <c r="K76" s="1" t="e">
        <f>Levels!AD77</f>
        <v>#N/A</v>
      </c>
      <c r="L76" s="1" t="e">
        <f t="shared" si="11"/>
        <v>#N/A</v>
      </c>
      <c r="M76" s="19">
        <f>IF(D76=1,Inputs!$J$25,IF(D76=2,Inputs!$J$26,IF(D76=3,Inputs!$J$27,IF(D76=4,Inputs!$J$28,0))))</f>
        <v>0</v>
      </c>
      <c r="N76" s="19">
        <f>IF(D76=1,Inputs!$J$42,IF(D76=2,Inputs!$J$43,IF(D76=3,Inputs!$J$44,IF(D76=4,Inputs!$J$45,0))))</f>
        <v>0</v>
      </c>
      <c r="O76" s="19">
        <f>IF(D76=1,Inputs!$K$25,IF(D76=2,Inputs!$K$26,IF(D76=3,Inputs!$K$27,IF(D76=4,Inputs!$K$28,0))))</f>
        <v>0</v>
      </c>
      <c r="P76" s="19">
        <f>IF(D76=1,Inputs!$K$42,IF(D76=2,Inputs!$K$43,IF(D76=3,Inputs!$K$44,IF(D76=4,Inputs!$K$45,0))))</f>
        <v>0</v>
      </c>
      <c r="Q76" s="19">
        <f>IF(AND(D76=1,G76=1),Inputs!$L$25,IF(AND(D76=2,G76=1),Inputs!$L$26,IF(AND(D76=3,G76=1),Inputs!$L$27,IF(AND(D76=4,G76=1),Inputs!$L$28,0))))</f>
        <v>0</v>
      </c>
      <c r="R76" s="19">
        <f>IF(AND(D76=1,G76=1),Inputs!$L$42,IF(AND(D76=2,G76=1),Inputs!$L$43,IF(AND(D76=3,G76=1),Inputs!$L$44,IF(AND(D76=4,G76=1),Inputs!$L$45,0))))</f>
        <v>0</v>
      </c>
      <c r="S76" s="19">
        <f>IF(AND(D76=1,H76=1),Inputs!$M$25,IF(AND(D76=2,H76=1),Inputs!$M$26,IF(AND(D76=3,H76=1),Inputs!$M$27,IF(AND(D76=4,H76=1),Inputs!$M$28,0))))</f>
        <v>0</v>
      </c>
      <c r="T76" s="19">
        <f>IF(AND(D76=1,H76=1),Inputs!$M$42,IF(AND(D76=2,H76=1),Inputs!$M$43,IF(AND(D76=3,H76=1),Inputs!$M$44,IF(AND(D76=4,H76=1),Inputs!$M$45,0))))</f>
        <v>0</v>
      </c>
      <c r="U76" s="19">
        <f>IF(AND(D76=1,I76=1),Inputs!$N$25,IF(AND(D76=2,I76=1),Inputs!$N$26,IF(AND(D76=3,I76=1),Inputs!$N$27,IF(AND(D76=4,I76=1),Inputs!$N$28,0))))</f>
        <v>0</v>
      </c>
      <c r="V76" s="19">
        <f>IF(AND(D76=1,I76=1),Inputs!$N$42,IF(AND(D76=2,I76=1),Inputs!$N$43,IF(AND(D76=3,I76=1),Inputs!$N$44,IF(AND(D76=4,I76=1),Inputs!$N$45,0))))</f>
        <v>0</v>
      </c>
      <c r="W76" s="19">
        <f>IF(D76=1,Inputs!$J$34,IF(D76=2,Inputs!$J$35,IF(D76=3,Inputs!$J$36,IF(D76=4,Inputs!$J$37,0))))</f>
        <v>0</v>
      </c>
      <c r="X76" s="19">
        <f>IF(D76=1,Inputs!$J$51,IF(D76=2,Inputs!$J$52,IF(D76=3,Inputs!$J$53,IF(D76=4,Inputs!$J$54,0))))</f>
        <v>0</v>
      </c>
      <c r="Y76" s="19">
        <f>IF(D76=1,Inputs!$K$34,IF(D76=2,Inputs!$K$35,IF(D76=3,Inputs!$K$36,IF(D76=4,Inputs!$K$37,0))))</f>
        <v>0</v>
      </c>
      <c r="Z76" s="19">
        <f>IF(D76=1,Inputs!$K$51,IF(D76=2,Inputs!$K$52,IF(D76=3,Inputs!$K$53,IF(D76=4,Inputs!$K$54,0))))</f>
        <v>0</v>
      </c>
      <c r="AA76" s="19">
        <f>IF(AND(D76=1,G76=1),Inputs!$L$34,IF(AND(D76=2,G76=1),Inputs!$L$35,IF(AND(D76=3,G76=1),Inputs!$L$36,IF(AND(D76=4,G76=1),Inputs!$L$37,0))))</f>
        <v>0</v>
      </c>
      <c r="AB76" s="19">
        <f>IF(AND(D76=1,G76=1),Inputs!$L$51,IF(AND(D76=2,G76=1),Inputs!$L$52,IF(AND(D76=3,G76=1),Inputs!$L$53,IF(AND(D76=4,G76=1),Inputs!$L$54,0))))</f>
        <v>0</v>
      </c>
      <c r="AC76" s="19">
        <f>IF(AND(D76=1,H76=1),Inputs!$M$34,IF(AND(D76=2,H76=1),Inputs!$M$35,IF(AND(D76=3,H76=1),Inputs!$M$36,IF(AND(D76=4,H76=1),Inputs!$M$37,0))))</f>
        <v>0</v>
      </c>
      <c r="AD76" s="19">
        <f>IF(AND(D76=1,H76=1),Inputs!$M$51,IF(AND(D76=2,H76=1),Inputs!$M$52,IF(AND(D76=3,H76=1),Inputs!$M$53,IF(AND(D76=4,H76=1),Inputs!$M$54,0))))</f>
        <v>0</v>
      </c>
      <c r="AE76" s="19">
        <f>IF(AND(D76=1,I76=1),Inputs!$N$34,IF(AND(D76=2,I76=1),Inputs!$N$35,IF(AND(D76=3,I76=1),Inputs!$N$36,IF(AND(D76=4,I76=1),Inputs!$N$37,0))))</f>
        <v>0</v>
      </c>
      <c r="AF76" s="19">
        <f>IF(AND(D76=1,I76=1),Inputs!$N$51,IF(AND(D76=2,I76=1),Inputs!$N$52,IF(AND(D76=3,I76=1),Inputs!$N$53,IF(AND(D76=4,I76=1),Inputs!$N$54,0))))</f>
        <v>0</v>
      </c>
      <c r="AG76" s="19" t="e">
        <f t="shared" si="12"/>
        <v>#N/A</v>
      </c>
      <c r="AH76" s="19" t="e">
        <f t="shared" si="13"/>
        <v>#N/A</v>
      </c>
      <c r="AI76" s="19" t="e">
        <f t="shared" si="15"/>
        <v>#N/A</v>
      </c>
      <c r="AJ76" s="19" t="e">
        <f>IF(K76=2,Inputs!$B$7,IF(K76=3,Inputs!$B$8,IF(K76=4,Inputs!$B$9,IF(K76=5,Inputs!$B$10,IF(K76=6,Inputs!$B$11)))))</f>
        <v>#N/A</v>
      </c>
      <c r="AK76" s="19">
        <f>Inputs!$B$65+C76</f>
        <v>500</v>
      </c>
      <c r="AL76" s="19" t="e">
        <f t="shared" si="14"/>
        <v>#N/A</v>
      </c>
      <c r="AM76" s="19" t="e">
        <f t="shared" si="16"/>
        <v>#N/A</v>
      </c>
      <c r="AN76" s="19" t="e">
        <f t="shared" si="17"/>
        <v>#N/A</v>
      </c>
      <c r="AO76" s="19" t="e">
        <f t="shared" si="18"/>
        <v>#N/A</v>
      </c>
      <c r="AP76" s="19" t="e">
        <f t="shared" si="19"/>
        <v>#N/A</v>
      </c>
      <c r="AQ76" s="22">
        <f t="shared" si="20"/>
        <v>0</v>
      </c>
      <c r="AR76" s="22">
        <f t="shared" si="21"/>
        <v>0</v>
      </c>
      <c r="AS76" s="22">
        <f>IF(AND(AQ76&gt;=Inputs!$B$15,D76=2),MAX(C76,Inputs!$B$15),AQ76)</f>
        <v>0</v>
      </c>
      <c r="AT76" s="22">
        <f>IF(AND(AR76&gt;=Inputs!$B$15,D76=2),MAX(C76,Inputs!$B$15),AR76)</f>
        <v>0</v>
      </c>
      <c r="AU76" s="22">
        <f>IF(AND(AS76&gt;=Inputs!$B$16,D76&lt;4),MAX(C76,Inputs!$B$16),AS76)</f>
        <v>0</v>
      </c>
      <c r="AV76" s="22">
        <f>IF(AND(AT76&gt;=Inputs!$B$16,D76&lt;4),MAX(C76,Inputs!$B$16),AT76)</f>
        <v>0</v>
      </c>
      <c r="AW76" s="20">
        <f>IF(AU76&gt;Inputs!$B$17,Inputs!$B$17,AU76)</f>
        <v>0</v>
      </c>
      <c r="AX76" s="20">
        <f>IF(AV76&gt;Inputs!$B$17,Inputs!$B$17,AV76)</f>
        <v>0</v>
      </c>
    </row>
    <row r="77" spans="1:50" x14ac:dyDescent="0.25">
      <c r="A77" s="1">
        <f>Levels!A78</f>
        <v>0</v>
      </c>
      <c r="B77" s="1">
        <f>Levels!B78</f>
        <v>0</v>
      </c>
      <c r="C77" s="15">
        <f>IF(OR(E77=1,F77=1),Levels!C78,0)</f>
        <v>0</v>
      </c>
      <c r="D77" s="1">
        <f>Levels!D78</f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 t="e">
        <f>Levels!AC78</f>
        <v>#N/A</v>
      </c>
      <c r="K77" s="1" t="e">
        <f>Levels!AD78</f>
        <v>#N/A</v>
      </c>
      <c r="L77" s="1" t="e">
        <f t="shared" si="11"/>
        <v>#N/A</v>
      </c>
      <c r="M77" s="19">
        <f>IF(D77=1,Inputs!$J$25,IF(D77=2,Inputs!$J$26,IF(D77=3,Inputs!$J$27,IF(D77=4,Inputs!$J$28,0))))</f>
        <v>0</v>
      </c>
      <c r="N77" s="19">
        <f>IF(D77=1,Inputs!$J$42,IF(D77=2,Inputs!$J$43,IF(D77=3,Inputs!$J$44,IF(D77=4,Inputs!$J$45,0))))</f>
        <v>0</v>
      </c>
      <c r="O77" s="19">
        <f>IF(D77=1,Inputs!$K$25,IF(D77=2,Inputs!$K$26,IF(D77=3,Inputs!$K$27,IF(D77=4,Inputs!$K$28,0))))</f>
        <v>0</v>
      </c>
      <c r="P77" s="19">
        <f>IF(D77=1,Inputs!$K$42,IF(D77=2,Inputs!$K$43,IF(D77=3,Inputs!$K$44,IF(D77=4,Inputs!$K$45,0))))</f>
        <v>0</v>
      </c>
      <c r="Q77" s="19">
        <f>IF(AND(D77=1,G77=1),Inputs!$L$25,IF(AND(D77=2,G77=1),Inputs!$L$26,IF(AND(D77=3,G77=1),Inputs!$L$27,IF(AND(D77=4,G77=1),Inputs!$L$28,0))))</f>
        <v>0</v>
      </c>
      <c r="R77" s="19">
        <f>IF(AND(D77=1,G77=1),Inputs!$L$42,IF(AND(D77=2,G77=1),Inputs!$L$43,IF(AND(D77=3,G77=1),Inputs!$L$44,IF(AND(D77=4,G77=1),Inputs!$L$45,0))))</f>
        <v>0</v>
      </c>
      <c r="S77" s="19">
        <f>IF(AND(D77=1,H77=1),Inputs!$M$25,IF(AND(D77=2,H77=1),Inputs!$M$26,IF(AND(D77=3,H77=1),Inputs!$M$27,IF(AND(D77=4,H77=1),Inputs!$M$28,0))))</f>
        <v>0</v>
      </c>
      <c r="T77" s="19">
        <f>IF(AND(D77=1,H77=1),Inputs!$M$42,IF(AND(D77=2,H77=1),Inputs!$M$43,IF(AND(D77=3,H77=1),Inputs!$M$44,IF(AND(D77=4,H77=1),Inputs!$M$45,0))))</f>
        <v>0</v>
      </c>
      <c r="U77" s="19">
        <f>IF(AND(D77=1,I77=1),Inputs!$N$25,IF(AND(D77=2,I77=1),Inputs!$N$26,IF(AND(D77=3,I77=1),Inputs!$N$27,IF(AND(D77=4,I77=1),Inputs!$N$28,0))))</f>
        <v>0</v>
      </c>
      <c r="V77" s="19">
        <f>IF(AND(D77=1,I77=1),Inputs!$N$42,IF(AND(D77=2,I77=1),Inputs!$N$43,IF(AND(D77=3,I77=1),Inputs!$N$44,IF(AND(D77=4,I77=1),Inputs!$N$45,0))))</f>
        <v>0</v>
      </c>
      <c r="W77" s="19">
        <f>IF(D77=1,Inputs!$J$34,IF(D77=2,Inputs!$J$35,IF(D77=3,Inputs!$J$36,IF(D77=4,Inputs!$J$37,0))))</f>
        <v>0</v>
      </c>
      <c r="X77" s="19">
        <f>IF(D77=1,Inputs!$J$51,IF(D77=2,Inputs!$J$52,IF(D77=3,Inputs!$J$53,IF(D77=4,Inputs!$J$54,0))))</f>
        <v>0</v>
      </c>
      <c r="Y77" s="19">
        <f>IF(D77=1,Inputs!$K$34,IF(D77=2,Inputs!$K$35,IF(D77=3,Inputs!$K$36,IF(D77=4,Inputs!$K$37,0))))</f>
        <v>0</v>
      </c>
      <c r="Z77" s="19">
        <f>IF(D77=1,Inputs!$K$51,IF(D77=2,Inputs!$K$52,IF(D77=3,Inputs!$K$53,IF(D77=4,Inputs!$K$54,0))))</f>
        <v>0</v>
      </c>
      <c r="AA77" s="19">
        <f>IF(AND(D77=1,G77=1),Inputs!$L$34,IF(AND(D77=2,G77=1),Inputs!$L$35,IF(AND(D77=3,G77=1),Inputs!$L$36,IF(AND(D77=4,G77=1),Inputs!$L$37,0))))</f>
        <v>0</v>
      </c>
      <c r="AB77" s="19">
        <f>IF(AND(D77=1,G77=1),Inputs!$L$51,IF(AND(D77=2,G77=1),Inputs!$L$52,IF(AND(D77=3,G77=1),Inputs!$L$53,IF(AND(D77=4,G77=1),Inputs!$L$54,0))))</f>
        <v>0</v>
      </c>
      <c r="AC77" s="19">
        <f>IF(AND(D77=1,H77=1),Inputs!$M$34,IF(AND(D77=2,H77=1),Inputs!$M$35,IF(AND(D77=3,H77=1),Inputs!$M$36,IF(AND(D77=4,H77=1),Inputs!$M$37,0))))</f>
        <v>0</v>
      </c>
      <c r="AD77" s="19">
        <f>IF(AND(D77=1,H77=1),Inputs!$M$51,IF(AND(D77=2,H77=1),Inputs!$M$52,IF(AND(D77=3,H77=1),Inputs!$M$53,IF(AND(D77=4,H77=1),Inputs!$M$54,0))))</f>
        <v>0</v>
      </c>
      <c r="AE77" s="19">
        <f>IF(AND(D77=1,I77=1),Inputs!$N$34,IF(AND(D77=2,I77=1),Inputs!$N$35,IF(AND(D77=3,I77=1),Inputs!$N$36,IF(AND(D77=4,I77=1),Inputs!$N$37,0))))</f>
        <v>0</v>
      </c>
      <c r="AF77" s="19">
        <f>IF(AND(D77=1,I77=1),Inputs!$N$51,IF(AND(D77=2,I77=1),Inputs!$N$52,IF(AND(D77=3,I77=1),Inputs!$N$53,IF(AND(D77=4,I77=1),Inputs!$N$54,0))))</f>
        <v>0</v>
      </c>
      <c r="AG77" s="19" t="e">
        <f t="shared" si="12"/>
        <v>#N/A</v>
      </c>
      <c r="AH77" s="19" t="e">
        <f t="shared" si="13"/>
        <v>#N/A</v>
      </c>
      <c r="AI77" s="19" t="e">
        <f t="shared" si="15"/>
        <v>#N/A</v>
      </c>
      <c r="AJ77" s="19" t="e">
        <f>IF(K77=2,Inputs!$B$7,IF(K77=3,Inputs!$B$8,IF(K77=4,Inputs!$B$9,IF(K77=5,Inputs!$B$10,IF(K77=6,Inputs!$B$11)))))</f>
        <v>#N/A</v>
      </c>
      <c r="AK77" s="19">
        <f>Inputs!$B$65+C77</f>
        <v>500</v>
      </c>
      <c r="AL77" s="19" t="e">
        <f t="shared" si="14"/>
        <v>#N/A</v>
      </c>
      <c r="AM77" s="19" t="e">
        <f t="shared" si="16"/>
        <v>#N/A</v>
      </c>
      <c r="AN77" s="19" t="e">
        <f t="shared" si="17"/>
        <v>#N/A</v>
      </c>
      <c r="AO77" s="19" t="e">
        <f t="shared" si="18"/>
        <v>#N/A</v>
      </c>
      <c r="AP77" s="19" t="e">
        <f t="shared" si="19"/>
        <v>#N/A</v>
      </c>
      <c r="AQ77" s="22">
        <f t="shared" si="20"/>
        <v>0</v>
      </c>
      <c r="AR77" s="22">
        <f t="shared" si="21"/>
        <v>0</v>
      </c>
      <c r="AS77" s="22">
        <f>IF(AND(AQ77&gt;=Inputs!$B$15,D77=2),MAX(C77,Inputs!$B$15),AQ77)</f>
        <v>0</v>
      </c>
      <c r="AT77" s="22">
        <f>IF(AND(AR77&gt;=Inputs!$B$15,D77=2),MAX(C77,Inputs!$B$15),AR77)</f>
        <v>0</v>
      </c>
      <c r="AU77" s="22">
        <f>IF(AND(AS77&gt;=Inputs!$B$16,D77&lt;4),MAX(C77,Inputs!$B$16),AS77)</f>
        <v>0</v>
      </c>
      <c r="AV77" s="22">
        <f>IF(AND(AT77&gt;=Inputs!$B$16,D77&lt;4),MAX(C77,Inputs!$B$16),AT77)</f>
        <v>0</v>
      </c>
      <c r="AW77" s="20">
        <f>IF(AU77&gt;Inputs!$B$17,Inputs!$B$17,AU77)</f>
        <v>0</v>
      </c>
      <c r="AX77" s="20">
        <f>IF(AV77&gt;Inputs!$B$17,Inputs!$B$17,AV77)</f>
        <v>0</v>
      </c>
    </row>
    <row r="78" spans="1:50" x14ac:dyDescent="0.25">
      <c r="A78" s="1">
        <f>Levels!A79</f>
        <v>0</v>
      </c>
      <c r="B78" s="1">
        <f>Levels!B79</f>
        <v>0</v>
      </c>
      <c r="C78" s="15">
        <f>IF(OR(E78=1,F78=1),Levels!C79,0)</f>
        <v>0</v>
      </c>
      <c r="D78" s="1">
        <f>Levels!D79</f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 t="e">
        <f>Levels!AC79</f>
        <v>#N/A</v>
      </c>
      <c r="K78" s="1" t="e">
        <f>Levels!AD79</f>
        <v>#N/A</v>
      </c>
      <c r="L78" s="1" t="e">
        <f t="shared" si="11"/>
        <v>#N/A</v>
      </c>
      <c r="M78" s="19">
        <f>IF(D78=1,Inputs!$J$25,IF(D78=2,Inputs!$J$26,IF(D78=3,Inputs!$J$27,IF(D78=4,Inputs!$J$28,0))))</f>
        <v>0</v>
      </c>
      <c r="N78" s="19">
        <f>IF(D78=1,Inputs!$J$42,IF(D78=2,Inputs!$J$43,IF(D78=3,Inputs!$J$44,IF(D78=4,Inputs!$J$45,0))))</f>
        <v>0</v>
      </c>
      <c r="O78" s="19">
        <f>IF(D78=1,Inputs!$K$25,IF(D78=2,Inputs!$K$26,IF(D78=3,Inputs!$K$27,IF(D78=4,Inputs!$K$28,0))))</f>
        <v>0</v>
      </c>
      <c r="P78" s="19">
        <f>IF(D78=1,Inputs!$K$42,IF(D78=2,Inputs!$K$43,IF(D78=3,Inputs!$K$44,IF(D78=4,Inputs!$K$45,0))))</f>
        <v>0</v>
      </c>
      <c r="Q78" s="19">
        <f>IF(AND(D78=1,G78=1),Inputs!$L$25,IF(AND(D78=2,G78=1),Inputs!$L$26,IF(AND(D78=3,G78=1),Inputs!$L$27,IF(AND(D78=4,G78=1),Inputs!$L$28,0))))</f>
        <v>0</v>
      </c>
      <c r="R78" s="19">
        <f>IF(AND(D78=1,G78=1),Inputs!$L$42,IF(AND(D78=2,G78=1),Inputs!$L$43,IF(AND(D78=3,G78=1),Inputs!$L$44,IF(AND(D78=4,G78=1),Inputs!$L$45,0))))</f>
        <v>0</v>
      </c>
      <c r="S78" s="19">
        <f>IF(AND(D78=1,H78=1),Inputs!$M$25,IF(AND(D78=2,H78=1),Inputs!$M$26,IF(AND(D78=3,H78=1),Inputs!$M$27,IF(AND(D78=4,H78=1),Inputs!$M$28,0))))</f>
        <v>0</v>
      </c>
      <c r="T78" s="19">
        <f>IF(AND(D78=1,H78=1),Inputs!$M$42,IF(AND(D78=2,H78=1),Inputs!$M$43,IF(AND(D78=3,H78=1),Inputs!$M$44,IF(AND(D78=4,H78=1),Inputs!$M$45,0))))</f>
        <v>0</v>
      </c>
      <c r="U78" s="19">
        <f>IF(AND(D78=1,I78=1),Inputs!$N$25,IF(AND(D78=2,I78=1),Inputs!$N$26,IF(AND(D78=3,I78=1),Inputs!$N$27,IF(AND(D78=4,I78=1),Inputs!$N$28,0))))</f>
        <v>0</v>
      </c>
      <c r="V78" s="19">
        <f>IF(AND(D78=1,I78=1),Inputs!$N$42,IF(AND(D78=2,I78=1),Inputs!$N$43,IF(AND(D78=3,I78=1),Inputs!$N$44,IF(AND(D78=4,I78=1),Inputs!$N$45,0))))</f>
        <v>0</v>
      </c>
      <c r="W78" s="19">
        <f>IF(D78=1,Inputs!$J$34,IF(D78=2,Inputs!$J$35,IF(D78=3,Inputs!$J$36,IF(D78=4,Inputs!$J$37,0))))</f>
        <v>0</v>
      </c>
      <c r="X78" s="19">
        <f>IF(D78=1,Inputs!$J$51,IF(D78=2,Inputs!$J$52,IF(D78=3,Inputs!$J$53,IF(D78=4,Inputs!$J$54,0))))</f>
        <v>0</v>
      </c>
      <c r="Y78" s="19">
        <f>IF(D78=1,Inputs!$K$34,IF(D78=2,Inputs!$K$35,IF(D78=3,Inputs!$K$36,IF(D78=4,Inputs!$K$37,0))))</f>
        <v>0</v>
      </c>
      <c r="Z78" s="19">
        <f>IF(D78=1,Inputs!$K$51,IF(D78=2,Inputs!$K$52,IF(D78=3,Inputs!$K$53,IF(D78=4,Inputs!$K$54,0))))</f>
        <v>0</v>
      </c>
      <c r="AA78" s="19">
        <f>IF(AND(D78=1,G78=1),Inputs!$L$34,IF(AND(D78=2,G78=1),Inputs!$L$35,IF(AND(D78=3,G78=1),Inputs!$L$36,IF(AND(D78=4,G78=1),Inputs!$L$37,0))))</f>
        <v>0</v>
      </c>
      <c r="AB78" s="19">
        <f>IF(AND(D78=1,G78=1),Inputs!$L$51,IF(AND(D78=2,G78=1),Inputs!$L$52,IF(AND(D78=3,G78=1),Inputs!$L$53,IF(AND(D78=4,G78=1),Inputs!$L$54,0))))</f>
        <v>0</v>
      </c>
      <c r="AC78" s="19">
        <f>IF(AND(D78=1,H78=1),Inputs!$M$34,IF(AND(D78=2,H78=1),Inputs!$M$35,IF(AND(D78=3,H78=1),Inputs!$M$36,IF(AND(D78=4,H78=1),Inputs!$M$37,0))))</f>
        <v>0</v>
      </c>
      <c r="AD78" s="19">
        <f>IF(AND(D78=1,H78=1),Inputs!$M$51,IF(AND(D78=2,H78=1),Inputs!$M$52,IF(AND(D78=3,H78=1),Inputs!$M$53,IF(AND(D78=4,H78=1),Inputs!$M$54,0))))</f>
        <v>0</v>
      </c>
      <c r="AE78" s="19">
        <f>IF(AND(D78=1,I78=1),Inputs!$N$34,IF(AND(D78=2,I78=1),Inputs!$N$35,IF(AND(D78=3,I78=1),Inputs!$N$36,IF(AND(D78=4,I78=1),Inputs!$N$37,0))))</f>
        <v>0</v>
      </c>
      <c r="AF78" s="19">
        <f>IF(AND(D78=1,I78=1),Inputs!$N$51,IF(AND(D78=2,I78=1),Inputs!$N$52,IF(AND(D78=3,I78=1),Inputs!$N$53,IF(AND(D78=4,I78=1),Inputs!$N$54,0))))</f>
        <v>0</v>
      </c>
      <c r="AG78" s="19" t="e">
        <f t="shared" si="12"/>
        <v>#N/A</v>
      </c>
      <c r="AH78" s="19" t="e">
        <f t="shared" si="13"/>
        <v>#N/A</v>
      </c>
      <c r="AI78" s="19" t="e">
        <f t="shared" si="15"/>
        <v>#N/A</v>
      </c>
      <c r="AJ78" s="19" t="e">
        <f>IF(K78=2,Inputs!$B$7,IF(K78=3,Inputs!$B$8,IF(K78=4,Inputs!$B$9,IF(K78=5,Inputs!$B$10,IF(K78=6,Inputs!$B$11)))))</f>
        <v>#N/A</v>
      </c>
      <c r="AK78" s="19">
        <f>Inputs!$B$65+C78</f>
        <v>500</v>
      </c>
      <c r="AL78" s="19" t="e">
        <f t="shared" si="14"/>
        <v>#N/A</v>
      </c>
      <c r="AM78" s="19" t="e">
        <f t="shared" si="16"/>
        <v>#N/A</v>
      </c>
      <c r="AN78" s="19" t="e">
        <f t="shared" si="17"/>
        <v>#N/A</v>
      </c>
      <c r="AO78" s="19" t="e">
        <f t="shared" si="18"/>
        <v>#N/A</v>
      </c>
      <c r="AP78" s="19" t="e">
        <f t="shared" si="19"/>
        <v>#N/A</v>
      </c>
      <c r="AQ78" s="22">
        <f t="shared" si="20"/>
        <v>0</v>
      </c>
      <c r="AR78" s="22">
        <f t="shared" si="21"/>
        <v>0</v>
      </c>
      <c r="AS78" s="22">
        <f>IF(AND(AQ78&gt;=Inputs!$B$15,D78=2),MAX(C78,Inputs!$B$15),AQ78)</f>
        <v>0</v>
      </c>
      <c r="AT78" s="22">
        <f>IF(AND(AR78&gt;=Inputs!$B$15,D78=2),MAX(C78,Inputs!$B$15),AR78)</f>
        <v>0</v>
      </c>
      <c r="AU78" s="22">
        <f>IF(AND(AS78&gt;=Inputs!$B$16,D78&lt;4),MAX(C78,Inputs!$B$16),AS78)</f>
        <v>0</v>
      </c>
      <c r="AV78" s="22">
        <f>IF(AND(AT78&gt;=Inputs!$B$16,D78&lt;4),MAX(C78,Inputs!$B$16),AT78)</f>
        <v>0</v>
      </c>
      <c r="AW78" s="20">
        <f>IF(AU78&gt;Inputs!$B$17,Inputs!$B$17,AU78)</f>
        <v>0</v>
      </c>
      <c r="AX78" s="20">
        <f>IF(AV78&gt;Inputs!$B$17,Inputs!$B$17,AV78)</f>
        <v>0</v>
      </c>
    </row>
    <row r="79" spans="1:50" x14ac:dyDescent="0.25">
      <c r="A79" s="1">
        <f>Levels!A80</f>
        <v>0</v>
      </c>
      <c r="B79" s="1">
        <f>Levels!B80</f>
        <v>0</v>
      </c>
      <c r="C79" s="15">
        <f>IF(OR(E79=1,F79=1),Levels!C80,0)</f>
        <v>0</v>
      </c>
      <c r="D79" s="1">
        <f>Levels!D80</f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 t="e">
        <f>Levels!AC80</f>
        <v>#N/A</v>
      </c>
      <c r="K79" s="1" t="e">
        <f>Levels!AD80</f>
        <v>#N/A</v>
      </c>
      <c r="L79" s="1" t="e">
        <f t="shared" si="11"/>
        <v>#N/A</v>
      </c>
      <c r="M79" s="19">
        <f>IF(D79=1,Inputs!$J$25,IF(D79=2,Inputs!$J$26,IF(D79=3,Inputs!$J$27,IF(D79=4,Inputs!$J$28,0))))</f>
        <v>0</v>
      </c>
      <c r="N79" s="19">
        <f>IF(D79=1,Inputs!$J$42,IF(D79=2,Inputs!$J$43,IF(D79=3,Inputs!$J$44,IF(D79=4,Inputs!$J$45,0))))</f>
        <v>0</v>
      </c>
      <c r="O79" s="19">
        <f>IF(D79=1,Inputs!$K$25,IF(D79=2,Inputs!$K$26,IF(D79=3,Inputs!$K$27,IF(D79=4,Inputs!$K$28,0))))</f>
        <v>0</v>
      </c>
      <c r="P79" s="19">
        <f>IF(D79=1,Inputs!$K$42,IF(D79=2,Inputs!$K$43,IF(D79=3,Inputs!$K$44,IF(D79=4,Inputs!$K$45,0))))</f>
        <v>0</v>
      </c>
      <c r="Q79" s="19">
        <f>IF(AND(D79=1,G79=1),Inputs!$L$25,IF(AND(D79=2,G79=1),Inputs!$L$26,IF(AND(D79=3,G79=1),Inputs!$L$27,IF(AND(D79=4,G79=1),Inputs!$L$28,0))))</f>
        <v>0</v>
      </c>
      <c r="R79" s="19">
        <f>IF(AND(D79=1,G79=1),Inputs!$L$42,IF(AND(D79=2,G79=1),Inputs!$L$43,IF(AND(D79=3,G79=1),Inputs!$L$44,IF(AND(D79=4,G79=1),Inputs!$L$45,0))))</f>
        <v>0</v>
      </c>
      <c r="S79" s="19">
        <f>IF(AND(D79=1,H79=1),Inputs!$M$25,IF(AND(D79=2,H79=1),Inputs!$M$26,IF(AND(D79=3,H79=1),Inputs!$M$27,IF(AND(D79=4,H79=1),Inputs!$M$28,0))))</f>
        <v>0</v>
      </c>
      <c r="T79" s="19">
        <f>IF(AND(D79=1,H79=1),Inputs!$M$42,IF(AND(D79=2,H79=1),Inputs!$M$43,IF(AND(D79=3,H79=1),Inputs!$M$44,IF(AND(D79=4,H79=1),Inputs!$M$45,0))))</f>
        <v>0</v>
      </c>
      <c r="U79" s="19">
        <f>IF(AND(D79=1,I79=1),Inputs!$N$25,IF(AND(D79=2,I79=1),Inputs!$N$26,IF(AND(D79=3,I79=1),Inputs!$N$27,IF(AND(D79=4,I79=1),Inputs!$N$28,0))))</f>
        <v>0</v>
      </c>
      <c r="V79" s="19">
        <f>IF(AND(D79=1,I79=1),Inputs!$N$42,IF(AND(D79=2,I79=1),Inputs!$N$43,IF(AND(D79=3,I79=1),Inputs!$N$44,IF(AND(D79=4,I79=1),Inputs!$N$45,0))))</f>
        <v>0</v>
      </c>
      <c r="W79" s="19">
        <f>IF(D79=1,Inputs!$J$34,IF(D79=2,Inputs!$J$35,IF(D79=3,Inputs!$J$36,IF(D79=4,Inputs!$J$37,0))))</f>
        <v>0</v>
      </c>
      <c r="X79" s="19">
        <f>IF(D79=1,Inputs!$J$51,IF(D79=2,Inputs!$J$52,IF(D79=3,Inputs!$J$53,IF(D79=4,Inputs!$J$54,0))))</f>
        <v>0</v>
      </c>
      <c r="Y79" s="19">
        <f>IF(D79=1,Inputs!$K$34,IF(D79=2,Inputs!$K$35,IF(D79=3,Inputs!$K$36,IF(D79=4,Inputs!$K$37,0))))</f>
        <v>0</v>
      </c>
      <c r="Z79" s="19">
        <f>IF(D79=1,Inputs!$K$51,IF(D79=2,Inputs!$K$52,IF(D79=3,Inputs!$K$53,IF(D79=4,Inputs!$K$54,0))))</f>
        <v>0</v>
      </c>
      <c r="AA79" s="19">
        <f>IF(AND(D79=1,G79=1),Inputs!$L$34,IF(AND(D79=2,G79=1),Inputs!$L$35,IF(AND(D79=3,G79=1),Inputs!$L$36,IF(AND(D79=4,G79=1),Inputs!$L$37,0))))</f>
        <v>0</v>
      </c>
      <c r="AB79" s="19">
        <f>IF(AND(D79=1,G79=1),Inputs!$L$51,IF(AND(D79=2,G79=1),Inputs!$L$52,IF(AND(D79=3,G79=1),Inputs!$L$53,IF(AND(D79=4,G79=1),Inputs!$L$54,0))))</f>
        <v>0</v>
      </c>
      <c r="AC79" s="19">
        <f>IF(AND(D79=1,H79=1),Inputs!$M$34,IF(AND(D79=2,H79=1),Inputs!$M$35,IF(AND(D79=3,H79=1),Inputs!$M$36,IF(AND(D79=4,H79=1),Inputs!$M$37,0))))</f>
        <v>0</v>
      </c>
      <c r="AD79" s="19">
        <f>IF(AND(D79=1,H79=1),Inputs!$M$51,IF(AND(D79=2,H79=1),Inputs!$M$52,IF(AND(D79=3,H79=1),Inputs!$M$53,IF(AND(D79=4,H79=1),Inputs!$M$54,0))))</f>
        <v>0</v>
      </c>
      <c r="AE79" s="19">
        <f>IF(AND(D79=1,I79=1),Inputs!$N$34,IF(AND(D79=2,I79=1),Inputs!$N$35,IF(AND(D79=3,I79=1),Inputs!$N$36,IF(AND(D79=4,I79=1),Inputs!$N$37,0))))</f>
        <v>0</v>
      </c>
      <c r="AF79" s="19">
        <f>IF(AND(D79=1,I79=1),Inputs!$N$51,IF(AND(D79=2,I79=1),Inputs!$N$52,IF(AND(D79=3,I79=1),Inputs!$N$53,IF(AND(D79=4,I79=1),Inputs!$N$54,0))))</f>
        <v>0</v>
      </c>
      <c r="AG79" s="19" t="e">
        <f t="shared" si="12"/>
        <v>#N/A</v>
      </c>
      <c r="AH79" s="19" t="e">
        <f t="shared" si="13"/>
        <v>#N/A</v>
      </c>
      <c r="AI79" s="19" t="e">
        <f t="shared" si="15"/>
        <v>#N/A</v>
      </c>
      <c r="AJ79" s="19" t="e">
        <f>IF(K79=2,Inputs!$B$7,IF(K79=3,Inputs!$B$8,IF(K79=4,Inputs!$B$9,IF(K79=5,Inputs!$B$10,IF(K79=6,Inputs!$B$11)))))</f>
        <v>#N/A</v>
      </c>
      <c r="AK79" s="19">
        <f>Inputs!$B$65+C79</f>
        <v>500</v>
      </c>
      <c r="AL79" s="19" t="e">
        <f t="shared" si="14"/>
        <v>#N/A</v>
      </c>
      <c r="AM79" s="19" t="e">
        <f t="shared" si="16"/>
        <v>#N/A</v>
      </c>
      <c r="AN79" s="19" t="e">
        <f t="shared" si="17"/>
        <v>#N/A</v>
      </c>
      <c r="AO79" s="19" t="e">
        <f t="shared" si="18"/>
        <v>#N/A</v>
      </c>
      <c r="AP79" s="19" t="e">
        <f t="shared" si="19"/>
        <v>#N/A</v>
      </c>
      <c r="AQ79" s="22">
        <f t="shared" si="20"/>
        <v>0</v>
      </c>
      <c r="AR79" s="22">
        <f t="shared" si="21"/>
        <v>0</v>
      </c>
      <c r="AS79" s="22">
        <f>IF(AND(AQ79&gt;=Inputs!$B$15,D79=2),MAX(C79,Inputs!$B$15),AQ79)</f>
        <v>0</v>
      </c>
      <c r="AT79" s="22">
        <f>IF(AND(AR79&gt;=Inputs!$B$15,D79=2),MAX(C79,Inputs!$B$15),AR79)</f>
        <v>0</v>
      </c>
      <c r="AU79" s="22">
        <f>IF(AND(AS79&gt;=Inputs!$B$16,D79&lt;4),MAX(C79,Inputs!$B$16),AS79)</f>
        <v>0</v>
      </c>
      <c r="AV79" s="22">
        <f>IF(AND(AT79&gt;=Inputs!$B$16,D79&lt;4),MAX(C79,Inputs!$B$16),AT79)</f>
        <v>0</v>
      </c>
      <c r="AW79" s="20">
        <f>IF(AU79&gt;Inputs!$B$17,Inputs!$B$17,AU79)</f>
        <v>0</v>
      </c>
      <c r="AX79" s="20">
        <f>IF(AV79&gt;Inputs!$B$17,Inputs!$B$17,AV79)</f>
        <v>0</v>
      </c>
    </row>
    <row r="80" spans="1:50" x14ac:dyDescent="0.25">
      <c r="A80" s="1">
        <f>Levels!A81</f>
        <v>0</v>
      </c>
      <c r="B80" s="1">
        <f>Levels!B81</f>
        <v>0</v>
      </c>
      <c r="C80" s="15">
        <f>IF(OR(E80=1,F80=1),Levels!C81,0)</f>
        <v>0</v>
      </c>
      <c r="D80" s="1">
        <f>Levels!D81</f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 t="e">
        <f>Levels!AC81</f>
        <v>#N/A</v>
      </c>
      <c r="K80" s="1" t="e">
        <f>Levels!AD81</f>
        <v>#N/A</v>
      </c>
      <c r="L80" s="1" t="e">
        <f t="shared" si="11"/>
        <v>#N/A</v>
      </c>
      <c r="M80" s="19">
        <f>IF(D80=1,Inputs!$J$25,IF(D80=2,Inputs!$J$26,IF(D80=3,Inputs!$J$27,IF(D80=4,Inputs!$J$28,0))))</f>
        <v>0</v>
      </c>
      <c r="N80" s="19">
        <f>IF(D80=1,Inputs!$J$42,IF(D80=2,Inputs!$J$43,IF(D80=3,Inputs!$J$44,IF(D80=4,Inputs!$J$45,0))))</f>
        <v>0</v>
      </c>
      <c r="O80" s="19">
        <f>IF(D80=1,Inputs!$K$25,IF(D80=2,Inputs!$K$26,IF(D80=3,Inputs!$K$27,IF(D80=4,Inputs!$K$28,0))))</f>
        <v>0</v>
      </c>
      <c r="P80" s="19">
        <f>IF(D80=1,Inputs!$K$42,IF(D80=2,Inputs!$K$43,IF(D80=3,Inputs!$K$44,IF(D80=4,Inputs!$K$45,0))))</f>
        <v>0</v>
      </c>
      <c r="Q80" s="19">
        <f>IF(AND(D80=1,G80=1),Inputs!$L$25,IF(AND(D80=2,G80=1),Inputs!$L$26,IF(AND(D80=3,G80=1),Inputs!$L$27,IF(AND(D80=4,G80=1),Inputs!$L$28,0))))</f>
        <v>0</v>
      </c>
      <c r="R80" s="19">
        <f>IF(AND(D80=1,G80=1),Inputs!$L$42,IF(AND(D80=2,G80=1),Inputs!$L$43,IF(AND(D80=3,G80=1),Inputs!$L$44,IF(AND(D80=4,G80=1),Inputs!$L$45,0))))</f>
        <v>0</v>
      </c>
      <c r="S80" s="19">
        <f>IF(AND(D80=1,H80=1),Inputs!$M$25,IF(AND(D80=2,H80=1),Inputs!$M$26,IF(AND(D80=3,H80=1),Inputs!$M$27,IF(AND(D80=4,H80=1),Inputs!$M$28,0))))</f>
        <v>0</v>
      </c>
      <c r="T80" s="19">
        <f>IF(AND(D80=1,H80=1),Inputs!$M$42,IF(AND(D80=2,H80=1),Inputs!$M$43,IF(AND(D80=3,H80=1),Inputs!$M$44,IF(AND(D80=4,H80=1),Inputs!$M$45,0))))</f>
        <v>0</v>
      </c>
      <c r="U80" s="19">
        <f>IF(AND(D80=1,I80=1),Inputs!$N$25,IF(AND(D80=2,I80=1),Inputs!$N$26,IF(AND(D80=3,I80=1),Inputs!$N$27,IF(AND(D80=4,I80=1),Inputs!$N$28,0))))</f>
        <v>0</v>
      </c>
      <c r="V80" s="19">
        <f>IF(AND(D80=1,I80=1),Inputs!$N$42,IF(AND(D80=2,I80=1),Inputs!$N$43,IF(AND(D80=3,I80=1),Inputs!$N$44,IF(AND(D80=4,I80=1),Inputs!$N$45,0))))</f>
        <v>0</v>
      </c>
      <c r="W80" s="19">
        <f>IF(D80=1,Inputs!$J$34,IF(D80=2,Inputs!$J$35,IF(D80=3,Inputs!$J$36,IF(D80=4,Inputs!$J$37,0))))</f>
        <v>0</v>
      </c>
      <c r="X80" s="19">
        <f>IF(D80=1,Inputs!$J$51,IF(D80=2,Inputs!$J$52,IF(D80=3,Inputs!$J$53,IF(D80=4,Inputs!$J$54,0))))</f>
        <v>0</v>
      </c>
      <c r="Y80" s="19">
        <f>IF(D80=1,Inputs!$K$34,IF(D80=2,Inputs!$K$35,IF(D80=3,Inputs!$K$36,IF(D80=4,Inputs!$K$37,0))))</f>
        <v>0</v>
      </c>
      <c r="Z80" s="19">
        <f>IF(D80=1,Inputs!$K$51,IF(D80=2,Inputs!$K$52,IF(D80=3,Inputs!$K$53,IF(D80=4,Inputs!$K$54,0))))</f>
        <v>0</v>
      </c>
      <c r="AA80" s="19">
        <f>IF(AND(D80=1,G80=1),Inputs!$L$34,IF(AND(D80=2,G80=1),Inputs!$L$35,IF(AND(D80=3,G80=1),Inputs!$L$36,IF(AND(D80=4,G80=1),Inputs!$L$37,0))))</f>
        <v>0</v>
      </c>
      <c r="AB80" s="19">
        <f>IF(AND(D80=1,G80=1),Inputs!$L$51,IF(AND(D80=2,G80=1),Inputs!$L$52,IF(AND(D80=3,G80=1),Inputs!$L$53,IF(AND(D80=4,G80=1),Inputs!$L$54,0))))</f>
        <v>0</v>
      </c>
      <c r="AC80" s="19">
        <f>IF(AND(D80=1,H80=1),Inputs!$M$34,IF(AND(D80=2,H80=1),Inputs!$M$35,IF(AND(D80=3,H80=1),Inputs!$M$36,IF(AND(D80=4,H80=1),Inputs!$M$37,0))))</f>
        <v>0</v>
      </c>
      <c r="AD80" s="19">
        <f>IF(AND(D80=1,H80=1),Inputs!$M$51,IF(AND(D80=2,H80=1),Inputs!$M$52,IF(AND(D80=3,H80=1),Inputs!$M$53,IF(AND(D80=4,H80=1),Inputs!$M$54,0))))</f>
        <v>0</v>
      </c>
      <c r="AE80" s="19">
        <f>IF(AND(D80=1,I80=1),Inputs!$N$34,IF(AND(D80=2,I80=1),Inputs!$N$35,IF(AND(D80=3,I80=1),Inputs!$N$36,IF(AND(D80=4,I80=1),Inputs!$N$37,0))))</f>
        <v>0</v>
      </c>
      <c r="AF80" s="19">
        <f>IF(AND(D80=1,I80=1),Inputs!$N$51,IF(AND(D80=2,I80=1),Inputs!$N$52,IF(AND(D80=3,I80=1),Inputs!$N$53,IF(AND(D80=4,I80=1),Inputs!$N$54,0))))</f>
        <v>0</v>
      </c>
      <c r="AG80" s="19" t="e">
        <f t="shared" si="12"/>
        <v>#N/A</v>
      </c>
      <c r="AH80" s="19" t="e">
        <f t="shared" si="13"/>
        <v>#N/A</v>
      </c>
      <c r="AI80" s="19" t="e">
        <f t="shared" si="15"/>
        <v>#N/A</v>
      </c>
      <c r="AJ80" s="19" t="e">
        <f>IF(K80=2,Inputs!$B$7,IF(K80=3,Inputs!$B$8,IF(K80=4,Inputs!$B$9,IF(K80=5,Inputs!$B$10,IF(K80=6,Inputs!$B$11)))))</f>
        <v>#N/A</v>
      </c>
      <c r="AK80" s="19">
        <f>Inputs!$B$65+C80</f>
        <v>500</v>
      </c>
      <c r="AL80" s="19" t="e">
        <f t="shared" si="14"/>
        <v>#N/A</v>
      </c>
      <c r="AM80" s="19" t="e">
        <f t="shared" si="16"/>
        <v>#N/A</v>
      </c>
      <c r="AN80" s="19" t="e">
        <f t="shared" si="17"/>
        <v>#N/A</v>
      </c>
      <c r="AO80" s="19" t="e">
        <f t="shared" si="18"/>
        <v>#N/A</v>
      </c>
      <c r="AP80" s="19" t="e">
        <f t="shared" si="19"/>
        <v>#N/A</v>
      </c>
      <c r="AQ80" s="22">
        <f t="shared" si="20"/>
        <v>0</v>
      </c>
      <c r="AR80" s="22">
        <f t="shared" si="21"/>
        <v>0</v>
      </c>
      <c r="AS80" s="22">
        <f>IF(AND(AQ80&gt;=Inputs!$B$15,D80=2),MAX(C80,Inputs!$B$15),AQ80)</f>
        <v>0</v>
      </c>
      <c r="AT80" s="22">
        <f>IF(AND(AR80&gt;=Inputs!$B$15,D80=2),MAX(C80,Inputs!$B$15),AR80)</f>
        <v>0</v>
      </c>
      <c r="AU80" s="22">
        <f>IF(AND(AS80&gt;=Inputs!$B$16,D80&lt;4),MAX(C80,Inputs!$B$16),AS80)</f>
        <v>0</v>
      </c>
      <c r="AV80" s="22">
        <f>IF(AND(AT80&gt;=Inputs!$B$16,D80&lt;4),MAX(C80,Inputs!$B$16),AT80)</f>
        <v>0</v>
      </c>
      <c r="AW80" s="20">
        <f>IF(AU80&gt;Inputs!$B$17,Inputs!$B$17,AU80)</f>
        <v>0</v>
      </c>
      <c r="AX80" s="20">
        <f>IF(AV80&gt;Inputs!$B$17,Inputs!$B$17,AV80)</f>
        <v>0</v>
      </c>
    </row>
    <row r="81" spans="1:50" x14ac:dyDescent="0.25">
      <c r="A81" s="1">
        <f>Levels!A82</f>
        <v>0</v>
      </c>
      <c r="B81" s="1">
        <f>Levels!B82</f>
        <v>0</v>
      </c>
      <c r="C81" s="15">
        <f>IF(OR(E81=1,F81=1),Levels!C82,0)</f>
        <v>0</v>
      </c>
      <c r="D81" s="1">
        <f>Levels!D82</f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 t="e">
        <f>Levels!AC82</f>
        <v>#N/A</v>
      </c>
      <c r="K81" s="1" t="e">
        <f>Levels!AD82</f>
        <v>#N/A</v>
      </c>
      <c r="L81" s="1" t="e">
        <f t="shared" si="11"/>
        <v>#N/A</v>
      </c>
      <c r="M81" s="19">
        <f>IF(D81=1,Inputs!$J$25,IF(D81=2,Inputs!$J$26,IF(D81=3,Inputs!$J$27,IF(D81=4,Inputs!$J$28,0))))</f>
        <v>0</v>
      </c>
      <c r="N81" s="19">
        <f>IF(D81=1,Inputs!$J$42,IF(D81=2,Inputs!$J$43,IF(D81=3,Inputs!$J$44,IF(D81=4,Inputs!$J$45,0))))</f>
        <v>0</v>
      </c>
      <c r="O81" s="19">
        <f>IF(D81=1,Inputs!$K$25,IF(D81=2,Inputs!$K$26,IF(D81=3,Inputs!$K$27,IF(D81=4,Inputs!$K$28,0))))</f>
        <v>0</v>
      </c>
      <c r="P81" s="19">
        <f>IF(D81=1,Inputs!$K$42,IF(D81=2,Inputs!$K$43,IF(D81=3,Inputs!$K$44,IF(D81=4,Inputs!$K$45,0))))</f>
        <v>0</v>
      </c>
      <c r="Q81" s="19">
        <f>IF(AND(D81=1,G81=1),Inputs!$L$25,IF(AND(D81=2,G81=1),Inputs!$L$26,IF(AND(D81=3,G81=1),Inputs!$L$27,IF(AND(D81=4,G81=1),Inputs!$L$28,0))))</f>
        <v>0</v>
      </c>
      <c r="R81" s="19">
        <f>IF(AND(D81=1,G81=1),Inputs!$L$42,IF(AND(D81=2,G81=1),Inputs!$L$43,IF(AND(D81=3,G81=1),Inputs!$L$44,IF(AND(D81=4,G81=1),Inputs!$L$45,0))))</f>
        <v>0</v>
      </c>
      <c r="S81" s="19">
        <f>IF(AND(D81=1,H81=1),Inputs!$M$25,IF(AND(D81=2,H81=1),Inputs!$M$26,IF(AND(D81=3,H81=1),Inputs!$M$27,IF(AND(D81=4,H81=1),Inputs!$M$28,0))))</f>
        <v>0</v>
      </c>
      <c r="T81" s="19">
        <f>IF(AND(D81=1,H81=1),Inputs!$M$42,IF(AND(D81=2,H81=1),Inputs!$M$43,IF(AND(D81=3,H81=1),Inputs!$M$44,IF(AND(D81=4,H81=1),Inputs!$M$45,0))))</f>
        <v>0</v>
      </c>
      <c r="U81" s="19">
        <f>IF(AND(D81=1,I81=1),Inputs!$N$25,IF(AND(D81=2,I81=1),Inputs!$N$26,IF(AND(D81=3,I81=1),Inputs!$N$27,IF(AND(D81=4,I81=1),Inputs!$N$28,0))))</f>
        <v>0</v>
      </c>
      <c r="V81" s="19">
        <f>IF(AND(D81=1,I81=1),Inputs!$N$42,IF(AND(D81=2,I81=1),Inputs!$N$43,IF(AND(D81=3,I81=1),Inputs!$N$44,IF(AND(D81=4,I81=1),Inputs!$N$45,0))))</f>
        <v>0</v>
      </c>
      <c r="W81" s="19">
        <f>IF(D81=1,Inputs!$J$34,IF(D81=2,Inputs!$J$35,IF(D81=3,Inputs!$J$36,IF(D81=4,Inputs!$J$37,0))))</f>
        <v>0</v>
      </c>
      <c r="X81" s="19">
        <f>IF(D81=1,Inputs!$J$51,IF(D81=2,Inputs!$J$52,IF(D81=3,Inputs!$J$53,IF(D81=4,Inputs!$J$54,0))))</f>
        <v>0</v>
      </c>
      <c r="Y81" s="19">
        <f>IF(D81=1,Inputs!$K$34,IF(D81=2,Inputs!$K$35,IF(D81=3,Inputs!$K$36,IF(D81=4,Inputs!$K$37,0))))</f>
        <v>0</v>
      </c>
      <c r="Z81" s="19">
        <f>IF(D81=1,Inputs!$K$51,IF(D81=2,Inputs!$K$52,IF(D81=3,Inputs!$K$53,IF(D81=4,Inputs!$K$54,0))))</f>
        <v>0</v>
      </c>
      <c r="AA81" s="19">
        <f>IF(AND(D81=1,G81=1),Inputs!$L$34,IF(AND(D81=2,G81=1),Inputs!$L$35,IF(AND(D81=3,G81=1),Inputs!$L$36,IF(AND(D81=4,G81=1),Inputs!$L$37,0))))</f>
        <v>0</v>
      </c>
      <c r="AB81" s="19">
        <f>IF(AND(D81=1,G81=1),Inputs!$L$51,IF(AND(D81=2,G81=1),Inputs!$L$52,IF(AND(D81=3,G81=1),Inputs!$L$53,IF(AND(D81=4,G81=1),Inputs!$L$54,0))))</f>
        <v>0</v>
      </c>
      <c r="AC81" s="19">
        <f>IF(AND(D81=1,H81=1),Inputs!$M$34,IF(AND(D81=2,H81=1),Inputs!$M$35,IF(AND(D81=3,H81=1),Inputs!$M$36,IF(AND(D81=4,H81=1),Inputs!$M$37,0))))</f>
        <v>0</v>
      </c>
      <c r="AD81" s="19">
        <f>IF(AND(D81=1,H81=1),Inputs!$M$51,IF(AND(D81=2,H81=1),Inputs!$M$52,IF(AND(D81=3,H81=1),Inputs!$M$53,IF(AND(D81=4,H81=1),Inputs!$M$54,0))))</f>
        <v>0</v>
      </c>
      <c r="AE81" s="19">
        <f>IF(AND(D81=1,I81=1),Inputs!$N$34,IF(AND(D81=2,I81=1),Inputs!$N$35,IF(AND(D81=3,I81=1),Inputs!$N$36,IF(AND(D81=4,I81=1),Inputs!$N$37,0))))</f>
        <v>0</v>
      </c>
      <c r="AF81" s="19">
        <f>IF(AND(D81=1,I81=1),Inputs!$N$51,IF(AND(D81=2,I81=1),Inputs!$N$52,IF(AND(D81=3,I81=1),Inputs!$N$53,IF(AND(D81=4,I81=1),Inputs!$N$54,0))))</f>
        <v>0</v>
      </c>
      <c r="AG81" s="19" t="e">
        <f t="shared" si="12"/>
        <v>#N/A</v>
      </c>
      <c r="AH81" s="19" t="e">
        <f t="shared" si="13"/>
        <v>#N/A</v>
      </c>
      <c r="AI81" s="19" t="e">
        <f t="shared" si="15"/>
        <v>#N/A</v>
      </c>
      <c r="AJ81" s="19" t="e">
        <f>IF(K81=2,Inputs!$B$7,IF(K81=3,Inputs!$B$8,IF(K81=4,Inputs!$B$9,IF(K81=5,Inputs!$B$10,IF(K81=6,Inputs!$B$11)))))</f>
        <v>#N/A</v>
      </c>
      <c r="AK81" s="19">
        <f>Inputs!$B$65+C81</f>
        <v>500</v>
      </c>
      <c r="AL81" s="19" t="e">
        <f t="shared" si="14"/>
        <v>#N/A</v>
      </c>
      <c r="AM81" s="19" t="e">
        <f t="shared" si="16"/>
        <v>#N/A</v>
      </c>
      <c r="AN81" s="19" t="e">
        <f t="shared" si="17"/>
        <v>#N/A</v>
      </c>
      <c r="AO81" s="19" t="e">
        <f t="shared" si="18"/>
        <v>#N/A</v>
      </c>
      <c r="AP81" s="19" t="e">
        <f t="shared" si="19"/>
        <v>#N/A</v>
      </c>
      <c r="AQ81" s="22">
        <f t="shared" si="20"/>
        <v>0</v>
      </c>
      <c r="AR81" s="22">
        <f t="shared" si="21"/>
        <v>0</v>
      </c>
      <c r="AS81" s="22">
        <f>IF(AND(AQ81&gt;=Inputs!$B$15,D81=2),MAX(C81,Inputs!$B$15),AQ81)</f>
        <v>0</v>
      </c>
      <c r="AT81" s="22">
        <f>IF(AND(AR81&gt;=Inputs!$B$15,D81=2),MAX(C81,Inputs!$B$15),AR81)</f>
        <v>0</v>
      </c>
      <c r="AU81" s="22">
        <f>IF(AND(AS81&gt;=Inputs!$B$16,D81&lt;4),MAX(C81,Inputs!$B$16),AS81)</f>
        <v>0</v>
      </c>
      <c r="AV81" s="22">
        <f>IF(AND(AT81&gt;=Inputs!$B$16,D81&lt;4),MAX(C81,Inputs!$B$16),AT81)</f>
        <v>0</v>
      </c>
      <c r="AW81" s="20">
        <f>IF(AU81&gt;Inputs!$B$17,Inputs!$B$17,AU81)</f>
        <v>0</v>
      </c>
      <c r="AX81" s="20">
        <f>IF(AV81&gt;Inputs!$B$17,Inputs!$B$17,AV81)</f>
        <v>0</v>
      </c>
    </row>
    <row r="82" spans="1:50" x14ac:dyDescent="0.25">
      <c r="A82" s="1">
        <f>Levels!A83</f>
        <v>0</v>
      </c>
      <c r="B82" s="1">
        <f>Levels!B83</f>
        <v>0</v>
      </c>
      <c r="C82" s="15">
        <f>IF(OR(E82=1,F82=1),Levels!C83,0)</f>
        <v>0</v>
      </c>
      <c r="D82" s="1">
        <f>Levels!D83</f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 t="e">
        <f>Levels!AC83</f>
        <v>#N/A</v>
      </c>
      <c r="K82" s="1" t="e">
        <f>Levels!AD83</f>
        <v>#N/A</v>
      </c>
      <c r="L82" s="1" t="e">
        <f t="shared" si="11"/>
        <v>#N/A</v>
      </c>
      <c r="M82" s="19">
        <f>IF(D82=1,Inputs!$J$25,IF(D82=2,Inputs!$J$26,IF(D82=3,Inputs!$J$27,IF(D82=4,Inputs!$J$28,0))))</f>
        <v>0</v>
      </c>
      <c r="N82" s="19">
        <f>IF(D82=1,Inputs!$J$42,IF(D82=2,Inputs!$J$43,IF(D82=3,Inputs!$J$44,IF(D82=4,Inputs!$J$45,0))))</f>
        <v>0</v>
      </c>
      <c r="O82" s="19">
        <f>IF(D82=1,Inputs!$K$25,IF(D82=2,Inputs!$K$26,IF(D82=3,Inputs!$K$27,IF(D82=4,Inputs!$K$28,0))))</f>
        <v>0</v>
      </c>
      <c r="P82" s="19">
        <f>IF(D82=1,Inputs!$K$42,IF(D82=2,Inputs!$K$43,IF(D82=3,Inputs!$K$44,IF(D82=4,Inputs!$K$45,0))))</f>
        <v>0</v>
      </c>
      <c r="Q82" s="19">
        <f>IF(AND(D82=1,G82=1),Inputs!$L$25,IF(AND(D82=2,G82=1),Inputs!$L$26,IF(AND(D82=3,G82=1),Inputs!$L$27,IF(AND(D82=4,G82=1),Inputs!$L$28,0))))</f>
        <v>0</v>
      </c>
      <c r="R82" s="19">
        <f>IF(AND(D82=1,G82=1),Inputs!$L$42,IF(AND(D82=2,G82=1),Inputs!$L$43,IF(AND(D82=3,G82=1),Inputs!$L$44,IF(AND(D82=4,G82=1),Inputs!$L$45,0))))</f>
        <v>0</v>
      </c>
      <c r="S82" s="19">
        <f>IF(AND(D82=1,H82=1),Inputs!$M$25,IF(AND(D82=2,H82=1),Inputs!$M$26,IF(AND(D82=3,H82=1),Inputs!$M$27,IF(AND(D82=4,H82=1),Inputs!$M$28,0))))</f>
        <v>0</v>
      </c>
      <c r="T82" s="19">
        <f>IF(AND(D82=1,H82=1),Inputs!$M$42,IF(AND(D82=2,H82=1),Inputs!$M$43,IF(AND(D82=3,H82=1),Inputs!$M$44,IF(AND(D82=4,H82=1),Inputs!$M$45,0))))</f>
        <v>0</v>
      </c>
      <c r="U82" s="19">
        <f>IF(AND(D82=1,I82=1),Inputs!$N$25,IF(AND(D82=2,I82=1),Inputs!$N$26,IF(AND(D82=3,I82=1),Inputs!$N$27,IF(AND(D82=4,I82=1),Inputs!$N$28,0))))</f>
        <v>0</v>
      </c>
      <c r="V82" s="19">
        <f>IF(AND(D82=1,I82=1),Inputs!$N$42,IF(AND(D82=2,I82=1),Inputs!$N$43,IF(AND(D82=3,I82=1),Inputs!$N$44,IF(AND(D82=4,I82=1),Inputs!$N$45,0))))</f>
        <v>0</v>
      </c>
      <c r="W82" s="19">
        <f>IF(D82=1,Inputs!$J$34,IF(D82=2,Inputs!$J$35,IF(D82=3,Inputs!$J$36,IF(D82=4,Inputs!$J$37,0))))</f>
        <v>0</v>
      </c>
      <c r="X82" s="19">
        <f>IF(D82=1,Inputs!$J$51,IF(D82=2,Inputs!$J$52,IF(D82=3,Inputs!$J$53,IF(D82=4,Inputs!$J$54,0))))</f>
        <v>0</v>
      </c>
      <c r="Y82" s="19">
        <f>IF(D82=1,Inputs!$K$34,IF(D82=2,Inputs!$K$35,IF(D82=3,Inputs!$K$36,IF(D82=4,Inputs!$K$37,0))))</f>
        <v>0</v>
      </c>
      <c r="Z82" s="19">
        <f>IF(D82=1,Inputs!$K$51,IF(D82=2,Inputs!$K$52,IF(D82=3,Inputs!$K$53,IF(D82=4,Inputs!$K$54,0))))</f>
        <v>0</v>
      </c>
      <c r="AA82" s="19">
        <f>IF(AND(D82=1,G82=1),Inputs!$L$34,IF(AND(D82=2,G82=1),Inputs!$L$35,IF(AND(D82=3,G82=1),Inputs!$L$36,IF(AND(D82=4,G82=1),Inputs!$L$37,0))))</f>
        <v>0</v>
      </c>
      <c r="AB82" s="19">
        <f>IF(AND(D82=1,G82=1),Inputs!$L$51,IF(AND(D82=2,G82=1),Inputs!$L$52,IF(AND(D82=3,G82=1),Inputs!$L$53,IF(AND(D82=4,G82=1),Inputs!$L$54,0))))</f>
        <v>0</v>
      </c>
      <c r="AC82" s="19">
        <f>IF(AND(D82=1,H82=1),Inputs!$M$34,IF(AND(D82=2,H82=1),Inputs!$M$35,IF(AND(D82=3,H82=1),Inputs!$M$36,IF(AND(D82=4,H82=1),Inputs!$M$37,0))))</f>
        <v>0</v>
      </c>
      <c r="AD82" s="19">
        <f>IF(AND(D82=1,H82=1),Inputs!$M$51,IF(AND(D82=2,H82=1),Inputs!$M$52,IF(AND(D82=3,H82=1),Inputs!$M$53,IF(AND(D82=4,H82=1),Inputs!$M$54,0))))</f>
        <v>0</v>
      </c>
      <c r="AE82" s="19">
        <f>IF(AND(D82=1,I82=1),Inputs!$N$34,IF(AND(D82=2,I82=1),Inputs!$N$35,IF(AND(D82=3,I82=1),Inputs!$N$36,IF(AND(D82=4,I82=1),Inputs!$N$37,0))))</f>
        <v>0</v>
      </c>
      <c r="AF82" s="19">
        <f>IF(AND(D82=1,I82=1),Inputs!$N$51,IF(AND(D82=2,I82=1),Inputs!$N$52,IF(AND(D82=3,I82=1),Inputs!$N$53,IF(AND(D82=4,I82=1),Inputs!$N$54,0))))</f>
        <v>0</v>
      </c>
      <c r="AG82" s="19" t="e">
        <f t="shared" si="12"/>
        <v>#N/A</v>
      </c>
      <c r="AH82" s="19" t="e">
        <f t="shared" si="13"/>
        <v>#N/A</v>
      </c>
      <c r="AI82" s="19" t="e">
        <f t="shared" si="15"/>
        <v>#N/A</v>
      </c>
      <c r="AJ82" s="19" t="e">
        <f>IF(K82=2,Inputs!$B$7,IF(K82=3,Inputs!$B$8,IF(K82=4,Inputs!$B$9,IF(K82=5,Inputs!$B$10,IF(K82=6,Inputs!$B$11)))))</f>
        <v>#N/A</v>
      </c>
      <c r="AK82" s="19">
        <f>Inputs!$B$65+C82</f>
        <v>500</v>
      </c>
      <c r="AL82" s="19" t="e">
        <f t="shared" si="14"/>
        <v>#N/A</v>
      </c>
      <c r="AM82" s="19" t="e">
        <f t="shared" si="16"/>
        <v>#N/A</v>
      </c>
      <c r="AN82" s="19" t="e">
        <f t="shared" si="17"/>
        <v>#N/A</v>
      </c>
      <c r="AO82" s="19" t="e">
        <f t="shared" si="18"/>
        <v>#N/A</v>
      </c>
      <c r="AP82" s="19" t="e">
        <f t="shared" si="19"/>
        <v>#N/A</v>
      </c>
      <c r="AQ82" s="22">
        <f t="shared" si="20"/>
        <v>0</v>
      </c>
      <c r="AR82" s="22">
        <f t="shared" si="21"/>
        <v>0</v>
      </c>
      <c r="AS82" s="22">
        <f>IF(AND(AQ82&gt;=Inputs!$B$15,D82=2),MAX(C82,Inputs!$B$15),AQ82)</f>
        <v>0</v>
      </c>
      <c r="AT82" s="22">
        <f>IF(AND(AR82&gt;=Inputs!$B$15,D82=2),MAX(C82,Inputs!$B$15),AR82)</f>
        <v>0</v>
      </c>
      <c r="AU82" s="22">
        <f>IF(AND(AS82&gt;=Inputs!$B$16,D82&lt;4),MAX(C82,Inputs!$B$16),AS82)</f>
        <v>0</v>
      </c>
      <c r="AV82" s="22">
        <f>IF(AND(AT82&gt;=Inputs!$B$16,D82&lt;4),MAX(C82,Inputs!$B$16),AT82)</f>
        <v>0</v>
      </c>
      <c r="AW82" s="20">
        <f>IF(AU82&gt;Inputs!$B$17,Inputs!$B$17,AU82)</f>
        <v>0</v>
      </c>
      <c r="AX82" s="20">
        <f>IF(AV82&gt;Inputs!$B$17,Inputs!$B$17,AV82)</f>
        <v>0</v>
      </c>
    </row>
    <row r="83" spans="1:50" x14ac:dyDescent="0.25">
      <c r="A83" s="1">
        <f>Levels!A84</f>
        <v>0</v>
      </c>
      <c r="B83" s="1">
        <f>Levels!B84</f>
        <v>0</v>
      </c>
      <c r="C83" s="15">
        <f>IF(OR(E83=1,F83=1),Levels!C84,0)</f>
        <v>0</v>
      </c>
      <c r="D83" s="1">
        <f>Levels!D84</f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 t="e">
        <f>Levels!AC84</f>
        <v>#N/A</v>
      </c>
      <c r="K83" s="1" t="e">
        <f>Levels!AD84</f>
        <v>#N/A</v>
      </c>
      <c r="L83" s="1" t="e">
        <f t="shared" si="11"/>
        <v>#N/A</v>
      </c>
      <c r="M83" s="19">
        <f>IF(D83=1,Inputs!$J$25,IF(D83=2,Inputs!$J$26,IF(D83=3,Inputs!$J$27,IF(D83=4,Inputs!$J$28,0))))</f>
        <v>0</v>
      </c>
      <c r="N83" s="19">
        <f>IF(D83=1,Inputs!$J$42,IF(D83=2,Inputs!$J$43,IF(D83=3,Inputs!$J$44,IF(D83=4,Inputs!$J$45,0))))</f>
        <v>0</v>
      </c>
      <c r="O83" s="19">
        <f>IF(D83=1,Inputs!$K$25,IF(D83=2,Inputs!$K$26,IF(D83=3,Inputs!$K$27,IF(D83=4,Inputs!$K$28,0))))</f>
        <v>0</v>
      </c>
      <c r="P83" s="19">
        <f>IF(D83=1,Inputs!$K$42,IF(D83=2,Inputs!$K$43,IF(D83=3,Inputs!$K$44,IF(D83=4,Inputs!$K$45,0))))</f>
        <v>0</v>
      </c>
      <c r="Q83" s="19">
        <f>IF(AND(D83=1,G83=1),Inputs!$L$25,IF(AND(D83=2,G83=1),Inputs!$L$26,IF(AND(D83=3,G83=1),Inputs!$L$27,IF(AND(D83=4,G83=1),Inputs!$L$28,0))))</f>
        <v>0</v>
      </c>
      <c r="R83" s="19">
        <f>IF(AND(D83=1,G83=1),Inputs!$L$42,IF(AND(D83=2,G83=1),Inputs!$L$43,IF(AND(D83=3,G83=1),Inputs!$L$44,IF(AND(D83=4,G83=1),Inputs!$L$45,0))))</f>
        <v>0</v>
      </c>
      <c r="S83" s="19">
        <f>IF(AND(D83=1,H83=1),Inputs!$M$25,IF(AND(D83=2,H83=1),Inputs!$M$26,IF(AND(D83=3,H83=1),Inputs!$M$27,IF(AND(D83=4,H83=1),Inputs!$M$28,0))))</f>
        <v>0</v>
      </c>
      <c r="T83" s="19">
        <f>IF(AND(D83=1,H83=1),Inputs!$M$42,IF(AND(D83=2,H83=1),Inputs!$M$43,IF(AND(D83=3,H83=1),Inputs!$M$44,IF(AND(D83=4,H83=1),Inputs!$M$45,0))))</f>
        <v>0</v>
      </c>
      <c r="U83" s="19">
        <f>IF(AND(D83=1,I83=1),Inputs!$N$25,IF(AND(D83=2,I83=1),Inputs!$N$26,IF(AND(D83=3,I83=1),Inputs!$N$27,IF(AND(D83=4,I83=1),Inputs!$N$28,0))))</f>
        <v>0</v>
      </c>
      <c r="V83" s="19">
        <f>IF(AND(D83=1,I83=1),Inputs!$N$42,IF(AND(D83=2,I83=1),Inputs!$N$43,IF(AND(D83=3,I83=1),Inputs!$N$44,IF(AND(D83=4,I83=1),Inputs!$N$45,0))))</f>
        <v>0</v>
      </c>
      <c r="W83" s="19">
        <f>IF(D83=1,Inputs!$J$34,IF(D83=2,Inputs!$J$35,IF(D83=3,Inputs!$J$36,IF(D83=4,Inputs!$J$37,0))))</f>
        <v>0</v>
      </c>
      <c r="X83" s="19">
        <f>IF(D83=1,Inputs!$J$51,IF(D83=2,Inputs!$J$52,IF(D83=3,Inputs!$J$53,IF(D83=4,Inputs!$J$54,0))))</f>
        <v>0</v>
      </c>
      <c r="Y83" s="19">
        <f>IF(D83=1,Inputs!$K$34,IF(D83=2,Inputs!$K$35,IF(D83=3,Inputs!$K$36,IF(D83=4,Inputs!$K$37,0))))</f>
        <v>0</v>
      </c>
      <c r="Z83" s="19">
        <f>IF(D83=1,Inputs!$K$51,IF(D83=2,Inputs!$K$52,IF(D83=3,Inputs!$K$53,IF(D83=4,Inputs!$K$54,0))))</f>
        <v>0</v>
      </c>
      <c r="AA83" s="19">
        <f>IF(AND(D83=1,G83=1),Inputs!$L$34,IF(AND(D83=2,G83=1),Inputs!$L$35,IF(AND(D83=3,G83=1),Inputs!$L$36,IF(AND(D83=4,G83=1),Inputs!$L$37,0))))</f>
        <v>0</v>
      </c>
      <c r="AB83" s="19">
        <f>IF(AND(D83=1,G83=1),Inputs!$L$51,IF(AND(D83=2,G83=1),Inputs!$L$52,IF(AND(D83=3,G83=1),Inputs!$L$53,IF(AND(D83=4,G83=1),Inputs!$L$54,0))))</f>
        <v>0</v>
      </c>
      <c r="AC83" s="19">
        <f>IF(AND(D83=1,H83=1),Inputs!$M$34,IF(AND(D83=2,H83=1),Inputs!$M$35,IF(AND(D83=3,H83=1),Inputs!$M$36,IF(AND(D83=4,H83=1),Inputs!$M$37,0))))</f>
        <v>0</v>
      </c>
      <c r="AD83" s="19">
        <f>IF(AND(D83=1,H83=1),Inputs!$M$51,IF(AND(D83=2,H83=1),Inputs!$M$52,IF(AND(D83=3,H83=1),Inputs!$M$53,IF(AND(D83=4,H83=1),Inputs!$M$54,0))))</f>
        <v>0</v>
      </c>
      <c r="AE83" s="19">
        <f>IF(AND(D83=1,I83=1),Inputs!$N$34,IF(AND(D83=2,I83=1),Inputs!$N$35,IF(AND(D83=3,I83=1),Inputs!$N$36,IF(AND(D83=4,I83=1),Inputs!$N$37,0))))</f>
        <v>0</v>
      </c>
      <c r="AF83" s="19">
        <f>IF(AND(D83=1,I83=1),Inputs!$N$51,IF(AND(D83=2,I83=1),Inputs!$N$52,IF(AND(D83=3,I83=1),Inputs!$N$53,IF(AND(D83=4,I83=1),Inputs!$N$54,0))))</f>
        <v>0</v>
      </c>
      <c r="AG83" s="19" t="e">
        <f t="shared" si="12"/>
        <v>#N/A</v>
      </c>
      <c r="AH83" s="19" t="e">
        <f t="shared" si="13"/>
        <v>#N/A</v>
      </c>
      <c r="AI83" s="19" t="e">
        <f t="shared" si="15"/>
        <v>#N/A</v>
      </c>
      <c r="AJ83" s="19" t="e">
        <f>IF(K83=2,Inputs!$B$7,IF(K83=3,Inputs!$B$8,IF(K83=4,Inputs!$B$9,IF(K83=5,Inputs!$B$10,IF(K83=6,Inputs!$B$11)))))</f>
        <v>#N/A</v>
      </c>
      <c r="AK83" s="19">
        <f>Inputs!$B$65+C83</f>
        <v>500</v>
      </c>
      <c r="AL83" s="19" t="e">
        <f t="shared" si="14"/>
        <v>#N/A</v>
      </c>
      <c r="AM83" s="19" t="e">
        <f t="shared" si="16"/>
        <v>#N/A</v>
      </c>
      <c r="AN83" s="19" t="e">
        <f t="shared" si="17"/>
        <v>#N/A</v>
      </c>
      <c r="AO83" s="19" t="e">
        <f t="shared" si="18"/>
        <v>#N/A</v>
      </c>
      <c r="AP83" s="19" t="e">
        <f t="shared" si="19"/>
        <v>#N/A</v>
      </c>
      <c r="AQ83" s="22">
        <f t="shared" si="20"/>
        <v>0</v>
      </c>
      <c r="AR83" s="22">
        <f t="shared" si="21"/>
        <v>0</v>
      </c>
      <c r="AS83" s="22">
        <f>IF(AND(AQ83&gt;=Inputs!$B$15,D83=2),MAX(C83,Inputs!$B$15),AQ83)</f>
        <v>0</v>
      </c>
      <c r="AT83" s="22">
        <f>IF(AND(AR83&gt;=Inputs!$B$15,D83=2),MAX(C83,Inputs!$B$15),AR83)</f>
        <v>0</v>
      </c>
      <c r="AU83" s="22">
        <f>IF(AND(AS83&gt;=Inputs!$B$16,D83&lt;4),MAX(C83,Inputs!$B$16),AS83)</f>
        <v>0</v>
      </c>
      <c r="AV83" s="22">
        <f>IF(AND(AT83&gt;=Inputs!$B$16,D83&lt;4),MAX(C83,Inputs!$B$16),AT83)</f>
        <v>0</v>
      </c>
      <c r="AW83" s="20">
        <f>IF(AU83&gt;Inputs!$B$17,Inputs!$B$17,AU83)</f>
        <v>0</v>
      </c>
      <c r="AX83" s="20">
        <f>IF(AV83&gt;Inputs!$B$17,Inputs!$B$17,AV83)</f>
        <v>0</v>
      </c>
    </row>
    <row r="84" spans="1:50" x14ac:dyDescent="0.25">
      <c r="A84" s="1">
        <f>Levels!A85</f>
        <v>0</v>
      </c>
      <c r="B84" s="1">
        <f>Levels!B85</f>
        <v>0</v>
      </c>
      <c r="C84" s="15">
        <f>IF(OR(E84=1,F84=1),Levels!C85,0)</f>
        <v>0</v>
      </c>
      <c r="D84" s="1">
        <f>Levels!D85</f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 t="e">
        <f>Levels!AC85</f>
        <v>#N/A</v>
      </c>
      <c r="K84" s="1" t="e">
        <f>Levels!AD85</f>
        <v>#N/A</v>
      </c>
      <c r="L84" s="1" t="e">
        <f t="shared" si="11"/>
        <v>#N/A</v>
      </c>
      <c r="M84" s="19">
        <f>IF(D84=1,Inputs!$J$25,IF(D84=2,Inputs!$J$26,IF(D84=3,Inputs!$J$27,IF(D84=4,Inputs!$J$28,0))))</f>
        <v>0</v>
      </c>
      <c r="N84" s="19">
        <f>IF(D84=1,Inputs!$J$42,IF(D84=2,Inputs!$J$43,IF(D84=3,Inputs!$J$44,IF(D84=4,Inputs!$J$45,0))))</f>
        <v>0</v>
      </c>
      <c r="O84" s="19">
        <f>IF(D84=1,Inputs!$K$25,IF(D84=2,Inputs!$K$26,IF(D84=3,Inputs!$K$27,IF(D84=4,Inputs!$K$28,0))))</f>
        <v>0</v>
      </c>
      <c r="P84" s="19">
        <f>IF(D84=1,Inputs!$K$42,IF(D84=2,Inputs!$K$43,IF(D84=3,Inputs!$K$44,IF(D84=4,Inputs!$K$45,0))))</f>
        <v>0</v>
      </c>
      <c r="Q84" s="19">
        <f>IF(AND(D84=1,G84=1),Inputs!$L$25,IF(AND(D84=2,G84=1),Inputs!$L$26,IF(AND(D84=3,G84=1),Inputs!$L$27,IF(AND(D84=4,G84=1),Inputs!$L$28,0))))</f>
        <v>0</v>
      </c>
      <c r="R84" s="19">
        <f>IF(AND(D84=1,G84=1),Inputs!$L$42,IF(AND(D84=2,G84=1),Inputs!$L$43,IF(AND(D84=3,G84=1),Inputs!$L$44,IF(AND(D84=4,G84=1),Inputs!$L$45,0))))</f>
        <v>0</v>
      </c>
      <c r="S84" s="19">
        <f>IF(AND(D84=1,H84=1),Inputs!$M$25,IF(AND(D84=2,H84=1),Inputs!$M$26,IF(AND(D84=3,H84=1),Inputs!$M$27,IF(AND(D84=4,H84=1),Inputs!$M$28,0))))</f>
        <v>0</v>
      </c>
      <c r="T84" s="19">
        <f>IF(AND(D84=1,H84=1),Inputs!$M$42,IF(AND(D84=2,H84=1),Inputs!$M$43,IF(AND(D84=3,H84=1),Inputs!$M$44,IF(AND(D84=4,H84=1),Inputs!$M$45,0))))</f>
        <v>0</v>
      </c>
      <c r="U84" s="19">
        <f>IF(AND(D84=1,I84=1),Inputs!$N$25,IF(AND(D84=2,I84=1),Inputs!$N$26,IF(AND(D84=3,I84=1),Inputs!$N$27,IF(AND(D84=4,I84=1),Inputs!$N$28,0))))</f>
        <v>0</v>
      </c>
      <c r="V84" s="19">
        <f>IF(AND(D84=1,I84=1),Inputs!$N$42,IF(AND(D84=2,I84=1),Inputs!$N$43,IF(AND(D84=3,I84=1),Inputs!$N$44,IF(AND(D84=4,I84=1),Inputs!$N$45,0))))</f>
        <v>0</v>
      </c>
      <c r="W84" s="19">
        <f>IF(D84=1,Inputs!$J$34,IF(D84=2,Inputs!$J$35,IF(D84=3,Inputs!$J$36,IF(D84=4,Inputs!$J$37,0))))</f>
        <v>0</v>
      </c>
      <c r="X84" s="19">
        <f>IF(D84=1,Inputs!$J$51,IF(D84=2,Inputs!$J$52,IF(D84=3,Inputs!$J$53,IF(D84=4,Inputs!$J$54,0))))</f>
        <v>0</v>
      </c>
      <c r="Y84" s="19">
        <f>IF(D84=1,Inputs!$K$34,IF(D84=2,Inputs!$K$35,IF(D84=3,Inputs!$K$36,IF(D84=4,Inputs!$K$37,0))))</f>
        <v>0</v>
      </c>
      <c r="Z84" s="19">
        <f>IF(D84=1,Inputs!$K$51,IF(D84=2,Inputs!$K$52,IF(D84=3,Inputs!$K$53,IF(D84=4,Inputs!$K$54,0))))</f>
        <v>0</v>
      </c>
      <c r="AA84" s="19">
        <f>IF(AND(D84=1,G84=1),Inputs!$L$34,IF(AND(D84=2,G84=1),Inputs!$L$35,IF(AND(D84=3,G84=1),Inputs!$L$36,IF(AND(D84=4,G84=1),Inputs!$L$37,0))))</f>
        <v>0</v>
      </c>
      <c r="AB84" s="19">
        <f>IF(AND(D84=1,G84=1),Inputs!$L$51,IF(AND(D84=2,G84=1),Inputs!$L$52,IF(AND(D84=3,G84=1),Inputs!$L$53,IF(AND(D84=4,G84=1),Inputs!$L$54,0))))</f>
        <v>0</v>
      </c>
      <c r="AC84" s="19">
        <f>IF(AND(D84=1,H84=1),Inputs!$M$34,IF(AND(D84=2,H84=1),Inputs!$M$35,IF(AND(D84=3,H84=1),Inputs!$M$36,IF(AND(D84=4,H84=1),Inputs!$M$37,0))))</f>
        <v>0</v>
      </c>
      <c r="AD84" s="19">
        <f>IF(AND(D84=1,H84=1),Inputs!$M$51,IF(AND(D84=2,H84=1),Inputs!$M$52,IF(AND(D84=3,H84=1),Inputs!$M$53,IF(AND(D84=4,H84=1),Inputs!$M$54,0))))</f>
        <v>0</v>
      </c>
      <c r="AE84" s="19">
        <f>IF(AND(D84=1,I84=1),Inputs!$N$34,IF(AND(D84=2,I84=1),Inputs!$N$35,IF(AND(D84=3,I84=1),Inputs!$N$36,IF(AND(D84=4,I84=1),Inputs!$N$37,0))))</f>
        <v>0</v>
      </c>
      <c r="AF84" s="19">
        <f>IF(AND(D84=1,I84=1),Inputs!$N$51,IF(AND(D84=2,I84=1),Inputs!$N$52,IF(AND(D84=3,I84=1),Inputs!$N$53,IF(AND(D84=4,I84=1),Inputs!$N$54,0))))</f>
        <v>0</v>
      </c>
      <c r="AG84" s="19" t="e">
        <f t="shared" si="12"/>
        <v>#N/A</v>
      </c>
      <c r="AH84" s="19" t="e">
        <f t="shared" si="13"/>
        <v>#N/A</v>
      </c>
      <c r="AI84" s="19" t="e">
        <f t="shared" si="15"/>
        <v>#N/A</v>
      </c>
      <c r="AJ84" s="19" t="e">
        <f>IF(K84=2,Inputs!$B$7,IF(K84=3,Inputs!$B$8,IF(K84=4,Inputs!$B$9,IF(K84=5,Inputs!$B$10,IF(K84=6,Inputs!$B$11)))))</f>
        <v>#N/A</v>
      </c>
      <c r="AK84" s="19">
        <f>Inputs!$B$65+C84</f>
        <v>500</v>
      </c>
      <c r="AL84" s="19" t="e">
        <f t="shared" si="14"/>
        <v>#N/A</v>
      </c>
      <c r="AM84" s="19" t="e">
        <f t="shared" si="16"/>
        <v>#N/A</v>
      </c>
      <c r="AN84" s="19" t="e">
        <f t="shared" si="17"/>
        <v>#N/A</v>
      </c>
      <c r="AO84" s="19" t="e">
        <f t="shared" si="18"/>
        <v>#N/A</v>
      </c>
      <c r="AP84" s="19" t="e">
        <f t="shared" si="19"/>
        <v>#N/A</v>
      </c>
      <c r="AQ84" s="22">
        <f t="shared" si="20"/>
        <v>0</v>
      </c>
      <c r="AR84" s="22">
        <f t="shared" si="21"/>
        <v>0</v>
      </c>
      <c r="AS84" s="22">
        <f>IF(AND(AQ84&gt;=Inputs!$B$15,D84=2),MAX(C84,Inputs!$B$15),AQ84)</f>
        <v>0</v>
      </c>
      <c r="AT84" s="22">
        <f>IF(AND(AR84&gt;=Inputs!$B$15,D84=2),MAX(C84,Inputs!$B$15),AR84)</f>
        <v>0</v>
      </c>
      <c r="AU84" s="22">
        <f>IF(AND(AS84&gt;=Inputs!$B$16,D84&lt;4),MAX(C84,Inputs!$B$16),AS84)</f>
        <v>0</v>
      </c>
      <c r="AV84" s="22">
        <f>IF(AND(AT84&gt;=Inputs!$B$16,D84&lt;4),MAX(C84,Inputs!$B$16),AT84)</f>
        <v>0</v>
      </c>
      <c r="AW84" s="20">
        <f>IF(AU84&gt;Inputs!$B$17,Inputs!$B$17,AU84)</f>
        <v>0</v>
      </c>
      <c r="AX84" s="20">
        <f>IF(AV84&gt;Inputs!$B$17,Inputs!$B$17,AV84)</f>
        <v>0</v>
      </c>
    </row>
    <row r="85" spans="1:50" x14ac:dyDescent="0.25">
      <c r="A85" s="1">
        <f>Levels!A86</f>
        <v>0</v>
      </c>
      <c r="B85" s="1">
        <f>Levels!B86</f>
        <v>0</v>
      </c>
      <c r="C85" s="15">
        <f>IF(OR(E85=1,F85=1),Levels!C86,0)</f>
        <v>0</v>
      </c>
      <c r="D85" s="1">
        <f>Levels!D86</f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 t="e">
        <f>Levels!AC86</f>
        <v>#N/A</v>
      </c>
      <c r="K85" s="1" t="e">
        <f>Levels!AD86</f>
        <v>#N/A</v>
      </c>
      <c r="L85" s="1" t="e">
        <f t="shared" si="11"/>
        <v>#N/A</v>
      </c>
      <c r="M85" s="19">
        <f>IF(D85=1,Inputs!$J$25,IF(D85=2,Inputs!$J$26,IF(D85=3,Inputs!$J$27,IF(D85=4,Inputs!$J$28,0))))</f>
        <v>0</v>
      </c>
      <c r="N85" s="19">
        <f>IF(D85=1,Inputs!$J$42,IF(D85=2,Inputs!$J$43,IF(D85=3,Inputs!$J$44,IF(D85=4,Inputs!$J$45,0))))</f>
        <v>0</v>
      </c>
      <c r="O85" s="19">
        <f>IF(D85=1,Inputs!$K$25,IF(D85=2,Inputs!$K$26,IF(D85=3,Inputs!$K$27,IF(D85=4,Inputs!$K$28,0))))</f>
        <v>0</v>
      </c>
      <c r="P85" s="19">
        <f>IF(D85=1,Inputs!$K$42,IF(D85=2,Inputs!$K$43,IF(D85=3,Inputs!$K$44,IF(D85=4,Inputs!$K$45,0))))</f>
        <v>0</v>
      </c>
      <c r="Q85" s="19">
        <f>IF(AND(D85=1,G85=1),Inputs!$L$25,IF(AND(D85=2,G85=1),Inputs!$L$26,IF(AND(D85=3,G85=1),Inputs!$L$27,IF(AND(D85=4,G85=1),Inputs!$L$28,0))))</f>
        <v>0</v>
      </c>
      <c r="R85" s="19">
        <f>IF(AND(D85=1,G85=1),Inputs!$L$42,IF(AND(D85=2,G85=1),Inputs!$L$43,IF(AND(D85=3,G85=1),Inputs!$L$44,IF(AND(D85=4,G85=1),Inputs!$L$45,0))))</f>
        <v>0</v>
      </c>
      <c r="S85" s="19">
        <f>IF(AND(D85=1,H85=1),Inputs!$M$25,IF(AND(D85=2,H85=1),Inputs!$M$26,IF(AND(D85=3,H85=1),Inputs!$M$27,IF(AND(D85=4,H85=1),Inputs!$M$28,0))))</f>
        <v>0</v>
      </c>
      <c r="T85" s="19">
        <f>IF(AND(D85=1,H85=1),Inputs!$M$42,IF(AND(D85=2,H85=1),Inputs!$M$43,IF(AND(D85=3,H85=1),Inputs!$M$44,IF(AND(D85=4,H85=1),Inputs!$M$45,0))))</f>
        <v>0</v>
      </c>
      <c r="U85" s="19">
        <f>IF(AND(D85=1,I85=1),Inputs!$N$25,IF(AND(D85=2,I85=1),Inputs!$N$26,IF(AND(D85=3,I85=1),Inputs!$N$27,IF(AND(D85=4,I85=1),Inputs!$N$28,0))))</f>
        <v>0</v>
      </c>
      <c r="V85" s="19">
        <f>IF(AND(D85=1,I85=1),Inputs!$N$42,IF(AND(D85=2,I85=1),Inputs!$N$43,IF(AND(D85=3,I85=1),Inputs!$N$44,IF(AND(D85=4,I85=1),Inputs!$N$45,0))))</f>
        <v>0</v>
      </c>
      <c r="W85" s="19">
        <f>IF(D85=1,Inputs!$J$34,IF(D85=2,Inputs!$J$35,IF(D85=3,Inputs!$J$36,IF(D85=4,Inputs!$J$37,0))))</f>
        <v>0</v>
      </c>
      <c r="X85" s="19">
        <f>IF(D85=1,Inputs!$J$51,IF(D85=2,Inputs!$J$52,IF(D85=3,Inputs!$J$53,IF(D85=4,Inputs!$J$54,0))))</f>
        <v>0</v>
      </c>
      <c r="Y85" s="19">
        <f>IF(D85=1,Inputs!$K$34,IF(D85=2,Inputs!$K$35,IF(D85=3,Inputs!$K$36,IF(D85=4,Inputs!$K$37,0))))</f>
        <v>0</v>
      </c>
      <c r="Z85" s="19">
        <f>IF(D85=1,Inputs!$K$51,IF(D85=2,Inputs!$K$52,IF(D85=3,Inputs!$K$53,IF(D85=4,Inputs!$K$54,0))))</f>
        <v>0</v>
      </c>
      <c r="AA85" s="19">
        <f>IF(AND(D85=1,G85=1),Inputs!$L$34,IF(AND(D85=2,G85=1),Inputs!$L$35,IF(AND(D85=3,G85=1),Inputs!$L$36,IF(AND(D85=4,G85=1),Inputs!$L$37,0))))</f>
        <v>0</v>
      </c>
      <c r="AB85" s="19">
        <f>IF(AND(D85=1,G85=1),Inputs!$L$51,IF(AND(D85=2,G85=1),Inputs!$L$52,IF(AND(D85=3,G85=1),Inputs!$L$53,IF(AND(D85=4,G85=1),Inputs!$L$54,0))))</f>
        <v>0</v>
      </c>
      <c r="AC85" s="19">
        <f>IF(AND(D85=1,H85=1),Inputs!$M$34,IF(AND(D85=2,H85=1),Inputs!$M$35,IF(AND(D85=3,H85=1),Inputs!$M$36,IF(AND(D85=4,H85=1),Inputs!$M$37,0))))</f>
        <v>0</v>
      </c>
      <c r="AD85" s="19">
        <f>IF(AND(D85=1,H85=1),Inputs!$M$51,IF(AND(D85=2,H85=1),Inputs!$M$52,IF(AND(D85=3,H85=1),Inputs!$M$53,IF(AND(D85=4,H85=1),Inputs!$M$54,0))))</f>
        <v>0</v>
      </c>
      <c r="AE85" s="19">
        <f>IF(AND(D85=1,I85=1),Inputs!$N$34,IF(AND(D85=2,I85=1),Inputs!$N$35,IF(AND(D85=3,I85=1),Inputs!$N$36,IF(AND(D85=4,I85=1),Inputs!$N$37,0))))</f>
        <v>0</v>
      </c>
      <c r="AF85" s="19">
        <f>IF(AND(D85=1,I85=1),Inputs!$N$51,IF(AND(D85=2,I85=1),Inputs!$N$52,IF(AND(D85=3,I85=1),Inputs!$N$53,IF(AND(D85=4,I85=1),Inputs!$N$54,0))))</f>
        <v>0</v>
      </c>
      <c r="AG85" s="19" t="e">
        <f t="shared" si="12"/>
        <v>#N/A</v>
      </c>
      <c r="AH85" s="19" t="e">
        <f t="shared" si="13"/>
        <v>#N/A</v>
      </c>
      <c r="AI85" s="19" t="e">
        <f t="shared" si="15"/>
        <v>#N/A</v>
      </c>
      <c r="AJ85" s="19" t="e">
        <f>IF(K85=2,Inputs!$B$7,IF(K85=3,Inputs!$B$8,IF(K85=4,Inputs!$B$9,IF(K85=5,Inputs!$B$10,IF(K85=6,Inputs!$B$11)))))</f>
        <v>#N/A</v>
      </c>
      <c r="AK85" s="19">
        <f>Inputs!$B$65+C85</f>
        <v>500</v>
      </c>
      <c r="AL85" s="19" t="e">
        <f t="shared" si="14"/>
        <v>#N/A</v>
      </c>
      <c r="AM85" s="19" t="e">
        <f t="shared" si="16"/>
        <v>#N/A</v>
      </c>
      <c r="AN85" s="19" t="e">
        <f t="shared" si="17"/>
        <v>#N/A</v>
      </c>
      <c r="AO85" s="19" t="e">
        <f t="shared" si="18"/>
        <v>#N/A</v>
      </c>
      <c r="AP85" s="19" t="e">
        <f t="shared" si="19"/>
        <v>#N/A</v>
      </c>
      <c r="AQ85" s="22">
        <f t="shared" si="20"/>
        <v>0</v>
      </c>
      <c r="AR85" s="22">
        <f t="shared" si="21"/>
        <v>0</v>
      </c>
      <c r="AS85" s="22">
        <f>IF(AND(AQ85&gt;=Inputs!$B$15,D85=2),MAX(C85,Inputs!$B$15),AQ85)</f>
        <v>0</v>
      </c>
      <c r="AT85" s="22">
        <f>IF(AND(AR85&gt;=Inputs!$B$15,D85=2),MAX(C85,Inputs!$B$15),AR85)</f>
        <v>0</v>
      </c>
      <c r="AU85" s="22">
        <f>IF(AND(AS85&gt;=Inputs!$B$16,D85&lt;4),MAX(C85,Inputs!$B$16),AS85)</f>
        <v>0</v>
      </c>
      <c r="AV85" s="22">
        <f>IF(AND(AT85&gt;=Inputs!$B$16,D85&lt;4),MAX(C85,Inputs!$B$16),AT85)</f>
        <v>0</v>
      </c>
      <c r="AW85" s="20">
        <f>IF(AU85&gt;Inputs!$B$17,Inputs!$B$17,AU85)</f>
        <v>0</v>
      </c>
      <c r="AX85" s="20">
        <f>IF(AV85&gt;Inputs!$B$17,Inputs!$B$17,AV85)</f>
        <v>0</v>
      </c>
    </row>
    <row r="86" spans="1:50" x14ac:dyDescent="0.25">
      <c r="A86" s="1">
        <f>Levels!A87</f>
        <v>0</v>
      </c>
      <c r="B86" s="1">
        <f>Levels!B87</f>
        <v>0</v>
      </c>
      <c r="C86" s="15">
        <f>IF(OR(E86=1,F86=1),Levels!C87,0)</f>
        <v>0</v>
      </c>
      <c r="D86" s="1">
        <f>Levels!D87</f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 t="e">
        <f>Levels!AC87</f>
        <v>#N/A</v>
      </c>
      <c r="K86" s="1" t="e">
        <f>Levels!AD87</f>
        <v>#N/A</v>
      </c>
      <c r="L86" s="1" t="e">
        <f t="shared" si="11"/>
        <v>#N/A</v>
      </c>
      <c r="M86" s="19">
        <f>IF(D86=1,Inputs!$J$25,IF(D86=2,Inputs!$J$26,IF(D86=3,Inputs!$J$27,IF(D86=4,Inputs!$J$28,0))))</f>
        <v>0</v>
      </c>
      <c r="N86" s="19">
        <f>IF(D86=1,Inputs!$J$42,IF(D86=2,Inputs!$J$43,IF(D86=3,Inputs!$J$44,IF(D86=4,Inputs!$J$45,0))))</f>
        <v>0</v>
      </c>
      <c r="O86" s="19">
        <f>IF(D86=1,Inputs!$K$25,IF(D86=2,Inputs!$K$26,IF(D86=3,Inputs!$K$27,IF(D86=4,Inputs!$K$28,0))))</f>
        <v>0</v>
      </c>
      <c r="P86" s="19">
        <f>IF(D86=1,Inputs!$K$42,IF(D86=2,Inputs!$K$43,IF(D86=3,Inputs!$K$44,IF(D86=4,Inputs!$K$45,0))))</f>
        <v>0</v>
      </c>
      <c r="Q86" s="19">
        <f>IF(AND(D86=1,G86=1),Inputs!$L$25,IF(AND(D86=2,G86=1),Inputs!$L$26,IF(AND(D86=3,G86=1),Inputs!$L$27,IF(AND(D86=4,G86=1),Inputs!$L$28,0))))</f>
        <v>0</v>
      </c>
      <c r="R86" s="19">
        <f>IF(AND(D86=1,G86=1),Inputs!$L$42,IF(AND(D86=2,G86=1),Inputs!$L$43,IF(AND(D86=3,G86=1),Inputs!$L$44,IF(AND(D86=4,G86=1),Inputs!$L$45,0))))</f>
        <v>0</v>
      </c>
      <c r="S86" s="19">
        <f>IF(AND(D86=1,H86=1),Inputs!$M$25,IF(AND(D86=2,H86=1),Inputs!$M$26,IF(AND(D86=3,H86=1),Inputs!$M$27,IF(AND(D86=4,H86=1),Inputs!$M$28,0))))</f>
        <v>0</v>
      </c>
      <c r="T86" s="19">
        <f>IF(AND(D86=1,H86=1),Inputs!$M$42,IF(AND(D86=2,H86=1),Inputs!$M$43,IF(AND(D86=3,H86=1),Inputs!$M$44,IF(AND(D86=4,H86=1),Inputs!$M$45,0))))</f>
        <v>0</v>
      </c>
      <c r="U86" s="19">
        <f>IF(AND(D86=1,I86=1),Inputs!$N$25,IF(AND(D86=2,I86=1),Inputs!$N$26,IF(AND(D86=3,I86=1),Inputs!$N$27,IF(AND(D86=4,I86=1),Inputs!$N$28,0))))</f>
        <v>0</v>
      </c>
      <c r="V86" s="19">
        <f>IF(AND(D86=1,I86=1),Inputs!$N$42,IF(AND(D86=2,I86=1),Inputs!$N$43,IF(AND(D86=3,I86=1),Inputs!$N$44,IF(AND(D86=4,I86=1),Inputs!$N$45,0))))</f>
        <v>0</v>
      </c>
      <c r="W86" s="19">
        <f>IF(D86=1,Inputs!$J$34,IF(D86=2,Inputs!$J$35,IF(D86=3,Inputs!$J$36,IF(D86=4,Inputs!$J$37,0))))</f>
        <v>0</v>
      </c>
      <c r="X86" s="19">
        <f>IF(D86=1,Inputs!$J$51,IF(D86=2,Inputs!$J$52,IF(D86=3,Inputs!$J$53,IF(D86=4,Inputs!$J$54,0))))</f>
        <v>0</v>
      </c>
      <c r="Y86" s="19">
        <f>IF(D86=1,Inputs!$K$34,IF(D86=2,Inputs!$K$35,IF(D86=3,Inputs!$K$36,IF(D86=4,Inputs!$K$37,0))))</f>
        <v>0</v>
      </c>
      <c r="Z86" s="19">
        <f>IF(D86=1,Inputs!$K$51,IF(D86=2,Inputs!$K$52,IF(D86=3,Inputs!$K$53,IF(D86=4,Inputs!$K$54,0))))</f>
        <v>0</v>
      </c>
      <c r="AA86" s="19">
        <f>IF(AND(D86=1,G86=1),Inputs!$L$34,IF(AND(D86=2,G86=1),Inputs!$L$35,IF(AND(D86=3,G86=1),Inputs!$L$36,IF(AND(D86=4,G86=1),Inputs!$L$37,0))))</f>
        <v>0</v>
      </c>
      <c r="AB86" s="19">
        <f>IF(AND(D86=1,G86=1),Inputs!$L$51,IF(AND(D86=2,G86=1),Inputs!$L$52,IF(AND(D86=3,G86=1),Inputs!$L$53,IF(AND(D86=4,G86=1),Inputs!$L$54,0))))</f>
        <v>0</v>
      </c>
      <c r="AC86" s="19">
        <f>IF(AND(D86=1,H86=1),Inputs!$M$34,IF(AND(D86=2,H86=1),Inputs!$M$35,IF(AND(D86=3,H86=1),Inputs!$M$36,IF(AND(D86=4,H86=1),Inputs!$M$37,0))))</f>
        <v>0</v>
      </c>
      <c r="AD86" s="19">
        <f>IF(AND(D86=1,H86=1),Inputs!$M$51,IF(AND(D86=2,H86=1),Inputs!$M$52,IF(AND(D86=3,H86=1),Inputs!$M$53,IF(AND(D86=4,H86=1),Inputs!$M$54,0))))</f>
        <v>0</v>
      </c>
      <c r="AE86" s="19">
        <f>IF(AND(D86=1,I86=1),Inputs!$N$34,IF(AND(D86=2,I86=1),Inputs!$N$35,IF(AND(D86=3,I86=1),Inputs!$N$36,IF(AND(D86=4,I86=1),Inputs!$N$37,0))))</f>
        <v>0</v>
      </c>
      <c r="AF86" s="19">
        <f>IF(AND(D86=1,I86=1),Inputs!$N$51,IF(AND(D86=2,I86=1),Inputs!$N$52,IF(AND(D86=3,I86=1),Inputs!$N$53,IF(AND(D86=4,I86=1),Inputs!$N$54,0))))</f>
        <v>0</v>
      </c>
      <c r="AG86" s="19" t="e">
        <f t="shared" si="12"/>
        <v>#N/A</v>
      </c>
      <c r="AH86" s="19" t="e">
        <f t="shared" si="13"/>
        <v>#N/A</v>
      </c>
      <c r="AI86" s="19" t="e">
        <f t="shared" si="15"/>
        <v>#N/A</v>
      </c>
      <c r="AJ86" s="19" t="e">
        <f>IF(K86=2,Inputs!$B$7,IF(K86=3,Inputs!$B$8,IF(K86=4,Inputs!$B$9,IF(K86=5,Inputs!$B$10,IF(K86=6,Inputs!$B$11)))))</f>
        <v>#N/A</v>
      </c>
      <c r="AK86" s="19">
        <f>Inputs!$B$65+C86</f>
        <v>500</v>
      </c>
      <c r="AL86" s="19" t="e">
        <f t="shared" si="14"/>
        <v>#N/A</v>
      </c>
      <c r="AM86" s="19" t="e">
        <f t="shared" si="16"/>
        <v>#N/A</v>
      </c>
      <c r="AN86" s="19" t="e">
        <f t="shared" si="17"/>
        <v>#N/A</v>
      </c>
      <c r="AO86" s="19" t="e">
        <f t="shared" si="18"/>
        <v>#N/A</v>
      </c>
      <c r="AP86" s="19" t="e">
        <f t="shared" si="19"/>
        <v>#N/A</v>
      </c>
      <c r="AQ86" s="22">
        <f t="shared" si="20"/>
        <v>0</v>
      </c>
      <c r="AR86" s="22">
        <f t="shared" si="21"/>
        <v>0</v>
      </c>
      <c r="AS86" s="22">
        <f>IF(AND(AQ86&gt;=Inputs!$B$15,D86=2),MAX(C86,Inputs!$B$15),AQ86)</f>
        <v>0</v>
      </c>
      <c r="AT86" s="22">
        <f>IF(AND(AR86&gt;=Inputs!$B$15,D86=2),MAX(C86,Inputs!$B$15),AR86)</f>
        <v>0</v>
      </c>
      <c r="AU86" s="22">
        <f>IF(AND(AS86&gt;=Inputs!$B$16,D86&lt;4),MAX(C86,Inputs!$B$16),AS86)</f>
        <v>0</v>
      </c>
      <c r="AV86" s="22">
        <f>IF(AND(AT86&gt;=Inputs!$B$16,D86&lt;4),MAX(C86,Inputs!$B$16),AT86)</f>
        <v>0</v>
      </c>
      <c r="AW86" s="20">
        <f>IF(AU86&gt;Inputs!$B$17,Inputs!$B$17,AU86)</f>
        <v>0</v>
      </c>
      <c r="AX86" s="20">
        <f>IF(AV86&gt;Inputs!$B$17,Inputs!$B$17,AV86)</f>
        <v>0</v>
      </c>
    </row>
    <row r="87" spans="1:50" x14ac:dyDescent="0.25">
      <c r="A87" s="1">
        <f>Levels!A88</f>
        <v>0</v>
      </c>
      <c r="B87" s="1">
        <f>Levels!B88</f>
        <v>0</v>
      </c>
      <c r="C87" s="15">
        <f>IF(OR(E87=1,F87=1),Levels!C88,0)</f>
        <v>0</v>
      </c>
      <c r="D87" s="1">
        <f>Levels!D88</f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 t="e">
        <f>Levels!AC88</f>
        <v>#N/A</v>
      </c>
      <c r="K87" s="1" t="e">
        <f>Levels!AD88</f>
        <v>#N/A</v>
      </c>
      <c r="L87" s="1" t="e">
        <f t="shared" si="11"/>
        <v>#N/A</v>
      </c>
      <c r="M87" s="19">
        <f>IF(D87=1,Inputs!$J$25,IF(D87=2,Inputs!$J$26,IF(D87=3,Inputs!$J$27,IF(D87=4,Inputs!$J$28,0))))</f>
        <v>0</v>
      </c>
      <c r="N87" s="19">
        <f>IF(D87=1,Inputs!$J$42,IF(D87=2,Inputs!$J$43,IF(D87=3,Inputs!$J$44,IF(D87=4,Inputs!$J$45,0))))</f>
        <v>0</v>
      </c>
      <c r="O87" s="19">
        <f>IF(D87=1,Inputs!$K$25,IF(D87=2,Inputs!$K$26,IF(D87=3,Inputs!$K$27,IF(D87=4,Inputs!$K$28,0))))</f>
        <v>0</v>
      </c>
      <c r="P87" s="19">
        <f>IF(D87=1,Inputs!$K$42,IF(D87=2,Inputs!$K$43,IF(D87=3,Inputs!$K$44,IF(D87=4,Inputs!$K$45,0))))</f>
        <v>0</v>
      </c>
      <c r="Q87" s="19">
        <f>IF(AND(D87=1,G87=1),Inputs!$L$25,IF(AND(D87=2,G87=1),Inputs!$L$26,IF(AND(D87=3,G87=1),Inputs!$L$27,IF(AND(D87=4,G87=1),Inputs!$L$28,0))))</f>
        <v>0</v>
      </c>
      <c r="R87" s="19">
        <f>IF(AND(D87=1,G87=1),Inputs!$L$42,IF(AND(D87=2,G87=1),Inputs!$L$43,IF(AND(D87=3,G87=1),Inputs!$L$44,IF(AND(D87=4,G87=1),Inputs!$L$45,0))))</f>
        <v>0</v>
      </c>
      <c r="S87" s="19">
        <f>IF(AND(D87=1,H87=1),Inputs!$M$25,IF(AND(D87=2,H87=1),Inputs!$M$26,IF(AND(D87=3,H87=1),Inputs!$M$27,IF(AND(D87=4,H87=1),Inputs!$M$28,0))))</f>
        <v>0</v>
      </c>
      <c r="T87" s="19">
        <f>IF(AND(D87=1,H87=1),Inputs!$M$42,IF(AND(D87=2,H87=1),Inputs!$M$43,IF(AND(D87=3,H87=1),Inputs!$M$44,IF(AND(D87=4,H87=1),Inputs!$M$45,0))))</f>
        <v>0</v>
      </c>
      <c r="U87" s="19">
        <f>IF(AND(D87=1,I87=1),Inputs!$N$25,IF(AND(D87=2,I87=1),Inputs!$N$26,IF(AND(D87=3,I87=1),Inputs!$N$27,IF(AND(D87=4,I87=1),Inputs!$N$28,0))))</f>
        <v>0</v>
      </c>
      <c r="V87" s="19">
        <f>IF(AND(D87=1,I87=1),Inputs!$N$42,IF(AND(D87=2,I87=1),Inputs!$N$43,IF(AND(D87=3,I87=1),Inputs!$N$44,IF(AND(D87=4,I87=1),Inputs!$N$45,0))))</f>
        <v>0</v>
      </c>
      <c r="W87" s="19">
        <f>IF(D87=1,Inputs!$J$34,IF(D87=2,Inputs!$J$35,IF(D87=3,Inputs!$J$36,IF(D87=4,Inputs!$J$37,0))))</f>
        <v>0</v>
      </c>
      <c r="X87" s="19">
        <f>IF(D87=1,Inputs!$J$51,IF(D87=2,Inputs!$J$52,IF(D87=3,Inputs!$J$53,IF(D87=4,Inputs!$J$54,0))))</f>
        <v>0</v>
      </c>
      <c r="Y87" s="19">
        <f>IF(D87=1,Inputs!$K$34,IF(D87=2,Inputs!$K$35,IF(D87=3,Inputs!$K$36,IF(D87=4,Inputs!$K$37,0))))</f>
        <v>0</v>
      </c>
      <c r="Z87" s="19">
        <f>IF(D87=1,Inputs!$K$51,IF(D87=2,Inputs!$K$52,IF(D87=3,Inputs!$K$53,IF(D87=4,Inputs!$K$54,0))))</f>
        <v>0</v>
      </c>
      <c r="AA87" s="19">
        <f>IF(AND(D87=1,G87=1),Inputs!$L$34,IF(AND(D87=2,G87=1),Inputs!$L$35,IF(AND(D87=3,G87=1),Inputs!$L$36,IF(AND(D87=4,G87=1),Inputs!$L$37,0))))</f>
        <v>0</v>
      </c>
      <c r="AB87" s="19">
        <f>IF(AND(D87=1,G87=1),Inputs!$L$51,IF(AND(D87=2,G87=1),Inputs!$L$52,IF(AND(D87=3,G87=1),Inputs!$L$53,IF(AND(D87=4,G87=1),Inputs!$L$54,0))))</f>
        <v>0</v>
      </c>
      <c r="AC87" s="19">
        <f>IF(AND(D87=1,H87=1),Inputs!$M$34,IF(AND(D87=2,H87=1),Inputs!$M$35,IF(AND(D87=3,H87=1),Inputs!$M$36,IF(AND(D87=4,H87=1),Inputs!$M$37,0))))</f>
        <v>0</v>
      </c>
      <c r="AD87" s="19">
        <f>IF(AND(D87=1,H87=1),Inputs!$M$51,IF(AND(D87=2,H87=1),Inputs!$M$52,IF(AND(D87=3,H87=1),Inputs!$M$53,IF(AND(D87=4,H87=1),Inputs!$M$54,0))))</f>
        <v>0</v>
      </c>
      <c r="AE87" s="19">
        <f>IF(AND(D87=1,I87=1),Inputs!$N$34,IF(AND(D87=2,I87=1),Inputs!$N$35,IF(AND(D87=3,I87=1),Inputs!$N$36,IF(AND(D87=4,I87=1),Inputs!$N$37,0))))</f>
        <v>0</v>
      </c>
      <c r="AF87" s="19">
        <f>IF(AND(D87=1,I87=1),Inputs!$N$51,IF(AND(D87=2,I87=1),Inputs!$N$52,IF(AND(D87=3,I87=1),Inputs!$N$53,IF(AND(D87=4,I87=1),Inputs!$N$54,0))))</f>
        <v>0</v>
      </c>
      <c r="AG87" s="19" t="e">
        <f t="shared" si="12"/>
        <v>#N/A</v>
      </c>
      <c r="AH87" s="19" t="e">
        <f t="shared" si="13"/>
        <v>#N/A</v>
      </c>
      <c r="AI87" s="19" t="e">
        <f t="shared" si="15"/>
        <v>#N/A</v>
      </c>
      <c r="AJ87" s="19" t="e">
        <f>IF(K87=2,Inputs!$B$7,IF(K87=3,Inputs!$B$8,IF(K87=4,Inputs!$B$9,IF(K87=5,Inputs!$B$10,IF(K87=6,Inputs!$B$11)))))</f>
        <v>#N/A</v>
      </c>
      <c r="AK87" s="19">
        <f>Inputs!$B$65+C87</f>
        <v>500</v>
      </c>
      <c r="AL87" s="19" t="e">
        <f t="shared" si="14"/>
        <v>#N/A</v>
      </c>
      <c r="AM87" s="19" t="e">
        <f t="shared" si="16"/>
        <v>#N/A</v>
      </c>
      <c r="AN87" s="19" t="e">
        <f t="shared" si="17"/>
        <v>#N/A</v>
      </c>
      <c r="AO87" s="19" t="e">
        <f t="shared" si="18"/>
        <v>#N/A</v>
      </c>
      <c r="AP87" s="19" t="e">
        <f t="shared" si="19"/>
        <v>#N/A</v>
      </c>
      <c r="AQ87" s="22">
        <f t="shared" si="20"/>
        <v>0</v>
      </c>
      <c r="AR87" s="22">
        <f t="shared" si="21"/>
        <v>0</v>
      </c>
      <c r="AS87" s="22">
        <f>IF(AND(AQ87&gt;=Inputs!$B$15,D87=2),MAX(C87,Inputs!$B$15),AQ87)</f>
        <v>0</v>
      </c>
      <c r="AT87" s="22">
        <f>IF(AND(AR87&gt;=Inputs!$B$15,D87=2),MAX(C87,Inputs!$B$15),AR87)</f>
        <v>0</v>
      </c>
      <c r="AU87" s="22">
        <f>IF(AND(AS87&gt;=Inputs!$B$16,D87&lt;4),MAX(C87,Inputs!$B$16),AS87)</f>
        <v>0</v>
      </c>
      <c r="AV87" s="22">
        <f>IF(AND(AT87&gt;=Inputs!$B$16,D87&lt;4),MAX(C87,Inputs!$B$16),AT87)</f>
        <v>0</v>
      </c>
      <c r="AW87" s="20">
        <f>IF(AU87&gt;Inputs!$B$17,Inputs!$B$17,AU87)</f>
        <v>0</v>
      </c>
      <c r="AX87" s="20">
        <f>IF(AV87&gt;Inputs!$B$17,Inputs!$B$17,AV87)</f>
        <v>0</v>
      </c>
    </row>
    <row r="88" spans="1:50" x14ac:dyDescent="0.25">
      <c r="A88" s="1">
        <f>Levels!A89</f>
        <v>0</v>
      </c>
      <c r="B88" s="1">
        <f>Levels!B89</f>
        <v>0</v>
      </c>
      <c r="C88" s="15">
        <f>IF(OR(E88=1,F88=1),Levels!C89,0)</f>
        <v>0</v>
      </c>
      <c r="D88" s="1">
        <f>Levels!D89</f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 t="e">
        <f>Levels!AC89</f>
        <v>#N/A</v>
      </c>
      <c r="K88" s="1" t="e">
        <f>Levels!AD89</f>
        <v>#N/A</v>
      </c>
      <c r="L88" s="1" t="e">
        <f t="shared" ref="L88:L151" si="22">IF(K88&gt;J88,"Leap","Increment")</f>
        <v>#N/A</v>
      </c>
      <c r="M88" s="19">
        <f>IF(D88=1,Inputs!$J$25,IF(D88=2,Inputs!$J$26,IF(D88=3,Inputs!$J$27,IF(D88=4,Inputs!$J$28,0))))</f>
        <v>0</v>
      </c>
      <c r="N88" s="19">
        <f>IF(D88=1,Inputs!$J$42,IF(D88=2,Inputs!$J$43,IF(D88=3,Inputs!$J$44,IF(D88=4,Inputs!$J$45,0))))</f>
        <v>0</v>
      </c>
      <c r="O88" s="19">
        <f>IF(D88=1,Inputs!$K$25,IF(D88=2,Inputs!$K$26,IF(D88=3,Inputs!$K$27,IF(D88=4,Inputs!$K$28,0))))</f>
        <v>0</v>
      </c>
      <c r="P88" s="19">
        <f>IF(D88=1,Inputs!$K$42,IF(D88=2,Inputs!$K$43,IF(D88=3,Inputs!$K$44,IF(D88=4,Inputs!$K$45,0))))</f>
        <v>0</v>
      </c>
      <c r="Q88" s="19">
        <f>IF(AND(D88=1,G88=1),Inputs!$L$25,IF(AND(D88=2,G88=1),Inputs!$L$26,IF(AND(D88=3,G88=1),Inputs!$L$27,IF(AND(D88=4,G88=1),Inputs!$L$28,0))))</f>
        <v>0</v>
      </c>
      <c r="R88" s="19">
        <f>IF(AND(D88=1,G88=1),Inputs!$L$42,IF(AND(D88=2,G88=1),Inputs!$L$43,IF(AND(D88=3,G88=1),Inputs!$L$44,IF(AND(D88=4,G88=1),Inputs!$L$45,0))))</f>
        <v>0</v>
      </c>
      <c r="S88" s="19">
        <f>IF(AND(D88=1,H88=1),Inputs!$M$25,IF(AND(D88=2,H88=1),Inputs!$M$26,IF(AND(D88=3,H88=1),Inputs!$M$27,IF(AND(D88=4,H88=1),Inputs!$M$28,0))))</f>
        <v>0</v>
      </c>
      <c r="T88" s="19">
        <f>IF(AND(D88=1,H88=1),Inputs!$M$42,IF(AND(D88=2,H88=1),Inputs!$M$43,IF(AND(D88=3,H88=1),Inputs!$M$44,IF(AND(D88=4,H88=1),Inputs!$M$45,0))))</f>
        <v>0</v>
      </c>
      <c r="U88" s="19">
        <f>IF(AND(D88=1,I88=1),Inputs!$N$25,IF(AND(D88=2,I88=1),Inputs!$N$26,IF(AND(D88=3,I88=1),Inputs!$N$27,IF(AND(D88=4,I88=1),Inputs!$N$28,0))))</f>
        <v>0</v>
      </c>
      <c r="V88" s="19">
        <f>IF(AND(D88=1,I88=1),Inputs!$N$42,IF(AND(D88=2,I88=1),Inputs!$N$43,IF(AND(D88=3,I88=1),Inputs!$N$44,IF(AND(D88=4,I88=1),Inputs!$N$45,0))))</f>
        <v>0</v>
      </c>
      <c r="W88" s="19">
        <f>IF(D88=1,Inputs!$J$34,IF(D88=2,Inputs!$J$35,IF(D88=3,Inputs!$J$36,IF(D88=4,Inputs!$J$37,0))))</f>
        <v>0</v>
      </c>
      <c r="X88" s="19">
        <f>IF(D88=1,Inputs!$J$51,IF(D88=2,Inputs!$J$52,IF(D88=3,Inputs!$J$53,IF(D88=4,Inputs!$J$54,0))))</f>
        <v>0</v>
      </c>
      <c r="Y88" s="19">
        <f>IF(D88=1,Inputs!$K$34,IF(D88=2,Inputs!$K$35,IF(D88=3,Inputs!$K$36,IF(D88=4,Inputs!$K$37,0))))</f>
        <v>0</v>
      </c>
      <c r="Z88" s="19">
        <f>IF(D88=1,Inputs!$K$51,IF(D88=2,Inputs!$K$52,IF(D88=3,Inputs!$K$53,IF(D88=4,Inputs!$K$54,0))))</f>
        <v>0</v>
      </c>
      <c r="AA88" s="19">
        <f>IF(AND(D88=1,G88=1),Inputs!$L$34,IF(AND(D88=2,G88=1),Inputs!$L$35,IF(AND(D88=3,G88=1),Inputs!$L$36,IF(AND(D88=4,G88=1),Inputs!$L$37,0))))</f>
        <v>0</v>
      </c>
      <c r="AB88" s="19">
        <f>IF(AND(D88=1,G88=1),Inputs!$L$51,IF(AND(D88=2,G88=1),Inputs!$L$52,IF(AND(D88=3,G88=1),Inputs!$L$53,IF(AND(D88=4,G88=1),Inputs!$L$54,0))))</f>
        <v>0</v>
      </c>
      <c r="AC88" s="19">
        <f>IF(AND(D88=1,H88=1),Inputs!$M$34,IF(AND(D88=2,H88=1),Inputs!$M$35,IF(AND(D88=3,H88=1),Inputs!$M$36,IF(AND(D88=4,H88=1),Inputs!$M$37,0))))</f>
        <v>0</v>
      </c>
      <c r="AD88" s="19">
        <f>IF(AND(D88=1,H88=1),Inputs!$M$51,IF(AND(D88=2,H88=1),Inputs!$M$52,IF(AND(D88=3,H88=1),Inputs!$M$53,IF(AND(D88=4,H88=1),Inputs!$M$54,0))))</f>
        <v>0</v>
      </c>
      <c r="AE88" s="19">
        <f>IF(AND(D88=1,I88=1),Inputs!$N$34,IF(AND(D88=2,I88=1),Inputs!$N$35,IF(AND(D88=3,I88=1),Inputs!$N$36,IF(AND(D88=4,I88=1),Inputs!$N$37,0))))</f>
        <v>0</v>
      </c>
      <c r="AF88" s="19">
        <f>IF(AND(D88=1,I88=1),Inputs!$N$51,IF(AND(D88=2,I88=1),Inputs!$N$52,IF(AND(D88=3,I88=1),Inputs!$N$53,IF(AND(D88=4,I88=1),Inputs!$N$54,0))))</f>
        <v>0</v>
      </c>
      <c r="AG88" s="19" t="e">
        <f t="shared" ref="AG88:AG151" si="23">IF(J88&lt;6,SUM(C88,M88,O88,Q88,S88,U88),IF(J88=6,SUM(C88,N88,P88,R88,T88,V88),C88))</f>
        <v>#N/A</v>
      </c>
      <c r="AH88" s="19" t="e">
        <f t="shared" ref="AH88:AH151" si="24">IF(J88&lt;6,SUM(C88,M88,O88,Q88,S88,U88,W88,Y88,AA88,AC88,AE88),IF(J88=6,SUM(C88,N88,P88,R88,T88,V88,X88,Z88,AB88,AD88,AF88)))</f>
        <v>#N/A</v>
      </c>
      <c r="AI88" s="19" t="e">
        <f t="shared" si="15"/>
        <v>#N/A</v>
      </c>
      <c r="AJ88" s="19" t="e">
        <f>IF(K88=2,Inputs!$B$7,IF(K88=3,Inputs!$B$8,IF(K88=4,Inputs!$B$9,IF(K88=5,Inputs!$B$10,IF(K88=6,Inputs!$B$11)))))</f>
        <v>#N/A</v>
      </c>
      <c r="AK88" s="19">
        <f>Inputs!$B$65+C88</f>
        <v>500</v>
      </c>
      <c r="AL88" s="19" t="e">
        <f t="shared" ref="AL88:AL151" si="25">MAX(AJ88:AK88)</f>
        <v>#N/A</v>
      </c>
      <c r="AM88" s="19" t="e">
        <f t="shared" si="16"/>
        <v>#N/A</v>
      </c>
      <c r="AN88" s="19" t="e">
        <f t="shared" si="17"/>
        <v>#N/A</v>
      </c>
      <c r="AO88" s="19" t="e">
        <f t="shared" si="18"/>
        <v>#N/A</v>
      </c>
      <c r="AP88" s="19" t="e">
        <f t="shared" si="19"/>
        <v>#N/A</v>
      </c>
      <c r="AQ88" s="22">
        <f t="shared" si="20"/>
        <v>0</v>
      </c>
      <c r="AR88" s="22">
        <f t="shared" si="21"/>
        <v>0</v>
      </c>
      <c r="AS88" s="22">
        <f>IF(AND(AQ88&gt;=Inputs!$B$15,D88=2),MAX(C88,Inputs!$B$15),AQ88)</f>
        <v>0</v>
      </c>
      <c r="AT88" s="22">
        <f>IF(AND(AR88&gt;=Inputs!$B$15,D88=2),MAX(C88,Inputs!$B$15),AR88)</f>
        <v>0</v>
      </c>
      <c r="AU88" s="22">
        <f>IF(AND(AS88&gt;=Inputs!$B$16,D88&lt;4),MAX(C88,Inputs!$B$16),AS88)</f>
        <v>0</v>
      </c>
      <c r="AV88" s="22">
        <f>IF(AND(AT88&gt;=Inputs!$B$16,D88&lt;4),MAX(C88,Inputs!$B$16),AT88)</f>
        <v>0</v>
      </c>
      <c r="AW88" s="20">
        <f>IF(AU88&gt;Inputs!$B$17,Inputs!$B$17,AU88)</f>
        <v>0</v>
      </c>
      <c r="AX88" s="20">
        <f>IF(AV88&gt;Inputs!$B$17,Inputs!$B$17,AV88)</f>
        <v>0</v>
      </c>
    </row>
    <row r="89" spans="1:50" x14ac:dyDescent="0.25">
      <c r="A89" s="1">
        <f>Levels!A90</f>
        <v>0</v>
      </c>
      <c r="B89" s="1">
        <f>Levels!B90</f>
        <v>0</v>
      </c>
      <c r="C89" s="15">
        <f>IF(OR(E89=1,F89=1),Levels!C90,0)</f>
        <v>0</v>
      </c>
      <c r="D89" s="1">
        <f>Levels!D90</f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 t="e">
        <f>Levels!AC90</f>
        <v>#N/A</v>
      </c>
      <c r="K89" s="1" t="e">
        <f>Levels!AD90</f>
        <v>#N/A</v>
      </c>
      <c r="L89" s="1" t="e">
        <f t="shared" si="22"/>
        <v>#N/A</v>
      </c>
      <c r="M89" s="19">
        <f>IF(D89=1,Inputs!$J$25,IF(D89=2,Inputs!$J$26,IF(D89=3,Inputs!$J$27,IF(D89=4,Inputs!$J$28,0))))</f>
        <v>0</v>
      </c>
      <c r="N89" s="19">
        <f>IF(D89=1,Inputs!$J$42,IF(D89=2,Inputs!$J$43,IF(D89=3,Inputs!$J$44,IF(D89=4,Inputs!$J$45,0))))</f>
        <v>0</v>
      </c>
      <c r="O89" s="19">
        <f>IF(D89=1,Inputs!$K$25,IF(D89=2,Inputs!$K$26,IF(D89=3,Inputs!$K$27,IF(D89=4,Inputs!$K$28,0))))</f>
        <v>0</v>
      </c>
      <c r="P89" s="19">
        <f>IF(D89=1,Inputs!$K$42,IF(D89=2,Inputs!$K$43,IF(D89=3,Inputs!$K$44,IF(D89=4,Inputs!$K$45,0))))</f>
        <v>0</v>
      </c>
      <c r="Q89" s="19">
        <f>IF(AND(D89=1,G89=1),Inputs!$L$25,IF(AND(D89=2,G89=1),Inputs!$L$26,IF(AND(D89=3,G89=1),Inputs!$L$27,IF(AND(D89=4,G89=1),Inputs!$L$28,0))))</f>
        <v>0</v>
      </c>
      <c r="R89" s="19">
        <f>IF(AND(D89=1,G89=1),Inputs!$L$42,IF(AND(D89=2,G89=1),Inputs!$L$43,IF(AND(D89=3,G89=1),Inputs!$L$44,IF(AND(D89=4,G89=1),Inputs!$L$45,0))))</f>
        <v>0</v>
      </c>
      <c r="S89" s="19">
        <f>IF(AND(D89=1,H89=1),Inputs!$M$25,IF(AND(D89=2,H89=1),Inputs!$M$26,IF(AND(D89=3,H89=1),Inputs!$M$27,IF(AND(D89=4,H89=1),Inputs!$M$28,0))))</f>
        <v>0</v>
      </c>
      <c r="T89" s="19">
        <f>IF(AND(D89=1,H89=1),Inputs!$M$42,IF(AND(D89=2,H89=1),Inputs!$M$43,IF(AND(D89=3,H89=1),Inputs!$M$44,IF(AND(D89=4,H89=1),Inputs!$M$45,0))))</f>
        <v>0</v>
      </c>
      <c r="U89" s="19">
        <f>IF(AND(D89=1,I89=1),Inputs!$N$25,IF(AND(D89=2,I89=1),Inputs!$N$26,IF(AND(D89=3,I89=1),Inputs!$N$27,IF(AND(D89=4,I89=1),Inputs!$N$28,0))))</f>
        <v>0</v>
      </c>
      <c r="V89" s="19">
        <f>IF(AND(D89=1,I89=1),Inputs!$N$42,IF(AND(D89=2,I89=1),Inputs!$N$43,IF(AND(D89=3,I89=1),Inputs!$N$44,IF(AND(D89=4,I89=1),Inputs!$N$45,0))))</f>
        <v>0</v>
      </c>
      <c r="W89" s="19">
        <f>IF(D89=1,Inputs!$J$34,IF(D89=2,Inputs!$J$35,IF(D89=3,Inputs!$J$36,IF(D89=4,Inputs!$J$37,0))))</f>
        <v>0</v>
      </c>
      <c r="X89" s="19">
        <f>IF(D89=1,Inputs!$J$51,IF(D89=2,Inputs!$J$52,IF(D89=3,Inputs!$J$53,IF(D89=4,Inputs!$J$54,0))))</f>
        <v>0</v>
      </c>
      <c r="Y89" s="19">
        <f>IF(D89=1,Inputs!$K$34,IF(D89=2,Inputs!$K$35,IF(D89=3,Inputs!$K$36,IF(D89=4,Inputs!$K$37,0))))</f>
        <v>0</v>
      </c>
      <c r="Z89" s="19">
        <f>IF(D89=1,Inputs!$K$51,IF(D89=2,Inputs!$K$52,IF(D89=3,Inputs!$K$53,IF(D89=4,Inputs!$K$54,0))))</f>
        <v>0</v>
      </c>
      <c r="AA89" s="19">
        <f>IF(AND(D89=1,G89=1),Inputs!$L$34,IF(AND(D89=2,G89=1),Inputs!$L$35,IF(AND(D89=3,G89=1),Inputs!$L$36,IF(AND(D89=4,G89=1),Inputs!$L$37,0))))</f>
        <v>0</v>
      </c>
      <c r="AB89" s="19">
        <f>IF(AND(D89=1,G89=1),Inputs!$L$51,IF(AND(D89=2,G89=1),Inputs!$L$52,IF(AND(D89=3,G89=1),Inputs!$L$53,IF(AND(D89=4,G89=1),Inputs!$L$54,0))))</f>
        <v>0</v>
      </c>
      <c r="AC89" s="19">
        <f>IF(AND(D89=1,H89=1),Inputs!$M$34,IF(AND(D89=2,H89=1),Inputs!$M$35,IF(AND(D89=3,H89=1),Inputs!$M$36,IF(AND(D89=4,H89=1),Inputs!$M$37,0))))</f>
        <v>0</v>
      </c>
      <c r="AD89" s="19">
        <f>IF(AND(D89=1,H89=1),Inputs!$M$51,IF(AND(D89=2,H89=1),Inputs!$M$52,IF(AND(D89=3,H89=1),Inputs!$M$53,IF(AND(D89=4,H89=1),Inputs!$M$54,0))))</f>
        <v>0</v>
      </c>
      <c r="AE89" s="19">
        <f>IF(AND(D89=1,I89=1),Inputs!$N$34,IF(AND(D89=2,I89=1),Inputs!$N$35,IF(AND(D89=3,I89=1),Inputs!$N$36,IF(AND(D89=4,I89=1),Inputs!$N$37,0))))</f>
        <v>0</v>
      </c>
      <c r="AF89" s="19">
        <f>IF(AND(D89=1,I89=1),Inputs!$N$51,IF(AND(D89=2,I89=1),Inputs!$N$52,IF(AND(D89=3,I89=1),Inputs!$N$53,IF(AND(D89=4,I89=1),Inputs!$N$54,0))))</f>
        <v>0</v>
      </c>
      <c r="AG89" s="19" t="e">
        <f t="shared" si="23"/>
        <v>#N/A</v>
      </c>
      <c r="AH89" s="19" t="e">
        <f t="shared" si="24"/>
        <v>#N/A</v>
      </c>
      <c r="AI89" s="19" t="e">
        <f t="shared" si="15"/>
        <v>#N/A</v>
      </c>
      <c r="AJ89" s="19" t="e">
        <f>IF(K89=2,Inputs!$B$7,IF(K89=3,Inputs!$B$8,IF(K89=4,Inputs!$B$9,IF(K89=5,Inputs!$B$10,IF(K89=6,Inputs!$B$11)))))</f>
        <v>#N/A</v>
      </c>
      <c r="AK89" s="19">
        <f>Inputs!$B$65+C89</f>
        <v>500</v>
      </c>
      <c r="AL89" s="19" t="e">
        <f t="shared" si="25"/>
        <v>#N/A</v>
      </c>
      <c r="AM89" s="19" t="e">
        <f t="shared" si="16"/>
        <v>#N/A</v>
      </c>
      <c r="AN89" s="19" t="e">
        <f t="shared" si="17"/>
        <v>#N/A</v>
      </c>
      <c r="AO89" s="19" t="e">
        <f t="shared" si="18"/>
        <v>#N/A</v>
      </c>
      <c r="AP89" s="19" t="e">
        <f t="shared" si="19"/>
        <v>#N/A</v>
      </c>
      <c r="AQ89" s="22">
        <f t="shared" si="20"/>
        <v>0</v>
      </c>
      <c r="AR89" s="22">
        <f t="shared" si="21"/>
        <v>0</v>
      </c>
      <c r="AS89" s="22">
        <f>IF(AND(AQ89&gt;=Inputs!$B$15,D89=2),MAX(C89,Inputs!$B$15),AQ89)</f>
        <v>0</v>
      </c>
      <c r="AT89" s="22">
        <f>IF(AND(AR89&gt;=Inputs!$B$15,D89=2),MAX(C89,Inputs!$B$15),AR89)</f>
        <v>0</v>
      </c>
      <c r="AU89" s="22">
        <f>IF(AND(AS89&gt;=Inputs!$B$16,D89&lt;4),MAX(C89,Inputs!$B$16),AS89)</f>
        <v>0</v>
      </c>
      <c r="AV89" s="22">
        <f>IF(AND(AT89&gt;=Inputs!$B$16,D89&lt;4),MAX(C89,Inputs!$B$16),AT89)</f>
        <v>0</v>
      </c>
      <c r="AW89" s="20">
        <f>IF(AU89&gt;Inputs!$B$17,Inputs!$B$17,AU89)</f>
        <v>0</v>
      </c>
      <c r="AX89" s="20">
        <f>IF(AV89&gt;Inputs!$B$17,Inputs!$B$17,AV89)</f>
        <v>0</v>
      </c>
    </row>
    <row r="90" spans="1:50" x14ac:dyDescent="0.25">
      <c r="A90" s="1">
        <f>Levels!A91</f>
        <v>0</v>
      </c>
      <c r="B90" s="1">
        <f>Levels!B91</f>
        <v>0</v>
      </c>
      <c r="C90" s="15">
        <f>IF(OR(E90=1,F90=1),Levels!C91,0)</f>
        <v>0</v>
      </c>
      <c r="D90" s="1">
        <f>Levels!D91</f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 t="e">
        <f>Levels!AC91</f>
        <v>#N/A</v>
      </c>
      <c r="K90" s="1" t="e">
        <f>Levels!AD91</f>
        <v>#N/A</v>
      </c>
      <c r="L90" s="1" t="e">
        <f t="shared" si="22"/>
        <v>#N/A</v>
      </c>
      <c r="M90" s="19">
        <f>IF(D90=1,Inputs!$J$25,IF(D90=2,Inputs!$J$26,IF(D90=3,Inputs!$J$27,IF(D90=4,Inputs!$J$28,0))))</f>
        <v>0</v>
      </c>
      <c r="N90" s="19">
        <f>IF(D90=1,Inputs!$J$42,IF(D90=2,Inputs!$J$43,IF(D90=3,Inputs!$J$44,IF(D90=4,Inputs!$J$45,0))))</f>
        <v>0</v>
      </c>
      <c r="O90" s="19">
        <f>IF(D90=1,Inputs!$K$25,IF(D90=2,Inputs!$K$26,IF(D90=3,Inputs!$K$27,IF(D90=4,Inputs!$K$28,0))))</f>
        <v>0</v>
      </c>
      <c r="P90" s="19">
        <f>IF(D90=1,Inputs!$K$42,IF(D90=2,Inputs!$K$43,IF(D90=3,Inputs!$K$44,IF(D90=4,Inputs!$K$45,0))))</f>
        <v>0</v>
      </c>
      <c r="Q90" s="19">
        <f>IF(AND(D90=1,G90=1),Inputs!$L$25,IF(AND(D90=2,G90=1),Inputs!$L$26,IF(AND(D90=3,G90=1),Inputs!$L$27,IF(AND(D90=4,G90=1),Inputs!$L$28,0))))</f>
        <v>0</v>
      </c>
      <c r="R90" s="19">
        <f>IF(AND(D90=1,G90=1),Inputs!$L$42,IF(AND(D90=2,G90=1),Inputs!$L$43,IF(AND(D90=3,G90=1),Inputs!$L$44,IF(AND(D90=4,G90=1),Inputs!$L$45,0))))</f>
        <v>0</v>
      </c>
      <c r="S90" s="19">
        <f>IF(AND(D90=1,H90=1),Inputs!$M$25,IF(AND(D90=2,H90=1),Inputs!$M$26,IF(AND(D90=3,H90=1),Inputs!$M$27,IF(AND(D90=4,H90=1),Inputs!$M$28,0))))</f>
        <v>0</v>
      </c>
      <c r="T90" s="19">
        <f>IF(AND(D90=1,H90=1),Inputs!$M$42,IF(AND(D90=2,H90=1),Inputs!$M$43,IF(AND(D90=3,H90=1),Inputs!$M$44,IF(AND(D90=4,H90=1),Inputs!$M$45,0))))</f>
        <v>0</v>
      </c>
      <c r="U90" s="19">
        <f>IF(AND(D90=1,I90=1),Inputs!$N$25,IF(AND(D90=2,I90=1),Inputs!$N$26,IF(AND(D90=3,I90=1),Inputs!$N$27,IF(AND(D90=4,I90=1),Inputs!$N$28,0))))</f>
        <v>0</v>
      </c>
      <c r="V90" s="19">
        <f>IF(AND(D90=1,I90=1),Inputs!$N$42,IF(AND(D90=2,I90=1),Inputs!$N$43,IF(AND(D90=3,I90=1),Inputs!$N$44,IF(AND(D90=4,I90=1),Inputs!$N$45,0))))</f>
        <v>0</v>
      </c>
      <c r="W90" s="19">
        <f>IF(D90=1,Inputs!$J$34,IF(D90=2,Inputs!$J$35,IF(D90=3,Inputs!$J$36,IF(D90=4,Inputs!$J$37,0))))</f>
        <v>0</v>
      </c>
      <c r="X90" s="19">
        <f>IF(D90=1,Inputs!$J$51,IF(D90=2,Inputs!$J$52,IF(D90=3,Inputs!$J$53,IF(D90=4,Inputs!$J$54,0))))</f>
        <v>0</v>
      </c>
      <c r="Y90" s="19">
        <f>IF(D90=1,Inputs!$K$34,IF(D90=2,Inputs!$K$35,IF(D90=3,Inputs!$K$36,IF(D90=4,Inputs!$K$37,0))))</f>
        <v>0</v>
      </c>
      <c r="Z90" s="19">
        <f>IF(D90=1,Inputs!$K$51,IF(D90=2,Inputs!$K$52,IF(D90=3,Inputs!$K$53,IF(D90=4,Inputs!$K$54,0))))</f>
        <v>0</v>
      </c>
      <c r="AA90" s="19">
        <f>IF(AND(D90=1,G90=1),Inputs!$L$34,IF(AND(D90=2,G90=1),Inputs!$L$35,IF(AND(D90=3,G90=1),Inputs!$L$36,IF(AND(D90=4,G90=1),Inputs!$L$37,0))))</f>
        <v>0</v>
      </c>
      <c r="AB90" s="19">
        <f>IF(AND(D90=1,G90=1),Inputs!$L$51,IF(AND(D90=2,G90=1),Inputs!$L$52,IF(AND(D90=3,G90=1),Inputs!$L$53,IF(AND(D90=4,G90=1),Inputs!$L$54,0))))</f>
        <v>0</v>
      </c>
      <c r="AC90" s="19">
        <f>IF(AND(D90=1,H90=1),Inputs!$M$34,IF(AND(D90=2,H90=1),Inputs!$M$35,IF(AND(D90=3,H90=1),Inputs!$M$36,IF(AND(D90=4,H90=1),Inputs!$M$37,0))))</f>
        <v>0</v>
      </c>
      <c r="AD90" s="19">
        <f>IF(AND(D90=1,H90=1),Inputs!$M$51,IF(AND(D90=2,H90=1),Inputs!$M$52,IF(AND(D90=3,H90=1),Inputs!$M$53,IF(AND(D90=4,H90=1),Inputs!$M$54,0))))</f>
        <v>0</v>
      </c>
      <c r="AE90" s="19">
        <f>IF(AND(D90=1,I90=1),Inputs!$N$34,IF(AND(D90=2,I90=1),Inputs!$N$35,IF(AND(D90=3,I90=1),Inputs!$N$36,IF(AND(D90=4,I90=1),Inputs!$N$37,0))))</f>
        <v>0</v>
      </c>
      <c r="AF90" s="19">
        <f>IF(AND(D90=1,I90=1),Inputs!$N$51,IF(AND(D90=2,I90=1),Inputs!$N$52,IF(AND(D90=3,I90=1),Inputs!$N$53,IF(AND(D90=4,I90=1),Inputs!$N$54,0))))</f>
        <v>0</v>
      </c>
      <c r="AG90" s="19" t="e">
        <f t="shared" si="23"/>
        <v>#N/A</v>
      </c>
      <c r="AH90" s="19" t="e">
        <f t="shared" si="24"/>
        <v>#N/A</v>
      </c>
      <c r="AI90" s="19" t="e">
        <f t="shared" si="15"/>
        <v>#N/A</v>
      </c>
      <c r="AJ90" s="19" t="e">
        <f>IF(K90=2,Inputs!$B$7,IF(K90=3,Inputs!$B$8,IF(K90=4,Inputs!$B$9,IF(K90=5,Inputs!$B$10,IF(K90=6,Inputs!$B$11)))))</f>
        <v>#N/A</v>
      </c>
      <c r="AK90" s="19">
        <f>Inputs!$B$65+C90</f>
        <v>500</v>
      </c>
      <c r="AL90" s="19" t="e">
        <f t="shared" si="25"/>
        <v>#N/A</v>
      </c>
      <c r="AM90" s="19" t="e">
        <f t="shared" si="16"/>
        <v>#N/A</v>
      </c>
      <c r="AN90" s="19" t="e">
        <f t="shared" si="17"/>
        <v>#N/A</v>
      </c>
      <c r="AO90" s="19" t="e">
        <f t="shared" si="18"/>
        <v>#N/A</v>
      </c>
      <c r="AP90" s="19" t="e">
        <f t="shared" si="19"/>
        <v>#N/A</v>
      </c>
      <c r="AQ90" s="22">
        <f t="shared" si="20"/>
        <v>0</v>
      </c>
      <c r="AR90" s="22">
        <f t="shared" si="21"/>
        <v>0</v>
      </c>
      <c r="AS90" s="22">
        <f>IF(AND(AQ90&gt;=Inputs!$B$15,D90=2),MAX(C90,Inputs!$B$15),AQ90)</f>
        <v>0</v>
      </c>
      <c r="AT90" s="22">
        <f>IF(AND(AR90&gt;=Inputs!$B$15,D90=2),MAX(C90,Inputs!$B$15),AR90)</f>
        <v>0</v>
      </c>
      <c r="AU90" s="22">
        <f>IF(AND(AS90&gt;=Inputs!$B$16,D90&lt;4),MAX(C90,Inputs!$B$16),AS90)</f>
        <v>0</v>
      </c>
      <c r="AV90" s="22">
        <f>IF(AND(AT90&gt;=Inputs!$B$16,D90&lt;4),MAX(C90,Inputs!$B$16),AT90)</f>
        <v>0</v>
      </c>
      <c r="AW90" s="20">
        <f>IF(AU90&gt;Inputs!$B$17,Inputs!$B$17,AU90)</f>
        <v>0</v>
      </c>
      <c r="AX90" s="20">
        <f>IF(AV90&gt;Inputs!$B$17,Inputs!$B$17,AV90)</f>
        <v>0</v>
      </c>
    </row>
    <row r="91" spans="1:50" x14ac:dyDescent="0.25">
      <c r="A91" s="1">
        <f>Levels!A92</f>
        <v>0</v>
      </c>
      <c r="B91" s="1">
        <f>Levels!B92</f>
        <v>0</v>
      </c>
      <c r="C91" s="15">
        <f>IF(OR(E91=1,F91=1),Levels!C92,0)</f>
        <v>0</v>
      </c>
      <c r="D91" s="1">
        <f>Levels!D92</f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 t="e">
        <f>Levels!AC92</f>
        <v>#N/A</v>
      </c>
      <c r="K91" s="1" t="e">
        <f>Levels!AD92</f>
        <v>#N/A</v>
      </c>
      <c r="L91" s="1" t="e">
        <f t="shared" si="22"/>
        <v>#N/A</v>
      </c>
      <c r="M91" s="19">
        <f>IF(D91=1,Inputs!$J$25,IF(D91=2,Inputs!$J$26,IF(D91=3,Inputs!$J$27,IF(D91=4,Inputs!$J$28,0))))</f>
        <v>0</v>
      </c>
      <c r="N91" s="19">
        <f>IF(D91=1,Inputs!$J$42,IF(D91=2,Inputs!$J$43,IF(D91=3,Inputs!$J$44,IF(D91=4,Inputs!$J$45,0))))</f>
        <v>0</v>
      </c>
      <c r="O91" s="19">
        <f>IF(D91=1,Inputs!$K$25,IF(D91=2,Inputs!$K$26,IF(D91=3,Inputs!$K$27,IF(D91=4,Inputs!$K$28,0))))</f>
        <v>0</v>
      </c>
      <c r="P91" s="19">
        <f>IF(D91=1,Inputs!$K$42,IF(D91=2,Inputs!$K$43,IF(D91=3,Inputs!$K$44,IF(D91=4,Inputs!$K$45,0))))</f>
        <v>0</v>
      </c>
      <c r="Q91" s="19">
        <f>IF(AND(D91=1,G91=1),Inputs!$L$25,IF(AND(D91=2,G91=1),Inputs!$L$26,IF(AND(D91=3,G91=1),Inputs!$L$27,IF(AND(D91=4,G91=1),Inputs!$L$28,0))))</f>
        <v>0</v>
      </c>
      <c r="R91" s="19">
        <f>IF(AND(D91=1,G91=1),Inputs!$L$42,IF(AND(D91=2,G91=1),Inputs!$L$43,IF(AND(D91=3,G91=1),Inputs!$L$44,IF(AND(D91=4,G91=1),Inputs!$L$45,0))))</f>
        <v>0</v>
      </c>
      <c r="S91" s="19">
        <f>IF(AND(D91=1,H91=1),Inputs!$M$25,IF(AND(D91=2,H91=1),Inputs!$M$26,IF(AND(D91=3,H91=1),Inputs!$M$27,IF(AND(D91=4,H91=1),Inputs!$M$28,0))))</f>
        <v>0</v>
      </c>
      <c r="T91" s="19">
        <f>IF(AND(D91=1,H91=1),Inputs!$M$42,IF(AND(D91=2,H91=1),Inputs!$M$43,IF(AND(D91=3,H91=1),Inputs!$M$44,IF(AND(D91=4,H91=1),Inputs!$M$45,0))))</f>
        <v>0</v>
      </c>
      <c r="U91" s="19">
        <f>IF(AND(D91=1,I91=1),Inputs!$N$25,IF(AND(D91=2,I91=1),Inputs!$N$26,IF(AND(D91=3,I91=1),Inputs!$N$27,IF(AND(D91=4,I91=1),Inputs!$N$28,0))))</f>
        <v>0</v>
      </c>
      <c r="V91" s="19">
        <f>IF(AND(D91=1,I91=1),Inputs!$N$42,IF(AND(D91=2,I91=1),Inputs!$N$43,IF(AND(D91=3,I91=1),Inputs!$N$44,IF(AND(D91=4,I91=1),Inputs!$N$45,0))))</f>
        <v>0</v>
      </c>
      <c r="W91" s="19">
        <f>IF(D91=1,Inputs!$J$34,IF(D91=2,Inputs!$J$35,IF(D91=3,Inputs!$J$36,IF(D91=4,Inputs!$J$37,0))))</f>
        <v>0</v>
      </c>
      <c r="X91" s="19">
        <f>IF(D91=1,Inputs!$J$51,IF(D91=2,Inputs!$J$52,IF(D91=3,Inputs!$J$53,IF(D91=4,Inputs!$J$54,0))))</f>
        <v>0</v>
      </c>
      <c r="Y91" s="19">
        <f>IF(D91=1,Inputs!$K$34,IF(D91=2,Inputs!$K$35,IF(D91=3,Inputs!$K$36,IF(D91=4,Inputs!$K$37,0))))</f>
        <v>0</v>
      </c>
      <c r="Z91" s="19">
        <f>IF(D91=1,Inputs!$K$51,IF(D91=2,Inputs!$K$52,IF(D91=3,Inputs!$K$53,IF(D91=4,Inputs!$K$54,0))))</f>
        <v>0</v>
      </c>
      <c r="AA91" s="19">
        <f>IF(AND(D91=1,G91=1),Inputs!$L$34,IF(AND(D91=2,G91=1),Inputs!$L$35,IF(AND(D91=3,G91=1),Inputs!$L$36,IF(AND(D91=4,G91=1),Inputs!$L$37,0))))</f>
        <v>0</v>
      </c>
      <c r="AB91" s="19">
        <f>IF(AND(D91=1,G91=1),Inputs!$L$51,IF(AND(D91=2,G91=1),Inputs!$L$52,IF(AND(D91=3,G91=1),Inputs!$L$53,IF(AND(D91=4,G91=1),Inputs!$L$54,0))))</f>
        <v>0</v>
      </c>
      <c r="AC91" s="19">
        <f>IF(AND(D91=1,H91=1),Inputs!$M$34,IF(AND(D91=2,H91=1),Inputs!$M$35,IF(AND(D91=3,H91=1),Inputs!$M$36,IF(AND(D91=4,H91=1),Inputs!$M$37,0))))</f>
        <v>0</v>
      </c>
      <c r="AD91" s="19">
        <f>IF(AND(D91=1,H91=1),Inputs!$M$51,IF(AND(D91=2,H91=1),Inputs!$M$52,IF(AND(D91=3,H91=1),Inputs!$M$53,IF(AND(D91=4,H91=1),Inputs!$M$54,0))))</f>
        <v>0</v>
      </c>
      <c r="AE91" s="19">
        <f>IF(AND(D91=1,I91=1),Inputs!$N$34,IF(AND(D91=2,I91=1),Inputs!$N$35,IF(AND(D91=3,I91=1),Inputs!$N$36,IF(AND(D91=4,I91=1),Inputs!$N$37,0))))</f>
        <v>0</v>
      </c>
      <c r="AF91" s="19">
        <f>IF(AND(D91=1,I91=1),Inputs!$N$51,IF(AND(D91=2,I91=1),Inputs!$N$52,IF(AND(D91=3,I91=1),Inputs!$N$53,IF(AND(D91=4,I91=1),Inputs!$N$54,0))))</f>
        <v>0</v>
      </c>
      <c r="AG91" s="19" t="e">
        <f t="shared" si="23"/>
        <v>#N/A</v>
      </c>
      <c r="AH91" s="19" t="e">
        <f t="shared" si="24"/>
        <v>#N/A</v>
      </c>
      <c r="AI91" s="19" t="e">
        <f t="shared" si="15"/>
        <v>#N/A</v>
      </c>
      <c r="AJ91" s="19" t="e">
        <f>IF(K91=2,Inputs!$B$7,IF(K91=3,Inputs!$B$8,IF(K91=4,Inputs!$B$9,IF(K91=5,Inputs!$B$10,IF(K91=6,Inputs!$B$11)))))</f>
        <v>#N/A</v>
      </c>
      <c r="AK91" s="19">
        <f>Inputs!$B$65+C91</f>
        <v>500</v>
      </c>
      <c r="AL91" s="19" t="e">
        <f t="shared" si="25"/>
        <v>#N/A</v>
      </c>
      <c r="AM91" s="19" t="e">
        <f t="shared" si="16"/>
        <v>#N/A</v>
      </c>
      <c r="AN91" s="19" t="e">
        <f t="shared" si="17"/>
        <v>#N/A</v>
      </c>
      <c r="AO91" s="19" t="e">
        <f t="shared" si="18"/>
        <v>#N/A</v>
      </c>
      <c r="AP91" s="19" t="e">
        <f t="shared" si="19"/>
        <v>#N/A</v>
      </c>
      <c r="AQ91" s="22">
        <f t="shared" si="20"/>
        <v>0</v>
      </c>
      <c r="AR91" s="22">
        <f t="shared" si="21"/>
        <v>0</v>
      </c>
      <c r="AS91" s="22">
        <f>IF(AND(AQ91&gt;=Inputs!$B$15,D91=2),MAX(C91,Inputs!$B$15),AQ91)</f>
        <v>0</v>
      </c>
      <c r="AT91" s="22">
        <f>IF(AND(AR91&gt;=Inputs!$B$15,D91=2),MAX(C91,Inputs!$B$15),AR91)</f>
        <v>0</v>
      </c>
      <c r="AU91" s="22">
        <f>IF(AND(AS91&gt;=Inputs!$B$16,D91&lt;4),MAX(C91,Inputs!$B$16),AS91)</f>
        <v>0</v>
      </c>
      <c r="AV91" s="22">
        <f>IF(AND(AT91&gt;=Inputs!$B$16,D91&lt;4),MAX(C91,Inputs!$B$16),AT91)</f>
        <v>0</v>
      </c>
      <c r="AW91" s="20">
        <f>IF(AU91&gt;Inputs!$B$17,Inputs!$B$17,AU91)</f>
        <v>0</v>
      </c>
      <c r="AX91" s="20">
        <f>IF(AV91&gt;Inputs!$B$17,Inputs!$B$17,AV91)</f>
        <v>0</v>
      </c>
    </row>
    <row r="92" spans="1:50" x14ac:dyDescent="0.25">
      <c r="A92" s="1">
        <f>Levels!A93</f>
        <v>0</v>
      </c>
      <c r="B92" s="1">
        <f>Levels!B93</f>
        <v>0</v>
      </c>
      <c r="C92" s="15">
        <f>IF(OR(E92=1,F92=1),Levels!C93,0)</f>
        <v>0</v>
      </c>
      <c r="D92" s="1">
        <f>Levels!D93</f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 t="e">
        <f>Levels!AC93</f>
        <v>#N/A</v>
      </c>
      <c r="K92" s="1" t="e">
        <f>Levels!AD93</f>
        <v>#N/A</v>
      </c>
      <c r="L92" s="1" t="e">
        <f t="shared" si="22"/>
        <v>#N/A</v>
      </c>
      <c r="M92" s="19">
        <f>IF(D92=1,Inputs!$J$25,IF(D92=2,Inputs!$J$26,IF(D92=3,Inputs!$J$27,IF(D92=4,Inputs!$J$28,0))))</f>
        <v>0</v>
      </c>
      <c r="N92" s="19">
        <f>IF(D92=1,Inputs!$J$42,IF(D92=2,Inputs!$J$43,IF(D92=3,Inputs!$J$44,IF(D92=4,Inputs!$J$45,0))))</f>
        <v>0</v>
      </c>
      <c r="O92" s="19">
        <f>IF(D92=1,Inputs!$K$25,IF(D92=2,Inputs!$K$26,IF(D92=3,Inputs!$K$27,IF(D92=4,Inputs!$K$28,0))))</f>
        <v>0</v>
      </c>
      <c r="P92" s="19">
        <f>IF(D92=1,Inputs!$K$42,IF(D92=2,Inputs!$K$43,IF(D92=3,Inputs!$K$44,IF(D92=4,Inputs!$K$45,0))))</f>
        <v>0</v>
      </c>
      <c r="Q92" s="19">
        <f>IF(AND(D92=1,G92=1),Inputs!$L$25,IF(AND(D92=2,G92=1),Inputs!$L$26,IF(AND(D92=3,G92=1),Inputs!$L$27,IF(AND(D92=4,G92=1),Inputs!$L$28,0))))</f>
        <v>0</v>
      </c>
      <c r="R92" s="19">
        <f>IF(AND(D92=1,G92=1),Inputs!$L$42,IF(AND(D92=2,G92=1),Inputs!$L$43,IF(AND(D92=3,G92=1),Inputs!$L$44,IF(AND(D92=4,G92=1),Inputs!$L$45,0))))</f>
        <v>0</v>
      </c>
      <c r="S92" s="19">
        <f>IF(AND(D92=1,H92=1),Inputs!$M$25,IF(AND(D92=2,H92=1),Inputs!$M$26,IF(AND(D92=3,H92=1),Inputs!$M$27,IF(AND(D92=4,H92=1),Inputs!$M$28,0))))</f>
        <v>0</v>
      </c>
      <c r="T92" s="19">
        <f>IF(AND(D92=1,H92=1),Inputs!$M$42,IF(AND(D92=2,H92=1),Inputs!$M$43,IF(AND(D92=3,H92=1),Inputs!$M$44,IF(AND(D92=4,H92=1),Inputs!$M$45,0))))</f>
        <v>0</v>
      </c>
      <c r="U92" s="19">
        <f>IF(AND(D92=1,I92=1),Inputs!$N$25,IF(AND(D92=2,I92=1),Inputs!$N$26,IF(AND(D92=3,I92=1),Inputs!$N$27,IF(AND(D92=4,I92=1),Inputs!$N$28,0))))</f>
        <v>0</v>
      </c>
      <c r="V92" s="19">
        <f>IF(AND(D92=1,I92=1),Inputs!$N$42,IF(AND(D92=2,I92=1),Inputs!$N$43,IF(AND(D92=3,I92=1),Inputs!$N$44,IF(AND(D92=4,I92=1),Inputs!$N$45,0))))</f>
        <v>0</v>
      </c>
      <c r="W92" s="19">
        <f>IF(D92=1,Inputs!$J$34,IF(D92=2,Inputs!$J$35,IF(D92=3,Inputs!$J$36,IF(D92=4,Inputs!$J$37,0))))</f>
        <v>0</v>
      </c>
      <c r="X92" s="19">
        <f>IF(D92=1,Inputs!$J$51,IF(D92=2,Inputs!$J$52,IF(D92=3,Inputs!$J$53,IF(D92=4,Inputs!$J$54,0))))</f>
        <v>0</v>
      </c>
      <c r="Y92" s="19">
        <f>IF(D92=1,Inputs!$K$34,IF(D92=2,Inputs!$K$35,IF(D92=3,Inputs!$K$36,IF(D92=4,Inputs!$K$37,0))))</f>
        <v>0</v>
      </c>
      <c r="Z92" s="19">
        <f>IF(D92=1,Inputs!$K$51,IF(D92=2,Inputs!$K$52,IF(D92=3,Inputs!$K$53,IF(D92=4,Inputs!$K$54,0))))</f>
        <v>0</v>
      </c>
      <c r="AA92" s="19">
        <f>IF(AND(D92=1,G92=1),Inputs!$L$34,IF(AND(D92=2,G92=1),Inputs!$L$35,IF(AND(D92=3,G92=1),Inputs!$L$36,IF(AND(D92=4,G92=1),Inputs!$L$37,0))))</f>
        <v>0</v>
      </c>
      <c r="AB92" s="19">
        <f>IF(AND(D92=1,G92=1),Inputs!$L$51,IF(AND(D92=2,G92=1),Inputs!$L$52,IF(AND(D92=3,G92=1),Inputs!$L$53,IF(AND(D92=4,G92=1),Inputs!$L$54,0))))</f>
        <v>0</v>
      </c>
      <c r="AC92" s="19">
        <f>IF(AND(D92=1,H92=1),Inputs!$M$34,IF(AND(D92=2,H92=1),Inputs!$M$35,IF(AND(D92=3,H92=1),Inputs!$M$36,IF(AND(D92=4,H92=1),Inputs!$M$37,0))))</f>
        <v>0</v>
      </c>
      <c r="AD92" s="19">
        <f>IF(AND(D92=1,H92=1),Inputs!$M$51,IF(AND(D92=2,H92=1),Inputs!$M$52,IF(AND(D92=3,H92=1),Inputs!$M$53,IF(AND(D92=4,H92=1),Inputs!$M$54,0))))</f>
        <v>0</v>
      </c>
      <c r="AE92" s="19">
        <f>IF(AND(D92=1,I92=1),Inputs!$N$34,IF(AND(D92=2,I92=1),Inputs!$N$35,IF(AND(D92=3,I92=1),Inputs!$N$36,IF(AND(D92=4,I92=1),Inputs!$N$37,0))))</f>
        <v>0</v>
      </c>
      <c r="AF92" s="19">
        <f>IF(AND(D92=1,I92=1),Inputs!$N$51,IF(AND(D92=2,I92=1),Inputs!$N$52,IF(AND(D92=3,I92=1),Inputs!$N$53,IF(AND(D92=4,I92=1),Inputs!$N$54,0))))</f>
        <v>0</v>
      </c>
      <c r="AG92" s="19" t="e">
        <f t="shared" si="23"/>
        <v>#N/A</v>
      </c>
      <c r="AH92" s="19" t="e">
        <f t="shared" si="24"/>
        <v>#N/A</v>
      </c>
      <c r="AI92" s="19" t="e">
        <f t="shared" si="15"/>
        <v>#N/A</v>
      </c>
      <c r="AJ92" s="19" t="e">
        <f>IF(K92=2,Inputs!$B$7,IF(K92=3,Inputs!$B$8,IF(K92=4,Inputs!$B$9,IF(K92=5,Inputs!$B$10,IF(K92=6,Inputs!$B$11)))))</f>
        <v>#N/A</v>
      </c>
      <c r="AK92" s="19">
        <f>Inputs!$B$65+C92</f>
        <v>500</v>
      </c>
      <c r="AL92" s="19" t="e">
        <f t="shared" si="25"/>
        <v>#N/A</v>
      </c>
      <c r="AM92" s="19" t="e">
        <f t="shared" si="16"/>
        <v>#N/A</v>
      </c>
      <c r="AN92" s="19" t="e">
        <f t="shared" si="17"/>
        <v>#N/A</v>
      </c>
      <c r="AO92" s="19" t="e">
        <f t="shared" si="18"/>
        <v>#N/A</v>
      </c>
      <c r="AP92" s="19" t="e">
        <f t="shared" si="19"/>
        <v>#N/A</v>
      </c>
      <c r="AQ92" s="22">
        <f t="shared" si="20"/>
        <v>0</v>
      </c>
      <c r="AR92" s="22">
        <f t="shared" si="21"/>
        <v>0</v>
      </c>
      <c r="AS92" s="22">
        <f>IF(AND(AQ92&gt;=Inputs!$B$15,D92=2),MAX(C92,Inputs!$B$15),AQ92)</f>
        <v>0</v>
      </c>
      <c r="AT92" s="22">
        <f>IF(AND(AR92&gt;=Inputs!$B$15,D92=2),MAX(C92,Inputs!$B$15),AR92)</f>
        <v>0</v>
      </c>
      <c r="AU92" s="22">
        <f>IF(AND(AS92&gt;=Inputs!$B$16,D92&lt;4),MAX(C92,Inputs!$B$16),AS92)</f>
        <v>0</v>
      </c>
      <c r="AV92" s="22">
        <f>IF(AND(AT92&gt;=Inputs!$B$16,D92&lt;4),MAX(C92,Inputs!$B$16),AT92)</f>
        <v>0</v>
      </c>
      <c r="AW92" s="20">
        <f>IF(AU92&gt;Inputs!$B$17,Inputs!$B$17,AU92)</f>
        <v>0</v>
      </c>
      <c r="AX92" s="20">
        <f>IF(AV92&gt;Inputs!$B$17,Inputs!$B$17,AV92)</f>
        <v>0</v>
      </c>
    </row>
    <row r="93" spans="1:50" x14ac:dyDescent="0.25">
      <c r="A93" s="1">
        <f>Levels!A94</f>
        <v>0</v>
      </c>
      <c r="B93" s="1">
        <f>Levels!B94</f>
        <v>0</v>
      </c>
      <c r="C93" s="15">
        <f>IF(OR(E93=1,F93=1),Levels!C94,0)</f>
        <v>0</v>
      </c>
      <c r="D93" s="1">
        <f>Levels!D94</f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 t="e">
        <f>Levels!AC94</f>
        <v>#N/A</v>
      </c>
      <c r="K93" s="1" t="e">
        <f>Levels!AD94</f>
        <v>#N/A</v>
      </c>
      <c r="L93" s="1" t="e">
        <f t="shared" si="22"/>
        <v>#N/A</v>
      </c>
      <c r="M93" s="19">
        <f>IF(D93=1,Inputs!$J$25,IF(D93=2,Inputs!$J$26,IF(D93=3,Inputs!$J$27,IF(D93=4,Inputs!$J$28,0))))</f>
        <v>0</v>
      </c>
      <c r="N93" s="19">
        <f>IF(D93=1,Inputs!$J$42,IF(D93=2,Inputs!$J$43,IF(D93=3,Inputs!$J$44,IF(D93=4,Inputs!$J$45,0))))</f>
        <v>0</v>
      </c>
      <c r="O93" s="19">
        <f>IF(D93=1,Inputs!$K$25,IF(D93=2,Inputs!$K$26,IF(D93=3,Inputs!$K$27,IF(D93=4,Inputs!$K$28,0))))</f>
        <v>0</v>
      </c>
      <c r="P93" s="19">
        <f>IF(D93=1,Inputs!$K$42,IF(D93=2,Inputs!$K$43,IF(D93=3,Inputs!$K$44,IF(D93=4,Inputs!$K$45,0))))</f>
        <v>0</v>
      </c>
      <c r="Q93" s="19">
        <f>IF(AND(D93=1,G93=1),Inputs!$L$25,IF(AND(D93=2,G93=1),Inputs!$L$26,IF(AND(D93=3,G93=1),Inputs!$L$27,IF(AND(D93=4,G93=1),Inputs!$L$28,0))))</f>
        <v>0</v>
      </c>
      <c r="R93" s="19">
        <f>IF(AND(D93=1,G93=1),Inputs!$L$42,IF(AND(D93=2,G93=1),Inputs!$L$43,IF(AND(D93=3,G93=1),Inputs!$L$44,IF(AND(D93=4,G93=1),Inputs!$L$45,0))))</f>
        <v>0</v>
      </c>
      <c r="S93" s="19">
        <f>IF(AND(D93=1,H93=1),Inputs!$M$25,IF(AND(D93=2,H93=1),Inputs!$M$26,IF(AND(D93=3,H93=1),Inputs!$M$27,IF(AND(D93=4,H93=1),Inputs!$M$28,0))))</f>
        <v>0</v>
      </c>
      <c r="T93" s="19">
        <f>IF(AND(D93=1,H93=1),Inputs!$M$42,IF(AND(D93=2,H93=1),Inputs!$M$43,IF(AND(D93=3,H93=1),Inputs!$M$44,IF(AND(D93=4,H93=1),Inputs!$M$45,0))))</f>
        <v>0</v>
      </c>
      <c r="U93" s="19">
        <f>IF(AND(D93=1,I93=1),Inputs!$N$25,IF(AND(D93=2,I93=1),Inputs!$N$26,IF(AND(D93=3,I93=1),Inputs!$N$27,IF(AND(D93=4,I93=1),Inputs!$N$28,0))))</f>
        <v>0</v>
      </c>
      <c r="V93" s="19">
        <f>IF(AND(D93=1,I93=1),Inputs!$N$42,IF(AND(D93=2,I93=1),Inputs!$N$43,IF(AND(D93=3,I93=1),Inputs!$N$44,IF(AND(D93=4,I93=1),Inputs!$N$45,0))))</f>
        <v>0</v>
      </c>
      <c r="W93" s="19">
        <f>IF(D93=1,Inputs!$J$34,IF(D93=2,Inputs!$J$35,IF(D93=3,Inputs!$J$36,IF(D93=4,Inputs!$J$37,0))))</f>
        <v>0</v>
      </c>
      <c r="X93" s="19">
        <f>IF(D93=1,Inputs!$J$51,IF(D93=2,Inputs!$J$52,IF(D93=3,Inputs!$J$53,IF(D93=4,Inputs!$J$54,0))))</f>
        <v>0</v>
      </c>
      <c r="Y93" s="19">
        <f>IF(D93=1,Inputs!$K$34,IF(D93=2,Inputs!$K$35,IF(D93=3,Inputs!$K$36,IF(D93=4,Inputs!$K$37,0))))</f>
        <v>0</v>
      </c>
      <c r="Z93" s="19">
        <f>IF(D93=1,Inputs!$K$51,IF(D93=2,Inputs!$K$52,IF(D93=3,Inputs!$K$53,IF(D93=4,Inputs!$K$54,0))))</f>
        <v>0</v>
      </c>
      <c r="AA93" s="19">
        <f>IF(AND(D93=1,G93=1),Inputs!$L$34,IF(AND(D93=2,G93=1),Inputs!$L$35,IF(AND(D93=3,G93=1),Inputs!$L$36,IF(AND(D93=4,G93=1),Inputs!$L$37,0))))</f>
        <v>0</v>
      </c>
      <c r="AB93" s="19">
        <f>IF(AND(D93=1,G93=1),Inputs!$L$51,IF(AND(D93=2,G93=1),Inputs!$L$52,IF(AND(D93=3,G93=1),Inputs!$L$53,IF(AND(D93=4,G93=1),Inputs!$L$54,0))))</f>
        <v>0</v>
      </c>
      <c r="AC93" s="19">
        <f>IF(AND(D93=1,H93=1),Inputs!$M$34,IF(AND(D93=2,H93=1),Inputs!$M$35,IF(AND(D93=3,H93=1),Inputs!$M$36,IF(AND(D93=4,H93=1),Inputs!$M$37,0))))</f>
        <v>0</v>
      </c>
      <c r="AD93" s="19">
        <f>IF(AND(D93=1,H93=1),Inputs!$M$51,IF(AND(D93=2,H93=1),Inputs!$M$52,IF(AND(D93=3,H93=1),Inputs!$M$53,IF(AND(D93=4,H93=1),Inputs!$M$54,0))))</f>
        <v>0</v>
      </c>
      <c r="AE93" s="19">
        <f>IF(AND(D93=1,I93=1),Inputs!$N$34,IF(AND(D93=2,I93=1),Inputs!$N$35,IF(AND(D93=3,I93=1),Inputs!$N$36,IF(AND(D93=4,I93=1),Inputs!$N$37,0))))</f>
        <v>0</v>
      </c>
      <c r="AF93" s="19">
        <f>IF(AND(D93=1,I93=1),Inputs!$N$51,IF(AND(D93=2,I93=1),Inputs!$N$52,IF(AND(D93=3,I93=1),Inputs!$N$53,IF(AND(D93=4,I93=1),Inputs!$N$54,0))))</f>
        <v>0</v>
      </c>
      <c r="AG93" s="19" t="e">
        <f t="shared" si="23"/>
        <v>#N/A</v>
      </c>
      <c r="AH93" s="19" t="e">
        <f t="shared" si="24"/>
        <v>#N/A</v>
      </c>
      <c r="AI93" s="19" t="e">
        <f t="shared" si="15"/>
        <v>#N/A</v>
      </c>
      <c r="AJ93" s="19" t="e">
        <f>IF(K93=2,Inputs!$B$7,IF(K93=3,Inputs!$B$8,IF(K93=4,Inputs!$B$9,IF(K93=5,Inputs!$B$10,IF(K93=6,Inputs!$B$11)))))</f>
        <v>#N/A</v>
      </c>
      <c r="AK93" s="19">
        <f>Inputs!$B$65+C93</f>
        <v>500</v>
      </c>
      <c r="AL93" s="19" t="e">
        <f t="shared" si="25"/>
        <v>#N/A</v>
      </c>
      <c r="AM93" s="19" t="e">
        <f t="shared" si="16"/>
        <v>#N/A</v>
      </c>
      <c r="AN93" s="19" t="e">
        <f t="shared" si="17"/>
        <v>#N/A</v>
      </c>
      <c r="AO93" s="19" t="e">
        <f t="shared" si="18"/>
        <v>#N/A</v>
      </c>
      <c r="AP93" s="19" t="e">
        <f t="shared" si="19"/>
        <v>#N/A</v>
      </c>
      <c r="AQ93" s="22">
        <f t="shared" si="20"/>
        <v>0</v>
      </c>
      <c r="AR93" s="22">
        <f t="shared" si="21"/>
        <v>0</v>
      </c>
      <c r="AS93" s="22">
        <f>IF(AND(AQ93&gt;=Inputs!$B$15,D93=2),MAX(C93,Inputs!$B$15),AQ93)</f>
        <v>0</v>
      </c>
      <c r="AT93" s="22">
        <f>IF(AND(AR93&gt;=Inputs!$B$15,D93=2),MAX(C93,Inputs!$B$15),AR93)</f>
        <v>0</v>
      </c>
      <c r="AU93" s="22">
        <f>IF(AND(AS93&gt;=Inputs!$B$16,D93&lt;4),MAX(C93,Inputs!$B$16),AS93)</f>
        <v>0</v>
      </c>
      <c r="AV93" s="22">
        <f>IF(AND(AT93&gt;=Inputs!$B$16,D93&lt;4),MAX(C93,Inputs!$B$16),AT93)</f>
        <v>0</v>
      </c>
      <c r="AW93" s="20">
        <f>IF(AU93&gt;Inputs!$B$17,Inputs!$B$17,AU93)</f>
        <v>0</v>
      </c>
      <c r="AX93" s="20">
        <f>IF(AV93&gt;Inputs!$B$17,Inputs!$B$17,AV93)</f>
        <v>0</v>
      </c>
    </row>
    <row r="94" spans="1:50" x14ac:dyDescent="0.25">
      <c r="A94" s="1">
        <f>Levels!A95</f>
        <v>0</v>
      </c>
      <c r="B94" s="1">
        <f>Levels!B95</f>
        <v>0</v>
      </c>
      <c r="C94" s="15">
        <f>IF(OR(E94=1,F94=1),Levels!C95,0)</f>
        <v>0</v>
      </c>
      <c r="D94" s="1">
        <f>Levels!D95</f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 t="e">
        <f>Levels!AC95</f>
        <v>#N/A</v>
      </c>
      <c r="K94" s="1" t="e">
        <f>Levels!AD95</f>
        <v>#N/A</v>
      </c>
      <c r="L94" s="1" t="e">
        <f t="shared" si="22"/>
        <v>#N/A</v>
      </c>
      <c r="M94" s="19">
        <f>IF(D94=1,Inputs!$J$25,IF(D94=2,Inputs!$J$26,IF(D94=3,Inputs!$J$27,IF(D94=4,Inputs!$J$28,0))))</f>
        <v>0</v>
      </c>
      <c r="N94" s="19">
        <f>IF(D94=1,Inputs!$J$42,IF(D94=2,Inputs!$J$43,IF(D94=3,Inputs!$J$44,IF(D94=4,Inputs!$J$45,0))))</f>
        <v>0</v>
      </c>
      <c r="O94" s="19">
        <f>IF(D94=1,Inputs!$K$25,IF(D94=2,Inputs!$K$26,IF(D94=3,Inputs!$K$27,IF(D94=4,Inputs!$K$28,0))))</f>
        <v>0</v>
      </c>
      <c r="P94" s="19">
        <f>IF(D94=1,Inputs!$K$42,IF(D94=2,Inputs!$K$43,IF(D94=3,Inputs!$K$44,IF(D94=4,Inputs!$K$45,0))))</f>
        <v>0</v>
      </c>
      <c r="Q94" s="19">
        <f>IF(AND(D94=1,G94=1),Inputs!$L$25,IF(AND(D94=2,G94=1),Inputs!$L$26,IF(AND(D94=3,G94=1),Inputs!$L$27,IF(AND(D94=4,G94=1),Inputs!$L$28,0))))</f>
        <v>0</v>
      </c>
      <c r="R94" s="19">
        <f>IF(AND(D94=1,G94=1),Inputs!$L$42,IF(AND(D94=2,G94=1),Inputs!$L$43,IF(AND(D94=3,G94=1),Inputs!$L$44,IF(AND(D94=4,G94=1),Inputs!$L$45,0))))</f>
        <v>0</v>
      </c>
      <c r="S94" s="19">
        <f>IF(AND(D94=1,H94=1),Inputs!$M$25,IF(AND(D94=2,H94=1),Inputs!$M$26,IF(AND(D94=3,H94=1),Inputs!$M$27,IF(AND(D94=4,H94=1),Inputs!$M$28,0))))</f>
        <v>0</v>
      </c>
      <c r="T94" s="19">
        <f>IF(AND(D94=1,H94=1),Inputs!$M$42,IF(AND(D94=2,H94=1),Inputs!$M$43,IF(AND(D94=3,H94=1),Inputs!$M$44,IF(AND(D94=4,H94=1),Inputs!$M$45,0))))</f>
        <v>0</v>
      </c>
      <c r="U94" s="19">
        <f>IF(AND(D94=1,I94=1),Inputs!$N$25,IF(AND(D94=2,I94=1),Inputs!$N$26,IF(AND(D94=3,I94=1),Inputs!$N$27,IF(AND(D94=4,I94=1),Inputs!$N$28,0))))</f>
        <v>0</v>
      </c>
      <c r="V94" s="19">
        <f>IF(AND(D94=1,I94=1),Inputs!$N$42,IF(AND(D94=2,I94=1),Inputs!$N$43,IF(AND(D94=3,I94=1),Inputs!$N$44,IF(AND(D94=4,I94=1),Inputs!$N$45,0))))</f>
        <v>0</v>
      </c>
      <c r="W94" s="19">
        <f>IF(D94=1,Inputs!$J$34,IF(D94=2,Inputs!$J$35,IF(D94=3,Inputs!$J$36,IF(D94=4,Inputs!$J$37,0))))</f>
        <v>0</v>
      </c>
      <c r="X94" s="19">
        <f>IF(D94=1,Inputs!$J$51,IF(D94=2,Inputs!$J$52,IF(D94=3,Inputs!$J$53,IF(D94=4,Inputs!$J$54,0))))</f>
        <v>0</v>
      </c>
      <c r="Y94" s="19">
        <f>IF(D94=1,Inputs!$K$34,IF(D94=2,Inputs!$K$35,IF(D94=3,Inputs!$K$36,IF(D94=4,Inputs!$K$37,0))))</f>
        <v>0</v>
      </c>
      <c r="Z94" s="19">
        <f>IF(D94=1,Inputs!$K$51,IF(D94=2,Inputs!$K$52,IF(D94=3,Inputs!$K$53,IF(D94=4,Inputs!$K$54,0))))</f>
        <v>0</v>
      </c>
      <c r="AA94" s="19">
        <f>IF(AND(D94=1,G94=1),Inputs!$L$34,IF(AND(D94=2,G94=1),Inputs!$L$35,IF(AND(D94=3,G94=1),Inputs!$L$36,IF(AND(D94=4,G94=1),Inputs!$L$37,0))))</f>
        <v>0</v>
      </c>
      <c r="AB94" s="19">
        <f>IF(AND(D94=1,G94=1),Inputs!$L$51,IF(AND(D94=2,G94=1),Inputs!$L$52,IF(AND(D94=3,G94=1),Inputs!$L$53,IF(AND(D94=4,G94=1),Inputs!$L$54,0))))</f>
        <v>0</v>
      </c>
      <c r="AC94" s="19">
        <f>IF(AND(D94=1,H94=1),Inputs!$M$34,IF(AND(D94=2,H94=1),Inputs!$M$35,IF(AND(D94=3,H94=1),Inputs!$M$36,IF(AND(D94=4,H94=1),Inputs!$M$37,0))))</f>
        <v>0</v>
      </c>
      <c r="AD94" s="19">
        <f>IF(AND(D94=1,H94=1),Inputs!$M$51,IF(AND(D94=2,H94=1),Inputs!$M$52,IF(AND(D94=3,H94=1),Inputs!$M$53,IF(AND(D94=4,H94=1),Inputs!$M$54,0))))</f>
        <v>0</v>
      </c>
      <c r="AE94" s="19">
        <f>IF(AND(D94=1,I94=1),Inputs!$N$34,IF(AND(D94=2,I94=1),Inputs!$N$35,IF(AND(D94=3,I94=1),Inputs!$N$36,IF(AND(D94=4,I94=1),Inputs!$N$37,0))))</f>
        <v>0</v>
      </c>
      <c r="AF94" s="19">
        <f>IF(AND(D94=1,I94=1),Inputs!$N$51,IF(AND(D94=2,I94=1),Inputs!$N$52,IF(AND(D94=3,I94=1),Inputs!$N$53,IF(AND(D94=4,I94=1),Inputs!$N$54,0))))</f>
        <v>0</v>
      </c>
      <c r="AG94" s="19" t="e">
        <f t="shared" si="23"/>
        <v>#N/A</v>
      </c>
      <c r="AH94" s="19" t="e">
        <f t="shared" si="24"/>
        <v>#N/A</v>
      </c>
      <c r="AI94" s="19" t="e">
        <f t="shared" si="15"/>
        <v>#N/A</v>
      </c>
      <c r="AJ94" s="19" t="e">
        <f>IF(K94=2,Inputs!$B$7,IF(K94=3,Inputs!$B$8,IF(K94=4,Inputs!$B$9,IF(K94=5,Inputs!$B$10,IF(K94=6,Inputs!$B$11)))))</f>
        <v>#N/A</v>
      </c>
      <c r="AK94" s="19">
        <f>Inputs!$B$65+C94</f>
        <v>500</v>
      </c>
      <c r="AL94" s="19" t="e">
        <f t="shared" si="25"/>
        <v>#N/A</v>
      </c>
      <c r="AM94" s="19" t="e">
        <f t="shared" si="16"/>
        <v>#N/A</v>
      </c>
      <c r="AN94" s="19" t="e">
        <f t="shared" si="17"/>
        <v>#N/A</v>
      </c>
      <c r="AO94" s="19" t="e">
        <f t="shared" si="18"/>
        <v>#N/A</v>
      </c>
      <c r="AP94" s="19" t="e">
        <f t="shared" si="19"/>
        <v>#N/A</v>
      </c>
      <c r="AQ94" s="22">
        <f t="shared" si="20"/>
        <v>0</v>
      </c>
      <c r="AR94" s="22">
        <f t="shared" si="21"/>
        <v>0</v>
      </c>
      <c r="AS94" s="22">
        <f>IF(AND(AQ94&gt;=Inputs!$B$15,D94=2),MAX(C94,Inputs!$B$15),AQ94)</f>
        <v>0</v>
      </c>
      <c r="AT94" s="22">
        <f>IF(AND(AR94&gt;=Inputs!$B$15,D94=2),MAX(C94,Inputs!$B$15),AR94)</f>
        <v>0</v>
      </c>
      <c r="AU94" s="22">
        <f>IF(AND(AS94&gt;=Inputs!$B$16,D94&lt;4),MAX(C94,Inputs!$B$16),AS94)</f>
        <v>0</v>
      </c>
      <c r="AV94" s="22">
        <f>IF(AND(AT94&gt;=Inputs!$B$16,D94&lt;4),MAX(C94,Inputs!$B$16),AT94)</f>
        <v>0</v>
      </c>
      <c r="AW94" s="20">
        <f>IF(AU94&gt;Inputs!$B$17,Inputs!$B$17,AU94)</f>
        <v>0</v>
      </c>
      <c r="AX94" s="20">
        <f>IF(AV94&gt;Inputs!$B$17,Inputs!$B$17,AV94)</f>
        <v>0</v>
      </c>
    </row>
    <row r="95" spans="1:50" x14ac:dyDescent="0.25">
      <c r="A95" s="1">
        <f>Levels!A96</f>
        <v>0</v>
      </c>
      <c r="B95" s="1">
        <f>Levels!B96</f>
        <v>0</v>
      </c>
      <c r="C95" s="15">
        <f>IF(OR(E95=1,F95=1),Levels!C96,0)</f>
        <v>0</v>
      </c>
      <c r="D95" s="1">
        <f>Levels!D96</f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 t="e">
        <f>Levels!AC96</f>
        <v>#N/A</v>
      </c>
      <c r="K95" s="1" t="e">
        <f>Levels!AD96</f>
        <v>#N/A</v>
      </c>
      <c r="L95" s="1" t="e">
        <f t="shared" si="22"/>
        <v>#N/A</v>
      </c>
      <c r="M95" s="19">
        <f>IF(D95=1,Inputs!$J$25,IF(D95=2,Inputs!$J$26,IF(D95=3,Inputs!$J$27,IF(D95=4,Inputs!$J$28,0))))</f>
        <v>0</v>
      </c>
      <c r="N95" s="19">
        <f>IF(D95=1,Inputs!$J$42,IF(D95=2,Inputs!$J$43,IF(D95=3,Inputs!$J$44,IF(D95=4,Inputs!$J$45,0))))</f>
        <v>0</v>
      </c>
      <c r="O95" s="19">
        <f>IF(D95=1,Inputs!$K$25,IF(D95=2,Inputs!$K$26,IF(D95=3,Inputs!$K$27,IF(D95=4,Inputs!$K$28,0))))</f>
        <v>0</v>
      </c>
      <c r="P95" s="19">
        <f>IF(D95=1,Inputs!$K$42,IF(D95=2,Inputs!$K$43,IF(D95=3,Inputs!$K$44,IF(D95=4,Inputs!$K$45,0))))</f>
        <v>0</v>
      </c>
      <c r="Q95" s="19">
        <f>IF(AND(D95=1,G95=1),Inputs!$L$25,IF(AND(D95=2,G95=1),Inputs!$L$26,IF(AND(D95=3,G95=1),Inputs!$L$27,IF(AND(D95=4,G95=1),Inputs!$L$28,0))))</f>
        <v>0</v>
      </c>
      <c r="R95" s="19">
        <f>IF(AND(D95=1,G95=1),Inputs!$L$42,IF(AND(D95=2,G95=1),Inputs!$L$43,IF(AND(D95=3,G95=1),Inputs!$L$44,IF(AND(D95=4,G95=1),Inputs!$L$45,0))))</f>
        <v>0</v>
      </c>
      <c r="S95" s="19">
        <f>IF(AND(D95=1,H95=1),Inputs!$M$25,IF(AND(D95=2,H95=1),Inputs!$M$26,IF(AND(D95=3,H95=1),Inputs!$M$27,IF(AND(D95=4,H95=1),Inputs!$M$28,0))))</f>
        <v>0</v>
      </c>
      <c r="T95" s="19">
        <f>IF(AND(D95=1,H95=1),Inputs!$M$42,IF(AND(D95=2,H95=1),Inputs!$M$43,IF(AND(D95=3,H95=1),Inputs!$M$44,IF(AND(D95=4,H95=1),Inputs!$M$45,0))))</f>
        <v>0</v>
      </c>
      <c r="U95" s="19">
        <f>IF(AND(D95=1,I95=1),Inputs!$N$25,IF(AND(D95=2,I95=1),Inputs!$N$26,IF(AND(D95=3,I95=1),Inputs!$N$27,IF(AND(D95=4,I95=1),Inputs!$N$28,0))))</f>
        <v>0</v>
      </c>
      <c r="V95" s="19">
        <f>IF(AND(D95=1,I95=1),Inputs!$N$42,IF(AND(D95=2,I95=1),Inputs!$N$43,IF(AND(D95=3,I95=1),Inputs!$N$44,IF(AND(D95=4,I95=1),Inputs!$N$45,0))))</f>
        <v>0</v>
      </c>
      <c r="W95" s="19">
        <f>IF(D95=1,Inputs!$J$34,IF(D95=2,Inputs!$J$35,IF(D95=3,Inputs!$J$36,IF(D95=4,Inputs!$J$37,0))))</f>
        <v>0</v>
      </c>
      <c r="X95" s="19">
        <f>IF(D95=1,Inputs!$J$51,IF(D95=2,Inputs!$J$52,IF(D95=3,Inputs!$J$53,IF(D95=4,Inputs!$J$54,0))))</f>
        <v>0</v>
      </c>
      <c r="Y95" s="19">
        <f>IF(D95=1,Inputs!$K$34,IF(D95=2,Inputs!$K$35,IF(D95=3,Inputs!$K$36,IF(D95=4,Inputs!$K$37,0))))</f>
        <v>0</v>
      </c>
      <c r="Z95" s="19">
        <f>IF(D95=1,Inputs!$K$51,IF(D95=2,Inputs!$K$52,IF(D95=3,Inputs!$K$53,IF(D95=4,Inputs!$K$54,0))))</f>
        <v>0</v>
      </c>
      <c r="AA95" s="19">
        <f>IF(AND(D95=1,G95=1),Inputs!$L$34,IF(AND(D95=2,G95=1),Inputs!$L$35,IF(AND(D95=3,G95=1),Inputs!$L$36,IF(AND(D95=4,G95=1),Inputs!$L$37,0))))</f>
        <v>0</v>
      </c>
      <c r="AB95" s="19">
        <f>IF(AND(D95=1,G95=1),Inputs!$L$51,IF(AND(D95=2,G95=1),Inputs!$L$52,IF(AND(D95=3,G95=1),Inputs!$L$53,IF(AND(D95=4,G95=1),Inputs!$L$54,0))))</f>
        <v>0</v>
      </c>
      <c r="AC95" s="19">
        <f>IF(AND(D95=1,H95=1),Inputs!$M$34,IF(AND(D95=2,H95=1),Inputs!$M$35,IF(AND(D95=3,H95=1),Inputs!$M$36,IF(AND(D95=4,H95=1),Inputs!$M$37,0))))</f>
        <v>0</v>
      </c>
      <c r="AD95" s="19">
        <f>IF(AND(D95=1,H95=1),Inputs!$M$51,IF(AND(D95=2,H95=1),Inputs!$M$52,IF(AND(D95=3,H95=1),Inputs!$M$53,IF(AND(D95=4,H95=1),Inputs!$M$54,0))))</f>
        <v>0</v>
      </c>
      <c r="AE95" s="19">
        <f>IF(AND(D95=1,I95=1),Inputs!$N$34,IF(AND(D95=2,I95=1),Inputs!$N$35,IF(AND(D95=3,I95=1),Inputs!$N$36,IF(AND(D95=4,I95=1),Inputs!$N$37,0))))</f>
        <v>0</v>
      </c>
      <c r="AF95" s="19">
        <f>IF(AND(D95=1,I95=1),Inputs!$N$51,IF(AND(D95=2,I95=1),Inputs!$N$52,IF(AND(D95=3,I95=1),Inputs!$N$53,IF(AND(D95=4,I95=1),Inputs!$N$54,0))))</f>
        <v>0</v>
      </c>
      <c r="AG95" s="19" t="e">
        <f t="shared" si="23"/>
        <v>#N/A</v>
      </c>
      <c r="AH95" s="19" t="e">
        <f t="shared" si="24"/>
        <v>#N/A</v>
      </c>
      <c r="AI95" s="19" t="e">
        <f t="shared" si="15"/>
        <v>#N/A</v>
      </c>
      <c r="AJ95" s="19" t="e">
        <f>IF(K95=2,Inputs!$B$7,IF(K95=3,Inputs!$B$8,IF(K95=4,Inputs!$B$9,IF(K95=5,Inputs!$B$10,IF(K95=6,Inputs!$B$11)))))</f>
        <v>#N/A</v>
      </c>
      <c r="AK95" s="19">
        <f>Inputs!$B$65+C95</f>
        <v>500</v>
      </c>
      <c r="AL95" s="19" t="e">
        <f t="shared" si="25"/>
        <v>#N/A</v>
      </c>
      <c r="AM95" s="19" t="e">
        <f t="shared" si="16"/>
        <v>#N/A</v>
      </c>
      <c r="AN95" s="19" t="e">
        <f t="shared" si="17"/>
        <v>#N/A</v>
      </c>
      <c r="AO95" s="19" t="e">
        <f t="shared" si="18"/>
        <v>#N/A</v>
      </c>
      <c r="AP95" s="19" t="e">
        <f t="shared" si="19"/>
        <v>#N/A</v>
      </c>
      <c r="AQ95" s="22">
        <f t="shared" si="20"/>
        <v>0</v>
      </c>
      <c r="AR95" s="22">
        <f t="shared" si="21"/>
        <v>0</v>
      </c>
      <c r="AS95" s="22">
        <f>IF(AND(AQ95&gt;=Inputs!$B$15,D95=2),MAX(C95,Inputs!$B$15),AQ95)</f>
        <v>0</v>
      </c>
      <c r="AT95" s="22">
        <f>IF(AND(AR95&gt;=Inputs!$B$15,D95=2),MAX(C95,Inputs!$B$15),AR95)</f>
        <v>0</v>
      </c>
      <c r="AU95" s="22">
        <f>IF(AND(AS95&gt;=Inputs!$B$16,D95&lt;4),MAX(C95,Inputs!$B$16),AS95)</f>
        <v>0</v>
      </c>
      <c r="AV95" s="22">
        <f>IF(AND(AT95&gt;=Inputs!$B$16,D95&lt;4),MAX(C95,Inputs!$B$16),AT95)</f>
        <v>0</v>
      </c>
      <c r="AW95" s="20">
        <f>IF(AU95&gt;Inputs!$B$17,Inputs!$B$17,AU95)</f>
        <v>0</v>
      </c>
      <c r="AX95" s="20">
        <f>IF(AV95&gt;Inputs!$B$17,Inputs!$B$17,AV95)</f>
        <v>0</v>
      </c>
    </row>
    <row r="96" spans="1:50" x14ac:dyDescent="0.25">
      <c r="A96" s="1">
        <f>Levels!A97</f>
        <v>0</v>
      </c>
      <c r="B96" s="1">
        <f>Levels!B97</f>
        <v>0</v>
      </c>
      <c r="C96" s="15">
        <f>IF(OR(E96=1,F96=1),Levels!C97,0)</f>
        <v>0</v>
      </c>
      <c r="D96" s="1">
        <f>Levels!D97</f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 t="e">
        <f>Levels!AC97</f>
        <v>#N/A</v>
      </c>
      <c r="K96" s="1" t="e">
        <f>Levels!AD97</f>
        <v>#N/A</v>
      </c>
      <c r="L96" s="1" t="e">
        <f t="shared" si="22"/>
        <v>#N/A</v>
      </c>
      <c r="M96" s="19">
        <f>IF(D96=1,Inputs!$J$25,IF(D96=2,Inputs!$J$26,IF(D96=3,Inputs!$J$27,IF(D96=4,Inputs!$J$28,0))))</f>
        <v>0</v>
      </c>
      <c r="N96" s="19">
        <f>IF(D96=1,Inputs!$J$42,IF(D96=2,Inputs!$J$43,IF(D96=3,Inputs!$J$44,IF(D96=4,Inputs!$J$45,0))))</f>
        <v>0</v>
      </c>
      <c r="O96" s="19">
        <f>IF(D96=1,Inputs!$K$25,IF(D96=2,Inputs!$K$26,IF(D96=3,Inputs!$K$27,IF(D96=4,Inputs!$K$28,0))))</f>
        <v>0</v>
      </c>
      <c r="P96" s="19">
        <f>IF(D96=1,Inputs!$K$42,IF(D96=2,Inputs!$K$43,IF(D96=3,Inputs!$K$44,IF(D96=4,Inputs!$K$45,0))))</f>
        <v>0</v>
      </c>
      <c r="Q96" s="19">
        <f>IF(AND(D96=1,G96=1),Inputs!$L$25,IF(AND(D96=2,G96=1),Inputs!$L$26,IF(AND(D96=3,G96=1),Inputs!$L$27,IF(AND(D96=4,G96=1),Inputs!$L$28,0))))</f>
        <v>0</v>
      </c>
      <c r="R96" s="19">
        <f>IF(AND(D96=1,G96=1),Inputs!$L$42,IF(AND(D96=2,G96=1),Inputs!$L$43,IF(AND(D96=3,G96=1),Inputs!$L$44,IF(AND(D96=4,G96=1),Inputs!$L$45,0))))</f>
        <v>0</v>
      </c>
      <c r="S96" s="19">
        <f>IF(AND(D96=1,H96=1),Inputs!$M$25,IF(AND(D96=2,H96=1),Inputs!$M$26,IF(AND(D96=3,H96=1),Inputs!$M$27,IF(AND(D96=4,H96=1),Inputs!$M$28,0))))</f>
        <v>0</v>
      </c>
      <c r="T96" s="19">
        <f>IF(AND(D96=1,H96=1),Inputs!$M$42,IF(AND(D96=2,H96=1),Inputs!$M$43,IF(AND(D96=3,H96=1),Inputs!$M$44,IF(AND(D96=4,H96=1),Inputs!$M$45,0))))</f>
        <v>0</v>
      </c>
      <c r="U96" s="19">
        <f>IF(AND(D96=1,I96=1),Inputs!$N$25,IF(AND(D96=2,I96=1),Inputs!$N$26,IF(AND(D96=3,I96=1),Inputs!$N$27,IF(AND(D96=4,I96=1),Inputs!$N$28,0))))</f>
        <v>0</v>
      </c>
      <c r="V96" s="19">
        <f>IF(AND(D96=1,I96=1),Inputs!$N$42,IF(AND(D96=2,I96=1),Inputs!$N$43,IF(AND(D96=3,I96=1),Inputs!$N$44,IF(AND(D96=4,I96=1),Inputs!$N$45,0))))</f>
        <v>0</v>
      </c>
      <c r="W96" s="19">
        <f>IF(D96=1,Inputs!$J$34,IF(D96=2,Inputs!$J$35,IF(D96=3,Inputs!$J$36,IF(D96=4,Inputs!$J$37,0))))</f>
        <v>0</v>
      </c>
      <c r="X96" s="19">
        <f>IF(D96=1,Inputs!$J$51,IF(D96=2,Inputs!$J$52,IF(D96=3,Inputs!$J$53,IF(D96=4,Inputs!$J$54,0))))</f>
        <v>0</v>
      </c>
      <c r="Y96" s="19">
        <f>IF(D96=1,Inputs!$K$34,IF(D96=2,Inputs!$K$35,IF(D96=3,Inputs!$K$36,IF(D96=4,Inputs!$K$37,0))))</f>
        <v>0</v>
      </c>
      <c r="Z96" s="19">
        <f>IF(D96=1,Inputs!$K$51,IF(D96=2,Inputs!$K$52,IF(D96=3,Inputs!$K$53,IF(D96=4,Inputs!$K$54,0))))</f>
        <v>0</v>
      </c>
      <c r="AA96" s="19">
        <f>IF(AND(D96=1,G96=1),Inputs!$L$34,IF(AND(D96=2,G96=1),Inputs!$L$35,IF(AND(D96=3,G96=1),Inputs!$L$36,IF(AND(D96=4,G96=1),Inputs!$L$37,0))))</f>
        <v>0</v>
      </c>
      <c r="AB96" s="19">
        <f>IF(AND(D96=1,G96=1),Inputs!$L$51,IF(AND(D96=2,G96=1),Inputs!$L$52,IF(AND(D96=3,G96=1),Inputs!$L$53,IF(AND(D96=4,G96=1),Inputs!$L$54,0))))</f>
        <v>0</v>
      </c>
      <c r="AC96" s="19">
        <f>IF(AND(D96=1,H96=1),Inputs!$M$34,IF(AND(D96=2,H96=1),Inputs!$M$35,IF(AND(D96=3,H96=1),Inputs!$M$36,IF(AND(D96=4,H96=1),Inputs!$M$37,0))))</f>
        <v>0</v>
      </c>
      <c r="AD96" s="19">
        <f>IF(AND(D96=1,H96=1),Inputs!$M$51,IF(AND(D96=2,H96=1),Inputs!$M$52,IF(AND(D96=3,H96=1),Inputs!$M$53,IF(AND(D96=4,H96=1),Inputs!$M$54,0))))</f>
        <v>0</v>
      </c>
      <c r="AE96" s="19">
        <f>IF(AND(D96=1,I96=1),Inputs!$N$34,IF(AND(D96=2,I96=1),Inputs!$N$35,IF(AND(D96=3,I96=1),Inputs!$N$36,IF(AND(D96=4,I96=1),Inputs!$N$37,0))))</f>
        <v>0</v>
      </c>
      <c r="AF96" s="19">
        <f>IF(AND(D96=1,I96=1),Inputs!$N$51,IF(AND(D96=2,I96=1),Inputs!$N$52,IF(AND(D96=3,I96=1),Inputs!$N$53,IF(AND(D96=4,I96=1),Inputs!$N$54,0))))</f>
        <v>0</v>
      </c>
      <c r="AG96" s="19" t="e">
        <f t="shared" si="23"/>
        <v>#N/A</v>
      </c>
      <c r="AH96" s="19" t="e">
        <f t="shared" si="24"/>
        <v>#N/A</v>
      </c>
      <c r="AI96" s="19" t="e">
        <f t="shared" si="15"/>
        <v>#N/A</v>
      </c>
      <c r="AJ96" s="19" t="e">
        <f>IF(K96=2,Inputs!$B$7,IF(K96=3,Inputs!$B$8,IF(K96=4,Inputs!$B$9,IF(K96=5,Inputs!$B$10,IF(K96=6,Inputs!$B$11)))))</f>
        <v>#N/A</v>
      </c>
      <c r="AK96" s="19">
        <f>Inputs!$B$65+C96</f>
        <v>500</v>
      </c>
      <c r="AL96" s="19" t="e">
        <f t="shared" si="25"/>
        <v>#N/A</v>
      </c>
      <c r="AM96" s="19" t="e">
        <f t="shared" si="16"/>
        <v>#N/A</v>
      </c>
      <c r="AN96" s="19" t="e">
        <f t="shared" si="17"/>
        <v>#N/A</v>
      </c>
      <c r="AO96" s="19" t="e">
        <f t="shared" si="18"/>
        <v>#N/A</v>
      </c>
      <c r="AP96" s="19" t="e">
        <f t="shared" si="19"/>
        <v>#N/A</v>
      </c>
      <c r="AQ96" s="22">
        <f t="shared" si="20"/>
        <v>0</v>
      </c>
      <c r="AR96" s="22">
        <f t="shared" si="21"/>
        <v>0</v>
      </c>
      <c r="AS96" s="22">
        <f>IF(AND(AQ96&gt;=Inputs!$B$15,D96=2),MAX(C96,Inputs!$B$15),AQ96)</f>
        <v>0</v>
      </c>
      <c r="AT96" s="22">
        <f>IF(AND(AR96&gt;=Inputs!$B$15,D96=2),MAX(C96,Inputs!$B$15),AR96)</f>
        <v>0</v>
      </c>
      <c r="AU96" s="22">
        <f>IF(AND(AS96&gt;=Inputs!$B$16,D96&lt;4),MAX(C96,Inputs!$B$16),AS96)</f>
        <v>0</v>
      </c>
      <c r="AV96" s="22">
        <f>IF(AND(AT96&gt;=Inputs!$B$16,D96&lt;4),MAX(C96,Inputs!$B$16),AT96)</f>
        <v>0</v>
      </c>
      <c r="AW96" s="20">
        <f>IF(AU96&gt;Inputs!$B$17,Inputs!$B$17,AU96)</f>
        <v>0</v>
      </c>
      <c r="AX96" s="20">
        <f>IF(AV96&gt;Inputs!$B$17,Inputs!$B$17,AV96)</f>
        <v>0</v>
      </c>
    </row>
    <row r="97" spans="1:50" x14ac:dyDescent="0.25">
      <c r="A97" s="1">
        <f>Levels!A98</f>
        <v>0</v>
      </c>
      <c r="B97" s="1">
        <f>Levels!B98</f>
        <v>0</v>
      </c>
      <c r="C97" s="15">
        <f>IF(OR(E97=1,F97=1),Levels!C98,0)</f>
        <v>0</v>
      </c>
      <c r="D97" s="1">
        <f>Levels!D98</f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 t="e">
        <f>Levels!AC98</f>
        <v>#N/A</v>
      </c>
      <c r="K97" s="1" t="e">
        <f>Levels!AD98</f>
        <v>#N/A</v>
      </c>
      <c r="L97" s="1" t="e">
        <f t="shared" si="22"/>
        <v>#N/A</v>
      </c>
      <c r="M97" s="19">
        <f>IF(D97=1,Inputs!$J$25,IF(D97=2,Inputs!$J$26,IF(D97=3,Inputs!$J$27,IF(D97=4,Inputs!$J$28,0))))</f>
        <v>0</v>
      </c>
      <c r="N97" s="19">
        <f>IF(D97=1,Inputs!$J$42,IF(D97=2,Inputs!$J$43,IF(D97=3,Inputs!$J$44,IF(D97=4,Inputs!$J$45,0))))</f>
        <v>0</v>
      </c>
      <c r="O97" s="19">
        <f>IF(D97=1,Inputs!$K$25,IF(D97=2,Inputs!$K$26,IF(D97=3,Inputs!$K$27,IF(D97=4,Inputs!$K$28,0))))</f>
        <v>0</v>
      </c>
      <c r="P97" s="19">
        <f>IF(D97=1,Inputs!$K$42,IF(D97=2,Inputs!$K$43,IF(D97=3,Inputs!$K$44,IF(D97=4,Inputs!$K$45,0))))</f>
        <v>0</v>
      </c>
      <c r="Q97" s="19">
        <f>IF(AND(D97=1,G97=1),Inputs!$L$25,IF(AND(D97=2,G97=1),Inputs!$L$26,IF(AND(D97=3,G97=1),Inputs!$L$27,IF(AND(D97=4,G97=1),Inputs!$L$28,0))))</f>
        <v>0</v>
      </c>
      <c r="R97" s="19">
        <f>IF(AND(D97=1,G97=1),Inputs!$L$42,IF(AND(D97=2,G97=1),Inputs!$L$43,IF(AND(D97=3,G97=1),Inputs!$L$44,IF(AND(D97=4,G97=1),Inputs!$L$45,0))))</f>
        <v>0</v>
      </c>
      <c r="S97" s="19">
        <f>IF(AND(D97=1,H97=1),Inputs!$M$25,IF(AND(D97=2,H97=1),Inputs!$M$26,IF(AND(D97=3,H97=1),Inputs!$M$27,IF(AND(D97=4,H97=1),Inputs!$M$28,0))))</f>
        <v>0</v>
      </c>
      <c r="T97" s="19">
        <f>IF(AND(D97=1,H97=1),Inputs!$M$42,IF(AND(D97=2,H97=1),Inputs!$M$43,IF(AND(D97=3,H97=1),Inputs!$M$44,IF(AND(D97=4,H97=1),Inputs!$M$45,0))))</f>
        <v>0</v>
      </c>
      <c r="U97" s="19">
        <f>IF(AND(D97=1,I97=1),Inputs!$N$25,IF(AND(D97=2,I97=1),Inputs!$N$26,IF(AND(D97=3,I97=1),Inputs!$N$27,IF(AND(D97=4,I97=1),Inputs!$N$28,0))))</f>
        <v>0</v>
      </c>
      <c r="V97" s="19">
        <f>IF(AND(D97=1,I97=1),Inputs!$N$42,IF(AND(D97=2,I97=1),Inputs!$N$43,IF(AND(D97=3,I97=1),Inputs!$N$44,IF(AND(D97=4,I97=1),Inputs!$N$45,0))))</f>
        <v>0</v>
      </c>
      <c r="W97" s="19">
        <f>IF(D97=1,Inputs!$J$34,IF(D97=2,Inputs!$J$35,IF(D97=3,Inputs!$J$36,IF(D97=4,Inputs!$J$37,0))))</f>
        <v>0</v>
      </c>
      <c r="X97" s="19">
        <f>IF(D97=1,Inputs!$J$51,IF(D97=2,Inputs!$J$52,IF(D97=3,Inputs!$J$53,IF(D97=4,Inputs!$J$54,0))))</f>
        <v>0</v>
      </c>
      <c r="Y97" s="19">
        <f>IF(D97=1,Inputs!$K$34,IF(D97=2,Inputs!$K$35,IF(D97=3,Inputs!$K$36,IF(D97=4,Inputs!$K$37,0))))</f>
        <v>0</v>
      </c>
      <c r="Z97" s="19">
        <f>IF(D97=1,Inputs!$K$51,IF(D97=2,Inputs!$K$52,IF(D97=3,Inputs!$K$53,IF(D97=4,Inputs!$K$54,0))))</f>
        <v>0</v>
      </c>
      <c r="AA97" s="19">
        <f>IF(AND(D97=1,G97=1),Inputs!$L$34,IF(AND(D97=2,G97=1),Inputs!$L$35,IF(AND(D97=3,G97=1),Inputs!$L$36,IF(AND(D97=4,G97=1),Inputs!$L$37,0))))</f>
        <v>0</v>
      </c>
      <c r="AB97" s="19">
        <f>IF(AND(D97=1,G97=1),Inputs!$L$51,IF(AND(D97=2,G97=1),Inputs!$L$52,IF(AND(D97=3,G97=1),Inputs!$L$53,IF(AND(D97=4,G97=1),Inputs!$L$54,0))))</f>
        <v>0</v>
      </c>
      <c r="AC97" s="19">
        <f>IF(AND(D97=1,H97=1),Inputs!$M$34,IF(AND(D97=2,H97=1),Inputs!$M$35,IF(AND(D97=3,H97=1),Inputs!$M$36,IF(AND(D97=4,H97=1),Inputs!$M$37,0))))</f>
        <v>0</v>
      </c>
      <c r="AD97" s="19">
        <f>IF(AND(D97=1,H97=1),Inputs!$M$51,IF(AND(D97=2,H97=1),Inputs!$M$52,IF(AND(D97=3,H97=1),Inputs!$M$53,IF(AND(D97=4,H97=1),Inputs!$M$54,0))))</f>
        <v>0</v>
      </c>
      <c r="AE97" s="19">
        <f>IF(AND(D97=1,I97=1),Inputs!$N$34,IF(AND(D97=2,I97=1),Inputs!$N$35,IF(AND(D97=3,I97=1),Inputs!$N$36,IF(AND(D97=4,I97=1),Inputs!$N$37,0))))</f>
        <v>0</v>
      </c>
      <c r="AF97" s="19">
        <f>IF(AND(D97=1,I97=1),Inputs!$N$51,IF(AND(D97=2,I97=1),Inputs!$N$52,IF(AND(D97=3,I97=1),Inputs!$N$53,IF(AND(D97=4,I97=1),Inputs!$N$54,0))))</f>
        <v>0</v>
      </c>
      <c r="AG97" s="19" t="e">
        <f t="shared" si="23"/>
        <v>#N/A</v>
      </c>
      <c r="AH97" s="19" t="e">
        <f t="shared" si="24"/>
        <v>#N/A</v>
      </c>
      <c r="AI97" s="19" t="e">
        <f t="shared" si="15"/>
        <v>#N/A</v>
      </c>
      <c r="AJ97" s="19" t="e">
        <f>IF(K97=2,Inputs!$B$7,IF(K97=3,Inputs!$B$8,IF(K97=4,Inputs!$B$9,IF(K97=5,Inputs!$B$10,IF(K97=6,Inputs!$B$11)))))</f>
        <v>#N/A</v>
      </c>
      <c r="AK97" s="19">
        <f>Inputs!$B$65+C97</f>
        <v>500</v>
      </c>
      <c r="AL97" s="19" t="e">
        <f t="shared" si="25"/>
        <v>#N/A</v>
      </c>
      <c r="AM97" s="19" t="e">
        <f t="shared" si="16"/>
        <v>#N/A</v>
      </c>
      <c r="AN97" s="19" t="e">
        <f t="shared" si="17"/>
        <v>#N/A</v>
      </c>
      <c r="AO97" s="19" t="e">
        <f t="shared" si="18"/>
        <v>#N/A</v>
      </c>
      <c r="AP97" s="19" t="e">
        <f t="shared" si="19"/>
        <v>#N/A</v>
      </c>
      <c r="AQ97" s="22">
        <f t="shared" si="20"/>
        <v>0</v>
      </c>
      <c r="AR97" s="22">
        <f t="shared" si="21"/>
        <v>0</v>
      </c>
      <c r="AS97" s="22">
        <f>IF(AND(AQ97&gt;=Inputs!$B$15,D97=2),MAX(C97,Inputs!$B$15),AQ97)</f>
        <v>0</v>
      </c>
      <c r="AT97" s="22">
        <f>IF(AND(AR97&gt;=Inputs!$B$15,D97=2),MAX(C97,Inputs!$B$15),AR97)</f>
        <v>0</v>
      </c>
      <c r="AU97" s="22">
        <f>IF(AND(AS97&gt;=Inputs!$B$16,D97&lt;4),MAX(C97,Inputs!$B$16),AS97)</f>
        <v>0</v>
      </c>
      <c r="AV97" s="22">
        <f>IF(AND(AT97&gt;=Inputs!$B$16,D97&lt;4),MAX(C97,Inputs!$B$16),AT97)</f>
        <v>0</v>
      </c>
      <c r="AW97" s="20">
        <f>IF(AU97&gt;Inputs!$B$17,Inputs!$B$17,AU97)</f>
        <v>0</v>
      </c>
      <c r="AX97" s="20">
        <f>IF(AV97&gt;Inputs!$B$17,Inputs!$B$17,AV97)</f>
        <v>0</v>
      </c>
    </row>
    <row r="98" spans="1:50" x14ac:dyDescent="0.25">
      <c r="A98" s="1">
        <f>Levels!A99</f>
        <v>0</v>
      </c>
      <c r="B98" s="1">
        <f>Levels!B99</f>
        <v>0</v>
      </c>
      <c r="C98" s="15">
        <f>IF(OR(E98=1,F98=1),Levels!C99,0)</f>
        <v>0</v>
      </c>
      <c r="D98" s="1">
        <f>Levels!D99</f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 t="e">
        <f>Levels!AC99</f>
        <v>#N/A</v>
      </c>
      <c r="K98" s="1" t="e">
        <f>Levels!AD99</f>
        <v>#N/A</v>
      </c>
      <c r="L98" s="1" t="e">
        <f t="shared" si="22"/>
        <v>#N/A</v>
      </c>
      <c r="M98" s="19">
        <f>IF(D98=1,Inputs!$J$25,IF(D98=2,Inputs!$J$26,IF(D98=3,Inputs!$J$27,IF(D98=4,Inputs!$J$28,0))))</f>
        <v>0</v>
      </c>
      <c r="N98" s="19">
        <f>IF(D98=1,Inputs!$J$42,IF(D98=2,Inputs!$J$43,IF(D98=3,Inputs!$J$44,IF(D98=4,Inputs!$J$45,0))))</f>
        <v>0</v>
      </c>
      <c r="O98" s="19">
        <f>IF(D98=1,Inputs!$K$25,IF(D98=2,Inputs!$K$26,IF(D98=3,Inputs!$K$27,IF(D98=4,Inputs!$K$28,0))))</f>
        <v>0</v>
      </c>
      <c r="P98" s="19">
        <f>IF(D98=1,Inputs!$K$42,IF(D98=2,Inputs!$K$43,IF(D98=3,Inputs!$K$44,IF(D98=4,Inputs!$K$45,0))))</f>
        <v>0</v>
      </c>
      <c r="Q98" s="19">
        <f>IF(AND(D98=1,G98=1),Inputs!$L$25,IF(AND(D98=2,G98=1),Inputs!$L$26,IF(AND(D98=3,G98=1),Inputs!$L$27,IF(AND(D98=4,G98=1),Inputs!$L$28,0))))</f>
        <v>0</v>
      </c>
      <c r="R98" s="19">
        <f>IF(AND(D98=1,G98=1),Inputs!$L$42,IF(AND(D98=2,G98=1),Inputs!$L$43,IF(AND(D98=3,G98=1),Inputs!$L$44,IF(AND(D98=4,G98=1),Inputs!$L$45,0))))</f>
        <v>0</v>
      </c>
      <c r="S98" s="19">
        <f>IF(AND(D98=1,H98=1),Inputs!$M$25,IF(AND(D98=2,H98=1),Inputs!$M$26,IF(AND(D98=3,H98=1),Inputs!$M$27,IF(AND(D98=4,H98=1),Inputs!$M$28,0))))</f>
        <v>0</v>
      </c>
      <c r="T98" s="19">
        <f>IF(AND(D98=1,H98=1),Inputs!$M$42,IF(AND(D98=2,H98=1),Inputs!$M$43,IF(AND(D98=3,H98=1),Inputs!$M$44,IF(AND(D98=4,H98=1),Inputs!$M$45,0))))</f>
        <v>0</v>
      </c>
      <c r="U98" s="19">
        <f>IF(AND(D98=1,I98=1),Inputs!$N$25,IF(AND(D98=2,I98=1),Inputs!$N$26,IF(AND(D98=3,I98=1),Inputs!$N$27,IF(AND(D98=4,I98=1),Inputs!$N$28,0))))</f>
        <v>0</v>
      </c>
      <c r="V98" s="19">
        <f>IF(AND(D98=1,I98=1),Inputs!$N$42,IF(AND(D98=2,I98=1),Inputs!$N$43,IF(AND(D98=3,I98=1),Inputs!$N$44,IF(AND(D98=4,I98=1),Inputs!$N$45,0))))</f>
        <v>0</v>
      </c>
      <c r="W98" s="19">
        <f>IF(D98=1,Inputs!$J$34,IF(D98=2,Inputs!$J$35,IF(D98=3,Inputs!$J$36,IF(D98=4,Inputs!$J$37,0))))</f>
        <v>0</v>
      </c>
      <c r="X98" s="19">
        <f>IF(D98=1,Inputs!$J$51,IF(D98=2,Inputs!$J$52,IF(D98=3,Inputs!$J$53,IF(D98=4,Inputs!$J$54,0))))</f>
        <v>0</v>
      </c>
      <c r="Y98" s="19">
        <f>IF(D98=1,Inputs!$K$34,IF(D98=2,Inputs!$K$35,IF(D98=3,Inputs!$K$36,IF(D98=4,Inputs!$K$37,0))))</f>
        <v>0</v>
      </c>
      <c r="Z98" s="19">
        <f>IF(D98=1,Inputs!$K$51,IF(D98=2,Inputs!$K$52,IF(D98=3,Inputs!$K$53,IF(D98=4,Inputs!$K$54,0))))</f>
        <v>0</v>
      </c>
      <c r="AA98" s="19">
        <f>IF(AND(D98=1,G98=1),Inputs!$L$34,IF(AND(D98=2,G98=1),Inputs!$L$35,IF(AND(D98=3,G98=1),Inputs!$L$36,IF(AND(D98=4,G98=1),Inputs!$L$37,0))))</f>
        <v>0</v>
      </c>
      <c r="AB98" s="19">
        <f>IF(AND(D98=1,G98=1),Inputs!$L$51,IF(AND(D98=2,G98=1),Inputs!$L$52,IF(AND(D98=3,G98=1),Inputs!$L$53,IF(AND(D98=4,G98=1),Inputs!$L$54,0))))</f>
        <v>0</v>
      </c>
      <c r="AC98" s="19">
        <f>IF(AND(D98=1,H98=1),Inputs!$M$34,IF(AND(D98=2,H98=1),Inputs!$M$35,IF(AND(D98=3,H98=1),Inputs!$M$36,IF(AND(D98=4,H98=1),Inputs!$M$37,0))))</f>
        <v>0</v>
      </c>
      <c r="AD98" s="19">
        <f>IF(AND(D98=1,H98=1),Inputs!$M$51,IF(AND(D98=2,H98=1),Inputs!$M$52,IF(AND(D98=3,H98=1),Inputs!$M$53,IF(AND(D98=4,H98=1),Inputs!$M$54,0))))</f>
        <v>0</v>
      </c>
      <c r="AE98" s="19">
        <f>IF(AND(D98=1,I98=1),Inputs!$N$34,IF(AND(D98=2,I98=1),Inputs!$N$35,IF(AND(D98=3,I98=1),Inputs!$N$36,IF(AND(D98=4,I98=1),Inputs!$N$37,0))))</f>
        <v>0</v>
      </c>
      <c r="AF98" s="19">
        <f>IF(AND(D98=1,I98=1),Inputs!$N$51,IF(AND(D98=2,I98=1),Inputs!$N$52,IF(AND(D98=3,I98=1),Inputs!$N$53,IF(AND(D98=4,I98=1),Inputs!$N$54,0))))</f>
        <v>0</v>
      </c>
      <c r="AG98" s="19" t="e">
        <f t="shared" si="23"/>
        <v>#N/A</v>
      </c>
      <c r="AH98" s="19" t="e">
        <f t="shared" si="24"/>
        <v>#N/A</v>
      </c>
      <c r="AI98" s="19" t="e">
        <f t="shared" si="15"/>
        <v>#N/A</v>
      </c>
      <c r="AJ98" s="19" t="e">
        <f>IF(K98=2,Inputs!$B$7,IF(K98=3,Inputs!$B$8,IF(K98=4,Inputs!$B$9,IF(K98=5,Inputs!$B$10,IF(K98=6,Inputs!$B$11)))))</f>
        <v>#N/A</v>
      </c>
      <c r="AK98" s="19">
        <f>Inputs!$B$65+C98</f>
        <v>500</v>
      </c>
      <c r="AL98" s="19" t="e">
        <f t="shared" si="25"/>
        <v>#N/A</v>
      </c>
      <c r="AM98" s="19" t="e">
        <f t="shared" si="16"/>
        <v>#N/A</v>
      </c>
      <c r="AN98" s="19" t="e">
        <f t="shared" si="17"/>
        <v>#N/A</v>
      </c>
      <c r="AO98" s="19" t="e">
        <f t="shared" si="18"/>
        <v>#N/A</v>
      </c>
      <c r="AP98" s="19" t="e">
        <f t="shared" si="19"/>
        <v>#N/A</v>
      </c>
      <c r="AQ98" s="22">
        <f t="shared" si="20"/>
        <v>0</v>
      </c>
      <c r="AR98" s="22">
        <f t="shared" si="21"/>
        <v>0</v>
      </c>
      <c r="AS98" s="22">
        <f>IF(AND(AQ98&gt;=Inputs!$B$15,D98=2),MAX(C98,Inputs!$B$15),AQ98)</f>
        <v>0</v>
      </c>
      <c r="AT98" s="22">
        <f>IF(AND(AR98&gt;=Inputs!$B$15,D98=2),MAX(C98,Inputs!$B$15),AR98)</f>
        <v>0</v>
      </c>
      <c r="AU98" s="22">
        <f>IF(AND(AS98&gt;=Inputs!$B$16,D98&lt;4),MAX(C98,Inputs!$B$16),AS98)</f>
        <v>0</v>
      </c>
      <c r="AV98" s="22">
        <f>IF(AND(AT98&gt;=Inputs!$B$16,D98&lt;4),MAX(C98,Inputs!$B$16),AT98)</f>
        <v>0</v>
      </c>
      <c r="AW98" s="20">
        <f>IF(AU98&gt;Inputs!$B$17,Inputs!$B$17,AU98)</f>
        <v>0</v>
      </c>
      <c r="AX98" s="20">
        <f>IF(AV98&gt;Inputs!$B$17,Inputs!$B$17,AV98)</f>
        <v>0</v>
      </c>
    </row>
    <row r="99" spans="1:50" x14ac:dyDescent="0.25">
      <c r="A99" s="1">
        <f>Levels!A100</f>
        <v>0</v>
      </c>
      <c r="B99" s="1">
        <f>Levels!B100</f>
        <v>0</v>
      </c>
      <c r="C99" s="15">
        <f>IF(OR(E99=1,F99=1),Levels!C100,0)</f>
        <v>0</v>
      </c>
      <c r="D99" s="1">
        <f>Levels!D100</f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 t="e">
        <f>Levels!AC100</f>
        <v>#N/A</v>
      </c>
      <c r="K99" s="1" t="e">
        <f>Levels!AD100</f>
        <v>#N/A</v>
      </c>
      <c r="L99" s="1" t="e">
        <f t="shared" si="22"/>
        <v>#N/A</v>
      </c>
      <c r="M99" s="19">
        <f>IF(D99=1,Inputs!$J$25,IF(D99=2,Inputs!$J$26,IF(D99=3,Inputs!$J$27,IF(D99=4,Inputs!$J$28,0))))</f>
        <v>0</v>
      </c>
      <c r="N99" s="19">
        <f>IF(D99=1,Inputs!$J$42,IF(D99=2,Inputs!$J$43,IF(D99=3,Inputs!$J$44,IF(D99=4,Inputs!$J$45,0))))</f>
        <v>0</v>
      </c>
      <c r="O99" s="19">
        <f>IF(D99=1,Inputs!$K$25,IF(D99=2,Inputs!$K$26,IF(D99=3,Inputs!$K$27,IF(D99=4,Inputs!$K$28,0))))</f>
        <v>0</v>
      </c>
      <c r="P99" s="19">
        <f>IF(D99=1,Inputs!$K$42,IF(D99=2,Inputs!$K$43,IF(D99=3,Inputs!$K$44,IF(D99=4,Inputs!$K$45,0))))</f>
        <v>0</v>
      </c>
      <c r="Q99" s="19">
        <f>IF(AND(D99=1,G99=1),Inputs!$L$25,IF(AND(D99=2,G99=1),Inputs!$L$26,IF(AND(D99=3,G99=1),Inputs!$L$27,IF(AND(D99=4,G99=1),Inputs!$L$28,0))))</f>
        <v>0</v>
      </c>
      <c r="R99" s="19">
        <f>IF(AND(D99=1,G99=1),Inputs!$L$42,IF(AND(D99=2,G99=1),Inputs!$L$43,IF(AND(D99=3,G99=1),Inputs!$L$44,IF(AND(D99=4,G99=1),Inputs!$L$45,0))))</f>
        <v>0</v>
      </c>
      <c r="S99" s="19">
        <f>IF(AND(D99=1,H99=1),Inputs!$M$25,IF(AND(D99=2,H99=1),Inputs!$M$26,IF(AND(D99=3,H99=1),Inputs!$M$27,IF(AND(D99=4,H99=1),Inputs!$M$28,0))))</f>
        <v>0</v>
      </c>
      <c r="T99" s="19">
        <f>IF(AND(D99=1,H99=1),Inputs!$M$42,IF(AND(D99=2,H99=1),Inputs!$M$43,IF(AND(D99=3,H99=1),Inputs!$M$44,IF(AND(D99=4,H99=1),Inputs!$M$45,0))))</f>
        <v>0</v>
      </c>
      <c r="U99" s="19">
        <f>IF(AND(D99=1,I99=1),Inputs!$N$25,IF(AND(D99=2,I99=1),Inputs!$N$26,IF(AND(D99=3,I99=1),Inputs!$N$27,IF(AND(D99=4,I99=1),Inputs!$N$28,0))))</f>
        <v>0</v>
      </c>
      <c r="V99" s="19">
        <f>IF(AND(D99=1,I99=1),Inputs!$N$42,IF(AND(D99=2,I99=1),Inputs!$N$43,IF(AND(D99=3,I99=1),Inputs!$N$44,IF(AND(D99=4,I99=1),Inputs!$N$45,0))))</f>
        <v>0</v>
      </c>
      <c r="W99" s="19">
        <f>IF(D99=1,Inputs!$J$34,IF(D99=2,Inputs!$J$35,IF(D99=3,Inputs!$J$36,IF(D99=4,Inputs!$J$37,0))))</f>
        <v>0</v>
      </c>
      <c r="X99" s="19">
        <f>IF(D99=1,Inputs!$J$51,IF(D99=2,Inputs!$J$52,IF(D99=3,Inputs!$J$53,IF(D99=4,Inputs!$J$54,0))))</f>
        <v>0</v>
      </c>
      <c r="Y99" s="19">
        <f>IF(D99=1,Inputs!$K$34,IF(D99=2,Inputs!$K$35,IF(D99=3,Inputs!$K$36,IF(D99=4,Inputs!$K$37,0))))</f>
        <v>0</v>
      </c>
      <c r="Z99" s="19">
        <f>IF(D99=1,Inputs!$K$51,IF(D99=2,Inputs!$K$52,IF(D99=3,Inputs!$K$53,IF(D99=4,Inputs!$K$54,0))))</f>
        <v>0</v>
      </c>
      <c r="AA99" s="19">
        <f>IF(AND(D99=1,G99=1),Inputs!$L$34,IF(AND(D99=2,G99=1),Inputs!$L$35,IF(AND(D99=3,G99=1),Inputs!$L$36,IF(AND(D99=4,G99=1),Inputs!$L$37,0))))</f>
        <v>0</v>
      </c>
      <c r="AB99" s="19">
        <f>IF(AND(D99=1,G99=1),Inputs!$L$51,IF(AND(D99=2,G99=1),Inputs!$L$52,IF(AND(D99=3,G99=1),Inputs!$L$53,IF(AND(D99=4,G99=1),Inputs!$L$54,0))))</f>
        <v>0</v>
      </c>
      <c r="AC99" s="19">
        <f>IF(AND(D99=1,H99=1),Inputs!$M$34,IF(AND(D99=2,H99=1),Inputs!$M$35,IF(AND(D99=3,H99=1),Inputs!$M$36,IF(AND(D99=4,H99=1),Inputs!$M$37,0))))</f>
        <v>0</v>
      </c>
      <c r="AD99" s="19">
        <f>IF(AND(D99=1,H99=1),Inputs!$M$51,IF(AND(D99=2,H99=1),Inputs!$M$52,IF(AND(D99=3,H99=1),Inputs!$M$53,IF(AND(D99=4,H99=1),Inputs!$M$54,0))))</f>
        <v>0</v>
      </c>
      <c r="AE99" s="19">
        <f>IF(AND(D99=1,I99=1),Inputs!$N$34,IF(AND(D99=2,I99=1),Inputs!$N$35,IF(AND(D99=3,I99=1),Inputs!$N$36,IF(AND(D99=4,I99=1),Inputs!$N$37,0))))</f>
        <v>0</v>
      </c>
      <c r="AF99" s="19">
        <f>IF(AND(D99=1,I99=1),Inputs!$N$51,IF(AND(D99=2,I99=1),Inputs!$N$52,IF(AND(D99=3,I99=1),Inputs!$N$53,IF(AND(D99=4,I99=1),Inputs!$N$54,0))))</f>
        <v>0</v>
      </c>
      <c r="AG99" s="19" t="e">
        <f t="shared" si="23"/>
        <v>#N/A</v>
      </c>
      <c r="AH99" s="19" t="e">
        <f t="shared" si="24"/>
        <v>#N/A</v>
      </c>
      <c r="AI99" s="19" t="e">
        <f t="shared" si="15"/>
        <v>#N/A</v>
      </c>
      <c r="AJ99" s="19" t="e">
        <f>IF(K99=2,Inputs!$B$7,IF(K99=3,Inputs!$B$8,IF(K99=4,Inputs!$B$9,IF(K99=5,Inputs!$B$10,IF(K99=6,Inputs!$B$11)))))</f>
        <v>#N/A</v>
      </c>
      <c r="AK99" s="19">
        <f>Inputs!$B$65+C99</f>
        <v>500</v>
      </c>
      <c r="AL99" s="19" t="e">
        <f t="shared" si="25"/>
        <v>#N/A</v>
      </c>
      <c r="AM99" s="19" t="e">
        <f t="shared" si="16"/>
        <v>#N/A</v>
      </c>
      <c r="AN99" s="19" t="e">
        <f t="shared" si="17"/>
        <v>#N/A</v>
      </c>
      <c r="AO99" s="19" t="e">
        <f t="shared" si="18"/>
        <v>#N/A</v>
      </c>
      <c r="AP99" s="19" t="e">
        <f t="shared" si="19"/>
        <v>#N/A</v>
      </c>
      <c r="AQ99" s="22">
        <f t="shared" si="20"/>
        <v>0</v>
      </c>
      <c r="AR99" s="22">
        <f t="shared" si="21"/>
        <v>0</v>
      </c>
      <c r="AS99" s="22">
        <f>IF(AND(AQ99&gt;=Inputs!$B$15,D99=2),MAX(C99,Inputs!$B$15),AQ99)</f>
        <v>0</v>
      </c>
      <c r="AT99" s="22">
        <f>IF(AND(AR99&gt;=Inputs!$B$15,D99=2),MAX(C99,Inputs!$B$15),AR99)</f>
        <v>0</v>
      </c>
      <c r="AU99" s="22">
        <f>IF(AND(AS99&gt;=Inputs!$B$16,D99&lt;4),MAX(C99,Inputs!$B$16),AS99)</f>
        <v>0</v>
      </c>
      <c r="AV99" s="22">
        <f>IF(AND(AT99&gt;=Inputs!$B$16,D99&lt;4),MAX(C99,Inputs!$B$16),AT99)</f>
        <v>0</v>
      </c>
      <c r="AW99" s="20">
        <f>IF(AU99&gt;Inputs!$B$17,Inputs!$B$17,AU99)</f>
        <v>0</v>
      </c>
      <c r="AX99" s="20">
        <f>IF(AV99&gt;Inputs!$B$17,Inputs!$B$17,AV99)</f>
        <v>0</v>
      </c>
    </row>
    <row r="100" spans="1:50" x14ac:dyDescent="0.25">
      <c r="A100" s="1">
        <f>Levels!A101</f>
        <v>0</v>
      </c>
      <c r="B100" s="1">
        <f>Levels!B101</f>
        <v>0</v>
      </c>
      <c r="C100" s="15">
        <f>IF(OR(E100=1,F100=1),Levels!C101,0)</f>
        <v>0</v>
      </c>
      <c r="D100" s="1">
        <f>Levels!D101</f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 t="e">
        <f>Levels!AC101</f>
        <v>#N/A</v>
      </c>
      <c r="K100" s="1" t="e">
        <f>Levels!AD101</f>
        <v>#N/A</v>
      </c>
      <c r="L100" s="1" t="e">
        <f t="shared" si="22"/>
        <v>#N/A</v>
      </c>
      <c r="M100" s="19">
        <f>IF(D100=1,Inputs!$J$25,IF(D100=2,Inputs!$J$26,IF(D100=3,Inputs!$J$27,IF(D100=4,Inputs!$J$28,0))))</f>
        <v>0</v>
      </c>
      <c r="N100" s="19">
        <f>IF(D100=1,Inputs!$J$42,IF(D100=2,Inputs!$J$43,IF(D100=3,Inputs!$J$44,IF(D100=4,Inputs!$J$45,0))))</f>
        <v>0</v>
      </c>
      <c r="O100" s="19">
        <f>IF(D100=1,Inputs!$K$25,IF(D100=2,Inputs!$K$26,IF(D100=3,Inputs!$K$27,IF(D100=4,Inputs!$K$28,0))))</f>
        <v>0</v>
      </c>
      <c r="P100" s="19">
        <f>IF(D100=1,Inputs!$K$42,IF(D100=2,Inputs!$K$43,IF(D100=3,Inputs!$K$44,IF(D100=4,Inputs!$K$45,0))))</f>
        <v>0</v>
      </c>
      <c r="Q100" s="19">
        <f>IF(AND(D100=1,G100=1),Inputs!$L$25,IF(AND(D100=2,G100=1),Inputs!$L$26,IF(AND(D100=3,G100=1),Inputs!$L$27,IF(AND(D100=4,G100=1),Inputs!$L$28,0))))</f>
        <v>0</v>
      </c>
      <c r="R100" s="19">
        <f>IF(AND(D100=1,G100=1),Inputs!$L$42,IF(AND(D100=2,G100=1),Inputs!$L$43,IF(AND(D100=3,G100=1),Inputs!$L$44,IF(AND(D100=4,G100=1),Inputs!$L$45,0))))</f>
        <v>0</v>
      </c>
      <c r="S100" s="19">
        <f>IF(AND(D100=1,H100=1),Inputs!$M$25,IF(AND(D100=2,H100=1),Inputs!$M$26,IF(AND(D100=3,H100=1),Inputs!$M$27,IF(AND(D100=4,H100=1),Inputs!$M$28,0))))</f>
        <v>0</v>
      </c>
      <c r="T100" s="19">
        <f>IF(AND(D100=1,H100=1),Inputs!$M$42,IF(AND(D100=2,H100=1),Inputs!$M$43,IF(AND(D100=3,H100=1),Inputs!$M$44,IF(AND(D100=4,H100=1),Inputs!$M$45,0))))</f>
        <v>0</v>
      </c>
      <c r="U100" s="19">
        <f>IF(AND(D100=1,I100=1),Inputs!$N$25,IF(AND(D100=2,I100=1),Inputs!$N$26,IF(AND(D100=3,I100=1),Inputs!$N$27,IF(AND(D100=4,I100=1),Inputs!$N$28,0))))</f>
        <v>0</v>
      </c>
      <c r="V100" s="19">
        <f>IF(AND(D100=1,I100=1),Inputs!$N$42,IF(AND(D100=2,I100=1),Inputs!$N$43,IF(AND(D100=3,I100=1),Inputs!$N$44,IF(AND(D100=4,I100=1),Inputs!$N$45,0))))</f>
        <v>0</v>
      </c>
      <c r="W100" s="19">
        <f>IF(D100=1,Inputs!$J$34,IF(D100=2,Inputs!$J$35,IF(D100=3,Inputs!$J$36,IF(D100=4,Inputs!$J$37,0))))</f>
        <v>0</v>
      </c>
      <c r="X100" s="19">
        <f>IF(D100=1,Inputs!$J$51,IF(D100=2,Inputs!$J$52,IF(D100=3,Inputs!$J$53,IF(D100=4,Inputs!$J$54,0))))</f>
        <v>0</v>
      </c>
      <c r="Y100" s="19">
        <f>IF(D100=1,Inputs!$K$34,IF(D100=2,Inputs!$K$35,IF(D100=3,Inputs!$K$36,IF(D100=4,Inputs!$K$37,0))))</f>
        <v>0</v>
      </c>
      <c r="Z100" s="19">
        <f>IF(D100=1,Inputs!$K$51,IF(D100=2,Inputs!$K$52,IF(D100=3,Inputs!$K$53,IF(D100=4,Inputs!$K$54,0))))</f>
        <v>0</v>
      </c>
      <c r="AA100" s="19">
        <f>IF(AND(D100=1,G100=1),Inputs!$L$34,IF(AND(D100=2,G100=1),Inputs!$L$35,IF(AND(D100=3,G100=1),Inputs!$L$36,IF(AND(D100=4,G100=1),Inputs!$L$37,0))))</f>
        <v>0</v>
      </c>
      <c r="AB100" s="19">
        <f>IF(AND(D100=1,G100=1),Inputs!$L$51,IF(AND(D100=2,G100=1),Inputs!$L$52,IF(AND(D100=3,G100=1),Inputs!$L$53,IF(AND(D100=4,G100=1),Inputs!$L$54,0))))</f>
        <v>0</v>
      </c>
      <c r="AC100" s="19">
        <f>IF(AND(D100=1,H100=1),Inputs!$M$34,IF(AND(D100=2,H100=1),Inputs!$M$35,IF(AND(D100=3,H100=1),Inputs!$M$36,IF(AND(D100=4,H100=1),Inputs!$M$37,0))))</f>
        <v>0</v>
      </c>
      <c r="AD100" s="19">
        <f>IF(AND(D100=1,H100=1),Inputs!$M$51,IF(AND(D100=2,H100=1),Inputs!$M$52,IF(AND(D100=3,H100=1),Inputs!$M$53,IF(AND(D100=4,H100=1),Inputs!$M$54,0))))</f>
        <v>0</v>
      </c>
      <c r="AE100" s="19">
        <f>IF(AND(D100=1,I100=1),Inputs!$N$34,IF(AND(D100=2,I100=1),Inputs!$N$35,IF(AND(D100=3,I100=1),Inputs!$N$36,IF(AND(D100=4,I100=1),Inputs!$N$37,0))))</f>
        <v>0</v>
      </c>
      <c r="AF100" s="19">
        <f>IF(AND(D100=1,I100=1),Inputs!$N$51,IF(AND(D100=2,I100=1),Inputs!$N$52,IF(AND(D100=3,I100=1),Inputs!$N$53,IF(AND(D100=4,I100=1),Inputs!$N$54,0))))</f>
        <v>0</v>
      </c>
      <c r="AG100" s="19" t="e">
        <f t="shared" si="23"/>
        <v>#N/A</v>
      </c>
      <c r="AH100" s="19" t="e">
        <f t="shared" si="24"/>
        <v>#N/A</v>
      </c>
      <c r="AI100" s="19" t="e">
        <f t="shared" si="15"/>
        <v>#N/A</v>
      </c>
      <c r="AJ100" s="19" t="e">
        <f>IF(K100=2,Inputs!$B$7,IF(K100=3,Inputs!$B$8,IF(K100=4,Inputs!$B$9,IF(K100=5,Inputs!$B$10,IF(K100=6,Inputs!$B$11)))))</f>
        <v>#N/A</v>
      </c>
      <c r="AK100" s="19">
        <f>Inputs!$B$65+C100</f>
        <v>500</v>
      </c>
      <c r="AL100" s="19" t="e">
        <f t="shared" si="25"/>
        <v>#N/A</v>
      </c>
      <c r="AM100" s="19" t="e">
        <f t="shared" si="16"/>
        <v>#N/A</v>
      </c>
      <c r="AN100" s="19" t="e">
        <f t="shared" si="17"/>
        <v>#N/A</v>
      </c>
      <c r="AO100" s="19" t="e">
        <f t="shared" si="18"/>
        <v>#N/A</v>
      </c>
      <c r="AP100" s="19" t="e">
        <f t="shared" si="19"/>
        <v>#N/A</v>
      </c>
      <c r="AQ100" s="22">
        <f t="shared" si="20"/>
        <v>0</v>
      </c>
      <c r="AR100" s="22">
        <f t="shared" si="21"/>
        <v>0</v>
      </c>
      <c r="AS100" s="22">
        <f>IF(AND(AQ100&gt;=Inputs!$B$15,D100=2),MAX(C100,Inputs!$B$15),AQ100)</f>
        <v>0</v>
      </c>
      <c r="AT100" s="22">
        <f>IF(AND(AR100&gt;=Inputs!$B$15,D100=2),MAX(C100,Inputs!$B$15),AR100)</f>
        <v>0</v>
      </c>
      <c r="AU100" s="22">
        <f>IF(AND(AS100&gt;=Inputs!$B$16,D100&lt;4),MAX(C100,Inputs!$B$16),AS100)</f>
        <v>0</v>
      </c>
      <c r="AV100" s="22">
        <f>IF(AND(AT100&gt;=Inputs!$B$16,D100&lt;4),MAX(C100,Inputs!$B$16),AT100)</f>
        <v>0</v>
      </c>
      <c r="AW100" s="20">
        <f>IF(AU100&gt;Inputs!$B$17,Inputs!$B$17,AU100)</f>
        <v>0</v>
      </c>
      <c r="AX100" s="20">
        <f>IF(AV100&gt;Inputs!$B$17,Inputs!$B$17,AV100)</f>
        <v>0</v>
      </c>
    </row>
    <row r="101" spans="1:50" x14ac:dyDescent="0.25">
      <c r="A101" s="1">
        <f>Levels!A102</f>
        <v>0</v>
      </c>
      <c r="B101" s="1">
        <f>Levels!B102</f>
        <v>0</v>
      </c>
      <c r="C101" s="15">
        <f>IF(OR(E101=1,F101=1),Levels!C102,0)</f>
        <v>0</v>
      </c>
      <c r="D101" s="1">
        <f>Levels!D102</f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 t="e">
        <f>Levels!AC102</f>
        <v>#N/A</v>
      </c>
      <c r="K101" s="1" t="e">
        <f>Levels!AD102</f>
        <v>#N/A</v>
      </c>
      <c r="L101" s="1" t="e">
        <f t="shared" si="22"/>
        <v>#N/A</v>
      </c>
      <c r="M101" s="19">
        <f>IF(D101=1,Inputs!$J$25,IF(D101=2,Inputs!$J$26,IF(D101=3,Inputs!$J$27,IF(D101=4,Inputs!$J$28,0))))</f>
        <v>0</v>
      </c>
      <c r="N101" s="19">
        <f>IF(D101=1,Inputs!$J$42,IF(D101=2,Inputs!$J$43,IF(D101=3,Inputs!$J$44,IF(D101=4,Inputs!$J$45,0))))</f>
        <v>0</v>
      </c>
      <c r="O101" s="19">
        <f>IF(D101=1,Inputs!$K$25,IF(D101=2,Inputs!$K$26,IF(D101=3,Inputs!$K$27,IF(D101=4,Inputs!$K$28,0))))</f>
        <v>0</v>
      </c>
      <c r="P101" s="19">
        <f>IF(D101=1,Inputs!$K$42,IF(D101=2,Inputs!$K$43,IF(D101=3,Inputs!$K$44,IF(D101=4,Inputs!$K$45,0))))</f>
        <v>0</v>
      </c>
      <c r="Q101" s="19">
        <f>IF(AND(D101=1,G101=1),Inputs!$L$25,IF(AND(D101=2,G101=1),Inputs!$L$26,IF(AND(D101=3,G101=1),Inputs!$L$27,IF(AND(D101=4,G101=1),Inputs!$L$28,0))))</f>
        <v>0</v>
      </c>
      <c r="R101" s="19">
        <f>IF(AND(D101=1,G101=1),Inputs!$L$42,IF(AND(D101=2,G101=1),Inputs!$L$43,IF(AND(D101=3,G101=1),Inputs!$L$44,IF(AND(D101=4,G101=1),Inputs!$L$45,0))))</f>
        <v>0</v>
      </c>
      <c r="S101" s="19">
        <f>IF(AND(D101=1,H101=1),Inputs!$M$25,IF(AND(D101=2,H101=1),Inputs!$M$26,IF(AND(D101=3,H101=1),Inputs!$M$27,IF(AND(D101=4,H101=1),Inputs!$M$28,0))))</f>
        <v>0</v>
      </c>
      <c r="T101" s="19">
        <f>IF(AND(D101=1,H101=1),Inputs!$M$42,IF(AND(D101=2,H101=1),Inputs!$M$43,IF(AND(D101=3,H101=1),Inputs!$M$44,IF(AND(D101=4,H101=1),Inputs!$M$45,0))))</f>
        <v>0</v>
      </c>
      <c r="U101" s="19">
        <f>IF(AND(D101=1,I101=1),Inputs!$N$25,IF(AND(D101=2,I101=1),Inputs!$N$26,IF(AND(D101=3,I101=1),Inputs!$N$27,IF(AND(D101=4,I101=1),Inputs!$N$28,0))))</f>
        <v>0</v>
      </c>
      <c r="V101" s="19">
        <f>IF(AND(D101=1,I101=1),Inputs!$N$42,IF(AND(D101=2,I101=1),Inputs!$N$43,IF(AND(D101=3,I101=1),Inputs!$N$44,IF(AND(D101=4,I101=1),Inputs!$N$45,0))))</f>
        <v>0</v>
      </c>
      <c r="W101" s="19">
        <f>IF(D101=1,Inputs!$J$34,IF(D101=2,Inputs!$J$35,IF(D101=3,Inputs!$J$36,IF(D101=4,Inputs!$J$37,0))))</f>
        <v>0</v>
      </c>
      <c r="X101" s="19">
        <f>IF(D101=1,Inputs!$J$51,IF(D101=2,Inputs!$J$52,IF(D101=3,Inputs!$J$53,IF(D101=4,Inputs!$J$54,0))))</f>
        <v>0</v>
      </c>
      <c r="Y101" s="19">
        <f>IF(D101=1,Inputs!$K$34,IF(D101=2,Inputs!$K$35,IF(D101=3,Inputs!$K$36,IF(D101=4,Inputs!$K$37,0))))</f>
        <v>0</v>
      </c>
      <c r="Z101" s="19">
        <f>IF(D101=1,Inputs!$K$51,IF(D101=2,Inputs!$K$52,IF(D101=3,Inputs!$K$53,IF(D101=4,Inputs!$K$54,0))))</f>
        <v>0</v>
      </c>
      <c r="AA101" s="19">
        <f>IF(AND(D101=1,G101=1),Inputs!$L$34,IF(AND(D101=2,G101=1),Inputs!$L$35,IF(AND(D101=3,G101=1),Inputs!$L$36,IF(AND(D101=4,G101=1),Inputs!$L$37,0))))</f>
        <v>0</v>
      </c>
      <c r="AB101" s="19">
        <f>IF(AND(D101=1,G101=1),Inputs!$L$51,IF(AND(D101=2,G101=1),Inputs!$L$52,IF(AND(D101=3,G101=1),Inputs!$L$53,IF(AND(D101=4,G101=1),Inputs!$L$54,0))))</f>
        <v>0</v>
      </c>
      <c r="AC101" s="19">
        <f>IF(AND(D101=1,H101=1),Inputs!$M$34,IF(AND(D101=2,H101=1),Inputs!$M$35,IF(AND(D101=3,H101=1),Inputs!$M$36,IF(AND(D101=4,H101=1),Inputs!$M$37,0))))</f>
        <v>0</v>
      </c>
      <c r="AD101" s="19">
        <f>IF(AND(D101=1,H101=1),Inputs!$M$51,IF(AND(D101=2,H101=1),Inputs!$M$52,IF(AND(D101=3,H101=1),Inputs!$M$53,IF(AND(D101=4,H101=1),Inputs!$M$54,0))))</f>
        <v>0</v>
      </c>
      <c r="AE101" s="19">
        <f>IF(AND(D101=1,I101=1),Inputs!$N$34,IF(AND(D101=2,I101=1),Inputs!$N$35,IF(AND(D101=3,I101=1),Inputs!$N$36,IF(AND(D101=4,I101=1),Inputs!$N$37,0))))</f>
        <v>0</v>
      </c>
      <c r="AF101" s="19">
        <f>IF(AND(D101=1,I101=1),Inputs!$N$51,IF(AND(D101=2,I101=1),Inputs!$N$52,IF(AND(D101=3,I101=1),Inputs!$N$53,IF(AND(D101=4,I101=1),Inputs!$N$54,0))))</f>
        <v>0</v>
      </c>
      <c r="AG101" s="19" t="e">
        <f t="shared" si="23"/>
        <v>#N/A</v>
      </c>
      <c r="AH101" s="19" t="e">
        <f t="shared" si="24"/>
        <v>#N/A</v>
      </c>
      <c r="AI101" s="19" t="e">
        <f t="shared" si="15"/>
        <v>#N/A</v>
      </c>
      <c r="AJ101" s="19" t="e">
        <f>IF(K101=2,Inputs!$B$7,IF(K101=3,Inputs!$B$8,IF(K101=4,Inputs!$B$9,IF(K101=5,Inputs!$B$10,IF(K101=6,Inputs!$B$11)))))</f>
        <v>#N/A</v>
      </c>
      <c r="AK101" s="19">
        <f>Inputs!$B$65+C101</f>
        <v>500</v>
      </c>
      <c r="AL101" s="19" t="e">
        <f t="shared" si="25"/>
        <v>#N/A</v>
      </c>
      <c r="AM101" s="19" t="e">
        <f t="shared" si="16"/>
        <v>#N/A</v>
      </c>
      <c r="AN101" s="19" t="e">
        <f t="shared" si="17"/>
        <v>#N/A</v>
      </c>
      <c r="AO101" s="19" t="e">
        <f t="shared" si="18"/>
        <v>#N/A</v>
      </c>
      <c r="AP101" s="19" t="e">
        <f t="shared" si="19"/>
        <v>#N/A</v>
      </c>
      <c r="AQ101" s="22">
        <f t="shared" si="20"/>
        <v>0</v>
      </c>
      <c r="AR101" s="22">
        <f t="shared" si="21"/>
        <v>0</v>
      </c>
      <c r="AS101" s="22">
        <f>IF(AND(AQ101&gt;=Inputs!$B$15,D101=2),MAX(C101,Inputs!$B$15),AQ101)</f>
        <v>0</v>
      </c>
      <c r="AT101" s="22">
        <f>IF(AND(AR101&gt;=Inputs!$B$15,D101=2),MAX(C101,Inputs!$B$15),AR101)</f>
        <v>0</v>
      </c>
      <c r="AU101" s="22">
        <f>IF(AND(AS101&gt;=Inputs!$B$16,D101&lt;4),MAX(C101,Inputs!$B$16),AS101)</f>
        <v>0</v>
      </c>
      <c r="AV101" s="22">
        <f>IF(AND(AT101&gt;=Inputs!$B$16,D101&lt;4),MAX(C101,Inputs!$B$16),AT101)</f>
        <v>0</v>
      </c>
      <c r="AW101" s="20">
        <f>IF(AU101&gt;Inputs!$B$17,Inputs!$B$17,AU101)</f>
        <v>0</v>
      </c>
      <c r="AX101" s="20">
        <f>IF(AV101&gt;Inputs!$B$17,Inputs!$B$17,AV101)</f>
        <v>0</v>
      </c>
    </row>
    <row r="102" spans="1:50" x14ac:dyDescent="0.25">
      <c r="A102" s="1">
        <f>Levels!A103</f>
        <v>0</v>
      </c>
      <c r="B102" s="1">
        <f>Levels!B103</f>
        <v>0</v>
      </c>
      <c r="C102" s="15">
        <f>IF(OR(E102=1,F102=1),Levels!C103,0)</f>
        <v>0</v>
      </c>
      <c r="D102" s="1">
        <f>Levels!D103</f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 t="e">
        <f>Levels!AC103</f>
        <v>#N/A</v>
      </c>
      <c r="K102" s="1" t="e">
        <f>Levels!AD103</f>
        <v>#N/A</v>
      </c>
      <c r="L102" s="1" t="e">
        <f t="shared" si="22"/>
        <v>#N/A</v>
      </c>
      <c r="M102" s="19">
        <f>IF(D102=1,Inputs!$J$25,IF(D102=2,Inputs!$J$26,IF(D102=3,Inputs!$J$27,IF(D102=4,Inputs!$J$28,0))))</f>
        <v>0</v>
      </c>
      <c r="N102" s="19">
        <f>IF(D102=1,Inputs!$J$42,IF(D102=2,Inputs!$J$43,IF(D102=3,Inputs!$J$44,IF(D102=4,Inputs!$J$45,0))))</f>
        <v>0</v>
      </c>
      <c r="O102" s="19">
        <f>IF(D102=1,Inputs!$K$25,IF(D102=2,Inputs!$K$26,IF(D102=3,Inputs!$K$27,IF(D102=4,Inputs!$K$28,0))))</f>
        <v>0</v>
      </c>
      <c r="P102" s="19">
        <f>IF(D102=1,Inputs!$K$42,IF(D102=2,Inputs!$K$43,IF(D102=3,Inputs!$K$44,IF(D102=4,Inputs!$K$45,0))))</f>
        <v>0</v>
      </c>
      <c r="Q102" s="19">
        <f>IF(AND(D102=1,G102=1),Inputs!$L$25,IF(AND(D102=2,G102=1),Inputs!$L$26,IF(AND(D102=3,G102=1),Inputs!$L$27,IF(AND(D102=4,G102=1),Inputs!$L$28,0))))</f>
        <v>0</v>
      </c>
      <c r="R102" s="19">
        <f>IF(AND(D102=1,G102=1),Inputs!$L$42,IF(AND(D102=2,G102=1),Inputs!$L$43,IF(AND(D102=3,G102=1),Inputs!$L$44,IF(AND(D102=4,G102=1),Inputs!$L$45,0))))</f>
        <v>0</v>
      </c>
      <c r="S102" s="19">
        <f>IF(AND(D102=1,H102=1),Inputs!$M$25,IF(AND(D102=2,H102=1),Inputs!$M$26,IF(AND(D102=3,H102=1),Inputs!$M$27,IF(AND(D102=4,H102=1),Inputs!$M$28,0))))</f>
        <v>0</v>
      </c>
      <c r="T102" s="19">
        <f>IF(AND(D102=1,H102=1),Inputs!$M$42,IF(AND(D102=2,H102=1),Inputs!$M$43,IF(AND(D102=3,H102=1),Inputs!$M$44,IF(AND(D102=4,H102=1),Inputs!$M$45,0))))</f>
        <v>0</v>
      </c>
      <c r="U102" s="19">
        <f>IF(AND(D102=1,I102=1),Inputs!$N$25,IF(AND(D102=2,I102=1),Inputs!$N$26,IF(AND(D102=3,I102=1),Inputs!$N$27,IF(AND(D102=4,I102=1),Inputs!$N$28,0))))</f>
        <v>0</v>
      </c>
      <c r="V102" s="19">
        <f>IF(AND(D102=1,I102=1),Inputs!$N$42,IF(AND(D102=2,I102=1),Inputs!$N$43,IF(AND(D102=3,I102=1),Inputs!$N$44,IF(AND(D102=4,I102=1),Inputs!$N$45,0))))</f>
        <v>0</v>
      </c>
      <c r="W102" s="19">
        <f>IF(D102=1,Inputs!$J$34,IF(D102=2,Inputs!$J$35,IF(D102=3,Inputs!$J$36,IF(D102=4,Inputs!$J$37,0))))</f>
        <v>0</v>
      </c>
      <c r="X102" s="19">
        <f>IF(D102=1,Inputs!$J$51,IF(D102=2,Inputs!$J$52,IF(D102=3,Inputs!$J$53,IF(D102=4,Inputs!$J$54,0))))</f>
        <v>0</v>
      </c>
      <c r="Y102" s="19">
        <f>IF(D102=1,Inputs!$K$34,IF(D102=2,Inputs!$K$35,IF(D102=3,Inputs!$K$36,IF(D102=4,Inputs!$K$37,0))))</f>
        <v>0</v>
      </c>
      <c r="Z102" s="19">
        <f>IF(D102=1,Inputs!$K$51,IF(D102=2,Inputs!$K$52,IF(D102=3,Inputs!$K$53,IF(D102=4,Inputs!$K$54,0))))</f>
        <v>0</v>
      </c>
      <c r="AA102" s="19">
        <f>IF(AND(D102=1,G102=1),Inputs!$L$34,IF(AND(D102=2,G102=1),Inputs!$L$35,IF(AND(D102=3,G102=1),Inputs!$L$36,IF(AND(D102=4,G102=1),Inputs!$L$37,0))))</f>
        <v>0</v>
      </c>
      <c r="AB102" s="19">
        <f>IF(AND(D102=1,G102=1),Inputs!$L$51,IF(AND(D102=2,G102=1),Inputs!$L$52,IF(AND(D102=3,G102=1),Inputs!$L$53,IF(AND(D102=4,G102=1),Inputs!$L$54,0))))</f>
        <v>0</v>
      </c>
      <c r="AC102" s="19">
        <f>IF(AND(D102=1,H102=1),Inputs!$M$34,IF(AND(D102=2,H102=1),Inputs!$M$35,IF(AND(D102=3,H102=1),Inputs!$M$36,IF(AND(D102=4,H102=1),Inputs!$M$37,0))))</f>
        <v>0</v>
      </c>
      <c r="AD102" s="19">
        <f>IF(AND(D102=1,H102=1),Inputs!$M$51,IF(AND(D102=2,H102=1),Inputs!$M$52,IF(AND(D102=3,H102=1),Inputs!$M$53,IF(AND(D102=4,H102=1),Inputs!$M$54,0))))</f>
        <v>0</v>
      </c>
      <c r="AE102" s="19">
        <f>IF(AND(D102=1,I102=1),Inputs!$N$34,IF(AND(D102=2,I102=1),Inputs!$N$35,IF(AND(D102=3,I102=1),Inputs!$N$36,IF(AND(D102=4,I102=1),Inputs!$N$37,0))))</f>
        <v>0</v>
      </c>
      <c r="AF102" s="19">
        <f>IF(AND(D102=1,I102=1),Inputs!$N$51,IF(AND(D102=2,I102=1),Inputs!$N$52,IF(AND(D102=3,I102=1),Inputs!$N$53,IF(AND(D102=4,I102=1),Inputs!$N$54,0))))</f>
        <v>0</v>
      </c>
      <c r="AG102" s="19" t="e">
        <f t="shared" si="23"/>
        <v>#N/A</v>
      </c>
      <c r="AH102" s="19" t="e">
        <f t="shared" si="24"/>
        <v>#N/A</v>
      </c>
      <c r="AI102" s="19" t="e">
        <f t="shared" si="15"/>
        <v>#N/A</v>
      </c>
      <c r="AJ102" s="19" t="e">
        <f>IF(K102=2,Inputs!$B$7,IF(K102=3,Inputs!$B$8,IF(K102=4,Inputs!$B$9,IF(K102=5,Inputs!$B$10,IF(K102=6,Inputs!$B$11)))))</f>
        <v>#N/A</v>
      </c>
      <c r="AK102" s="19">
        <f>Inputs!$B$65+C102</f>
        <v>500</v>
      </c>
      <c r="AL102" s="19" t="e">
        <f t="shared" si="25"/>
        <v>#N/A</v>
      </c>
      <c r="AM102" s="19" t="e">
        <f t="shared" si="16"/>
        <v>#N/A</v>
      </c>
      <c r="AN102" s="19" t="e">
        <f t="shared" si="17"/>
        <v>#N/A</v>
      </c>
      <c r="AO102" s="19" t="e">
        <f t="shared" si="18"/>
        <v>#N/A</v>
      </c>
      <c r="AP102" s="19" t="e">
        <f t="shared" si="19"/>
        <v>#N/A</v>
      </c>
      <c r="AQ102" s="22">
        <f t="shared" si="20"/>
        <v>0</v>
      </c>
      <c r="AR102" s="22">
        <f t="shared" si="21"/>
        <v>0</v>
      </c>
      <c r="AS102" s="22">
        <f>IF(AND(AQ102&gt;=Inputs!$B$15,D102=2),MAX(C102,Inputs!$B$15),AQ102)</f>
        <v>0</v>
      </c>
      <c r="AT102" s="22">
        <f>IF(AND(AR102&gt;=Inputs!$B$15,D102=2),MAX(C102,Inputs!$B$15),AR102)</f>
        <v>0</v>
      </c>
      <c r="AU102" s="22">
        <f>IF(AND(AS102&gt;=Inputs!$B$16,D102&lt;4),MAX(C102,Inputs!$B$16),AS102)</f>
        <v>0</v>
      </c>
      <c r="AV102" s="22">
        <f>IF(AND(AT102&gt;=Inputs!$B$16,D102&lt;4),MAX(C102,Inputs!$B$16),AT102)</f>
        <v>0</v>
      </c>
      <c r="AW102" s="20">
        <f>IF(AU102&gt;Inputs!$B$17,Inputs!$B$17,AU102)</f>
        <v>0</v>
      </c>
      <c r="AX102" s="20">
        <f>IF(AV102&gt;Inputs!$B$17,Inputs!$B$17,AV102)</f>
        <v>0</v>
      </c>
    </row>
    <row r="103" spans="1:50" x14ac:dyDescent="0.25">
      <c r="A103" s="1">
        <f>Levels!A104</f>
        <v>0</v>
      </c>
      <c r="B103" s="1">
        <f>Levels!B104</f>
        <v>0</v>
      </c>
      <c r="C103" s="15">
        <f>IF(OR(E103=1,F103=1),Levels!C104,0)</f>
        <v>0</v>
      </c>
      <c r="D103" s="1">
        <f>Levels!D104</f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 t="e">
        <f>Levels!AC104</f>
        <v>#N/A</v>
      </c>
      <c r="K103" s="1" t="e">
        <f>Levels!AD104</f>
        <v>#N/A</v>
      </c>
      <c r="L103" s="1" t="e">
        <f t="shared" si="22"/>
        <v>#N/A</v>
      </c>
      <c r="M103" s="19">
        <f>IF(D103=1,Inputs!$J$25,IF(D103=2,Inputs!$J$26,IF(D103=3,Inputs!$J$27,IF(D103=4,Inputs!$J$28,0))))</f>
        <v>0</v>
      </c>
      <c r="N103" s="19">
        <f>IF(D103=1,Inputs!$J$42,IF(D103=2,Inputs!$J$43,IF(D103=3,Inputs!$J$44,IF(D103=4,Inputs!$J$45,0))))</f>
        <v>0</v>
      </c>
      <c r="O103" s="19">
        <f>IF(D103=1,Inputs!$K$25,IF(D103=2,Inputs!$K$26,IF(D103=3,Inputs!$K$27,IF(D103=4,Inputs!$K$28,0))))</f>
        <v>0</v>
      </c>
      <c r="P103" s="19">
        <f>IF(D103=1,Inputs!$K$42,IF(D103=2,Inputs!$K$43,IF(D103=3,Inputs!$K$44,IF(D103=4,Inputs!$K$45,0))))</f>
        <v>0</v>
      </c>
      <c r="Q103" s="19">
        <f>IF(AND(D103=1,G103=1),Inputs!$L$25,IF(AND(D103=2,G103=1),Inputs!$L$26,IF(AND(D103=3,G103=1),Inputs!$L$27,IF(AND(D103=4,G103=1),Inputs!$L$28,0))))</f>
        <v>0</v>
      </c>
      <c r="R103" s="19">
        <f>IF(AND(D103=1,G103=1),Inputs!$L$42,IF(AND(D103=2,G103=1),Inputs!$L$43,IF(AND(D103=3,G103=1),Inputs!$L$44,IF(AND(D103=4,G103=1),Inputs!$L$45,0))))</f>
        <v>0</v>
      </c>
      <c r="S103" s="19">
        <f>IF(AND(D103=1,H103=1),Inputs!$M$25,IF(AND(D103=2,H103=1),Inputs!$M$26,IF(AND(D103=3,H103=1),Inputs!$M$27,IF(AND(D103=4,H103=1),Inputs!$M$28,0))))</f>
        <v>0</v>
      </c>
      <c r="T103" s="19">
        <f>IF(AND(D103=1,H103=1),Inputs!$M$42,IF(AND(D103=2,H103=1),Inputs!$M$43,IF(AND(D103=3,H103=1),Inputs!$M$44,IF(AND(D103=4,H103=1),Inputs!$M$45,0))))</f>
        <v>0</v>
      </c>
      <c r="U103" s="19">
        <f>IF(AND(D103=1,I103=1),Inputs!$N$25,IF(AND(D103=2,I103=1),Inputs!$N$26,IF(AND(D103=3,I103=1),Inputs!$N$27,IF(AND(D103=4,I103=1),Inputs!$N$28,0))))</f>
        <v>0</v>
      </c>
      <c r="V103" s="19">
        <f>IF(AND(D103=1,I103=1),Inputs!$N$42,IF(AND(D103=2,I103=1),Inputs!$N$43,IF(AND(D103=3,I103=1),Inputs!$N$44,IF(AND(D103=4,I103=1),Inputs!$N$45,0))))</f>
        <v>0</v>
      </c>
      <c r="W103" s="19">
        <f>IF(D103=1,Inputs!$J$34,IF(D103=2,Inputs!$J$35,IF(D103=3,Inputs!$J$36,IF(D103=4,Inputs!$J$37,0))))</f>
        <v>0</v>
      </c>
      <c r="X103" s="19">
        <f>IF(D103=1,Inputs!$J$51,IF(D103=2,Inputs!$J$52,IF(D103=3,Inputs!$J$53,IF(D103=4,Inputs!$J$54,0))))</f>
        <v>0</v>
      </c>
      <c r="Y103" s="19">
        <f>IF(D103=1,Inputs!$K$34,IF(D103=2,Inputs!$K$35,IF(D103=3,Inputs!$K$36,IF(D103=4,Inputs!$K$37,0))))</f>
        <v>0</v>
      </c>
      <c r="Z103" s="19">
        <f>IF(D103=1,Inputs!$K$51,IF(D103=2,Inputs!$K$52,IF(D103=3,Inputs!$K$53,IF(D103=4,Inputs!$K$54,0))))</f>
        <v>0</v>
      </c>
      <c r="AA103" s="19">
        <f>IF(AND(D103=1,G103=1),Inputs!$L$34,IF(AND(D103=2,G103=1),Inputs!$L$35,IF(AND(D103=3,G103=1),Inputs!$L$36,IF(AND(D103=4,G103=1),Inputs!$L$37,0))))</f>
        <v>0</v>
      </c>
      <c r="AB103" s="19">
        <f>IF(AND(D103=1,G103=1),Inputs!$L$51,IF(AND(D103=2,G103=1),Inputs!$L$52,IF(AND(D103=3,G103=1),Inputs!$L$53,IF(AND(D103=4,G103=1),Inputs!$L$54,0))))</f>
        <v>0</v>
      </c>
      <c r="AC103" s="19">
        <f>IF(AND(D103=1,H103=1),Inputs!$M$34,IF(AND(D103=2,H103=1),Inputs!$M$35,IF(AND(D103=3,H103=1),Inputs!$M$36,IF(AND(D103=4,H103=1),Inputs!$M$37,0))))</f>
        <v>0</v>
      </c>
      <c r="AD103" s="19">
        <f>IF(AND(D103=1,H103=1),Inputs!$M$51,IF(AND(D103=2,H103=1),Inputs!$M$52,IF(AND(D103=3,H103=1),Inputs!$M$53,IF(AND(D103=4,H103=1),Inputs!$M$54,0))))</f>
        <v>0</v>
      </c>
      <c r="AE103" s="19">
        <f>IF(AND(D103=1,I103=1),Inputs!$N$34,IF(AND(D103=2,I103=1),Inputs!$N$35,IF(AND(D103=3,I103=1),Inputs!$N$36,IF(AND(D103=4,I103=1),Inputs!$N$37,0))))</f>
        <v>0</v>
      </c>
      <c r="AF103" s="19">
        <f>IF(AND(D103=1,I103=1),Inputs!$N$51,IF(AND(D103=2,I103=1),Inputs!$N$52,IF(AND(D103=3,I103=1),Inputs!$N$53,IF(AND(D103=4,I103=1),Inputs!$N$54,0))))</f>
        <v>0</v>
      </c>
      <c r="AG103" s="19" t="e">
        <f t="shared" si="23"/>
        <v>#N/A</v>
      </c>
      <c r="AH103" s="19" t="e">
        <f t="shared" si="24"/>
        <v>#N/A</v>
      </c>
      <c r="AI103" s="19" t="e">
        <f t="shared" si="15"/>
        <v>#N/A</v>
      </c>
      <c r="AJ103" s="19" t="e">
        <f>IF(K103=2,Inputs!$B$7,IF(K103=3,Inputs!$B$8,IF(K103=4,Inputs!$B$9,IF(K103=5,Inputs!$B$10,IF(K103=6,Inputs!$B$11)))))</f>
        <v>#N/A</v>
      </c>
      <c r="AK103" s="19">
        <f>Inputs!$B$65+C103</f>
        <v>500</v>
      </c>
      <c r="AL103" s="19" t="e">
        <f t="shared" si="25"/>
        <v>#N/A</v>
      </c>
      <c r="AM103" s="19" t="e">
        <f t="shared" si="16"/>
        <v>#N/A</v>
      </c>
      <c r="AN103" s="19" t="e">
        <f t="shared" si="17"/>
        <v>#N/A</v>
      </c>
      <c r="AO103" s="19" t="e">
        <f t="shared" si="18"/>
        <v>#N/A</v>
      </c>
      <c r="AP103" s="19" t="e">
        <f t="shared" si="19"/>
        <v>#N/A</v>
      </c>
      <c r="AQ103" s="22">
        <f t="shared" si="20"/>
        <v>0</v>
      </c>
      <c r="AR103" s="22">
        <f t="shared" si="21"/>
        <v>0</v>
      </c>
      <c r="AS103" s="22">
        <f>IF(AND(AQ103&gt;=Inputs!$B$15,D103=2),MAX(C103,Inputs!$B$15),AQ103)</f>
        <v>0</v>
      </c>
      <c r="AT103" s="22">
        <f>IF(AND(AR103&gt;=Inputs!$B$15,D103=2),MAX(C103,Inputs!$B$15),AR103)</f>
        <v>0</v>
      </c>
      <c r="AU103" s="22">
        <f>IF(AND(AS103&gt;=Inputs!$B$16,D103&lt;4),MAX(C103,Inputs!$B$16),AS103)</f>
        <v>0</v>
      </c>
      <c r="AV103" s="22">
        <f>IF(AND(AT103&gt;=Inputs!$B$16,D103&lt;4),MAX(C103,Inputs!$B$16),AT103)</f>
        <v>0</v>
      </c>
      <c r="AW103" s="20">
        <f>IF(AU103&gt;Inputs!$B$17,Inputs!$B$17,AU103)</f>
        <v>0</v>
      </c>
      <c r="AX103" s="20">
        <f>IF(AV103&gt;Inputs!$B$17,Inputs!$B$17,AV103)</f>
        <v>0</v>
      </c>
    </row>
    <row r="104" spans="1:50" x14ac:dyDescent="0.25">
      <c r="A104" s="1">
        <f>Levels!A105</f>
        <v>0</v>
      </c>
      <c r="B104" s="1">
        <f>Levels!B105</f>
        <v>0</v>
      </c>
      <c r="C104" s="15">
        <f>IF(OR(E104=1,F104=1),Levels!C105,0)</f>
        <v>0</v>
      </c>
      <c r="D104" s="1">
        <f>Levels!D105</f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 t="e">
        <f>Levels!AC105</f>
        <v>#N/A</v>
      </c>
      <c r="K104" s="1" t="e">
        <f>Levels!AD105</f>
        <v>#N/A</v>
      </c>
      <c r="L104" s="1" t="e">
        <f t="shared" si="22"/>
        <v>#N/A</v>
      </c>
      <c r="M104" s="19">
        <f>IF(D104=1,Inputs!$J$25,IF(D104=2,Inputs!$J$26,IF(D104=3,Inputs!$J$27,IF(D104=4,Inputs!$J$28,0))))</f>
        <v>0</v>
      </c>
      <c r="N104" s="19">
        <f>IF(D104=1,Inputs!$J$42,IF(D104=2,Inputs!$J$43,IF(D104=3,Inputs!$J$44,IF(D104=4,Inputs!$J$45,0))))</f>
        <v>0</v>
      </c>
      <c r="O104" s="19">
        <f>IF(D104=1,Inputs!$K$25,IF(D104=2,Inputs!$K$26,IF(D104=3,Inputs!$K$27,IF(D104=4,Inputs!$K$28,0))))</f>
        <v>0</v>
      </c>
      <c r="P104" s="19">
        <f>IF(D104=1,Inputs!$K$42,IF(D104=2,Inputs!$K$43,IF(D104=3,Inputs!$K$44,IF(D104=4,Inputs!$K$45,0))))</f>
        <v>0</v>
      </c>
      <c r="Q104" s="19">
        <f>IF(AND(D104=1,G104=1),Inputs!$L$25,IF(AND(D104=2,G104=1),Inputs!$L$26,IF(AND(D104=3,G104=1),Inputs!$L$27,IF(AND(D104=4,G104=1),Inputs!$L$28,0))))</f>
        <v>0</v>
      </c>
      <c r="R104" s="19">
        <f>IF(AND(D104=1,G104=1),Inputs!$L$42,IF(AND(D104=2,G104=1),Inputs!$L$43,IF(AND(D104=3,G104=1),Inputs!$L$44,IF(AND(D104=4,G104=1),Inputs!$L$45,0))))</f>
        <v>0</v>
      </c>
      <c r="S104" s="19">
        <f>IF(AND(D104=1,H104=1),Inputs!$M$25,IF(AND(D104=2,H104=1),Inputs!$M$26,IF(AND(D104=3,H104=1),Inputs!$M$27,IF(AND(D104=4,H104=1),Inputs!$M$28,0))))</f>
        <v>0</v>
      </c>
      <c r="T104" s="19">
        <f>IF(AND(D104=1,H104=1),Inputs!$M$42,IF(AND(D104=2,H104=1),Inputs!$M$43,IF(AND(D104=3,H104=1),Inputs!$M$44,IF(AND(D104=4,H104=1),Inputs!$M$45,0))))</f>
        <v>0</v>
      </c>
      <c r="U104" s="19">
        <f>IF(AND(D104=1,I104=1),Inputs!$N$25,IF(AND(D104=2,I104=1),Inputs!$N$26,IF(AND(D104=3,I104=1),Inputs!$N$27,IF(AND(D104=4,I104=1),Inputs!$N$28,0))))</f>
        <v>0</v>
      </c>
      <c r="V104" s="19">
        <f>IF(AND(D104=1,I104=1),Inputs!$N$42,IF(AND(D104=2,I104=1),Inputs!$N$43,IF(AND(D104=3,I104=1),Inputs!$N$44,IF(AND(D104=4,I104=1),Inputs!$N$45,0))))</f>
        <v>0</v>
      </c>
      <c r="W104" s="19">
        <f>IF(D104=1,Inputs!$J$34,IF(D104=2,Inputs!$J$35,IF(D104=3,Inputs!$J$36,IF(D104=4,Inputs!$J$37,0))))</f>
        <v>0</v>
      </c>
      <c r="X104" s="19">
        <f>IF(D104=1,Inputs!$J$51,IF(D104=2,Inputs!$J$52,IF(D104=3,Inputs!$J$53,IF(D104=4,Inputs!$J$54,0))))</f>
        <v>0</v>
      </c>
      <c r="Y104" s="19">
        <f>IF(D104=1,Inputs!$K$34,IF(D104=2,Inputs!$K$35,IF(D104=3,Inputs!$K$36,IF(D104=4,Inputs!$K$37,0))))</f>
        <v>0</v>
      </c>
      <c r="Z104" s="19">
        <f>IF(D104=1,Inputs!$K$51,IF(D104=2,Inputs!$K$52,IF(D104=3,Inputs!$K$53,IF(D104=4,Inputs!$K$54,0))))</f>
        <v>0</v>
      </c>
      <c r="AA104" s="19">
        <f>IF(AND(D104=1,G104=1),Inputs!$L$34,IF(AND(D104=2,G104=1),Inputs!$L$35,IF(AND(D104=3,G104=1),Inputs!$L$36,IF(AND(D104=4,G104=1),Inputs!$L$37,0))))</f>
        <v>0</v>
      </c>
      <c r="AB104" s="19">
        <f>IF(AND(D104=1,G104=1),Inputs!$L$51,IF(AND(D104=2,G104=1),Inputs!$L$52,IF(AND(D104=3,G104=1),Inputs!$L$53,IF(AND(D104=4,G104=1),Inputs!$L$54,0))))</f>
        <v>0</v>
      </c>
      <c r="AC104" s="19">
        <f>IF(AND(D104=1,H104=1),Inputs!$M$34,IF(AND(D104=2,H104=1),Inputs!$M$35,IF(AND(D104=3,H104=1),Inputs!$M$36,IF(AND(D104=4,H104=1),Inputs!$M$37,0))))</f>
        <v>0</v>
      </c>
      <c r="AD104" s="19">
        <f>IF(AND(D104=1,H104=1),Inputs!$M$51,IF(AND(D104=2,H104=1),Inputs!$M$52,IF(AND(D104=3,H104=1),Inputs!$M$53,IF(AND(D104=4,H104=1),Inputs!$M$54,0))))</f>
        <v>0</v>
      </c>
      <c r="AE104" s="19">
        <f>IF(AND(D104=1,I104=1),Inputs!$N$34,IF(AND(D104=2,I104=1),Inputs!$N$35,IF(AND(D104=3,I104=1),Inputs!$N$36,IF(AND(D104=4,I104=1),Inputs!$N$37,0))))</f>
        <v>0</v>
      </c>
      <c r="AF104" s="19">
        <f>IF(AND(D104=1,I104=1),Inputs!$N$51,IF(AND(D104=2,I104=1),Inputs!$N$52,IF(AND(D104=3,I104=1),Inputs!$N$53,IF(AND(D104=4,I104=1),Inputs!$N$54,0))))</f>
        <v>0</v>
      </c>
      <c r="AG104" s="19" t="e">
        <f t="shared" si="23"/>
        <v>#N/A</v>
      </c>
      <c r="AH104" s="19" t="e">
        <f t="shared" si="24"/>
        <v>#N/A</v>
      </c>
      <c r="AI104" s="19" t="e">
        <f t="shared" si="15"/>
        <v>#N/A</v>
      </c>
      <c r="AJ104" s="19" t="e">
        <f>IF(K104=2,Inputs!$B$7,IF(K104=3,Inputs!$B$8,IF(K104=4,Inputs!$B$9,IF(K104=5,Inputs!$B$10,IF(K104=6,Inputs!$B$11)))))</f>
        <v>#N/A</v>
      </c>
      <c r="AK104" s="19">
        <f>Inputs!$B$65+C104</f>
        <v>500</v>
      </c>
      <c r="AL104" s="19" t="e">
        <f t="shared" si="25"/>
        <v>#N/A</v>
      </c>
      <c r="AM104" s="19" t="e">
        <f t="shared" si="16"/>
        <v>#N/A</v>
      </c>
      <c r="AN104" s="19" t="e">
        <f t="shared" si="17"/>
        <v>#N/A</v>
      </c>
      <c r="AO104" s="19" t="e">
        <f t="shared" si="18"/>
        <v>#N/A</v>
      </c>
      <c r="AP104" s="19" t="e">
        <f t="shared" si="19"/>
        <v>#N/A</v>
      </c>
      <c r="AQ104" s="22">
        <f t="shared" si="20"/>
        <v>0</v>
      </c>
      <c r="AR104" s="22">
        <f t="shared" si="21"/>
        <v>0</v>
      </c>
      <c r="AS104" s="22">
        <f>IF(AND(AQ104&gt;=Inputs!$B$15,D104=2),MAX(C104,Inputs!$B$15),AQ104)</f>
        <v>0</v>
      </c>
      <c r="AT104" s="22">
        <f>IF(AND(AR104&gt;=Inputs!$B$15,D104=2),MAX(C104,Inputs!$B$15),AR104)</f>
        <v>0</v>
      </c>
      <c r="AU104" s="22">
        <f>IF(AND(AS104&gt;=Inputs!$B$16,D104&lt;4),MAX(C104,Inputs!$B$16),AS104)</f>
        <v>0</v>
      </c>
      <c r="AV104" s="22">
        <f>IF(AND(AT104&gt;=Inputs!$B$16,D104&lt;4),MAX(C104,Inputs!$B$16),AT104)</f>
        <v>0</v>
      </c>
      <c r="AW104" s="20">
        <f>IF(AU104&gt;Inputs!$B$17,Inputs!$B$17,AU104)</f>
        <v>0</v>
      </c>
      <c r="AX104" s="20">
        <f>IF(AV104&gt;Inputs!$B$17,Inputs!$B$17,AV104)</f>
        <v>0</v>
      </c>
    </row>
    <row r="105" spans="1:50" x14ac:dyDescent="0.25">
      <c r="A105" s="1">
        <f>Levels!A106</f>
        <v>0</v>
      </c>
      <c r="B105" s="1">
        <f>Levels!B106</f>
        <v>0</v>
      </c>
      <c r="C105" s="15">
        <f>IF(OR(E105=1,F105=1),Levels!C106,0)</f>
        <v>0</v>
      </c>
      <c r="D105" s="1">
        <f>Levels!D106</f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 t="e">
        <f>Levels!AC106</f>
        <v>#N/A</v>
      </c>
      <c r="K105" s="1" t="e">
        <f>Levels!AD106</f>
        <v>#N/A</v>
      </c>
      <c r="L105" s="1" t="e">
        <f t="shared" si="22"/>
        <v>#N/A</v>
      </c>
      <c r="M105" s="19">
        <f>IF(D105=1,Inputs!$J$25,IF(D105=2,Inputs!$J$26,IF(D105=3,Inputs!$J$27,IF(D105=4,Inputs!$J$28,0))))</f>
        <v>0</v>
      </c>
      <c r="N105" s="19">
        <f>IF(D105=1,Inputs!$J$42,IF(D105=2,Inputs!$J$43,IF(D105=3,Inputs!$J$44,IF(D105=4,Inputs!$J$45,0))))</f>
        <v>0</v>
      </c>
      <c r="O105" s="19">
        <f>IF(D105=1,Inputs!$K$25,IF(D105=2,Inputs!$K$26,IF(D105=3,Inputs!$K$27,IF(D105=4,Inputs!$K$28,0))))</f>
        <v>0</v>
      </c>
      <c r="P105" s="19">
        <f>IF(D105=1,Inputs!$K$42,IF(D105=2,Inputs!$K$43,IF(D105=3,Inputs!$K$44,IF(D105=4,Inputs!$K$45,0))))</f>
        <v>0</v>
      </c>
      <c r="Q105" s="19">
        <f>IF(AND(D105=1,G105=1),Inputs!$L$25,IF(AND(D105=2,G105=1),Inputs!$L$26,IF(AND(D105=3,G105=1),Inputs!$L$27,IF(AND(D105=4,G105=1),Inputs!$L$28,0))))</f>
        <v>0</v>
      </c>
      <c r="R105" s="19">
        <f>IF(AND(D105=1,G105=1),Inputs!$L$42,IF(AND(D105=2,G105=1),Inputs!$L$43,IF(AND(D105=3,G105=1),Inputs!$L$44,IF(AND(D105=4,G105=1),Inputs!$L$45,0))))</f>
        <v>0</v>
      </c>
      <c r="S105" s="19">
        <f>IF(AND(D105=1,H105=1),Inputs!$M$25,IF(AND(D105=2,H105=1),Inputs!$M$26,IF(AND(D105=3,H105=1),Inputs!$M$27,IF(AND(D105=4,H105=1),Inputs!$M$28,0))))</f>
        <v>0</v>
      </c>
      <c r="T105" s="19">
        <f>IF(AND(D105=1,H105=1),Inputs!$M$42,IF(AND(D105=2,H105=1),Inputs!$M$43,IF(AND(D105=3,H105=1),Inputs!$M$44,IF(AND(D105=4,H105=1),Inputs!$M$45,0))))</f>
        <v>0</v>
      </c>
      <c r="U105" s="19">
        <f>IF(AND(D105=1,I105=1),Inputs!$N$25,IF(AND(D105=2,I105=1),Inputs!$N$26,IF(AND(D105=3,I105=1),Inputs!$N$27,IF(AND(D105=4,I105=1),Inputs!$N$28,0))))</f>
        <v>0</v>
      </c>
      <c r="V105" s="19">
        <f>IF(AND(D105=1,I105=1),Inputs!$N$42,IF(AND(D105=2,I105=1),Inputs!$N$43,IF(AND(D105=3,I105=1),Inputs!$N$44,IF(AND(D105=4,I105=1),Inputs!$N$45,0))))</f>
        <v>0</v>
      </c>
      <c r="W105" s="19">
        <f>IF(D105=1,Inputs!$J$34,IF(D105=2,Inputs!$J$35,IF(D105=3,Inputs!$J$36,IF(D105=4,Inputs!$J$37,0))))</f>
        <v>0</v>
      </c>
      <c r="X105" s="19">
        <f>IF(D105=1,Inputs!$J$51,IF(D105=2,Inputs!$J$52,IF(D105=3,Inputs!$J$53,IF(D105=4,Inputs!$J$54,0))))</f>
        <v>0</v>
      </c>
      <c r="Y105" s="19">
        <f>IF(D105=1,Inputs!$K$34,IF(D105=2,Inputs!$K$35,IF(D105=3,Inputs!$K$36,IF(D105=4,Inputs!$K$37,0))))</f>
        <v>0</v>
      </c>
      <c r="Z105" s="19">
        <f>IF(D105=1,Inputs!$K$51,IF(D105=2,Inputs!$K$52,IF(D105=3,Inputs!$K$53,IF(D105=4,Inputs!$K$54,0))))</f>
        <v>0</v>
      </c>
      <c r="AA105" s="19">
        <f>IF(AND(D105=1,G105=1),Inputs!$L$34,IF(AND(D105=2,G105=1),Inputs!$L$35,IF(AND(D105=3,G105=1),Inputs!$L$36,IF(AND(D105=4,G105=1),Inputs!$L$37,0))))</f>
        <v>0</v>
      </c>
      <c r="AB105" s="19">
        <f>IF(AND(D105=1,G105=1),Inputs!$L$51,IF(AND(D105=2,G105=1),Inputs!$L$52,IF(AND(D105=3,G105=1),Inputs!$L$53,IF(AND(D105=4,G105=1),Inputs!$L$54,0))))</f>
        <v>0</v>
      </c>
      <c r="AC105" s="19">
        <f>IF(AND(D105=1,H105=1),Inputs!$M$34,IF(AND(D105=2,H105=1),Inputs!$M$35,IF(AND(D105=3,H105=1),Inputs!$M$36,IF(AND(D105=4,H105=1),Inputs!$M$37,0))))</f>
        <v>0</v>
      </c>
      <c r="AD105" s="19">
        <f>IF(AND(D105=1,H105=1),Inputs!$M$51,IF(AND(D105=2,H105=1),Inputs!$M$52,IF(AND(D105=3,H105=1),Inputs!$M$53,IF(AND(D105=4,H105=1),Inputs!$M$54,0))))</f>
        <v>0</v>
      </c>
      <c r="AE105" s="19">
        <f>IF(AND(D105=1,I105=1),Inputs!$N$34,IF(AND(D105=2,I105=1),Inputs!$N$35,IF(AND(D105=3,I105=1),Inputs!$N$36,IF(AND(D105=4,I105=1),Inputs!$N$37,0))))</f>
        <v>0</v>
      </c>
      <c r="AF105" s="19">
        <f>IF(AND(D105=1,I105=1),Inputs!$N$51,IF(AND(D105=2,I105=1),Inputs!$N$52,IF(AND(D105=3,I105=1),Inputs!$N$53,IF(AND(D105=4,I105=1),Inputs!$N$54,0))))</f>
        <v>0</v>
      </c>
      <c r="AG105" s="19" t="e">
        <f t="shared" si="23"/>
        <v>#N/A</v>
      </c>
      <c r="AH105" s="19" t="e">
        <f t="shared" si="24"/>
        <v>#N/A</v>
      </c>
      <c r="AI105" s="19" t="e">
        <f t="shared" si="15"/>
        <v>#N/A</v>
      </c>
      <c r="AJ105" s="19" t="e">
        <f>IF(K105=2,Inputs!$B$7,IF(K105=3,Inputs!$B$8,IF(K105=4,Inputs!$B$9,IF(K105=5,Inputs!$B$10,IF(K105=6,Inputs!$B$11)))))</f>
        <v>#N/A</v>
      </c>
      <c r="AK105" s="19">
        <f>Inputs!$B$65+C105</f>
        <v>500</v>
      </c>
      <c r="AL105" s="19" t="e">
        <f t="shared" si="25"/>
        <v>#N/A</v>
      </c>
      <c r="AM105" s="19" t="e">
        <f t="shared" si="16"/>
        <v>#N/A</v>
      </c>
      <c r="AN105" s="19" t="e">
        <f t="shared" si="17"/>
        <v>#N/A</v>
      </c>
      <c r="AO105" s="19" t="e">
        <f t="shared" si="18"/>
        <v>#N/A</v>
      </c>
      <c r="AP105" s="19" t="e">
        <f t="shared" si="19"/>
        <v>#N/A</v>
      </c>
      <c r="AQ105" s="22">
        <f t="shared" si="20"/>
        <v>0</v>
      </c>
      <c r="AR105" s="22">
        <f t="shared" si="21"/>
        <v>0</v>
      </c>
      <c r="AS105" s="22">
        <f>IF(AND(AQ105&gt;=Inputs!$B$15,D105=2),MAX(C105,Inputs!$B$15),AQ105)</f>
        <v>0</v>
      </c>
      <c r="AT105" s="22">
        <f>IF(AND(AR105&gt;=Inputs!$B$15,D105=2),MAX(C105,Inputs!$B$15),AR105)</f>
        <v>0</v>
      </c>
      <c r="AU105" s="22">
        <f>IF(AND(AS105&gt;=Inputs!$B$16,D105&lt;4),MAX(C105,Inputs!$B$16),AS105)</f>
        <v>0</v>
      </c>
      <c r="AV105" s="22">
        <f>IF(AND(AT105&gt;=Inputs!$B$16,D105&lt;4),MAX(C105,Inputs!$B$16),AT105)</f>
        <v>0</v>
      </c>
      <c r="AW105" s="20">
        <f>IF(AU105&gt;Inputs!$B$17,Inputs!$B$17,AU105)</f>
        <v>0</v>
      </c>
      <c r="AX105" s="20">
        <f>IF(AV105&gt;Inputs!$B$17,Inputs!$B$17,AV105)</f>
        <v>0</v>
      </c>
    </row>
    <row r="106" spans="1:50" x14ac:dyDescent="0.25">
      <c r="A106" s="1">
        <f>Levels!A107</f>
        <v>0</v>
      </c>
      <c r="B106" s="1">
        <f>Levels!B107</f>
        <v>0</v>
      </c>
      <c r="C106" s="15">
        <f>IF(OR(E106=1,F106=1),Levels!C107,0)</f>
        <v>0</v>
      </c>
      <c r="D106" s="1">
        <f>Levels!D107</f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 t="e">
        <f>Levels!AC107</f>
        <v>#N/A</v>
      </c>
      <c r="K106" s="1" t="e">
        <f>Levels!AD107</f>
        <v>#N/A</v>
      </c>
      <c r="L106" s="1" t="e">
        <f t="shared" si="22"/>
        <v>#N/A</v>
      </c>
      <c r="M106" s="19">
        <f>IF(D106=1,Inputs!$J$25,IF(D106=2,Inputs!$J$26,IF(D106=3,Inputs!$J$27,IF(D106=4,Inputs!$J$28,0))))</f>
        <v>0</v>
      </c>
      <c r="N106" s="19">
        <f>IF(D106=1,Inputs!$J$42,IF(D106=2,Inputs!$J$43,IF(D106=3,Inputs!$J$44,IF(D106=4,Inputs!$J$45,0))))</f>
        <v>0</v>
      </c>
      <c r="O106" s="19">
        <f>IF(D106=1,Inputs!$K$25,IF(D106=2,Inputs!$K$26,IF(D106=3,Inputs!$K$27,IF(D106=4,Inputs!$K$28,0))))</f>
        <v>0</v>
      </c>
      <c r="P106" s="19">
        <f>IF(D106=1,Inputs!$K$42,IF(D106=2,Inputs!$K$43,IF(D106=3,Inputs!$K$44,IF(D106=4,Inputs!$K$45,0))))</f>
        <v>0</v>
      </c>
      <c r="Q106" s="19">
        <f>IF(AND(D106=1,G106=1),Inputs!$L$25,IF(AND(D106=2,G106=1),Inputs!$L$26,IF(AND(D106=3,G106=1),Inputs!$L$27,IF(AND(D106=4,G106=1),Inputs!$L$28,0))))</f>
        <v>0</v>
      </c>
      <c r="R106" s="19">
        <f>IF(AND(D106=1,G106=1),Inputs!$L$42,IF(AND(D106=2,G106=1),Inputs!$L$43,IF(AND(D106=3,G106=1),Inputs!$L$44,IF(AND(D106=4,G106=1),Inputs!$L$45,0))))</f>
        <v>0</v>
      </c>
      <c r="S106" s="19">
        <f>IF(AND(D106=1,H106=1),Inputs!$M$25,IF(AND(D106=2,H106=1),Inputs!$M$26,IF(AND(D106=3,H106=1),Inputs!$M$27,IF(AND(D106=4,H106=1),Inputs!$M$28,0))))</f>
        <v>0</v>
      </c>
      <c r="T106" s="19">
        <f>IF(AND(D106=1,H106=1),Inputs!$M$42,IF(AND(D106=2,H106=1),Inputs!$M$43,IF(AND(D106=3,H106=1),Inputs!$M$44,IF(AND(D106=4,H106=1),Inputs!$M$45,0))))</f>
        <v>0</v>
      </c>
      <c r="U106" s="19">
        <f>IF(AND(D106=1,I106=1),Inputs!$N$25,IF(AND(D106=2,I106=1),Inputs!$N$26,IF(AND(D106=3,I106=1),Inputs!$N$27,IF(AND(D106=4,I106=1),Inputs!$N$28,0))))</f>
        <v>0</v>
      </c>
      <c r="V106" s="19">
        <f>IF(AND(D106=1,I106=1),Inputs!$N$42,IF(AND(D106=2,I106=1),Inputs!$N$43,IF(AND(D106=3,I106=1),Inputs!$N$44,IF(AND(D106=4,I106=1),Inputs!$N$45,0))))</f>
        <v>0</v>
      </c>
      <c r="W106" s="19">
        <f>IF(D106=1,Inputs!$J$34,IF(D106=2,Inputs!$J$35,IF(D106=3,Inputs!$J$36,IF(D106=4,Inputs!$J$37,0))))</f>
        <v>0</v>
      </c>
      <c r="X106" s="19">
        <f>IF(D106=1,Inputs!$J$51,IF(D106=2,Inputs!$J$52,IF(D106=3,Inputs!$J$53,IF(D106=4,Inputs!$J$54,0))))</f>
        <v>0</v>
      </c>
      <c r="Y106" s="19">
        <f>IF(D106=1,Inputs!$K$34,IF(D106=2,Inputs!$K$35,IF(D106=3,Inputs!$K$36,IF(D106=4,Inputs!$K$37,0))))</f>
        <v>0</v>
      </c>
      <c r="Z106" s="19">
        <f>IF(D106=1,Inputs!$K$51,IF(D106=2,Inputs!$K$52,IF(D106=3,Inputs!$K$53,IF(D106=4,Inputs!$K$54,0))))</f>
        <v>0</v>
      </c>
      <c r="AA106" s="19">
        <f>IF(AND(D106=1,G106=1),Inputs!$L$34,IF(AND(D106=2,G106=1),Inputs!$L$35,IF(AND(D106=3,G106=1),Inputs!$L$36,IF(AND(D106=4,G106=1),Inputs!$L$37,0))))</f>
        <v>0</v>
      </c>
      <c r="AB106" s="19">
        <f>IF(AND(D106=1,G106=1),Inputs!$L$51,IF(AND(D106=2,G106=1),Inputs!$L$52,IF(AND(D106=3,G106=1),Inputs!$L$53,IF(AND(D106=4,G106=1),Inputs!$L$54,0))))</f>
        <v>0</v>
      </c>
      <c r="AC106" s="19">
        <f>IF(AND(D106=1,H106=1),Inputs!$M$34,IF(AND(D106=2,H106=1),Inputs!$M$35,IF(AND(D106=3,H106=1),Inputs!$M$36,IF(AND(D106=4,H106=1),Inputs!$M$37,0))))</f>
        <v>0</v>
      </c>
      <c r="AD106" s="19">
        <f>IF(AND(D106=1,H106=1),Inputs!$M$51,IF(AND(D106=2,H106=1),Inputs!$M$52,IF(AND(D106=3,H106=1),Inputs!$M$53,IF(AND(D106=4,H106=1),Inputs!$M$54,0))))</f>
        <v>0</v>
      </c>
      <c r="AE106" s="19">
        <f>IF(AND(D106=1,I106=1),Inputs!$N$34,IF(AND(D106=2,I106=1),Inputs!$N$35,IF(AND(D106=3,I106=1),Inputs!$N$36,IF(AND(D106=4,I106=1),Inputs!$N$37,0))))</f>
        <v>0</v>
      </c>
      <c r="AF106" s="19">
        <f>IF(AND(D106=1,I106=1),Inputs!$N$51,IF(AND(D106=2,I106=1),Inputs!$N$52,IF(AND(D106=3,I106=1),Inputs!$N$53,IF(AND(D106=4,I106=1),Inputs!$N$54,0))))</f>
        <v>0</v>
      </c>
      <c r="AG106" s="19" t="e">
        <f t="shared" si="23"/>
        <v>#N/A</v>
      </c>
      <c r="AH106" s="19" t="e">
        <f t="shared" si="24"/>
        <v>#N/A</v>
      </c>
      <c r="AI106" s="19" t="e">
        <f t="shared" si="15"/>
        <v>#N/A</v>
      </c>
      <c r="AJ106" s="19" t="e">
        <f>IF(K106=2,Inputs!$B$7,IF(K106=3,Inputs!$B$8,IF(K106=4,Inputs!$B$9,IF(K106=5,Inputs!$B$10,IF(K106=6,Inputs!$B$11)))))</f>
        <v>#N/A</v>
      </c>
      <c r="AK106" s="19">
        <f>Inputs!$B$65+C106</f>
        <v>500</v>
      </c>
      <c r="AL106" s="19" t="e">
        <f t="shared" si="25"/>
        <v>#N/A</v>
      </c>
      <c r="AM106" s="19" t="e">
        <f t="shared" si="16"/>
        <v>#N/A</v>
      </c>
      <c r="AN106" s="19" t="e">
        <f t="shared" si="17"/>
        <v>#N/A</v>
      </c>
      <c r="AO106" s="19" t="e">
        <f t="shared" si="18"/>
        <v>#N/A</v>
      </c>
      <c r="AP106" s="19" t="e">
        <f t="shared" si="19"/>
        <v>#N/A</v>
      </c>
      <c r="AQ106" s="22">
        <f t="shared" si="20"/>
        <v>0</v>
      </c>
      <c r="AR106" s="22">
        <f t="shared" si="21"/>
        <v>0</v>
      </c>
      <c r="AS106" s="22">
        <f>IF(AND(AQ106&gt;=Inputs!$B$15,D106=2),MAX(C106,Inputs!$B$15),AQ106)</f>
        <v>0</v>
      </c>
      <c r="AT106" s="22">
        <f>IF(AND(AR106&gt;=Inputs!$B$15,D106=2),MAX(C106,Inputs!$B$15),AR106)</f>
        <v>0</v>
      </c>
      <c r="AU106" s="22">
        <f>IF(AND(AS106&gt;=Inputs!$B$16,D106&lt;4),MAX(C106,Inputs!$B$16),AS106)</f>
        <v>0</v>
      </c>
      <c r="AV106" s="22">
        <f>IF(AND(AT106&gt;=Inputs!$B$16,D106&lt;4),MAX(C106,Inputs!$B$16),AT106)</f>
        <v>0</v>
      </c>
      <c r="AW106" s="20">
        <f>IF(AU106&gt;Inputs!$B$17,Inputs!$B$17,AU106)</f>
        <v>0</v>
      </c>
      <c r="AX106" s="20">
        <f>IF(AV106&gt;Inputs!$B$17,Inputs!$B$17,AV106)</f>
        <v>0</v>
      </c>
    </row>
    <row r="107" spans="1:50" x14ac:dyDescent="0.25">
      <c r="A107" s="1">
        <f>Levels!A108</f>
        <v>0</v>
      </c>
      <c r="B107" s="1">
        <f>Levels!B108</f>
        <v>0</v>
      </c>
      <c r="C107" s="15">
        <f>IF(OR(E107=1,F107=1),Levels!C108,0)</f>
        <v>0</v>
      </c>
      <c r="D107" s="1">
        <f>Levels!D108</f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 t="e">
        <f>Levels!AC108</f>
        <v>#N/A</v>
      </c>
      <c r="K107" s="1" t="e">
        <f>Levels!AD108</f>
        <v>#N/A</v>
      </c>
      <c r="L107" s="1" t="e">
        <f t="shared" si="22"/>
        <v>#N/A</v>
      </c>
      <c r="M107" s="19">
        <f>IF(D107=1,Inputs!$J$25,IF(D107=2,Inputs!$J$26,IF(D107=3,Inputs!$J$27,IF(D107=4,Inputs!$J$28,0))))</f>
        <v>0</v>
      </c>
      <c r="N107" s="19">
        <f>IF(D107=1,Inputs!$J$42,IF(D107=2,Inputs!$J$43,IF(D107=3,Inputs!$J$44,IF(D107=4,Inputs!$J$45,0))))</f>
        <v>0</v>
      </c>
      <c r="O107" s="19">
        <f>IF(D107=1,Inputs!$K$25,IF(D107=2,Inputs!$K$26,IF(D107=3,Inputs!$K$27,IF(D107=4,Inputs!$K$28,0))))</f>
        <v>0</v>
      </c>
      <c r="P107" s="19">
        <f>IF(D107=1,Inputs!$K$42,IF(D107=2,Inputs!$K$43,IF(D107=3,Inputs!$K$44,IF(D107=4,Inputs!$K$45,0))))</f>
        <v>0</v>
      </c>
      <c r="Q107" s="19">
        <f>IF(AND(D107=1,G107=1),Inputs!$L$25,IF(AND(D107=2,G107=1),Inputs!$L$26,IF(AND(D107=3,G107=1),Inputs!$L$27,IF(AND(D107=4,G107=1),Inputs!$L$28,0))))</f>
        <v>0</v>
      </c>
      <c r="R107" s="19">
        <f>IF(AND(D107=1,G107=1),Inputs!$L$42,IF(AND(D107=2,G107=1),Inputs!$L$43,IF(AND(D107=3,G107=1),Inputs!$L$44,IF(AND(D107=4,G107=1),Inputs!$L$45,0))))</f>
        <v>0</v>
      </c>
      <c r="S107" s="19">
        <f>IF(AND(D107=1,H107=1),Inputs!$M$25,IF(AND(D107=2,H107=1),Inputs!$M$26,IF(AND(D107=3,H107=1),Inputs!$M$27,IF(AND(D107=4,H107=1),Inputs!$M$28,0))))</f>
        <v>0</v>
      </c>
      <c r="T107" s="19">
        <f>IF(AND(D107=1,H107=1),Inputs!$M$42,IF(AND(D107=2,H107=1),Inputs!$M$43,IF(AND(D107=3,H107=1),Inputs!$M$44,IF(AND(D107=4,H107=1),Inputs!$M$45,0))))</f>
        <v>0</v>
      </c>
      <c r="U107" s="19">
        <f>IF(AND(D107=1,I107=1),Inputs!$N$25,IF(AND(D107=2,I107=1),Inputs!$N$26,IF(AND(D107=3,I107=1),Inputs!$N$27,IF(AND(D107=4,I107=1),Inputs!$N$28,0))))</f>
        <v>0</v>
      </c>
      <c r="V107" s="19">
        <f>IF(AND(D107=1,I107=1),Inputs!$N$42,IF(AND(D107=2,I107=1),Inputs!$N$43,IF(AND(D107=3,I107=1),Inputs!$N$44,IF(AND(D107=4,I107=1),Inputs!$N$45,0))))</f>
        <v>0</v>
      </c>
      <c r="W107" s="19">
        <f>IF(D107=1,Inputs!$J$34,IF(D107=2,Inputs!$J$35,IF(D107=3,Inputs!$J$36,IF(D107=4,Inputs!$J$37,0))))</f>
        <v>0</v>
      </c>
      <c r="X107" s="19">
        <f>IF(D107=1,Inputs!$J$51,IF(D107=2,Inputs!$J$52,IF(D107=3,Inputs!$J$53,IF(D107=4,Inputs!$J$54,0))))</f>
        <v>0</v>
      </c>
      <c r="Y107" s="19">
        <f>IF(D107=1,Inputs!$K$34,IF(D107=2,Inputs!$K$35,IF(D107=3,Inputs!$K$36,IF(D107=4,Inputs!$K$37,0))))</f>
        <v>0</v>
      </c>
      <c r="Z107" s="19">
        <f>IF(D107=1,Inputs!$K$51,IF(D107=2,Inputs!$K$52,IF(D107=3,Inputs!$K$53,IF(D107=4,Inputs!$K$54,0))))</f>
        <v>0</v>
      </c>
      <c r="AA107" s="19">
        <f>IF(AND(D107=1,G107=1),Inputs!$L$34,IF(AND(D107=2,G107=1),Inputs!$L$35,IF(AND(D107=3,G107=1),Inputs!$L$36,IF(AND(D107=4,G107=1),Inputs!$L$37,0))))</f>
        <v>0</v>
      </c>
      <c r="AB107" s="19">
        <f>IF(AND(D107=1,G107=1),Inputs!$L$51,IF(AND(D107=2,G107=1),Inputs!$L$52,IF(AND(D107=3,G107=1),Inputs!$L$53,IF(AND(D107=4,G107=1),Inputs!$L$54,0))))</f>
        <v>0</v>
      </c>
      <c r="AC107" s="19">
        <f>IF(AND(D107=1,H107=1),Inputs!$M$34,IF(AND(D107=2,H107=1),Inputs!$M$35,IF(AND(D107=3,H107=1),Inputs!$M$36,IF(AND(D107=4,H107=1),Inputs!$M$37,0))))</f>
        <v>0</v>
      </c>
      <c r="AD107" s="19">
        <f>IF(AND(D107=1,H107=1),Inputs!$M$51,IF(AND(D107=2,H107=1),Inputs!$M$52,IF(AND(D107=3,H107=1),Inputs!$M$53,IF(AND(D107=4,H107=1),Inputs!$M$54,0))))</f>
        <v>0</v>
      </c>
      <c r="AE107" s="19">
        <f>IF(AND(D107=1,I107=1),Inputs!$N$34,IF(AND(D107=2,I107=1),Inputs!$N$35,IF(AND(D107=3,I107=1),Inputs!$N$36,IF(AND(D107=4,I107=1),Inputs!$N$37,0))))</f>
        <v>0</v>
      </c>
      <c r="AF107" s="19">
        <f>IF(AND(D107=1,I107=1),Inputs!$N$51,IF(AND(D107=2,I107=1),Inputs!$N$52,IF(AND(D107=3,I107=1),Inputs!$N$53,IF(AND(D107=4,I107=1),Inputs!$N$54,0))))</f>
        <v>0</v>
      </c>
      <c r="AG107" s="19" t="e">
        <f t="shared" si="23"/>
        <v>#N/A</v>
      </c>
      <c r="AH107" s="19" t="e">
        <f t="shared" si="24"/>
        <v>#N/A</v>
      </c>
      <c r="AI107" s="19" t="e">
        <f t="shared" si="15"/>
        <v>#N/A</v>
      </c>
      <c r="AJ107" s="19" t="e">
        <f>IF(K107=2,Inputs!$B$7,IF(K107=3,Inputs!$B$8,IF(K107=4,Inputs!$B$9,IF(K107=5,Inputs!$B$10,IF(K107=6,Inputs!$B$11)))))</f>
        <v>#N/A</v>
      </c>
      <c r="AK107" s="19">
        <f>Inputs!$B$65+C107</f>
        <v>500</v>
      </c>
      <c r="AL107" s="19" t="e">
        <f t="shared" si="25"/>
        <v>#N/A</v>
      </c>
      <c r="AM107" s="19" t="e">
        <f t="shared" si="16"/>
        <v>#N/A</v>
      </c>
      <c r="AN107" s="19" t="e">
        <f t="shared" si="17"/>
        <v>#N/A</v>
      </c>
      <c r="AO107" s="19" t="e">
        <f t="shared" si="18"/>
        <v>#N/A</v>
      </c>
      <c r="AP107" s="19" t="e">
        <f t="shared" si="19"/>
        <v>#N/A</v>
      </c>
      <c r="AQ107" s="22">
        <f t="shared" si="20"/>
        <v>0</v>
      </c>
      <c r="AR107" s="22">
        <f t="shared" si="21"/>
        <v>0</v>
      </c>
      <c r="AS107" s="22">
        <f>IF(AND(AQ107&gt;=Inputs!$B$15,D107=2),MAX(C107,Inputs!$B$15),AQ107)</f>
        <v>0</v>
      </c>
      <c r="AT107" s="22">
        <f>IF(AND(AR107&gt;=Inputs!$B$15,D107=2),MAX(C107,Inputs!$B$15),AR107)</f>
        <v>0</v>
      </c>
      <c r="AU107" s="22">
        <f>IF(AND(AS107&gt;=Inputs!$B$16,D107&lt;4),MAX(C107,Inputs!$B$16),AS107)</f>
        <v>0</v>
      </c>
      <c r="AV107" s="22">
        <f>IF(AND(AT107&gt;=Inputs!$B$16,D107&lt;4),MAX(C107,Inputs!$B$16),AT107)</f>
        <v>0</v>
      </c>
      <c r="AW107" s="20">
        <f>IF(AU107&gt;Inputs!$B$17,Inputs!$B$17,AU107)</f>
        <v>0</v>
      </c>
      <c r="AX107" s="20">
        <f>IF(AV107&gt;Inputs!$B$17,Inputs!$B$17,AV107)</f>
        <v>0</v>
      </c>
    </row>
    <row r="108" spans="1:50" x14ac:dyDescent="0.25">
      <c r="A108" s="1">
        <f>Levels!A109</f>
        <v>0</v>
      </c>
      <c r="B108" s="1">
        <f>Levels!B109</f>
        <v>0</v>
      </c>
      <c r="C108" s="15">
        <f>IF(OR(E108=1,F108=1),Levels!C109,0)</f>
        <v>0</v>
      </c>
      <c r="D108" s="1">
        <f>Levels!D109</f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 t="e">
        <f>Levels!AC109</f>
        <v>#N/A</v>
      </c>
      <c r="K108" s="1" t="e">
        <f>Levels!AD109</f>
        <v>#N/A</v>
      </c>
      <c r="L108" s="1" t="e">
        <f t="shared" si="22"/>
        <v>#N/A</v>
      </c>
      <c r="M108" s="19">
        <f>IF(D108=1,Inputs!$J$25,IF(D108=2,Inputs!$J$26,IF(D108=3,Inputs!$J$27,IF(D108=4,Inputs!$J$28,0))))</f>
        <v>0</v>
      </c>
      <c r="N108" s="19">
        <f>IF(D108=1,Inputs!$J$42,IF(D108=2,Inputs!$J$43,IF(D108=3,Inputs!$J$44,IF(D108=4,Inputs!$J$45,0))))</f>
        <v>0</v>
      </c>
      <c r="O108" s="19">
        <f>IF(D108=1,Inputs!$K$25,IF(D108=2,Inputs!$K$26,IF(D108=3,Inputs!$K$27,IF(D108=4,Inputs!$K$28,0))))</f>
        <v>0</v>
      </c>
      <c r="P108" s="19">
        <f>IF(D108=1,Inputs!$K$42,IF(D108=2,Inputs!$K$43,IF(D108=3,Inputs!$K$44,IF(D108=4,Inputs!$K$45,0))))</f>
        <v>0</v>
      </c>
      <c r="Q108" s="19">
        <f>IF(AND(D108=1,G108=1),Inputs!$L$25,IF(AND(D108=2,G108=1),Inputs!$L$26,IF(AND(D108=3,G108=1),Inputs!$L$27,IF(AND(D108=4,G108=1),Inputs!$L$28,0))))</f>
        <v>0</v>
      </c>
      <c r="R108" s="19">
        <f>IF(AND(D108=1,G108=1),Inputs!$L$42,IF(AND(D108=2,G108=1),Inputs!$L$43,IF(AND(D108=3,G108=1),Inputs!$L$44,IF(AND(D108=4,G108=1),Inputs!$L$45,0))))</f>
        <v>0</v>
      </c>
      <c r="S108" s="19">
        <f>IF(AND(D108=1,H108=1),Inputs!$M$25,IF(AND(D108=2,H108=1),Inputs!$M$26,IF(AND(D108=3,H108=1),Inputs!$M$27,IF(AND(D108=4,H108=1),Inputs!$M$28,0))))</f>
        <v>0</v>
      </c>
      <c r="T108" s="19">
        <f>IF(AND(D108=1,H108=1),Inputs!$M$42,IF(AND(D108=2,H108=1),Inputs!$M$43,IF(AND(D108=3,H108=1),Inputs!$M$44,IF(AND(D108=4,H108=1),Inputs!$M$45,0))))</f>
        <v>0</v>
      </c>
      <c r="U108" s="19">
        <f>IF(AND(D108=1,I108=1),Inputs!$N$25,IF(AND(D108=2,I108=1),Inputs!$N$26,IF(AND(D108=3,I108=1),Inputs!$N$27,IF(AND(D108=4,I108=1),Inputs!$N$28,0))))</f>
        <v>0</v>
      </c>
      <c r="V108" s="19">
        <f>IF(AND(D108=1,I108=1),Inputs!$N$42,IF(AND(D108=2,I108=1),Inputs!$N$43,IF(AND(D108=3,I108=1),Inputs!$N$44,IF(AND(D108=4,I108=1),Inputs!$N$45,0))))</f>
        <v>0</v>
      </c>
      <c r="W108" s="19">
        <f>IF(D108=1,Inputs!$J$34,IF(D108=2,Inputs!$J$35,IF(D108=3,Inputs!$J$36,IF(D108=4,Inputs!$J$37,0))))</f>
        <v>0</v>
      </c>
      <c r="X108" s="19">
        <f>IF(D108=1,Inputs!$J$51,IF(D108=2,Inputs!$J$52,IF(D108=3,Inputs!$J$53,IF(D108=4,Inputs!$J$54,0))))</f>
        <v>0</v>
      </c>
      <c r="Y108" s="19">
        <f>IF(D108=1,Inputs!$K$34,IF(D108=2,Inputs!$K$35,IF(D108=3,Inputs!$K$36,IF(D108=4,Inputs!$K$37,0))))</f>
        <v>0</v>
      </c>
      <c r="Z108" s="19">
        <f>IF(D108=1,Inputs!$K$51,IF(D108=2,Inputs!$K$52,IF(D108=3,Inputs!$K$53,IF(D108=4,Inputs!$K$54,0))))</f>
        <v>0</v>
      </c>
      <c r="AA108" s="19">
        <f>IF(AND(D108=1,G108=1),Inputs!$L$34,IF(AND(D108=2,G108=1),Inputs!$L$35,IF(AND(D108=3,G108=1),Inputs!$L$36,IF(AND(D108=4,G108=1),Inputs!$L$37,0))))</f>
        <v>0</v>
      </c>
      <c r="AB108" s="19">
        <f>IF(AND(D108=1,G108=1),Inputs!$L$51,IF(AND(D108=2,G108=1),Inputs!$L$52,IF(AND(D108=3,G108=1),Inputs!$L$53,IF(AND(D108=4,G108=1),Inputs!$L$54,0))))</f>
        <v>0</v>
      </c>
      <c r="AC108" s="19">
        <f>IF(AND(D108=1,H108=1),Inputs!$M$34,IF(AND(D108=2,H108=1),Inputs!$M$35,IF(AND(D108=3,H108=1),Inputs!$M$36,IF(AND(D108=4,H108=1),Inputs!$M$37,0))))</f>
        <v>0</v>
      </c>
      <c r="AD108" s="19">
        <f>IF(AND(D108=1,H108=1),Inputs!$M$51,IF(AND(D108=2,H108=1),Inputs!$M$52,IF(AND(D108=3,H108=1),Inputs!$M$53,IF(AND(D108=4,H108=1),Inputs!$M$54,0))))</f>
        <v>0</v>
      </c>
      <c r="AE108" s="19">
        <f>IF(AND(D108=1,I108=1),Inputs!$N$34,IF(AND(D108=2,I108=1),Inputs!$N$35,IF(AND(D108=3,I108=1),Inputs!$N$36,IF(AND(D108=4,I108=1),Inputs!$N$37,0))))</f>
        <v>0</v>
      </c>
      <c r="AF108" s="19">
        <f>IF(AND(D108=1,I108=1),Inputs!$N$51,IF(AND(D108=2,I108=1),Inputs!$N$52,IF(AND(D108=3,I108=1),Inputs!$N$53,IF(AND(D108=4,I108=1),Inputs!$N$54,0))))</f>
        <v>0</v>
      </c>
      <c r="AG108" s="19" t="e">
        <f t="shared" si="23"/>
        <v>#N/A</v>
      </c>
      <c r="AH108" s="19" t="e">
        <f t="shared" si="24"/>
        <v>#N/A</v>
      </c>
      <c r="AI108" s="19" t="e">
        <f t="shared" si="15"/>
        <v>#N/A</v>
      </c>
      <c r="AJ108" s="19" t="e">
        <f>IF(K108=2,Inputs!$B$7,IF(K108=3,Inputs!$B$8,IF(K108=4,Inputs!$B$9,IF(K108=5,Inputs!$B$10,IF(K108=6,Inputs!$B$11)))))</f>
        <v>#N/A</v>
      </c>
      <c r="AK108" s="19">
        <f>Inputs!$B$65+C108</f>
        <v>500</v>
      </c>
      <c r="AL108" s="19" t="e">
        <f t="shared" si="25"/>
        <v>#N/A</v>
      </c>
      <c r="AM108" s="19" t="e">
        <f t="shared" si="16"/>
        <v>#N/A</v>
      </c>
      <c r="AN108" s="19" t="e">
        <f t="shared" si="17"/>
        <v>#N/A</v>
      </c>
      <c r="AO108" s="19" t="e">
        <f t="shared" si="18"/>
        <v>#N/A</v>
      </c>
      <c r="AP108" s="19" t="e">
        <f t="shared" si="19"/>
        <v>#N/A</v>
      </c>
      <c r="AQ108" s="22">
        <f t="shared" si="20"/>
        <v>0</v>
      </c>
      <c r="AR108" s="22">
        <f t="shared" si="21"/>
        <v>0</v>
      </c>
      <c r="AS108" s="22">
        <f>IF(AND(AQ108&gt;=Inputs!$B$15,D108=2),MAX(C108,Inputs!$B$15),AQ108)</f>
        <v>0</v>
      </c>
      <c r="AT108" s="22">
        <f>IF(AND(AR108&gt;=Inputs!$B$15,D108=2),MAX(C108,Inputs!$B$15),AR108)</f>
        <v>0</v>
      </c>
      <c r="AU108" s="22">
        <f>IF(AND(AS108&gt;=Inputs!$B$16,D108&lt;4),MAX(C108,Inputs!$B$16),AS108)</f>
        <v>0</v>
      </c>
      <c r="AV108" s="22">
        <f>IF(AND(AT108&gt;=Inputs!$B$16,D108&lt;4),MAX(C108,Inputs!$B$16),AT108)</f>
        <v>0</v>
      </c>
      <c r="AW108" s="20">
        <f>IF(AU108&gt;Inputs!$B$17,Inputs!$B$17,AU108)</f>
        <v>0</v>
      </c>
      <c r="AX108" s="20">
        <f>IF(AV108&gt;Inputs!$B$17,Inputs!$B$17,AV108)</f>
        <v>0</v>
      </c>
    </row>
    <row r="109" spans="1:50" x14ac:dyDescent="0.25">
      <c r="A109" s="1">
        <f>Levels!A110</f>
        <v>0</v>
      </c>
      <c r="B109" s="1">
        <f>Levels!B110</f>
        <v>0</v>
      </c>
      <c r="C109" s="15">
        <f>IF(OR(E109=1,F109=1),Levels!C110,0)</f>
        <v>0</v>
      </c>
      <c r="D109" s="1">
        <f>Levels!D110</f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 t="e">
        <f>Levels!AC110</f>
        <v>#N/A</v>
      </c>
      <c r="K109" s="1" t="e">
        <f>Levels!AD110</f>
        <v>#N/A</v>
      </c>
      <c r="L109" s="1" t="e">
        <f t="shared" si="22"/>
        <v>#N/A</v>
      </c>
      <c r="M109" s="19">
        <f>IF(D109=1,Inputs!$J$25,IF(D109=2,Inputs!$J$26,IF(D109=3,Inputs!$J$27,IF(D109=4,Inputs!$J$28,0))))</f>
        <v>0</v>
      </c>
      <c r="N109" s="19">
        <f>IF(D109=1,Inputs!$J$42,IF(D109=2,Inputs!$J$43,IF(D109=3,Inputs!$J$44,IF(D109=4,Inputs!$J$45,0))))</f>
        <v>0</v>
      </c>
      <c r="O109" s="19">
        <f>IF(D109=1,Inputs!$K$25,IF(D109=2,Inputs!$K$26,IF(D109=3,Inputs!$K$27,IF(D109=4,Inputs!$K$28,0))))</f>
        <v>0</v>
      </c>
      <c r="P109" s="19">
        <f>IF(D109=1,Inputs!$K$42,IF(D109=2,Inputs!$K$43,IF(D109=3,Inputs!$K$44,IF(D109=4,Inputs!$K$45,0))))</f>
        <v>0</v>
      </c>
      <c r="Q109" s="19">
        <f>IF(AND(D109=1,G109=1),Inputs!$L$25,IF(AND(D109=2,G109=1),Inputs!$L$26,IF(AND(D109=3,G109=1),Inputs!$L$27,IF(AND(D109=4,G109=1),Inputs!$L$28,0))))</f>
        <v>0</v>
      </c>
      <c r="R109" s="19">
        <f>IF(AND(D109=1,G109=1),Inputs!$L$42,IF(AND(D109=2,G109=1),Inputs!$L$43,IF(AND(D109=3,G109=1),Inputs!$L$44,IF(AND(D109=4,G109=1),Inputs!$L$45,0))))</f>
        <v>0</v>
      </c>
      <c r="S109" s="19">
        <f>IF(AND(D109=1,H109=1),Inputs!$M$25,IF(AND(D109=2,H109=1),Inputs!$M$26,IF(AND(D109=3,H109=1),Inputs!$M$27,IF(AND(D109=4,H109=1),Inputs!$M$28,0))))</f>
        <v>0</v>
      </c>
      <c r="T109" s="19">
        <f>IF(AND(D109=1,H109=1),Inputs!$M$42,IF(AND(D109=2,H109=1),Inputs!$M$43,IF(AND(D109=3,H109=1),Inputs!$M$44,IF(AND(D109=4,H109=1),Inputs!$M$45,0))))</f>
        <v>0</v>
      </c>
      <c r="U109" s="19">
        <f>IF(AND(D109=1,I109=1),Inputs!$N$25,IF(AND(D109=2,I109=1),Inputs!$N$26,IF(AND(D109=3,I109=1),Inputs!$N$27,IF(AND(D109=4,I109=1),Inputs!$N$28,0))))</f>
        <v>0</v>
      </c>
      <c r="V109" s="19">
        <f>IF(AND(D109=1,I109=1),Inputs!$N$42,IF(AND(D109=2,I109=1),Inputs!$N$43,IF(AND(D109=3,I109=1),Inputs!$N$44,IF(AND(D109=4,I109=1),Inputs!$N$45,0))))</f>
        <v>0</v>
      </c>
      <c r="W109" s="19">
        <f>IF(D109=1,Inputs!$J$34,IF(D109=2,Inputs!$J$35,IF(D109=3,Inputs!$J$36,IF(D109=4,Inputs!$J$37,0))))</f>
        <v>0</v>
      </c>
      <c r="X109" s="19">
        <f>IF(D109=1,Inputs!$J$51,IF(D109=2,Inputs!$J$52,IF(D109=3,Inputs!$J$53,IF(D109=4,Inputs!$J$54,0))))</f>
        <v>0</v>
      </c>
      <c r="Y109" s="19">
        <f>IF(D109=1,Inputs!$K$34,IF(D109=2,Inputs!$K$35,IF(D109=3,Inputs!$K$36,IF(D109=4,Inputs!$K$37,0))))</f>
        <v>0</v>
      </c>
      <c r="Z109" s="19">
        <f>IF(D109=1,Inputs!$K$51,IF(D109=2,Inputs!$K$52,IF(D109=3,Inputs!$K$53,IF(D109=4,Inputs!$K$54,0))))</f>
        <v>0</v>
      </c>
      <c r="AA109" s="19">
        <f>IF(AND(D109=1,G109=1),Inputs!$L$34,IF(AND(D109=2,G109=1),Inputs!$L$35,IF(AND(D109=3,G109=1),Inputs!$L$36,IF(AND(D109=4,G109=1),Inputs!$L$37,0))))</f>
        <v>0</v>
      </c>
      <c r="AB109" s="19">
        <f>IF(AND(D109=1,G109=1),Inputs!$L$51,IF(AND(D109=2,G109=1),Inputs!$L$52,IF(AND(D109=3,G109=1),Inputs!$L$53,IF(AND(D109=4,G109=1),Inputs!$L$54,0))))</f>
        <v>0</v>
      </c>
      <c r="AC109" s="19">
        <f>IF(AND(D109=1,H109=1),Inputs!$M$34,IF(AND(D109=2,H109=1),Inputs!$M$35,IF(AND(D109=3,H109=1),Inputs!$M$36,IF(AND(D109=4,H109=1),Inputs!$M$37,0))))</f>
        <v>0</v>
      </c>
      <c r="AD109" s="19">
        <f>IF(AND(D109=1,H109=1),Inputs!$M$51,IF(AND(D109=2,H109=1),Inputs!$M$52,IF(AND(D109=3,H109=1),Inputs!$M$53,IF(AND(D109=4,H109=1),Inputs!$M$54,0))))</f>
        <v>0</v>
      </c>
      <c r="AE109" s="19">
        <f>IF(AND(D109=1,I109=1),Inputs!$N$34,IF(AND(D109=2,I109=1),Inputs!$N$35,IF(AND(D109=3,I109=1),Inputs!$N$36,IF(AND(D109=4,I109=1),Inputs!$N$37,0))))</f>
        <v>0</v>
      </c>
      <c r="AF109" s="19">
        <f>IF(AND(D109=1,I109=1),Inputs!$N$51,IF(AND(D109=2,I109=1),Inputs!$N$52,IF(AND(D109=3,I109=1),Inputs!$N$53,IF(AND(D109=4,I109=1),Inputs!$N$54,0))))</f>
        <v>0</v>
      </c>
      <c r="AG109" s="19" t="e">
        <f t="shared" si="23"/>
        <v>#N/A</v>
      </c>
      <c r="AH109" s="19" t="e">
        <f t="shared" si="24"/>
        <v>#N/A</v>
      </c>
      <c r="AI109" s="19" t="e">
        <f t="shared" si="15"/>
        <v>#N/A</v>
      </c>
      <c r="AJ109" s="19" t="e">
        <f>IF(K109=2,Inputs!$B$7,IF(K109=3,Inputs!$B$8,IF(K109=4,Inputs!$B$9,IF(K109=5,Inputs!$B$10,IF(K109=6,Inputs!$B$11)))))</f>
        <v>#N/A</v>
      </c>
      <c r="AK109" s="19">
        <f>Inputs!$B$65+C109</f>
        <v>500</v>
      </c>
      <c r="AL109" s="19" t="e">
        <f t="shared" si="25"/>
        <v>#N/A</v>
      </c>
      <c r="AM109" s="19" t="e">
        <f t="shared" si="16"/>
        <v>#N/A</v>
      </c>
      <c r="AN109" s="19" t="e">
        <f t="shared" si="17"/>
        <v>#N/A</v>
      </c>
      <c r="AO109" s="19" t="e">
        <f t="shared" si="18"/>
        <v>#N/A</v>
      </c>
      <c r="AP109" s="19" t="e">
        <f t="shared" si="19"/>
        <v>#N/A</v>
      </c>
      <c r="AQ109" s="22">
        <f t="shared" si="20"/>
        <v>0</v>
      </c>
      <c r="AR109" s="22">
        <f t="shared" si="21"/>
        <v>0</v>
      </c>
      <c r="AS109" s="22">
        <f>IF(AND(AQ109&gt;=Inputs!$B$15,D109=2),MAX(C109,Inputs!$B$15),AQ109)</f>
        <v>0</v>
      </c>
      <c r="AT109" s="22">
        <f>IF(AND(AR109&gt;=Inputs!$B$15,D109=2),MAX(C109,Inputs!$B$15),AR109)</f>
        <v>0</v>
      </c>
      <c r="AU109" s="22">
        <f>IF(AND(AS109&gt;=Inputs!$B$16,D109&lt;4),MAX(C109,Inputs!$B$16),AS109)</f>
        <v>0</v>
      </c>
      <c r="AV109" s="22">
        <f>IF(AND(AT109&gt;=Inputs!$B$16,D109&lt;4),MAX(C109,Inputs!$B$16),AT109)</f>
        <v>0</v>
      </c>
      <c r="AW109" s="20">
        <f>IF(AU109&gt;Inputs!$B$17,Inputs!$B$17,AU109)</f>
        <v>0</v>
      </c>
      <c r="AX109" s="20">
        <f>IF(AV109&gt;Inputs!$B$17,Inputs!$B$17,AV109)</f>
        <v>0</v>
      </c>
    </row>
    <row r="110" spans="1:50" x14ac:dyDescent="0.25">
      <c r="A110" s="1">
        <f>Levels!A111</f>
        <v>0</v>
      </c>
      <c r="B110" s="1">
        <f>Levels!B111</f>
        <v>0</v>
      </c>
      <c r="C110" s="15">
        <f>IF(OR(E110=1,F110=1),Levels!C111,0)</f>
        <v>0</v>
      </c>
      <c r="D110" s="1">
        <f>Levels!D111</f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 t="e">
        <f>Levels!AC111</f>
        <v>#N/A</v>
      </c>
      <c r="K110" s="1" t="e">
        <f>Levels!AD111</f>
        <v>#N/A</v>
      </c>
      <c r="L110" s="1" t="e">
        <f t="shared" si="22"/>
        <v>#N/A</v>
      </c>
      <c r="M110" s="19">
        <f>IF(D110=1,Inputs!$J$25,IF(D110=2,Inputs!$J$26,IF(D110=3,Inputs!$J$27,IF(D110=4,Inputs!$J$28,0))))</f>
        <v>0</v>
      </c>
      <c r="N110" s="19">
        <f>IF(D110=1,Inputs!$J$42,IF(D110=2,Inputs!$J$43,IF(D110=3,Inputs!$J$44,IF(D110=4,Inputs!$J$45,0))))</f>
        <v>0</v>
      </c>
      <c r="O110" s="19">
        <f>IF(D110=1,Inputs!$K$25,IF(D110=2,Inputs!$K$26,IF(D110=3,Inputs!$K$27,IF(D110=4,Inputs!$K$28,0))))</f>
        <v>0</v>
      </c>
      <c r="P110" s="19">
        <f>IF(D110=1,Inputs!$K$42,IF(D110=2,Inputs!$K$43,IF(D110=3,Inputs!$K$44,IF(D110=4,Inputs!$K$45,0))))</f>
        <v>0</v>
      </c>
      <c r="Q110" s="19">
        <f>IF(AND(D110=1,G110=1),Inputs!$L$25,IF(AND(D110=2,G110=1),Inputs!$L$26,IF(AND(D110=3,G110=1),Inputs!$L$27,IF(AND(D110=4,G110=1),Inputs!$L$28,0))))</f>
        <v>0</v>
      </c>
      <c r="R110" s="19">
        <f>IF(AND(D110=1,G110=1),Inputs!$L$42,IF(AND(D110=2,G110=1),Inputs!$L$43,IF(AND(D110=3,G110=1),Inputs!$L$44,IF(AND(D110=4,G110=1),Inputs!$L$45,0))))</f>
        <v>0</v>
      </c>
      <c r="S110" s="19">
        <f>IF(AND(D110=1,H110=1),Inputs!$M$25,IF(AND(D110=2,H110=1),Inputs!$M$26,IF(AND(D110=3,H110=1),Inputs!$M$27,IF(AND(D110=4,H110=1),Inputs!$M$28,0))))</f>
        <v>0</v>
      </c>
      <c r="T110" s="19">
        <f>IF(AND(D110=1,H110=1),Inputs!$M$42,IF(AND(D110=2,H110=1),Inputs!$M$43,IF(AND(D110=3,H110=1),Inputs!$M$44,IF(AND(D110=4,H110=1),Inputs!$M$45,0))))</f>
        <v>0</v>
      </c>
      <c r="U110" s="19">
        <f>IF(AND(D110=1,I110=1),Inputs!$N$25,IF(AND(D110=2,I110=1),Inputs!$N$26,IF(AND(D110=3,I110=1),Inputs!$N$27,IF(AND(D110=4,I110=1),Inputs!$N$28,0))))</f>
        <v>0</v>
      </c>
      <c r="V110" s="19">
        <f>IF(AND(D110=1,I110=1),Inputs!$N$42,IF(AND(D110=2,I110=1),Inputs!$N$43,IF(AND(D110=3,I110=1),Inputs!$N$44,IF(AND(D110=4,I110=1),Inputs!$N$45,0))))</f>
        <v>0</v>
      </c>
      <c r="W110" s="19">
        <f>IF(D110=1,Inputs!$J$34,IF(D110=2,Inputs!$J$35,IF(D110=3,Inputs!$J$36,IF(D110=4,Inputs!$J$37,0))))</f>
        <v>0</v>
      </c>
      <c r="X110" s="19">
        <f>IF(D110=1,Inputs!$J$51,IF(D110=2,Inputs!$J$52,IF(D110=3,Inputs!$J$53,IF(D110=4,Inputs!$J$54,0))))</f>
        <v>0</v>
      </c>
      <c r="Y110" s="19">
        <f>IF(D110=1,Inputs!$K$34,IF(D110=2,Inputs!$K$35,IF(D110=3,Inputs!$K$36,IF(D110=4,Inputs!$K$37,0))))</f>
        <v>0</v>
      </c>
      <c r="Z110" s="19">
        <f>IF(D110=1,Inputs!$K$51,IF(D110=2,Inputs!$K$52,IF(D110=3,Inputs!$K$53,IF(D110=4,Inputs!$K$54,0))))</f>
        <v>0</v>
      </c>
      <c r="AA110" s="19">
        <f>IF(AND(D110=1,G110=1),Inputs!$L$34,IF(AND(D110=2,G110=1),Inputs!$L$35,IF(AND(D110=3,G110=1),Inputs!$L$36,IF(AND(D110=4,G110=1),Inputs!$L$37,0))))</f>
        <v>0</v>
      </c>
      <c r="AB110" s="19">
        <f>IF(AND(D110=1,G110=1),Inputs!$L$51,IF(AND(D110=2,G110=1),Inputs!$L$52,IF(AND(D110=3,G110=1),Inputs!$L$53,IF(AND(D110=4,G110=1),Inputs!$L$54,0))))</f>
        <v>0</v>
      </c>
      <c r="AC110" s="19">
        <f>IF(AND(D110=1,H110=1),Inputs!$M$34,IF(AND(D110=2,H110=1),Inputs!$M$35,IF(AND(D110=3,H110=1),Inputs!$M$36,IF(AND(D110=4,H110=1),Inputs!$M$37,0))))</f>
        <v>0</v>
      </c>
      <c r="AD110" s="19">
        <f>IF(AND(D110=1,H110=1),Inputs!$M$51,IF(AND(D110=2,H110=1),Inputs!$M$52,IF(AND(D110=3,H110=1),Inputs!$M$53,IF(AND(D110=4,H110=1),Inputs!$M$54,0))))</f>
        <v>0</v>
      </c>
      <c r="AE110" s="19">
        <f>IF(AND(D110=1,I110=1),Inputs!$N$34,IF(AND(D110=2,I110=1),Inputs!$N$35,IF(AND(D110=3,I110=1),Inputs!$N$36,IF(AND(D110=4,I110=1),Inputs!$N$37,0))))</f>
        <v>0</v>
      </c>
      <c r="AF110" s="19">
        <f>IF(AND(D110=1,I110=1),Inputs!$N$51,IF(AND(D110=2,I110=1),Inputs!$N$52,IF(AND(D110=3,I110=1),Inputs!$N$53,IF(AND(D110=4,I110=1),Inputs!$N$54,0))))</f>
        <v>0</v>
      </c>
      <c r="AG110" s="19" t="e">
        <f t="shared" si="23"/>
        <v>#N/A</v>
      </c>
      <c r="AH110" s="19" t="e">
        <f t="shared" si="24"/>
        <v>#N/A</v>
      </c>
      <c r="AI110" s="19" t="e">
        <f t="shared" si="15"/>
        <v>#N/A</v>
      </c>
      <c r="AJ110" s="19" t="e">
        <f>IF(K110=2,Inputs!$B$7,IF(K110=3,Inputs!$B$8,IF(K110=4,Inputs!$B$9,IF(K110=5,Inputs!$B$10,IF(K110=6,Inputs!$B$11)))))</f>
        <v>#N/A</v>
      </c>
      <c r="AK110" s="19">
        <f>Inputs!$B$65+C110</f>
        <v>500</v>
      </c>
      <c r="AL110" s="19" t="e">
        <f t="shared" si="25"/>
        <v>#N/A</v>
      </c>
      <c r="AM110" s="19" t="e">
        <f t="shared" si="16"/>
        <v>#N/A</v>
      </c>
      <c r="AN110" s="19" t="e">
        <f t="shared" si="17"/>
        <v>#N/A</v>
      </c>
      <c r="AO110" s="19" t="e">
        <f t="shared" si="18"/>
        <v>#N/A</v>
      </c>
      <c r="AP110" s="19" t="e">
        <f t="shared" si="19"/>
        <v>#N/A</v>
      </c>
      <c r="AQ110" s="22">
        <f t="shared" si="20"/>
        <v>0</v>
      </c>
      <c r="AR110" s="22">
        <f t="shared" si="21"/>
        <v>0</v>
      </c>
      <c r="AS110" s="22">
        <f>IF(AND(AQ110&gt;=Inputs!$B$15,D110=2),MAX(C110,Inputs!$B$15),AQ110)</f>
        <v>0</v>
      </c>
      <c r="AT110" s="22">
        <f>IF(AND(AR110&gt;=Inputs!$B$15,D110=2),MAX(C110,Inputs!$B$15),AR110)</f>
        <v>0</v>
      </c>
      <c r="AU110" s="22">
        <f>IF(AND(AS110&gt;=Inputs!$B$16,D110&lt;4),MAX(C110,Inputs!$B$16),AS110)</f>
        <v>0</v>
      </c>
      <c r="AV110" s="22">
        <f>IF(AND(AT110&gt;=Inputs!$B$16,D110&lt;4),MAX(C110,Inputs!$B$16),AT110)</f>
        <v>0</v>
      </c>
      <c r="AW110" s="20">
        <f>IF(AU110&gt;Inputs!$B$17,Inputs!$B$17,AU110)</f>
        <v>0</v>
      </c>
      <c r="AX110" s="20">
        <f>IF(AV110&gt;Inputs!$B$17,Inputs!$B$17,AV110)</f>
        <v>0</v>
      </c>
    </row>
    <row r="111" spans="1:50" x14ac:dyDescent="0.25">
      <c r="A111" s="1">
        <f>Levels!A112</f>
        <v>0</v>
      </c>
      <c r="B111" s="1">
        <f>Levels!B112</f>
        <v>0</v>
      </c>
      <c r="C111" s="15">
        <f>IF(OR(E111=1,F111=1),Levels!C112,0)</f>
        <v>0</v>
      </c>
      <c r="D111" s="1">
        <f>Levels!D112</f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 t="e">
        <f>Levels!AC112</f>
        <v>#N/A</v>
      </c>
      <c r="K111" s="1" t="e">
        <f>Levels!AD112</f>
        <v>#N/A</v>
      </c>
      <c r="L111" s="1" t="e">
        <f t="shared" si="22"/>
        <v>#N/A</v>
      </c>
      <c r="M111" s="19">
        <f>IF(D111=1,Inputs!$J$25,IF(D111=2,Inputs!$J$26,IF(D111=3,Inputs!$J$27,IF(D111=4,Inputs!$J$28,0))))</f>
        <v>0</v>
      </c>
      <c r="N111" s="19">
        <f>IF(D111=1,Inputs!$J$42,IF(D111=2,Inputs!$J$43,IF(D111=3,Inputs!$J$44,IF(D111=4,Inputs!$J$45,0))))</f>
        <v>0</v>
      </c>
      <c r="O111" s="19">
        <f>IF(D111=1,Inputs!$K$25,IF(D111=2,Inputs!$K$26,IF(D111=3,Inputs!$K$27,IF(D111=4,Inputs!$K$28,0))))</f>
        <v>0</v>
      </c>
      <c r="P111" s="19">
        <f>IF(D111=1,Inputs!$K$42,IF(D111=2,Inputs!$K$43,IF(D111=3,Inputs!$K$44,IF(D111=4,Inputs!$K$45,0))))</f>
        <v>0</v>
      </c>
      <c r="Q111" s="19">
        <f>IF(AND(D111=1,G111=1),Inputs!$L$25,IF(AND(D111=2,G111=1),Inputs!$L$26,IF(AND(D111=3,G111=1),Inputs!$L$27,IF(AND(D111=4,G111=1),Inputs!$L$28,0))))</f>
        <v>0</v>
      </c>
      <c r="R111" s="19">
        <f>IF(AND(D111=1,G111=1),Inputs!$L$42,IF(AND(D111=2,G111=1),Inputs!$L$43,IF(AND(D111=3,G111=1),Inputs!$L$44,IF(AND(D111=4,G111=1),Inputs!$L$45,0))))</f>
        <v>0</v>
      </c>
      <c r="S111" s="19">
        <f>IF(AND(D111=1,H111=1),Inputs!$M$25,IF(AND(D111=2,H111=1),Inputs!$M$26,IF(AND(D111=3,H111=1),Inputs!$M$27,IF(AND(D111=4,H111=1),Inputs!$M$28,0))))</f>
        <v>0</v>
      </c>
      <c r="T111" s="19">
        <f>IF(AND(D111=1,H111=1),Inputs!$M$42,IF(AND(D111=2,H111=1),Inputs!$M$43,IF(AND(D111=3,H111=1),Inputs!$M$44,IF(AND(D111=4,H111=1),Inputs!$M$45,0))))</f>
        <v>0</v>
      </c>
      <c r="U111" s="19">
        <f>IF(AND(D111=1,I111=1),Inputs!$N$25,IF(AND(D111=2,I111=1),Inputs!$N$26,IF(AND(D111=3,I111=1),Inputs!$N$27,IF(AND(D111=4,I111=1),Inputs!$N$28,0))))</f>
        <v>0</v>
      </c>
      <c r="V111" s="19">
        <f>IF(AND(D111=1,I111=1),Inputs!$N$42,IF(AND(D111=2,I111=1),Inputs!$N$43,IF(AND(D111=3,I111=1),Inputs!$N$44,IF(AND(D111=4,I111=1),Inputs!$N$45,0))))</f>
        <v>0</v>
      </c>
      <c r="W111" s="19">
        <f>IF(D111=1,Inputs!$J$34,IF(D111=2,Inputs!$J$35,IF(D111=3,Inputs!$J$36,IF(D111=4,Inputs!$J$37,0))))</f>
        <v>0</v>
      </c>
      <c r="X111" s="19">
        <f>IF(D111=1,Inputs!$J$51,IF(D111=2,Inputs!$J$52,IF(D111=3,Inputs!$J$53,IF(D111=4,Inputs!$J$54,0))))</f>
        <v>0</v>
      </c>
      <c r="Y111" s="19">
        <f>IF(D111=1,Inputs!$K$34,IF(D111=2,Inputs!$K$35,IF(D111=3,Inputs!$K$36,IF(D111=4,Inputs!$K$37,0))))</f>
        <v>0</v>
      </c>
      <c r="Z111" s="19">
        <f>IF(D111=1,Inputs!$K$51,IF(D111=2,Inputs!$K$52,IF(D111=3,Inputs!$K$53,IF(D111=4,Inputs!$K$54,0))))</f>
        <v>0</v>
      </c>
      <c r="AA111" s="19">
        <f>IF(AND(D111=1,G111=1),Inputs!$L$34,IF(AND(D111=2,G111=1),Inputs!$L$35,IF(AND(D111=3,G111=1),Inputs!$L$36,IF(AND(D111=4,G111=1),Inputs!$L$37,0))))</f>
        <v>0</v>
      </c>
      <c r="AB111" s="19">
        <f>IF(AND(D111=1,G111=1),Inputs!$L$51,IF(AND(D111=2,G111=1),Inputs!$L$52,IF(AND(D111=3,G111=1),Inputs!$L$53,IF(AND(D111=4,G111=1),Inputs!$L$54,0))))</f>
        <v>0</v>
      </c>
      <c r="AC111" s="19">
        <f>IF(AND(D111=1,H111=1),Inputs!$M$34,IF(AND(D111=2,H111=1),Inputs!$M$35,IF(AND(D111=3,H111=1),Inputs!$M$36,IF(AND(D111=4,H111=1),Inputs!$M$37,0))))</f>
        <v>0</v>
      </c>
      <c r="AD111" s="19">
        <f>IF(AND(D111=1,H111=1),Inputs!$M$51,IF(AND(D111=2,H111=1),Inputs!$M$52,IF(AND(D111=3,H111=1),Inputs!$M$53,IF(AND(D111=4,H111=1),Inputs!$M$54,0))))</f>
        <v>0</v>
      </c>
      <c r="AE111" s="19">
        <f>IF(AND(D111=1,I111=1),Inputs!$N$34,IF(AND(D111=2,I111=1),Inputs!$N$35,IF(AND(D111=3,I111=1),Inputs!$N$36,IF(AND(D111=4,I111=1),Inputs!$N$37,0))))</f>
        <v>0</v>
      </c>
      <c r="AF111" s="19">
        <f>IF(AND(D111=1,I111=1),Inputs!$N$51,IF(AND(D111=2,I111=1),Inputs!$N$52,IF(AND(D111=3,I111=1),Inputs!$N$53,IF(AND(D111=4,I111=1),Inputs!$N$54,0))))</f>
        <v>0</v>
      </c>
      <c r="AG111" s="19" t="e">
        <f t="shared" si="23"/>
        <v>#N/A</v>
      </c>
      <c r="AH111" s="19" t="e">
        <f t="shared" si="24"/>
        <v>#N/A</v>
      </c>
      <c r="AI111" s="19" t="e">
        <f t="shared" si="15"/>
        <v>#N/A</v>
      </c>
      <c r="AJ111" s="19" t="e">
        <f>IF(K111=2,Inputs!$B$7,IF(K111=3,Inputs!$B$8,IF(K111=4,Inputs!$B$9,IF(K111=5,Inputs!$B$10,IF(K111=6,Inputs!$B$11)))))</f>
        <v>#N/A</v>
      </c>
      <c r="AK111" s="19">
        <f>Inputs!$B$65+C111</f>
        <v>500</v>
      </c>
      <c r="AL111" s="19" t="e">
        <f t="shared" si="25"/>
        <v>#N/A</v>
      </c>
      <c r="AM111" s="19" t="e">
        <f t="shared" si="16"/>
        <v>#N/A</v>
      </c>
      <c r="AN111" s="19" t="e">
        <f t="shared" si="17"/>
        <v>#N/A</v>
      </c>
      <c r="AO111" s="19" t="e">
        <f t="shared" si="18"/>
        <v>#N/A</v>
      </c>
      <c r="AP111" s="19" t="e">
        <f t="shared" si="19"/>
        <v>#N/A</v>
      </c>
      <c r="AQ111" s="22">
        <f t="shared" si="20"/>
        <v>0</v>
      </c>
      <c r="AR111" s="22">
        <f t="shared" si="21"/>
        <v>0</v>
      </c>
      <c r="AS111" s="22">
        <f>IF(AND(AQ111&gt;=Inputs!$B$15,D111=2),MAX(C111,Inputs!$B$15),AQ111)</f>
        <v>0</v>
      </c>
      <c r="AT111" s="22">
        <f>IF(AND(AR111&gt;=Inputs!$B$15,D111=2),MAX(C111,Inputs!$B$15),AR111)</f>
        <v>0</v>
      </c>
      <c r="AU111" s="22">
        <f>IF(AND(AS111&gt;=Inputs!$B$16,D111&lt;4),MAX(C111,Inputs!$B$16),AS111)</f>
        <v>0</v>
      </c>
      <c r="AV111" s="22">
        <f>IF(AND(AT111&gt;=Inputs!$B$16,D111&lt;4),MAX(C111,Inputs!$B$16),AT111)</f>
        <v>0</v>
      </c>
      <c r="AW111" s="20">
        <f>IF(AU111&gt;Inputs!$B$17,Inputs!$B$17,AU111)</f>
        <v>0</v>
      </c>
      <c r="AX111" s="20">
        <f>IF(AV111&gt;Inputs!$B$17,Inputs!$B$17,AV111)</f>
        <v>0</v>
      </c>
    </row>
    <row r="112" spans="1:50" x14ac:dyDescent="0.25">
      <c r="A112" s="1">
        <f>Levels!A113</f>
        <v>0</v>
      </c>
      <c r="B112" s="1">
        <f>Levels!B113</f>
        <v>0</v>
      </c>
      <c r="C112" s="15">
        <f>IF(OR(E112=1,F112=1),Levels!C113,0)</f>
        <v>0</v>
      </c>
      <c r="D112" s="1">
        <f>Levels!D113</f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 t="e">
        <f>Levels!AC113</f>
        <v>#N/A</v>
      </c>
      <c r="K112" s="1" t="e">
        <f>Levels!AD113</f>
        <v>#N/A</v>
      </c>
      <c r="L112" s="1" t="e">
        <f t="shared" si="22"/>
        <v>#N/A</v>
      </c>
      <c r="M112" s="19">
        <f>IF(D112=1,Inputs!$J$25,IF(D112=2,Inputs!$J$26,IF(D112=3,Inputs!$J$27,IF(D112=4,Inputs!$J$28,0))))</f>
        <v>0</v>
      </c>
      <c r="N112" s="19">
        <f>IF(D112=1,Inputs!$J$42,IF(D112=2,Inputs!$J$43,IF(D112=3,Inputs!$J$44,IF(D112=4,Inputs!$J$45,0))))</f>
        <v>0</v>
      </c>
      <c r="O112" s="19">
        <f>IF(D112=1,Inputs!$K$25,IF(D112=2,Inputs!$K$26,IF(D112=3,Inputs!$K$27,IF(D112=4,Inputs!$K$28,0))))</f>
        <v>0</v>
      </c>
      <c r="P112" s="19">
        <f>IF(D112=1,Inputs!$K$42,IF(D112=2,Inputs!$K$43,IF(D112=3,Inputs!$K$44,IF(D112=4,Inputs!$K$45,0))))</f>
        <v>0</v>
      </c>
      <c r="Q112" s="19">
        <f>IF(AND(D112=1,G112=1),Inputs!$L$25,IF(AND(D112=2,G112=1),Inputs!$L$26,IF(AND(D112=3,G112=1),Inputs!$L$27,IF(AND(D112=4,G112=1),Inputs!$L$28,0))))</f>
        <v>0</v>
      </c>
      <c r="R112" s="19">
        <f>IF(AND(D112=1,G112=1),Inputs!$L$42,IF(AND(D112=2,G112=1),Inputs!$L$43,IF(AND(D112=3,G112=1),Inputs!$L$44,IF(AND(D112=4,G112=1),Inputs!$L$45,0))))</f>
        <v>0</v>
      </c>
      <c r="S112" s="19">
        <f>IF(AND(D112=1,H112=1),Inputs!$M$25,IF(AND(D112=2,H112=1),Inputs!$M$26,IF(AND(D112=3,H112=1),Inputs!$M$27,IF(AND(D112=4,H112=1),Inputs!$M$28,0))))</f>
        <v>0</v>
      </c>
      <c r="T112" s="19">
        <f>IF(AND(D112=1,H112=1),Inputs!$M$42,IF(AND(D112=2,H112=1),Inputs!$M$43,IF(AND(D112=3,H112=1),Inputs!$M$44,IF(AND(D112=4,H112=1),Inputs!$M$45,0))))</f>
        <v>0</v>
      </c>
      <c r="U112" s="19">
        <f>IF(AND(D112=1,I112=1),Inputs!$N$25,IF(AND(D112=2,I112=1),Inputs!$N$26,IF(AND(D112=3,I112=1),Inputs!$N$27,IF(AND(D112=4,I112=1),Inputs!$N$28,0))))</f>
        <v>0</v>
      </c>
      <c r="V112" s="19">
        <f>IF(AND(D112=1,I112=1),Inputs!$N$42,IF(AND(D112=2,I112=1),Inputs!$N$43,IF(AND(D112=3,I112=1),Inputs!$N$44,IF(AND(D112=4,I112=1),Inputs!$N$45,0))))</f>
        <v>0</v>
      </c>
      <c r="W112" s="19">
        <f>IF(D112=1,Inputs!$J$34,IF(D112=2,Inputs!$J$35,IF(D112=3,Inputs!$J$36,IF(D112=4,Inputs!$J$37,0))))</f>
        <v>0</v>
      </c>
      <c r="X112" s="19">
        <f>IF(D112=1,Inputs!$J$51,IF(D112=2,Inputs!$J$52,IF(D112=3,Inputs!$J$53,IF(D112=4,Inputs!$J$54,0))))</f>
        <v>0</v>
      </c>
      <c r="Y112" s="19">
        <f>IF(D112=1,Inputs!$K$34,IF(D112=2,Inputs!$K$35,IF(D112=3,Inputs!$K$36,IF(D112=4,Inputs!$K$37,0))))</f>
        <v>0</v>
      </c>
      <c r="Z112" s="19">
        <f>IF(D112=1,Inputs!$K$51,IF(D112=2,Inputs!$K$52,IF(D112=3,Inputs!$K$53,IF(D112=4,Inputs!$K$54,0))))</f>
        <v>0</v>
      </c>
      <c r="AA112" s="19">
        <f>IF(AND(D112=1,G112=1),Inputs!$L$34,IF(AND(D112=2,G112=1),Inputs!$L$35,IF(AND(D112=3,G112=1),Inputs!$L$36,IF(AND(D112=4,G112=1),Inputs!$L$37,0))))</f>
        <v>0</v>
      </c>
      <c r="AB112" s="19">
        <f>IF(AND(D112=1,G112=1),Inputs!$L$51,IF(AND(D112=2,G112=1),Inputs!$L$52,IF(AND(D112=3,G112=1),Inputs!$L$53,IF(AND(D112=4,G112=1),Inputs!$L$54,0))))</f>
        <v>0</v>
      </c>
      <c r="AC112" s="19">
        <f>IF(AND(D112=1,H112=1),Inputs!$M$34,IF(AND(D112=2,H112=1),Inputs!$M$35,IF(AND(D112=3,H112=1),Inputs!$M$36,IF(AND(D112=4,H112=1),Inputs!$M$37,0))))</f>
        <v>0</v>
      </c>
      <c r="AD112" s="19">
        <f>IF(AND(D112=1,H112=1),Inputs!$M$51,IF(AND(D112=2,H112=1),Inputs!$M$52,IF(AND(D112=3,H112=1),Inputs!$M$53,IF(AND(D112=4,H112=1),Inputs!$M$54,0))))</f>
        <v>0</v>
      </c>
      <c r="AE112" s="19">
        <f>IF(AND(D112=1,I112=1),Inputs!$N$34,IF(AND(D112=2,I112=1),Inputs!$N$35,IF(AND(D112=3,I112=1),Inputs!$N$36,IF(AND(D112=4,I112=1),Inputs!$N$37,0))))</f>
        <v>0</v>
      </c>
      <c r="AF112" s="19">
        <f>IF(AND(D112=1,I112=1),Inputs!$N$51,IF(AND(D112=2,I112=1),Inputs!$N$52,IF(AND(D112=3,I112=1),Inputs!$N$53,IF(AND(D112=4,I112=1),Inputs!$N$54,0))))</f>
        <v>0</v>
      </c>
      <c r="AG112" s="19" t="e">
        <f t="shared" si="23"/>
        <v>#N/A</v>
      </c>
      <c r="AH112" s="19" t="e">
        <f t="shared" si="24"/>
        <v>#N/A</v>
      </c>
      <c r="AI112" s="19" t="e">
        <f t="shared" si="15"/>
        <v>#N/A</v>
      </c>
      <c r="AJ112" s="19" t="e">
        <f>IF(K112=2,Inputs!$B$7,IF(K112=3,Inputs!$B$8,IF(K112=4,Inputs!$B$9,IF(K112=5,Inputs!$B$10,IF(K112=6,Inputs!$B$11)))))</f>
        <v>#N/A</v>
      </c>
      <c r="AK112" s="19">
        <f>Inputs!$B$65+C112</f>
        <v>500</v>
      </c>
      <c r="AL112" s="19" t="e">
        <f t="shared" si="25"/>
        <v>#N/A</v>
      </c>
      <c r="AM112" s="19" t="e">
        <f t="shared" si="16"/>
        <v>#N/A</v>
      </c>
      <c r="AN112" s="19" t="e">
        <f t="shared" si="17"/>
        <v>#N/A</v>
      </c>
      <c r="AO112" s="19" t="e">
        <f t="shared" si="18"/>
        <v>#N/A</v>
      </c>
      <c r="AP112" s="19" t="e">
        <f t="shared" si="19"/>
        <v>#N/A</v>
      </c>
      <c r="AQ112" s="22">
        <f t="shared" si="20"/>
        <v>0</v>
      </c>
      <c r="AR112" s="22">
        <f t="shared" si="21"/>
        <v>0</v>
      </c>
      <c r="AS112" s="22">
        <f>IF(AND(AQ112&gt;=Inputs!$B$15,D112=2),MAX(C112,Inputs!$B$15),AQ112)</f>
        <v>0</v>
      </c>
      <c r="AT112" s="22">
        <f>IF(AND(AR112&gt;=Inputs!$B$15,D112=2),MAX(C112,Inputs!$B$15),AR112)</f>
        <v>0</v>
      </c>
      <c r="AU112" s="22">
        <f>IF(AND(AS112&gt;=Inputs!$B$16,D112&lt;4),MAX(C112,Inputs!$B$16),AS112)</f>
        <v>0</v>
      </c>
      <c r="AV112" s="22">
        <f>IF(AND(AT112&gt;=Inputs!$B$16,D112&lt;4),MAX(C112,Inputs!$B$16),AT112)</f>
        <v>0</v>
      </c>
      <c r="AW112" s="20">
        <f>IF(AU112&gt;Inputs!$B$17,Inputs!$B$17,AU112)</f>
        <v>0</v>
      </c>
      <c r="AX112" s="20">
        <f>IF(AV112&gt;Inputs!$B$17,Inputs!$B$17,AV112)</f>
        <v>0</v>
      </c>
    </row>
    <row r="113" spans="1:50" x14ac:dyDescent="0.25">
      <c r="A113" s="1">
        <f>Levels!A114</f>
        <v>0</v>
      </c>
      <c r="B113" s="1">
        <f>Levels!B114</f>
        <v>0</v>
      </c>
      <c r="C113" s="15">
        <f>IF(OR(E113=1,F113=1),Levels!C114,0)</f>
        <v>0</v>
      </c>
      <c r="D113" s="1">
        <f>Levels!D114</f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 t="e">
        <f>Levels!AC114</f>
        <v>#N/A</v>
      </c>
      <c r="K113" s="1" t="e">
        <f>Levels!AD114</f>
        <v>#N/A</v>
      </c>
      <c r="L113" s="1" t="e">
        <f t="shared" si="22"/>
        <v>#N/A</v>
      </c>
      <c r="M113" s="19">
        <f>IF(D113=1,Inputs!$J$25,IF(D113=2,Inputs!$J$26,IF(D113=3,Inputs!$J$27,IF(D113=4,Inputs!$J$28,0))))</f>
        <v>0</v>
      </c>
      <c r="N113" s="19">
        <f>IF(D113=1,Inputs!$J$42,IF(D113=2,Inputs!$J$43,IF(D113=3,Inputs!$J$44,IF(D113=4,Inputs!$J$45,0))))</f>
        <v>0</v>
      </c>
      <c r="O113" s="19">
        <f>IF(D113=1,Inputs!$K$25,IF(D113=2,Inputs!$K$26,IF(D113=3,Inputs!$K$27,IF(D113=4,Inputs!$K$28,0))))</f>
        <v>0</v>
      </c>
      <c r="P113" s="19">
        <f>IF(D113=1,Inputs!$K$42,IF(D113=2,Inputs!$K$43,IF(D113=3,Inputs!$K$44,IF(D113=4,Inputs!$K$45,0))))</f>
        <v>0</v>
      </c>
      <c r="Q113" s="19">
        <f>IF(AND(D113=1,G113=1),Inputs!$L$25,IF(AND(D113=2,G113=1),Inputs!$L$26,IF(AND(D113=3,G113=1),Inputs!$L$27,IF(AND(D113=4,G113=1),Inputs!$L$28,0))))</f>
        <v>0</v>
      </c>
      <c r="R113" s="19">
        <f>IF(AND(D113=1,G113=1),Inputs!$L$42,IF(AND(D113=2,G113=1),Inputs!$L$43,IF(AND(D113=3,G113=1),Inputs!$L$44,IF(AND(D113=4,G113=1),Inputs!$L$45,0))))</f>
        <v>0</v>
      </c>
      <c r="S113" s="19">
        <f>IF(AND(D113=1,H113=1),Inputs!$M$25,IF(AND(D113=2,H113=1),Inputs!$M$26,IF(AND(D113=3,H113=1),Inputs!$M$27,IF(AND(D113=4,H113=1),Inputs!$M$28,0))))</f>
        <v>0</v>
      </c>
      <c r="T113" s="19">
        <f>IF(AND(D113=1,H113=1),Inputs!$M$42,IF(AND(D113=2,H113=1),Inputs!$M$43,IF(AND(D113=3,H113=1),Inputs!$M$44,IF(AND(D113=4,H113=1),Inputs!$M$45,0))))</f>
        <v>0</v>
      </c>
      <c r="U113" s="19">
        <f>IF(AND(D113=1,I113=1),Inputs!$N$25,IF(AND(D113=2,I113=1),Inputs!$N$26,IF(AND(D113=3,I113=1),Inputs!$N$27,IF(AND(D113=4,I113=1),Inputs!$N$28,0))))</f>
        <v>0</v>
      </c>
      <c r="V113" s="19">
        <f>IF(AND(D113=1,I113=1),Inputs!$N$42,IF(AND(D113=2,I113=1),Inputs!$N$43,IF(AND(D113=3,I113=1),Inputs!$N$44,IF(AND(D113=4,I113=1),Inputs!$N$45,0))))</f>
        <v>0</v>
      </c>
      <c r="W113" s="19">
        <f>IF(D113=1,Inputs!$J$34,IF(D113=2,Inputs!$J$35,IF(D113=3,Inputs!$J$36,IF(D113=4,Inputs!$J$37,0))))</f>
        <v>0</v>
      </c>
      <c r="X113" s="19">
        <f>IF(D113=1,Inputs!$J$51,IF(D113=2,Inputs!$J$52,IF(D113=3,Inputs!$J$53,IF(D113=4,Inputs!$J$54,0))))</f>
        <v>0</v>
      </c>
      <c r="Y113" s="19">
        <f>IF(D113=1,Inputs!$K$34,IF(D113=2,Inputs!$K$35,IF(D113=3,Inputs!$K$36,IF(D113=4,Inputs!$K$37,0))))</f>
        <v>0</v>
      </c>
      <c r="Z113" s="19">
        <f>IF(D113=1,Inputs!$K$51,IF(D113=2,Inputs!$K$52,IF(D113=3,Inputs!$K$53,IF(D113=4,Inputs!$K$54,0))))</f>
        <v>0</v>
      </c>
      <c r="AA113" s="19">
        <f>IF(AND(D113=1,G113=1),Inputs!$L$34,IF(AND(D113=2,G113=1),Inputs!$L$35,IF(AND(D113=3,G113=1),Inputs!$L$36,IF(AND(D113=4,G113=1),Inputs!$L$37,0))))</f>
        <v>0</v>
      </c>
      <c r="AB113" s="19">
        <f>IF(AND(D113=1,G113=1),Inputs!$L$51,IF(AND(D113=2,G113=1),Inputs!$L$52,IF(AND(D113=3,G113=1),Inputs!$L$53,IF(AND(D113=4,G113=1),Inputs!$L$54,0))))</f>
        <v>0</v>
      </c>
      <c r="AC113" s="19">
        <f>IF(AND(D113=1,H113=1),Inputs!$M$34,IF(AND(D113=2,H113=1),Inputs!$M$35,IF(AND(D113=3,H113=1),Inputs!$M$36,IF(AND(D113=4,H113=1),Inputs!$M$37,0))))</f>
        <v>0</v>
      </c>
      <c r="AD113" s="19">
        <f>IF(AND(D113=1,H113=1),Inputs!$M$51,IF(AND(D113=2,H113=1),Inputs!$M$52,IF(AND(D113=3,H113=1),Inputs!$M$53,IF(AND(D113=4,H113=1),Inputs!$M$54,0))))</f>
        <v>0</v>
      </c>
      <c r="AE113" s="19">
        <f>IF(AND(D113=1,I113=1),Inputs!$N$34,IF(AND(D113=2,I113=1),Inputs!$N$35,IF(AND(D113=3,I113=1),Inputs!$N$36,IF(AND(D113=4,I113=1),Inputs!$N$37,0))))</f>
        <v>0</v>
      </c>
      <c r="AF113" s="19">
        <f>IF(AND(D113=1,I113=1),Inputs!$N$51,IF(AND(D113=2,I113=1),Inputs!$N$52,IF(AND(D113=3,I113=1),Inputs!$N$53,IF(AND(D113=4,I113=1),Inputs!$N$54,0))))</f>
        <v>0</v>
      </c>
      <c r="AG113" s="19" t="e">
        <f t="shared" si="23"/>
        <v>#N/A</v>
      </c>
      <c r="AH113" s="19" t="e">
        <f t="shared" si="24"/>
        <v>#N/A</v>
      </c>
      <c r="AI113" s="19" t="e">
        <f t="shared" si="15"/>
        <v>#N/A</v>
      </c>
      <c r="AJ113" s="19" t="e">
        <f>IF(K113=2,Inputs!$B$7,IF(K113=3,Inputs!$B$8,IF(K113=4,Inputs!$B$9,IF(K113=5,Inputs!$B$10,IF(K113=6,Inputs!$B$11)))))</f>
        <v>#N/A</v>
      </c>
      <c r="AK113" s="19">
        <f>Inputs!$B$65+C113</f>
        <v>500</v>
      </c>
      <c r="AL113" s="19" t="e">
        <f t="shared" si="25"/>
        <v>#N/A</v>
      </c>
      <c r="AM113" s="19" t="e">
        <f t="shared" si="16"/>
        <v>#N/A</v>
      </c>
      <c r="AN113" s="19" t="e">
        <f t="shared" si="17"/>
        <v>#N/A</v>
      </c>
      <c r="AO113" s="19" t="e">
        <f t="shared" si="18"/>
        <v>#N/A</v>
      </c>
      <c r="AP113" s="19" t="e">
        <f t="shared" si="19"/>
        <v>#N/A</v>
      </c>
      <c r="AQ113" s="22">
        <f t="shared" si="20"/>
        <v>0</v>
      </c>
      <c r="AR113" s="22">
        <f t="shared" si="21"/>
        <v>0</v>
      </c>
      <c r="AS113" s="22">
        <f>IF(AND(AQ113&gt;=Inputs!$B$15,D113=2),MAX(C113,Inputs!$B$15),AQ113)</f>
        <v>0</v>
      </c>
      <c r="AT113" s="22">
        <f>IF(AND(AR113&gt;=Inputs!$B$15,D113=2),MAX(C113,Inputs!$B$15),AR113)</f>
        <v>0</v>
      </c>
      <c r="AU113" s="22">
        <f>IF(AND(AS113&gt;=Inputs!$B$16,D113&lt;4),MAX(C113,Inputs!$B$16),AS113)</f>
        <v>0</v>
      </c>
      <c r="AV113" s="22">
        <f>IF(AND(AT113&gt;=Inputs!$B$16,D113&lt;4),MAX(C113,Inputs!$B$16),AT113)</f>
        <v>0</v>
      </c>
      <c r="AW113" s="20">
        <f>IF(AU113&gt;Inputs!$B$17,Inputs!$B$17,AU113)</f>
        <v>0</v>
      </c>
      <c r="AX113" s="20">
        <f>IF(AV113&gt;Inputs!$B$17,Inputs!$B$17,AV113)</f>
        <v>0</v>
      </c>
    </row>
    <row r="114" spans="1:50" x14ac:dyDescent="0.25">
      <c r="A114" s="1">
        <f>Levels!A115</f>
        <v>0</v>
      </c>
      <c r="B114" s="1">
        <f>Levels!B115</f>
        <v>0</v>
      </c>
      <c r="C114" s="15">
        <f>IF(OR(E114=1,F114=1),Levels!C115,0)</f>
        <v>0</v>
      </c>
      <c r="D114" s="1">
        <f>Levels!D115</f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 t="e">
        <f>Levels!AC115</f>
        <v>#N/A</v>
      </c>
      <c r="K114" s="1" t="e">
        <f>Levels!AD115</f>
        <v>#N/A</v>
      </c>
      <c r="L114" s="1" t="e">
        <f t="shared" si="22"/>
        <v>#N/A</v>
      </c>
      <c r="M114" s="19">
        <f>IF(D114=1,Inputs!$J$25,IF(D114=2,Inputs!$J$26,IF(D114=3,Inputs!$J$27,IF(D114=4,Inputs!$J$28,0))))</f>
        <v>0</v>
      </c>
      <c r="N114" s="19">
        <f>IF(D114=1,Inputs!$J$42,IF(D114=2,Inputs!$J$43,IF(D114=3,Inputs!$J$44,IF(D114=4,Inputs!$J$45,0))))</f>
        <v>0</v>
      </c>
      <c r="O114" s="19">
        <f>IF(D114=1,Inputs!$K$25,IF(D114=2,Inputs!$K$26,IF(D114=3,Inputs!$K$27,IF(D114=4,Inputs!$K$28,0))))</f>
        <v>0</v>
      </c>
      <c r="P114" s="19">
        <f>IF(D114=1,Inputs!$K$42,IF(D114=2,Inputs!$K$43,IF(D114=3,Inputs!$K$44,IF(D114=4,Inputs!$K$45,0))))</f>
        <v>0</v>
      </c>
      <c r="Q114" s="19">
        <f>IF(AND(D114=1,G114=1),Inputs!$L$25,IF(AND(D114=2,G114=1),Inputs!$L$26,IF(AND(D114=3,G114=1),Inputs!$L$27,IF(AND(D114=4,G114=1),Inputs!$L$28,0))))</f>
        <v>0</v>
      </c>
      <c r="R114" s="19">
        <f>IF(AND(D114=1,G114=1),Inputs!$L$42,IF(AND(D114=2,G114=1),Inputs!$L$43,IF(AND(D114=3,G114=1),Inputs!$L$44,IF(AND(D114=4,G114=1),Inputs!$L$45,0))))</f>
        <v>0</v>
      </c>
      <c r="S114" s="19">
        <f>IF(AND(D114=1,H114=1),Inputs!$M$25,IF(AND(D114=2,H114=1),Inputs!$M$26,IF(AND(D114=3,H114=1),Inputs!$M$27,IF(AND(D114=4,H114=1),Inputs!$M$28,0))))</f>
        <v>0</v>
      </c>
      <c r="T114" s="19">
        <f>IF(AND(D114=1,H114=1),Inputs!$M$42,IF(AND(D114=2,H114=1),Inputs!$M$43,IF(AND(D114=3,H114=1),Inputs!$M$44,IF(AND(D114=4,H114=1),Inputs!$M$45,0))))</f>
        <v>0</v>
      </c>
      <c r="U114" s="19">
        <f>IF(AND(D114=1,I114=1),Inputs!$N$25,IF(AND(D114=2,I114=1),Inputs!$N$26,IF(AND(D114=3,I114=1),Inputs!$N$27,IF(AND(D114=4,I114=1),Inputs!$N$28,0))))</f>
        <v>0</v>
      </c>
      <c r="V114" s="19">
        <f>IF(AND(D114=1,I114=1),Inputs!$N$42,IF(AND(D114=2,I114=1),Inputs!$N$43,IF(AND(D114=3,I114=1),Inputs!$N$44,IF(AND(D114=4,I114=1),Inputs!$N$45,0))))</f>
        <v>0</v>
      </c>
      <c r="W114" s="19">
        <f>IF(D114=1,Inputs!$J$34,IF(D114=2,Inputs!$J$35,IF(D114=3,Inputs!$J$36,IF(D114=4,Inputs!$J$37,0))))</f>
        <v>0</v>
      </c>
      <c r="X114" s="19">
        <f>IF(D114=1,Inputs!$J$51,IF(D114=2,Inputs!$J$52,IF(D114=3,Inputs!$J$53,IF(D114=4,Inputs!$J$54,0))))</f>
        <v>0</v>
      </c>
      <c r="Y114" s="19">
        <f>IF(D114=1,Inputs!$K$34,IF(D114=2,Inputs!$K$35,IF(D114=3,Inputs!$K$36,IF(D114=4,Inputs!$K$37,0))))</f>
        <v>0</v>
      </c>
      <c r="Z114" s="19">
        <f>IF(D114=1,Inputs!$K$51,IF(D114=2,Inputs!$K$52,IF(D114=3,Inputs!$K$53,IF(D114=4,Inputs!$K$54,0))))</f>
        <v>0</v>
      </c>
      <c r="AA114" s="19">
        <f>IF(AND(D114=1,G114=1),Inputs!$L$34,IF(AND(D114=2,G114=1),Inputs!$L$35,IF(AND(D114=3,G114=1),Inputs!$L$36,IF(AND(D114=4,G114=1),Inputs!$L$37,0))))</f>
        <v>0</v>
      </c>
      <c r="AB114" s="19">
        <f>IF(AND(D114=1,G114=1),Inputs!$L$51,IF(AND(D114=2,G114=1),Inputs!$L$52,IF(AND(D114=3,G114=1),Inputs!$L$53,IF(AND(D114=4,G114=1),Inputs!$L$54,0))))</f>
        <v>0</v>
      </c>
      <c r="AC114" s="19">
        <f>IF(AND(D114=1,H114=1),Inputs!$M$34,IF(AND(D114=2,H114=1),Inputs!$M$35,IF(AND(D114=3,H114=1),Inputs!$M$36,IF(AND(D114=4,H114=1),Inputs!$M$37,0))))</f>
        <v>0</v>
      </c>
      <c r="AD114" s="19">
        <f>IF(AND(D114=1,H114=1),Inputs!$M$51,IF(AND(D114=2,H114=1),Inputs!$M$52,IF(AND(D114=3,H114=1),Inputs!$M$53,IF(AND(D114=4,H114=1),Inputs!$M$54,0))))</f>
        <v>0</v>
      </c>
      <c r="AE114" s="19">
        <f>IF(AND(D114=1,I114=1),Inputs!$N$34,IF(AND(D114=2,I114=1),Inputs!$N$35,IF(AND(D114=3,I114=1),Inputs!$N$36,IF(AND(D114=4,I114=1),Inputs!$N$37,0))))</f>
        <v>0</v>
      </c>
      <c r="AF114" s="19">
        <f>IF(AND(D114=1,I114=1),Inputs!$N$51,IF(AND(D114=2,I114=1),Inputs!$N$52,IF(AND(D114=3,I114=1),Inputs!$N$53,IF(AND(D114=4,I114=1),Inputs!$N$54,0))))</f>
        <v>0</v>
      </c>
      <c r="AG114" s="19" t="e">
        <f t="shared" si="23"/>
        <v>#N/A</v>
      </c>
      <c r="AH114" s="19" t="e">
        <f t="shared" si="24"/>
        <v>#N/A</v>
      </c>
      <c r="AI114" s="19" t="e">
        <f t="shared" si="15"/>
        <v>#N/A</v>
      </c>
      <c r="AJ114" s="19" t="e">
        <f>IF(K114=2,Inputs!$B$7,IF(K114=3,Inputs!$B$8,IF(K114=4,Inputs!$B$9,IF(K114=5,Inputs!$B$10,IF(K114=6,Inputs!$B$11)))))</f>
        <v>#N/A</v>
      </c>
      <c r="AK114" s="19">
        <f>Inputs!$B$65+C114</f>
        <v>500</v>
      </c>
      <c r="AL114" s="19" t="e">
        <f t="shared" si="25"/>
        <v>#N/A</v>
      </c>
      <c r="AM114" s="19" t="e">
        <f t="shared" si="16"/>
        <v>#N/A</v>
      </c>
      <c r="AN114" s="19" t="e">
        <f t="shared" si="17"/>
        <v>#N/A</v>
      </c>
      <c r="AO114" s="19" t="e">
        <f t="shared" si="18"/>
        <v>#N/A</v>
      </c>
      <c r="AP114" s="19" t="e">
        <f t="shared" si="19"/>
        <v>#N/A</v>
      </c>
      <c r="AQ114" s="22">
        <f t="shared" si="20"/>
        <v>0</v>
      </c>
      <c r="AR114" s="22">
        <f t="shared" si="21"/>
        <v>0</v>
      </c>
      <c r="AS114" s="22">
        <f>IF(AND(AQ114&gt;=Inputs!$B$15,D114=2),MAX(C114,Inputs!$B$15),AQ114)</f>
        <v>0</v>
      </c>
      <c r="AT114" s="22">
        <f>IF(AND(AR114&gt;=Inputs!$B$15,D114=2),MAX(C114,Inputs!$B$15),AR114)</f>
        <v>0</v>
      </c>
      <c r="AU114" s="22">
        <f>IF(AND(AS114&gt;=Inputs!$B$16,D114&lt;4),MAX(C114,Inputs!$B$16),AS114)</f>
        <v>0</v>
      </c>
      <c r="AV114" s="22">
        <f>IF(AND(AT114&gt;=Inputs!$B$16,D114&lt;4),MAX(C114,Inputs!$B$16),AT114)</f>
        <v>0</v>
      </c>
      <c r="AW114" s="20">
        <f>IF(AU114&gt;Inputs!$B$17,Inputs!$B$17,AU114)</f>
        <v>0</v>
      </c>
      <c r="AX114" s="20">
        <f>IF(AV114&gt;Inputs!$B$17,Inputs!$B$17,AV114)</f>
        <v>0</v>
      </c>
    </row>
    <row r="115" spans="1:50" x14ac:dyDescent="0.25">
      <c r="A115" s="1">
        <f>Levels!A116</f>
        <v>0</v>
      </c>
      <c r="B115" s="1">
        <f>Levels!B116</f>
        <v>0</v>
      </c>
      <c r="C115" s="15">
        <f>IF(OR(E115=1,F115=1),Levels!C116,0)</f>
        <v>0</v>
      </c>
      <c r="D115" s="1">
        <f>Levels!D116</f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 t="e">
        <f>Levels!AC116</f>
        <v>#N/A</v>
      </c>
      <c r="K115" s="1" t="e">
        <f>Levels!AD116</f>
        <v>#N/A</v>
      </c>
      <c r="L115" s="1" t="e">
        <f t="shared" si="22"/>
        <v>#N/A</v>
      </c>
      <c r="M115" s="19">
        <f>IF(D115=1,Inputs!$J$25,IF(D115=2,Inputs!$J$26,IF(D115=3,Inputs!$J$27,IF(D115=4,Inputs!$J$28,0))))</f>
        <v>0</v>
      </c>
      <c r="N115" s="19">
        <f>IF(D115=1,Inputs!$J$42,IF(D115=2,Inputs!$J$43,IF(D115=3,Inputs!$J$44,IF(D115=4,Inputs!$J$45,0))))</f>
        <v>0</v>
      </c>
      <c r="O115" s="19">
        <f>IF(D115=1,Inputs!$K$25,IF(D115=2,Inputs!$K$26,IF(D115=3,Inputs!$K$27,IF(D115=4,Inputs!$K$28,0))))</f>
        <v>0</v>
      </c>
      <c r="P115" s="19">
        <f>IF(D115=1,Inputs!$K$42,IF(D115=2,Inputs!$K$43,IF(D115=3,Inputs!$K$44,IF(D115=4,Inputs!$K$45,0))))</f>
        <v>0</v>
      </c>
      <c r="Q115" s="19">
        <f>IF(AND(D115=1,G115=1),Inputs!$L$25,IF(AND(D115=2,G115=1),Inputs!$L$26,IF(AND(D115=3,G115=1),Inputs!$L$27,IF(AND(D115=4,G115=1),Inputs!$L$28,0))))</f>
        <v>0</v>
      </c>
      <c r="R115" s="19">
        <f>IF(AND(D115=1,G115=1),Inputs!$L$42,IF(AND(D115=2,G115=1),Inputs!$L$43,IF(AND(D115=3,G115=1),Inputs!$L$44,IF(AND(D115=4,G115=1),Inputs!$L$45,0))))</f>
        <v>0</v>
      </c>
      <c r="S115" s="19">
        <f>IF(AND(D115=1,H115=1),Inputs!$M$25,IF(AND(D115=2,H115=1),Inputs!$M$26,IF(AND(D115=3,H115=1),Inputs!$M$27,IF(AND(D115=4,H115=1),Inputs!$M$28,0))))</f>
        <v>0</v>
      </c>
      <c r="T115" s="19">
        <f>IF(AND(D115=1,H115=1),Inputs!$M$42,IF(AND(D115=2,H115=1),Inputs!$M$43,IF(AND(D115=3,H115=1),Inputs!$M$44,IF(AND(D115=4,H115=1),Inputs!$M$45,0))))</f>
        <v>0</v>
      </c>
      <c r="U115" s="19">
        <f>IF(AND(D115=1,I115=1),Inputs!$N$25,IF(AND(D115=2,I115=1),Inputs!$N$26,IF(AND(D115=3,I115=1),Inputs!$N$27,IF(AND(D115=4,I115=1),Inputs!$N$28,0))))</f>
        <v>0</v>
      </c>
      <c r="V115" s="19">
        <f>IF(AND(D115=1,I115=1),Inputs!$N$42,IF(AND(D115=2,I115=1),Inputs!$N$43,IF(AND(D115=3,I115=1),Inputs!$N$44,IF(AND(D115=4,I115=1),Inputs!$N$45,0))))</f>
        <v>0</v>
      </c>
      <c r="W115" s="19">
        <f>IF(D115=1,Inputs!$J$34,IF(D115=2,Inputs!$J$35,IF(D115=3,Inputs!$J$36,IF(D115=4,Inputs!$J$37,0))))</f>
        <v>0</v>
      </c>
      <c r="X115" s="19">
        <f>IF(D115=1,Inputs!$J$51,IF(D115=2,Inputs!$J$52,IF(D115=3,Inputs!$J$53,IF(D115=4,Inputs!$J$54,0))))</f>
        <v>0</v>
      </c>
      <c r="Y115" s="19">
        <f>IF(D115=1,Inputs!$K$34,IF(D115=2,Inputs!$K$35,IF(D115=3,Inputs!$K$36,IF(D115=4,Inputs!$K$37,0))))</f>
        <v>0</v>
      </c>
      <c r="Z115" s="19">
        <f>IF(D115=1,Inputs!$K$51,IF(D115=2,Inputs!$K$52,IF(D115=3,Inputs!$K$53,IF(D115=4,Inputs!$K$54,0))))</f>
        <v>0</v>
      </c>
      <c r="AA115" s="19">
        <f>IF(AND(D115=1,G115=1),Inputs!$L$34,IF(AND(D115=2,G115=1),Inputs!$L$35,IF(AND(D115=3,G115=1),Inputs!$L$36,IF(AND(D115=4,G115=1),Inputs!$L$37,0))))</f>
        <v>0</v>
      </c>
      <c r="AB115" s="19">
        <f>IF(AND(D115=1,G115=1),Inputs!$L$51,IF(AND(D115=2,G115=1),Inputs!$L$52,IF(AND(D115=3,G115=1),Inputs!$L$53,IF(AND(D115=4,G115=1),Inputs!$L$54,0))))</f>
        <v>0</v>
      </c>
      <c r="AC115" s="19">
        <f>IF(AND(D115=1,H115=1),Inputs!$M$34,IF(AND(D115=2,H115=1),Inputs!$M$35,IF(AND(D115=3,H115=1),Inputs!$M$36,IF(AND(D115=4,H115=1),Inputs!$M$37,0))))</f>
        <v>0</v>
      </c>
      <c r="AD115" s="19">
        <f>IF(AND(D115=1,H115=1),Inputs!$M$51,IF(AND(D115=2,H115=1),Inputs!$M$52,IF(AND(D115=3,H115=1),Inputs!$M$53,IF(AND(D115=4,H115=1),Inputs!$M$54,0))))</f>
        <v>0</v>
      </c>
      <c r="AE115" s="19">
        <f>IF(AND(D115=1,I115=1),Inputs!$N$34,IF(AND(D115=2,I115=1),Inputs!$N$35,IF(AND(D115=3,I115=1),Inputs!$N$36,IF(AND(D115=4,I115=1),Inputs!$N$37,0))))</f>
        <v>0</v>
      </c>
      <c r="AF115" s="19">
        <f>IF(AND(D115=1,I115=1),Inputs!$N$51,IF(AND(D115=2,I115=1),Inputs!$N$52,IF(AND(D115=3,I115=1),Inputs!$N$53,IF(AND(D115=4,I115=1),Inputs!$N$54,0))))</f>
        <v>0</v>
      </c>
      <c r="AG115" s="19" t="e">
        <f t="shared" si="23"/>
        <v>#N/A</v>
      </c>
      <c r="AH115" s="19" t="e">
        <f t="shared" si="24"/>
        <v>#N/A</v>
      </c>
      <c r="AI115" s="19" t="e">
        <f t="shared" si="15"/>
        <v>#N/A</v>
      </c>
      <c r="AJ115" s="19" t="e">
        <f>IF(K115=2,Inputs!$B$7,IF(K115=3,Inputs!$B$8,IF(K115=4,Inputs!$B$9,IF(K115=5,Inputs!$B$10,IF(K115=6,Inputs!$B$11)))))</f>
        <v>#N/A</v>
      </c>
      <c r="AK115" s="19">
        <f>Inputs!$B$65+C115</f>
        <v>500</v>
      </c>
      <c r="AL115" s="19" t="e">
        <f t="shared" si="25"/>
        <v>#N/A</v>
      </c>
      <c r="AM115" s="19" t="e">
        <f t="shared" si="16"/>
        <v>#N/A</v>
      </c>
      <c r="AN115" s="19" t="e">
        <f t="shared" si="17"/>
        <v>#N/A</v>
      </c>
      <c r="AO115" s="19" t="e">
        <f t="shared" si="18"/>
        <v>#N/A</v>
      </c>
      <c r="AP115" s="19" t="e">
        <f t="shared" si="19"/>
        <v>#N/A</v>
      </c>
      <c r="AQ115" s="22">
        <f t="shared" si="20"/>
        <v>0</v>
      </c>
      <c r="AR115" s="22">
        <f t="shared" si="21"/>
        <v>0</v>
      </c>
      <c r="AS115" s="22">
        <f>IF(AND(AQ115&gt;=Inputs!$B$15,D115=2),MAX(C115,Inputs!$B$15),AQ115)</f>
        <v>0</v>
      </c>
      <c r="AT115" s="22">
        <f>IF(AND(AR115&gt;=Inputs!$B$15,D115=2),MAX(C115,Inputs!$B$15),AR115)</f>
        <v>0</v>
      </c>
      <c r="AU115" s="22">
        <f>IF(AND(AS115&gt;=Inputs!$B$16,D115&lt;4),MAX(C115,Inputs!$B$16),AS115)</f>
        <v>0</v>
      </c>
      <c r="AV115" s="22">
        <f>IF(AND(AT115&gt;=Inputs!$B$16,D115&lt;4),MAX(C115,Inputs!$B$16),AT115)</f>
        <v>0</v>
      </c>
      <c r="AW115" s="20">
        <f>IF(AU115&gt;Inputs!$B$17,Inputs!$B$17,AU115)</f>
        <v>0</v>
      </c>
      <c r="AX115" s="20">
        <f>IF(AV115&gt;Inputs!$B$17,Inputs!$B$17,AV115)</f>
        <v>0</v>
      </c>
    </row>
    <row r="116" spans="1:50" x14ac:dyDescent="0.25">
      <c r="A116" s="1">
        <f>Levels!A117</f>
        <v>0</v>
      </c>
      <c r="B116" s="1">
        <f>Levels!B117</f>
        <v>0</v>
      </c>
      <c r="C116" s="15">
        <f>IF(OR(E116=1,F116=1),Levels!C117,0)</f>
        <v>0</v>
      </c>
      <c r="D116" s="1">
        <f>Levels!D117</f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 t="e">
        <f>Levels!AC117</f>
        <v>#N/A</v>
      </c>
      <c r="K116" s="1" t="e">
        <f>Levels!AD117</f>
        <v>#N/A</v>
      </c>
      <c r="L116" s="1" t="e">
        <f t="shared" si="22"/>
        <v>#N/A</v>
      </c>
      <c r="M116" s="19">
        <f>IF(D116=1,Inputs!$J$25,IF(D116=2,Inputs!$J$26,IF(D116=3,Inputs!$J$27,IF(D116=4,Inputs!$J$28,0))))</f>
        <v>0</v>
      </c>
      <c r="N116" s="19">
        <f>IF(D116=1,Inputs!$J$42,IF(D116=2,Inputs!$J$43,IF(D116=3,Inputs!$J$44,IF(D116=4,Inputs!$J$45,0))))</f>
        <v>0</v>
      </c>
      <c r="O116" s="19">
        <f>IF(D116=1,Inputs!$K$25,IF(D116=2,Inputs!$K$26,IF(D116=3,Inputs!$K$27,IF(D116=4,Inputs!$K$28,0))))</f>
        <v>0</v>
      </c>
      <c r="P116" s="19">
        <f>IF(D116=1,Inputs!$K$42,IF(D116=2,Inputs!$K$43,IF(D116=3,Inputs!$K$44,IF(D116=4,Inputs!$K$45,0))))</f>
        <v>0</v>
      </c>
      <c r="Q116" s="19">
        <f>IF(AND(D116=1,G116=1),Inputs!$L$25,IF(AND(D116=2,G116=1),Inputs!$L$26,IF(AND(D116=3,G116=1),Inputs!$L$27,IF(AND(D116=4,G116=1),Inputs!$L$28,0))))</f>
        <v>0</v>
      </c>
      <c r="R116" s="19">
        <f>IF(AND(D116=1,G116=1),Inputs!$L$42,IF(AND(D116=2,G116=1),Inputs!$L$43,IF(AND(D116=3,G116=1),Inputs!$L$44,IF(AND(D116=4,G116=1),Inputs!$L$45,0))))</f>
        <v>0</v>
      </c>
      <c r="S116" s="19">
        <f>IF(AND(D116=1,H116=1),Inputs!$M$25,IF(AND(D116=2,H116=1),Inputs!$M$26,IF(AND(D116=3,H116=1),Inputs!$M$27,IF(AND(D116=4,H116=1),Inputs!$M$28,0))))</f>
        <v>0</v>
      </c>
      <c r="T116" s="19">
        <f>IF(AND(D116=1,H116=1),Inputs!$M$42,IF(AND(D116=2,H116=1),Inputs!$M$43,IF(AND(D116=3,H116=1),Inputs!$M$44,IF(AND(D116=4,H116=1),Inputs!$M$45,0))))</f>
        <v>0</v>
      </c>
      <c r="U116" s="19">
        <f>IF(AND(D116=1,I116=1),Inputs!$N$25,IF(AND(D116=2,I116=1),Inputs!$N$26,IF(AND(D116=3,I116=1),Inputs!$N$27,IF(AND(D116=4,I116=1),Inputs!$N$28,0))))</f>
        <v>0</v>
      </c>
      <c r="V116" s="19">
        <f>IF(AND(D116=1,I116=1),Inputs!$N$42,IF(AND(D116=2,I116=1),Inputs!$N$43,IF(AND(D116=3,I116=1),Inputs!$N$44,IF(AND(D116=4,I116=1),Inputs!$N$45,0))))</f>
        <v>0</v>
      </c>
      <c r="W116" s="19">
        <f>IF(D116=1,Inputs!$J$34,IF(D116=2,Inputs!$J$35,IF(D116=3,Inputs!$J$36,IF(D116=4,Inputs!$J$37,0))))</f>
        <v>0</v>
      </c>
      <c r="X116" s="19">
        <f>IF(D116=1,Inputs!$J$51,IF(D116=2,Inputs!$J$52,IF(D116=3,Inputs!$J$53,IF(D116=4,Inputs!$J$54,0))))</f>
        <v>0</v>
      </c>
      <c r="Y116" s="19">
        <f>IF(D116=1,Inputs!$K$34,IF(D116=2,Inputs!$K$35,IF(D116=3,Inputs!$K$36,IF(D116=4,Inputs!$K$37,0))))</f>
        <v>0</v>
      </c>
      <c r="Z116" s="19">
        <f>IF(D116=1,Inputs!$K$51,IF(D116=2,Inputs!$K$52,IF(D116=3,Inputs!$K$53,IF(D116=4,Inputs!$K$54,0))))</f>
        <v>0</v>
      </c>
      <c r="AA116" s="19">
        <f>IF(AND(D116=1,G116=1),Inputs!$L$34,IF(AND(D116=2,G116=1),Inputs!$L$35,IF(AND(D116=3,G116=1),Inputs!$L$36,IF(AND(D116=4,G116=1),Inputs!$L$37,0))))</f>
        <v>0</v>
      </c>
      <c r="AB116" s="19">
        <f>IF(AND(D116=1,G116=1),Inputs!$L$51,IF(AND(D116=2,G116=1),Inputs!$L$52,IF(AND(D116=3,G116=1),Inputs!$L$53,IF(AND(D116=4,G116=1),Inputs!$L$54,0))))</f>
        <v>0</v>
      </c>
      <c r="AC116" s="19">
        <f>IF(AND(D116=1,H116=1),Inputs!$M$34,IF(AND(D116=2,H116=1),Inputs!$M$35,IF(AND(D116=3,H116=1),Inputs!$M$36,IF(AND(D116=4,H116=1),Inputs!$M$37,0))))</f>
        <v>0</v>
      </c>
      <c r="AD116" s="19">
        <f>IF(AND(D116=1,H116=1),Inputs!$M$51,IF(AND(D116=2,H116=1),Inputs!$M$52,IF(AND(D116=3,H116=1),Inputs!$M$53,IF(AND(D116=4,H116=1),Inputs!$M$54,0))))</f>
        <v>0</v>
      </c>
      <c r="AE116" s="19">
        <f>IF(AND(D116=1,I116=1),Inputs!$N$34,IF(AND(D116=2,I116=1),Inputs!$N$35,IF(AND(D116=3,I116=1),Inputs!$N$36,IF(AND(D116=4,I116=1),Inputs!$N$37,0))))</f>
        <v>0</v>
      </c>
      <c r="AF116" s="19">
        <f>IF(AND(D116=1,I116=1),Inputs!$N$51,IF(AND(D116=2,I116=1),Inputs!$N$52,IF(AND(D116=3,I116=1),Inputs!$N$53,IF(AND(D116=4,I116=1),Inputs!$N$54,0))))</f>
        <v>0</v>
      </c>
      <c r="AG116" s="19" t="e">
        <f t="shared" si="23"/>
        <v>#N/A</v>
      </c>
      <c r="AH116" s="19" t="e">
        <f t="shared" si="24"/>
        <v>#N/A</v>
      </c>
      <c r="AI116" s="19" t="e">
        <f t="shared" si="15"/>
        <v>#N/A</v>
      </c>
      <c r="AJ116" s="19" t="e">
        <f>IF(K116=2,Inputs!$B$7,IF(K116=3,Inputs!$B$8,IF(K116=4,Inputs!$B$9,IF(K116=5,Inputs!$B$10,IF(K116=6,Inputs!$B$11)))))</f>
        <v>#N/A</v>
      </c>
      <c r="AK116" s="19">
        <f>Inputs!$B$65+C116</f>
        <v>500</v>
      </c>
      <c r="AL116" s="19" t="e">
        <f t="shared" si="25"/>
        <v>#N/A</v>
      </c>
      <c r="AM116" s="19" t="e">
        <f t="shared" si="16"/>
        <v>#N/A</v>
      </c>
      <c r="AN116" s="19" t="e">
        <f t="shared" si="17"/>
        <v>#N/A</v>
      </c>
      <c r="AO116" s="19" t="e">
        <f t="shared" si="18"/>
        <v>#N/A</v>
      </c>
      <c r="AP116" s="19" t="e">
        <f t="shared" si="19"/>
        <v>#N/A</v>
      </c>
      <c r="AQ116" s="22">
        <f t="shared" si="20"/>
        <v>0</v>
      </c>
      <c r="AR116" s="22">
        <f t="shared" si="21"/>
        <v>0</v>
      </c>
      <c r="AS116" s="22">
        <f>IF(AND(AQ116&gt;=Inputs!$B$15,D116=2),MAX(C116,Inputs!$B$15),AQ116)</f>
        <v>0</v>
      </c>
      <c r="AT116" s="22">
        <f>IF(AND(AR116&gt;=Inputs!$B$15,D116=2),MAX(C116,Inputs!$B$15),AR116)</f>
        <v>0</v>
      </c>
      <c r="AU116" s="22">
        <f>IF(AND(AS116&gt;=Inputs!$B$16,D116&lt;4),MAX(C116,Inputs!$B$16),AS116)</f>
        <v>0</v>
      </c>
      <c r="AV116" s="22">
        <f>IF(AND(AT116&gt;=Inputs!$B$16,D116&lt;4),MAX(C116,Inputs!$B$16),AT116)</f>
        <v>0</v>
      </c>
      <c r="AW116" s="20">
        <f>IF(AU116&gt;Inputs!$B$17,Inputs!$B$17,AU116)</f>
        <v>0</v>
      </c>
      <c r="AX116" s="20">
        <f>IF(AV116&gt;Inputs!$B$17,Inputs!$B$17,AV116)</f>
        <v>0</v>
      </c>
    </row>
    <row r="117" spans="1:50" x14ac:dyDescent="0.25">
      <c r="A117" s="1">
        <f>Levels!A118</f>
        <v>0</v>
      </c>
      <c r="B117" s="1">
        <f>Levels!B118</f>
        <v>0</v>
      </c>
      <c r="C117" s="15">
        <f>IF(OR(E117=1,F117=1),Levels!C118,0)</f>
        <v>0</v>
      </c>
      <c r="D117" s="1">
        <f>Levels!D118</f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 t="e">
        <f>Levels!AC118</f>
        <v>#N/A</v>
      </c>
      <c r="K117" s="1" t="e">
        <f>Levels!AD118</f>
        <v>#N/A</v>
      </c>
      <c r="L117" s="1" t="e">
        <f t="shared" si="22"/>
        <v>#N/A</v>
      </c>
      <c r="M117" s="19">
        <f>IF(D117=1,Inputs!$J$25,IF(D117=2,Inputs!$J$26,IF(D117=3,Inputs!$J$27,IF(D117=4,Inputs!$J$28,0))))</f>
        <v>0</v>
      </c>
      <c r="N117" s="19">
        <f>IF(D117=1,Inputs!$J$42,IF(D117=2,Inputs!$J$43,IF(D117=3,Inputs!$J$44,IF(D117=4,Inputs!$J$45,0))))</f>
        <v>0</v>
      </c>
      <c r="O117" s="19">
        <f>IF(D117=1,Inputs!$K$25,IF(D117=2,Inputs!$K$26,IF(D117=3,Inputs!$K$27,IF(D117=4,Inputs!$K$28,0))))</f>
        <v>0</v>
      </c>
      <c r="P117" s="19">
        <f>IF(D117=1,Inputs!$K$42,IF(D117=2,Inputs!$K$43,IF(D117=3,Inputs!$K$44,IF(D117=4,Inputs!$K$45,0))))</f>
        <v>0</v>
      </c>
      <c r="Q117" s="19">
        <f>IF(AND(D117=1,G117=1),Inputs!$L$25,IF(AND(D117=2,G117=1),Inputs!$L$26,IF(AND(D117=3,G117=1),Inputs!$L$27,IF(AND(D117=4,G117=1),Inputs!$L$28,0))))</f>
        <v>0</v>
      </c>
      <c r="R117" s="19">
        <f>IF(AND(D117=1,G117=1),Inputs!$L$42,IF(AND(D117=2,G117=1),Inputs!$L$43,IF(AND(D117=3,G117=1),Inputs!$L$44,IF(AND(D117=4,G117=1),Inputs!$L$45,0))))</f>
        <v>0</v>
      </c>
      <c r="S117" s="19">
        <f>IF(AND(D117=1,H117=1),Inputs!$M$25,IF(AND(D117=2,H117=1),Inputs!$M$26,IF(AND(D117=3,H117=1),Inputs!$M$27,IF(AND(D117=4,H117=1),Inputs!$M$28,0))))</f>
        <v>0</v>
      </c>
      <c r="T117" s="19">
        <f>IF(AND(D117=1,H117=1),Inputs!$M$42,IF(AND(D117=2,H117=1),Inputs!$M$43,IF(AND(D117=3,H117=1),Inputs!$M$44,IF(AND(D117=4,H117=1),Inputs!$M$45,0))))</f>
        <v>0</v>
      </c>
      <c r="U117" s="19">
        <f>IF(AND(D117=1,I117=1),Inputs!$N$25,IF(AND(D117=2,I117=1),Inputs!$N$26,IF(AND(D117=3,I117=1),Inputs!$N$27,IF(AND(D117=4,I117=1),Inputs!$N$28,0))))</f>
        <v>0</v>
      </c>
      <c r="V117" s="19">
        <f>IF(AND(D117=1,I117=1),Inputs!$N$42,IF(AND(D117=2,I117=1),Inputs!$N$43,IF(AND(D117=3,I117=1),Inputs!$N$44,IF(AND(D117=4,I117=1),Inputs!$N$45,0))))</f>
        <v>0</v>
      </c>
      <c r="W117" s="19">
        <f>IF(D117=1,Inputs!$J$34,IF(D117=2,Inputs!$J$35,IF(D117=3,Inputs!$J$36,IF(D117=4,Inputs!$J$37,0))))</f>
        <v>0</v>
      </c>
      <c r="X117" s="19">
        <f>IF(D117=1,Inputs!$J$51,IF(D117=2,Inputs!$J$52,IF(D117=3,Inputs!$J$53,IF(D117=4,Inputs!$J$54,0))))</f>
        <v>0</v>
      </c>
      <c r="Y117" s="19">
        <f>IF(D117=1,Inputs!$K$34,IF(D117=2,Inputs!$K$35,IF(D117=3,Inputs!$K$36,IF(D117=4,Inputs!$K$37,0))))</f>
        <v>0</v>
      </c>
      <c r="Z117" s="19">
        <f>IF(D117=1,Inputs!$K$51,IF(D117=2,Inputs!$K$52,IF(D117=3,Inputs!$K$53,IF(D117=4,Inputs!$K$54,0))))</f>
        <v>0</v>
      </c>
      <c r="AA117" s="19">
        <f>IF(AND(D117=1,G117=1),Inputs!$L$34,IF(AND(D117=2,G117=1),Inputs!$L$35,IF(AND(D117=3,G117=1),Inputs!$L$36,IF(AND(D117=4,G117=1),Inputs!$L$37,0))))</f>
        <v>0</v>
      </c>
      <c r="AB117" s="19">
        <f>IF(AND(D117=1,G117=1),Inputs!$L$51,IF(AND(D117=2,G117=1),Inputs!$L$52,IF(AND(D117=3,G117=1),Inputs!$L$53,IF(AND(D117=4,G117=1),Inputs!$L$54,0))))</f>
        <v>0</v>
      </c>
      <c r="AC117" s="19">
        <f>IF(AND(D117=1,H117=1),Inputs!$M$34,IF(AND(D117=2,H117=1),Inputs!$M$35,IF(AND(D117=3,H117=1),Inputs!$M$36,IF(AND(D117=4,H117=1),Inputs!$M$37,0))))</f>
        <v>0</v>
      </c>
      <c r="AD117" s="19">
        <f>IF(AND(D117=1,H117=1),Inputs!$M$51,IF(AND(D117=2,H117=1),Inputs!$M$52,IF(AND(D117=3,H117=1),Inputs!$M$53,IF(AND(D117=4,H117=1),Inputs!$M$54,0))))</f>
        <v>0</v>
      </c>
      <c r="AE117" s="19">
        <f>IF(AND(D117=1,I117=1),Inputs!$N$34,IF(AND(D117=2,I117=1),Inputs!$N$35,IF(AND(D117=3,I117=1),Inputs!$N$36,IF(AND(D117=4,I117=1),Inputs!$N$37,0))))</f>
        <v>0</v>
      </c>
      <c r="AF117" s="19">
        <f>IF(AND(D117=1,I117=1),Inputs!$N$51,IF(AND(D117=2,I117=1),Inputs!$N$52,IF(AND(D117=3,I117=1),Inputs!$N$53,IF(AND(D117=4,I117=1),Inputs!$N$54,0))))</f>
        <v>0</v>
      </c>
      <c r="AG117" s="19" t="e">
        <f t="shared" si="23"/>
        <v>#N/A</v>
      </c>
      <c r="AH117" s="19" t="e">
        <f t="shared" si="24"/>
        <v>#N/A</v>
      </c>
      <c r="AI117" s="19" t="e">
        <f t="shared" si="15"/>
        <v>#N/A</v>
      </c>
      <c r="AJ117" s="19" t="e">
        <f>IF(K117=2,Inputs!$B$7,IF(K117=3,Inputs!$B$8,IF(K117=4,Inputs!$B$9,IF(K117=5,Inputs!$B$10,IF(K117=6,Inputs!$B$11)))))</f>
        <v>#N/A</v>
      </c>
      <c r="AK117" s="19">
        <f>Inputs!$B$65+C117</f>
        <v>500</v>
      </c>
      <c r="AL117" s="19" t="e">
        <f t="shared" si="25"/>
        <v>#N/A</v>
      </c>
      <c r="AM117" s="19" t="e">
        <f t="shared" si="16"/>
        <v>#N/A</v>
      </c>
      <c r="AN117" s="19" t="e">
        <f t="shared" si="17"/>
        <v>#N/A</v>
      </c>
      <c r="AO117" s="19" t="e">
        <f t="shared" si="18"/>
        <v>#N/A</v>
      </c>
      <c r="AP117" s="19" t="e">
        <f t="shared" si="19"/>
        <v>#N/A</v>
      </c>
      <c r="AQ117" s="22">
        <f t="shared" si="20"/>
        <v>0</v>
      </c>
      <c r="AR117" s="22">
        <f t="shared" si="21"/>
        <v>0</v>
      </c>
      <c r="AS117" s="22">
        <f>IF(AND(AQ117&gt;=Inputs!$B$15,D117=2),MAX(C117,Inputs!$B$15),AQ117)</f>
        <v>0</v>
      </c>
      <c r="AT117" s="22">
        <f>IF(AND(AR117&gt;=Inputs!$B$15,D117=2),MAX(C117,Inputs!$B$15),AR117)</f>
        <v>0</v>
      </c>
      <c r="AU117" s="22">
        <f>IF(AND(AS117&gt;=Inputs!$B$16,D117&lt;4),MAX(C117,Inputs!$B$16),AS117)</f>
        <v>0</v>
      </c>
      <c r="AV117" s="22">
        <f>IF(AND(AT117&gt;=Inputs!$B$16,D117&lt;4),MAX(C117,Inputs!$B$16),AT117)</f>
        <v>0</v>
      </c>
      <c r="AW117" s="20">
        <f>IF(AU117&gt;Inputs!$B$17,Inputs!$B$17,AU117)</f>
        <v>0</v>
      </c>
      <c r="AX117" s="20">
        <f>IF(AV117&gt;Inputs!$B$17,Inputs!$B$17,AV117)</f>
        <v>0</v>
      </c>
    </row>
    <row r="118" spans="1:50" x14ac:dyDescent="0.25">
      <c r="A118" s="1">
        <f>Levels!A119</f>
        <v>0</v>
      </c>
      <c r="B118" s="1">
        <f>Levels!B119</f>
        <v>0</v>
      </c>
      <c r="C118" s="15">
        <f>IF(OR(E118=1,F118=1),Levels!C119,0)</f>
        <v>0</v>
      </c>
      <c r="D118" s="1">
        <f>Levels!D119</f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 t="e">
        <f>Levels!AC119</f>
        <v>#N/A</v>
      </c>
      <c r="K118" s="1" t="e">
        <f>Levels!AD119</f>
        <v>#N/A</v>
      </c>
      <c r="L118" s="1" t="e">
        <f t="shared" si="22"/>
        <v>#N/A</v>
      </c>
      <c r="M118" s="19">
        <f>IF(D118=1,Inputs!$J$25,IF(D118=2,Inputs!$J$26,IF(D118=3,Inputs!$J$27,IF(D118=4,Inputs!$J$28,0))))</f>
        <v>0</v>
      </c>
      <c r="N118" s="19">
        <f>IF(D118=1,Inputs!$J$42,IF(D118=2,Inputs!$J$43,IF(D118=3,Inputs!$J$44,IF(D118=4,Inputs!$J$45,0))))</f>
        <v>0</v>
      </c>
      <c r="O118" s="19">
        <f>IF(D118=1,Inputs!$K$25,IF(D118=2,Inputs!$K$26,IF(D118=3,Inputs!$K$27,IF(D118=4,Inputs!$K$28,0))))</f>
        <v>0</v>
      </c>
      <c r="P118" s="19">
        <f>IF(D118=1,Inputs!$K$42,IF(D118=2,Inputs!$K$43,IF(D118=3,Inputs!$K$44,IF(D118=4,Inputs!$K$45,0))))</f>
        <v>0</v>
      </c>
      <c r="Q118" s="19">
        <f>IF(AND(D118=1,G118=1),Inputs!$L$25,IF(AND(D118=2,G118=1),Inputs!$L$26,IF(AND(D118=3,G118=1),Inputs!$L$27,IF(AND(D118=4,G118=1),Inputs!$L$28,0))))</f>
        <v>0</v>
      </c>
      <c r="R118" s="19">
        <f>IF(AND(D118=1,G118=1),Inputs!$L$42,IF(AND(D118=2,G118=1),Inputs!$L$43,IF(AND(D118=3,G118=1),Inputs!$L$44,IF(AND(D118=4,G118=1),Inputs!$L$45,0))))</f>
        <v>0</v>
      </c>
      <c r="S118" s="19">
        <f>IF(AND(D118=1,H118=1),Inputs!$M$25,IF(AND(D118=2,H118=1),Inputs!$M$26,IF(AND(D118=3,H118=1),Inputs!$M$27,IF(AND(D118=4,H118=1),Inputs!$M$28,0))))</f>
        <v>0</v>
      </c>
      <c r="T118" s="19">
        <f>IF(AND(D118=1,H118=1),Inputs!$M$42,IF(AND(D118=2,H118=1),Inputs!$M$43,IF(AND(D118=3,H118=1),Inputs!$M$44,IF(AND(D118=4,H118=1),Inputs!$M$45,0))))</f>
        <v>0</v>
      </c>
      <c r="U118" s="19">
        <f>IF(AND(D118=1,I118=1),Inputs!$N$25,IF(AND(D118=2,I118=1),Inputs!$N$26,IF(AND(D118=3,I118=1),Inputs!$N$27,IF(AND(D118=4,I118=1),Inputs!$N$28,0))))</f>
        <v>0</v>
      </c>
      <c r="V118" s="19">
        <f>IF(AND(D118=1,I118=1),Inputs!$N$42,IF(AND(D118=2,I118=1),Inputs!$N$43,IF(AND(D118=3,I118=1),Inputs!$N$44,IF(AND(D118=4,I118=1),Inputs!$N$45,0))))</f>
        <v>0</v>
      </c>
      <c r="W118" s="19">
        <f>IF(D118=1,Inputs!$J$34,IF(D118=2,Inputs!$J$35,IF(D118=3,Inputs!$J$36,IF(D118=4,Inputs!$J$37,0))))</f>
        <v>0</v>
      </c>
      <c r="X118" s="19">
        <f>IF(D118=1,Inputs!$J$51,IF(D118=2,Inputs!$J$52,IF(D118=3,Inputs!$J$53,IF(D118=4,Inputs!$J$54,0))))</f>
        <v>0</v>
      </c>
      <c r="Y118" s="19">
        <f>IF(D118=1,Inputs!$K$34,IF(D118=2,Inputs!$K$35,IF(D118=3,Inputs!$K$36,IF(D118=4,Inputs!$K$37,0))))</f>
        <v>0</v>
      </c>
      <c r="Z118" s="19">
        <f>IF(D118=1,Inputs!$K$51,IF(D118=2,Inputs!$K$52,IF(D118=3,Inputs!$K$53,IF(D118=4,Inputs!$K$54,0))))</f>
        <v>0</v>
      </c>
      <c r="AA118" s="19">
        <f>IF(AND(D118=1,G118=1),Inputs!$L$34,IF(AND(D118=2,G118=1),Inputs!$L$35,IF(AND(D118=3,G118=1),Inputs!$L$36,IF(AND(D118=4,G118=1),Inputs!$L$37,0))))</f>
        <v>0</v>
      </c>
      <c r="AB118" s="19">
        <f>IF(AND(D118=1,G118=1),Inputs!$L$51,IF(AND(D118=2,G118=1),Inputs!$L$52,IF(AND(D118=3,G118=1),Inputs!$L$53,IF(AND(D118=4,G118=1),Inputs!$L$54,0))))</f>
        <v>0</v>
      </c>
      <c r="AC118" s="19">
        <f>IF(AND(D118=1,H118=1),Inputs!$M$34,IF(AND(D118=2,H118=1),Inputs!$M$35,IF(AND(D118=3,H118=1),Inputs!$M$36,IF(AND(D118=4,H118=1),Inputs!$M$37,0))))</f>
        <v>0</v>
      </c>
      <c r="AD118" s="19">
        <f>IF(AND(D118=1,H118=1),Inputs!$M$51,IF(AND(D118=2,H118=1),Inputs!$M$52,IF(AND(D118=3,H118=1),Inputs!$M$53,IF(AND(D118=4,H118=1),Inputs!$M$54,0))))</f>
        <v>0</v>
      </c>
      <c r="AE118" s="19">
        <f>IF(AND(D118=1,I118=1),Inputs!$N$34,IF(AND(D118=2,I118=1),Inputs!$N$35,IF(AND(D118=3,I118=1),Inputs!$N$36,IF(AND(D118=4,I118=1),Inputs!$N$37,0))))</f>
        <v>0</v>
      </c>
      <c r="AF118" s="19">
        <f>IF(AND(D118=1,I118=1),Inputs!$N$51,IF(AND(D118=2,I118=1),Inputs!$N$52,IF(AND(D118=3,I118=1),Inputs!$N$53,IF(AND(D118=4,I118=1),Inputs!$N$54,0))))</f>
        <v>0</v>
      </c>
      <c r="AG118" s="19" t="e">
        <f t="shared" si="23"/>
        <v>#N/A</v>
      </c>
      <c r="AH118" s="19" t="e">
        <f t="shared" si="24"/>
        <v>#N/A</v>
      </c>
      <c r="AI118" s="19" t="e">
        <f t="shared" si="15"/>
        <v>#N/A</v>
      </c>
      <c r="AJ118" s="19" t="e">
        <f>IF(K118=2,Inputs!$B$7,IF(K118=3,Inputs!$B$8,IF(K118=4,Inputs!$B$9,IF(K118=5,Inputs!$B$10,IF(K118=6,Inputs!$B$11)))))</f>
        <v>#N/A</v>
      </c>
      <c r="AK118" s="19">
        <f>Inputs!$B$65+C118</f>
        <v>500</v>
      </c>
      <c r="AL118" s="19" t="e">
        <f t="shared" si="25"/>
        <v>#N/A</v>
      </c>
      <c r="AM118" s="19" t="e">
        <f t="shared" si="16"/>
        <v>#N/A</v>
      </c>
      <c r="AN118" s="19" t="e">
        <f t="shared" si="17"/>
        <v>#N/A</v>
      </c>
      <c r="AO118" s="19" t="e">
        <f t="shared" si="18"/>
        <v>#N/A</v>
      </c>
      <c r="AP118" s="19" t="e">
        <f t="shared" si="19"/>
        <v>#N/A</v>
      </c>
      <c r="AQ118" s="22">
        <f t="shared" si="20"/>
        <v>0</v>
      </c>
      <c r="AR118" s="22">
        <f t="shared" si="21"/>
        <v>0</v>
      </c>
      <c r="AS118" s="22">
        <f>IF(AND(AQ118&gt;=Inputs!$B$15,D118=2),MAX(C118,Inputs!$B$15),AQ118)</f>
        <v>0</v>
      </c>
      <c r="AT118" s="22">
        <f>IF(AND(AR118&gt;=Inputs!$B$15,D118=2),MAX(C118,Inputs!$B$15),AR118)</f>
        <v>0</v>
      </c>
      <c r="AU118" s="22">
        <f>IF(AND(AS118&gt;=Inputs!$B$16,D118&lt;4),MAX(C118,Inputs!$B$16),AS118)</f>
        <v>0</v>
      </c>
      <c r="AV118" s="22">
        <f>IF(AND(AT118&gt;=Inputs!$B$16,D118&lt;4),MAX(C118,Inputs!$B$16),AT118)</f>
        <v>0</v>
      </c>
      <c r="AW118" s="20">
        <f>IF(AU118&gt;Inputs!$B$17,Inputs!$B$17,AU118)</f>
        <v>0</v>
      </c>
      <c r="AX118" s="20">
        <f>IF(AV118&gt;Inputs!$B$17,Inputs!$B$17,AV118)</f>
        <v>0</v>
      </c>
    </row>
    <row r="119" spans="1:50" x14ac:dyDescent="0.25">
      <c r="A119" s="1">
        <f>Levels!A120</f>
        <v>0</v>
      </c>
      <c r="B119" s="1">
        <f>Levels!B120</f>
        <v>0</v>
      </c>
      <c r="C119" s="15">
        <f>IF(OR(E119=1,F119=1),Levels!C120,0)</f>
        <v>0</v>
      </c>
      <c r="D119" s="1">
        <f>Levels!D120</f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 t="e">
        <f>Levels!AC120</f>
        <v>#N/A</v>
      </c>
      <c r="K119" s="1" t="e">
        <f>Levels!AD120</f>
        <v>#N/A</v>
      </c>
      <c r="L119" s="1" t="e">
        <f t="shared" si="22"/>
        <v>#N/A</v>
      </c>
      <c r="M119" s="19">
        <f>IF(D119=1,Inputs!$J$25,IF(D119=2,Inputs!$J$26,IF(D119=3,Inputs!$J$27,IF(D119=4,Inputs!$J$28,0))))</f>
        <v>0</v>
      </c>
      <c r="N119" s="19">
        <f>IF(D119=1,Inputs!$J$42,IF(D119=2,Inputs!$J$43,IF(D119=3,Inputs!$J$44,IF(D119=4,Inputs!$J$45,0))))</f>
        <v>0</v>
      </c>
      <c r="O119" s="19">
        <f>IF(D119=1,Inputs!$K$25,IF(D119=2,Inputs!$K$26,IF(D119=3,Inputs!$K$27,IF(D119=4,Inputs!$K$28,0))))</f>
        <v>0</v>
      </c>
      <c r="P119" s="19">
        <f>IF(D119=1,Inputs!$K$42,IF(D119=2,Inputs!$K$43,IF(D119=3,Inputs!$K$44,IF(D119=4,Inputs!$K$45,0))))</f>
        <v>0</v>
      </c>
      <c r="Q119" s="19">
        <f>IF(AND(D119=1,G119=1),Inputs!$L$25,IF(AND(D119=2,G119=1),Inputs!$L$26,IF(AND(D119=3,G119=1),Inputs!$L$27,IF(AND(D119=4,G119=1),Inputs!$L$28,0))))</f>
        <v>0</v>
      </c>
      <c r="R119" s="19">
        <f>IF(AND(D119=1,G119=1),Inputs!$L$42,IF(AND(D119=2,G119=1),Inputs!$L$43,IF(AND(D119=3,G119=1),Inputs!$L$44,IF(AND(D119=4,G119=1),Inputs!$L$45,0))))</f>
        <v>0</v>
      </c>
      <c r="S119" s="19">
        <f>IF(AND(D119=1,H119=1),Inputs!$M$25,IF(AND(D119=2,H119=1),Inputs!$M$26,IF(AND(D119=3,H119=1),Inputs!$M$27,IF(AND(D119=4,H119=1),Inputs!$M$28,0))))</f>
        <v>0</v>
      </c>
      <c r="T119" s="19">
        <f>IF(AND(D119=1,H119=1),Inputs!$M$42,IF(AND(D119=2,H119=1),Inputs!$M$43,IF(AND(D119=3,H119=1),Inputs!$M$44,IF(AND(D119=4,H119=1),Inputs!$M$45,0))))</f>
        <v>0</v>
      </c>
      <c r="U119" s="19">
        <f>IF(AND(D119=1,I119=1),Inputs!$N$25,IF(AND(D119=2,I119=1),Inputs!$N$26,IF(AND(D119=3,I119=1),Inputs!$N$27,IF(AND(D119=4,I119=1),Inputs!$N$28,0))))</f>
        <v>0</v>
      </c>
      <c r="V119" s="19">
        <f>IF(AND(D119=1,I119=1),Inputs!$N$42,IF(AND(D119=2,I119=1),Inputs!$N$43,IF(AND(D119=3,I119=1),Inputs!$N$44,IF(AND(D119=4,I119=1),Inputs!$N$45,0))))</f>
        <v>0</v>
      </c>
      <c r="W119" s="19">
        <f>IF(D119=1,Inputs!$J$34,IF(D119=2,Inputs!$J$35,IF(D119=3,Inputs!$J$36,IF(D119=4,Inputs!$J$37,0))))</f>
        <v>0</v>
      </c>
      <c r="X119" s="19">
        <f>IF(D119=1,Inputs!$J$51,IF(D119=2,Inputs!$J$52,IF(D119=3,Inputs!$J$53,IF(D119=4,Inputs!$J$54,0))))</f>
        <v>0</v>
      </c>
      <c r="Y119" s="19">
        <f>IF(D119=1,Inputs!$K$34,IF(D119=2,Inputs!$K$35,IF(D119=3,Inputs!$K$36,IF(D119=4,Inputs!$K$37,0))))</f>
        <v>0</v>
      </c>
      <c r="Z119" s="19">
        <f>IF(D119=1,Inputs!$K$51,IF(D119=2,Inputs!$K$52,IF(D119=3,Inputs!$K$53,IF(D119=4,Inputs!$K$54,0))))</f>
        <v>0</v>
      </c>
      <c r="AA119" s="19">
        <f>IF(AND(D119=1,G119=1),Inputs!$L$34,IF(AND(D119=2,G119=1),Inputs!$L$35,IF(AND(D119=3,G119=1),Inputs!$L$36,IF(AND(D119=4,G119=1),Inputs!$L$37,0))))</f>
        <v>0</v>
      </c>
      <c r="AB119" s="19">
        <f>IF(AND(D119=1,G119=1),Inputs!$L$51,IF(AND(D119=2,G119=1),Inputs!$L$52,IF(AND(D119=3,G119=1),Inputs!$L$53,IF(AND(D119=4,G119=1),Inputs!$L$54,0))))</f>
        <v>0</v>
      </c>
      <c r="AC119" s="19">
        <f>IF(AND(D119=1,H119=1),Inputs!$M$34,IF(AND(D119=2,H119=1),Inputs!$M$35,IF(AND(D119=3,H119=1),Inputs!$M$36,IF(AND(D119=4,H119=1),Inputs!$M$37,0))))</f>
        <v>0</v>
      </c>
      <c r="AD119" s="19">
        <f>IF(AND(D119=1,H119=1),Inputs!$M$51,IF(AND(D119=2,H119=1),Inputs!$M$52,IF(AND(D119=3,H119=1),Inputs!$M$53,IF(AND(D119=4,H119=1),Inputs!$M$54,0))))</f>
        <v>0</v>
      </c>
      <c r="AE119" s="19">
        <f>IF(AND(D119=1,I119=1),Inputs!$N$34,IF(AND(D119=2,I119=1),Inputs!$N$35,IF(AND(D119=3,I119=1),Inputs!$N$36,IF(AND(D119=4,I119=1),Inputs!$N$37,0))))</f>
        <v>0</v>
      </c>
      <c r="AF119" s="19">
        <f>IF(AND(D119=1,I119=1),Inputs!$N$51,IF(AND(D119=2,I119=1),Inputs!$N$52,IF(AND(D119=3,I119=1),Inputs!$N$53,IF(AND(D119=4,I119=1),Inputs!$N$54,0))))</f>
        <v>0</v>
      </c>
      <c r="AG119" s="19" t="e">
        <f t="shared" si="23"/>
        <v>#N/A</v>
      </c>
      <c r="AH119" s="19" t="e">
        <f t="shared" si="24"/>
        <v>#N/A</v>
      </c>
      <c r="AI119" s="19" t="e">
        <f t="shared" si="15"/>
        <v>#N/A</v>
      </c>
      <c r="AJ119" s="19" t="e">
        <f>IF(K119=2,Inputs!$B$7,IF(K119=3,Inputs!$B$8,IF(K119=4,Inputs!$B$9,IF(K119=5,Inputs!$B$10,IF(K119=6,Inputs!$B$11)))))</f>
        <v>#N/A</v>
      </c>
      <c r="AK119" s="19">
        <f>Inputs!$B$65+C119</f>
        <v>500</v>
      </c>
      <c r="AL119" s="19" t="e">
        <f t="shared" si="25"/>
        <v>#N/A</v>
      </c>
      <c r="AM119" s="19" t="e">
        <f t="shared" si="16"/>
        <v>#N/A</v>
      </c>
      <c r="AN119" s="19" t="e">
        <f t="shared" si="17"/>
        <v>#N/A</v>
      </c>
      <c r="AO119" s="19" t="e">
        <f t="shared" si="18"/>
        <v>#N/A</v>
      </c>
      <c r="AP119" s="19" t="e">
        <f t="shared" si="19"/>
        <v>#N/A</v>
      </c>
      <c r="AQ119" s="22">
        <f t="shared" si="20"/>
        <v>0</v>
      </c>
      <c r="AR119" s="22">
        <f t="shared" si="21"/>
        <v>0</v>
      </c>
      <c r="AS119" s="22">
        <f>IF(AND(AQ119&gt;=Inputs!$B$15,D119=2),MAX(C119,Inputs!$B$15),AQ119)</f>
        <v>0</v>
      </c>
      <c r="AT119" s="22">
        <f>IF(AND(AR119&gt;=Inputs!$B$15,D119=2),MAX(C119,Inputs!$B$15),AR119)</f>
        <v>0</v>
      </c>
      <c r="AU119" s="22">
        <f>IF(AND(AS119&gt;=Inputs!$B$16,D119&lt;4),MAX(C119,Inputs!$B$16),AS119)</f>
        <v>0</v>
      </c>
      <c r="AV119" s="22">
        <f>IF(AND(AT119&gt;=Inputs!$B$16,D119&lt;4),MAX(C119,Inputs!$B$16),AT119)</f>
        <v>0</v>
      </c>
      <c r="AW119" s="20">
        <f>IF(AU119&gt;Inputs!$B$17,Inputs!$B$17,AU119)</f>
        <v>0</v>
      </c>
      <c r="AX119" s="20">
        <f>IF(AV119&gt;Inputs!$B$17,Inputs!$B$17,AV119)</f>
        <v>0</v>
      </c>
    </row>
    <row r="120" spans="1:50" x14ac:dyDescent="0.25">
      <c r="A120" s="1">
        <f>Levels!A121</f>
        <v>0</v>
      </c>
      <c r="B120" s="1">
        <f>Levels!B121</f>
        <v>0</v>
      </c>
      <c r="C120" s="15">
        <f>IF(OR(E120=1,F120=1),Levels!C121,0)</f>
        <v>0</v>
      </c>
      <c r="D120" s="1">
        <f>Levels!D121</f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 t="e">
        <f>Levels!AC121</f>
        <v>#N/A</v>
      </c>
      <c r="K120" s="1" t="e">
        <f>Levels!AD121</f>
        <v>#N/A</v>
      </c>
      <c r="L120" s="1" t="e">
        <f t="shared" si="22"/>
        <v>#N/A</v>
      </c>
      <c r="M120" s="19">
        <f>IF(D120=1,Inputs!$J$25,IF(D120=2,Inputs!$J$26,IF(D120=3,Inputs!$J$27,IF(D120=4,Inputs!$J$28,0))))</f>
        <v>0</v>
      </c>
      <c r="N120" s="19">
        <f>IF(D120=1,Inputs!$J$42,IF(D120=2,Inputs!$J$43,IF(D120=3,Inputs!$J$44,IF(D120=4,Inputs!$J$45,0))))</f>
        <v>0</v>
      </c>
      <c r="O120" s="19">
        <f>IF(D120=1,Inputs!$K$25,IF(D120=2,Inputs!$K$26,IF(D120=3,Inputs!$K$27,IF(D120=4,Inputs!$K$28,0))))</f>
        <v>0</v>
      </c>
      <c r="P120" s="19">
        <f>IF(D120=1,Inputs!$K$42,IF(D120=2,Inputs!$K$43,IF(D120=3,Inputs!$K$44,IF(D120=4,Inputs!$K$45,0))))</f>
        <v>0</v>
      </c>
      <c r="Q120" s="19">
        <f>IF(AND(D120=1,G120=1),Inputs!$L$25,IF(AND(D120=2,G120=1),Inputs!$L$26,IF(AND(D120=3,G120=1),Inputs!$L$27,IF(AND(D120=4,G120=1),Inputs!$L$28,0))))</f>
        <v>0</v>
      </c>
      <c r="R120" s="19">
        <f>IF(AND(D120=1,G120=1),Inputs!$L$42,IF(AND(D120=2,G120=1),Inputs!$L$43,IF(AND(D120=3,G120=1),Inputs!$L$44,IF(AND(D120=4,G120=1),Inputs!$L$45,0))))</f>
        <v>0</v>
      </c>
      <c r="S120" s="19">
        <f>IF(AND(D120=1,H120=1),Inputs!$M$25,IF(AND(D120=2,H120=1),Inputs!$M$26,IF(AND(D120=3,H120=1),Inputs!$M$27,IF(AND(D120=4,H120=1),Inputs!$M$28,0))))</f>
        <v>0</v>
      </c>
      <c r="T120" s="19">
        <f>IF(AND(D120=1,H120=1),Inputs!$M$42,IF(AND(D120=2,H120=1),Inputs!$M$43,IF(AND(D120=3,H120=1),Inputs!$M$44,IF(AND(D120=4,H120=1),Inputs!$M$45,0))))</f>
        <v>0</v>
      </c>
      <c r="U120" s="19">
        <f>IF(AND(D120=1,I120=1),Inputs!$N$25,IF(AND(D120=2,I120=1),Inputs!$N$26,IF(AND(D120=3,I120=1),Inputs!$N$27,IF(AND(D120=4,I120=1),Inputs!$N$28,0))))</f>
        <v>0</v>
      </c>
      <c r="V120" s="19">
        <f>IF(AND(D120=1,I120=1),Inputs!$N$42,IF(AND(D120=2,I120=1),Inputs!$N$43,IF(AND(D120=3,I120=1),Inputs!$N$44,IF(AND(D120=4,I120=1),Inputs!$N$45,0))))</f>
        <v>0</v>
      </c>
      <c r="W120" s="19">
        <f>IF(D120=1,Inputs!$J$34,IF(D120=2,Inputs!$J$35,IF(D120=3,Inputs!$J$36,IF(D120=4,Inputs!$J$37,0))))</f>
        <v>0</v>
      </c>
      <c r="X120" s="19">
        <f>IF(D120=1,Inputs!$J$51,IF(D120=2,Inputs!$J$52,IF(D120=3,Inputs!$J$53,IF(D120=4,Inputs!$J$54,0))))</f>
        <v>0</v>
      </c>
      <c r="Y120" s="19">
        <f>IF(D120=1,Inputs!$K$34,IF(D120=2,Inputs!$K$35,IF(D120=3,Inputs!$K$36,IF(D120=4,Inputs!$K$37,0))))</f>
        <v>0</v>
      </c>
      <c r="Z120" s="19">
        <f>IF(D120=1,Inputs!$K$51,IF(D120=2,Inputs!$K$52,IF(D120=3,Inputs!$K$53,IF(D120=4,Inputs!$K$54,0))))</f>
        <v>0</v>
      </c>
      <c r="AA120" s="19">
        <f>IF(AND(D120=1,G120=1),Inputs!$L$34,IF(AND(D120=2,G120=1),Inputs!$L$35,IF(AND(D120=3,G120=1),Inputs!$L$36,IF(AND(D120=4,G120=1),Inputs!$L$37,0))))</f>
        <v>0</v>
      </c>
      <c r="AB120" s="19">
        <f>IF(AND(D120=1,G120=1),Inputs!$L$51,IF(AND(D120=2,G120=1),Inputs!$L$52,IF(AND(D120=3,G120=1),Inputs!$L$53,IF(AND(D120=4,G120=1),Inputs!$L$54,0))))</f>
        <v>0</v>
      </c>
      <c r="AC120" s="19">
        <f>IF(AND(D120=1,H120=1),Inputs!$M$34,IF(AND(D120=2,H120=1),Inputs!$M$35,IF(AND(D120=3,H120=1),Inputs!$M$36,IF(AND(D120=4,H120=1),Inputs!$M$37,0))))</f>
        <v>0</v>
      </c>
      <c r="AD120" s="19">
        <f>IF(AND(D120=1,H120=1),Inputs!$M$51,IF(AND(D120=2,H120=1),Inputs!$M$52,IF(AND(D120=3,H120=1),Inputs!$M$53,IF(AND(D120=4,H120=1),Inputs!$M$54,0))))</f>
        <v>0</v>
      </c>
      <c r="AE120" s="19">
        <f>IF(AND(D120=1,I120=1),Inputs!$N$34,IF(AND(D120=2,I120=1),Inputs!$N$35,IF(AND(D120=3,I120=1),Inputs!$N$36,IF(AND(D120=4,I120=1),Inputs!$N$37,0))))</f>
        <v>0</v>
      </c>
      <c r="AF120" s="19">
        <f>IF(AND(D120=1,I120=1),Inputs!$N$51,IF(AND(D120=2,I120=1),Inputs!$N$52,IF(AND(D120=3,I120=1),Inputs!$N$53,IF(AND(D120=4,I120=1),Inputs!$N$54,0))))</f>
        <v>0</v>
      </c>
      <c r="AG120" s="19" t="e">
        <f t="shared" si="23"/>
        <v>#N/A</v>
      </c>
      <c r="AH120" s="19" t="e">
        <f t="shared" si="24"/>
        <v>#N/A</v>
      </c>
      <c r="AI120" s="19" t="e">
        <f t="shared" si="15"/>
        <v>#N/A</v>
      </c>
      <c r="AJ120" s="19" t="e">
        <f>IF(K120=2,Inputs!$B$7,IF(K120=3,Inputs!$B$8,IF(K120=4,Inputs!$B$9,IF(K120=5,Inputs!$B$10,IF(K120=6,Inputs!$B$11)))))</f>
        <v>#N/A</v>
      </c>
      <c r="AK120" s="19">
        <f>Inputs!$B$65+C120</f>
        <v>500</v>
      </c>
      <c r="AL120" s="19" t="e">
        <f t="shared" si="25"/>
        <v>#N/A</v>
      </c>
      <c r="AM120" s="19" t="e">
        <f t="shared" si="16"/>
        <v>#N/A</v>
      </c>
      <c r="AN120" s="19" t="e">
        <f t="shared" si="17"/>
        <v>#N/A</v>
      </c>
      <c r="AO120" s="19" t="e">
        <f t="shared" si="18"/>
        <v>#N/A</v>
      </c>
      <c r="AP120" s="19" t="e">
        <f t="shared" si="19"/>
        <v>#N/A</v>
      </c>
      <c r="AQ120" s="22">
        <f t="shared" si="20"/>
        <v>0</v>
      </c>
      <c r="AR120" s="22">
        <f t="shared" si="21"/>
        <v>0</v>
      </c>
      <c r="AS120" s="22">
        <f>IF(AND(AQ120&gt;=Inputs!$B$15,D120=2),MAX(C120,Inputs!$B$15),AQ120)</f>
        <v>0</v>
      </c>
      <c r="AT120" s="22">
        <f>IF(AND(AR120&gt;=Inputs!$B$15,D120=2),MAX(C120,Inputs!$B$15),AR120)</f>
        <v>0</v>
      </c>
      <c r="AU120" s="22">
        <f>IF(AND(AS120&gt;=Inputs!$B$16,D120&lt;4),MAX(C120,Inputs!$B$16),AS120)</f>
        <v>0</v>
      </c>
      <c r="AV120" s="22">
        <f>IF(AND(AT120&gt;=Inputs!$B$16,D120&lt;4),MAX(C120,Inputs!$B$16),AT120)</f>
        <v>0</v>
      </c>
      <c r="AW120" s="20">
        <f>IF(AU120&gt;Inputs!$B$17,Inputs!$B$17,AU120)</f>
        <v>0</v>
      </c>
      <c r="AX120" s="20">
        <f>IF(AV120&gt;Inputs!$B$17,Inputs!$B$17,AV120)</f>
        <v>0</v>
      </c>
    </row>
    <row r="121" spans="1:50" x14ac:dyDescent="0.25">
      <c r="A121" s="1">
        <f>Levels!A122</f>
        <v>0</v>
      </c>
      <c r="B121" s="1">
        <f>Levels!B122</f>
        <v>0</v>
      </c>
      <c r="C121" s="15">
        <f>IF(OR(E121=1,F121=1),Levels!C122,0)</f>
        <v>0</v>
      </c>
      <c r="D121" s="1">
        <f>Levels!D122</f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 t="e">
        <f>Levels!AC122</f>
        <v>#N/A</v>
      </c>
      <c r="K121" s="1" t="e">
        <f>Levels!AD122</f>
        <v>#N/A</v>
      </c>
      <c r="L121" s="1" t="e">
        <f t="shared" si="22"/>
        <v>#N/A</v>
      </c>
      <c r="M121" s="19">
        <f>IF(D121=1,Inputs!$J$25,IF(D121=2,Inputs!$J$26,IF(D121=3,Inputs!$J$27,IF(D121=4,Inputs!$J$28,0))))</f>
        <v>0</v>
      </c>
      <c r="N121" s="19">
        <f>IF(D121=1,Inputs!$J$42,IF(D121=2,Inputs!$J$43,IF(D121=3,Inputs!$J$44,IF(D121=4,Inputs!$J$45,0))))</f>
        <v>0</v>
      </c>
      <c r="O121" s="19">
        <f>IF(D121=1,Inputs!$K$25,IF(D121=2,Inputs!$K$26,IF(D121=3,Inputs!$K$27,IF(D121=4,Inputs!$K$28,0))))</f>
        <v>0</v>
      </c>
      <c r="P121" s="19">
        <f>IF(D121=1,Inputs!$K$42,IF(D121=2,Inputs!$K$43,IF(D121=3,Inputs!$K$44,IF(D121=4,Inputs!$K$45,0))))</f>
        <v>0</v>
      </c>
      <c r="Q121" s="19">
        <f>IF(AND(D121=1,G121=1),Inputs!$L$25,IF(AND(D121=2,G121=1),Inputs!$L$26,IF(AND(D121=3,G121=1),Inputs!$L$27,IF(AND(D121=4,G121=1),Inputs!$L$28,0))))</f>
        <v>0</v>
      </c>
      <c r="R121" s="19">
        <f>IF(AND(D121=1,G121=1),Inputs!$L$42,IF(AND(D121=2,G121=1),Inputs!$L$43,IF(AND(D121=3,G121=1),Inputs!$L$44,IF(AND(D121=4,G121=1),Inputs!$L$45,0))))</f>
        <v>0</v>
      </c>
      <c r="S121" s="19">
        <f>IF(AND(D121=1,H121=1),Inputs!$M$25,IF(AND(D121=2,H121=1),Inputs!$M$26,IF(AND(D121=3,H121=1),Inputs!$M$27,IF(AND(D121=4,H121=1),Inputs!$M$28,0))))</f>
        <v>0</v>
      </c>
      <c r="T121" s="19">
        <f>IF(AND(D121=1,H121=1),Inputs!$M$42,IF(AND(D121=2,H121=1),Inputs!$M$43,IF(AND(D121=3,H121=1),Inputs!$M$44,IF(AND(D121=4,H121=1),Inputs!$M$45,0))))</f>
        <v>0</v>
      </c>
      <c r="U121" s="19">
        <f>IF(AND(D121=1,I121=1),Inputs!$N$25,IF(AND(D121=2,I121=1),Inputs!$N$26,IF(AND(D121=3,I121=1),Inputs!$N$27,IF(AND(D121=4,I121=1),Inputs!$N$28,0))))</f>
        <v>0</v>
      </c>
      <c r="V121" s="19">
        <f>IF(AND(D121=1,I121=1),Inputs!$N$42,IF(AND(D121=2,I121=1),Inputs!$N$43,IF(AND(D121=3,I121=1),Inputs!$N$44,IF(AND(D121=4,I121=1),Inputs!$N$45,0))))</f>
        <v>0</v>
      </c>
      <c r="W121" s="19">
        <f>IF(D121=1,Inputs!$J$34,IF(D121=2,Inputs!$J$35,IF(D121=3,Inputs!$J$36,IF(D121=4,Inputs!$J$37,0))))</f>
        <v>0</v>
      </c>
      <c r="X121" s="19">
        <f>IF(D121=1,Inputs!$J$51,IF(D121=2,Inputs!$J$52,IF(D121=3,Inputs!$J$53,IF(D121=4,Inputs!$J$54,0))))</f>
        <v>0</v>
      </c>
      <c r="Y121" s="19">
        <f>IF(D121=1,Inputs!$K$34,IF(D121=2,Inputs!$K$35,IF(D121=3,Inputs!$K$36,IF(D121=4,Inputs!$K$37,0))))</f>
        <v>0</v>
      </c>
      <c r="Z121" s="19">
        <f>IF(D121=1,Inputs!$K$51,IF(D121=2,Inputs!$K$52,IF(D121=3,Inputs!$K$53,IF(D121=4,Inputs!$K$54,0))))</f>
        <v>0</v>
      </c>
      <c r="AA121" s="19">
        <f>IF(AND(D121=1,G121=1),Inputs!$L$34,IF(AND(D121=2,G121=1),Inputs!$L$35,IF(AND(D121=3,G121=1),Inputs!$L$36,IF(AND(D121=4,G121=1),Inputs!$L$37,0))))</f>
        <v>0</v>
      </c>
      <c r="AB121" s="19">
        <f>IF(AND(D121=1,G121=1),Inputs!$L$51,IF(AND(D121=2,G121=1),Inputs!$L$52,IF(AND(D121=3,G121=1),Inputs!$L$53,IF(AND(D121=4,G121=1),Inputs!$L$54,0))))</f>
        <v>0</v>
      </c>
      <c r="AC121" s="19">
        <f>IF(AND(D121=1,H121=1),Inputs!$M$34,IF(AND(D121=2,H121=1),Inputs!$M$35,IF(AND(D121=3,H121=1),Inputs!$M$36,IF(AND(D121=4,H121=1),Inputs!$M$37,0))))</f>
        <v>0</v>
      </c>
      <c r="AD121" s="19">
        <f>IF(AND(D121=1,H121=1),Inputs!$M$51,IF(AND(D121=2,H121=1),Inputs!$M$52,IF(AND(D121=3,H121=1),Inputs!$M$53,IF(AND(D121=4,H121=1),Inputs!$M$54,0))))</f>
        <v>0</v>
      </c>
      <c r="AE121" s="19">
        <f>IF(AND(D121=1,I121=1),Inputs!$N$34,IF(AND(D121=2,I121=1),Inputs!$N$35,IF(AND(D121=3,I121=1),Inputs!$N$36,IF(AND(D121=4,I121=1),Inputs!$N$37,0))))</f>
        <v>0</v>
      </c>
      <c r="AF121" s="19">
        <f>IF(AND(D121=1,I121=1),Inputs!$N$51,IF(AND(D121=2,I121=1),Inputs!$N$52,IF(AND(D121=3,I121=1),Inputs!$N$53,IF(AND(D121=4,I121=1),Inputs!$N$54,0))))</f>
        <v>0</v>
      </c>
      <c r="AG121" s="19" t="e">
        <f t="shared" si="23"/>
        <v>#N/A</v>
      </c>
      <c r="AH121" s="19" t="e">
        <f t="shared" si="24"/>
        <v>#N/A</v>
      </c>
      <c r="AI121" s="19" t="e">
        <f t="shared" si="15"/>
        <v>#N/A</v>
      </c>
      <c r="AJ121" s="19" t="e">
        <f>IF(K121=2,Inputs!$B$7,IF(K121=3,Inputs!$B$8,IF(K121=4,Inputs!$B$9,IF(K121=5,Inputs!$B$10,IF(K121=6,Inputs!$B$11)))))</f>
        <v>#N/A</v>
      </c>
      <c r="AK121" s="19">
        <f>Inputs!$B$65+C121</f>
        <v>500</v>
      </c>
      <c r="AL121" s="19" t="e">
        <f t="shared" si="25"/>
        <v>#N/A</v>
      </c>
      <c r="AM121" s="19" t="e">
        <f t="shared" si="16"/>
        <v>#N/A</v>
      </c>
      <c r="AN121" s="19" t="e">
        <f t="shared" si="17"/>
        <v>#N/A</v>
      </c>
      <c r="AO121" s="19" t="e">
        <f t="shared" si="18"/>
        <v>#N/A</v>
      </c>
      <c r="AP121" s="19" t="e">
        <f t="shared" si="19"/>
        <v>#N/A</v>
      </c>
      <c r="AQ121" s="22">
        <f t="shared" si="20"/>
        <v>0</v>
      </c>
      <c r="AR121" s="22">
        <f t="shared" si="21"/>
        <v>0</v>
      </c>
      <c r="AS121" s="22">
        <f>IF(AND(AQ121&gt;=Inputs!$B$15,D121=2),MAX(C121,Inputs!$B$15),AQ121)</f>
        <v>0</v>
      </c>
      <c r="AT121" s="22">
        <f>IF(AND(AR121&gt;=Inputs!$B$15,D121=2),MAX(C121,Inputs!$B$15),AR121)</f>
        <v>0</v>
      </c>
      <c r="AU121" s="22">
        <f>IF(AND(AS121&gt;=Inputs!$B$16,D121&lt;4),MAX(C121,Inputs!$B$16),AS121)</f>
        <v>0</v>
      </c>
      <c r="AV121" s="22">
        <f>IF(AND(AT121&gt;=Inputs!$B$16,D121&lt;4),MAX(C121,Inputs!$B$16),AT121)</f>
        <v>0</v>
      </c>
      <c r="AW121" s="20">
        <f>IF(AU121&gt;Inputs!$B$17,Inputs!$B$17,AU121)</f>
        <v>0</v>
      </c>
      <c r="AX121" s="20">
        <f>IF(AV121&gt;Inputs!$B$17,Inputs!$B$17,AV121)</f>
        <v>0</v>
      </c>
    </row>
    <row r="122" spans="1:50" x14ac:dyDescent="0.25">
      <c r="A122" s="1">
        <f>Levels!A123</f>
        <v>0</v>
      </c>
      <c r="B122" s="1">
        <f>Levels!B123</f>
        <v>0</v>
      </c>
      <c r="C122" s="15">
        <f>IF(OR(E122=1,F122=1),Levels!C123,0)</f>
        <v>0</v>
      </c>
      <c r="D122" s="1">
        <f>Levels!D123</f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 t="e">
        <f>Levels!AC123</f>
        <v>#N/A</v>
      </c>
      <c r="K122" s="1" t="e">
        <f>Levels!AD123</f>
        <v>#N/A</v>
      </c>
      <c r="L122" s="1" t="e">
        <f t="shared" si="22"/>
        <v>#N/A</v>
      </c>
      <c r="M122" s="19">
        <f>IF(D122=1,Inputs!$J$25,IF(D122=2,Inputs!$J$26,IF(D122=3,Inputs!$J$27,IF(D122=4,Inputs!$J$28,0))))</f>
        <v>0</v>
      </c>
      <c r="N122" s="19">
        <f>IF(D122=1,Inputs!$J$42,IF(D122=2,Inputs!$J$43,IF(D122=3,Inputs!$J$44,IF(D122=4,Inputs!$J$45,0))))</f>
        <v>0</v>
      </c>
      <c r="O122" s="19">
        <f>IF(D122=1,Inputs!$K$25,IF(D122=2,Inputs!$K$26,IF(D122=3,Inputs!$K$27,IF(D122=4,Inputs!$K$28,0))))</f>
        <v>0</v>
      </c>
      <c r="P122" s="19">
        <f>IF(D122=1,Inputs!$K$42,IF(D122=2,Inputs!$K$43,IF(D122=3,Inputs!$K$44,IF(D122=4,Inputs!$K$45,0))))</f>
        <v>0</v>
      </c>
      <c r="Q122" s="19">
        <f>IF(AND(D122=1,G122=1),Inputs!$L$25,IF(AND(D122=2,G122=1),Inputs!$L$26,IF(AND(D122=3,G122=1),Inputs!$L$27,IF(AND(D122=4,G122=1),Inputs!$L$28,0))))</f>
        <v>0</v>
      </c>
      <c r="R122" s="19">
        <f>IF(AND(D122=1,G122=1),Inputs!$L$42,IF(AND(D122=2,G122=1),Inputs!$L$43,IF(AND(D122=3,G122=1),Inputs!$L$44,IF(AND(D122=4,G122=1),Inputs!$L$45,0))))</f>
        <v>0</v>
      </c>
      <c r="S122" s="19">
        <f>IF(AND(D122=1,H122=1),Inputs!$M$25,IF(AND(D122=2,H122=1),Inputs!$M$26,IF(AND(D122=3,H122=1),Inputs!$M$27,IF(AND(D122=4,H122=1),Inputs!$M$28,0))))</f>
        <v>0</v>
      </c>
      <c r="T122" s="19">
        <f>IF(AND(D122=1,H122=1),Inputs!$M$42,IF(AND(D122=2,H122=1),Inputs!$M$43,IF(AND(D122=3,H122=1),Inputs!$M$44,IF(AND(D122=4,H122=1),Inputs!$M$45,0))))</f>
        <v>0</v>
      </c>
      <c r="U122" s="19">
        <f>IF(AND(D122=1,I122=1),Inputs!$N$25,IF(AND(D122=2,I122=1),Inputs!$N$26,IF(AND(D122=3,I122=1),Inputs!$N$27,IF(AND(D122=4,I122=1),Inputs!$N$28,0))))</f>
        <v>0</v>
      </c>
      <c r="V122" s="19">
        <f>IF(AND(D122=1,I122=1),Inputs!$N$42,IF(AND(D122=2,I122=1),Inputs!$N$43,IF(AND(D122=3,I122=1),Inputs!$N$44,IF(AND(D122=4,I122=1),Inputs!$N$45,0))))</f>
        <v>0</v>
      </c>
      <c r="W122" s="19">
        <f>IF(D122=1,Inputs!$J$34,IF(D122=2,Inputs!$J$35,IF(D122=3,Inputs!$J$36,IF(D122=4,Inputs!$J$37,0))))</f>
        <v>0</v>
      </c>
      <c r="X122" s="19">
        <f>IF(D122=1,Inputs!$J$51,IF(D122=2,Inputs!$J$52,IF(D122=3,Inputs!$J$53,IF(D122=4,Inputs!$J$54,0))))</f>
        <v>0</v>
      </c>
      <c r="Y122" s="19">
        <f>IF(D122=1,Inputs!$K$34,IF(D122=2,Inputs!$K$35,IF(D122=3,Inputs!$K$36,IF(D122=4,Inputs!$K$37,0))))</f>
        <v>0</v>
      </c>
      <c r="Z122" s="19">
        <f>IF(D122=1,Inputs!$K$51,IF(D122=2,Inputs!$K$52,IF(D122=3,Inputs!$K$53,IF(D122=4,Inputs!$K$54,0))))</f>
        <v>0</v>
      </c>
      <c r="AA122" s="19">
        <f>IF(AND(D122=1,G122=1),Inputs!$L$34,IF(AND(D122=2,G122=1),Inputs!$L$35,IF(AND(D122=3,G122=1),Inputs!$L$36,IF(AND(D122=4,G122=1),Inputs!$L$37,0))))</f>
        <v>0</v>
      </c>
      <c r="AB122" s="19">
        <f>IF(AND(D122=1,G122=1),Inputs!$L$51,IF(AND(D122=2,G122=1),Inputs!$L$52,IF(AND(D122=3,G122=1),Inputs!$L$53,IF(AND(D122=4,G122=1),Inputs!$L$54,0))))</f>
        <v>0</v>
      </c>
      <c r="AC122" s="19">
        <f>IF(AND(D122=1,H122=1),Inputs!$M$34,IF(AND(D122=2,H122=1),Inputs!$M$35,IF(AND(D122=3,H122=1),Inputs!$M$36,IF(AND(D122=4,H122=1),Inputs!$M$37,0))))</f>
        <v>0</v>
      </c>
      <c r="AD122" s="19">
        <f>IF(AND(D122=1,H122=1),Inputs!$M$51,IF(AND(D122=2,H122=1),Inputs!$M$52,IF(AND(D122=3,H122=1),Inputs!$M$53,IF(AND(D122=4,H122=1),Inputs!$M$54,0))))</f>
        <v>0</v>
      </c>
      <c r="AE122" s="19">
        <f>IF(AND(D122=1,I122=1),Inputs!$N$34,IF(AND(D122=2,I122=1),Inputs!$N$35,IF(AND(D122=3,I122=1),Inputs!$N$36,IF(AND(D122=4,I122=1),Inputs!$N$37,0))))</f>
        <v>0</v>
      </c>
      <c r="AF122" s="19">
        <f>IF(AND(D122=1,I122=1),Inputs!$N$51,IF(AND(D122=2,I122=1),Inputs!$N$52,IF(AND(D122=3,I122=1),Inputs!$N$53,IF(AND(D122=4,I122=1),Inputs!$N$54,0))))</f>
        <v>0</v>
      </c>
      <c r="AG122" s="19" t="e">
        <f t="shared" si="23"/>
        <v>#N/A</v>
      </c>
      <c r="AH122" s="19" t="e">
        <f t="shared" si="24"/>
        <v>#N/A</v>
      </c>
      <c r="AI122" s="19" t="e">
        <f t="shared" si="15"/>
        <v>#N/A</v>
      </c>
      <c r="AJ122" s="19" t="e">
        <f>IF(K122=2,Inputs!$B$7,IF(K122=3,Inputs!$B$8,IF(K122=4,Inputs!$B$9,IF(K122=5,Inputs!$B$10,IF(K122=6,Inputs!$B$11)))))</f>
        <v>#N/A</v>
      </c>
      <c r="AK122" s="19">
        <f>Inputs!$B$65+C122</f>
        <v>500</v>
      </c>
      <c r="AL122" s="19" t="e">
        <f t="shared" si="25"/>
        <v>#N/A</v>
      </c>
      <c r="AM122" s="19" t="e">
        <f t="shared" si="16"/>
        <v>#N/A</v>
      </c>
      <c r="AN122" s="19" t="e">
        <f t="shared" si="17"/>
        <v>#N/A</v>
      </c>
      <c r="AO122" s="19" t="e">
        <f t="shared" si="18"/>
        <v>#N/A</v>
      </c>
      <c r="AP122" s="19" t="e">
        <f t="shared" si="19"/>
        <v>#N/A</v>
      </c>
      <c r="AQ122" s="22">
        <f t="shared" si="20"/>
        <v>0</v>
      </c>
      <c r="AR122" s="22">
        <f t="shared" si="21"/>
        <v>0</v>
      </c>
      <c r="AS122" s="22">
        <f>IF(AND(AQ122&gt;=Inputs!$B$15,D122=2),MAX(C122,Inputs!$B$15),AQ122)</f>
        <v>0</v>
      </c>
      <c r="AT122" s="22">
        <f>IF(AND(AR122&gt;=Inputs!$B$15,D122=2),MAX(C122,Inputs!$B$15),AR122)</f>
        <v>0</v>
      </c>
      <c r="AU122" s="22">
        <f>IF(AND(AS122&gt;=Inputs!$B$16,D122&lt;4),MAX(C122,Inputs!$B$16),AS122)</f>
        <v>0</v>
      </c>
      <c r="AV122" s="22">
        <f>IF(AND(AT122&gt;=Inputs!$B$16,D122&lt;4),MAX(C122,Inputs!$B$16),AT122)</f>
        <v>0</v>
      </c>
      <c r="AW122" s="20">
        <f>IF(AU122&gt;Inputs!$B$17,Inputs!$B$17,AU122)</f>
        <v>0</v>
      </c>
      <c r="AX122" s="20">
        <f>IF(AV122&gt;Inputs!$B$17,Inputs!$B$17,AV122)</f>
        <v>0</v>
      </c>
    </row>
    <row r="123" spans="1:50" x14ac:dyDescent="0.25">
      <c r="A123" s="1">
        <f>Levels!A124</f>
        <v>0</v>
      </c>
      <c r="B123" s="1">
        <f>Levels!B124</f>
        <v>0</v>
      </c>
      <c r="C123" s="15">
        <f>IF(OR(E123=1,F123=1),Levels!C124,0)</f>
        <v>0</v>
      </c>
      <c r="D123" s="1">
        <f>Levels!D124</f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 t="e">
        <f>Levels!AC124</f>
        <v>#N/A</v>
      </c>
      <c r="K123" s="1" t="e">
        <f>Levels!AD124</f>
        <v>#N/A</v>
      </c>
      <c r="L123" s="1" t="e">
        <f t="shared" si="22"/>
        <v>#N/A</v>
      </c>
      <c r="M123" s="19">
        <f>IF(D123=1,Inputs!$J$25,IF(D123=2,Inputs!$J$26,IF(D123=3,Inputs!$J$27,IF(D123=4,Inputs!$J$28,0))))</f>
        <v>0</v>
      </c>
      <c r="N123" s="19">
        <f>IF(D123=1,Inputs!$J$42,IF(D123=2,Inputs!$J$43,IF(D123=3,Inputs!$J$44,IF(D123=4,Inputs!$J$45,0))))</f>
        <v>0</v>
      </c>
      <c r="O123" s="19">
        <f>IF(D123=1,Inputs!$K$25,IF(D123=2,Inputs!$K$26,IF(D123=3,Inputs!$K$27,IF(D123=4,Inputs!$K$28,0))))</f>
        <v>0</v>
      </c>
      <c r="P123" s="19">
        <f>IF(D123=1,Inputs!$K$42,IF(D123=2,Inputs!$K$43,IF(D123=3,Inputs!$K$44,IF(D123=4,Inputs!$K$45,0))))</f>
        <v>0</v>
      </c>
      <c r="Q123" s="19">
        <f>IF(AND(D123=1,G123=1),Inputs!$L$25,IF(AND(D123=2,G123=1),Inputs!$L$26,IF(AND(D123=3,G123=1),Inputs!$L$27,IF(AND(D123=4,G123=1),Inputs!$L$28,0))))</f>
        <v>0</v>
      </c>
      <c r="R123" s="19">
        <f>IF(AND(D123=1,G123=1),Inputs!$L$42,IF(AND(D123=2,G123=1),Inputs!$L$43,IF(AND(D123=3,G123=1),Inputs!$L$44,IF(AND(D123=4,G123=1),Inputs!$L$45,0))))</f>
        <v>0</v>
      </c>
      <c r="S123" s="19">
        <f>IF(AND(D123=1,H123=1),Inputs!$M$25,IF(AND(D123=2,H123=1),Inputs!$M$26,IF(AND(D123=3,H123=1),Inputs!$M$27,IF(AND(D123=4,H123=1),Inputs!$M$28,0))))</f>
        <v>0</v>
      </c>
      <c r="T123" s="19">
        <f>IF(AND(D123=1,H123=1),Inputs!$M$42,IF(AND(D123=2,H123=1),Inputs!$M$43,IF(AND(D123=3,H123=1),Inputs!$M$44,IF(AND(D123=4,H123=1),Inputs!$M$45,0))))</f>
        <v>0</v>
      </c>
      <c r="U123" s="19">
        <f>IF(AND(D123=1,I123=1),Inputs!$N$25,IF(AND(D123=2,I123=1),Inputs!$N$26,IF(AND(D123=3,I123=1),Inputs!$N$27,IF(AND(D123=4,I123=1),Inputs!$N$28,0))))</f>
        <v>0</v>
      </c>
      <c r="V123" s="19">
        <f>IF(AND(D123=1,I123=1),Inputs!$N$42,IF(AND(D123=2,I123=1),Inputs!$N$43,IF(AND(D123=3,I123=1),Inputs!$N$44,IF(AND(D123=4,I123=1),Inputs!$N$45,0))))</f>
        <v>0</v>
      </c>
      <c r="W123" s="19">
        <f>IF(D123=1,Inputs!$J$34,IF(D123=2,Inputs!$J$35,IF(D123=3,Inputs!$J$36,IF(D123=4,Inputs!$J$37,0))))</f>
        <v>0</v>
      </c>
      <c r="X123" s="19">
        <f>IF(D123=1,Inputs!$J$51,IF(D123=2,Inputs!$J$52,IF(D123=3,Inputs!$J$53,IF(D123=4,Inputs!$J$54,0))))</f>
        <v>0</v>
      </c>
      <c r="Y123" s="19">
        <f>IF(D123=1,Inputs!$K$34,IF(D123=2,Inputs!$K$35,IF(D123=3,Inputs!$K$36,IF(D123=4,Inputs!$K$37,0))))</f>
        <v>0</v>
      </c>
      <c r="Z123" s="19">
        <f>IF(D123=1,Inputs!$K$51,IF(D123=2,Inputs!$K$52,IF(D123=3,Inputs!$K$53,IF(D123=4,Inputs!$K$54,0))))</f>
        <v>0</v>
      </c>
      <c r="AA123" s="19">
        <f>IF(AND(D123=1,G123=1),Inputs!$L$34,IF(AND(D123=2,G123=1),Inputs!$L$35,IF(AND(D123=3,G123=1),Inputs!$L$36,IF(AND(D123=4,G123=1),Inputs!$L$37,0))))</f>
        <v>0</v>
      </c>
      <c r="AB123" s="19">
        <f>IF(AND(D123=1,G123=1),Inputs!$L$51,IF(AND(D123=2,G123=1),Inputs!$L$52,IF(AND(D123=3,G123=1),Inputs!$L$53,IF(AND(D123=4,G123=1),Inputs!$L$54,0))))</f>
        <v>0</v>
      </c>
      <c r="AC123" s="19">
        <f>IF(AND(D123=1,H123=1),Inputs!$M$34,IF(AND(D123=2,H123=1),Inputs!$M$35,IF(AND(D123=3,H123=1),Inputs!$M$36,IF(AND(D123=4,H123=1),Inputs!$M$37,0))))</f>
        <v>0</v>
      </c>
      <c r="AD123" s="19">
        <f>IF(AND(D123=1,H123=1),Inputs!$M$51,IF(AND(D123=2,H123=1),Inputs!$M$52,IF(AND(D123=3,H123=1),Inputs!$M$53,IF(AND(D123=4,H123=1),Inputs!$M$54,0))))</f>
        <v>0</v>
      </c>
      <c r="AE123" s="19">
        <f>IF(AND(D123=1,I123=1),Inputs!$N$34,IF(AND(D123=2,I123=1),Inputs!$N$35,IF(AND(D123=3,I123=1),Inputs!$N$36,IF(AND(D123=4,I123=1),Inputs!$N$37,0))))</f>
        <v>0</v>
      </c>
      <c r="AF123" s="19">
        <f>IF(AND(D123=1,I123=1),Inputs!$N$51,IF(AND(D123=2,I123=1),Inputs!$N$52,IF(AND(D123=3,I123=1),Inputs!$N$53,IF(AND(D123=4,I123=1),Inputs!$N$54,0))))</f>
        <v>0</v>
      </c>
      <c r="AG123" s="19" t="e">
        <f t="shared" si="23"/>
        <v>#N/A</v>
      </c>
      <c r="AH123" s="19" t="e">
        <f t="shared" si="24"/>
        <v>#N/A</v>
      </c>
      <c r="AI123" s="19" t="e">
        <f t="shared" si="15"/>
        <v>#N/A</v>
      </c>
      <c r="AJ123" s="19" t="e">
        <f>IF(K123=2,Inputs!$B$7,IF(K123=3,Inputs!$B$8,IF(K123=4,Inputs!$B$9,IF(K123=5,Inputs!$B$10,IF(K123=6,Inputs!$B$11)))))</f>
        <v>#N/A</v>
      </c>
      <c r="AK123" s="19">
        <f>Inputs!$B$65+C123</f>
        <v>500</v>
      </c>
      <c r="AL123" s="19" t="e">
        <f t="shared" si="25"/>
        <v>#N/A</v>
      </c>
      <c r="AM123" s="19" t="e">
        <f t="shared" si="16"/>
        <v>#N/A</v>
      </c>
      <c r="AN123" s="19" t="e">
        <f t="shared" si="17"/>
        <v>#N/A</v>
      </c>
      <c r="AO123" s="19" t="e">
        <f t="shared" si="18"/>
        <v>#N/A</v>
      </c>
      <c r="AP123" s="19" t="e">
        <f t="shared" si="19"/>
        <v>#N/A</v>
      </c>
      <c r="AQ123" s="22">
        <f t="shared" si="20"/>
        <v>0</v>
      </c>
      <c r="AR123" s="22">
        <f t="shared" si="21"/>
        <v>0</v>
      </c>
      <c r="AS123" s="22">
        <f>IF(AND(AQ123&gt;=Inputs!$B$15,D123=2),MAX(C123,Inputs!$B$15),AQ123)</f>
        <v>0</v>
      </c>
      <c r="AT123" s="22">
        <f>IF(AND(AR123&gt;=Inputs!$B$15,D123=2),MAX(C123,Inputs!$B$15),AR123)</f>
        <v>0</v>
      </c>
      <c r="AU123" s="22">
        <f>IF(AND(AS123&gt;=Inputs!$B$16,D123&lt;4),MAX(C123,Inputs!$B$16),AS123)</f>
        <v>0</v>
      </c>
      <c r="AV123" s="22">
        <f>IF(AND(AT123&gt;=Inputs!$B$16,D123&lt;4),MAX(C123,Inputs!$B$16),AT123)</f>
        <v>0</v>
      </c>
      <c r="AW123" s="20">
        <f>IF(AU123&gt;Inputs!$B$17,Inputs!$B$17,AU123)</f>
        <v>0</v>
      </c>
      <c r="AX123" s="20">
        <f>IF(AV123&gt;Inputs!$B$17,Inputs!$B$17,AV123)</f>
        <v>0</v>
      </c>
    </row>
    <row r="124" spans="1:50" x14ac:dyDescent="0.25">
      <c r="A124" s="1">
        <f>Levels!A125</f>
        <v>0</v>
      </c>
      <c r="B124" s="1">
        <f>Levels!B125</f>
        <v>0</v>
      </c>
      <c r="C124" s="15">
        <f>IF(OR(E124=1,F124=1),Levels!C125,0)</f>
        <v>0</v>
      </c>
      <c r="D124" s="1">
        <f>Levels!D125</f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 t="e">
        <f>Levels!AC125</f>
        <v>#N/A</v>
      </c>
      <c r="K124" s="1" t="e">
        <f>Levels!AD125</f>
        <v>#N/A</v>
      </c>
      <c r="L124" s="1" t="e">
        <f t="shared" si="22"/>
        <v>#N/A</v>
      </c>
      <c r="M124" s="19">
        <f>IF(D124=1,Inputs!$J$25,IF(D124=2,Inputs!$J$26,IF(D124=3,Inputs!$J$27,IF(D124=4,Inputs!$J$28,0))))</f>
        <v>0</v>
      </c>
      <c r="N124" s="19">
        <f>IF(D124=1,Inputs!$J$42,IF(D124=2,Inputs!$J$43,IF(D124=3,Inputs!$J$44,IF(D124=4,Inputs!$J$45,0))))</f>
        <v>0</v>
      </c>
      <c r="O124" s="19">
        <f>IF(D124=1,Inputs!$K$25,IF(D124=2,Inputs!$K$26,IF(D124=3,Inputs!$K$27,IF(D124=4,Inputs!$K$28,0))))</f>
        <v>0</v>
      </c>
      <c r="P124" s="19">
        <f>IF(D124=1,Inputs!$K$42,IF(D124=2,Inputs!$K$43,IF(D124=3,Inputs!$K$44,IF(D124=4,Inputs!$K$45,0))))</f>
        <v>0</v>
      </c>
      <c r="Q124" s="19">
        <f>IF(AND(D124=1,G124=1),Inputs!$L$25,IF(AND(D124=2,G124=1),Inputs!$L$26,IF(AND(D124=3,G124=1),Inputs!$L$27,IF(AND(D124=4,G124=1),Inputs!$L$28,0))))</f>
        <v>0</v>
      </c>
      <c r="R124" s="19">
        <f>IF(AND(D124=1,G124=1),Inputs!$L$42,IF(AND(D124=2,G124=1),Inputs!$L$43,IF(AND(D124=3,G124=1),Inputs!$L$44,IF(AND(D124=4,G124=1),Inputs!$L$45,0))))</f>
        <v>0</v>
      </c>
      <c r="S124" s="19">
        <f>IF(AND(D124=1,H124=1),Inputs!$M$25,IF(AND(D124=2,H124=1),Inputs!$M$26,IF(AND(D124=3,H124=1),Inputs!$M$27,IF(AND(D124=4,H124=1),Inputs!$M$28,0))))</f>
        <v>0</v>
      </c>
      <c r="T124" s="19">
        <f>IF(AND(D124=1,H124=1),Inputs!$M$42,IF(AND(D124=2,H124=1),Inputs!$M$43,IF(AND(D124=3,H124=1),Inputs!$M$44,IF(AND(D124=4,H124=1),Inputs!$M$45,0))))</f>
        <v>0</v>
      </c>
      <c r="U124" s="19">
        <f>IF(AND(D124=1,I124=1),Inputs!$N$25,IF(AND(D124=2,I124=1),Inputs!$N$26,IF(AND(D124=3,I124=1),Inputs!$N$27,IF(AND(D124=4,I124=1),Inputs!$N$28,0))))</f>
        <v>0</v>
      </c>
      <c r="V124" s="19">
        <f>IF(AND(D124=1,I124=1),Inputs!$N$42,IF(AND(D124=2,I124=1),Inputs!$N$43,IF(AND(D124=3,I124=1),Inputs!$N$44,IF(AND(D124=4,I124=1),Inputs!$N$45,0))))</f>
        <v>0</v>
      </c>
      <c r="W124" s="19">
        <f>IF(D124=1,Inputs!$J$34,IF(D124=2,Inputs!$J$35,IF(D124=3,Inputs!$J$36,IF(D124=4,Inputs!$J$37,0))))</f>
        <v>0</v>
      </c>
      <c r="X124" s="19">
        <f>IF(D124=1,Inputs!$J$51,IF(D124=2,Inputs!$J$52,IF(D124=3,Inputs!$J$53,IF(D124=4,Inputs!$J$54,0))))</f>
        <v>0</v>
      </c>
      <c r="Y124" s="19">
        <f>IF(D124=1,Inputs!$K$34,IF(D124=2,Inputs!$K$35,IF(D124=3,Inputs!$K$36,IF(D124=4,Inputs!$K$37,0))))</f>
        <v>0</v>
      </c>
      <c r="Z124" s="19">
        <f>IF(D124=1,Inputs!$K$51,IF(D124=2,Inputs!$K$52,IF(D124=3,Inputs!$K$53,IF(D124=4,Inputs!$K$54,0))))</f>
        <v>0</v>
      </c>
      <c r="AA124" s="19">
        <f>IF(AND(D124=1,G124=1),Inputs!$L$34,IF(AND(D124=2,G124=1),Inputs!$L$35,IF(AND(D124=3,G124=1),Inputs!$L$36,IF(AND(D124=4,G124=1),Inputs!$L$37,0))))</f>
        <v>0</v>
      </c>
      <c r="AB124" s="19">
        <f>IF(AND(D124=1,G124=1),Inputs!$L$51,IF(AND(D124=2,G124=1),Inputs!$L$52,IF(AND(D124=3,G124=1),Inputs!$L$53,IF(AND(D124=4,G124=1),Inputs!$L$54,0))))</f>
        <v>0</v>
      </c>
      <c r="AC124" s="19">
        <f>IF(AND(D124=1,H124=1),Inputs!$M$34,IF(AND(D124=2,H124=1),Inputs!$M$35,IF(AND(D124=3,H124=1),Inputs!$M$36,IF(AND(D124=4,H124=1),Inputs!$M$37,0))))</f>
        <v>0</v>
      </c>
      <c r="AD124" s="19">
        <f>IF(AND(D124=1,H124=1),Inputs!$M$51,IF(AND(D124=2,H124=1),Inputs!$M$52,IF(AND(D124=3,H124=1),Inputs!$M$53,IF(AND(D124=4,H124=1),Inputs!$M$54,0))))</f>
        <v>0</v>
      </c>
      <c r="AE124" s="19">
        <f>IF(AND(D124=1,I124=1),Inputs!$N$34,IF(AND(D124=2,I124=1),Inputs!$N$35,IF(AND(D124=3,I124=1),Inputs!$N$36,IF(AND(D124=4,I124=1),Inputs!$N$37,0))))</f>
        <v>0</v>
      </c>
      <c r="AF124" s="19">
        <f>IF(AND(D124=1,I124=1),Inputs!$N$51,IF(AND(D124=2,I124=1),Inputs!$N$52,IF(AND(D124=3,I124=1),Inputs!$N$53,IF(AND(D124=4,I124=1),Inputs!$N$54,0))))</f>
        <v>0</v>
      </c>
      <c r="AG124" s="19" t="e">
        <f t="shared" si="23"/>
        <v>#N/A</v>
      </c>
      <c r="AH124" s="19" t="e">
        <f t="shared" si="24"/>
        <v>#N/A</v>
      </c>
      <c r="AI124" s="19" t="e">
        <f t="shared" si="15"/>
        <v>#N/A</v>
      </c>
      <c r="AJ124" s="19" t="e">
        <f>IF(K124=2,Inputs!$B$7,IF(K124=3,Inputs!$B$8,IF(K124=4,Inputs!$B$9,IF(K124=5,Inputs!$B$10,IF(K124=6,Inputs!$B$11)))))</f>
        <v>#N/A</v>
      </c>
      <c r="AK124" s="19">
        <f>Inputs!$B$65+C124</f>
        <v>500</v>
      </c>
      <c r="AL124" s="19" t="e">
        <f t="shared" si="25"/>
        <v>#N/A</v>
      </c>
      <c r="AM124" s="19" t="e">
        <f t="shared" si="16"/>
        <v>#N/A</v>
      </c>
      <c r="AN124" s="19" t="e">
        <f t="shared" si="17"/>
        <v>#N/A</v>
      </c>
      <c r="AO124" s="19" t="e">
        <f t="shared" si="18"/>
        <v>#N/A</v>
      </c>
      <c r="AP124" s="19" t="e">
        <f t="shared" si="19"/>
        <v>#N/A</v>
      </c>
      <c r="AQ124" s="22">
        <f t="shared" si="20"/>
        <v>0</v>
      </c>
      <c r="AR124" s="22">
        <f t="shared" si="21"/>
        <v>0</v>
      </c>
      <c r="AS124" s="22">
        <f>IF(AND(AQ124&gt;=Inputs!$B$15,D124=2),MAX(C124,Inputs!$B$15),AQ124)</f>
        <v>0</v>
      </c>
      <c r="AT124" s="22">
        <f>IF(AND(AR124&gt;=Inputs!$B$15,D124=2),MAX(C124,Inputs!$B$15),AR124)</f>
        <v>0</v>
      </c>
      <c r="AU124" s="22">
        <f>IF(AND(AS124&gt;=Inputs!$B$16,D124&lt;4),MAX(C124,Inputs!$B$16),AS124)</f>
        <v>0</v>
      </c>
      <c r="AV124" s="22">
        <f>IF(AND(AT124&gt;=Inputs!$B$16,D124&lt;4),MAX(C124,Inputs!$B$16),AT124)</f>
        <v>0</v>
      </c>
      <c r="AW124" s="20">
        <f>IF(AU124&gt;Inputs!$B$17,Inputs!$B$17,AU124)</f>
        <v>0</v>
      </c>
      <c r="AX124" s="20">
        <f>IF(AV124&gt;Inputs!$B$17,Inputs!$B$17,AV124)</f>
        <v>0</v>
      </c>
    </row>
    <row r="125" spans="1:50" x14ac:dyDescent="0.25">
      <c r="A125" s="1">
        <f>Levels!A126</f>
        <v>0</v>
      </c>
      <c r="B125" s="1">
        <f>Levels!B126</f>
        <v>0</v>
      </c>
      <c r="C125" s="15">
        <f>IF(OR(E125=1,F125=1),Levels!C126,0)</f>
        <v>0</v>
      </c>
      <c r="D125" s="1">
        <f>Levels!D126</f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 t="e">
        <f>Levels!AC126</f>
        <v>#N/A</v>
      </c>
      <c r="K125" s="1" t="e">
        <f>Levels!AD126</f>
        <v>#N/A</v>
      </c>
      <c r="L125" s="1" t="e">
        <f t="shared" si="22"/>
        <v>#N/A</v>
      </c>
      <c r="M125" s="19">
        <f>IF(D125=1,Inputs!$J$25,IF(D125=2,Inputs!$J$26,IF(D125=3,Inputs!$J$27,IF(D125=4,Inputs!$J$28,0))))</f>
        <v>0</v>
      </c>
      <c r="N125" s="19">
        <f>IF(D125=1,Inputs!$J$42,IF(D125=2,Inputs!$J$43,IF(D125=3,Inputs!$J$44,IF(D125=4,Inputs!$J$45,0))))</f>
        <v>0</v>
      </c>
      <c r="O125" s="19">
        <f>IF(D125=1,Inputs!$K$25,IF(D125=2,Inputs!$K$26,IF(D125=3,Inputs!$K$27,IF(D125=4,Inputs!$K$28,0))))</f>
        <v>0</v>
      </c>
      <c r="P125" s="19">
        <f>IF(D125=1,Inputs!$K$42,IF(D125=2,Inputs!$K$43,IF(D125=3,Inputs!$K$44,IF(D125=4,Inputs!$K$45,0))))</f>
        <v>0</v>
      </c>
      <c r="Q125" s="19">
        <f>IF(AND(D125=1,G125=1),Inputs!$L$25,IF(AND(D125=2,G125=1),Inputs!$L$26,IF(AND(D125=3,G125=1),Inputs!$L$27,IF(AND(D125=4,G125=1),Inputs!$L$28,0))))</f>
        <v>0</v>
      </c>
      <c r="R125" s="19">
        <f>IF(AND(D125=1,G125=1),Inputs!$L$42,IF(AND(D125=2,G125=1),Inputs!$L$43,IF(AND(D125=3,G125=1),Inputs!$L$44,IF(AND(D125=4,G125=1),Inputs!$L$45,0))))</f>
        <v>0</v>
      </c>
      <c r="S125" s="19">
        <f>IF(AND(D125=1,H125=1),Inputs!$M$25,IF(AND(D125=2,H125=1),Inputs!$M$26,IF(AND(D125=3,H125=1),Inputs!$M$27,IF(AND(D125=4,H125=1),Inputs!$M$28,0))))</f>
        <v>0</v>
      </c>
      <c r="T125" s="19">
        <f>IF(AND(D125=1,H125=1),Inputs!$M$42,IF(AND(D125=2,H125=1),Inputs!$M$43,IF(AND(D125=3,H125=1),Inputs!$M$44,IF(AND(D125=4,H125=1),Inputs!$M$45,0))))</f>
        <v>0</v>
      </c>
      <c r="U125" s="19">
        <f>IF(AND(D125=1,I125=1),Inputs!$N$25,IF(AND(D125=2,I125=1),Inputs!$N$26,IF(AND(D125=3,I125=1),Inputs!$N$27,IF(AND(D125=4,I125=1),Inputs!$N$28,0))))</f>
        <v>0</v>
      </c>
      <c r="V125" s="19">
        <f>IF(AND(D125=1,I125=1),Inputs!$N$42,IF(AND(D125=2,I125=1),Inputs!$N$43,IF(AND(D125=3,I125=1),Inputs!$N$44,IF(AND(D125=4,I125=1),Inputs!$N$45,0))))</f>
        <v>0</v>
      </c>
      <c r="W125" s="19">
        <f>IF(D125=1,Inputs!$J$34,IF(D125=2,Inputs!$J$35,IF(D125=3,Inputs!$J$36,IF(D125=4,Inputs!$J$37,0))))</f>
        <v>0</v>
      </c>
      <c r="X125" s="19">
        <f>IF(D125=1,Inputs!$J$51,IF(D125=2,Inputs!$J$52,IF(D125=3,Inputs!$J$53,IF(D125=4,Inputs!$J$54,0))))</f>
        <v>0</v>
      </c>
      <c r="Y125" s="19">
        <f>IF(D125=1,Inputs!$K$34,IF(D125=2,Inputs!$K$35,IF(D125=3,Inputs!$K$36,IF(D125=4,Inputs!$K$37,0))))</f>
        <v>0</v>
      </c>
      <c r="Z125" s="19">
        <f>IF(D125=1,Inputs!$K$51,IF(D125=2,Inputs!$K$52,IF(D125=3,Inputs!$K$53,IF(D125=4,Inputs!$K$54,0))))</f>
        <v>0</v>
      </c>
      <c r="AA125" s="19">
        <f>IF(AND(D125=1,G125=1),Inputs!$L$34,IF(AND(D125=2,G125=1),Inputs!$L$35,IF(AND(D125=3,G125=1),Inputs!$L$36,IF(AND(D125=4,G125=1),Inputs!$L$37,0))))</f>
        <v>0</v>
      </c>
      <c r="AB125" s="19">
        <f>IF(AND(D125=1,G125=1),Inputs!$L$51,IF(AND(D125=2,G125=1),Inputs!$L$52,IF(AND(D125=3,G125=1),Inputs!$L$53,IF(AND(D125=4,G125=1),Inputs!$L$54,0))))</f>
        <v>0</v>
      </c>
      <c r="AC125" s="19">
        <f>IF(AND(D125=1,H125=1),Inputs!$M$34,IF(AND(D125=2,H125=1),Inputs!$M$35,IF(AND(D125=3,H125=1),Inputs!$M$36,IF(AND(D125=4,H125=1),Inputs!$M$37,0))))</f>
        <v>0</v>
      </c>
      <c r="AD125" s="19">
        <f>IF(AND(D125=1,H125=1),Inputs!$M$51,IF(AND(D125=2,H125=1),Inputs!$M$52,IF(AND(D125=3,H125=1),Inputs!$M$53,IF(AND(D125=4,H125=1),Inputs!$M$54,0))))</f>
        <v>0</v>
      </c>
      <c r="AE125" s="19">
        <f>IF(AND(D125=1,I125=1),Inputs!$N$34,IF(AND(D125=2,I125=1),Inputs!$N$35,IF(AND(D125=3,I125=1),Inputs!$N$36,IF(AND(D125=4,I125=1),Inputs!$N$37,0))))</f>
        <v>0</v>
      </c>
      <c r="AF125" s="19">
        <f>IF(AND(D125=1,I125=1),Inputs!$N$51,IF(AND(D125=2,I125=1),Inputs!$N$52,IF(AND(D125=3,I125=1),Inputs!$N$53,IF(AND(D125=4,I125=1),Inputs!$N$54,0))))</f>
        <v>0</v>
      </c>
      <c r="AG125" s="19" t="e">
        <f t="shared" si="23"/>
        <v>#N/A</v>
      </c>
      <c r="AH125" s="19" t="e">
        <f t="shared" si="24"/>
        <v>#N/A</v>
      </c>
      <c r="AI125" s="19" t="e">
        <f t="shared" si="15"/>
        <v>#N/A</v>
      </c>
      <c r="AJ125" s="19" t="e">
        <f>IF(K125=2,Inputs!$B$7,IF(K125=3,Inputs!$B$8,IF(K125=4,Inputs!$B$9,IF(K125=5,Inputs!$B$10,IF(K125=6,Inputs!$B$11)))))</f>
        <v>#N/A</v>
      </c>
      <c r="AK125" s="19">
        <f>Inputs!$B$65+C125</f>
        <v>500</v>
      </c>
      <c r="AL125" s="19" t="e">
        <f t="shared" si="25"/>
        <v>#N/A</v>
      </c>
      <c r="AM125" s="19" t="e">
        <f t="shared" si="16"/>
        <v>#N/A</v>
      </c>
      <c r="AN125" s="19" t="e">
        <f t="shared" si="17"/>
        <v>#N/A</v>
      </c>
      <c r="AO125" s="19" t="e">
        <f t="shared" si="18"/>
        <v>#N/A</v>
      </c>
      <c r="AP125" s="19" t="e">
        <f t="shared" si="19"/>
        <v>#N/A</v>
      </c>
      <c r="AQ125" s="22">
        <f t="shared" si="20"/>
        <v>0</v>
      </c>
      <c r="AR125" s="22">
        <f t="shared" si="21"/>
        <v>0</v>
      </c>
      <c r="AS125" s="22">
        <f>IF(AND(AQ125&gt;=Inputs!$B$15,D125=2),MAX(C125,Inputs!$B$15),AQ125)</f>
        <v>0</v>
      </c>
      <c r="AT125" s="22">
        <f>IF(AND(AR125&gt;=Inputs!$B$15,D125=2),MAX(C125,Inputs!$B$15),AR125)</f>
        <v>0</v>
      </c>
      <c r="AU125" s="22">
        <f>IF(AND(AS125&gt;=Inputs!$B$16,D125&lt;4),MAX(C125,Inputs!$B$16),AS125)</f>
        <v>0</v>
      </c>
      <c r="AV125" s="22">
        <f>IF(AND(AT125&gt;=Inputs!$B$16,D125&lt;4),MAX(C125,Inputs!$B$16),AT125)</f>
        <v>0</v>
      </c>
      <c r="AW125" s="20">
        <f>IF(AU125&gt;Inputs!$B$17,Inputs!$B$17,AU125)</f>
        <v>0</v>
      </c>
      <c r="AX125" s="20">
        <f>IF(AV125&gt;Inputs!$B$17,Inputs!$B$17,AV125)</f>
        <v>0</v>
      </c>
    </row>
    <row r="126" spans="1:50" x14ac:dyDescent="0.25">
      <c r="A126" s="1">
        <f>Levels!A127</f>
        <v>0</v>
      </c>
      <c r="B126" s="1">
        <f>Levels!B127</f>
        <v>0</v>
      </c>
      <c r="C126" s="15">
        <f>IF(OR(E126=1,F126=1),Levels!C127,0)</f>
        <v>0</v>
      </c>
      <c r="D126" s="1">
        <f>Levels!D127</f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 t="e">
        <f>Levels!AC127</f>
        <v>#N/A</v>
      </c>
      <c r="K126" s="1" t="e">
        <f>Levels!AD127</f>
        <v>#N/A</v>
      </c>
      <c r="L126" s="1" t="e">
        <f t="shared" si="22"/>
        <v>#N/A</v>
      </c>
      <c r="M126" s="19">
        <f>IF(D126=1,Inputs!$J$25,IF(D126=2,Inputs!$J$26,IF(D126=3,Inputs!$J$27,IF(D126=4,Inputs!$J$28,0))))</f>
        <v>0</v>
      </c>
      <c r="N126" s="19">
        <f>IF(D126=1,Inputs!$J$42,IF(D126=2,Inputs!$J$43,IF(D126=3,Inputs!$J$44,IF(D126=4,Inputs!$J$45,0))))</f>
        <v>0</v>
      </c>
      <c r="O126" s="19">
        <f>IF(D126=1,Inputs!$K$25,IF(D126=2,Inputs!$K$26,IF(D126=3,Inputs!$K$27,IF(D126=4,Inputs!$K$28,0))))</f>
        <v>0</v>
      </c>
      <c r="P126" s="19">
        <f>IF(D126=1,Inputs!$K$42,IF(D126=2,Inputs!$K$43,IF(D126=3,Inputs!$K$44,IF(D126=4,Inputs!$K$45,0))))</f>
        <v>0</v>
      </c>
      <c r="Q126" s="19">
        <f>IF(AND(D126=1,G126=1),Inputs!$L$25,IF(AND(D126=2,G126=1),Inputs!$L$26,IF(AND(D126=3,G126=1),Inputs!$L$27,IF(AND(D126=4,G126=1),Inputs!$L$28,0))))</f>
        <v>0</v>
      </c>
      <c r="R126" s="19">
        <f>IF(AND(D126=1,G126=1),Inputs!$L$42,IF(AND(D126=2,G126=1),Inputs!$L$43,IF(AND(D126=3,G126=1),Inputs!$L$44,IF(AND(D126=4,G126=1),Inputs!$L$45,0))))</f>
        <v>0</v>
      </c>
      <c r="S126" s="19">
        <f>IF(AND(D126=1,H126=1),Inputs!$M$25,IF(AND(D126=2,H126=1),Inputs!$M$26,IF(AND(D126=3,H126=1),Inputs!$M$27,IF(AND(D126=4,H126=1),Inputs!$M$28,0))))</f>
        <v>0</v>
      </c>
      <c r="T126" s="19">
        <f>IF(AND(D126=1,H126=1),Inputs!$M$42,IF(AND(D126=2,H126=1),Inputs!$M$43,IF(AND(D126=3,H126=1),Inputs!$M$44,IF(AND(D126=4,H126=1),Inputs!$M$45,0))))</f>
        <v>0</v>
      </c>
      <c r="U126" s="19">
        <f>IF(AND(D126=1,I126=1),Inputs!$N$25,IF(AND(D126=2,I126=1),Inputs!$N$26,IF(AND(D126=3,I126=1),Inputs!$N$27,IF(AND(D126=4,I126=1),Inputs!$N$28,0))))</f>
        <v>0</v>
      </c>
      <c r="V126" s="19">
        <f>IF(AND(D126=1,I126=1),Inputs!$N$42,IF(AND(D126=2,I126=1),Inputs!$N$43,IF(AND(D126=3,I126=1),Inputs!$N$44,IF(AND(D126=4,I126=1),Inputs!$N$45,0))))</f>
        <v>0</v>
      </c>
      <c r="W126" s="19">
        <f>IF(D126=1,Inputs!$J$34,IF(D126=2,Inputs!$J$35,IF(D126=3,Inputs!$J$36,IF(D126=4,Inputs!$J$37,0))))</f>
        <v>0</v>
      </c>
      <c r="X126" s="19">
        <f>IF(D126=1,Inputs!$J$51,IF(D126=2,Inputs!$J$52,IF(D126=3,Inputs!$J$53,IF(D126=4,Inputs!$J$54,0))))</f>
        <v>0</v>
      </c>
      <c r="Y126" s="19">
        <f>IF(D126=1,Inputs!$K$34,IF(D126=2,Inputs!$K$35,IF(D126=3,Inputs!$K$36,IF(D126=4,Inputs!$K$37,0))))</f>
        <v>0</v>
      </c>
      <c r="Z126" s="19">
        <f>IF(D126=1,Inputs!$K$51,IF(D126=2,Inputs!$K$52,IF(D126=3,Inputs!$K$53,IF(D126=4,Inputs!$K$54,0))))</f>
        <v>0</v>
      </c>
      <c r="AA126" s="19">
        <f>IF(AND(D126=1,G126=1),Inputs!$L$34,IF(AND(D126=2,G126=1),Inputs!$L$35,IF(AND(D126=3,G126=1),Inputs!$L$36,IF(AND(D126=4,G126=1),Inputs!$L$37,0))))</f>
        <v>0</v>
      </c>
      <c r="AB126" s="19">
        <f>IF(AND(D126=1,G126=1),Inputs!$L$51,IF(AND(D126=2,G126=1),Inputs!$L$52,IF(AND(D126=3,G126=1),Inputs!$L$53,IF(AND(D126=4,G126=1),Inputs!$L$54,0))))</f>
        <v>0</v>
      </c>
      <c r="AC126" s="19">
        <f>IF(AND(D126=1,H126=1),Inputs!$M$34,IF(AND(D126=2,H126=1),Inputs!$M$35,IF(AND(D126=3,H126=1),Inputs!$M$36,IF(AND(D126=4,H126=1),Inputs!$M$37,0))))</f>
        <v>0</v>
      </c>
      <c r="AD126" s="19">
        <f>IF(AND(D126=1,H126=1),Inputs!$M$51,IF(AND(D126=2,H126=1),Inputs!$M$52,IF(AND(D126=3,H126=1),Inputs!$M$53,IF(AND(D126=4,H126=1),Inputs!$M$54,0))))</f>
        <v>0</v>
      </c>
      <c r="AE126" s="19">
        <f>IF(AND(D126=1,I126=1),Inputs!$N$34,IF(AND(D126=2,I126=1),Inputs!$N$35,IF(AND(D126=3,I126=1),Inputs!$N$36,IF(AND(D126=4,I126=1),Inputs!$N$37,0))))</f>
        <v>0</v>
      </c>
      <c r="AF126" s="19">
        <f>IF(AND(D126=1,I126=1),Inputs!$N$51,IF(AND(D126=2,I126=1),Inputs!$N$52,IF(AND(D126=3,I126=1),Inputs!$N$53,IF(AND(D126=4,I126=1),Inputs!$N$54,0))))</f>
        <v>0</v>
      </c>
      <c r="AG126" s="19" t="e">
        <f t="shared" si="23"/>
        <v>#N/A</v>
      </c>
      <c r="AH126" s="19" t="e">
        <f t="shared" si="24"/>
        <v>#N/A</v>
      </c>
      <c r="AI126" s="19" t="e">
        <f t="shared" si="15"/>
        <v>#N/A</v>
      </c>
      <c r="AJ126" s="19" t="e">
        <f>IF(K126=2,Inputs!$B$7,IF(K126=3,Inputs!$B$8,IF(K126=4,Inputs!$B$9,IF(K126=5,Inputs!$B$10,IF(K126=6,Inputs!$B$11)))))</f>
        <v>#N/A</v>
      </c>
      <c r="AK126" s="19">
        <f>Inputs!$B$65+C126</f>
        <v>500</v>
      </c>
      <c r="AL126" s="19" t="e">
        <f t="shared" si="25"/>
        <v>#N/A</v>
      </c>
      <c r="AM126" s="19" t="e">
        <f t="shared" si="16"/>
        <v>#N/A</v>
      </c>
      <c r="AN126" s="19" t="e">
        <f t="shared" si="17"/>
        <v>#N/A</v>
      </c>
      <c r="AO126" s="19" t="e">
        <f t="shared" si="18"/>
        <v>#N/A</v>
      </c>
      <c r="AP126" s="19" t="e">
        <f t="shared" si="19"/>
        <v>#N/A</v>
      </c>
      <c r="AQ126" s="22">
        <f t="shared" si="20"/>
        <v>0</v>
      </c>
      <c r="AR126" s="22">
        <f t="shared" si="21"/>
        <v>0</v>
      </c>
      <c r="AS126" s="22">
        <f>IF(AND(AQ126&gt;=Inputs!$B$15,D126=2),MAX(C126,Inputs!$B$15),AQ126)</f>
        <v>0</v>
      </c>
      <c r="AT126" s="22">
        <f>IF(AND(AR126&gt;=Inputs!$B$15,D126=2),MAX(C126,Inputs!$B$15),AR126)</f>
        <v>0</v>
      </c>
      <c r="AU126" s="22">
        <f>IF(AND(AS126&gt;=Inputs!$B$16,D126&lt;4),MAX(C126,Inputs!$B$16),AS126)</f>
        <v>0</v>
      </c>
      <c r="AV126" s="22">
        <f>IF(AND(AT126&gt;=Inputs!$B$16,D126&lt;4),MAX(C126,Inputs!$B$16),AT126)</f>
        <v>0</v>
      </c>
      <c r="AW126" s="20">
        <f>IF(AU126&gt;Inputs!$B$17,Inputs!$B$17,AU126)</f>
        <v>0</v>
      </c>
      <c r="AX126" s="20">
        <f>IF(AV126&gt;Inputs!$B$17,Inputs!$B$17,AV126)</f>
        <v>0</v>
      </c>
    </row>
    <row r="127" spans="1:50" x14ac:dyDescent="0.25">
      <c r="A127" s="1">
        <f>Levels!A128</f>
        <v>0</v>
      </c>
      <c r="B127" s="1">
        <f>Levels!B128</f>
        <v>0</v>
      </c>
      <c r="C127" s="15">
        <f>IF(OR(E127=1,F127=1),Levels!C128,0)</f>
        <v>0</v>
      </c>
      <c r="D127" s="1">
        <f>Levels!D128</f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 t="e">
        <f>Levels!AC128</f>
        <v>#N/A</v>
      </c>
      <c r="K127" s="1" t="e">
        <f>Levels!AD128</f>
        <v>#N/A</v>
      </c>
      <c r="L127" s="1" t="e">
        <f t="shared" si="22"/>
        <v>#N/A</v>
      </c>
      <c r="M127" s="19">
        <f>IF(D127=1,Inputs!$J$25,IF(D127=2,Inputs!$J$26,IF(D127=3,Inputs!$J$27,IF(D127=4,Inputs!$J$28,0))))</f>
        <v>0</v>
      </c>
      <c r="N127" s="19">
        <f>IF(D127=1,Inputs!$J$42,IF(D127=2,Inputs!$J$43,IF(D127=3,Inputs!$J$44,IF(D127=4,Inputs!$J$45,0))))</f>
        <v>0</v>
      </c>
      <c r="O127" s="19">
        <f>IF(D127=1,Inputs!$K$25,IF(D127=2,Inputs!$K$26,IF(D127=3,Inputs!$K$27,IF(D127=4,Inputs!$K$28,0))))</f>
        <v>0</v>
      </c>
      <c r="P127" s="19">
        <f>IF(D127=1,Inputs!$K$42,IF(D127=2,Inputs!$K$43,IF(D127=3,Inputs!$K$44,IF(D127=4,Inputs!$K$45,0))))</f>
        <v>0</v>
      </c>
      <c r="Q127" s="19">
        <f>IF(AND(D127=1,G127=1),Inputs!$L$25,IF(AND(D127=2,G127=1),Inputs!$L$26,IF(AND(D127=3,G127=1),Inputs!$L$27,IF(AND(D127=4,G127=1),Inputs!$L$28,0))))</f>
        <v>0</v>
      </c>
      <c r="R127" s="19">
        <f>IF(AND(D127=1,G127=1),Inputs!$L$42,IF(AND(D127=2,G127=1),Inputs!$L$43,IF(AND(D127=3,G127=1),Inputs!$L$44,IF(AND(D127=4,G127=1),Inputs!$L$45,0))))</f>
        <v>0</v>
      </c>
      <c r="S127" s="19">
        <f>IF(AND(D127=1,H127=1),Inputs!$M$25,IF(AND(D127=2,H127=1),Inputs!$M$26,IF(AND(D127=3,H127=1),Inputs!$M$27,IF(AND(D127=4,H127=1),Inputs!$M$28,0))))</f>
        <v>0</v>
      </c>
      <c r="T127" s="19">
        <f>IF(AND(D127=1,H127=1),Inputs!$M$42,IF(AND(D127=2,H127=1),Inputs!$M$43,IF(AND(D127=3,H127=1),Inputs!$M$44,IF(AND(D127=4,H127=1),Inputs!$M$45,0))))</f>
        <v>0</v>
      </c>
      <c r="U127" s="19">
        <f>IF(AND(D127=1,I127=1),Inputs!$N$25,IF(AND(D127=2,I127=1),Inputs!$N$26,IF(AND(D127=3,I127=1),Inputs!$N$27,IF(AND(D127=4,I127=1),Inputs!$N$28,0))))</f>
        <v>0</v>
      </c>
      <c r="V127" s="19">
        <f>IF(AND(D127=1,I127=1),Inputs!$N$42,IF(AND(D127=2,I127=1),Inputs!$N$43,IF(AND(D127=3,I127=1),Inputs!$N$44,IF(AND(D127=4,I127=1),Inputs!$N$45,0))))</f>
        <v>0</v>
      </c>
      <c r="W127" s="19">
        <f>IF(D127=1,Inputs!$J$34,IF(D127=2,Inputs!$J$35,IF(D127=3,Inputs!$J$36,IF(D127=4,Inputs!$J$37,0))))</f>
        <v>0</v>
      </c>
      <c r="X127" s="19">
        <f>IF(D127=1,Inputs!$J$51,IF(D127=2,Inputs!$J$52,IF(D127=3,Inputs!$J$53,IF(D127=4,Inputs!$J$54,0))))</f>
        <v>0</v>
      </c>
      <c r="Y127" s="19">
        <f>IF(D127=1,Inputs!$K$34,IF(D127=2,Inputs!$K$35,IF(D127=3,Inputs!$K$36,IF(D127=4,Inputs!$K$37,0))))</f>
        <v>0</v>
      </c>
      <c r="Z127" s="19">
        <f>IF(D127=1,Inputs!$K$51,IF(D127=2,Inputs!$K$52,IF(D127=3,Inputs!$K$53,IF(D127=4,Inputs!$K$54,0))))</f>
        <v>0</v>
      </c>
      <c r="AA127" s="19">
        <f>IF(AND(D127=1,G127=1),Inputs!$L$34,IF(AND(D127=2,G127=1),Inputs!$L$35,IF(AND(D127=3,G127=1),Inputs!$L$36,IF(AND(D127=4,G127=1),Inputs!$L$37,0))))</f>
        <v>0</v>
      </c>
      <c r="AB127" s="19">
        <f>IF(AND(D127=1,G127=1),Inputs!$L$51,IF(AND(D127=2,G127=1),Inputs!$L$52,IF(AND(D127=3,G127=1),Inputs!$L$53,IF(AND(D127=4,G127=1),Inputs!$L$54,0))))</f>
        <v>0</v>
      </c>
      <c r="AC127" s="19">
        <f>IF(AND(D127=1,H127=1),Inputs!$M$34,IF(AND(D127=2,H127=1),Inputs!$M$35,IF(AND(D127=3,H127=1),Inputs!$M$36,IF(AND(D127=4,H127=1),Inputs!$M$37,0))))</f>
        <v>0</v>
      </c>
      <c r="AD127" s="19">
        <f>IF(AND(D127=1,H127=1),Inputs!$M$51,IF(AND(D127=2,H127=1),Inputs!$M$52,IF(AND(D127=3,H127=1),Inputs!$M$53,IF(AND(D127=4,H127=1),Inputs!$M$54,0))))</f>
        <v>0</v>
      </c>
      <c r="AE127" s="19">
        <f>IF(AND(D127=1,I127=1),Inputs!$N$34,IF(AND(D127=2,I127=1),Inputs!$N$35,IF(AND(D127=3,I127=1),Inputs!$N$36,IF(AND(D127=4,I127=1),Inputs!$N$37,0))))</f>
        <v>0</v>
      </c>
      <c r="AF127" s="19">
        <f>IF(AND(D127=1,I127=1),Inputs!$N$51,IF(AND(D127=2,I127=1),Inputs!$N$52,IF(AND(D127=3,I127=1),Inputs!$N$53,IF(AND(D127=4,I127=1),Inputs!$N$54,0))))</f>
        <v>0</v>
      </c>
      <c r="AG127" s="19" t="e">
        <f t="shared" si="23"/>
        <v>#N/A</v>
      </c>
      <c r="AH127" s="19" t="e">
        <f t="shared" si="24"/>
        <v>#N/A</v>
      </c>
      <c r="AI127" s="19" t="e">
        <f t="shared" si="15"/>
        <v>#N/A</v>
      </c>
      <c r="AJ127" s="19" t="e">
        <f>IF(K127=2,Inputs!$B$7,IF(K127=3,Inputs!$B$8,IF(K127=4,Inputs!$B$9,IF(K127=5,Inputs!$B$10,IF(K127=6,Inputs!$B$11)))))</f>
        <v>#N/A</v>
      </c>
      <c r="AK127" s="19">
        <f>Inputs!$B$65+C127</f>
        <v>500</v>
      </c>
      <c r="AL127" s="19" t="e">
        <f t="shared" si="25"/>
        <v>#N/A</v>
      </c>
      <c r="AM127" s="19" t="e">
        <f t="shared" si="16"/>
        <v>#N/A</v>
      </c>
      <c r="AN127" s="19" t="e">
        <f t="shared" si="17"/>
        <v>#N/A</v>
      </c>
      <c r="AO127" s="19" t="e">
        <f t="shared" si="18"/>
        <v>#N/A</v>
      </c>
      <c r="AP127" s="19" t="e">
        <f t="shared" si="19"/>
        <v>#N/A</v>
      </c>
      <c r="AQ127" s="22">
        <f t="shared" si="20"/>
        <v>0</v>
      </c>
      <c r="AR127" s="22">
        <f t="shared" si="21"/>
        <v>0</v>
      </c>
      <c r="AS127" s="22">
        <f>IF(AND(AQ127&gt;=Inputs!$B$15,D127=2),MAX(C127,Inputs!$B$15),AQ127)</f>
        <v>0</v>
      </c>
      <c r="AT127" s="22">
        <f>IF(AND(AR127&gt;=Inputs!$B$15,D127=2),MAX(C127,Inputs!$B$15),AR127)</f>
        <v>0</v>
      </c>
      <c r="AU127" s="22">
        <f>IF(AND(AS127&gt;=Inputs!$B$16,D127&lt;4),MAX(C127,Inputs!$B$16),AS127)</f>
        <v>0</v>
      </c>
      <c r="AV127" s="22">
        <f>IF(AND(AT127&gt;=Inputs!$B$16,D127&lt;4),MAX(C127,Inputs!$B$16),AT127)</f>
        <v>0</v>
      </c>
      <c r="AW127" s="20">
        <f>IF(AU127&gt;Inputs!$B$17,Inputs!$B$17,AU127)</f>
        <v>0</v>
      </c>
      <c r="AX127" s="20">
        <f>IF(AV127&gt;Inputs!$B$17,Inputs!$B$17,AV127)</f>
        <v>0</v>
      </c>
    </row>
    <row r="128" spans="1:50" x14ac:dyDescent="0.25">
      <c r="A128" s="1">
        <f>Levels!A129</f>
        <v>0</v>
      </c>
      <c r="B128" s="1">
        <f>Levels!B129</f>
        <v>0</v>
      </c>
      <c r="C128" s="15">
        <f>IF(OR(E128=1,F128=1),Levels!C129,0)</f>
        <v>0</v>
      </c>
      <c r="D128" s="1">
        <f>Levels!D129</f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 t="e">
        <f>Levels!AC129</f>
        <v>#N/A</v>
      </c>
      <c r="K128" s="1" t="e">
        <f>Levels!AD129</f>
        <v>#N/A</v>
      </c>
      <c r="L128" s="1" t="e">
        <f t="shared" si="22"/>
        <v>#N/A</v>
      </c>
      <c r="M128" s="19">
        <f>IF(D128=1,Inputs!$J$25,IF(D128=2,Inputs!$J$26,IF(D128=3,Inputs!$J$27,IF(D128=4,Inputs!$J$28,0))))</f>
        <v>0</v>
      </c>
      <c r="N128" s="19">
        <f>IF(D128=1,Inputs!$J$42,IF(D128=2,Inputs!$J$43,IF(D128=3,Inputs!$J$44,IF(D128=4,Inputs!$J$45,0))))</f>
        <v>0</v>
      </c>
      <c r="O128" s="19">
        <f>IF(D128=1,Inputs!$K$25,IF(D128=2,Inputs!$K$26,IF(D128=3,Inputs!$K$27,IF(D128=4,Inputs!$K$28,0))))</f>
        <v>0</v>
      </c>
      <c r="P128" s="19">
        <f>IF(D128=1,Inputs!$K$42,IF(D128=2,Inputs!$K$43,IF(D128=3,Inputs!$K$44,IF(D128=4,Inputs!$K$45,0))))</f>
        <v>0</v>
      </c>
      <c r="Q128" s="19">
        <f>IF(AND(D128=1,G128=1),Inputs!$L$25,IF(AND(D128=2,G128=1),Inputs!$L$26,IF(AND(D128=3,G128=1),Inputs!$L$27,IF(AND(D128=4,G128=1),Inputs!$L$28,0))))</f>
        <v>0</v>
      </c>
      <c r="R128" s="19">
        <f>IF(AND(D128=1,G128=1),Inputs!$L$42,IF(AND(D128=2,G128=1),Inputs!$L$43,IF(AND(D128=3,G128=1),Inputs!$L$44,IF(AND(D128=4,G128=1),Inputs!$L$45,0))))</f>
        <v>0</v>
      </c>
      <c r="S128" s="19">
        <f>IF(AND(D128=1,H128=1),Inputs!$M$25,IF(AND(D128=2,H128=1),Inputs!$M$26,IF(AND(D128=3,H128=1),Inputs!$M$27,IF(AND(D128=4,H128=1),Inputs!$M$28,0))))</f>
        <v>0</v>
      </c>
      <c r="T128" s="19">
        <f>IF(AND(D128=1,H128=1),Inputs!$M$42,IF(AND(D128=2,H128=1),Inputs!$M$43,IF(AND(D128=3,H128=1),Inputs!$M$44,IF(AND(D128=4,H128=1),Inputs!$M$45,0))))</f>
        <v>0</v>
      </c>
      <c r="U128" s="19">
        <f>IF(AND(D128=1,I128=1),Inputs!$N$25,IF(AND(D128=2,I128=1),Inputs!$N$26,IF(AND(D128=3,I128=1),Inputs!$N$27,IF(AND(D128=4,I128=1),Inputs!$N$28,0))))</f>
        <v>0</v>
      </c>
      <c r="V128" s="19">
        <f>IF(AND(D128=1,I128=1),Inputs!$N$42,IF(AND(D128=2,I128=1),Inputs!$N$43,IF(AND(D128=3,I128=1),Inputs!$N$44,IF(AND(D128=4,I128=1),Inputs!$N$45,0))))</f>
        <v>0</v>
      </c>
      <c r="W128" s="19">
        <f>IF(D128=1,Inputs!$J$34,IF(D128=2,Inputs!$J$35,IF(D128=3,Inputs!$J$36,IF(D128=4,Inputs!$J$37,0))))</f>
        <v>0</v>
      </c>
      <c r="X128" s="19">
        <f>IF(D128=1,Inputs!$J$51,IF(D128=2,Inputs!$J$52,IF(D128=3,Inputs!$J$53,IF(D128=4,Inputs!$J$54,0))))</f>
        <v>0</v>
      </c>
      <c r="Y128" s="19">
        <f>IF(D128=1,Inputs!$K$34,IF(D128=2,Inputs!$K$35,IF(D128=3,Inputs!$K$36,IF(D128=4,Inputs!$K$37,0))))</f>
        <v>0</v>
      </c>
      <c r="Z128" s="19">
        <f>IF(D128=1,Inputs!$K$51,IF(D128=2,Inputs!$K$52,IF(D128=3,Inputs!$K$53,IF(D128=4,Inputs!$K$54,0))))</f>
        <v>0</v>
      </c>
      <c r="AA128" s="19">
        <f>IF(AND(D128=1,G128=1),Inputs!$L$34,IF(AND(D128=2,G128=1),Inputs!$L$35,IF(AND(D128=3,G128=1),Inputs!$L$36,IF(AND(D128=4,G128=1),Inputs!$L$37,0))))</f>
        <v>0</v>
      </c>
      <c r="AB128" s="19">
        <f>IF(AND(D128=1,G128=1),Inputs!$L$51,IF(AND(D128=2,G128=1),Inputs!$L$52,IF(AND(D128=3,G128=1),Inputs!$L$53,IF(AND(D128=4,G128=1),Inputs!$L$54,0))))</f>
        <v>0</v>
      </c>
      <c r="AC128" s="19">
        <f>IF(AND(D128=1,H128=1),Inputs!$M$34,IF(AND(D128=2,H128=1),Inputs!$M$35,IF(AND(D128=3,H128=1),Inputs!$M$36,IF(AND(D128=4,H128=1),Inputs!$M$37,0))))</f>
        <v>0</v>
      </c>
      <c r="AD128" s="19">
        <f>IF(AND(D128=1,H128=1),Inputs!$M$51,IF(AND(D128=2,H128=1),Inputs!$M$52,IF(AND(D128=3,H128=1),Inputs!$M$53,IF(AND(D128=4,H128=1),Inputs!$M$54,0))))</f>
        <v>0</v>
      </c>
      <c r="AE128" s="19">
        <f>IF(AND(D128=1,I128=1),Inputs!$N$34,IF(AND(D128=2,I128=1),Inputs!$N$35,IF(AND(D128=3,I128=1),Inputs!$N$36,IF(AND(D128=4,I128=1),Inputs!$N$37,0))))</f>
        <v>0</v>
      </c>
      <c r="AF128" s="19">
        <f>IF(AND(D128=1,I128=1),Inputs!$N$51,IF(AND(D128=2,I128=1),Inputs!$N$52,IF(AND(D128=3,I128=1),Inputs!$N$53,IF(AND(D128=4,I128=1),Inputs!$N$54,0))))</f>
        <v>0</v>
      </c>
      <c r="AG128" s="19" t="e">
        <f t="shared" si="23"/>
        <v>#N/A</v>
      </c>
      <c r="AH128" s="19" t="e">
        <f t="shared" si="24"/>
        <v>#N/A</v>
      </c>
      <c r="AI128" s="19" t="e">
        <f t="shared" si="15"/>
        <v>#N/A</v>
      </c>
      <c r="AJ128" s="19" t="e">
        <f>IF(K128=2,Inputs!$B$7,IF(K128=3,Inputs!$B$8,IF(K128=4,Inputs!$B$9,IF(K128=5,Inputs!$B$10,IF(K128=6,Inputs!$B$11)))))</f>
        <v>#N/A</v>
      </c>
      <c r="AK128" s="19">
        <f>Inputs!$B$65+C128</f>
        <v>500</v>
      </c>
      <c r="AL128" s="19" t="e">
        <f t="shared" si="25"/>
        <v>#N/A</v>
      </c>
      <c r="AM128" s="19" t="e">
        <f t="shared" si="16"/>
        <v>#N/A</v>
      </c>
      <c r="AN128" s="19" t="e">
        <f t="shared" si="17"/>
        <v>#N/A</v>
      </c>
      <c r="AO128" s="19" t="e">
        <f t="shared" si="18"/>
        <v>#N/A</v>
      </c>
      <c r="AP128" s="19" t="e">
        <f t="shared" si="19"/>
        <v>#N/A</v>
      </c>
      <c r="AQ128" s="22">
        <f t="shared" si="20"/>
        <v>0</v>
      </c>
      <c r="AR128" s="22">
        <f t="shared" si="21"/>
        <v>0</v>
      </c>
      <c r="AS128" s="22">
        <f>IF(AND(AQ128&gt;=Inputs!$B$15,D128=2),MAX(C128,Inputs!$B$15),AQ128)</f>
        <v>0</v>
      </c>
      <c r="AT128" s="22">
        <f>IF(AND(AR128&gt;=Inputs!$B$15,D128=2),MAX(C128,Inputs!$B$15),AR128)</f>
        <v>0</v>
      </c>
      <c r="AU128" s="22">
        <f>IF(AND(AS128&gt;=Inputs!$B$16,D128&lt;4),MAX(C128,Inputs!$B$16),AS128)</f>
        <v>0</v>
      </c>
      <c r="AV128" s="22">
        <f>IF(AND(AT128&gt;=Inputs!$B$16,D128&lt;4),MAX(C128,Inputs!$B$16),AT128)</f>
        <v>0</v>
      </c>
      <c r="AW128" s="20">
        <f>IF(AU128&gt;Inputs!$B$17,Inputs!$B$17,AU128)</f>
        <v>0</v>
      </c>
      <c r="AX128" s="20">
        <f>IF(AV128&gt;Inputs!$B$17,Inputs!$B$17,AV128)</f>
        <v>0</v>
      </c>
    </row>
    <row r="129" spans="1:50" x14ac:dyDescent="0.25">
      <c r="A129" s="1">
        <f>Levels!A130</f>
        <v>0</v>
      </c>
      <c r="B129" s="1">
        <f>Levels!B130</f>
        <v>0</v>
      </c>
      <c r="C129" s="15">
        <f>IF(OR(E129=1,F129=1),Levels!C130,0)</f>
        <v>0</v>
      </c>
      <c r="D129" s="1">
        <f>Levels!D130</f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 t="e">
        <f>Levels!AC130</f>
        <v>#N/A</v>
      </c>
      <c r="K129" s="1" t="e">
        <f>Levels!AD130</f>
        <v>#N/A</v>
      </c>
      <c r="L129" s="1" t="e">
        <f t="shared" si="22"/>
        <v>#N/A</v>
      </c>
      <c r="M129" s="19">
        <f>IF(D129=1,Inputs!$J$25,IF(D129=2,Inputs!$J$26,IF(D129=3,Inputs!$J$27,IF(D129=4,Inputs!$J$28,0))))</f>
        <v>0</v>
      </c>
      <c r="N129" s="19">
        <f>IF(D129=1,Inputs!$J$42,IF(D129=2,Inputs!$J$43,IF(D129=3,Inputs!$J$44,IF(D129=4,Inputs!$J$45,0))))</f>
        <v>0</v>
      </c>
      <c r="O129" s="19">
        <f>IF(D129=1,Inputs!$K$25,IF(D129=2,Inputs!$K$26,IF(D129=3,Inputs!$K$27,IF(D129=4,Inputs!$K$28,0))))</f>
        <v>0</v>
      </c>
      <c r="P129" s="19">
        <f>IF(D129=1,Inputs!$K$42,IF(D129=2,Inputs!$K$43,IF(D129=3,Inputs!$K$44,IF(D129=4,Inputs!$K$45,0))))</f>
        <v>0</v>
      </c>
      <c r="Q129" s="19">
        <f>IF(AND(D129=1,G129=1),Inputs!$L$25,IF(AND(D129=2,G129=1),Inputs!$L$26,IF(AND(D129=3,G129=1),Inputs!$L$27,IF(AND(D129=4,G129=1),Inputs!$L$28,0))))</f>
        <v>0</v>
      </c>
      <c r="R129" s="19">
        <f>IF(AND(D129=1,G129=1),Inputs!$L$42,IF(AND(D129=2,G129=1),Inputs!$L$43,IF(AND(D129=3,G129=1),Inputs!$L$44,IF(AND(D129=4,G129=1),Inputs!$L$45,0))))</f>
        <v>0</v>
      </c>
      <c r="S129" s="19">
        <f>IF(AND(D129=1,H129=1),Inputs!$M$25,IF(AND(D129=2,H129=1),Inputs!$M$26,IF(AND(D129=3,H129=1),Inputs!$M$27,IF(AND(D129=4,H129=1),Inputs!$M$28,0))))</f>
        <v>0</v>
      </c>
      <c r="T129" s="19">
        <f>IF(AND(D129=1,H129=1),Inputs!$M$42,IF(AND(D129=2,H129=1),Inputs!$M$43,IF(AND(D129=3,H129=1),Inputs!$M$44,IF(AND(D129=4,H129=1),Inputs!$M$45,0))))</f>
        <v>0</v>
      </c>
      <c r="U129" s="19">
        <f>IF(AND(D129=1,I129=1),Inputs!$N$25,IF(AND(D129=2,I129=1),Inputs!$N$26,IF(AND(D129=3,I129=1),Inputs!$N$27,IF(AND(D129=4,I129=1),Inputs!$N$28,0))))</f>
        <v>0</v>
      </c>
      <c r="V129" s="19">
        <f>IF(AND(D129=1,I129=1),Inputs!$N$42,IF(AND(D129=2,I129=1),Inputs!$N$43,IF(AND(D129=3,I129=1),Inputs!$N$44,IF(AND(D129=4,I129=1),Inputs!$N$45,0))))</f>
        <v>0</v>
      </c>
      <c r="W129" s="19">
        <f>IF(D129=1,Inputs!$J$34,IF(D129=2,Inputs!$J$35,IF(D129=3,Inputs!$J$36,IF(D129=4,Inputs!$J$37,0))))</f>
        <v>0</v>
      </c>
      <c r="X129" s="19">
        <f>IF(D129=1,Inputs!$J$51,IF(D129=2,Inputs!$J$52,IF(D129=3,Inputs!$J$53,IF(D129=4,Inputs!$J$54,0))))</f>
        <v>0</v>
      </c>
      <c r="Y129" s="19">
        <f>IF(D129=1,Inputs!$K$34,IF(D129=2,Inputs!$K$35,IF(D129=3,Inputs!$K$36,IF(D129=4,Inputs!$K$37,0))))</f>
        <v>0</v>
      </c>
      <c r="Z129" s="19">
        <f>IF(D129=1,Inputs!$K$51,IF(D129=2,Inputs!$K$52,IF(D129=3,Inputs!$K$53,IF(D129=4,Inputs!$K$54,0))))</f>
        <v>0</v>
      </c>
      <c r="AA129" s="19">
        <f>IF(AND(D129=1,G129=1),Inputs!$L$34,IF(AND(D129=2,G129=1),Inputs!$L$35,IF(AND(D129=3,G129=1),Inputs!$L$36,IF(AND(D129=4,G129=1),Inputs!$L$37,0))))</f>
        <v>0</v>
      </c>
      <c r="AB129" s="19">
        <f>IF(AND(D129=1,G129=1),Inputs!$L$51,IF(AND(D129=2,G129=1),Inputs!$L$52,IF(AND(D129=3,G129=1),Inputs!$L$53,IF(AND(D129=4,G129=1),Inputs!$L$54,0))))</f>
        <v>0</v>
      </c>
      <c r="AC129" s="19">
        <f>IF(AND(D129=1,H129=1),Inputs!$M$34,IF(AND(D129=2,H129=1),Inputs!$M$35,IF(AND(D129=3,H129=1),Inputs!$M$36,IF(AND(D129=4,H129=1),Inputs!$M$37,0))))</f>
        <v>0</v>
      </c>
      <c r="AD129" s="19">
        <f>IF(AND(D129=1,H129=1),Inputs!$M$51,IF(AND(D129=2,H129=1),Inputs!$M$52,IF(AND(D129=3,H129=1),Inputs!$M$53,IF(AND(D129=4,H129=1),Inputs!$M$54,0))))</f>
        <v>0</v>
      </c>
      <c r="AE129" s="19">
        <f>IF(AND(D129=1,I129=1),Inputs!$N$34,IF(AND(D129=2,I129=1),Inputs!$N$35,IF(AND(D129=3,I129=1),Inputs!$N$36,IF(AND(D129=4,I129=1),Inputs!$N$37,0))))</f>
        <v>0</v>
      </c>
      <c r="AF129" s="19">
        <f>IF(AND(D129=1,I129=1),Inputs!$N$51,IF(AND(D129=2,I129=1),Inputs!$N$52,IF(AND(D129=3,I129=1),Inputs!$N$53,IF(AND(D129=4,I129=1),Inputs!$N$54,0))))</f>
        <v>0</v>
      </c>
      <c r="AG129" s="19" t="e">
        <f t="shared" si="23"/>
        <v>#N/A</v>
      </c>
      <c r="AH129" s="19" t="e">
        <f t="shared" si="24"/>
        <v>#N/A</v>
      </c>
      <c r="AI129" s="19" t="e">
        <f t="shared" si="15"/>
        <v>#N/A</v>
      </c>
      <c r="AJ129" s="19" t="e">
        <f>IF(K129=2,Inputs!$B$7,IF(K129=3,Inputs!$B$8,IF(K129=4,Inputs!$B$9,IF(K129=5,Inputs!$B$10,IF(K129=6,Inputs!$B$11)))))</f>
        <v>#N/A</v>
      </c>
      <c r="AK129" s="19">
        <f>Inputs!$B$65+C129</f>
        <v>500</v>
      </c>
      <c r="AL129" s="19" t="e">
        <f t="shared" si="25"/>
        <v>#N/A</v>
      </c>
      <c r="AM129" s="19" t="e">
        <f t="shared" si="16"/>
        <v>#N/A</v>
      </c>
      <c r="AN129" s="19" t="e">
        <f t="shared" si="17"/>
        <v>#N/A</v>
      </c>
      <c r="AO129" s="19" t="e">
        <f t="shared" si="18"/>
        <v>#N/A</v>
      </c>
      <c r="AP129" s="19" t="e">
        <f t="shared" si="19"/>
        <v>#N/A</v>
      </c>
      <c r="AQ129" s="22">
        <f t="shared" si="20"/>
        <v>0</v>
      </c>
      <c r="AR129" s="22">
        <f t="shared" si="21"/>
        <v>0</v>
      </c>
      <c r="AS129" s="22">
        <f>IF(AND(AQ129&gt;=Inputs!$B$15,D129=2),MAX(C129,Inputs!$B$15),AQ129)</f>
        <v>0</v>
      </c>
      <c r="AT129" s="22">
        <f>IF(AND(AR129&gt;=Inputs!$B$15,D129=2),MAX(C129,Inputs!$B$15),AR129)</f>
        <v>0</v>
      </c>
      <c r="AU129" s="22">
        <f>IF(AND(AS129&gt;=Inputs!$B$16,D129&lt;4),MAX(C129,Inputs!$B$16),AS129)</f>
        <v>0</v>
      </c>
      <c r="AV129" s="22">
        <f>IF(AND(AT129&gt;=Inputs!$B$16,D129&lt;4),MAX(C129,Inputs!$B$16),AT129)</f>
        <v>0</v>
      </c>
      <c r="AW129" s="20">
        <f>IF(AU129&gt;Inputs!$B$17,Inputs!$B$17,AU129)</f>
        <v>0</v>
      </c>
      <c r="AX129" s="20">
        <f>IF(AV129&gt;Inputs!$B$17,Inputs!$B$17,AV129)</f>
        <v>0</v>
      </c>
    </row>
    <row r="130" spans="1:50" x14ac:dyDescent="0.25">
      <c r="A130" s="1">
        <f>Levels!A131</f>
        <v>0</v>
      </c>
      <c r="B130" s="1">
        <f>Levels!B131</f>
        <v>0</v>
      </c>
      <c r="C130" s="15">
        <f>IF(OR(E130=1,F130=1),Levels!C131,0)</f>
        <v>0</v>
      </c>
      <c r="D130" s="1">
        <f>Levels!D131</f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 t="e">
        <f>Levels!AC131</f>
        <v>#N/A</v>
      </c>
      <c r="K130" s="1" t="e">
        <f>Levels!AD131</f>
        <v>#N/A</v>
      </c>
      <c r="L130" s="1" t="e">
        <f t="shared" si="22"/>
        <v>#N/A</v>
      </c>
      <c r="M130" s="19">
        <f>IF(D130=1,Inputs!$J$25,IF(D130=2,Inputs!$J$26,IF(D130=3,Inputs!$J$27,IF(D130=4,Inputs!$J$28,0))))</f>
        <v>0</v>
      </c>
      <c r="N130" s="19">
        <f>IF(D130=1,Inputs!$J$42,IF(D130=2,Inputs!$J$43,IF(D130=3,Inputs!$J$44,IF(D130=4,Inputs!$J$45,0))))</f>
        <v>0</v>
      </c>
      <c r="O130" s="19">
        <f>IF(D130=1,Inputs!$K$25,IF(D130=2,Inputs!$K$26,IF(D130=3,Inputs!$K$27,IF(D130=4,Inputs!$K$28,0))))</f>
        <v>0</v>
      </c>
      <c r="P130" s="19">
        <f>IF(D130=1,Inputs!$K$42,IF(D130=2,Inputs!$K$43,IF(D130=3,Inputs!$K$44,IF(D130=4,Inputs!$K$45,0))))</f>
        <v>0</v>
      </c>
      <c r="Q130" s="19">
        <f>IF(AND(D130=1,G130=1),Inputs!$L$25,IF(AND(D130=2,G130=1),Inputs!$L$26,IF(AND(D130=3,G130=1),Inputs!$L$27,IF(AND(D130=4,G130=1),Inputs!$L$28,0))))</f>
        <v>0</v>
      </c>
      <c r="R130" s="19">
        <f>IF(AND(D130=1,G130=1),Inputs!$L$42,IF(AND(D130=2,G130=1),Inputs!$L$43,IF(AND(D130=3,G130=1),Inputs!$L$44,IF(AND(D130=4,G130=1),Inputs!$L$45,0))))</f>
        <v>0</v>
      </c>
      <c r="S130" s="19">
        <f>IF(AND(D130=1,H130=1),Inputs!$M$25,IF(AND(D130=2,H130=1),Inputs!$M$26,IF(AND(D130=3,H130=1),Inputs!$M$27,IF(AND(D130=4,H130=1),Inputs!$M$28,0))))</f>
        <v>0</v>
      </c>
      <c r="T130" s="19">
        <f>IF(AND(D130=1,H130=1),Inputs!$M$42,IF(AND(D130=2,H130=1),Inputs!$M$43,IF(AND(D130=3,H130=1),Inputs!$M$44,IF(AND(D130=4,H130=1),Inputs!$M$45,0))))</f>
        <v>0</v>
      </c>
      <c r="U130" s="19">
        <f>IF(AND(D130=1,I130=1),Inputs!$N$25,IF(AND(D130=2,I130=1),Inputs!$N$26,IF(AND(D130=3,I130=1),Inputs!$N$27,IF(AND(D130=4,I130=1),Inputs!$N$28,0))))</f>
        <v>0</v>
      </c>
      <c r="V130" s="19">
        <f>IF(AND(D130=1,I130=1),Inputs!$N$42,IF(AND(D130=2,I130=1),Inputs!$N$43,IF(AND(D130=3,I130=1),Inputs!$N$44,IF(AND(D130=4,I130=1),Inputs!$N$45,0))))</f>
        <v>0</v>
      </c>
      <c r="W130" s="19">
        <f>IF(D130=1,Inputs!$J$34,IF(D130=2,Inputs!$J$35,IF(D130=3,Inputs!$J$36,IF(D130=4,Inputs!$J$37,0))))</f>
        <v>0</v>
      </c>
      <c r="X130" s="19">
        <f>IF(D130=1,Inputs!$J$51,IF(D130=2,Inputs!$J$52,IF(D130=3,Inputs!$J$53,IF(D130=4,Inputs!$J$54,0))))</f>
        <v>0</v>
      </c>
      <c r="Y130" s="19">
        <f>IF(D130=1,Inputs!$K$34,IF(D130=2,Inputs!$K$35,IF(D130=3,Inputs!$K$36,IF(D130=4,Inputs!$K$37,0))))</f>
        <v>0</v>
      </c>
      <c r="Z130" s="19">
        <f>IF(D130=1,Inputs!$K$51,IF(D130=2,Inputs!$K$52,IF(D130=3,Inputs!$K$53,IF(D130=4,Inputs!$K$54,0))))</f>
        <v>0</v>
      </c>
      <c r="AA130" s="19">
        <f>IF(AND(D130=1,G130=1),Inputs!$L$34,IF(AND(D130=2,G130=1),Inputs!$L$35,IF(AND(D130=3,G130=1),Inputs!$L$36,IF(AND(D130=4,G130=1),Inputs!$L$37,0))))</f>
        <v>0</v>
      </c>
      <c r="AB130" s="19">
        <f>IF(AND(D130=1,G130=1),Inputs!$L$51,IF(AND(D130=2,G130=1),Inputs!$L$52,IF(AND(D130=3,G130=1),Inputs!$L$53,IF(AND(D130=4,G130=1),Inputs!$L$54,0))))</f>
        <v>0</v>
      </c>
      <c r="AC130" s="19">
        <f>IF(AND(D130=1,H130=1),Inputs!$M$34,IF(AND(D130=2,H130=1),Inputs!$M$35,IF(AND(D130=3,H130=1),Inputs!$M$36,IF(AND(D130=4,H130=1),Inputs!$M$37,0))))</f>
        <v>0</v>
      </c>
      <c r="AD130" s="19">
        <f>IF(AND(D130=1,H130=1),Inputs!$M$51,IF(AND(D130=2,H130=1),Inputs!$M$52,IF(AND(D130=3,H130=1),Inputs!$M$53,IF(AND(D130=4,H130=1),Inputs!$M$54,0))))</f>
        <v>0</v>
      </c>
      <c r="AE130" s="19">
        <f>IF(AND(D130=1,I130=1),Inputs!$N$34,IF(AND(D130=2,I130=1),Inputs!$N$35,IF(AND(D130=3,I130=1),Inputs!$N$36,IF(AND(D130=4,I130=1),Inputs!$N$37,0))))</f>
        <v>0</v>
      </c>
      <c r="AF130" s="19">
        <f>IF(AND(D130=1,I130=1),Inputs!$N$51,IF(AND(D130=2,I130=1),Inputs!$N$52,IF(AND(D130=3,I130=1),Inputs!$N$53,IF(AND(D130=4,I130=1),Inputs!$N$54,0))))</f>
        <v>0</v>
      </c>
      <c r="AG130" s="19" t="e">
        <f t="shared" si="23"/>
        <v>#N/A</v>
      </c>
      <c r="AH130" s="19" t="e">
        <f t="shared" si="24"/>
        <v>#N/A</v>
      </c>
      <c r="AI130" s="19" t="e">
        <f t="shared" si="15"/>
        <v>#N/A</v>
      </c>
      <c r="AJ130" s="19" t="e">
        <f>IF(K130=2,Inputs!$B$7,IF(K130=3,Inputs!$B$8,IF(K130=4,Inputs!$B$9,IF(K130=5,Inputs!$B$10,IF(K130=6,Inputs!$B$11)))))</f>
        <v>#N/A</v>
      </c>
      <c r="AK130" s="19">
        <f>Inputs!$B$65+C130</f>
        <v>500</v>
      </c>
      <c r="AL130" s="19" t="e">
        <f t="shared" si="25"/>
        <v>#N/A</v>
      </c>
      <c r="AM130" s="19" t="e">
        <f t="shared" si="16"/>
        <v>#N/A</v>
      </c>
      <c r="AN130" s="19" t="e">
        <f t="shared" si="17"/>
        <v>#N/A</v>
      </c>
      <c r="AO130" s="19" t="e">
        <f t="shared" si="18"/>
        <v>#N/A</v>
      </c>
      <c r="AP130" s="19" t="e">
        <f t="shared" si="19"/>
        <v>#N/A</v>
      </c>
      <c r="AQ130" s="22">
        <f t="shared" si="20"/>
        <v>0</v>
      </c>
      <c r="AR130" s="22">
        <f t="shared" si="21"/>
        <v>0</v>
      </c>
      <c r="AS130" s="22">
        <f>IF(AND(AQ130&gt;=Inputs!$B$15,D130=2),MAX(C130,Inputs!$B$15),AQ130)</f>
        <v>0</v>
      </c>
      <c r="AT130" s="22">
        <f>IF(AND(AR130&gt;=Inputs!$B$15,D130=2),MAX(C130,Inputs!$B$15),AR130)</f>
        <v>0</v>
      </c>
      <c r="AU130" s="22">
        <f>IF(AND(AS130&gt;=Inputs!$B$16,D130&lt;4),MAX(C130,Inputs!$B$16),AS130)</f>
        <v>0</v>
      </c>
      <c r="AV130" s="22">
        <f>IF(AND(AT130&gt;=Inputs!$B$16,D130&lt;4),MAX(C130,Inputs!$B$16),AT130)</f>
        <v>0</v>
      </c>
      <c r="AW130" s="20">
        <f>IF(AU130&gt;Inputs!$B$17,Inputs!$B$17,AU130)</f>
        <v>0</v>
      </c>
      <c r="AX130" s="20">
        <f>IF(AV130&gt;Inputs!$B$17,Inputs!$B$17,AV130)</f>
        <v>0</v>
      </c>
    </row>
    <row r="131" spans="1:50" x14ac:dyDescent="0.25">
      <c r="A131" s="1">
        <f>Levels!A132</f>
        <v>0</v>
      </c>
      <c r="B131" s="1">
        <f>Levels!B132</f>
        <v>0</v>
      </c>
      <c r="C131" s="15">
        <f>IF(OR(E131=1,F131=1),Levels!C132,0)</f>
        <v>0</v>
      </c>
      <c r="D131" s="1">
        <f>Levels!D132</f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 t="e">
        <f>Levels!AC132</f>
        <v>#N/A</v>
      </c>
      <c r="K131" s="1" t="e">
        <f>Levels!AD132</f>
        <v>#N/A</v>
      </c>
      <c r="L131" s="1" t="e">
        <f t="shared" si="22"/>
        <v>#N/A</v>
      </c>
      <c r="M131" s="19">
        <f>IF(D131=1,Inputs!$J$25,IF(D131=2,Inputs!$J$26,IF(D131=3,Inputs!$J$27,IF(D131=4,Inputs!$J$28,0))))</f>
        <v>0</v>
      </c>
      <c r="N131" s="19">
        <f>IF(D131=1,Inputs!$J$42,IF(D131=2,Inputs!$J$43,IF(D131=3,Inputs!$J$44,IF(D131=4,Inputs!$J$45,0))))</f>
        <v>0</v>
      </c>
      <c r="O131" s="19">
        <f>IF(D131=1,Inputs!$K$25,IF(D131=2,Inputs!$K$26,IF(D131=3,Inputs!$K$27,IF(D131=4,Inputs!$K$28,0))))</f>
        <v>0</v>
      </c>
      <c r="P131" s="19">
        <f>IF(D131=1,Inputs!$K$42,IF(D131=2,Inputs!$K$43,IF(D131=3,Inputs!$K$44,IF(D131=4,Inputs!$K$45,0))))</f>
        <v>0</v>
      </c>
      <c r="Q131" s="19">
        <f>IF(AND(D131=1,G131=1),Inputs!$L$25,IF(AND(D131=2,G131=1),Inputs!$L$26,IF(AND(D131=3,G131=1),Inputs!$L$27,IF(AND(D131=4,G131=1),Inputs!$L$28,0))))</f>
        <v>0</v>
      </c>
      <c r="R131" s="19">
        <f>IF(AND(D131=1,G131=1),Inputs!$L$42,IF(AND(D131=2,G131=1),Inputs!$L$43,IF(AND(D131=3,G131=1),Inputs!$L$44,IF(AND(D131=4,G131=1),Inputs!$L$45,0))))</f>
        <v>0</v>
      </c>
      <c r="S131" s="19">
        <f>IF(AND(D131=1,H131=1),Inputs!$M$25,IF(AND(D131=2,H131=1),Inputs!$M$26,IF(AND(D131=3,H131=1),Inputs!$M$27,IF(AND(D131=4,H131=1),Inputs!$M$28,0))))</f>
        <v>0</v>
      </c>
      <c r="T131" s="19">
        <f>IF(AND(D131=1,H131=1),Inputs!$M$42,IF(AND(D131=2,H131=1),Inputs!$M$43,IF(AND(D131=3,H131=1),Inputs!$M$44,IF(AND(D131=4,H131=1),Inputs!$M$45,0))))</f>
        <v>0</v>
      </c>
      <c r="U131" s="19">
        <f>IF(AND(D131=1,I131=1),Inputs!$N$25,IF(AND(D131=2,I131=1),Inputs!$N$26,IF(AND(D131=3,I131=1),Inputs!$N$27,IF(AND(D131=4,I131=1),Inputs!$N$28,0))))</f>
        <v>0</v>
      </c>
      <c r="V131" s="19">
        <f>IF(AND(D131=1,I131=1),Inputs!$N$42,IF(AND(D131=2,I131=1),Inputs!$N$43,IF(AND(D131=3,I131=1),Inputs!$N$44,IF(AND(D131=4,I131=1),Inputs!$N$45,0))))</f>
        <v>0</v>
      </c>
      <c r="W131" s="19">
        <f>IF(D131=1,Inputs!$J$34,IF(D131=2,Inputs!$J$35,IF(D131=3,Inputs!$J$36,IF(D131=4,Inputs!$J$37,0))))</f>
        <v>0</v>
      </c>
      <c r="X131" s="19">
        <f>IF(D131=1,Inputs!$J$51,IF(D131=2,Inputs!$J$52,IF(D131=3,Inputs!$J$53,IF(D131=4,Inputs!$J$54,0))))</f>
        <v>0</v>
      </c>
      <c r="Y131" s="19">
        <f>IF(D131=1,Inputs!$K$34,IF(D131=2,Inputs!$K$35,IF(D131=3,Inputs!$K$36,IF(D131=4,Inputs!$K$37,0))))</f>
        <v>0</v>
      </c>
      <c r="Z131" s="19">
        <f>IF(D131=1,Inputs!$K$51,IF(D131=2,Inputs!$K$52,IF(D131=3,Inputs!$K$53,IF(D131=4,Inputs!$K$54,0))))</f>
        <v>0</v>
      </c>
      <c r="AA131" s="19">
        <f>IF(AND(D131=1,G131=1),Inputs!$L$34,IF(AND(D131=2,G131=1),Inputs!$L$35,IF(AND(D131=3,G131=1),Inputs!$L$36,IF(AND(D131=4,G131=1),Inputs!$L$37,0))))</f>
        <v>0</v>
      </c>
      <c r="AB131" s="19">
        <f>IF(AND(D131=1,G131=1),Inputs!$L$51,IF(AND(D131=2,G131=1),Inputs!$L$52,IF(AND(D131=3,G131=1),Inputs!$L$53,IF(AND(D131=4,G131=1),Inputs!$L$54,0))))</f>
        <v>0</v>
      </c>
      <c r="AC131" s="19">
        <f>IF(AND(D131=1,H131=1),Inputs!$M$34,IF(AND(D131=2,H131=1),Inputs!$M$35,IF(AND(D131=3,H131=1),Inputs!$M$36,IF(AND(D131=4,H131=1),Inputs!$M$37,0))))</f>
        <v>0</v>
      </c>
      <c r="AD131" s="19">
        <f>IF(AND(D131=1,H131=1),Inputs!$M$51,IF(AND(D131=2,H131=1),Inputs!$M$52,IF(AND(D131=3,H131=1),Inputs!$M$53,IF(AND(D131=4,H131=1),Inputs!$M$54,0))))</f>
        <v>0</v>
      </c>
      <c r="AE131" s="19">
        <f>IF(AND(D131=1,I131=1),Inputs!$N$34,IF(AND(D131=2,I131=1),Inputs!$N$35,IF(AND(D131=3,I131=1),Inputs!$N$36,IF(AND(D131=4,I131=1),Inputs!$N$37,0))))</f>
        <v>0</v>
      </c>
      <c r="AF131" s="19">
        <f>IF(AND(D131=1,I131=1),Inputs!$N$51,IF(AND(D131=2,I131=1),Inputs!$N$52,IF(AND(D131=3,I131=1),Inputs!$N$53,IF(AND(D131=4,I131=1),Inputs!$N$54,0))))</f>
        <v>0</v>
      </c>
      <c r="AG131" s="19" t="e">
        <f t="shared" si="23"/>
        <v>#N/A</v>
      </c>
      <c r="AH131" s="19" t="e">
        <f t="shared" si="24"/>
        <v>#N/A</v>
      </c>
      <c r="AI131" s="19" t="e">
        <f t="shared" si="15"/>
        <v>#N/A</v>
      </c>
      <c r="AJ131" s="19" t="e">
        <f>IF(K131=2,Inputs!$B$7,IF(K131=3,Inputs!$B$8,IF(K131=4,Inputs!$B$9,IF(K131=5,Inputs!$B$10,IF(K131=6,Inputs!$B$11)))))</f>
        <v>#N/A</v>
      </c>
      <c r="AK131" s="19">
        <f>Inputs!$B$65+C131</f>
        <v>500</v>
      </c>
      <c r="AL131" s="19" t="e">
        <f t="shared" si="25"/>
        <v>#N/A</v>
      </c>
      <c r="AM131" s="19" t="e">
        <f t="shared" si="16"/>
        <v>#N/A</v>
      </c>
      <c r="AN131" s="19" t="e">
        <f t="shared" si="17"/>
        <v>#N/A</v>
      </c>
      <c r="AO131" s="19" t="e">
        <f t="shared" si="18"/>
        <v>#N/A</v>
      </c>
      <c r="AP131" s="19" t="e">
        <f t="shared" si="19"/>
        <v>#N/A</v>
      </c>
      <c r="AQ131" s="22">
        <f t="shared" si="20"/>
        <v>0</v>
      </c>
      <c r="AR131" s="22">
        <f t="shared" si="21"/>
        <v>0</v>
      </c>
      <c r="AS131" s="22">
        <f>IF(AND(AQ131&gt;=Inputs!$B$15,D131=2),MAX(C131,Inputs!$B$15),AQ131)</f>
        <v>0</v>
      </c>
      <c r="AT131" s="22">
        <f>IF(AND(AR131&gt;=Inputs!$B$15,D131=2),MAX(C131,Inputs!$B$15),AR131)</f>
        <v>0</v>
      </c>
      <c r="AU131" s="22">
        <f>IF(AND(AS131&gt;=Inputs!$B$16,D131&lt;4),MAX(C131,Inputs!$B$16),AS131)</f>
        <v>0</v>
      </c>
      <c r="AV131" s="22">
        <f>IF(AND(AT131&gt;=Inputs!$B$16,D131&lt;4),MAX(C131,Inputs!$B$16),AT131)</f>
        <v>0</v>
      </c>
      <c r="AW131" s="20">
        <f>IF(AU131&gt;Inputs!$B$17,Inputs!$B$17,AU131)</f>
        <v>0</v>
      </c>
      <c r="AX131" s="20">
        <f>IF(AV131&gt;Inputs!$B$17,Inputs!$B$17,AV131)</f>
        <v>0</v>
      </c>
    </row>
    <row r="132" spans="1:50" x14ac:dyDescent="0.25">
      <c r="A132" s="1">
        <f>Levels!A133</f>
        <v>0</v>
      </c>
      <c r="B132" s="1">
        <f>Levels!B133</f>
        <v>0</v>
      </c>
      <c r="C132" s="15">
        <f>IF(OR(E132=1,F132=1),Levels!C133,0)</f>
        <v>0</v>
      </c>
      <c r="D132" s="1">
        <f>Levels!D133</f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 t="e">
        <f>Levels!AC133</f>
        <v>#N/A</v>
      </c>
      <c r="K132" s="1" t="e">
        <f>Levels!AD133</f>
        <v>#N/A</v>
      </c>
      <c r="L132" s="1" t="e">
        <f t="shared" si="22"/>
        <v>#N/A</v>
      </c>
      <c r="M132" s="19">
        <f>IF(D132=1,Inputs!$J$25,IF(D132=2,Inputs!$J$26,IF(D132=3,Inputs!$J$27,IF(D132=4,Inputs!$J$28,0))))</f>
        <v>0</v>
      </c>
      <c r="N132" s="19">
        <f>IF(D132=1,Inputs!$J$42,IF(D132=2,Inputs!$J$43,IF(D132=3,Inputs!$J$44,IF(D132=4,Inputs!$J$45,0))))</f>
        <v>0</v>
      </c>
      <c r="O132" s="19">
        <f>IF(D132=1,Inputs!$K$25,IF(D132=2,Inputs!$K$26,IF(D132=3,Inputs!$K$27,IF(D132=4,Inputs!$K$28,0))))</f>
        <v>0</v>
      </c>
      <c r="P132" s="19">
        <f>IF(D132=1,Inputs!$K$42,IF(D132=2,Inputs!$K$43,IF(D132=3,Inputs!$K$44,IF(D132=4,Inputs!$K$45,0))))</f>
        <v>0</v>
      </c>
      <c r="Q132" s="19">
        <f>IF(AND(D132=1,G132=1),Inputs!$L$25,IF(AND(D132=2,G132=1),Inputs!$L$26,IF(AND(D132=3,G132=1),Inputs!$L$27,IF(AND(D132=4,G132=1),Inputs!$L$28,0))))</f>
        <v>0</v>
      </c>
      <c r="R132" s="19">
        <f>IF(AND(D132=1,G132=1),Inputs!$L$42,IF(AND(D132=2,G132=1),Inputs!$L$43,IF(AND(D132=3,G132=1),Inputs!$L$44,IF(AND(D132=4,G132=1),Inputs!$L$45,0))))</f>
        <v>0</v>
      </c>
      <c r="S132" s="19">
        <f>IF(AND(D132=1,H132=1),Inputs!$M$25,IF(AND(D132=2,H132=1),Inputs!$M$26,IF(AND(D132=3,H132=1),Inputs!$M$27,IF(AND(D132=4,H132=1),Inputs!$M$28,0))))</f>
        <v>0</v>
      </c>
      <c r="T132" s="19">
        <f>IF(AND(D132=1,H132=1),Inputs!$M$42,IF(AND(D132=2,H132=1),Inputs!$M$43,IF(AND(D132=3,H132=1),Inputs!$M$44,IF(AND(D132=4,H132=1),Inputs!$M$45,0))))</f>
        <v>0</v>
      </c>
      <c r="U132" s="19">
        <f>IF(AND(D132=1,I132=1),Inputs!$N$25,IF(AND(D132=2,I132=1),Inputs!$N$26,IF(AND(D132=3,I132=1),Inputs!$N$27,IF(AND(D132=4,I132=1),Inputs!$N$28,0))))</f>
        <v>0</v>
      </c>
      <c r="V132" s="19">
        <f>IF(AND(D132=1,I132=1),Inputs!$N$42,IF(AND(D132=2,I132=1),Inputs!$N$43,IF(AND(D132=3,I132=1),Inputs!$N$44,IF(AND(D132=4,I132=1),Inputs!$N$45,0))))</f>
        <v>0</v>
      </c>
      <c r="W132" s="19">
        <f>IF(D132=1,Inputs!$J$34,IF(D132=2,Inputs!$J$35,IF(D132=3,Inputs!$J$36,IF(D132=4,Inputs!$J$37,0))))</f>
        <v>0</v>
      </c>
      <c r="X132" s="19">
        <f>IF(D132=1,Inputs!$J$51,IF(D132=2,Inputs!$J$52,IF(D132=3,Inputs!$J$53,IF(D132=4,Inputs!$J$54,0))))</f>
        <v>0</v>
      </c>
      <c r="Y132" s="19">
        <f>IF(D132=1,Inputs!$K$34,IF(D132=2,Inputs!$K$35,IF(D132=3,Inputs!$K$36,IF(D132=4,Inputs!$K$37,0))))</f>
        <v>0</v>
      </c>
      <c r="Z132" s="19">
        <f>IF(D132=1,Inputs!$K$51,IF(D132=2,Inputs!$K$52,IF(D132=3,Inputs!$K$53,IF(D132=4,Inputs!$K$54,0))))</f>
        <v>0</v>
      </c>
      <c r="AA132" s="19">
        <f>IF(AND(D132=1,G132=1),Inputs!$L$34,IF(AND(D132=2,G132=1),Inputs!$L$35,IF(AND(D132=3,G132=1),Inputs!$L$36,IF(AND(D132=4,G132=1),Inputs!$L$37,0))))</f>
        <v>0</v>
      </c>
      <c r="AB132" s="19">
        <f>IF(AND(D132=1,G132=1),Inputs!$L$51,IF(AND(D132=2,G132=1),Inputs!$L$52,IF(AND(D132=3,G132=1),Inputs!$L$53,IF(AND(D132=4,G132=1),Inputs!$L$54,0))))</f>
        <v>0</v>
      </c>
      <c r="AC132" s="19">
        <f>IF(AND(D132=1,H132=1),Inputs!$M$34,IF(AND(D132=2,H132=1),Inputs!$M$35,IF(AND(D132=3,H132=1),Inputs!$M$36,IF(AND(D132=4,H132=1),Inputs!$M$37,0))))</f>
        <v>0</v>
      </c>
      <c r="AD132" s="19">
        <f>IF(AND(D132=1,H132=1),Inputs!$M$51,IF(AND(D132=2,H132=1),Inputs!$M$52,IF(AND(D132=3,H132=1),Inputs!$M$53,IF(AND(D132=4,H132=1),Inputs!$M$54,0))))</f>
        <v>0</v>
      </c>
      <c r="AE132" s="19">
        <f>IF(AND(D132=1,I132=1),Inputs!$N$34,IF(AND(D132=2,I132=1),Inputs!$N$35,IF(AND(D132=3,I132=1),Inputs!$N$36,IF(AND(D132=4,I132=1),Inputs!$N$37,0))))</f>
        <v>0</v>
      </c>
      <c r="AF132" s="19">
        <f>IF(AND(D132=1,I132=1),Inputs!$N$51,IF(AND(D132=2,I132=1),Inputs!$N$52,IF(AND(D132=3,I132=1),Inputs!$N$53,IF(AND(D132=4,I132=1),Inputs!$N$54,0))))</f>
        <v>0</v>
      </c>
      <c r="AG132" s="19" t="e">
        <f t="shared" si="23"/>
        <v>#N/A</v>
      </c>
      <c r="AH132" s="19" t="e">
        <f t="shared" si="24"/>
        <v>#N/A</v>
      </c>
      <c r="AI132" s="19" t="e">
        <f t="shared" ref="AI132:AI195" si="26">AH132-AG132</f>
        <v>#N/A</v>
      </c>
      <c r="AJ132" s="19" t="e">
        <f>IF(K132=2,Inputs!$B$7,IF(K132=3,Inputs!$B$8,IF(K132=4,Inputs!$B$9,IF(K132=5,Inputs!$B$10,IF(K132=6,Inputs!$B$11)))))</f>
        <v>#N/A</v>
      </c>
      <c r="AK132" s="19">
        <f>Inputs!$B$65+C132</f>
        <v>500</v>
      </c>
      <c r="AL132" s="19" t="e">
        <f t="shared" si="25"/>
        <v>#N/A</v>
      </c>
      <c r="AM132" s="19" t="e">
        <f t="shared" ref="AM132:AM195" si="27">AL132+SUM(Q132,S132,U132)</f>
        <v>#N/A</v>
      </c>
      <c r="AN132" s="19" t="e">
        <f t="shared" ref="AN132:AN195" si="28">AL132+SUM(AA132,AC132,AE132,Q132,S132,U132)</f>
        <v>#N/A</v>
      </c>
      <c r="AO132" s="19" t="e">
        <f t="shared" ref="AO132:AO195" si="29">IF(L132="Increment",AG132,IF(L132="Leap",AM132))</f>
        <v>#N/A</v>
      </c>
      <c r="AP132" s="19" t="e">
        <f t="shared" ref="AP132:AP195" si="30">IF(L132="Increment",AH132,IF(L132="Leap",AN132))</f>
        <v>#N/A</v>
      </c>
      <c r="AQ132" s="22">
        <f t="shared" ref="AQ132:AQ195" si="31">IF(F132=1,AO132,0)</f>
        <v>0</v>
      </c>
      <c r="AR132" s="22">
        <f t="shared" ref="AR132:AR195" si="32">IF(F132=1,AP132,0)</f>
        <v>0</v>
      </c>
      <c r="AS132" s="22">
        <f>IF(AND(AQ132&gt;=Inputs!$B$15,D132=2),MAX(C132,Inputs!$B$15),AQ132)</f>
        <v>0</v>
      </c>
      <c r="AT132" s="22">
        <f>IF(AND(AR132&gt;=Inputs!$B$15,D132=2),MAX(C132,Inputs!$B$15),AR132)</f>
        <v>0</v>
      </c>
      <c r="AU132" s="22">
        <f>IF(AND(AS132&gt;=Inputs!$B$16,D132&lt;4),MAX(C132,Inputs!$B$16),AS132)</f>
        <v>0</v>
      </c>
      <c r="AV132" s="22">
        <f>IF(AND(AT132&gt;=Inputs!$B$16,D132&lt;4),MAX(C132,Inputs!$B$16),AT132)</f>
        <v>0</v>
      </c>
      <c r="AW132" s="20">
        <f>IF(AU132&gt;Inputs!$B$17,Inputs!$B$17,AU132)</f>
        <v>0</v>
      </c>
      <c r="AX132" s="20">
        <f>IF(AV132&gt;Inputs!$B$17,Inputs!$B$17,AV132)</f>
        <v>0</v>
      </c>
    </row>
    <row r="133" spans="1:50" x14ac:dyDescent="0.25">
      <c r="A133" s="1">
        <f>Levels!A134</f>
        <v>0</v>
      </c>
      <c r="B133" s="1">
        <f>Levels!B134</f>
        <v>0</v>
      </c>
      <c r="C133" s="15">
        <f>IF(OR(E133=1,F133=1),Levels!C134,0)</f>
        <v>0</v>
      </c>
      <c r="D133" s="1">
        <f>Levels!D134</f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 t="e">
        <f>Levels!AC134</f>
        <v>#N/A</v>
      </c>
      <c r="K133" s="1" t="e">
        <f>Levels!AD134</f>
        <v>#N/A</v>
      </c>
      <c r="L133" s="1" t="e">
        <f t="shared" si="22"/>
        <v>#N/A</v>
      </c>
      <c r="M133" s="19">
        <f>IF(D133=1,Inputs!$J$25,IF(D133=2,Inputs!$J$26,IF(D133=3,Inputs!$J$27,IF(D133=4,Inputs!$J$28,0))))</f>
        <v>0</v>
      </c>
      <c r="N133" s="19">
        <f>IF(D133=1,Inputs!$J$42,IF(D133=2,Inputs!$J$43,IF(D133=3,Inputs!$J$44,IF(D133=4,Inputs!$J$45,0))))</f>
        <v>0</v>
      </c>
      <c r="O133" s="19">
        <f>IF(D133=1,Inputs!$K$25,IF(D133=2,Inputs!$K$26,IF(D133=3,Inputs!$K$27,IF(D133=4,Inputs!$K$28,0))))</f>
        <v>0</v>
      </c>
      <c r="P133" s="19">
        <f>IF(D133=1,Inputs!$K$42,IF(D133=2,Inputs!$K$43,IF(D133=3,Inputs!$K$44,IF(D133=4,Inputs!$K$45,0))))</f>
        <v>0</v>
      </c>
      <c r="Q133" s="19">
        <f>IF(AND(D133=1,G133=1),Inputs!$L$25,IF(AND(D133=2,G133=1),Inputs!$L$26,IF(AND(D133=3,G133=1),Inputs!$L$27,IF(AND(D133=4,G133=1),Inputs!$L$28,0))))</f>
        <v>0</v>
      </c>
      <c r="R133" s="19">
        <f>IF(AND(D133=1,G133=1),Inputs!$L$42,IF(AND(D133=2,G133=1),Inputs!$L$43,IF(AND(D133=3,G133=1),Inputs!$L$44,IF(AND(D133=4,G133=1),Inputs!$L$45,0))))</f>
        <v>0</v>
      </c>
      <c r="S133" s="19">
        <f>IF(AND(D133=1,H133=1),Inputs!$M$25,IF(AND(D133=2,H133=1),Inputs!$M$26,IF(AND(D133=3,H133=1),Inputs!$M$27,IF(AND(D133=4,H133=1),Inputs!$M$28,0))))</f>
        <v>0</v>
      </c>
      <c r="T133" s="19">
        <f>IF(AND(D133=1,H133=1),Inputs!$M$42,IF(AND(D133=2,H133=1),Inputs!$M$43,IF(AND(D133=3,H133=1),Inputs!$M$44,IF(AND(D133=4,H133=1),Inputs!$M$45,0))))</f>
        <v>0</v>
      </c>
      <c r="U133" s="19">
        <f>IF(AND(D133=1,I133=1),Inputs!$N$25,IF(AND(D133=2,I133=1),Inputs!$N$26,IF(AND(D133=3,I133=1),Inputs!$N$27,IF(AND(D133=4,I133=1),Inputs!$N$28,0))))</f>
        <v>0</v>
      </c>
      <c r="V133" s="19">
        <f>IF(AND(D133=1,I133=1),Inputs!$N$42,IF(AND(D133=2,I133=1),Inputs!$N$43,IF(AND(D133=3,I133=1),Inputs!$N$44,IF(AND(D133=4,I133=1),Inputs!$N$45,0))))</f>
        <v>0</v>
      </c>
      <c r="W133" s="19">
        <f>IF(D133=1,Inputs!$J$34,IF(D133=2,Inputs!$J$35,IF(D133=3,Inputs!$J$36,IF(D133=4,Inputs!$J$37,0))))</f>
        <v>0</v>
      </c>
      <c r="X133" s="19">
        <f>IF(D133=1,Inputs!$J$51,IF(D133=2,Inputs!$J$52,IF(D133=3,Inputs!$J$53,IF(D133=4,Inputs!$J$54,0))))</f>
        <v>0</v>
      </c>
      <c r="Y133" s="19">
        <f>IF(D133=1,Inputs!$K$34,IF(D133=2,Inputs!$K$35,IF(D133=3,Inputs!$K$36,IF(D133=4,Inputs!$K$37,0))))</f>
        <v>0</v>
      </c>
      <c r="Z133" s="19">
        <f>IF(D133=1,Inputs!$K$51,IF(D133=2,Inputs!$K$52,IF(D133=3,Inputs!$K$53,IF(D133=4,Inputs!$K$54,0))))</f>
        <v>0</v>
      </c>
      <c r="AA133" s="19">
        <f>IF(AND(D133=1,G133=1),Inputs!$L$34,IF(AND(D133=2,G133=1),Inputs!$L$35,IF(AND(D133=3,G133=1),Inputs!$L$36,IF(AND(D133=4,G133=1),Inputs!$L$37,0))))</f>
        <v>0</v>
      </c>
      <c r="AB133" s="19">
        <f>IF(AND(D133=1,G133=1),Inputs!$L$51,IF(AND(D133=2,G133=1),Inputs!$L$52,IF(AND(D133=3,G133=1),Inputs!$L$53,IF(AND(D133=4,G133=1),Inputs!$L$54,0))))</f>
        <v>0</v>
      </c>
      <c r="AC133" s="19">
        <f>IF(AND(D133=1,H133=1),Inputs!$M$34,IF(AND(D133=2,H133=1),Inputs!$M$35,IF(AND(D133=3,H133=1),Inputs!$M$36,IF(AND(D133=4,H133=1),Inputs!$M$37,0))))</f>
        <v>0</v>
      </c>
      <c r="AD133" s="19">
        <f>IF(AND(D133=1,H133=1),Inputs!$M$51,IF(AND(D133=2,H133=1),Inputs!$M$52,IF(AND(D133=3,H133=1),Inputs!$M$53,IF(AND(D133=4,H133=1),Inputs!$M$54,0))))</f>
        <v>0</v>
      </c>
      <c r="AE133" s="19">
        <f>IF(AND(D133=1,I133=1),Inputs!$N$34,IF(AND(D133=2,I133=1),Inputs!$N$35,IF(AND(D133=3,I133=1),Inputs!$N$36,IF(AND(D133=4,I133=1),Inputs!$N$37,0))))</f>
        <v>0</v>
      </c>
      <c r="AF133" s="19">
        <f>IF(AND(D133=1,I133=1),Inputs!$N$51,IF(AND(D133=2,I133=1),Inputs!$N$52,IF(AND(D133=3,I133=1),Inputs!$N$53,IF(AND(D133=4,I133=1),Inputs!$N$54,0))))</f>
        <v>0</v>
      </c>
      <c r="AG133" s="19" t="e">
        <f t="shared" si="23"/>
        <v>#N/A</v>
      </c>
      <c r="AH133" s="19" t="e">
        <f t="shared" si="24"/>
        <v>#N/A</v>
      </c>
      <c r="AI133" s="19" t="e">
        <f t="shared" si="26"/>
        <v>#N/A</v>
      </c>
      <c r="AJ133" s="19" t="e">
        <f>IF(K133=2,Inputs!$B$7,IF(K133=3,Inputs!$B$8,IF(K133=4,Inputs!$B$9,IF(K133=5,Inputs!$B$10,IF(K133=6,Inputs!$B$11)))))</f>
        <v>#N/A</v>
      </c>
      <c r="AK133" s="19">
        <f>Inputs!$B$65+C133</f>
        <v>500</v>
      </c>
      <c r="AL133" s="19" t="e">
        <f t="shared" si="25"/>
        <v>#N/A</v>
      </c>
      <c r="AM133" s="19" t="e">
        <f t="shared" si="27"/>
        <v>#N/A</v>
      </c>
      <c r="AN133" s="19" t="e">
        <f t="shared" si="28"/>
        <v>#N/A</v>
      </c>
      <c r="AO133" s="19" t="e">
        <f t="shared" si="29"/>
        <v>#N/A</v>
      </c>
      <c r="AP133" s="19" t="e">
        <f t="shared" si="30"/>
        <v>#N/A</v>
      </c>
      <c r="AQ133" s="22">
        <f t="shared" si="31"/>
        <v>0</v>
      </c>
      <c r="AR133" s="22">
        <f t="shared" si="32"/>
        <v>0</v>
      </c>
      <c r="AS133" s="22">
        <f>IF(AND(AQ133&gt;=Inputs!$B$15,D133=2),MAX(C133,Inputs!$B$15),AQ133)</f>
        <v>0</v>
      </c>
      <c r="AT133" s="22">
        <f>IF(AND(AR133&gt;=Inputs!$B$15,D133=2),MAX(C133,Inputs!$B$15),AR133)</f>
        <v>0</v>
      </c>
      <c r="AU133" s="22">
        <f>IF(AND(AS133&gt;=Inputs!$B$16,D133&lt;4),MAX(C133,Inputs!$B$16),AS133)</f>
        <v>0</v>
      </c>
      <c r="AV133" s="22">
        <f>IF(AND(AT133&gt;=Inputs!$B$16,D133&lt;4),MAX(C133,Inputs!$B$16),AT133)</f>
        <v>0</v>
      </c>
      <c r="AW133" s="20">
        <f>IF(AU133&gt;Inputs!$B$17,Inputs!$B$17,AU133)</f>
        <v>0</v>
      </c>
      <c r="AX133" s="20">
        <f>IF(AV133&gt;Inputs!$B$17,Inputs!$B$17,AV133)</f>
        <v>0</v>
      </c>
    </row>
    <row r="134" spans="1:50" x14ac:dyDescent="0.25">
      <c r="A134" s="1">
        <f>Levels!A135</f>
        <v>0</v>
      </c>
      <c r="B134" s="1">
        <f>Levels!B135</f>
        <v>0</v>
      </c>
      <c r="C134" s="15">
        <f>IF(OR(E134=1,F134=1),Levels!C135,0)</f>
        <v>0</v>
      </c>
      <c r="D134" s="1">
        <f>Levels!D135</f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 t="e">
        <f>Levels!AC135</f>
        <v>#N/A</v>
      </c>
      <c r="K134" s="1" t="e">
        <f>Levels!AD135</f>
        <v>#N/A</v>
      </c>
      <c r="L134" s="1" t="e">
        <f t="shared" si="22"/>
        <v>#N/A</v>
      </c>
      <c r="M134" s="19">
        <f>IF(D134=1,Inputs!$J$25,IF(D134=2,Inputs!$J$26,IF(D134=3,Inputs!$J$27,IF(D134=4,Inputs!$J$28,0))))</f>
        <v>0</v>
      </c>
      <c r="N134" s="19">
        <f>IF(D134=1,Inputs!$J$42,IF(D134=2,Inputs!$J$43,IF(D134=3,Inputs!$J$44,IF(D134=4,Inputs!$J$45,0))))</f>
        <v>0</v>
      </c>
      <c r="O134" s="19">
        <f>IF(D134=1,Inputs!$K$25,IF(D134=2,Inputs!$K$26,IF(D134=3,Inputs!$K$27,IF(D134=4,Inputs!$K$28,0))))</f>
        <v>0</v>
      </c>
      <c r="P134" s="19">
        <f>IF(D134=1,Inputs!$K$42,IF(D134=2,Inputs!$K$43,IF(D134=3,Inputs!$K$44,IF(D134=4,Inputs!$K$45,0))))</f>
        <v>0</v>
      </c>
      <c r="Q134" s="19">
        <f>IF(AND(D134=1,G134=1),Inputs!$L$25,IF(AND(D134=2,G134=1),Inputs!$L$26,IF(AND(D134=3,G134=1),Inputs!$L$27,IF(AND(D134=4,G134=1),Inputs!$L$28,0))))</f>
        <v>0</v>
      </c>
      <c r="R134" s="19">
        <f>IF(AND(D134=1,G134=1),Inputs!$L$42,IF(AND(D134=2,G134=1),Inputs!$L$43,IF(AND(D134=3,G134=1),Inputs!$L$44,IF(AND(D134=4,G134=1),Inputs!$L$45,0))))</f>
        <v>0</v>
      </c>
      <c r="S134" s="19">
        <f>IF(AND(D134=1,H134=1),Inputs!$M$25,IF(AND(D134=2,H134=1),Inputs!$M$26,IF(AND(D134=3,H134=1),Inputs!$M$27,IF(AND(D134=4,H134=1),Inputs!$M$28,0))))</f>
        <v>0</v>
      </c>
      <c r="T134" s="19">
        <f>IF(AND(D134=1,H134=1),Inputs!$M$42,IF(AND(D134=2,H134=1),Inputs!$M$43,IF(AND(D134=3,H134=1),Inputs!$M$44,IF(AND(D134=4,H134=1),Inputs!$M$45,0))))</f>
        <v>0</v>
      </c>
      <c r="U134" s="19">
        <f>IF(AND(D134=1,I134=1),Inputs!$N$25,IF(AND(D134=2,I134=1),Inputs!$N$26,IF(AND(D134=3,I134=1),Inputs!$N$27,IF(AND(D134=4,I134=1),Inputs!$N$28,0))))</f>
        <v>0</v>
      </c>
      <c r="V134" s="19">
        <f>IF(AND(D134=1,I134=1),Inputs!$N$42,IF(AND(D134=2,I134=1),Inputs!$N$43,IF(AND(D134=3,I134=1),Inputs!$N$44,IF(AND(D134=4,I134=1),Inputs!$N$45,0))))</f>
        <v>0</v>
      </c>
      <c r="W134" s="19">
        <f>IF(D134=1,Inputs!$J$34,IF(D134=2,Inputs!$J$35,IF(D134=3,Inputs!$J$36,IF(D134=4,Inputs!$J$37,0))))</f>
        <v>0</v>
      </c>
      <c r="X134" s="19">
        <f>IF(D134=1,Inputs!$J$51,IF(D134=2,Inputs!$J$52,IF(D134=3,Inputs!$J$53,IF(D134=4,Inputs!$J$54,0))))</f>
        <v>0</v>
      </c>
      <c r="Y134" s="19">
        <f>IF(D134=1,Inputs!$K$34,IF(D134=2,Inputs!$K$35,IF(D134=3,Inputs!$K$36,IF(D134=4,Inputs!$K$37,0))))</f>
        <v>0</v>
      </c>
      <c r="Z134" s="19">
        <f>IF(D134=1,Inputs!$K$51,IF(D134=2,Inputs!$K$52,IF(D134=3,Inputs!$K$53,IF(D134=4,Inputs!$K$54,0))))</f>
        <v>0</v>
      </c>
      <c r="AA134" s="19">
        <f>IF(AND(D134=1,G134=1),Inputs!$L$34,IF(AND(D134=2,G134=1),Inputs!$L$35,IF(AND(D134=3,G134=1),Inputs!$L$36,IF(AND(D134=4,G134=1),Inputs!$L$37,0))))</f>
        <v>0</v>
      </c>
      <c r="AB134" s="19">
        <f>IF(AND(D134=1,G134=1),Inputs!$L$51,IF(AND(D134=2,G134=1),Inputs!$L$52,IF(AND(D134=3,G134=1),Inputs!$L$53,IF(AND(D134=4,G134=1),Inputs!$L$54,0))))</f>
        <v>0</v>
      </c>
      <c r="AC134" s="19">
        <f>IF(AND(D134=1,H134=1),Inputs!$M$34,IF(AND(D134=2,H134=1),Inputs!$M$35,IF(AND(D134=3,H134=1),Inputs!$M$36,IF(AND(D134=4,H134=1),Inputs!$M$37,0))))</f>
        <v>0</v>
      </c>
      <c r="AD134" s="19">
        <f>IF(AND(D134=1,H134=1),Inputs!$M$51,IF(AND(D134=2,H134=1),Inputs!$M$52,IF(AND(D134=3,H134=1),Inputs!$M$53,IF(AND(D134=4,H134=1),Inputs!$M$54,0))))</f>
        <v>0</v>
      </c>
      <c r="AE134" s="19">
        <f>IF(AND(D134=1,I134=1),Inputs!$N$34,IF(AND(D134=2,I134=1),Inputs!$N$35,IF(AND(D134=3,I134=1),Inputs!$N$36,IF(AND(D134=4,I134=1),Inputs!$N$37,0))))</f>
        <v>0</v>
      </c>
      <c r="AF134" s="19">
        <f>IF(AND(D134=1,I134=1),Inputs!$N$51,IF(AND(D134=2,I134=1),Inputs!$N$52,IF(AND(D134=3,I134=1),Inputs!$N$53,IF(AND(D134=4,I134=1),Inputs!$N$54,0))))</f>
        <v>0</v>
      </c>
      <c r="AG134" s="19" t="e">
        <f t="shared" si="23"/>
        <v>#N/A</v>
      </c>
      <c r="AH134" s="19" t="e">
        <f t="shared" si="24"/>
        <v>#N/A</v>
      </c>
      <c r="AI134" s="19" t="e">
        <f t="shared" si="26"/>
        <v>#N/A</v>
      </c>
      <c r="AJ134" s="19" t="e">
        <f>IF(K134=2,Inputs!$B$7,IF(K134=3,Inputs!$B$8,IF(K134=4,Inputs!$B$9,IF(K134=5,Inputs!$B$10,IF(K134=6,Inputs!$B$11)))))</f>
        <v>#N/A</v>
      </c>
      <c r="AK134" s="19">
        <f>Inputs!$B$65+C134</f>
        <v>500</v>
      </c>
      <c r="AL134" s="19" t="e">
        <f t="shared" si="25"/>
        <v>#N/A</v>
      </c>
      <c r="AM134" s="19" t="e">
        <f t="shared" si="27"/>
        <v>#N/A</v>
      </c>
      <c r="AN134" s="19" t="e">
        <f t="shared" si="28"/>
        <v>#N/A</v>
      </c>
      <c r="AO134" s="19" t="e">
        <f t="shared" si="29"/>
        <v>#N/A</v>
      </c>
      <c r="AP134" s="19" t="e">
        <f t="shared" si="30"/>
        <v>#N/A</v>
      </c>
      <c r="AQ134" s="22">
        <f t="shared" si="31"/>
        <v>0</v>
      </c>
      <c r="AR134" s="22">
        <f t="shared" si="32"/>
        <v>0</v>
      </c>
      <c r="AS134" s="22">
        <f>IF(AND(AQ134&gt;=Inputs!$B$15,D134=2),MAX(C134,Inputs!$B$15),AQ134)</f>
        <v>0</v>
      </c>
      <c r="AT134" s="22">
        <f>IF(AND(AR134&gt;=Inputs!$B$15,D134=2),MAX(C134,Inputs!$B$15),AR134)</f>
        <v>0</v>
      </c>
      <c r="AU134" s="22">
        <f>IF(AND(AS134&gt;=Inputs!$B$16,D134&lt;4),MAX(C134,Inputs!$B$16),AS134)</f>
        <v>0</v>
      </c>
      <c r="AV134" s="22">
        <f>IF(AND(AT134&gt;=Inputs!$B$16,D134&lt;4),MAX(C134,Inputs!$B$16),AT134)</f>
        <v>0</v>
      </c>
      <c r="AW134" s="20">
        <f>IF(AU134&gt;Inputs!$B$17,Inputs!$B$17,AU134)</f>
        <v>0</v>
      </c>
      <c r="AX134" s="20">
        <f>IF(AV134&gt;Inputs!$B$17,Inputs!$B$17,AV134)</f>
        <v>0</v>
      </c>
    </row>
    <row r="135" spans="1:50" x14ac:dyDescent="0.25">
      <c r="A135" s="1">
        <f>Levels!A136</f>
        <v>0</v>
      </c>
      <c r="B135" s="1">
        <f>Levels!B136</f>
        <v>0</v>
      </c>
      <c r="C135" s="15">
        <f>IF(OR(E135=1,F135=1),Levels!C136,0)</f>
        <v>0</v>
      </c>
      <c r="D135" s="1">
        <f>Levels!D136</f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 t="e">
        <f>Levels!AC136</f>
        <v>#N/A</v>
      </c>
      <c r="K135" s="1" t="e">
        <f>Levels!AD136</f>
        <v>#N/A</v>
      </c>
      <c r="L135" s="1" t="e">
        <f t="shared" si="22"/>
        <v>#N/A</v>
      </c>
      <c r="M135" s="19">
        <f>IF(D135=1,Inputs!$J$25,IF(D135=2,Inputs!$J$26,IF(D135=3,Inputs!$J$27,IF(D135=4,Inputs!$J$28,0))))</f>
        <v>0</v>
      </c>
      <c r="N135" s="19">
        <f>IF(D135=1,Inputs!$J$42,IF(D135=2,Inputs!$J$43,IF(D135=3,Inputs!$J$44,IF(D135=4,Inputs!$J$45,0))))</f>
        <v>0</v>
      </c>
      <c r="O135" s="19">
        <f>IF(D135=1,Inputs!$K$25,IF(D135=2,Inputs!$K$26,IF(D135=3,Inputs!$K$27,IF(D135=4,Inputs!$K$28,0))))</f>
        <v>0</v>
      </c>
      <c r="P135" s="19">
        <f>IF(D135=1,Inputs!$K$42,IF(D135=2,Inputs!$K$43,IF(D135=3,Inputs!$K$44,IF(D135=4,Inputs!$K$45,0))))</f>
        <v>0</v>
      </c>
      <c r="Q135" s="19">
        <f>IF(AND(D135=1,G135=1),Inputs!$L$25,IF(AND(D135=2,G135=1),Inputs!$L$26,IF(AND(D135=3,G135=1),Inputs!$L$27,IF(AND(D135=4,G135=1),Inputs!$L$28,0))))</f>
        <v>0</v>
      </c>
      <c r="R135" s="19">
        <f>IF(AND(D135=1,G135=1),Inputs!$L$42,IF(AND(D135=2,G135=1),Inputs!$L$43,IF(AND(D135=3,G135=1),Inputs!$L$44,IF(AND(D135=4,G135=1),Inputs!$L$45,0))))</f>
        <v>0</v>
      </c>
      <c r="S135" s="19">
        <f>IF(AND(D135=1,H135=1),Inputs!$M$25,IF(AND(D135=2,H135=1),Inputs!$M$26,IF(AND(D135=3,H135=1),Inputs!$M$27,IF(AND(D135=4,H135=1),Inputs!$M$28,0))))</f>
        <v>0</v>
      </c>
      <c r="T135" s="19">
        <f>IF(AND(D135=1,H135=1),Inputs!$M$42,IF(AND(D135=2,H135=1),Inputs!$M$43,IF(AND(D135=3,H135=1),Inputs!$M$44,IF(AND(D135=4,H135=1),Inputs!$M$45,0))))</f>
        <v>0</v>
      </c>
      <c r="U135" s="19">
        <f>IF(AND(D135=1,I135=1),Inputs!$N$25,IF(AND(D135=2,I135=1),Inputs!$N$26,IF(AND(D135=3,I135=1),Inputs!$N$27,IF(AND(D135=4,I135=1),Inputs!$N$28,0))))</f>
        <v>0</v>
      </c>
      <c r="V135" s="19">
        <f>IF(AND(D135=1,I135=1),Inputs!$N$42,IF(AND(D135=2,I135=1),Inputs!$N$43,IF(AND(D135=3,I135=1),Inputs!$N$44,IF(AND(D135=4,I135=1),Inputs!$N$45,0))))</f>
        <v>0</v>
      </c>
      <c r="W135" s="19">
        <f>IF(D135=1,Inputs!$J$34,IF(D135=2,Inputs!$J$35,IF(D135=3,Inputs!$J$36,IF(D135=4,Inputs!$J$37,0))))</f>
        <v>0</v>
      </c>
      <c r="X135" s="19">
        <f>IF(D135=1,Inputs!$J$51,IF(D135=2,Inputs!$J$52,IF(D135=3,Inputs!$J$53,IF(D135=4,Inputs!$J$54,0))))</f>
        <v>0</v>
      </c>
      <c r="Y135" s="19">
        <f>IF(D135=1,Inputs!$K$34,IF(D135=2,Inputs!$K$35,IF(D135=3,Inputs!$K$36,IF(D135=4,Inputs!$K$37,0))))</f>
        <v>0</v>
      </c>
      <c r="Z135" s="19">
        <f>IF(D135=1,Inputs!$K$51,IF(D135=2,Inputs!$K$52,IF(D135=3,Inputs!$K$53,IF(D135=4,Inputs!$K$54,0))))</f>
        <v>0</v>
      </c>
      <c r="AA135" s="19">
        <f>IF(AND(D135=1,G135=1),Inputs!$L$34,IF(AND(D135=2,G135=1),Inputs!$L$35,IF(AND(D135=3,G135=1),Inputs!$L$36,IF(AND(D135=4,G135=1),Inputs!$L$37,0))))</f>
        <v>0</v>
      </c>
      <c r="AB135" s="19">
        <f>IF(AND(D135=1,G135=1),Inputs!$L$51,IF(AND(D135=2,G135=1),Inputs!$L$52,IF(AND(D135=3,G135=1),Inputs!$L$53,IF(AND(D135=4,G135=1),Inputs!$L$54,0))))</f>
        <v>0</v>
      </c>
      <c r="AC135" s="19">
        <f>IF(AND(D135=1,H135=1),Inputs!$M$34,IF(AND(D135=2,H135=1),Inputs!$M$35,IF(AND(D135=3,H135=1),Inputs!$M$36,IF(AND(D135=4,H135=1),Inputs!$M$37,0))))</f>
        <v>0</v>
      </c>
      <c r="AD135" s="19">
        <f>IF(AND(D135=1,H135=1),Inputs!$M$51,IF(AND(D135=2,H135=1),Inputs!$M$52,IF(AND(D135=3,H135=1),Inputs!$M$53,IF(AND(D135=4,H135=1),Inputs!$M$54,0))))</f>
        <v>0</v>
      </c>
      <c r="AE135" s="19">
        <f>IF(AND(D135=1,I135=1),Inputs!$N$34,IF(AND(D135=2,I135=1),Inputs!$N$35,IF(AND(D135=3,I135=1),Inputs!$N$36,IF(AND(D135=4,I135=1),Inputs!$N$37,0))))</f>
        <v>0</v>
      </c>
      <c r="AF135" s="19">
        <f>IF(AND(D135=1,I135=1),Inputs!$N$51,IF(AND(D135=2,I135=1),Inputs!$N$52,IF(AND(D135=3,I135=1),Inputs!$N$53,IF(AND(D135=4,I135=1),Inputs!$N$54,0))))</f>
        <v>0</v>
      </c>
      <c r="AG135" s="19" t="e">
        <f t="shared" si="23"/>
        <v>#N/A</v>
      </c>
      <c r="AH135" s="19" t="e">
        <f t="shared" si="24"/>
        <v>#N/A</v>
      </c>
      <c r="AI135" s="19" t="e">
        <f t="shared" si="26"/>
        <v>#N/A</v>
      </c>
      <c r="AJ135" s="19" t="e">
        <f>IF(K135=2,Inputs!$B$7,IF(K135=3,Inputs!$B$8,IF(K135=4,Inputs!$B$9,IF(K135=5,Inputs!$B$10,IF(K135=6,Inputs!$B$11)))))</f>
        <v>#N/A</v>
      </c>
      <c r="AK135" s="19">
        <f>Inputs!$B$65+C135</f>
        <v>500</v>
      </c>
      <c r="AL135" s="19" t="e">
        <f t="shared" si="25"/>
        <v>#N/A</v>
      </c>
      <c r="AM135" s="19" t="e">
        <f t="shared" si="27"/>
        <v>#N/A</v>
      </c>
      <c r="AN135" s="19" t="e">
        <f t="shared" si="28"/>
        <v>#N/A</v>
      </c>
      <c r="AO135" s="19" t="e">
        <f t="shared" si="29"/>
        <v>#N/A</v>
      </c>
      <c r="AP135" s="19" t="e">
        <f t="shared" si="30"/>
        <v>#N/A</v>
      </c>
      <c r="AQ135" s="22">
        <f t="shared" si="31"/>
        <v>0</v>
      </c>
      <c r="AR135" s="22">
        <f t="shared" si="32"/>
        <v>0</v>
      </c>
      <c r="AS135" s="22">
        <f>IF(AND(AQ135&gt;=Inputs!$B$15,D135=2),MAX(C135,Inputs!$B$15),AQ135)</f>
        <v>0</v>
      </c>
      <c r="AT135" s="22">
        <f>IF(AND(AR135&gt;=Inputs!$B$15,D135=2),MAX(C135,Inputs!$B$15),AR135)</f>
        <v>0</v>
      </c>
      <c r="AU135" s="22">
        <f>IF(AND(AS135&gt;=Inputs!$B$16,D135&lt;4),MAX(C135,Inputs!$B$16),AS135)</f>
        <v>0</v>
      </c>
      <c r="AV135" s="22">
        <f>IF(AND(AT135&gt;=Inputs!$B$16,D135&lt;4),MAX(C135,Inputs!$B$16),AT135)</f>
        <v>0</v>
      </c>
      <c r="AW135" s="20">
        <f>IF(AU135&gt;Inputs!$B$17,Inputs!$B$17,AU135)</f>
        <v>0</v>
      </c>
      <c r="AX135" s="20">
        <f>IF(AV135&gt;Inputs!$B$17,Inputs!$B$17,AV135)</f>
        <v>0</v>
      </c>
    </row>
    <row r="136" spans="1:50" x14ac:dyDescent="0.25">
      <c r="A136" s="1">
        <f>Levels!A137</f>
        <v>0</v>
      </c>
      <c r="B136" s="1">
        <f>Levels!B137</f>
        <v>0</v>
      </c>
      <c r="C136" s="15">
        <f>IF(OR(E136=1,F136=1),Levels!C137,0)</f>
        <v>0</v>
      </c>
      <c r="D136" s="1">
        <f>Levels!D137</f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 t="e">
        <f>Levels!AC137</f>
        <v>#N/A</v>
      </c>
      <c r="K136" s="1" t="e">
        <f>Levels!AD137</f>
        <v>#N/A</v>
      </c>
      <c r="L136" s="1" t="e">
        <f t="shared" si="22"/>
        <v>#N/A</v>
      </c>
      <c r="M136" s="19">
        <f>IF(D136=1,Inputs!$J$25,IF(D136=2,Inputs!$J$26,IF(D136=3,Inputs!$J$27,IF(D136=4,Inputs!$J$28,0))))</f>
        <v>0</v>
      </c>
      <c r="N136" s="19">
        <f>IF(D136=1,Inputs!$J$42,IF(D136=2,Inputs!$J$43,IF(D136=3,Inputs!$J$44,IF(D136=4,Inputs!$J$45,0))))</f>
        <v>0</v>
      </c>
      <c r="O136" s="19">
        <f>IF(D136=1,Inputs!$K$25,IF(D136=2,Inputs!$K$26,IF(D136=3,Inputs!$K$27,IF(D136=4,Inputs!$K$28,0))))</f>
        <v>0</v>
      </c>
      <c r="P136" s="19">
        <f>IF(D136=1,Inputs!$K$42,IF(D136=2,Inputs!$K$43,IF(D136=3,Inputs!$K$44,IF(D136=4,Inputs!$K$45,0))))</f>
        <v>0</v>
      </c>
      <c r="Q136" s="19">
        <f>IF(AND(D136=1,G136=1),Inputs!$L$25,IF(AND(D136=2,G136=1),Inputs!$L$26,IF(AND(D136=3,G136=1),Inputs!$L$27,IF(AND(D136=4,G136=1),Inputs!$L$28,0))))</f>
        <v>0</v>
      </c>
      <c r="R136" s="19">
        <f>IF(AND(D136=1,G136=1),Inputs!$L$42,IF(AND(D136=2,G136=1),Inputs!$L$43,IF(AND(D136=3,G136=1),Inputs!$L$44,IF(AND(D136=4,G136=1),Inputs!$L$45,0))))</f>
        <v>0</v>
      </c>
      <c r="S136" s="19">
        <f>IF(AND(D136=1,H136=1),Inputs!$M$25,IF(AND(D136=2,H136=1),Inputs!$M$26,IF(AND(D136=3,H136=1),Inputs!$M$27,IF(AND(D136=4,H136=1),Inputs!$M$28,0))))</f>
        <v>0</v>
      </c>
      <c r="T136" s="19">
        <f>IF(AND(D136=1,H136=1),Inputs!$M$42,IF(AND(D136=2,H136=1),Inputs!$M$43,IF(AND(D136=3,H136=1),Inputs!$M$44,IF(AND(D136=4,H136=1),Inputs!$M$45,0))))</f>
        <v>0</v>
      </c>
      <c r="U136" s="19">
        <f>IF(AND(D136=1,I136=1),Inputs!$N$25,IF(AND(D136=2,I136=1),Inputs!$N$26,IF(AND(D136=3,I136=1),Inputs!$N$27,IF(AND(D136=4,I136=1),Inputs!$N$28,0))))</f>
        <v>0</v>
      </c>
      <c r="V136" s="19">
        <f>IF(AND(D136=1,I136=1),Inputs!$N$42,IF(AND(D136=2,I136=1),Inputs!$N$43,IF(AND(D136=3,I136=1),Inputs!$N$44,IF(AND(D136=4,I136=1),Inputs!$N$45,0))))</f>
        <v>0</v>
      </c>
      <c r="W136" s="19">
        <f>IF(D136=1,Inputs!$J$34,IF(D136=2,Inputs!$J$35,IF(D136=3,Inputs!$J$36,IF(D136=4,Inputs!$J$37,0))))</f>
        <v>0</v>
      </c>
      <c r="X136" s="19">
        <f>IF(D136=1,Inputs!$J$51,IF(D136=2,Inputs!$J$52,IF(D136=3,Inputs!$J$53,IF(D136=4,Inputs!$J$54,0))))</f>
        <v>0</v>
      </c>
      <c r="Y136" s="19">
        <f>IF(D136=1,Inputs!$K$34,IF(D136=2,Inputs!$K$35,IF(D136=3,Inputs!$K$36,IF(D136=4,Inputs!$K$37,0))))</f>
        <v>0</v>
      </c>
      <c r="Z136" s="19">
        <f>IF(D136=1,Inputs!$K$51,IF(D136=2,Inputs!$K$52,IF(D136=3,Inputs!$K$53,IF(D136=4,Inputs!$K$54,0))))</f>
        <v>0</v>
      </c>
      <c r="AA136" s="19">
        <f>IF(AND(D136=1,G136=1),Inputs!$L$34,IF(AND(D136=2,G136=1),Inputs!$L$35,IF(AND(D136=3,G136=1),Inputs!$L$36,IF(AND(D136=4,G136=1),Inputs!$L$37,0))))</f>
        <v>0</v>
      </c>
      <c r="AB136" s="19">
        <f>IF(AND(D136=1,G136=1),Inputs!$L$51,IF(AND(D136=2,G136=1),Inputs!$L$52,IF(AND(D136=3,G136=1),Inputs!$L$53,IF(AND(D136=4,G136=1),Inputs!$L$54,0))))</f>
        <v>0</v>
      </c>
      <c r="AC136" s="19">
        <f>IF(AND(D136=1,H136=1),Inputs!$M$34,IF(AND(D136=2,H136=1),Inputs!$M$35,IF(AND(D136=3,H136=1),Inputs!$M$36,IF(AND(D136=4,H136=1),Inputs!$M$37,0))))</f>
        <v>0</v>
      </c>
      <c r="AD136" s="19">
        <f>IF(AND(D136=1,H136=1),Inputs!$M$51,IF(AND(D136=2,H136=1),Inputs!$M$52,IF(AND(D136=3,H136=1),Inputs!$M$53,IF(AND(D136=4,H136=1),Inputs!$M$54,0))))</f>
        <v>0</v>
      </c>
      <c r="AE136" s="19">
        <f>IF(AND(D136=1,I136=1),Inputs!$N$34,IF(AND(D136=2,I136=1),Inputs!$N$35,IF(AND(D136=3,I136=1),Inputs!$N$36,IF(AND(D136=4,I136=1),Inputs!$N$37,0))))</f>
        <v>0</v>
      </c>
      <c r="AF136" s="19">
        <f>IF(AND(D136=1,I136=1),Inputs!$N$51,IF(AND(D136=2,I136=1),Inputs!$N$52,IF(AND(D136=3,I136=1),Inputs!$N$53,IF(AND(D136=4,I136=1),Inputs!$N$54,0))))</f>
        <v>0</v>
      </c>
      <c r="AG136" s="19" t="e">
        <f t="shared" si="23"/>
        <v>#N/A</v>
      </c>
      <c r="AH136" s="19" t="e">
        <f t="shared" si="24"/>
        <v>#N/A</v>
      </c>
      <c r="AI136" s="19" t="e">
        <f t="shared" si="26"/>
        <v>#N/A</v>
      </c>
      <c r="AJ136" s="19" t="e">
        <f>IF(K136=2,Inputs!$B$7,IF(K136=3,Inputs!$B$8,IF(K136=4,Inputs!$B$9,IF(K136=5,Inputs!$B$10,IF(K136=6,Inputs!$B$11)))))</f>
        <v>#N/A</v>
      </c>
      <c r="AK136" s="19">
        <f>Inputs!$B$65+C136</f>
        <v>500</v>
      </c>
      <c r="AL136" s="19" t="e">
        <f t="shared" si="25"/>
        <v>#N/A</v>
      </c>
      <c r="AM136" s="19" t="e">
        <f t="shared" si="27"/>
        <v>#N/A</v>
      </c>
      <c r="AN136" s="19" t="e">
        <f t="shared" si="28"/>
        <v>#N/A</v>
      </c>
      <c r="AO136" s="19" t="e">
        <f t="shared" si="29"/>
        <v>#N/A</v>
      </c>
      <c r="AP136" s="19" t="e">
        <f t="shared" si="30"/>
        <v>#N/A</v>
      </c>
      <c r="AQ136" s="22">
        <f t="shared" si="31"/>
        <v>0</v>
      </c>
      <c r="AR136" s="22">
        <f t="shared" si="32"/>
        <v>0</v>
      </c>
      <c r="AS136" s="22">
        <f>IF(AND(AQ136&gt;=Inputs!$B$15,D136=2),MAX(C136,Inputs!$B$15),AQ136)</f>
        <v>0</v>
      </c>
      <c r="AT136" s="22">
        <f>IF(AND(AR136&gt;=Inputs!$B$15,D136=2),MAX(C136,Inputs!$B$15),AR136)</f>
        <v>0</v>
      </c>
      <c r="AU136" s="22">
        <f>IF(AND(AS136&gt;=Inputs!$B$16,D136&lt;4),MAX(C136,Inputs!$B$16),AS136)</f>
        <v>0</v>
      </c>
      <c r="AV136" s="22">
        <f>IF(AND(AT136&gt;=Inputs!$B$16,D136&lt;4),MAX(C136,Inputs!$B$16),AT136)</f>
        <v>0</v>
      </c>
      <c r="AW136" s="20">
        <f>IF(AU136&gt;Inputs!$B$17,Inputs!$B$17,AU136)</f>
        <v>0</v>
      </c>
      <c r="AX136" s="20">
        <f>IF(AV136&gt;Inputs!$B$17,Inputs!$B$17,AV136)</f>
        <v>0</v>
      </c>
    </row>
    <row r="137" spans="1:50" x14ac:dyDescent="0.25">
      <c r="A137" s="1">
        <f>Levels!A138</f>
        <v>0</v>
      </c>
      <c r="B137" s="1">
        <f>Levels!B138</f>
        <v>0</v>
      </c>
      <c r="C137" s="15">
        <f>IF(OR(E137=1,F137=1),Levels!C138,0)</f>
        <v>0</v>
      </c>
      <c r="D137" s="1">
        <f>Levels!D138</f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 t="e">
        <f>Levels!AC138</f>
        <v>#N/A</v>
      </c>
      <c r="K137" s="1" t="e">
        <f>Levels!AD138</f>
        <v>#N/A</v>
      </c>
      <c r="L137" s="1" t="e">
        <f t="shared" si="22"/>
        <v>#N/A</v>
      </c>
      <c r="M137" s="19">
        <f>IF(D137=1,Inputs!$J$25,IF(D137=2,Inputs!$J$26,IF(D137=3,Inputs!$J$27,IF(D137=4,Inputs!$J$28,0))))</f>
        <v>0</v>
      </c>
      <c r="N137" s="19">
        <f>IF(D137=1,Inputs!$J$42,IF(D137=2,Inputs!$J$43,IF(D137=3,Inputs!$J$44,IF(D137=4,Inputs!$J$45,0))))</f>
        <v>0</v>
      </c>
      <c r="O137" s="19">
        <f>IF(D137=1,Inputs!$K$25,IF(D137=2,Inputs!$K$26,IF(D137=3,Inputs!$K$27,IF(D137=4,Inputs!$K$28,0))))</f>
        <v>0</v>
      </c>
      <c r="P137" s="19">
        <f>IF(D137=1,Inputs!$K$42,IF(D137=2,Inputs!$K$43,IF(D137=3,Inputs!$K$44,IF(D137=4,Inputs!$K$45,0))))</f>
        <v>0</v>
      </c>
      <c r="Q137" s="19">
        <f>IF(AND(D137=1,G137=1),Inputs!$L$25,IF(AND(D137=2,G137=1),Inputs!$L$26,IF(AND(D137=3,G137=1),Inputs!$L$27,IF(AND(D137=4,G137=1),Inputs!$L$28,0))))</f>
        <v>0</v>
      </c>
      <c r="R137" s="19">
        <f>IF(AND(D137=1,G137=1),Inputs!$L$42,IF(AND(D137=2,G137=1),Inputs!$L$43,IF(AND(D137=3,G137=1),Inputs!$L$44,IF(AND(D137=4,G137=1),Inputs!$L$45,0))))</f>
        <v>0</v>
      </c>
      <c r="S137" s="19">
        <f>IF(AND(D137=1,H137=1),Inputs!$M$25,IF(AND(D137=2,H137=1),Inputs!$M$26,IF(AND(D137=3,H137=1),Inputs!$M$27,IF(AND(D137=4,H137=1),Inputs!$M$28,0))))</f>
        <v>0</v>
      </c>
      <c r="T137" s="19">
        <f>IF(AND(D137=1,H137=1),Inputs!$M$42,IF(AND(D137=2,H137=1),Inputs!$M$43,IF(AND(D137=3,H137=1),Inputs!$M$44,IF(AND(D137=4,H137=1),Inputs!$M$45,0))))</f>
        <v>0</v>
      </c>
      <c r="U137" s="19">
        <f>IF(AND(D137=1,I137=1),Inputs!$N$25,IF(AND(D137=2,I137=1),Inputs!$N$26,IF(AND(D137=3,I137=1),Inputs!$N$27,IF(AND(D137=4,I137=1),Inputs!$N$28,0))))</f>
        <v>0</v>
      </c>
      <c r="V137" s="19">
        <f>IF(AND(D137=1,I137=1),Inputs!$N$42,IF(AND(D137=2,I137=1),Inputs!$N$43,IF(AND(D137=3,I137=1),Inputs!$N$44,IF(AND(D137=4,I137=1),Inputs!$N$45,0))))</f>
        <v>0</v>
      </c>
      <c r="W137" s="19">
        <f>IF(D137=1,Inputs!$J$34,IF(D137=2,Inputs!$J$35,IF(D137=3,Inputs!$J$36,IF(D137=4,Inputs!$J$37,0))))</f>
        <v>0</v>
      </c>
      <c r="X137" s="19">
        <f>IF(D137=1,Inputs!$J$51,IF(D137=2,Inputs!$J$52,IF(D137=3,Inputs!$J$53,IF(D137=4,Inputs!$J$54,0))))</f>
        <v>0</v>
      </c>
      <c r="Y137" s="19">
        <f>IF(D137=1,Inputs!$K$34,IF(D137=2,Inputs!$K$35,IF(D137=3,Inputs!$K$36,IF(D137=4,Inputs!$K$37,0))))</f>
        <v>0</v>
      </c>
      <c r="Z137" s="19">
        <f>IF(D137=1,Inputs!$K$51,IF(D137=2,Inputs!$K$52,IF(D137=3,Inputs!$K$53,IF(D137=4,Inputs!$K$54,0))))</f>
        <v>0</v>
      </c>
      <c r="AA137" s="19">
        <f>IF(AND(D137=1,G137=1),Inputs!$L$34,IF(AND(D137=2,G137=1),Inputs!$L$35,IF(AND(D137=3,G137=1),Inputs!$L$36,IF(AND(D137=4,G137=1),Inputs!$L$37,0))))</f>
        <v>0</v>
      </c>
      <c r="AB137" s="19">
        <f>IF(AND(D137=1,G137=1),Inputs!$L$51,IF(AND(D137=2,G137=1),Inputs!$L$52,IF(AND(D137=3,G137=1),Inputs!$L$53,IF(AND(D137=4,G137=1),Inputs!$L$54,0))))</f>
        <v>0</v>
      </c>
      <c r="AC137" s="19">
        <f>IF(AND(D137=1,H137=1),Inputs!$M$34,IF(AND(D137=2,H137=1),Inputs!$M$35,IF(AND(D137=3,H137=1),Inputs!$M$36,IF(AND(D137=4,H137=1),Inputs!$M$37,0))))</f>
        <v>0</v>
      </c>
      <c r="AD137" s="19">
        <f>IF(AND(D137=1,H137=1),Inputs!$M$51,IF(AND(D137=2,H137=1),Inputs!$M$52,IF(AND(D137=3,H137=1),Inputs!$M$53,IF(AND(D137=4,H137=1),Inputs!$M$54,0))))</f>
        <v>0</v>
      </c>
      <c r="AE137" s="19">
        <f>IF(AND(D137=1,I137=1),Inputs!$N$34,IF(AND(D137=2,I137=1),Inputs!$N$35,IF(AND(D137=3,I137=1),Inputs!$N$36,IF(AND(D137=4,I137=1),Inputs!$N$37,0))))</f>
        <v>0</v>
      </c>
      <c r="AF137" s="19">
        <f>IF(AND(D137=1,I137=1),Inputs!$N$51,IF(AND(D137=2,I137=1),Inputs!$N$52,IF(AND(D137=3,I137=1),Inputs!$N$53,IF(AND(D137=4,I137=1),Inputs!$N$54,0))))</f>
        <v>0</v>
      </c>
      <c r="AG137" s="19" t="e">
        <f t="shared" si="23"/>
        <v>#N/A</v>
      </c>
      <c r="AH137" s="19" t="e">
        <f t="shared" si="24"/>
        <v>#N/A</v>
      </c>
      <c r="AI137" s="19" t="e">
        <f t="shared" si="26"/>
        <v>#N/A</v>
      </c>
      <c r="AJ137" s="19" t="e">
        <f>IF(K137=2,Inputs!$B$7,IF(K137=3,Inputs!$B$8,IF(K137=4,Inputs!$B$9,IF(K137=5,Inputs!$B$10,IF(K137=6,Inputs!$B$11)))))</f>
        <v>#N/A</v>
      </c>
      <c r="AK137" s="19">
        <f>Inputs!$B$65+C137</f>
        <v>500</v>
      </c>
      <c r="AL137" s="19" t="e">
        <f t="shared" si="25"/>
        <v>#N/A</v>
      </c>
      <c r="AM137" s="19" t="e">
        <f t="shared" si="27"/>
        <v>#N/A</v>
      </c>
      <c r="AN137" s="19" t="e">
        <f t="shared" si="28"/>
        <v>#N/A</v>
      </c>
      <c r="AO137" s="19" t="e">
        <f t="shared" si="29"/>
        <v>#N/A</v>
      </c>
      <c r="AP137" s="19" t="e">
        <f t="shared" si="30"/>
        <v>#N/A</v>
      </c>
      <c r="AQ137" s="22">
        <f t="shared" si="31"/>
        <v>0</v>
      </c>
      <c r="AR137" s="22">
        <f t="shared" si="32"/>
        <v>0</v>
      </c>
      <c r="AS137" s="22">
        <f>IF(AND(AQ137&gt;=Inputs!$B$15,D137=2),MAX(C137,Inputs!$B$15),AQ137)</f>
        <v>0</v>
      </c>
      <c r="AT137" s="22">
        <f>IF(AND(AR137&gt;=Inputs!$B$15,D137=2),MAX(C137,Inputs!$B$15),AR137)</f>
        <v>0</v>
      </c>
      <c r="AU137" s="22">
        <f>IF(AND(AS137&gt;=Inputs!$B$16,D137&lt;4),MAX(C137,Inputs!$B$16),AS137)</f>
        <v>0</v>
      </c>
      <c r="AV137" s="22">
        <f>IF(AND(AT137&gt;=Inputs!$B$16,D137&lt;4),MAX(C137,Inputs!$B$16),AT137)</f>
        <v>0</v>
      </c>
      <c r="AW137" s="20">
        <f>IF(AU137&gt;Inputs!$B$17,Inputs!$B$17,AU137)</f>
        <v>0</v>
      </c>
      <c r="AX137" s="20">
        <f>IF(AV137&gt;Inputs!$B$17,Inputs!$B$17,AV137)</f>
        <v>0</v>
      </c>
    </row>
    <row r="138" spans="1:50" x14ac:dyDescent="0.25">
      <c r="A138" s="1">
        <f>Levels!A139</f>
        <v>0</v>
      </c>
      <c r="B138" s="1">
        <f>Levels!B139</f>
        <v>0</v>
      </c>
      <c r="C138" s="15">
        <f>IF(OR(E138=1,F138=1),Levels!C139,0)</f>
        <v>0</v>
      </c>
      <c r="D138" s="1">
        <f>Levels!D139</f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 t="e">
        <f>Levels!AC139</f>
        <v>#N/A</v>
      </c>
      <c r="K138" s="1" t="e">
        <f>Levels!AD139</f>
        <v>#N/A</v>
      </c>
      <c r="L138" s="1" t="e">
        <f t="shared" si="22"/>
        <v>#N/A</v>
      </c>
      <c r="M138" s="19">
        <f>IF(D138=1,Inputs!$J$25,IF(D138=2,Inputs!$J$26,IF(D138=3,Inputs!$J$27,IF(D138=4,Inputs!$J$28,0))))</f>
        <v>0</v>
      </c>
      <c r="N138" s="19">
        <f>IF(D138=1,Inputs!$J$42,IF(D138=2,Inputs!$J$43,IF(D138=3,Inputs!$J$44,IF(D138=4,Inputs!$J$45,0))))</f>
        <v>0</v>
      </c>
      <c r="O138" s="19">
        <f>IF(D138=1,Inputs!$K$25,IF(D138=2,Inputs!$K$26,IF(D138=3,Inputs!$K$27,IF(D138=4,Inputs!$K$28,0))))</f>
        <v>0</v>
      </c>
      <c r="P138" s="19">
        <f>IF(D138=1,Inputs!$K$42,IF(D138=2,Inputs!$K$43,IF(D138=3,Inputs!$K$44,IF(D138=4,Inputs!$K$45,0))))</f>
        <v>0</v>
      </c>
      <c r="Q138" s="19">
        <f>IF(AND(D138=1,G138=1),Inputs!$L$25,IF(AND(D138=2,G138=1),Inputs!$L$26,IF(AND(D138=3,G138=1),Inputs!$L$27,IF(AND(D138=4,G138=1),Inputs!$L$28,0))))</f>
        <v>0</v>
      </c>
      <c r="R138" s="19">
        <f>IF(AND(D138=1,G138=1),Inputs!$L$42,IF(AND(D138=2,G138=1),Inputs!$L$43,IF(AND(D138=3,G138=1),Inputs!$L$44,IF(AND(D138=4,G138=1),Inputs!$L$45,0))))</f>
        <v>0</v>
      </c>
      <c r="S138" s="19">
        <f>IF(AND(D138=1,H138=1),Inputs!$M$25,IF(AND(D138=2,H138=1),Inputs!$M$26,IF(AND(D138=3,H138=1),Inputs!$M$27,IF(AND(D138=4,H138=1),Inputs!$M$28,0))))</f>
        <v>0</v>
      </c>
      <c r="T138" s="19">
        <f>IF(AND(D138=1,H138=1),Inputs!$M$42,IF(AND(D138=2,H138=1),Inputs!$M$43,IF(AND(D138=3,H138=1),Inputs!$M$44,IF(AND(D138=4,H138=1),Inputs!$M$45,0))))</f>
        <v>0</v>
      </c>
      <c r="U138" s="19">
        <f>IF(AND(D138=1,I138=1),Inputs!$N$25,IF(AND(D138=2,I138=1),Inputs!$N$26,IF(AND(D138=3,I138=1),Inputs!$N$27,IF(AND(D138=4,I138=1),Inputs!$N$28,0))))</f>
        <v>0</v>
      </c>
      <c r="V138" s="19">
        <f>IF(AND(D138=1,I138=1),Inputs!$N$42,IF(AND(D138=2,I138=1),Inputs!$N$43,IF(AND(D138=3,I138=1),Inputs!$N$44,IF(AND(D138=4,I138=1),Inputs!$N$45,0))))</f>
        <v>0</v>
      </c>
      <c r="W138" s="19">
        <f>IF(D138=1,Inputs!$J$34,IF(D138=2,Inputs!$J$35,IF(D138=3,Inputs!$J$36,IF(D138=4,Inputs!$J$37,0))))</f>
        <v>0</v>
      </c>
      <c r="X138" s="19">
        <f>IF(D138=1,Inputs!$J$51,IF(D138=2,Inputs!$J$52,IF(D138=3,Inputs!$J$53,IF(D138=4,Inputs!$J$54,0))))</f>
        <v>0</v>
      </c>
      <c r="Y138" s="19">
        <f>IF(D138=1,Inputs!$K$34,IF(D138=2,Inputs!$K$35,IF(D138=3,Inputs!$K$36,IF(D138=4,Inputs!$K$37,0))))</f>
        <v>0</v>
      </c>
      <c r="Z138" s="19">
        <f>IF(D138=1,Inputs!$K$51,IF(D138=2,Inputs!$K$52,IF(D138=3,Inputs!$K$53,IF(D138=4,Inputs!$K$54,0))))</f>
        <v>0</v>
      </c>
      <c r="AA138" s="19">
        <f>IF(AND(D138=1,G138=1),Inputs!$L$34,IF(AND(D138=2,G138=1),Inputs!$L$35,IF(AND(D138=3,G138=1),Inputs!$L$36,IF(AND(D138=4,G138=1),Inputs!$L$37,0))))</f>
        <v>0</v>
      </c>
      <c r="AB138" s="19">
        <f>IF(AND(D138=1,G138=1),Inputs!$L$51,IF(AND(D138=2,G138=1),Inputs!$L$52,IF(AND(D138=3,G138=1),Inputs!$L$53,IF(AND(D138=4,G138=1),Inputs!$L$54,0))))</f>
        <v>0</v>
      </c>
      <c r="AC138" s="19">
        <f>IF(AND(D138=1,H138=1),Inputs!$M$34,IF(AND(D138=2,H138=1),Inputs!$M$35,IF(AND(D138=3,H138=1),Inputs!$M$36,IF(AND(D138=4,H138=1),Inputs!$M$37,0))))</f>
        <v>0</v>
      </c>
      <c r="AD138" s="19">
        <f>IF(AND(D138=1,H138=1),Inputs!$M$51,IF(AND(D138=2,H138=1),Inputs!$M$52,IF(AND(D138=3,H138=1),Inputs!$M$53,IF(AND(D138=4,H138=1),Inputs!$M$54,0))))</f>
        <v>0</v>
      </c>
      <c r="AE138" s="19">
        <f>IF(AND(D138=1,I138=1),Inputs!$N$34,IF(AND(D138=2,I138=1),Inputs!$N$35,IF(AND(D138=3,I138=1),Inputs!$N$36,IF(AND(D138=4,I138=1),Inputs!$N$37,0))))</f>
        <v>0</v>
      </c>
      <c r="AF138" s="19">
        <f>IF(AND(D138=1,I138=1),Inputs!$N$51,IF(AND(D138=2,I138=1),Inputs!$N$52,IF(AND(D138=3,I138=1),Inputs!$N$53,IF(AND(D138=4,I138=1),Inputs!$N$54,0))))</f>
        <v>0</v>
      </c>
      <c r="AG138" s="19" t="e">
        <f t="shared" si="23"/>
        <v>#N/A</v>
      </c>
      <c r="AH138" s="19" t="e">
        <f t="shared" si="24"/>
        <v>#N/A</v>
      </c>
      <c r="AI138" s="19" t="e">
        <f t="shared" si="26"/>
        <v>#N/A</v>
      </c>
      <c r="AJ138" s="19" t="e">
        <f>IF(K138=2,Inputs!$B$7,IF(K138=3,Inputs!$B$8,IF(K138=4,Inputs!$B$9,IF(K138=5,Inputs!$B$10,IF(K138=6,Inputs!$B$11)))))</f>
        <v>#N/A</v>
      </c>
      <c r="AK138" s="19">
        <f>Inputs!$B$65+C138</f>
        <v>500</v>
      </c>
      <c r="AL138" s="19" t="e">
        <f t="shared" si="25"/>
        <v>#N/A</v>
      </c>
      <c r="AM138" s="19" t="e">
        <f t="shared" si="27"/>
        <v>#N/A</v>
      </c>
      <c r="AN138" s="19" t="e">
        <f t="shared" si="28"/>
        <v>#N/A</v>
      </c>
      <c r="AO138" s="19" t="e">
        <f t="shared" si="29"/>
        <v>#N/A</v>
      </c>
      <c r="AP138" s="19" t="e">
        <f t="shared" si="30"/>
        <v>#N/A</v>
      </c>
      <c r="AQ138" s="22">
        <f t="shared" si="31"/>
        <v>0</v>
      </c>
      <c r="AR138" s="22">
        <f t="shared" si="32"/>
        <v>0</v>
      </c>
      <c r="AS138" s="22">
        <f>IF(AND(AQ138&gt;=Inputs!$B$15,D138=2),MAX(C138,Inputs!$B$15),AQ138)</f>
        <v>0</v>
      </c>
      <c r="AT138" s="22">
        <f>IF(AND(AR138&gt;=Inputs!$B$15,D138=2),MAX(C138,Inputs!$B$15),AR138)</f>
        <v>0</v>
      </c>
      <c r="AU138" s="22">
        <f>IF(AND(AS138&gt;=Inputs!$B$16,D138&lt;4),MAX(C138,Inputs!$B$16),AS138)</f>
        <v>0</v>
      </c>
      <c r="AV138" s="22">
        <f>IF(AND(AT138&gt;=Inputs!$B$16,D138&lt;4),MAX(C138,Inputs!$B$16),AT138)</f>
        <v>0</v>
      </c>
      <c r="AW138" s="20">
        <f>IF(AU138&gt;Inputs!$B$17,Inputs!$B$17,AU138)</f>
        <v>0</v>
      </c>
      <c r="AX138" s="20">
        <f>IF(AV138&gt;Inputs!$B$17,Inputs!$B$17,AV138)</f>
        <v>0</v>
      </c>
    </row>
    <row r="139" spans="1:50" x14ac:dyDescent="0.25">
      <c r="A139" s="1">
        <f>Levels!A140</f>
        <v>0</v>
      </c>
      <c r="B139" s="1">
        <f>Levels!B140</f>
        <v>0</v>
      </c>
      <c r="C139" s="15">
        <f>IF(OR(E139=1,F139=1),Levels!C140,0)</f>
        <v>0</v>
      </c>
      <c r="D139" s="1">
        <f>Levels!D140</f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 t="e">
        <f>Levels!AC140</f>
        <v>#N/A</v>
      </c>
      <c r="K139" s="1" t="e">
        <f>Levels!AD140</f>
        <v>#N/A</v>
      </c>
      <c r="L139" s="1" t="e">
        <f t="shared" si="22"/>
        <v>#N/A</v>
      </c>
      <c r="M139" s="19">
        <f>IF(D139=1,Inputs!$J$25,IF(D139=2,Inputs!$J$26,IF(D139=3,Inputs!$J$27,IF(D139=4,Inputs!$J$28,0))))</f>
        <v>0</v>
      </c>
      <c r="N139" s="19">
        <f>IF(D139=1,Inputs!$J$42,IF(D139=2,Inputs!$J$43,IF(D139=3,Inputs!$J$44,IF(D139=4,Inputs!$J$45,0))))</f>
        <v>0</v>
      </c>
      <c r="O139" s="19">
        <f>IF(D139=1,Inputs!$K$25,IF(D139=2,Inputs!$K$26,IF(D139=3,Inputs!$K$27,IF(D139=4,Inputs!$K$28,0))))</f>
        <v>0</v>
      </c>
      <c r="P139" s="19">
        <f>IF(D139=1,Inputs!$K$42,IF(D139=2,Inputs!$K$43,IF(D139=3,Inputs!$K$44,IF(D139=4,Inputs!$K$45,0))))</f>
        <v>0</v>
      </c>
      <c r="Q139" s="19">
        <f>IF(AND(D139=1,G139=1),Inputs!$L$25,IF(AND(D139=2,G139=1),Inputs!$L$26,IF(AND(D139=3,G139=1),Inputs!$L$27,IF(AND(D139=4,G139=1),Inputs!$L$28,0))))</f>
        <v>0</v>
      </c>
      <c r="R139" s="19">
        <f>IF(AND(D139=1,G139=1),Inputs!$L$42,IF(AND(D139=2,G139=1),Inputs!$L$43,IF(AND(D139=3,G139=1),Inputs!$L$44,IF(AND(D139=4,G139=1),Inputs!$L$45,0))))</f>
        <v>0</v>
      </c>
      <c r="S139" s="19">
        <f>IF(AND(D139=1,H139=1),Inputs!$M$25,IF(AND(D139=2,H139=1),Inputs!$M$26,IF(AND(D139=3,H139=1),Inputs!$M$27,IF(AND(D139=4,H139=1),Inputs!$M$28,0))))</f>
        <v>0</v>
      </c>
      <c r="T139" s="19">
        <f>IF(AND(D139=1,H139=1),Inputs!$M$42,IF(AND(D139=2,H139=1),Inputs!$M$43,IF(AND(D139=3,H139=1),Inputs!$M$44,IF(AND(D139=4,H139=1),Inputs!$M$45,0))))</f>
        <v>0</v>
      </c>
      <c r="U139" s="19">
        <f>IF(AND(D139=1,I139=1),Inputs!$N$25,IF(AND(D139=2,I139=1),Inputs!$N$26,IF(AND(D139=3,I139=1),Inputs!$N$27,IF(AND(D139=4,I139=1),Inputs!$N$28,0))))</f>
        <v>0</v>
      </c>
      <c r="V139" s="19">
        <f>IF(AND(D139=1,I139=1),Inputs!$N$42,IF(AND(D139=2,I139=1),Inputs!$N$43,IF(AND(D139=3,I139=1),Inputs!$N$44,IF(AND(D139=4,I139=1),Inputs!$N$45,0))))</f>
        <v>0</v>
      </c>
      <c r="W139" s="19">
        <f>IF(D139=1,Inputs!$J$34,IF(D139=2,Inputs!$J$35,IF(D139=3,Inputs!$J$36,IF(D139=4,Inputs!$J$37,0))))</f>
        <v>0</v>
      </c>
      <c r="X139" s="19">
        <f>IF(D139=1,Inputs!$J$51,IF(D139=2,Inputs!$J$52,IF(D139=3,Inputs!$J$53,IF(D139=4,Inputs!$J$54,0))))</f>
        <v>0</v>
      </c>
      <c r="Y139" s="19">
        <f>IF(D139=1,Inputs!$K$34,IF(D139=2,Inputs!$K$35,IF(D139=3,Inputs!$K$36,IF(D139=4,Inputs!$K$37,0))))</f>
        <v>0</v>
      </c>
      <c r="Z139" s="19">
        <f>IF(D139=1,Inputs!$K$51,IF(D139=2,Inputs!$K$52,IF(D139=3,Inputs!$K$53,IF(D139=4,Inputs!$K$54,0))))</f>
        <v>0</v>
      </c>
      <c r="AA139" s="19">
        <f>IF(AND(D139=1,G139=1),Inputs!$L$34,IF(AND(D139=2,G139=1),Inputs!$L$35,IF(AND(D139=3,G139=1),Inputs!$L$36,IF(AND(D139=4,G139=1),Inputs!$L$37,0))))</f>
        <v>0</v>
      </c>
      <c r="AB139" s="19">
        <f>IF(AND(D139=1,G139=1),Inputs!$L$51,IF(AND(D139=2,G139=1),Inputs!$L$52,IF(AND(D139=3,G139=1),Inputs!$L$53,IF(AND(D139=4,G139=1),Inputs!$L$54,0))))</f>
        <v>0</v>
      </c>
      <c r="AC139" s="19">
        <f>IF(AND(D139=1,H139=1),Inputs!$M$34,IF(AND(D139=2,H139=1),Inputs!$M$35,IF(AND(D139=3,H139=1),Inputs!$M$36,IF(AND(D139=4,H139=1),Inputs!$M$37,0))))</f>
        <v>0</v>
      </c>
      <c r="AD139" s="19">
        <f>IF(AND(D139=1,H139=1),Inputs!$M$51,IF(AND(D139=2,H139=1),Inputs!$M$52,IF(AND(D139=3,H139=1),Inputs!$M$53,IF(AND(D139=4,H139=1),Inputs!$M$54,0))))</f>
        <v>0</v>
      </c>
      <c r="AE139" s="19">
        <f>IF(AND(D139=1,I139=1),Inputs!$N$34,IF(AND(D139=2,I139=1),Inputs!$N$35,IF(AND(D139=3,I139=1),Inputs!$N$36,IF(AND(D139=4,I139=1),Inputs!$N$37,0))))</f>
        <v>0</v>
      </c>
      <c r="AF139" s="19">
        <f>IF(AND(D139=1,I139=1),Inputs!$N$51,IF(AND(D139=2,I139=1),Inputs!$N$52,IF(AND(D139=3,I139=1),Inputs!$N$53,IF(AND(D139=4,I139=1),Inputs!$N$54,0))))</f>
        <v>0</v>
      </c>
      <c r="AG139" s="19" t="e">
        <f t="shared" si="23"/>
        <v>#N/A</v>
      </c>
      <c r="AH139" s="19" t="e">
        <f t="shared" si="24"/>
        <v>#N/A</v>
      </c>
      <c r="AI139" s="19" t="e">
        <f t="shared" si="26"/>
        <v>#N/A</v>
      </c>
      <c r="AJ139" s="19" t="e">
        <f>IF(K139=2,Inputs!$B$7,IF(K139=3,Inputs!$B$8,IF(K139=4,Inputs!$B$9,IF(K139=5,Inputs!$B$10,IF(K139=6,Inputs!$B$11)))))</f>
        <v>#N/A</v>
      </c>
      <c r="AK139" s="19">
        <f>Inputs!$B$65+C139</f>
        <v>500</v>
      </c>
      <c r="AL139" s="19" t="e">
        <f t="shared" si="25"/>
        <v>#N/A</v>
      </c>
      <c r="AM139" s="19" t="e">
        <f t="shared" si="27"/>
        <v>#N/A</v>
      </c>
      <c r="AN139" s="19" t="e">
        <f t="shared" si="28"/>
        <v>#N/A</v>
      </c>
      <c r="AO139" s="19" t="e">
        <f t="shared" si="29"/>
        <v>#N/A</v>
      </c>
      <c r="AP139" s="19" t="e">
        <f t="shared" si="30"/>
        <v>#N/A</v>
      </c>
      <c r="AQ139" s="22">
        <f t="shared" si="31"/>
        <v>0</v>
      </c>
      <c r="AR139" s="22">
        <f t="shared" si="32"/>
        <v>0</v>
      </c>
      <c r="AS139" s="22">
        <f>IF(AND(AQ139&gt;=Inputs!$B$15,D139=2),MAX(C139,Inputs!$B$15),AQ139)</f>
        <v>0</v>
      </c>
      <c r="AT139" s="22">
        <f>IF(AND(AR139&gt;=Inputs!$B$15,D139=2),MAX(C139,Inputs!$B$15),AR139)</f>
        <v>0</v>
      </c>
      <c r="AU139" s="22">
        <f>IF(AND(AS139&gt;=Inputs!$B$16,D139&lt;4),MAX(C139,Inputs!$B$16),AS139)</f>
        <v>0</v>
      </c>
      <c r="AV139" s="22">
        <f>IF(AND(AT139&gt;=Inputs!$B$16,D139&lt;4),MAX(C139,Inputs!$B$16),AT139)</f>
        <v>0</v>
      </c>
      <c r="AW139" s="20">
        <f>IF(AU139&gt;Inputs!$B$17,Inputs!$B$17,AU139)</f>
        <v>0</v>
      </c>
      <c r="AX139" s="20">
        <f>IF(AV139&gt;Inputs!$B$17,Inputs!$B$17,AV139)</f>
        <v>0</v>
      </c>
    </row>
    <row r="140" spans="1:50" x14ac:dyDescent="0.25">
      <c r="A140" s="1">
        <f>Levels!A141</f>
        <v>0</v>
      </c>
      <c r="B140" s="1">
        <f>Levels!B141</f>
        <v>0</v>
      </c>
      <c r="C140" s="15">
        <f>IF(OR(E140=1,F140=1),Levels!C141,0)</f>
        <v>0</v>
      </c>
      <c r="D140" s="1">
        <f>Levels!D141</f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 t="e">
        <f>Levels!AC141</f>
        <v>#N/A</v>
      </c>
      <c r="K140" s="1" t="e">
        <f>Levels!AD141</f>
        <v>#N/A</v>
      </c>
      <c r="L140" s="1" t="e">
        <f t="shared" si="22"/>
        <v>#N/A</v>
      </c>
      <c r="M140" s="19">
        <f>IF(D140=1,Inputs!$J$25,IF(D140=2,Inputs!$J$26,IF(D140=3,Inputs!$J$27,IF(D140=4,Inputs!$J$28,0))))</f>
        <v>0</v>
      </c>
      <c r="N140" s="19">
        <f>IF(D140=1,Inputs!$J$42,IF(D140=2,Inputs!$J$43,IF(D140=3,Inputs!$J$44,IF(D140=4,Inputs!$J$45,0))))</f>
        <v>0</v>
      </c>
      <c r="O140" s="19">
        <f>IF(D140=1,Inputs!$K$25,IF(D140=2,Inputs!$K$26,IF(D140=3,Inputs!$K$27,IF(D140=4,Inputs!$K$28,0))))</f>
        <v>0</v>
      </c>
      <c r="P140" s="19">
        <f>IF(D140=1,Inputs!$K$42,IF(D140=2,Inputs!$K$43,IF(D140=3,Inputs!$K$44,IF(D140=4,Inputs!$K$45,0))))</f>
        <v>0</v>
      </c>
      <c r="Q140" s="19">
        <f>IF(AND(D140=1,G140=1),Inputs!$L$25,IF(AND(D140=2,G140=1),Inputs!$L$26,IF(AND(D140=3,G140=1),Inputs!$L$27,IF(AND(D140=4,G140=1),Inputs!$L$28,0))))</f>
        <v>0</v>
      </c>
      <c r="R140" s="19">
        <f>IF(AND(D140=1,G140=1),Inputs!$L$42,IF(AND(D140=2,G140=1),Inputs!$L$43,IF(AND(D140=3,G140=1),Inputs!$L$44,IF(AND(D140=4,G140=1),Inputs!$L$45,0))))</f>
        <v>0</v>
      </c>
      <c r="S140" s="19">
        <f>IF(AND(D140=1,H140=1),Inputs!$M$25,IF(AND(D140=2,H140=1),Inputs!$M$26,IF(AND(D140=3,H140=1),Inputs!$M$27,IF(AND(D140=4,H140=1),Inputs!$M$28,0))))</f>
        <v>0</v>
      </c>
      <c r="T140" s="19">
        <f>IF(AND(D140=1,H140=1),Inputs!$M$42,IF(AND(D140=2,H140=1),Inputs!$M$43,IF(AND(D140=3,H140=1),Inputs!$M$44,IF(AND(D140=4,H140=1),Inputs!$M$45,0))))</f>
        <v>0</v>
      </c>
      <c r="U140" s="19">
        <f>IF(AND(D140=1,I140=1),Inputs!$N$25,IF(AND(D140=2,I140=1),Inputs!$N$26,IF(AND(D140=3,I140=1),Inputs!$N$27,IF(AND(D140=4,I140=1),Inputs!$N$28,0))))</f>
        <v>0</v>
      </c>
      <c r="V140" s="19">
        <f>IF(AND(D140=1,I140=1),Inputs!$N$42,IF(AND(D140=2,I140=1),Inputs!$N$43,IF(AND(D140=3,I140=1),Inputs!$N$44,IF(AND(D140=4,I140=1),Inputs!$N$45,0))))</f>
        <v>0</v>
      </c>
      <c r="W140" s="19">
        <f>IF(D140=1,Inputs!$J$34,IF(D140=2,Inputs!$J$35,IF(D140=3,Inputs!$J$36,IF(D140=4,Inputs!$J$37,0))))</f>
        <v>0</v>
      </c>
      <c r="X140" s="19">
        <f>IF(D140=1,Inputs!$J$51,IF(D140=2,Inputs!$J$52,IF(D140=3,Inputs!$J$53,IF(D140=4,Inputs!$J$54,0))))</f>
        <v>0</v>
      </c>
      <c r="Y140" s="19">
        <f>IF(D140=1,Inputs!$K$34,IF(D140=2,Inputs!$K$35,IF(D140=3,Inputs!$K$36,IF(D140=4,Inputs!$K$37,0))))</f>
        <v>0</v>
      </c>
      <c r="Z140" s="19">
        <f>IF(D140=1,Inputs!$K$51,IF(D140=2,Inputs!$K$52,IF(D140=3,Inputs!$K$53,IF(D140=4,Inputs!$K$54,0))))</f>
        <v>0</v>
      </c>
      <c r="AA140" s="19">
        <f>IF(AND(D140=1,G140=1),Inputs!$L$34,IF(AND(D140=2,G140=1),Inputs!$L$35,IF(AND(D140=3,G140=1),Inputs!$L$36,IF(AND(D140=4,G140=1),Inputs!$L$37,0))))</f>
        <v>0</v>
      </c>
      <c r="AB140" s="19">
        <f>IF(AND(D140=1,G140=1),Inputs!$L$51,IF(AND(D140=2,G140=1),Inputs!$L$52,IF(AND(D140=3,G140=1),Inputs!$L$53,IF(AND(D140=4,G140=1),Inputs!$L$54,0))))</f>
        <v>0</v>
      </c>
      <c r="AC140" s="19">
        <f>IF(AND(D140=1,H140=1),Inputs!$M$34,IF(AND(D140=2,H140=1),Inputs!$M$35,IF(AND(D140=3,H140=1),Inputs!$M$36,IF(AND(D140=4,H140=1),Inputs!$M$37,0))))</f>
        <v>0</v>
      </c>
      <c r="AD140" s="19">
        <f>IF(AND(D140=1,H140=1),Inputs!$M$51,IF(AND(D140=2,H140=1),Inputs!$M$52,IF(AND(D140=3,H140=1),Inputs!$M$53,IF(AND(D140=4,H140=1),Inputs!$M$54,0))))</f>
        <v>0</v>
      </c>
      <c r="AE140" s="19">
        <f>IF(AND(D140=1,I140=1),Inputs!$N$34,IF(AND(D140=2,I140=1),Inputs!$N$35,IF(AND(D140=3,I140=1),Inputs!$N$36,IF(AND(D140=4,I140=1),Inputs!$N$37,0))))</f>
        <v>0</v>
      </c>
      <c r="AF140" s="19">
        <f>IF(AND(D140=1,I140=1),Inputs!$N$51,IF(AND(D140=2,I140=1),Inputs!$N$52,IF(AND(D140=3,I140=1),Inputs!$N$53,IF(AND(D140=4,I140=1),Inputs!$N$54,0))))</f>
        <v>0</v>
      </c>
      <c r="AG140" s="19" t="e">
        <f t="shared" si="23"/>
        <v>#N/A</v>
      </c>
      <c r="AH140" s="19" t="e">
        <f t="shared" si="24"/>
        <v>#N/A</v>
      </c>
      <c r="AI140" s="19" t="e">
        <f t="shared" si="26"/>
        <v>#N/A</v>
      </c>
      <c r="AJ140" s="19" t="e">
        <f>IF(K140=2,Inputs!$B$7,IF(K140=3,Inputs!$B$8,IF(K140=4,Inputs!$B$9,IF(K140=5,Inputs!$B$10,IF(K140=6,Inputs!$B$11)))))</f>
        <v>#N/A</v>
      </c>
      <c r="AK140" s="19">
        <f>Inputs!$B$65+C140</f>
        <v>500</v>
      </c>
      <c r="AL140" s="19" t="e">
        <f t="shared" si="25"/>
        <v>#N/A</v>
      </c>
      <c r="AM140" s="19" t="e">
        <f t="shared" si="27"/>
        <v>#N/A</v>
      </c>
      <c r="AN140" s="19" t="e">
        <f t="shared" si="28"/>
        <v>#N/A</v>
      </c>
      <c r="AO140" s="19" t="e">
        <f t="shared" si="29"/>
        <v>#N/A</v>
      </c>
      <c r="AP140" s="19" t="e">
        <f t="shared" si="30"/>
        <v>#N/A</v>
      </c>
      <c r="AQ140" s="22">
        <f t="shared" si="31"/>
        <v>0</v>
      </c>
      <c r="AR140" s="22">
        <f t="shared" si="32"/>
        <v>0</v>
      </c>
      <c r="AS140" s="22">
        <f>IF(AND(AQ140&gt;=Inputs!$B$15,D140=2),MAX(C140,Inputs!$B$15),AQ140)</f>
        <v>0</v>
      </c>
      <c r="AT140" s="22">
        <f>IF(AND(AR140&gt;=Inputs!$B$15,D140=2),MAX(C140,Inputs!$B$15),AR140)</f>
        <v>0</v>
      </c>
      <c r="AU140" s="22">
        <f>IF(AND(AS140&gt;=Inputs!$B$16,D140&lt;4),MAX(C140,Inputs!$B$16),AS140)</f>
        <v>0</v>
      </c>
      <c r="AV140" s="22">
        <f>IF(AND(AT140&gt;=Inputs!$B$16,D140&lt;4),MAX(C140,Inputs!$B$16),AT140)</f>
        <v>0</v>
      </c>
      <c r="AW140" s="20">
        <f>IF(AU140&gt;Inputs!$B$17,Inputs!$B$17,AU140)</f>
        <v>0</v>
      </c>
      <c r="AX140" s="20">
        <f>IF(AV140&gt;Inputs!$B$17,Inputs!$B$17,AV140)</f>
        <v>0</v>
      </c>
    </row>
    <row r="141" spans="1:50" x14ac:dyDescent="0.25">
      <c r="A141" s="1">
        <f>Levels!A142</f>
        <v>0</v>
      </c>
      <c r="B141" s="1">
        <f>Levels!B142</f>
        <v>0</v>
      </c>
      <c r="C141" s="15">
        <f>IF(OR(E141=1,F141=1),Levels!C142,0)</f>
        <v>0</v>
      </c>
      <c r="D141" s="1">
        <f>Levels!D142</f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 t="e">
        <f>Levels!AC142</f>
        <v>#N/A</v>
      </c>
      <c r="K141" s="1" t="e">
        <f>Levels!AD142</f>
        <v>#N/A</v>
      </c>
      <c r="L141" s="1" t="e">
        <f t="shared" si="22"/>
        <v>#N/A</v>
      </c>
      <c r="M141" s="19">
        <f>IF(D141=1,Inputs!$J$25,IF(D141=2,Inputs!$J$26,IF(D141=3,Inputs!$J$27,IF(D141=4,Inputs!$J$28,0))))</f>
        <v>0</v>
      </c>
      <c r="N141" s="19">
        <f>IF(D141=1,Inputs!$J$42,IF(D141=2,Inputs!$J$43,IF(D141=3,Inputs!$J$44,IF(D141=4,Inputs!$J$45,0))))</f>
        <v>0</v>
      </c>
      <c r="O141" s="19">
        <f>IF(D141=1,Inputs!$K$25,IF(D141=2,Inputs!$K$26,IF(D141=3,Inputs!$K$27,IF(D141=4,Inputs!$K$28,0))))</f>
        <v>0</v>
      </c>
      <c r="P141" s="19">
        <f>IF(D141=1,Inputs!$K$42,IF(D141=2,Inputs!$K$43,IF(D141=3,Inputs!$K$44,IF(D141=4,Inputs!$K$45,0))))</f>
        <v>0</v>
      </c>
      <c r="Q141" s="19">
        <f>IF(AND(D141=1,G141=1),Inputs!$L$25,IF(AND(D141=2,G141=1),Inputs!$L$26,IF(AND(D141=3,G141=1),Inputs!$L$27,IF(AND(D141=4,G141=1),Inputs!$L$28,0))))</f>
        <v>0</v>
      </c>
      <c r="R141" s="19">
        <f>IF(AND(D141=1,G141=1),Inputs!$L$42,IF(AND(D141=2,G141=1),Inputs!$L$43,IF(AND(D141=3,G141=1),Inputs!$L$44,IF(AND(D141=4,G141=1),Inputs!$L$45,0))))</f>
        <v>0</v>
      </c>
      <c r="S141" s="19">
        <f>IF(AND(D141=1,H141=1),Inputs!$M$25,IF(AND(D141=2,H141=1),Inputs!$M$26,IF(AND(D141=3,H141=1),Inputs!$M$27,IF(AND(D141=4,H141=1),Inputs!$M$28,0))))</f>
        <v>0</v>
      </c>
      <c r="T141" s="19">
        <f>IF(AND(D141=1,H141=1),Inputs!$M$42,IF(AND(D141=2,H141=1),Inputs!$M$43,IF(AND(D141=3,H141=1),Inputs!$M$44,IF(AND(D141=4,H141=1),Inputs!$M$45,0))))</f>
        <v>0</v>
      </c>
      <c r="U141" s="19">
        <f>IF(AND(D141=1,I141=1),Inputs!$N$25,IF(AND(D141=2,I141=1),Inputs!$N$26,IF(AND(D141=3,I141=1),Inputs!$N$27,IF(AND(D141=4,I141=1),Inputs!$N$28,0))))</f>
        <v>0</v>
      </c>
      <c r="V141" s="19">
        <f>IF(AND(D141=1,I141=1),Inputs!$N$42,IF(AND(D141=2,I141=1),Inputs!$N$43,IF(AND(D141=3,I141=1),Inputs!$N$44,IF(AND(D141=4,I141=1),Inputs!$N$45,0))))</f>
        <v>0</v>
      </c>
      <c r="W141" s="19">
        <f>IF(D141=1,Inputs!$J$34,IF(D141=2,Inputs!$J$35,IF(D141=3,Inputs!$J$36,IF(D141=4,Inputs!$J$37,0))))</f>
        <v>0</v>
      </c>
      <c r="X141" s="19">
        <f>IF(D141=1,Inputs!$J$51,IF(D141=2,Inputs!$J$52,IF(D141=3,Inputs!$J$53,IF(D141=4,Inputs!$J$54,0))))</f>
        <v>0</v>
      </c>
      <c r="Y141" s="19">
        <f>IF(D141=1,Inputs!$K$34,IF(D141=2,Inputs!$K$35,IF(D141=3,Inputs!$K$36,IF(D141=4,Inputs!$K$37,0))))</f>
        <v>0</v>
      </c>
      <c r="Z141" s="19">
        <f>IF(D141=1,Inputs!$K$51,IF(D141=2,Inputs!$K$52,IF(D141=3,Inputs!$K$53,IF(D141=4,Inputs!$K$54,0))))</f>
        <v>0</v>
      </c>
      <c r="AA141" s="19">
        <f>IF(AND(D141=1,G141=1),Inputs!$L$34,IF(AND(D141=2,G141=1),Inputs!$L$35,IF(AND(D141=3,G141=1),Inputs!$L$36,IF(AND(D141=4,G141=1),Inputs!$L$37,0))))</f>
        <v>0</v>
      </c>
      <c r="AB141" s="19">
        <f>IF(AND(D141=1,G141=1),Inputs!$L$51,IF(AND(D141=2,G141=1),Inputs!$L$52,IF(AND(D141=3,G141=1),Inputs!$L$53,IF(AND(D141=4,G141=1),Inputs!$L$54,0))))</f>
        <v>0</v>
      </c>
      <c r="AC141" s="19">
        <f>IF(AND(D141=1,H141=1),Inputs!$M$34,IF(AND(D141=2,H141=1),Inputs!$M$35,IF(AND(D141=3,H141=1),Inputs!$M$36,IF(AND(D141=4,H141=1),Inputs!$M$37,0))))</f>
        <v>0</v>
      </c>
      <c r="AD141" s="19">
        <f>IF(AND(D141=1,H141=1),Inputs!$M$51,IF(AND(D141=2,H141=1),Inputs!$M$52,IF(AND(D141=3,H141=1),Inputs!$M$53,IF(AND(D141=4,H141=1),Inputs!$M$54,0))))</f>
        <v>0</v>
      </c>
      <c r="AE141" s="19">
        <f>IF(AND(D141=1,I141=1),Inputs!$N$34,IF(AND(D141=2,I141=1),Inputs!$N$35,IF(AND(D141=3,I141=1),Inputs!$N$36,IF(AND(D141=4,I141=1),Inputs!$N$37,0))))</f>
        <v>0</v>
      </c>
      <c r="AF141" s="19">
        <f>IF(AND(D141=1,I141=1),Inputs!$N$51,IF(AND(D141=2,I141=1),Inputs!$N$52,IF(AND(D141=3,I141=1),Inputs!$N$53,IF(AND(D141=4,I141=1),Inputs!$N$54,0))))</f>
        <v>0</v>
      </c>
      <c r="AG141" s="19" t="e">
        <f t="shared" si="23"/>
        <v>#N/A</v>
      </c>
      <c r="AH141" s="19" t="e">
        <f t="shared" si="24"/>
        <v>#N/A</v>
      </c>
      <c r="AI141" s="19" t="e">
        <f t="shared" si="26"/>
        <v>#N/A</v>
      </c>
      <c r="AJ141" s="19" t="e">
        <f>IF(K141=2,Inputs!$B$7,IF(K141=3,Inputs!$B$8,IF(K141=4,Inputs!$B$9,IF(K141=5,Inputs!$B$10,IF(K141=6,Inputs!$B$11)))))</f>
        <v>#N/A</v>
      </c>
      <c r="AK141" s="19">
        <f>Inputs!$B$65+C141</f>
        <v>500</v>
      </c>
      <c r="AL141" s="19" t="e">
        <f t="shared" si="25"/>
        <v>#N/A</v>
      </c>
      <c r="AM141" s="19" t="e">
        <f t="shared" si="27"/>
        <v>#N/A</v>
      </c>
      <c r="AN141" s="19" t="e">
        <f t="shared" si="28"/>
        <v>#N/A</v>
      </c>
      <c r="AO141" s="19" t="e">
        <f t="shared" si="29"/>
        <v>#N/A</v>
      </c>
      <c r="AP141" s="19" t="e">
        <f t="shared" si="30"/>
        <v>#N/A</v>
      </c>
      <c r="AQ141" s="22">
        <f t="shared" si="31"/>
        <v>0</v>
      </c>
      <c r="AR141" s="22">
        <f t="shared" si="32"/>
        <v>0</v>
      </c>
      <c r="AS141" s="22">
        <f>IF(AND(AQ141&gt;=Inputs!$B$15,D141=2),MAX(C141,Inputs!$B$15),AQ141)</f>
        <v>0</v>
      </c>
      <c r="AT141" s="22">
        <f>IF(AND(AR141&gt;=Inputs!$B$15,D141=2),MAX(C141,Inputs!$B$15),AR141)</f>
        <v>0</v>
      </c>
      <c r="AU141" s="22">
        <f>IF(AND(AS141&gt;=Inputs!$B$16,D141&lt;4),MAX(C141,Inputs!$B$16),AS141)</f>
        <v>0</v>
      </c>
      <c r="AV141" s="22">
        <f>IF(AND(AT141&gt;=Inputs!$B$16,D141&lt;4),MAX(C141,Inputs!$B$16),AT141)</f>
        <v>0</v>
      </c>
      <c r="AW141" s="20">
        <f>IF(AU141&gt;Inputs!$B$17,Inputs!$B$17,AU141)</f>
        <v>0</v>
      </c>
      <c r="AX141" s="20">
        <f>IF(AV141&gt;Inputs!$B$17,Inputs!$B$17,AV141)</f>
        <v>0</v>
      </c>
    </row>
    <row r="142" spans="1:50" x14ac:dyDescent="0.25">
      <c r="A142" s="1">
        <f>Levels!A143</f>
        <v>0</v>
      </c>
      <c r="B142" s="1">
        <f>Levels!B143</f>
        <v>0</v>
      </c>
      <c r="C142" s="15">
        <f>IF(OR(E142=1,F142=1),Levels!C143,0)</f>
        <v>0</v>
      </c>
      <c r="D142" s="1">
        <f>Levels!D143</f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 t="e">
        <f>Levels!AC143</f>
        <v>#N/A</v>
      </c>
      <c r="K142" s="1" t="e">
        <f>Levels!AD143</f>
        <v>#N/A</v>
      </c>
      <c r="L142" s="1" t="e">
        <f t="shared" si="22"/>
        <v>#N/A</v>
      </c>
      <c r="M142" s="19">
        <f>IF(D142=1,Inputs!$J$25,IF(D142=2,Inputs!$J$26,IF(D142=3,Inputs!$J$27,IF(D142=4,Inputs!$J$28,0))))</f>
        <v>0</v>
      </c>
      <c r="N142" s="19">
        <f>IF(D142=1,Inputs!$J$42,IF(D142=2,Inputs!$J$43,IF(D142=3,Inputs!$J$44,IF(D142=4,Inputs!$J$45,0))))</f>
        <v>0</v>
      </c>
      <c r="O142" s="19">
        <f>IF(D142=1,Inputs!$K$25,IF(D142=2,Inputs!$K$26,IF(D142=3,Inputs!$K$27,IF(D142=4,Inputs!$K$28,0))))</f>
        <v>0</v>
      </c>
      <c r="P142" s="19">
        <f>IF(D142=1,Inputs!$K$42,IF(D142=2,Inputs!$K$43,IF(D142=3,Inputs!$K$44,IF(D142=4,Inputs!$K$45,0))))</f>
        <v>0</v>
      </c>
      <c r="Q142" s="19">
        <f>IF(AND(D142=1,G142=1),Inputs!$L$25,IF(AND(D142=2,G142=1),Inputs!$L$26,IF(AND(D142=3,G142=1),Inputs!$L$27,IF(AND(D142=4,G142=1),Inputs!$L$28,0))))</f>
        <v>0</v>
      </c>
      <c r="R142" s="19">
        <f>IF(AND(D142=1,G142=1),Inputs!$L$42,IF(AND(D142=2,G142=1),Inputs!$L$43,IF(AND(D142=3,G142=1),Inputs!$L$44,IF(AND(D142=4,G142=1),Inputs!$L$45,0))))</f>
        <v>0</v>
      </c>
      <c r="S142" s="19">
        <f>IF(AND(D142=1,H142=1),Inputs!$M$25,IF(AND(D142=2,H142=1),Inputs!$M$26,IF(AND(D142=3,H142=1),Inputs!$M$27,IF(AND(D142=4,H142=1),Inputs!$M$28,0))))</f>
        <v>0</v>
      </c>
      <c r="T142" s="19">
        <f>IF(AND(D142=1,H142=1),Inputs!$M$42,IF(AND(D142=2,H142=1),Inputs!$M$43,IF(AND(D142=3,H142=1),Inputs!$M$44,IF(AND(D142=4,H142=1),Inputs!$M$45,0))))</f>
        <v>0</v>
      </c>
      <c r="U142" s="19">
        <f>IF(AND(D142=1,I142=1),Inputs!$N$25,IF(AND(D142=2,I142=1),Inputs!$N$26,IF(AND(D142=3,I142=1),Inputs!$N$27,IF(AND(D142=4,I142=1),Inputs!$N$28,0))))</f>
        <v>0</v>
      </c>
      <c r="V142" s="19">
        <f>IF(AND(D142=1,I142=1),Inputs!$N$42,IF(AND(D142=2,I142=1),Inputs!$N$43,IF(AND(D142=3,I142=1),Inputs!$N$44,IF(AND(D142=4,I142=1),Inputs!$N$45,0))))</f>
        <v>0</v>
      </c>
      <c r="W142" s="19">
        <f>IF(D142=1,Inputs!$J$34,IF(D142=2,Inputs!$J$35,IF(D142=3,Inputs!$J$36,IF(D142=4,Inputs!$J$37,0))))</f>
        <v>0</v>
      </c>
      <c r="X142" s="19">
        <f>IF(D142=1,Inputs!$J$51,IF(D142=2,Inputs!$J$52,IF(D142=3,Inputs!$J$53,IF(D142=4,Inputs!$J$54,0))))</f>
        <v>0</v>
      </c>
      <c r="Y142" s="19">
        <f>IF(D142=1,Inputs!$K$34,IF(D142=2,Inputs!$K$35,IF(D142=3,Inputs!$K$36,IF(D142=4,Inputs!$K$37,0))))</f>
        <v>0</v>
      </c>
      <c r="Z142" s="19">
        <f>IF(D142=1,Inputs!$K$51,IF(D142=2,Inputs!$K$52,IF(D142=3,Inputs!$K$53,IF(D142=4,Inputs!$K$54,0))))</f>
        <v>0</v>
      </c>
      <c r="AA142" s="19">
        <f>IF(AND(D142=1,G142=1),Inputs!$L$34,IF(AND(D142=2,G142=1),Inputs!$L$35,IF(AND(D142=3,G142=1),Inputs!$L$36,IF(AND(D142=4,G142=1),Inputs!$L$37,0))))</f>
        <v>0</v>
      </c>
      <c r="AB142" s="19">
        <f>IF(AND(D142=1,G142=1),Inputs!$L$51,IF(AND(D142=2,G142=1),Inputs!$L$52,IF(AND(D142=3,G142=1),Inputs!$L$53,IF(AND(D142=4,G142=1),Inputs!$L$54,0))))</f>
        <v>0</v>
      </c>
      <c r="AC142" s="19">
        <f>IF(AND(D142=1,H142=1),Inputs!$M$34,IF(AND(D142=2,H142=1),Inputs!$M$35,IF(AND(D142=3,H142=1),Inputs!$M$36,IF(AND(D142=4,H142=1),Inputs!$M$37,0))))</f>
        <v>0</v>
      </c>
      <c r="AD142" s="19">
        <f>IF(AND(D142=1,H142=1),Inputs!$M$51,IF(AND(D142=2,H142=1),Inputs!$M$52,IF(AND(D142=3,H142=1),Inputs!$M$53,IF(AND(D142=4,H142=1),Inputs!$M$54,0))))</f>
        <v>0</v>
      </c>
      <c r="AE142" s="19">
        <f>IF(AND(D142=1,I142=1),Inputs!$N$34,IF(AND(D142=2,I142=1),Inputs!$N$35,IF(AND(D142=3,I142=1),Inputs!$N$36,IF(AND(D142=4,I142=1),Inputs!$N$37,0))))</f>
        <v>0</v>
      </c>
      <c r="AF142" s="19">
        <f>IF(AND(D142=1,I142=1),Inputs!$N$51,IF(AND(D142=2,I142=1),Inputs!$N$52,IF(AND(D142=3,I142=1),Inputs!$N$53,IF(AND(D142=4,I142=1),Inputs!$N$54,0))))</f>
        <v>0</v>
      </c>
      <c r="AG142" s="19" t="e">
        <f t="shared" si="23"/>
        <v>#N/A</v>
      </c>
      <c r="AH142" s="19" t="e">
        <f t="shared" si="24"/>
        <v>#N/A</v>
      </c>
      <c r="AI142" s="19" t="e">
        <f t="shared" si="26"/>
        <v>#N/A</v>
      </c>
      <c r="AJ142" s="19" t="e">
        <f>IF(K142=2,Inputs!$B$7,IF(K142=3,Inputs!$B$8,IF(K142=4,Inputs!$B$9,IF(K142=5,Inputs!$B$10,IF(K142=6,Inputs!$B$11)))))</f>
        <v>#N/A</v>
      </c>
      <c r="AK142" s="19">
        <f>Inputs!$B$65+C142</f>
        <v>500</v>
      </c>
      <c r="AL142" s="19" t="e">
        <f t="shared" si="25"/>
        <v>#N/A</v>
      </c>
      <c r="AM142" s="19" t="e">
        <f t="shared" si="27"/>
        <v>#N/A</v>
      </c>
      <c r="AN142" s="19" t="e">
        <f t="shared" si="28"/>
        <v>#N/A</v>
      </c>
      <c r="AO142" s="19" t="e">
        <f t="shared" si="29"/>
        <v>#N/A</v>
      </c>
      <c r="AP142" s="19" t="e">
        <f t="shared" si="30"/>
        <v>#N/A</v>
      </c>
      <c r="AQ142" s="22">
        <f t="shared" si="31"/>
        <v>0</v>
      </c>
      <c r="AR142" s="22">
        <f t="shared" si="32"/>
        <v>0</v>
      </c>
      <c r="AS142" s="22">
        <f>IF(AND(AQ142&gt;=Inputs!$B$15,D142=2),MAX(C142,Inputs!$B$15),AQ142)</f>
        <v>0</v>
      </c>
      <c r="AT142" s="22">
        <f>IF(AND(AR142&gt;=Inputs!$B$15,D142=2),MAX(C142,Inputs!$B$15),AR142)</f>
        <v>0</v>
      </c>
      <c r="AU142" s="22">
        <f>IF(AND(AS142&gt;=Inputs!$B$16,D142&lt;4),MAX(C142,Inputs!$B$16),AS142)</f>
        <v>0</v>
      </c>
      <c r="AV142" s="22">
        <f>IF(AND(AT142&gt;=Inputs!$B$16,D142&lt;4),MAX(C142,Inputs!$B$16),AT142)</f>
        <v>0</v>
      </c>
      <c r="AW142" s="20">
        <f>IF(AU142&gt;Inputs!$B$17,Inputs!$B$17,AU142)</f>
        <v>0</v>
      </c>
      <c r="AX142" s="20">
        <f>IF(AV142&gt;Inputs!$B$17,Inputs!$B$17,AV142)</f>
        <v>0</v>
      </c>
    </row>
    <row r="143" spans="1:50" x14ac:dyDescent="0.25">
      <c r="A143" s="1">
        <f>Levels!A144</f>
        <v>0</v>
      </c>
      <c r="B143" s="1">
        <f>Levels!B144</f>
        <v>0</v>
      </c>
      <c r="C143" s="15">
        <f>IF(OR(E143=1,F143=1),Levels!C144,0)</f>
        <v>0</v>
      </c>
      <c r="D143" s="1">
        <f>Levels!D144</f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 t="e">
        <f>Levels!AC144</f>
        <v>#N/A</v>
      </c>
      <c r="K143" s="1" t="e">
        <f>Levels!AD144</f>
        <v>#N/A</v>
      </c>
      <c r="L143" s="1" t="e">
        <f t="shared" si="22"/>
        <v>#N/A</v>
      </c>
      <c r="M143" s="19">
        <f>IF(D143=1,Inputs!$J$25,IF(D143=2,Inputs!$J$26,IF(D143=3,Inputs!$J$27,IF(D143=4,Inputs!$J$28,0))))</f>
        <v>0</v>
      </c>
      <c r="N143" s="19">
        <f>IF(D143=1,Inputs!$J$42,IF(D143=2,Inputs!$J$43,IF(D143=3,Inputs!$J$44,IF(D143=4,Inputs!$J$45,0))))</f>
        <v>0</v>
      </c>
      <c r="O143" s="19">
        <f>IF(D143=1,Inputs!$K$25,IF(D143=2,Inputs!$K$26,IF(D143=3,Inputs!$K$27,IF(D143=4,Inputs!$K$28,0))))</f>
        <v>0</v>
      </c>
      <c r="P143" s="19">
        <f>IF(D143=1,Inputs!$K$42,IF(D143=2,Inputs!$K$43,IF(D143=3,Inputs!$K$44,IF(D143=4,Inputs!$K$45,0))))</f>
        <v>0</v>
      </c>
      <c r="Q143" s="19">
        <f>IF(AND(D143=1,G143=1),Inputs!$L$25,IF(AND(D143=2,G143=1),Inputs!$L$26,IF(AND(D143=3,G143=1),Inputs!$L$27,IF(AND(D143=4,G143=1),Inputs!$L$28,0))))</f>
        <v>0</v>
      </c>
      <c r="R143" s="19">
        <f>IF(AND(D143=1,G143=1),Inputs!$L$42,IF(AND(D143=2,G143=1),Inputs!$L$43,IF(AND(D143=3,G143=1),Inputs!$L$44,IF(AND(D143=4,G143=1),Inputs!$L$45,0))))</f>
        <v>0</v>
      </c>
      <c r="S143" s="19">
        <f>IF(AND(D143=1,H143=1),Inputs!$M$25,IF(AND(D143=2,H143=1),Inputs!$M$26,IF(AND(D143=3,H143=1),Inputs!$M$27,IF(AND(D143=4,H143=1),Inputs!$M$28,0))))</f>
        <v>0</v>
      </c>
      <c r="T143" s="19">
        <f>IF(AND(D143=1,H143=1),Inputs!$M$42,IF(AND(D143=2,H143=1),Inputs!$M$43,IF(AND(D143=3,H143=1),Inputs!$M$44,IF(AND(D143=4,H143=1),Inputs!$M$45,0))))</f>
        <v>0</v>
      </c>
      <c r="U143" s="19">
        <f>IF(AND(D143=1,I143=1),Inputs!$N$25,IF(AND(D143=2,I143=1),Inputs!$N$26,IF(AND(D143=3,I143=1),Inputs!$N$27,IF(AND(D143=4,I143=1),Inputs!$N$28,0))))</f>
        <v>0</v>
      </c>
      <c r="V143" s="19">
        <f>IF(AND(D143=1,I143=1),Inputs!$N$42,IF(AND(D143=2,I143=1),Inputs!$N$43,IF(AND(D143=3,I143=1),Inputs!$N$44,IF(AND(D143=4,I143=1),Inputs!$N$45,0))))</f>
        <v>0</v>
      </c>
      <c r="W143" s="19">
        <f>IF(D143=1,Inputs!$J$34,IF(D143=2,Inputs!$J$35,IF(D143=3,Inputs!$J$36,IF(D143=4,Inputs!$J$37,0))))</f>
        <v>0</v>
      </c>
      <c r="X143" s="19">
        <f>IF(D143=1,Inputs!$J$51,IF(D143=2,Inputs!$J$52,IF(D143=3,Inputs!$J$53,IF(D143=4,Inputs!$J$54,0))))</f>
        <v>0</v>
      </c>
      <c r="Y143" s="19">
        <f>IF(D143=1,Inputs!$K$34,IF(D143=2,Inputs!$K$35,IF(D143=3,Inputs!$K$36,IF(D143=4,Inputs!$K$37,0))))</f>
        <v>0</v>
      </c>
      <c r="Z143" s="19">
        <f>IF(D143=1,Inputs!$K$51,IF(D143=2,Inputs!$K$52,IF(D143=3,Inputs!$K$53,IF(D143=4,Inputs!$K$54,0))))</f>
        <v>0</v>
      </c>
      <c r="AA143" s="19">
        <f>IF(AND(D143=1,G143=1),Inputs!$L$34,IF(AND(D143=2,G143=1),Inputs!$L$35,IF(AND(D143=3,G143=1),Inputs!$L$36,IF(AND(D143=4,G143=1),Inputs!$L$37,0))))</f>
        <v>0</v>
      </c>
      <c r="AB143" s="19">
        <f>IF(AND(D143=1,G143=1),Inputs!$L$51,IF(AND(D143=2,G143=1),Inputs!$L$52,IF(AND(D143=3,G143=1),Inputs!$L$53,IF(AND(D143=4,G143=1),Inputs!$L$54,0))))</f>
        <v>0</v>
      </c>
      <c r="AC143" s="19">
        <f>IF(AND(D143=1,H143=1),Inputs!$M$34,IF(AND(D143=2,H143=1),Inputs!$M$35,IF(AND(D143=3,H143=1),Inputs!$M$36,IF(AND(D143=4,H143=1),Inputs!$M$37,0))))</f>
        <v>0</v>
      </c>
      <c r="AD143" s="19">
        <f>IF(AND(D143=1,H143=1),Inputs!$M$51,IF(AND(D143=2,H143=1),Inputs!$M$52,IF(AND(D143=3,H143=1),Inputs!$M$53,IF(AND(D143=4,H143=1),Inputs!$M$54,0))))</f>
        <v>0</v>
      </c>
      <c r="AE143" s="19">
        <f>IF(AND(D143=1,I143=1),Inputs!$N$34,IF(AND(D143=2,I143=1),Inputs!$N$35,IF(AND(D143=3,I143=1),Inputs!$N$36,IF(AND(D143=4,I143=1),Inputs!$N$37,0))))</f>
        <v>0</v>
      </c>
      <c r="AF143" s="19">
        <f>IF(AND(D143=1,I143=1),Inputs!$N$51,IF(AND(D143=2,I143=1),Inputs!$N$52,IF(AND(D143=3,I143=1),Inputs!$N$53,IF(AND(D143=4,I143=1),Inputs!$N$54,0))))</f>
        <v>0</v>
      </c>
      <c r="AG143" s="19" t="e">
        <f t="shared" si="23"/>
        <v>#N/A</v>
      </c>
      <c r="AH143" s="19" t="e">
        <f t="shared" si="24"/>
        <v>#N/A</v>
      </c>
      <c r="AI143" s="19" t="e">
        <f t="shared" si="26"/>
        <v>#N/A</v>
      </c>
      <c r="AJ143" s="19" t="e">
        <f>IF(K143=2,Inputs!$B$7,IF(K143=3,Inputs!$B$8,IF(K143=4,Inputs!$B$9,IF(K143=5,Inputs!$B$10,IF(K143=6,Inputs!$B$11)))))</f>
        <v>#N/A</v>
      </c>
      <c r="AK143" s="19">
        <f>Inputs!$B$65+C143</f>
        <v>500</v>
      </c>
      <c r="AL143" s="19" t="e">
        <f t="shared" si="25"/>
        <v>#N/A</v>
      </c>
      <c r="AM143" s="19" t="e">
        <f t="shared" si="27"/>
        <v>#N/A</v>
      </c>
      <c r="AN143" s="19" t="e">
        <f t="shared" si="28"/>
        <v>#N/A</v>
      </c>
      <c r="AO143" s="19" t="e">
        <f t="shared" si="29"/>
        <v>#N/A</v>
      </c>
      <c r="AP143" s="19" t="e">
        <f t="shared" si="30"/>
        <v>#N/A</v>
      </c>
      <c r="AQ143" s="22">
        <f t="shared" si="31"/>
        <v>0</v>
      </c>
      <c r="AR143" s="22">
        <f t="shared" si="32"/>
        <v>0</v>
      </c>
      <c r="AS143" s="22">
        <f>IF(AND(AQ143&gt;=Inputs!$B$15,D143=2),MAX(C143,Inputs!$B$15),AQ143)</f>
        <v>0</v>
      </c>
      <c r="AT143" s="22">
        <f>IF(AND(AR143&gt;=Inputs!$B$15,D143=2),MAX(C143,Inputs!$B$15),AR143)</f>
        <v>0</v>
      </c>
      <c r="AU143" s="22">
        <f>IF(AND(AS143&gt;=Inputs!$B$16,D143&lt;4),MAX(C143,Inputs!$B$16),AS143)</f>
        <v>0</v>
      </c>
      <c r="AV143" s="22">
        <f>IF(AND(AT143&gt;=Inputs!$B$16,D143&lt;4),MAX(C143,Inputs!$B$16),AT143)</f>
        <v>0</v>
      </c>
      <c r="AW143" s="20">
        <f>IF(AU143&gt;Inputs!$B$17,Inputs!$B$17,AU143)</f>
        <v>0</v>
      </c>
      <c r="AX143" s="20">
        <f>IF(AV143&gt;Inputs!$B$17,Inputs!$B$17,AV143)</f>
        <v>0</v>
      </c>
    </row>
    <row r="144" spans="1:50" x14ac:dyDescent="0.25">
      <c r="A144" s="1">
        <f>Levels!A145</f>
        <v>0</v>
      </c>
      <c r="B144" s="1">
        <f>Levels!B145</f>
        <v>0</v>
      </c>
      <c r="C144" s="15">
        <f>IF(OR(E144=1,F144=1),Levels!C145,0)</f>
        <v>0</v>
      </c>
      <c r="D144" s="1">
        <f>Levels!D145</f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 t="e">
        <f>Levels!AC145</f>
        <v>#N/A</v>
      </c>
      <c r="K144" s="1" t="e">
        <f>Levels!AD145</f>
        <v>#N/A</v>
      </c>
      <c r="L144" s="1" t="e">
        <f t="shared" si="22"/>
        <v>#N/A</v>
      </c>
      <c r="M144" s="19">
        <f>IF(D144=1,Inputs!$J$25,IF(D144=2,Inputs!$J$26,IF(D144=3,Inputs!$J$27,IF(D144=4,Inputs!$J$28,0))))</f>
        <v>0</v>
      </c>
      <c r="N144" s="19">
        <f>IF(D144=1,Inputs!$J$42,IF(D144=2,Inputs!$J$43,IF(D144=3,Inputs!$J$44,IF(D144=4,Inputs!$J$45,0))))</f>
        <v>0</v>
      </c>
      <c r="O144" s="19">
        <f>IF(D144=1,Inputs!$K$25,IF(D144=2,Inputs!$K$26,IF(D144=3,Inputs!$K$27,IF(D144=4,Inputs!$K$28,0))))</f>
        <v>0</v>
      </c>
      <c r="P144" s="19">
        <f>IF(D144=1,Inputs!$K$42,IF(D144=2,Inputs!$K$43,IF(D144=3,Inputs!$K$44,IF(D144=4,Inputs!$K$45,0))))</f>
        <v>0</v>
      </c>
      <c r="Q144" s="19">
        <f>IF(AND(D144=1,G144=1),Inputs!$L$25,IF(AND(D144=2,G144=1),Inputs!$L$26,IF(AND(D144=3,G144=1),Inputs!$L$27,IF(AND(D144=4,G144=1),Inputs!$L$28,0))))</f>
        <v>0</v>
      </c>
      <c r="R144" s="19">
        <f>IF(AND(D144=1,G144=1),Inputs!$L$42,IF(AND(D144=2,G144=1),Inputs!$L$43,IF(AND(D144=3,G144=1),Inputs!$L$44,IF(AND(D144=4,G144=1),Inputs!$L$45,0))))</f>
        <v>0</v>
      </c>
      <c r="S144" s="19">
        <f>IF(AND(D144=1,H144=1),Inputs!$M$25,IF(AND(D144=2,H144=1),Inputs!$M$26,IF(AND(D144=3,H144=1),Inputs!$M$27,IF(AND(D144=4,H144=1),Inputs!$M$28,0))))</f>
        <v>0</v>
      </c>
      <c r="T144" s="19">
        <f>IF(AND(D144=1,H144=1),Inputs!$M$42,IF(AND(D144=2,H144=1),Inputs!$M$43,IF(AND(D144=3,H144=1),Inputs!$M$44,IF(AND(D144=4,H144=1),Inputs!$M$45,0))))</f>
        <v>0</v>
      </c>
      <c r="U144" s="19">
        <f>IF(AND(D144=1,I144=1),Inputs!$N$25,IF(AND(D144=2,I144=1),Inputs!$N$26,IF(AND(D144=3,I144=1),Inputs!$N$27,IF(AND(D144=4,I144=1),Inputs!$N$28,0))))</f>
        <v>0</v>
      </c>
      <c r="V144" s="19">
        <f>IF(AND(D144=1,I144=1),Inputs!$N$42,IF(AND(D144=2,I144=1),Inputs!$N$43,IF(AND(D144=3,I144=1),Inputs!$N$44,IF(AND(D144=4,I144=1),Inputs!$N$45,0))))</f>
        <v>0</v>
      </c>
      <c r="W144" s="19">
        <f>IF(D144=1,Inputs!$J$34,IF(D144=2,Inputs!$J$35,IF(D144=3,Inputs!$J$36,IF(D144=4,Inputs!$J$37,0))))</f>
        <v>0</v>
      </c>
      <c r="X144" s="19">
        <f>IF(D144=1,Inputs!$J$51,IF(D144=2,Inputs!$J$52,IF(D144=3,Inputs!$J$53,IF(D144=4,Inputs!$J$54,0))))</f>
        <v>0</v>
      </c>
      <c r="Y144" s="19">
        <f>IF(D144=1,Inputs!$K$34,IF(D144=2,Inputs!$K$35,IF(D144=3,Inputs!$K$36,IF(D144=4,Inputs!$K$37,0))))</f>
        <v>0</v>
      </c>
      <c r="Z144" s="19">
        <f>IF(D144=1,Inputs!$K$51,IF(D144=2,Inputs!$K$52,IF(D144=3,Inputs!$K$53,IF(D144=4,Inputs!$K$54,0))))</f>
        <v>0</v>
      </c>
      <c r="AA144" s="19">
        <f>IF(AND(D144=1,G144=1),Inputs!$L$34,IF(AND(D144=2,G144=1),Inputs!$L$35,IF(AND(D144=3,G144=1),Inputs!$L$36,IF(AND(D144=4,G144=1),Inputs!$L$37,0))))</f>
        <v>0</v>
      </c>
      <c r="AB144" s="19">
        <f>IF(AND(D144=1,G144=1),Inputs!$L$51,IF(AND(D144=2,G144=1),Inputs!$L$52,IF(AND(D144=3,G144=1),Inputs!$L$53,IF(AND(D144=4,G144=1),Inputs!$L$54,0))))</f>
        <v>0</v>
      </c>
      <c r="AC144" s="19">
        <f>IF(AND(D144=1,H144=1),Inputs!$M$34,IF(AND(D144=2,H144=1),Inputs!$M$35,IF(AND(D144=3,H144=1),Inputs!$M$36,IF(AND(D144=4,H144=1),Inputs!$M$37,0))))</f>
        <v>0</v>
      </c>
      <c r="AD144" s="19">
        <f>IF(AND(D144=1,H144=1),Inputs!$M$51,IF(AND(D144=2,H144=1),Inputs!$M$52,IF(AND(D144=3,H144=1),Inputs!$M$53,IF(AND(D144=4,H144=1),Inputs!$M$54,0))))</f>
        <v>0</v>
      </c>
      <c r="AE144" s="19">
        <f>IF(AND(D144=1,I144=1),Inputs!$N$34,IF(AND(D144=2,I144=1),Inputs!$N$35,IF(AND(D144=3,I144=1),Inputs!$N$36,IF(AND(D144=4,I144=1),Inputs!$N$37,0))))</f>
        <v>0</v>
      </c>
      <c r="AF144" s="19">
        <f>IF(AND(D144=1,I144=1),Inputs!$N$51,IF(AND(D144=2,I144=1),Inputs!$N$52,IF(AND(D144=3,I144=1),Inputs!$N$53,IF(AND(D144=4,I144=1),Inputs!$N$54,0))))</f>
        <v>0</v>
      </c>
      <c r="AG144" s="19" t="e">
        <f t="shared" si="23"/>
        <v>#N/A</v>
      </c>
      <c r="AH144" s="19" t="e">
        <f t="shared" si="24"/>
        <v>#N/A</v>
      </c>
      <c r="AI144" s="19" t="e">
        <f t="shared" si="26"/>
        <v>#N/A</v>
      </c>
      <c r="AJ144" s="19" t="e">
        <f>IF(K144=2,Inputs!$B$7,IF(K144=3,Inputs!$B$8,IF(K144=4,Inputs!$B$9,IF(K144=5,Inputs!$B$10,IF(K144=6,Inputs!$B$11)))))</f>
        <v>#N/A</v>
      </c>
      <c r="AK144" s="19">
        <f>Inputs!$B$65+C144</f>
        <v>500</v>
      </c>
      <c r="AL144" s="19" t="e">
        <f t="shared" si="25"/>
        <v>#N/A</v>
      </c>
      <c r="AM144" s="19" t="e">
        <f t="shared" si="27"/>
        <v>#N/A</v>
      </c>
      <c r="AN144" s="19" t="e">
        <f t="shared" si="28"/>
        <v>#N/A</v>
      </c>
      <c r="AO144" s="19" t="e">
        <f t="shared" si="29"/>
        <v>#N/A</v>
      </c>
      <c r="AP144" s="19" t="e">
        <f t="shared" si="30"/>
        <v>#N/A</v>
      </c>
      <c r="AQ144" s="22">
        <f t="shared" si="31"/>
        <v>0</v>
      </c>
      <c r="AR144" s="22">
        <f t="shared" si="32"/>
        <v>0</v>
      </c>
      <c r="AS144" s="22">
        <f>IF(AND(AQ144&gt;=Inputs!$B$15,D144=2),MAX(C144,Inputs!$B$15),AQ144)</f>
        <v>0</v>
      </c>
      <c r="AT144" s="22">
        <f>IF(AND(AR144&gt;=Inputs!$B$15,D144=2),MAX(C144,Inputs!$B$15),AR144)</f>
        <v>0</v>
      </c>
      <c r="AU144" s="22">
        <f>IF(AND(AS144&gt;=Inputs!$B$16,D144&lt;4),MAX(C144,Inputs!$B$16),AS144)</f>
        <v>0</v>
      </c>
      <c r="AV144" s="22">
        <f>IF(AND(AT144&gt;=Inputs!$B$16,D144&lt;4),MAX(C144,Inputs!$B$16),AT144)</f>
        <v>0</v>
      </c>
      <c r="AW144" s="20">
        <f>IF(AU144&gt;Inputs!$B$17,Inputs!$B$17,AU144)</f>
        <v>0</v>
      </c>
      <c r="AX144" s="20">
        <f>IF(AV144&gt;Inputs!$B$17,Inputs!$B$17,AV144)</f>
        <v>0</v>
      </c>
    </row>
    <row r="145" spans="1:50" x14ac:dyDescent="0.25">
      <c r="A145" s="1">
        <f>Levels!A146</f>
        <v>0</v>
      </c>
      <c r="B145" s="1">
        <f>Levels!B146</f>
        <v>0</v>
      </c>
      <c r="C145" s="15">
        <f>IF(OR(E145=1,F145=1),Levels!C146,0)</f>
        <v>0</v>
      </c>
      <c r="D145" s="1">
        <f>Levels!D146</f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 t="e">
        <f>Levels!AC146</f>
        <v>#N/A</v>
      </c>
      <c r="K145" s="1" t="e">
        <f>Levels!AD146</f>
        <v>#N/A</v>
      </c>
      <c r="L145" s="1" t="e">
        <f t="shared" si="22"/>
        <v>#N/A</v>
      </c>
      <c r="M145" s="19">
        <f>IF(D145=1,Inputs!$J$25,IF(D145=2,Inputs!$J$26,IF(D145=3,Inputs!$J$27,IF(D145=4,Inputs!$J$28,0))))</f>
        <v>0</v>
      </c>
      <c r="N145" s="19">
        <f>IF(D145=1,Inputs!$J$42,IF(D145=2,Inputs!$J$43,IF(D145=3,Inputs!$J$44,IF(D145=4,Inputs!$J$45,0))))</f>
        <v>0</v>
      </c>
      <c r="O145" s="19">
        <f>IF(D145=1,Inputs!$K$25,IF(D145=2,Inputs!$K$26,IF(D145=3,Inputs!$K$27,IF(D145=4,Inputs!$K$28,0))))</f>
        <v>0</v>
      </c>
      <c r="P145" s="19">
        <f>IF(D145=1,Inputs!$K$42,IF(D145=2,Inputs!$K$43,IF(D145=3,Inputs!$K$44,IF(D145=4,Inputs!$K$45,0))))</f>
        <v>0</v>
      </c>
      <c r="Q145" s="19">
        <f>IF(AND(D145=1,G145=1),Inputs!$L$25,IF(AND(D145=2,G145=1),Inputs!$L$26,IF(AND(D145=3,G145=1),Inputs!$L$27,IF(AND(D145=4,G145=1),Inputs!$L$28,0))))</f>
        <v>0</v>
      </c>
      <c r="R145" s="19">
        <f>IF(AND(D145=1,G145=1),Inputs!$L$42,IF(AND(D145=2,G145=1),Inputs!$L$43,IF(AND(D145=3,G145=1),Inputs!$L$44,IF(AND(D145=4,G145=1),Inputs!$L$45,0))))</f>
        <v>0</v>
      </c>
      <c r="S145" s="19">
        <f>IF(AND(D145=1,H145=1),Inputs!$M$25,IF(AND(D145=2,H145=1),Inputs!$M$26,IF(AND(D145=3,H145=1),Inputs!$M$27,IF(AND(D145=4,H145=1),Inputs!$M$28,0))))</f>
        <v>0</v>
      </c>
      <c r="T145" s="19">
        <f>IF(AND(D145=1,H145=1),Inputs!$M$42,IF(AND(D145=2,H145=1),Inputs!$M$43,IF(AND(D145=3,H145=1),Inputs!$M$44,IF(AND(D145=4,H145=1),Inputs!$M$45,0))))</f>
        <v>0</v>
      </c>
      <c r="U145" s="19">
        <f>IF(AND(D145=1,I145=1),Inputs!$N$25,IF(AND(D145=2,I145=1),Inputs!$N$26,IF(AND(D145=3,I145=1),Inputs!$N$27,IF(AND(D145=4,I145=1),Inputs!$N$28,0))))</f>
        <v>0</v>
      </c>
      <c r="V145" s="19">
        <f>IF(AND(D145=1,I145=1),Inputs!$N$42,IF(AND(D145=2,I145=1),Inputs!$N$43,IF(AND(D145=3,I145=1),Inputs!$N$44,IF(AND(D145=4,I145=1),Inputs!$N$45,0))))</f>
        <v>0</v>
      </c>
      <c r="W145" s="19">
        <f>IF(D145=1,Inputs!$J$34,IF(D145=2,Inputs!$J$35,IF(D145=3,Inputs!$J$36,IF(D145=4,Inputs!$J$37,0))))</f>
        <v>0</v>
      </c>
      <c r="X145" s="19">
        <f>IF(D145=1,Inputs!$J$51,IF(D145=2,Inputs!$J$52,IF(D145=3,Inputs!$J$53,IF(D145=4,Inputs!$J$54,0))))</f>
        <v>0</v>
      </c>
      <c r="Y145" s="19">
        <f>IF(D145=1,Inputs!$K$34,IF(D145=2,Inputs!$K$35,IF(D145=3,Inputs!$K$36,IF(D145=4,Inputs!$K$37,0))))</f>
        <v>0</v>
      </c>
      <c r="Z145" s="19">
        <f>IF(D145=1,Inputs!$K$51,IF(D145=2,Inputs!$K$52,IF(D145=3,Inputs!$K$53,IF(D145=4,Inputs!$K$54,0))))</f>
        <v>0</v>
      </c>
      <c r="AA145" s="19">
        <f>IF(AND(D145=1,G145=1),Inputs!$L$34,IF(AND(D145=2,G145=1),Inputs!$L$35,IF(AND(D145=3,G145=1),Inputs!$L$36,IF(AND(D145=4,G145=1),Inputs!$L$37,0))))</f>
        <v>0</v>
      </c>
      <c r="AB145" s="19">
        <f>IF(AND(D145=1,G145=1),Inputs!$L$51,IF(AND(D145=2,G145=1),Inputs!$L$52,IF(AND(D145=3,G145=1),Inputs!$L$53,IF(AND(D145=4,G145=1),Inputs!$L$54,0))))</f>
        <v>0</v>
      </c>
      <c r="AC145" s="19">
        <f>IF(AND(D145=1,H145=1),Inputs!$M$34,IF(AND(D145=2,H145=1),Inputs!$M$35,IF(AND(D145=3,H145=1),Inputs!$M$36,IF(AND(D145=4,H145=1),Inputs!$M$37,0))))</f>
        <v>0</v>
      </c>
      <c r="AD145" s="19">
        <f>IF(AND(D145=1,H145=1),Inputs!$M$51,IF(AND(D145=2,H145=1),Inputs!$M$52,IF(AND(D145=3,H145=1),Inputs!$M$53,IF(AND(D145=4,H145=1),Inputs!$M$54,0))))</f>
        <v>0</v>
      </c>
      <c r="AE145" s="19">
        <f>IF(AND(D145=1,I145=1),Inputs!$N$34,IF(AND(D145=2,I145=1),Inputs!$N$35,IF(AND(D145=3,I145=1),Inputs!$N$36,IF(AND(D145=4,I145=1),Inputs!$N$37,0))))</f>
        <v>0</v>
      </c>
      <c r="AF145" s="19">
        <f>IF(AND(D145=1,I145=1),Inputs!$N$51,IF(AND(D145=2,I145=1),Inputs!$N$52,IF(AND(D145=3,I145=1),Inputs!$N$53,IF(AND(D145=4,I145=1),Inputs!$N$54,0))))</f>
        <v>0</v>
      </c>
      <c r="AG145" s="19" t="e">
        <f t="shared" si="23"/>
        <v>#N/A</v>
      </c>
      <c r="AH145" s="19" t="e">
        <f t="shared" si="24"/>
        <v>#N/A</v>
      </c>
      <c r="AI145" s="19" t="e">
        <f t="shared" si="26"/>
        <v>#N/A</v>
      </c>
      <c r="AJ145" s="19" t="e">
        <f>IF(K145=2,Inputs!$B$7,IF(K145=3,Inputs!$B$8,IF(K145=4,Inputs!$B$9,IF(K145=5,Inputs!$B$10,IF(K145=6,Inputs!$B$11)))))</f>
        <v>#N/A</v>
      </c>
      <c r="AK145" s="19">
        <f>Inputs!$B$65+C145</f>
        <v>500</v>
      </c>
      <c r="AL145" s="19" t="e">
        <f t="shared" si="25"/>
        <v>#N/A</v>
      </c>
      <c r="AM145" s="19" t="e">
        <f t="shared" si="27"/>
        <v>#N/A</v>
      </c>
      <c r="AN145" s="19" t="e">
        <f t="shared" si="28"/>
        <v>#N/A</v>
      </c>
      <c r="AO145" s="19" t="e">
        <f t="shared" si="29"/>
        <v>#N/A</v>
      </c>
      <c r="AP145" s="19" t="e">
        <f t="shared" si="30"/>
        <v>#N/A</v>
      </c>
      <c r="AQ145" s="22">
        <f t="shared" si="31"/>
        <v>0</v>
      </c>
      <c r="AR145" s="22">
        <f t="shared" si="32"/>
        <v>0</v>
      </c>
      <c r="AS145" s="22">
        <f>IF(AND(AQ145&gt;=Inputs!$B$15,D145=2),MAX(C145,Inputs!$B$15),AQ145)</f>
        <v>0</v>
      </c>
      <c r="AT145" s="22">
        <f>IF(AND(AR145&gt;=Inputs!$B$15,D145=2),MAX(C145,Inputs!$B$15),AR145)</f>
        <v>0</v>
      </c>
      <c r="AU145" s="22">
        <f>IF(AND(AS145&gt;=Inputs!$B$16,D145&lt;4),MAX(C145,Inputs!$B$16),AS145)</f>
        <v>0</v>
      </c>
      <c r="AV145" s="22">
        <f>IF(AND(AT145&gt;=Inputs!$B$16,D145&lt;4),MAX(C145,Inputs!$B$16),AT145)</f>
        <v>0</v>
      </c>
      <c r="AW145" s="20">
        <f>IF(AU145&gt;Inputs!$B$17,Inputs!$B$17,AU145)</f>
        <v>0</v>
      </c>
      <c r="AX145" s="20">
        <f>IF(AV145&gt;Inputs!$B$17,Inputs!$B$17,AV145)</f>
        <v>0</v>
      </c>
    </row>
    <row r="146" spans="1:50" x14ac:dyDescent="0.25">
      <c r="A146" s="1">
        <f>Levels!A147</f>
        <v>0</v>
      </c>
      <c r="B146" s="1">
        <f>Levels!B147</f>
        <v>0</v>
      </c>
      <c r="C146" s="15">
        <f>IF(OR(E146=1,F146=1),Levels!C147,0)</f>
        <v>0</v>
      </c>
      <c r="D146" s="1">
        <f>Levels!D147</f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 t="e">
        <f>Levels!AC147</f>
        <v>#N/A</v>
      </c>
      <c r="K146" s="1" t="e">
        <f>Levels!AD147</f>
        <v>#N/A</v>
      </c>
      <c r="L146" s="1" t="e">
        <f t="shared" si="22"/>
        <v>#N/A</v>
      </c>
      <c r="M146" s="19">
        <f>IF(D146=1,Inputs!$J$25,IF(D146=2,Inputs!$J$26,IF(D146=3,Inputs!$J$27,IF(D146=4,Inputs!$J$28,0))))</f>
        <v>0</v>
      </c>
      <c r="N146" s="19">
        <f>IF(D146=1,Inputs!$J$42,IF(D146=2,Inputs!$J$43,IF(D146=3,Inputs!$J$44,IF(D146=4,Inputs!$J$45,0))))</f>
        <v>0</v>
      </c>
      <c r="O146" s="19">
        <f>IF(D146=1,Inputs!$K$25,IF(D146=2,Inputs!$K$26,IF(D146=3,Inputs!$K$27,IF(D146=4,Inputs!$K$28,0))))</f>
        <v>0</v>
      </c>
      <c r="P146" s="19">
        <f>IF(D146=1,Inputs!$K$42,IF(D146=2,Inputs!$K$43,IF(D146=3,Inputs!$K$44,IF(D146=4,Inputs!$K$45,0))))</f>
        <v>0</v>
      </c>
      <c r="Q146" s="19">
        <f>IF(AND(D146=1,G146=1),Inputs!$L$25,IF(AND(D146=2,G146=1),Inputs!$L$26,IF(AND(D146=3,G146=1),Inputs!$L$27,IF(AND(D146=4,G146=1),Inputs!$L$28,0))))</f>
        <v>0</v>
      </c>
      <c r="R146" s="19">
        <f>IF(AND(D146=1,G146=1),Inputs!$L$42,IF(AND(D146=2,G146=1),Inputs!$L$43,IF(AND(D146=3,G146=1),Inputs!$L$44,IF(AND(D146=4,G146=1),Inputs!$L$45,0))))</f>
        <v>0</v>
      </c>
      <c r="S146" s="19">
        <f>IF(AND(D146=1,H146=1),Inputs!$M$25,IF(AND(D146=2,H146=1),Inputs!$M$26,IF(AND(D146=3,H146=1),Inputs!$M$27,IF(AND(D146=4,H146=1),Inputs!$M$28,0))))</f>
        <v>0</v>
      </c>
      <c r="T146" s="19">
        <f>IF(AND(D146=1,H146=1),Inputs!$M$42,IF(AND(D146=2,H146=1),Inputs!$M$43,IF(AND(D146=3,H146=1),Inputs!$M$44,IF(AND(D146=4,H146=1),Inputs!$M$45,0))))</f>
        <v>0</v>
      </c>
      <c r="U146" s="19">
        <f>IF(AND(D146=1,I146=1),Inputs!$N$25,IF(AND(D146=2,I146=1),Inputs!$N$26,IF(AND(D146=3,I146=1),Inputs!$N$27,IF(AND(D146=4,I146=1),Inputs!$N$28,0))))</f>
        <v>0</v>
      </c>
      <c r="V146" s="19">
        <f>IF(AND(D146=1,I146=1),Inputs!$N$42,IF(AND(D146=2,I146=1),Inputs!$N$43,IF(AND(D146=3,I146=1),Inputs!$N$44,IF(AND(D146=4,I146=1),Inputs!$N$45,0))))</f>
        <v>0</v>
      </c>
      <c r="W146" s="19">
        <f>IF(D146=1,Inputs!$J$34,IF(D146=2,Inputs!$J$35,IF(D146=3,Inputs!$J$36,IF(D146=4,Inputs!$J$37,0))))</f>
        <v>0</v>
      </c>
      <c r="X146" s="19">
        <f>IF(D146=1,Inputs!$J$51,IF(D146=2,Inputs!$J$52,IF(D146=3,Inputs!$J$53,IF(D146=4,Inputs!$J$54,0))))</f>
        <v>0</v>
      </c>
      <c r="Y146" s="19">
        <f>IF(D146=1,Inputs!$K$34,IF(D146=2,Inputs!$K$35,IF(D146=3,Inputs!$K$36,IF(D146=4,Inputs!$K$37,0))))</f>
        <v>0</v>
      </c>
      <c r="Z146" s="19">
        <f>IF(D146=1,Inputs!$K$51,IF(D146=2,Inputs!$K$52,IF(D146=3,Inputs!$K$53,IF(D146=4,Inputs!$K$54,0))))</f>
        <v>0</v>
      </c>
      <c r="AA146" s="19">
        <f>IF(AND(D146=1,G146=1),Inputs!$L$34,IF(AND(D146=2,G146=1),Inputs!$L$35,IF(AND(D146=3,G146=1),Inputs!$L$36,IF(AND(D146=4,G146=1),Inputs!$L$37,0))))</f>
        <v>0</v>
      </c>
      <c r="AB146" s="19">
        <f>IF(AND(D146=1,G146=1),Inputs!$L$51,IF(AND(D146=2,G146=1),Inputs!$L$52,IF(AND(D146=3,G146=1),Inputs!$L$53,IF(AND(D146=4,G146=1),Inputs!$L$54,0))))</f>
        <v>0</v>
      </c>
      <c r="AC146" s="19">
        <f>IF(AND(D146=1,H146=1),Inputs!$M$34,IF(AND(D146=2,H146=1),Inputs!$M$35,IF(AND(D146=3,H146=1),Inputs!$M$36,IF(AND(D146=4,H146=1),Inputs!$M$37,0))))</f>
        <v>0</v>
      </c>
      <c r="AD146" s="19">
        <f>IF(AND(D146=1,H146=1),Inputs!$M$51,IF(AND(D146=2,H146=1),Inputs!$M$52,IF(AND(D146=3,H146=1),Inputs!$M$53,IF(AND(D146=4,H146=1),Inputs!$M$54,0))))</f>
        <v>0</v>
      </c>
      <c r="AE146" s="19">
        <f>IF(AND(D146=1,I146=1),Inputs!$N$34,IF(AND(D146=2,I146=1),Inputs!$N$35,IF(AND(D146=3,I146=1),Inputs!$N$36,IF(AND(D146=4,I146=1),Inputs!$N$37,0))))</f>
        <v>0</v>
      </c>
      <c r="AF146" s="19">
        <f>IF(AND(D146=1,I146=1),Inputs!$N$51,IF(AND(D146=2,I146=1),Inputs!$N$52,IF(AND(D146=3,I146=1),Inputs!$N$53,IF(AND(D146=4,I146=1),Inputs!$N$54,0))))</f>
        <v>0</v>
      </c>
      <c r="AG146" s="19" t="e">
        <f t="shared" si="23"/>
        <v>#N/A</v>
      </c>
      <c r="AH146" s="19" t="e">
        <f t="shared" si="24"/>
        <v>#N/A</v>
      </c>
      <c r="AI146" s="19" t="e">
        <f t="shared" si="26"/>
        <v>#N/A</v>
      </c>
      <c r="AJ146" s="19" t="e">
        <f>IF(K146=2,Inputs!$B$7,IF(K146=3,Inputs!$B$8,IF(K146=4,Inputs!$B$9,IF(K146=5,Inputs!$B$10,IF(K146=6,Inputs!$B$11)))))</f>
        <v>#N/A</v>
      </c>
      <c r="AK146" s="19">
        <f>Inputs!$B$65+C146</f>
        <v>500</v>
      </c>
      <c r="AL146" s="19" t="e">
        <f t="shared" si="25"/>
        <v>#N/A</v>
      </c>
      <c r="AM146" s="19" t="e">
        <f t="shared" si="27"/>
        <v>#N/A</v>
      </c>
      <c r="AN146" s="19" t="e">
        <f t="shared" si="28"/>
        <v>#N/A</v>
      </c>
      <c r="AO146" s="19" t="e">
        <f t="shared" si="29"/>
        <v>#N/A</v>
      </c>
      <c r="AP146" s="19" t="e">
        <f t="shared" si="30"/>
        <v>#N/A</v>
      </c>
      <c r="AQ146" s="22">
        <f t="shared" si="31"/>
        <v>0</v>
      </c>
      <c r="AR146" s="22">
        <f t="shared" si="32"/>
        <v>0</v>
      </c>
      <c r="AS146" s="22">
        <f>IF(AND(AQ146&gt;=Inputs!$B$15,D146=2),MAX(C146,Inputs!$B$15),AQ146)</f>
        <v>0</v>
      </c>
      <c r="AT146" s="22">
        <f>IF(AND(AR146&gt;=Inputs!$B$15,D146=2),MAX(C146,Inputs!$B$15),AR146)</f>
        <v>0</v>
      </c>
      <c r="AU146" s="22">
        <f>IF(AND(AS146&gt;=Inputs!$B$16,D146&lt;4),MAX(C146,Inputs!$B$16),AS146)</f>
        <v>0</v>
      </c>
      <c r="AV146" s="22">
        <f>IF(AND(AT146&gt;=Inputs!$B$16,D146&lt;4),MAX(C146,Inputs!$B$16),AT146)</f>
        <v>0</v>
      </c>
      <c r="AW146" s="20">
        <f>IF(AU146&gt;Inputs!$B$17,Inputs!$B$17,AU146)</f>
        <v>0</v>
      </c>
      <c r="AX146" s="20">
        <f>IF(AV146&gt;Inputs!$B$17,Inputs!$B$17,AV146)</f>
        <v>0</v>
      </c>
    </row>
    <row r="147" spans="1:50" x14ac:dyDescent="0.25">
      <c r="A147" s="1">
        <f>Levels!A148</f>
        <v>0</v>
      </c>
      <c r="B147" s="1">
        <f>Levels!B148</f>
        <v>0</v>
      </c>
      <c r="C147" s="15">
        <f>IF(OR(E147=1,F147=1),Levels!C148,0)</f>
        <v>0</v>
      </c>
      <c r="D147" s="1">
        <f>Levels!D148</f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 t="e">
        <f>Levels!AC148</f>
        <v>#N/A</v>
      </c>
      <c r="K147" s="1" t="e">
        <f>Levels!AD148</f>
        <v>#N/A</v>
      </c>
      <c r="L147" s="1" t="e">
        <f t="shared" si="22"/>
        <v>#N/A</v>
      </c>
      <c r="M147" s="19">
        <f>IF(D147=1,Inputs!$J$25,IF(D147=2,Inputs!$J$26,IF(D147=3,Inputs!$J$27,IF(D147=4,Inputs!$J$28,0))))</f>
        <v>0</v>
      </c>
      <c r="N147" s="19">
        <f>IF(D147=1,Inputs!$J$42,IF(D147=2,Inputs!$J$43,IF(D147=3,Inputs!$J$44,IF(D147=4,Inputs!$J$45,0))))</f>
        <v>0</v>
      </c>
      <c r="O147" s="19">
        <f>IF(D147=1,Inputs!$K$25,IF(D147=2,Inputs!$K$26,IF(D147=3,Inputs!$K$27,IF(D147=4,Inputs!$K$28,0))))</f>
        <v>0</v>
      </c>
      <c r="P147" s="19">
        <f>IF(D147=1,Inputs!$K$42,IF(D147=2,Inputs!$K$43,IF(D147=3,Inputs!$K$44,IF(D147=4,Inputs!$K$45,0))))</f>
        <v>0</v>
      </c>
      <c r="Q147" s="19">
        <f>IF(AND(D147=1,G147=1),Inputs!$L$25,IF(AND(D147=2,G147=1),Inputs!$L$26,IF(AND(D147=3,G147=1),Inputs!$L$27,IF(AND(D147=4,G147=1),Inputs!$L$28,0))))</f>
        <v>0</v>
      </c>
      <c r="R147" s="19">
        <f>IF(AND(D147=1,G147=1),Inputs!$L$42,IF(AND(D147=2,G147=1),Inputs!$L$43,IF(AND(D147=3,G147=1),Inputs!$L$44,IF(AND(D147=4,G147=1),Inputs!$L$45,0))))</f>
        <v>0</v>
      </c>
      <c r="S147" s="19">
        <f>IF(AND(D147=1,H147=1),Inputs!$M$25,IF(AND(D147=2,H147=1),Inputs!$M$26,IF(AND(D147=3,H147=1),Inputs!$M$27,IF(AND(D147=4,H147=1),Inputs!$M$28,0))))</f>
        <v>0</v>
      </c>
      <c r="T147" s="19">
        <f>IF(AND(D147=1,H147=1),Inputs!$M$42,IF(AND(D147=2,H147=1),Inputs!$M$43,IF(AND(D147=3,H147=1),Inputs!$M$44,IF(AND(D147=4,H147=1),Inputs!$M$45,0))))</f>
        <v>0</v>
      </c>
      <c r="U147" s="19">
        <f>IF(AND(D147=1,I147=1),Inputs!$N$25,IF(AND(D147=2,I147=1),Inputs!$N$26,IF(AND(D147=3,I147=1),Inputs!$N$27,IF(AND(D147=4,I147=1),Inputs!$N$28,0))))</f>
        <v>0</v>
      </c>
      <c r="V147" s="19">
        <f>IF(AND(D147=1,I147=1),Inputs!$N$42,IF(AND(D147=2,I147=1),Inputs!$N$43,IF(AND(D147=3,I147=1),Inputs!$N$44,IF(AND(D147=4,I147=1),Inputs!$N$45,0))))</f>
        <v>0</v>
      </c>
      <c r="W147" s="19">
        <f>IF(D147=1,Inputs!$J$34,IF(D147=2,Inputs!$J$35,IF(D147=3,Inputs!$J$36,IF(D147=4,Inputs!$J$37,0))))</f>
        <v>0</v>
      </c>
      <c r="X147" s="19">
        <f>IF(D147=1,Inputs!$J$51,IF(D147=2,Inputs!$J$52,IF(D147=3,Inputs!$J$53,IF(D147=4,Inputs!$J$54,0))))</f>
        <v>0</v>
      </c>
      <c r="Y147" s="19">
        <f>IF(D147=1,Inputs!$K$34,IF(D147=2,Inputs!$K$35,IF(D147=3,Inputs!$K$36,IF(D147=4,Inputs!$K$37,0))))</f>
        <v>0</v>
      </c>
      <c r="Z147" s="19">
        <f>IF(D147=1,Inputs!$K$51,IF(D147=2,Inputs!$K$52,IF(D147=3,Inputs!$K$53,IF(D147=4,Inputs!$K$54,0))))</f>
        <v>0</v>
      </c>
      <c r="AA147" s="19">
        <f>IF(AND(D147=1,G147=1),Inputs!$L$34,IF(AND(D147=2,G147=1),Inputs!$L$35,IF(AND(D147=3,G147=1),Inputs!$L$36,IF(AND(D147=4,G147=1),Inputs!$L$37,0))))</f>
        <v>0</v>
      </c>
      <c r="AB147" s="19">
        <f>IF(AND(D147=1,G147=1),Inputs!$L$51,IF(AND(D147=2,G147=1),Inputs!$L$52,IF(AND(D147=3,G147=1),Inputs!$L$53,IF(AND(D147=4,G147=1),Inputs!$L$54,0))))</f>
        <v>0</v>
      </c>
      <c r="AC147" s="19">
        <f>IF(AND(D147=1,H147=1),Inputs!$M$34,IF(AND(D147=2,H147=1),Inputs!$M$35,IF(AND(D147=3,H147=1),Inputs!$M$36,IF(AND(D147=4,H147=1),Inputs!$M$37,0))))</f>
        <v>0</v>
      </c>
      <c r="AD147" s="19">
        <f>IF(AND(D147=1,H147=1),Inputs!$M$51,IF(AND(D147=2,H147=1),Inputs!$M$52,IF(AND(D147=3,H147=1),Inputs!$M$53,IF(AND(D147=4,H147=1),Inputs!$M$54,0))))</f>
        <v>0</v>
      </c>
      <c r="AE147" s="19">
        <f>IF(AND(D147=1,I147=1),Inputs!$N$34,IF(AND(D147=2,I147=1),Inputs!$N$35,IF(AND(D147=3,I147=1),Inputs!$N$36,IF(AND(D147=4,I147=1),Inputs!$N$37,0))))</f>
        <v>0</v>
      </c>
      <c r="AF147" s="19">
        <f>IF(AND(D147=1,I147=1),Inputs!$N$51,IF(AND(D147=2,I147=1),Inputs!$N$52,IF(AND(D147=3,I147=1),Inputs!$N$53,IF(AND(D147=4,I147=1),Inputs!$N$54,0))))</f>
        <v>0</v>
      </c>
      <c r="AG147" s="19" t="e">
        <f t="shared" si="23"/>
        <v>#N/A</v>
      </c>
      <c r="AH147" s="19" t="e">
        <f t="shared" si="24"/>
        <v>#N/A</v>
      </c>
      <c r="AI147" s="19" t="e">
        <f t="shared" si="26"/>
        <v>#N/A</v>
      </c>
      <c r="AJ147" s="19" t="e">
        <f>IF(K147=2,Inputs!$B$7,IF(K147=3,Inputs!$B$8,IF(K147=4,Inputs!$B$9,IF(K147=5,Inputs!$B$10,IF(K147=6,Inputs!$B$11)))))</f>
        <v>#N/A</v>
      </c>
      <c r="AK147" s="19">
        <f>Inputs!$B$65+C147</f>
        <v>500</v>
      </c>
      <c r="AL147" s="19" t="e">
        <f t="shared" si="25"/>
        <v>#N/A</v>
      </c>
      <c r="AM147" s="19" t="e">
        <f t="shared" si="27"/>
        <v>#N/A</v>
      </c>
      <c r="AN147" s="19" t="e">
        <f t="shared" si="28"/>
        <v>#N/A</v>
      </c>
      <c r="AO147" s="19" t="e">
        <f t="shared" si="29"/>
        <v>#N/A</v>
      </c>
      <c r="AP147" s="19" t="e">
        <f t="shared" si="30"/>
        <v>#N/A</v>
      </c>
      <c r="AQ147" s="22">
        <f t="shared" si="31"/>
        <v>0</v>
      </c>
      <c r="AR147" s="22">
        <f t="shared" si="32"/>
        <v>0</v>
      </c>
      <c r="AS147" s="22">
        <f>IF(AND(AQ147&gt;=Inputs!$B$15,D147=2),MAX(C147,Inputs!$B$15),AQ147)</f>
        <v>0</v>
      </c>
      <c r="AT147" s="22">
        <f>IF(AND(AR147&gt;=Inputs!$B$15,D147=2),MAX(C147,Inputs!$B$15),AR147)</f>
        <v>0</v>
      </c>
      <c r="AU147" s="22">
        <f>IF(AND(AS147&gt;=Inputs!$B$16,D147&lt;4),MAX(C147,Inputs!$B$16),AS147)</f>
        <v>0</v>
      </c>
      <c r="AV147" s="22">
        <f>IF(AND(AT147&gt;=Inputs!$B$16,D147&lt;4),MAX(C147,Inputs!$B$16),AT147)</f>
        <v>0</v>
      </c>
      <c r="AW147" s="20">
        <f>IF(AU147&gt;Inputs!$B$17,Inputs!$B$17,AU147)</f>
        <v>0</v>
      </c>
      <c r="AX147" s="20">
        <f>IF(AV147&gt;Inputs!$B$17,Inputs!$B$17,AV147)</f>
        <v>0</v>
      </c>
    </row>
    <row r="148" spans="1:50" x14ac:dyDescent="0.25">
      <c r="A148" s="1">
        <f>Levels!A149</f>
        <v>0</v>
      </c>
      <c r="B148" s="1">
        <f>Levels!B149</f>
        <v>0</v>
      </c>
      <c r="C148" s="15">
        <f>IF(OR(E148=1,F148=1),Levels!C149,0)</f>
        <v>0</v>
      </c>
      <c r="D148" s="1">
        <f>Levels!D149</f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 t="e">
        <f>Levels!AC149</f>
        <v>#N/A</v>
      </c>
      <c r="K148" s="1" t="e">
        <f>Levels!AD149</f>
        <v>#N/A</v>
      </c>
      <c r="L148" s="1" t="e">
        <f t="shared" si="22"/>
        <v>#N/A</v>
      </c>
      <c r="M148" s="19">
        <f>IF(D148=1,Inputs!$J$25,IF(D148=2,Inputs!$J$26,IF(D148=3,Inputs!$J$27,IF(D148=4,Inputs!$J$28,0))))</f>
        <v>0</v>
      </c>
      <c r="N148" s="19">
        <f>IF(D148=1,Inputs!$J$42,IF(D148=2,Inputs!$J$43,IF(D148=3,Inputs!$J$44,IF(D148=4,Inputs!$J$45,0))))</f>
        <v>0</v>
      </c>
      <c r="O148" s="19">
        <f>IF(D148=1,Inputs!$K$25,IF(D148=2,Inputs!$K$26,IF(D148=3,Inputs!$K$27,IF(D148=4,Inputs!$K$28,0))))</f>
        <v>0</v>
      </c>
      <c r="P148" s="19">
        <f>IF(D148=1,Inputs!$K$42,IF(D148=2,Inputs!$K$43,IF(D148=3,Inputs!$K$44,IF(D148=4,Inputs!$K$45,0))))</f>
        <v>0</v>
      </c>
      <c r="Q148" s="19">
        <f>IF(AND(D148=1,G148=1),Inputs!$L$25,IF(AND(D148=2,G148=1),Inputs!$L$26,IF(AND(D148=3,G148=1),Inputs!$L$27,IF(AND(D148=4,G148=1),Inputs!$L$28,0))))</f>
        <v>0</v>
      </c>
      <c r="R148" s="19">
        <f>IF(AND(D148=1,G148=1),Inputs!$L$42,IF(AND(D148=2,G148=1),Inputs!$L$43,IF(AND(D148=3,G148=1),Inputs!$L$44,IF(AND(D148=4,G148=1),Inputs!$L$45,0))))</f>
        <v>0</v>
      </c>
      <c r="S148" s="19">
        <f>IF(AND(D148=1,H148=1),Inputs!$M$25,IF(AND(D148=2,H148=1),Inputs!$M$26,IF(AND(D148=3,H148=1),Inputs!$M$27,IF(AND(D148=4,H148=1),Inputs!$M$28,0))))</f>
        <v>0</v>
      </c>
      <c r="T148" s="19">
        <f>IF(AND(D148=1,H148=1),Inputs!$M$42,IF(AND(D148=2,H148=1),Inputs!$M$43,IF(AND(D148=3,H148=1),Inputs!$M$44,IF(AND(D148=4,H148=1),Inputs!$M$45,0))))</f>
        <v>0</v>
      </c>
      <c r="U148" s="19">
        <f>IF(AND(D148=1,I148=1),Inputs!$N$25,IF(AND(D148=2,I148=1),Inputs!$N$26,IF(AND(D148=3,I148=1),Inputs!$N$27,IF(AND(D148=4,I148=1),Inputs!$N$28,0))))</f>
        <v>0</v>
      </c>
      <c r="V148" s="19">
        <f>IF(AND(D148=1,I148=1),Inputs!$N$42,IF(AND(D148=2,I148=1),Inputs!$N$43,IF(AND(D148=3,I148=1),Inputs!$N$44,IF(AND(D148=4,I148=1),Inputs!$N$45,0))))</f>
        <v>0</v>
      </c>
      <c r="W148" s="19">
        <f>IF(D148=1,Inputs!$J$34,IF(D148=2,Inputs!$J$35,IF(D148=3,Inputs!$J$36,IF(D148=4,Inputs!$J$37,0))))</f>
        <v>0</v>
      </c>
      <c r="X148" s="19">
        <f>IF(D148=1,Inputs!$J$51,IF(D148=2,Inputs!$J$52,IF(D148=3,Inputs!$J$53,IF(D148=4,Inputs!$J$54,0))))</f>
        <v>0</v>
      </c>
      <c r="Y148" s="19">
        <f>IF(D148=1,Inputs!$K$34,IF(D148=2,Inputs!$K$35,IF(D148=3,Inputs!$K$36,IF(D148=4,Inputs!$K$37,0))))</f>
        <v>0</v>
      </c>
      <c r="Z148" s="19">
        <f>IF(D148=1,Inputs!$K$51,IF(D148=2,Inputs!$K$52,IF(D148=3,Inputs!$K$53,IF(D148=4,Inputs!$K$54,0))))</f>
        <v>0</v>
      </c>
      <c r="AA148" s="19">
        <f>IF(AND(D148=1,G148=1),Inputs!$L$34,IF(AND(D148=2,G148=1),Inputs!$L$35,IF(AND(D148=3,G148=1),Inputs!$L$36,IF(AND(D148=4,G148=1),Inputs!$L$37,0))))</f>
        <v>0</v>
      </c>
      <c r="AB148" s="19">
        <f>IF(AND(D148=1,G148=1),Inputs!$L$51,IF(AND(D148=2,G148=1),Inputs!$L$52,IF(AND(D148=3,G148=1),Inputs!$L$53,IF(AND(D148=4,G148=1),Inputs!$L$54,0))))</f>
        <v>0</v>
      </c>
      <c r="AC148" s="19">
        <f>IF(AND(D148=1,H148=1),Inputs!$M$34,IF(AND(D148=2,H148=1),Inputs!$M$35,IF(AND(D148=3,H148=1),Inputs!$M$36,IF(AND(D148=4,H148=1),Inputs!$M$37,0))))</f>
        <v>0</v>
      </c>
      <c r="AD148" s="19">
        <f>IF(AND(D148=1,H148=1),Inputs!$M$51,IF(AND(D148=2,H148=1),Inputs!$M$52,IF(AND(D148=3,H148=1),Inputs!$M$53,IF(AND(D148=4,H148=1),Inputs!$M$54,0))))</f>
        <v>0</v>
      </c>
      <c r="AE148" s="19">
        <f>IF(AND(D148=1,I148=1),Inputs!$N$34,IF(AND(D148=2,I148=1),Inputs!$N$35,IF(AND(D148=3,I148=1),Inputs!$N$36,IF(AND(D148=4,I148=1),Inputs!$N$37,0))))</f>
        <v>0</v>
      </c>
      <c r="AF148" s="19">
        <f>IF(AND(D148=1,I148=1),Inputs!$N$51,IF(AND(D148=2,I148=1),Inputs!$N$52,IF(AND(D148=3,I148=1),Inputs!$N$53,IF(AND(D148=4,I148=1),Inputs!$N$54,0))))</f>
        <v>0</v>
      </c>
      <c r="AG148" s="19" t="e">
        <f t="shared" si="23"/>
        <v>#N/A</v>
      </c>
      <c r="AH148" s="19" t="e">
        <f t="shared" si="24"/>
        <v>#N/A</v>
      </c>
      <c r="AI148" s="19" t="e">
        <f t="shared" si="26"/>
        <v>#N/A</v>
      </c>
      <c r="AJ148" s="19" t="e">
        <f>IF(K148=2,Inputs!$B$7,IF(K148=3,Inputs!$B$8,IF(K148=4,Inputs!$B$9,IF(K148=5,Inputs!$B$10,IF(K148=6,Inputs!$B$11)))))</f>
        <v>#N/A</v>
      </c>
      <c r="AK148" s="19">
        <f>Inputs!$B$65+C148</f>
        <v>500</v>
      </c>
      <c r="AL148" s="19" t="e">
        <f t="shared" si="25"/>
        <v>#N/A</v>
      </c>
      <c r="AM148" s="19" t="e">
        <f t="shared" si="27"/>
        <v>#N/A</v>
      </c>
      <c r="AN148" s="19" t="e">
        <f t="shared" si="28"/>
        <v>#N/A</v>
      </c>
      <c r="AO148" s="19" t="e">
        <f t="shared" si="29"/>
        <v>#N/A</v>
      </c>
      <c r="AP148" s="19" t="e">
        <f t="shared" si="30"/>
        <v>#N/A</v>
      </c>
      <c r="AQ148" s="22">
        <f t="shared" si="31"/>
        <v>0</v>
      </c>
      <c r="AR148" s="22">
        <f t="shared" si="32"/>
        <v>0</v>
      </c>
      <c r="AS148" s="22">
        <f>IF(AND(AQ148&gt;=Inputs!$B$15,D148=2),MAX(C148,Inputs!$B$15),AQ148)</f>
        <v>0</v>
      </c>
      <c r="AT148" s="22">
        <f>IF(AND(AR148&gt;=Inputs!$B$15,D148=2),MAX(C148,Inputs!$B$15),AR148)</f>
        <v>0</v>
      </c>
      <c r="AU148" s="22">
        <f>IF(AND(AS148&gt;=Inputs!$B$16,D148&lt;4),MAX(C148,Inputs!$B$16),AS148)</f>
        <v>0</v>
      </c>
      <c r="AV148" s="22">
        <f>IF(AND(AT148&gt;=Inputs!$B$16,D148&lt;4),MAX(C148,Inputs!$B$16),AT148)</f>
        <v>0</v>
      </c>
      <c r="AW148" s="20">
        <f>IF(AU148&gt;Inputs!$B$17,Inputs!$B$17,AU148)</f>
        <v>0</v>
      </c>
      <c r="AX148" s="20">
        <f>IF(AV148&gt;Inputs!$B$17,Inputs!$B$17,AV148)</f>
        <v>0</v>
      </c>
    </row>
    <row r="149" spans="1:50" x14ac:dyDescent="0.25">
      <c r="A149" s="1">
        <f>Levels!A150</f>
        <v>0</v>
      </c>
      <c r="B149" s="1">
        <f>Levels!B150</f>
        <v>0</v>
      </c>
      <c r="C149" s="15">
        <f>IF(OR(E149=1,F149=1),Levels!C150,0)</f>
        <v>0</v>
      </c>
      <c r="D149" s="1">
        <f>Levels!D150</f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 t="e">
        <f>Levels!AC150</f>
        <v>#N/A</v>
      </c>
      <c r="K149" s="1" t="e">
        <f>Levels!AD150</f>
        <v>#N/A</v>
      </c>
      <c r="L149" s="1" t="e">
        <f t="shared" si="22"/>
        <v>#N/A</v>
      </c>
      <c r="M149" s="19">
        <f>IF(D149=1,Inputs!$J$25,IF(D149=2,Inputs!$J$26,IF(D149=3,Inputs!$J$27,IF(D149=4,Inputs!$J$28,0))))</f>
        <v>0</v>
      </c>
      <c r="N149" s="19">
        <f>IF(D149=1,Inputs!$J$42,IF(D149=2,Inputs!$J$43,IF(D149=3,Inputs!$J$44,IF(D149=4,Inputs!$J$45,0))))</f>
        <v>0</v>
      </c>
      <c r="O149" s="19">
        <f>IF(D149=1,Inputs!$K$25,IF(D149=2,Inputs!$K$26,IF(D149=3,Inputs!$K$27,IF(D149=4,Inputs!$K$28,0))))</f>
        <v>0</v>
      </c>
      <c r="P149" s="19">
        <f>IF(D149=1,Inputs!$K$42,IF(D149=2,Inputs!$K$43,IF(D149=3,Inputs!$K$44,IF(D149=4,Inputs!$K$45,0))))</f>
        <v>0</v>
      </c>
      <c r="Q149" s="19">
        <f>IF(AND(D149=1,G149=1),Inputs!$L$25,IF(AND(D149=2,G149=1),Inputs!$L$26,IF(AND(D149=3,G149=1),Inputs!$L$27,IF(AND(D149=4,G149=1),Inputs!$L$28,0))))</f>
        <v>0</v>
      </c>
      <c r="R149" s="19">
        <f>IF(AND(D149=1,G149=1),Inputs!$L$42,IF(AND(D149=2,G149=1),Inputs!$L$43,IF(AND(D149=3,G149=1),Inputs!$L$44,IF(AND(D149=4,G149=1),Inputs!$L$45,0))))</f>
        <v>0</v>
      </c>
      <c r="S149" s="19">
        <f>IF(AND(D149=1,H149=1),Inputs!$M$25,IF(AND(D149=2,H149=1),Inputs!$M$26,IF(AND(D149=3,H149=1),Inputs!$M$27,IF(AND(D149=4,H149=1),Inputs!$M$28,0))))</f>
        <v>0</v>
      </c>
      <c r="T149" s="19">
        <f>IF(AND(D149=1,H149=1),Inputs!$M$42,IF(AND(D149=2,H149=1),Inputs!$M$43,IF(AND(D149=3,H149=1),Inputs!$M$44,IF(AND(D149=4,H149=1),Inputs!$M$45,0))))</f>
        <v>0</v>
      </c>
      <c r="U149" s="19">
        <f>IF(AND(D149=1,I149=1),Inputs!$N$25,IF(AND(D149=2,I149=1),Inputs!$N$26,IF(AND(D149=3,I149=1),Inputs!$N$27,IF(AND(D149=4,I149=1),Inputs!$N$28,0))))</f>
        <v>0</v>
      </c>
      <c r="V149" s="19">
        <f>IF(AND(D149=1,I149=1),Inputs!$N$42,IF(AND(D149=2,I149=1),Inputs!$N$43,IF(AND(D149=3,I149=1),Inputs!$N$44,IF(AND(D149=4,I149=1),Inputs!$N$45,0))))</f>
        <v>0</v>
      </c>
      <c r="W149" s="19">
        <f>IF(D149=1,Inputs!$J$34,IF(D149=2,Inputs!$J$35,IF(D149=3,Inputs!$J$36,IF(D149=4,Inputs!$J$37,0))))</f>
        <v>0</v>
      </c>
      <c r="X149" s="19">
        <f>IF(D149=1,Inputs!$J$51,IF(D149=2,Inputs!$J$52,IF(D149=3,Inputs!$J$53,IF(D149=4,Inputs!$J$54,0))))</f>
        <v>0</v>
      </c>
      <c r="Y149" s="19">
        <f>IF(D149=1,Inputs!$K$34,IF(D149=2,Inputs!$K$35,IF(D149=3,Inputs!$K$36,IF(D149=4,Inputs!$K$37,0))))</f>
        <v>0</v>
      </c>
      <c r="Z149" s="19">
        <f>IF(D149=1,Inputs!$K$51,IF(D149=2,Inputs!$K$52,IF(D149=3,Inputs!$K$53,IF(D149=4,Inputs!$K$54,0))))</f>
        <v>0</v>
      </c>
      <c r="AA149" s="19">
        <f>IF(AND(D149=1,G149=1),Inputs!$L$34,IF(AND(D149=2,G149=1),Inputs!$L$35,IF(AND(D149=3,G149=1),Inputs!$L$36,IF(AND(D149=4,G149=1),Inputs!$L$37,0))))</f>
        <v>0</v>
      </c>
      <c r="AB149" s="19">
        <f>IF(AND(D149=1,G149=1),Inputs!$L$51,IF(AND(D149=2,G149=1),Inputs!$L$52,IF(AND(D149=3,G149=1),Inputs!$L$53,IF(AND(D149=4,G149=1),Inputs!$L$54,0))))</f>
        <v>0</v>
      </c>
      <c r="AC149" s="19">
        <f>IF(AND(D149=1,H149=1),Inputs!$M$34,IF(AND(D149=2,H149=1),Inputs!$M$35,IF(AND(D149=3,H149=1),Inputs!$M$36,IF(AND(D149=4,H149=1),Inputs!$M$37,0))))</f>
        <v>0</v>
      </c>
      <c r="AD149" s="19">
        <f>IF(AND(D149=1,H149=1),Inputs!$M$51,IF(AND(D149=2,H149=1),Inputs!$M$52,IF(AND(D149=3,H149=1),Inputs!$M$53,IF(AND(D149=4,H149=1),Inputs!$M$54,0))))</f>
        <v>0</v>
      </c>
      <c r="AE149" s="19">
        <f>IF(AND(D149=1,I149=1),Inputs!$N$34,IF(AND(D149=2,I149=1),Inputs!$N$35,IF(AND(D149=3,I149=1),Inputs!$N$36,IF(AND(D149=4,I149=1),Inputs!$N$37,0))))</f>
        <v>0</v>
      </c>
      <c r="AF149" s="19">
        <f>IF(AND(D149=1,I149=1),Inputs!$N$51,IF(AND(D149=2,I149=1),Inputs!$N$52,IF(AND(D149=3,I149=1),Inputs!$N$53,IF(AND(D149=4,I149=1),Inputs!$N$54,0))))</f>
        <v>0</v>
      </c>
      <c r="AG149" s="19" t="e">
        <f t="shared" si="23"/>
        <v>#N/A</v>
      </c>
      <c r="AH149" s="19" t="e">
        <f t="shared" si="24"/>
        <v>#N/A</v>
      </c>
      <c r="AI149" s="19" t="e">
        <f t="shared" si="26"/>
        <v>#N/A</v>
      </c>
      <c r="AJ149" s="19" t="e">
        <f>IF(K149=2,Inputs!$B$7,IF(K149=3,Inputs!$B$8,IF(K149=4,Inputs!$B$9,IF(K149=5,Inputs!$B$10,IF(K149=6,Inputs!$B$11)))))</f>
        <v>#N/A</v>
      </c>
      <c r="AK149" s="19">
        <f>Inputs!$B$65+C149</f>
        <v>500</v>
      </c>
      <c r="AL149" s="19" t="e">
        <f t="shared" si="25"/>
        <v>#N/A</v>
      </c>
      <c r="AM149" s="19" t="e">
        <f t="shared" si="27"/>
        <v>#N/A</v>
      </c>
      <c r="AN149" s="19" t="e">
        <f t="shared" si="28"/>
        <v>#N/A</v>
      </c>
      <c r="AO149" s="19" t="e">
        <f t="shared" si="29"/>
        <v>#N/A</v>
      </c>
      <c r="AP149" s="19" t="e">
        <f t="shared" si="30"/>
        <v>#N/A</v>
      </c>
      <c r="AQ149" s="22">
        <f t="shared" si="31"/>
        <v>0</v>
      </c>
      <c r="AR149" s="22">
        <f t="shared" si="32"/>
        <v>0</v>
      </c>
      <c r="AS149" s="22">
        <f>IF(AND(AQ149&gt;=Inputs!$B$15,D149=2),MAX(C149,Inputs!$B$15),AQ149)</f>
        <v>0</v>
      </c>
      <c r="AT149" s="22">
        <f>IF(AND(AR149&gt;=Inputs!$B$15,D149=2),MAX(C149,Inputs!$B$15),AR149)</f>
        <v>0</v>
      </c>
      <c r="AU149" s="22">
        <f>IF(AND(AS149&gt;=Inputs!$B$16,D149&lt;4),MAX(C149,Inputs!$B$16),AS149)</f>
        <v>0</v>
      </c>
      <c r="AV149" s="22">
        <f>IF(AND(AT149&gt;=Inputs!$B$16,D149&lt;4),MAX(C149,Inputs!$B$16),AT149)</f>
        <v>0</v>
      </c>
      <c r="AW149" s="20">
        <f>IF(AU149&gt;Inputs!$B$17,Inputs!$B$17,AU149)</f>
        <v>0</v>
      </c>
      <c r="AX149" s="20">
        <f>IF(AV149&gt;Inputs!$B$17,Inputs!$B$17,AV149)</f>
        <v>0</v>
      </c>
    </row>
    <row r="150" spans="1:50" x14ac:dyDescent="0.25">
      <c r="A150" s="1">
        <f>Levels!A151</f>
        <v>0</v>
      </c>
      <c r="B150" s="1">
        <f>Levels!B151</f>
        <v>0</v>
      </c>
      <c r="C150" s="15">
        <f>IF(OR(E150=1,F150=1),Levels!C151,0)</f>
        <v>0</v>
      </c>
      <c r="D150" s="1">
        <f>Levels!D151</f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 t="e">
        <f>Levels!AC151</f>
        <v>#N/A</v>
      </c>
      <c r="K150" s="1" t="e">
        <f>Levels!AD151</f>
        <v>#N/A</v>
      </c>
      <c r="L150" s="1" t="e">
        <f t="shared" si="22"/>
        <v>#N/A</v>
      </c>
      <c r="M150" s="19">
        <f>IF(D150=1,Inputs!$J$25,IF(D150=2,Inputs!$J$26,IF(D150=3,Inputs!$J$27,IF(D150=4,Inputs!$J$28,0))))</f>
        <v>0</v>
      </c>
      <c r="N150" s="19">
        <f>IF(D150=1,Inputs!$J$42,IF(D150=2,Inputs!$J$43,IF(D150=3,Inputs!$J$44,IF(D150=4,Inputs!$J$45,0))))</f>
        <v>0</v>
      </c>
      <c r="O150" s="19">
        <f>IF(D150=1,Inputs!$K$25,IF(D150=2,Inputs!$K$26,IF(D150=3,Inputs!$K$27,IF(D150=4,Inputs!$K$28,0))))</f>
        <v>0</v>
      </c>
      <c r="P150" s="19">
        <f>IF(D150=1,Inputs!$K$42,IF(D150=2,Inputs!$K$43,IF(D150=3,Inputs!$K$44,IF(D150=4,Inputs!$K$45,0))))</f>
        <v>0</v>
      </c>
      <c r="Q150" s="19">
        <f>IF(AND(D150=1,G150=1),Inputs!$L$25,IF(AND(D150=2,G150=1),Inputs!$L$26,IF(AND(D150=3,G150=1),Inputs!$L$27,IF(AND(D150=4,G150=1),Inputs!$L$28,0))))</f>
        <v>0</v>
      </c>
      <c r="R150" s="19">
        <f>IF(AND(D150=1,G150=1),Inputs!$L$42,IF(AND(D150=2,G150=1),Inputs!$L$43,IF(AND(D150=3,G150=1),Inputs!$L$44,IF(AND(D150=4,G150=1),Inputs!$L$45,0))))</f>
        <v>0</v>
      </c>
      <c r="S150" s="19">
        <f>IF(AND(D150=1,H150=1),Inputs!$M$25,IF(AND(D150=2,H150=1),Inputs!$M$26,IF(AND(D150=3,H150=1),Inputs!$M$27,IF(AND(D150=4,H150=1),Inputs!$M$28,0))))</f>
        <v>0</v>
      </c>
      <c r="T150" s="19">
        <f>IF(AND(D150=1,H150=1),Inputs!$M$42,IF(AND(D150=2,H150=1),Inputs!$M$43,IF(AND(D150=3,H150=1),Inputs!$M$44,IF(AND(D150=4,H150=1),Inputs!$M$45,0))))</f>
        <v>0</v>
      </c>
      <c r="U150" s="19">
        <f>IF(AND(D150=1,I150=1),Inputs!$N$25,IF(AND(D150=2,I150=1),Inputs!$N$26,IF(AND(D150=3,I150=1),Inputs!$N$27,IF(AND(D150=4,I150=1),Inputs!$N$28,0))))</f>
        <v>0</v>
      </c>
      <c r="V150" s="19">
        <f>IF(AND(D150=1,I150=1),Inputs!$N$42,IF(AND(D150=2,I150=1),Inputs!$N$43,IF(AND(D150=3,I150=1),Inputs!$N$44,IF(AND(D150=4,I150=1),Inputs!$N$45,0))))</f>
        <v>0</v>
      </c>
      <c r="W150" s="19">
        <f>IF(D150=1,Inputs!$J$34,IF(D150=2,Inputs!$J$35,IF(D150=3,Inputs!$J$36,IF(D150=4,Inputs!$J$37,0))))</f>
        <v>0</v>
      </c>
      <c r="X150" s="19">
        <f>IF(D150=1,Inputs!$J$51,IF(D150=2,Inputs!$J$52,IF(D150=3,Inputs!$J$53,IF(D150=4,Inputs!$J$54,0))))</f>
        <v>0</v>
      </c>
      <c r="Y150" s="19">
        <f>IF(D150=1,Inputs!$K$34,IF(D150=2,Inputs!$K$35,IF(D150=3,Inputs!$K$36,IF(D150=4,Inputs!$K$37,0))))</f>
        <v>0</v>
      </c>
      <c r="Z150" s="19">
        <f>IF(D150=1,Inputs!$K$51,IF(D150=2,Inputs!$K$52,IF(D150=3,Inputs!$K$53,IF(D150=4,Inputs!$K$54,0))))</f>
        <v>0</v>
      </c>
      <c r="AA150" s="19">
        <f>IF(AND(D150=1,G150=1),Inputs!$L$34,IF(AND(D150=2,G150=1),Inputs!$L$35,IF(AND(D150=3,G150=1),Inputs!$L$36,IF(AND(D150=4,G150=1),Inputs!$L$37,0))))</f>
        <v>0</v>
      </c>
      <c r="AB150" s="19">
        <f>IF(AND(D150=1,G150=1),Inputs!$L$51,IF(AND(D150=2,G150=1),Inputs!$L$52,IF(AND(D150=3,G150=1),Inputs!$L$53,IF(AND(D150=4,G150=1),Inputs!$L$54,0))))</f>
        <v>0</v>
      </c>
      <c r="AC150" s="19">
        <f>IF(AND(D150=1,H150=1),Inputs!$M$34,IF(AND(D150=2,H150=1),Inputs!$M$35,IF(AND(D150=3,H150=1),Inputs!$M$36,IF(AND(D150=4,H150=1),Inputs!$M$37,0))))</f>
        <v>0</v>
      </c>
      <c r="AD150" s="19">
        <f>IF(AND(D150=1,H150=1),Inputs!$M$51,IF(AND(D150=2,H150=1),Inputs!$M$52,IF(AND(D150=3,H150=1),Inputs!$M$53,IF(AND(D150=4,H150=1),Inputs!$M$54,0))))</f>
        <v>0</v>
      </c>
      <c r="AE150" s="19">
        <f>IF(AND(D150=1,I150=1),Inputs!$N$34,IF(AND(D150=2,I150=1),Inputs!$N$35,IF(AND(D150=3,I150=1),Inputs!$N$36,IF(AND(D150=4,I150=1),Inputs!$N$37,0))))</f>
        <v>0</v>
      </c>
      <c r="AF150" s="19">
        <f>IF(AND(D150=1,I150=1),Inputs!$N$51,IF(AND(D150=2,I150=1),Inputs!$N$52,IF(AND(D150=3,I150=1),Inputs!$N$53,IF(AND(D150=4,I150=1),Inputs!$N$54,0))))</f>
        <v>0</v>
      </c>
      <c r="AG150" s="19" t="e">
        <f t="shared" si="23"/>
        <v>#N/A</v>
      </c>
      <c r="AH150" s="19" t="e">
        <f t="shared" si="24"/>
        <v>#N/A</v>
      </c>
      <c r="AI150" s="19" t="e">
        <f t="shared" si="26"/>
        <v>#N/A</v>
      </c>
      <c r="AJ150" s="19" t="e">
        <f>IF(K150=2,Inputs!$B$7,IF(K150=3,Inputs!$B$8,IF(K150=4,Inputs!$B$9,IF(K150=5,Inputs!$B$10,IF(K150=6,Inputs!$B$11)))))</f>
        <v>#N/A</v>
      </c>
      <c r="AK150" s="19">
        <f>Inputs!$B$65+C150</f>
        <v>500</v>
      </c>
      <c r="AL150" s="19" t="e">
        <f t="shared" si="25"/>
        <v>#N/A</v>
      </c>
      <c r="AM150" s="19" t="e">
        <f t="shared" si="27"/>
        <v>#N/A</v>
      </c>
      <c r="AN150" s="19" t="e">
        <f t="shared" si="28"/>
        <v>#N/A</v>
      </c>
      <c r="AO150" s="19" t="e">
        <f t="shared" si="29"/>
        <v>#N/A</v>
      </c>
      <c r="AP150" s="19" t="e">
        <f t="shared" si="30"/>
        <v>#N/A</v>
      </c>
      <c r="AQ150" s="22">
        <f t="shared" si="31"/>
        <v>0</v>
      </c>
      <c r="AR150" s="22">
        <f t="shared" si="32"/>
        <v>0</v>
      </c>
      <c r="AS150" s="22">
        <f>IF(AND(AQ150&gt;=Inputs!$B$15,D150=2),MAX(C150,Inputs!$B$15),AQ150)</f>
        <v>0</v>
      </c>
      <c r="AT150" s="22">
        <f>IF(AND(AR150&gt;=Inputs!$B$15,D150=2),MAX(C150,Inputs!$B$15),AR150)</f>
        <v>0</v>
      </c>
      <c r="AU150" s="22">
        <f>IF(AND(AS150&gt;=Inputs!$B$16,D150&lt;4),MAX(C150,Inputs!$B$16),AS150)</f>
        <v>0</v>
      </c>
      <c r="AV150" s="22">
        <f>IF(AND(AT150&gt;=Inputs!$B$16,D150&lt;4),MAX(C150,Inputs!$B$16),AT150)</f>
        <v>0</v>
      </c>
      <c r="AW150" s="20">
        <f>IF(AU150&gt;Inputs!$B$17,Inputs!$B$17,AU150)</f>
        <v>0</v>
      </c>
      <c r="AX150" s="20">
        <f>IF(AV150&gt;Inputs!$B$17,Inputs!$B$17,AV150)</f>
        <v>0</v>
      </c>
    </row>
    <row r="151" spans="1:50" x14ac:dyDescent="0.25">
      <c r="A151" s="1">
        <f>Levels!A152</f>
        <v>0</v>
      </c>
      <c r="B151" s="1">
        <f>Levels!B152</f>
        <v>0</v>
      </c>
      <c r="C151" s="15">
        <f>IF(OR(E151=1,F151=1),Levels!C152,0)</f>
        <v>0</v>
      </c>
      <c r="D151" s="1">
        <f>Levels!D152</f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 t="e">
        <f>Levels!AC152</f>
        <v>#N/A</v>
      </c>
      <c r="K151" s="1" t="e">
        <f>Levels!AD152</f>
        <v>#N/A</v>
      </c>
      <c r="L151" s="1" t="e">
        <f t="shared" si="22"/>
        <v>#N/A</v>
      </c>
      <c r="M151" s="19">
        <f>IF(D151=1,Inputs!$J$25,IF(D151=2,Inputs!$J$26,IF(D151=3,Inputs!$J$27,IF(D151=4,Inputs!$J$28,0))))</f>
        <v>0</v>
      </c>
      <c r="N151" s="19">
        <f>IF(D151=1,Inputs!$J$42,IF(D151=2,Inputs!$J$43,IF(D151=3,Inputs!$J$44,IF(D151=4,Inputs!$J$45,0))))</f>
        <v>0</v>
      </c>
      <c r="O151" s="19">
        <f>IF(D151=1,Inputs!$K$25,IF(D151=2,Inputs!$K$26,IF(D151=3,Inputs!$K$27,IF(D151=4,Inputs!$K$28,0))))</f>
        <v>0</v>
      </c>
      <c r="P151" s="19">
        <f>IF(D151=1,Inputs!$K$42,IF(D151=2,Inputs!$K$43,IF(D151=3,Inputs!$K$44,IF(D151=4,Inputs!$K$45,0))))</f>
        <v>0</v>
      </c>
      <c r="Q151" s="19">
        <f>IF(AND(D151=1,G151=1),Inputs!$L$25,IF(AND(D151=2,G151=1),Inputs!$L$26,IF(AND(D151=3,G151=1),Inputs!$L$27,IF(AND(D151=4,G151=1),Inputs!$L$28,0))))</f>
        <v>0</v>
      </c>
      <c r="R151" s="19">
        <f>IF(AND(D151=1,G151=1),Inputs!$L$42,IF(AND(D151=2,G151=1),Inputs!$L$43,IF(AND(D151=3,G151=1),Inputs!$L$44,IF(AND(D151=4,G151=1),Inputs!$L$45,0))))</f>
        <v>0</v>
      </c>
      <c r="S151" s="19">
        <f>IF(AND(D151=1,H151=1),Inputs!$M$25,IF(AND(D151=2,H151=1),Inputs!$M$26,IF(AND(D151=3,H151=1),Inputs!$M$27,IF(AND(D151=4,H151=1),Inputs!$M$28,0))))</f>
        <v>0</v>
      </c>
      <c r="T151" s="19">
        <f>IF(AND(D151=1,H151=1),Inputs!$M$42,IF(AND(D151=2,H151=1),Inputs!$M$43,IF(AND(D151=3,H151=1),Inputs!$M$44,IF(AND(D151=4,H151=1),Inputs!$M$45,0))))</f>
        <v>0</v>
      </c>
      <c r="U151" s="19">
        <f>IF(AND(D151=1,I151=1),Inputs!$N$25,IF(AND(D151=2,I151=1),Inputs!$N$26,IF(AND(D151=3,I151=1),Inputs!$N$27,IF(AND(D151=4,I151=1),Inputs!$N$28,0))))</f>
        <v>0</v>
      </c>
      <c r="V151" s="19">
        <f>IF(AND(D151=1,I151=1),Inputs!$N$42,IF(AND(D151=2,I151=1),Inputs!$N$43,IF(AND(D151=3,I151=1),Inputs!$N$44,IF(AND(D151=4,I151=1),Inputs!$N$45,0))))</f>
        <v>0</v>
      </c>
      <c r="W151" s="19">
        <f>IF(D151=1,Inputs!$J$34,IF(D151=2,Inputs!$J$35,IF(D151=3,Inputs!$J$36,IF(D151=4,Inputs!$J$37,0))))</f>
        <v>0</v>
      </c>
      <c r="X151" s="19">
        <f>IF(D151=1,Inputs!$J$51,IF(D151=2,Inputs!$J$52,IF(D151=3,Inputs!$J$53,IF(D151=4,Inputs!$J$54,0))))</f>
        <v>0</v>
      </c>
      <c r="Y151" s="19">
        <f>IF(D151=1,Inputs!$K$34,IF(D151=2,Inputs!$K$35,IF(D151=3,Inputs!$K$36,IF(D151=4,Inputs!$K$37,0))))</f>
        <v>0</v>
      </c>
      <c r="Z151" s="19">
        <f>IF(D151=1,Inputs!$K$51,IF(D151=2,Inputs!$K$52,IF(D151=3,Inputs!$K$53,IF(D151=4,Inputs!$K$54,0))))</f>
        <v>0</v>
      </c>
      <c r="AA151" s="19">
        <f>IF(AND(D151=1,G151=1),Inputs!$L$34,IF(AND(D151=2,G151=1),Inputs!$L$35,IF(AND(D151=3,G151=1),Inputs!$L$36,IF(AND(D151=4,G151=1),Inputs!$L$37,0))))</f>
        <v>0</v>
      </c>
      <c r="AB151" s="19">
        <f>IF(AND(D151=1,G151=1),Inputs!$L$51,IF(AND(D151=2,G151=1),Inputs!$L$52,IF(AND(D151=3,G151=1),Inputs!$L$53,IF(AND(D151=4,G151=1),Inputs!$L$54,0))))</f>
        <v>0</v>
      </c>
      <c r="AC151" s="19">
        <f>IF(AND(D151=1,H151=1),Inputs!$M$34,IF(AND(D151=2,H151=1),Inputs!$M$35,IF(AND(D151=3,H151=1),Inputs!$M$36,IF(AND(D151=4,H151=1),Inputs!$M$37,0))))</f>
        <v>0</v>
      </c>
      <c r="AD151" s="19">
        <f>IF(AND(D151=1,H151=1),Inputs!$M$51,IF(AND(D151=2,H151=1),Inputs!$M$52,IF(AND(D151=3,H151=1),Inputs!$M$53,IF(AND(D151=4,H151=1),Inputs!$M$54,0))))</f>
        <v>0</v>
      </c>
      <c r="AE151" s="19">
        <f>IF(AND(D151=1,I151=1),Inputs!$N$34,IF(AND(D151=2,I151=1),Inputs!$N$35,IF(AND(D151=3,I151=1),Inputs!$N$36,IF(AND(D151=4,I151=1),Inputs!$N$37,0))))</f>
        <v>0</v>
      </c>
      <c r="AF151" s="19">
        <f>IF(AND(D151=1,I151=1),Inputs!$N$51,IF(AND(D151=2,I151=1),Inputs!$N$52,IF(AND(D151=3,I151=1),Inputs!$N$53,IF(AND(D151=4,I151=1),Inputs!$N$54,0))))</f>
        <v>0</v>
      </c>
      <c r="AG151" s="19" t="e">
        <f t="shared" si="23"/>
        <v>#N/A</v>
      </c>
      <c r="AH151" s="19" t="e">
        <f t="shared" si="24"/>
        <v>#N/A</v>
      </c>
      <c r="AI151" s="19" t="e">
        <f t="shared" si="26"/>
        <v>#N/A</v>
      </c>
      <c r="AJ151" s="19" t="e">
        <f>IF(K151=2,Inputs!$B$7,IF(K151=3,Inputs!$B$8,IF(K151=4,Inputs!$B$9,IF(K151=5,Inputs!$B$10,IF(K151=6,Inputs!$B$11)))))</f>
        <v>#N/A</v>
      </c>
      <c r="AK151" s="19">
        <f>Inputs!$B$65+C151</f>
        <v>500</v>
      </c>
      <c r="AL151" s="19" t="e">
        <f t="shared" si="25"/>
        <v>#N/A</v>
      </c>
      <c r="AM151" s="19" t="e">
        <f t="shared" si="27"/>
        <v>#N/A</v>
      </c>
      <c r="AN151" s="19" t="e">
        <f t="shared" si="28"/>
        <v>#N/A</v>
      </c>
      <c r="AO151" s="19" t="e">
        <f t="shared" si="29"/>
        <v>#N/A</v>
      </c>
      <c r="AP151" s="19" t="e">
        <f t="shared" si="30"/>
        <v>#N/A</v>
      </c>
      <c r="AQ151" s="22">
        <f t="shared" si="31"/>
        <v>0</v>
      </c>
      <c r="AR151" s="22">
        <f t="shared" si="32"/>
        <v>0</v>
      </c>
      <c r="AS151" s="22">
        <f>IF(AND(AQ151&gt;=Inputs!$B$15,D151=2),MAX(C151,Inputs!$B$15),AQ151)</f>
        <v>0</v>
      </c>
      <c r="AT151" s="22">
        <f>IF(AND(AR151&gt;=Inputs!$B$15,D151=2),MAX(C151,Inputs!$B$15),AR151)</f>
        <v>0</v>
      </c>
      <c r="AU151" s="22">
        <f>IF(AND(AS151&gt;=Inputs!$B$16,D151&lt;4),MAX(C151,Inputs!$B$16),AS151)</f>
        <v>0</v>
      </c>
      <c r="AV151" s="22">
        <f>IF(AND(AT151&gt;=Inputs!$B$16,D151&lt;4),MAX(C151,Inputs!$B$16),AT151)</f>
        <v>0</v>
      </c>
      <c r="AW151" s="20">
        <f>IF(AU151&gt;Inputs!$B$17,Inputs!$B$17,AU151)</f>
        <v>0</v>
      </c>
      <c r="AX151" s="20">
        <f>IF(AV151&gt;Inputs!$B$17,Inputs!$B$17,AV151)</f>
        <v>0</v>
      </c>
    </row>
    <row r="152" spans="1:50" x14ac:dyDescent="0.25">
      <c r="A152" s="1">
        <f>Levels!A153</f>
        <v>0</v>
      </c>
      <c r="B152" s="1">
        <f>Levels!B153</f>
        <v>0</v>
      </c>
      <c r="C152" s="15">
        <f>IF(OR(E152=1,F152=1),Levels!C153,0)</f>
        <v>0</v>
      </c>
      <c r="D152" s="1">
        <f>Levels!D153</f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 t="e">
        <f>Levels!AC153</f>
        <v>#N/A</v>
      </c>
      <c r="K152" s="1" t="e">
        <f>Levels!AD153</f>
        <v>#N/A</v>
      </c>
      <c r="L152" s="1" t="e">
        <f t="shared" ref="L152:L215" si="33">IF(K152&gt;J152,"Leap","Increment")</f>
        <v>#N/A</v>
      </c>
      <c r="M152" s="19">
        <f>IF(D152=1,Inputs!$J$25,IF(D152=2,Inputs!$J$26,IF(D152=3,Inputs!$J$27,IF(D152=4,Inputs!$J$28,0))))</f>
        <v>0</v>
      </c>
      <c r="N152" s="19">
        <f>IF(D152=1,Inputs!$J$42,IF(D152=2,Inputs!$J$43,IF(D152=3,Inputs!$J$44,IF(D152=4,Inputs!$J$45,0))))</f>
        <v>0</v>
      </c>
      <c r="O152" s="19">
        <f>IF(D152=1,Inputs!$K$25,IF(D152=2,Inputs!$K$26,IF(D152=3,Inputs!$K$27,IF(D152=4,Inputs!$K$28,0))))</f>
        <v>0</v>
      </c>
      <c r="P152" s="19">
        <f>IF(D152=1,Inputs!$K$42,IF(D152=2,Inputs!$K$43,IF(D152=3,Inputs!$K$44,IF(D152=4,Inputs!$K$45,0))))</f>
        <v>0</v>
      </c>
      <c r="Q152" s="19">
        <f>IF(AND(D152=1,G152=1),Inputs!$L$25,IF(AND(D152=2,G152=1),Inputs!$L$26,IF(AND(D152=3,G152=1),Inputs!$L$27,IF(AND(D152=4,G152=1),Inputs!$L$28,0))))</f>
        <v>0</v>
      </c>
      <c r="R152" s="19">
        <f>IF(AND(D152=1,G152=1),Inputs!$L$42,IF(AND(D152=2,G152=1),Inputs!$L$43,IF(AND(D152=3,G152=1),Inputs!$L$44,IF(AND(D152=4,G152=1),Inputs!$L$45,0))))</f>
        <v>0</v>
      </c>
      <c r="S152" s="19">
        <f>IF(AND(D152=1,H152=1),Inputs!$M$25,IF(AND(D152=2,H152=1),Inputs!$M$26,IF(AND(D152=3,H152=1),Inputs!$M$27,IF(AND(D152=4,H152=1),Inputs!$M$28,0))))</f>
        <v>0</v>
      </c>
      <c r="T152" s="19">
        <f>IF(AND(D152=1,H152=1),Inputs!$M$42,IF(AND(D152=2,H152=1),Inputs!$M$43,IF(AND(D152=3,H152=1),Inputs!$M$44,IF(AND(D152=4,H152=1),Inputs!$M$45,0))))</f>
        <v>0</v>
      </c>
      <c r="U152" s="19">
        <f>IF(AND(D152=1,I152=1),Inputs!$N$25,IF(AND(D152=2,I152=1),Inputs!$N$26,IF(AND(D152=3,I152=1),Inputs!$N$27,IF(AND(D152=4,I152=1),Inputs!$N$28,0))))</f>
        <v>0</v>
      </c>
      <c r="V152" s="19">
        <f>IF(AND(D152=1,I152=1),Inputs!$N$42,IF(AND(D152=2,I152=1),Inputs!$N$43,IF(AND(D152=3,I152=1),Inputs!$N$44,IF(AND(D152=4,I152=1),Inputs!$N$45,0))))</f>
        <v>0</v>
      </c>
      <c r="W152" s="19">
        <f>IF(D152=1,Inputs!$J$34,IF(D152=2,Inputs!$J$35,IF(D152=3,Inputs!$J$36,IF(D152=4,Inputs!$J$37,0))))</f>
        <v>0</v>
      </c>
      <c r="X152" s="19">
        <f>IF(D152=1,Inputs!$J$51,IF(D152=2,Inputs!$J$52,IF(D152=3,Inputs!$J$53,IF(D152=4,Inputs!$J$54,0))))</f>
        <v>0</v>
      </c>
      <c r="Y152" s="19">
        <f>IF(D152=1,Inputs!$K$34,IF(D152=2,Inputs!$K$35,IF(D152=3,Inputs!$K$36,IF(D152=4,Inputs!$K$37,0))))</f>
        <v>0</v>
      </c>
      <c r="Z152" s="19">
        <f>IF(D152=1,Inputs!$K$51,IF(D152=2,Inputs!$K$52,IF(D152=3,Inputs!$K$53,IF(D152=4,Inputs!$K$54,0))))</f>
        <v>0</v>
      </c>
      <c r="AA152" s="19">
        <f>IF(AND(D152=1,G152=1),Inputs!$L$34,IF(AND(D152=2,G152=1),Inputs!$L$35,IF(AND(D152=3,G152=1),Inputs!$L$36,IF(AND(D152=4,G152=1),Inputs!$L$37,0))))</f>
        <v>0</v>
      </c>
      <c r="AB152" s="19">
        <f>IF(AND(D152=1,G152=1),Inputs!$L$51,IF(AND(D152=2,G152=1),Inputs!$L$52,IF(AND(D152=3,G152=1),Inputs!$L$53,IF(AND(D152=4,G152=1),Inputs!$L$54,0))))</f>
        <v>0</v>
      </c>
      <c r="AC152" s="19">
        <f>IF(AND(D152=1,H152=1),Inputs!$M$34,IF(AND(D152=2,H152=1),Inputs!$M$35,IF(AND(D152=3,H152=1),Inputs!$M$36,IF(AND(D152=4,H152=1),Inputs!$M$37,0))))</f>
        <v>0</v>
      </c>
      <c r="AD152" s="19">
        <f>IF(AND(D152=1,H152=1),Inputs!$M$51,IF(AND(D152=2,H152=1),Inputs!$M$52,IF(AND(D152=3,H152=1),Inputs!$M$53,IF(AND(D152=4,H152=1),Inputs!$M$54,0))))</f>
        <v>0</v>
      </c>
      <c r="AE152" s="19">
        <f>IF(AND(D152=1,I152=1),Inputs!$N$34,IF(AND(D152=2,I152=1),Inputs!$N$35,IF(AND(D152=3,I152=1),Inputs!$N$36,IF(AND(D152=4,I152=1),Inputs!$N$37,0))))</f>
        <v>0</v>
      </c>
      <c r="AF152" s="19">
        <f>IF(AND(D152=1,I152=1),Inputs!$N$51,IF(AND(D152=2,I152=1),Inputs!$N$52,IF(AND(D152=3,I152=1),Inputs!$N$53,IF(AND(D152=4,I152=1),Inputs!$N$54,0))))</f>
        <v>0</v>
      </c>
      <c r="AG152" s="19" t="e">
        <f t="shared" ref="AG152:AG215" si="34">IF(J152&lt;6,SUM(C152,M152,O152,Q152,S152,U152),IF(J152=6,SUM(C152,N152,P152,R152,T152,V152),C152))</f>
        <v>#N/A</v>
      </c>
      <c r="AH152" s="19" t="e">
        <f t="shared" ref="AH152:AH215" si="35">IF(J152&lt;6,SUM(C152,M152,O152,Q152,S152,U152,W152,Y152,AA152,AC152,AE152),IF(J152=6,SUM(C152,N152,P152,R152,T152,V152,X152,Z152,AB152,AD152,AF152)))</f>
        <v>#N/A</v>
      </c>
      <c r="AI152" s="19" t="e">
        <f t="shared" si="26"/>
        <v>#N/A</v>
      </c>
      <c r="AJ152" s="19" t="e">
        <f>IF(K152=2,Inputs!$B$7,IF(K152=3,Inputs!$B$8,IF(K152=4,Inputs!$B$9,IF(K152=5,Inputs!$B$10,IF(K152=6,Inputs!$B$11)))))</f>
        <v>#N/A</v>
      </c>
      <c r="AK152" s="19">
        <f>Inputs!$B$65+C152</f>
        <v>500</v>
      </c>
      <c r="AL152" s="19" t="e">
        <f t="shared" ref="AL152:AL215" si="36">MAX(AJ152:AK152)</f>
        <v>#N/A</v>
      </c>
      <c r="AM152" s="19" t="e">
        <f t="shared" si="27"/>
        <v>#N/A</v>
      </c>
      <c r="AN152" s="19" t="e">
        <f t="shared" si="28"/>
        <v>#N/A</v>
      </c>
      <c r="AO152" s="19" t="e">
        <f t="shared" si="29"/>
        <v>#N/A</v>
      </c>
      <c r="AP152" s="19" t="e">
        <f t="shared" si="30"/>
        <v>#N/A</v>
      </c>
      <c r="AQ152" s="22">
        <f t="shared" si="31"/>
        <v>0</v>
      </c>
      <c r="AR152" s="22">
        <f t="shared" si="32"/>
        <v>0</v>
      </c>
      <c r="AS152" s="22">
        <f>IF(AND(AQ152&gt;=Inputs!$B$15,D152=2),MAX(C152,Inputs!$B$15),AQ152)</f>
        <v>0</v>
      </c>
      <c r="AT152" s="22">
        <f>IF(AND(AR152&gt;=Inputs!$B$15,D152=2),MAX(C152,Inputs!$B$15),AR152)</f>
        <v>0</v>
      </c>
      <c r="AU152" s="22">
        <f>IF(AND(AS152&gt;=Inputs!$B$16,D152&lt;4),MAX(C152,Inputs!$B$16),AS152)</f>
        <v>0</v>
      </c>
      <c r="AV152" s="22">
        <f>IF(AND(AT152&gt;=Inputs!$B$16,D152&lt;4),MAX(C152,Inputs!$B$16),AT152)</f>
        <v>0</v>
      </c>
      <c r="AW152" s="20">
        <f>IF(AU152&gt;Inputs!$B$17,Inputs!$B$17,AU152)</f>
        <v>0</v>
      </c>
      <c r="AX152" s="20">
        <f>IF(AV152&gt;Inputs!$B$17,Inputs!$B$17,AV152)</f>
        <v>0</v>
      </c>
    </row>
    <row r="153" spans="1:50" x14ac:dyDescent="0.25">
      <c r="A153" s="1">
        <f>Levels!A154</f>
        <v>0</v>
      </c>
      <c r="B153" s="1">
        <f>Levels!B154</f>
        <v>0</v>
      </c>
      <c r="C153" s="15">
        <f>IF(OR(E153=1,F153=1),Levels!C154,0)</f>
        <v>0</v>
      </c>
      <c r="D153" s="1">
        <f>Levels!D154</f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 t="e">
        <f>Levels!AC154</f>
        <v>#N/A</v>
      </c>
      <c r="K153" s="1" t="e">
        <f>Levels!AD154</f>
        <v>#N/A</v>
      </c>
      <c r="L153" s="1" t="e">
        <f t="shared" si="33"/>
        <v>#N/A</v>
      </c>
      <c r="M153" s="19">
        <f>IF(D153=1,Inputs!$J$25,IF(D153=2,Inputs!$J$26,IF(D153=3,Inputs!$J$27,IF(D153=4,Inputs!$J$28,0))))</f>
        <v>0</v>
      </c>
      <c r="N153" s="19">
        <f>IF(D153=1,Inputs!$J$42,IF(D153=2,Inputs!$J$43,IF(D153=3,Inputs!$J$44,IF(D153=4,Inputs!$J$45,0))))</f>
        <v>0</v>
      </c>
      <c r="O153" s="19">
        <f>IF(D153=1,Inputs!$K$25,IF(D153=2,Inputs!$K$26,IF(D153=3,Inputs!$K$27,IF(D153=4,Inputs!$K$28,0))))</f>
        <v>0</v>
      </c>
      <c r="P153" s="19">
        <f>IF(D153=1,Inputs!$K$42,IF(D153=2,Inputs!$K$43,IF(D153=3,Inputs!$K$44,IF(D153=4,Inputs!$K$45,0))))</f>
        <v>0</v>
      </c>
      <c r="Q153" s="19">
        <f>IF(AND(D153=1,G153=1),Inputs!$L$25,IF(AND(D153=2,G153=1),Inputs!$L$26,IF(AND(D153=3,G153=1),Inputs!$L$27,IF(AND(D153=4,G153=1),Inputs!$L$28,0))))</f>
        <v>0</v>
      </c>
      <c r="R153" s="19">
        <f>IF(AND(D153=1,G153=1),Inputs!$L$42,IF(AND(D153=2,G153=1),Inputs!$L$43,IF(AND(D153=3,G153=1),Inputs!$L$44,IF(AND(D153=4,G153=1),Inputs!$L$45,0))))</f>
        <v>0</v>
      </c>
      <c r="S153" s="19">
        <f>IF(AND(D153=1,H153=1),Inputs!$M$25,IF(AND(D153=2,H153=1),Inputs!$M$26,IF(AND(D153=3,H153=1),Inputs!$M$27,IF(AND(D153=4,H153=1),Inputs!$M$28,0))))</f>
        <v>0</v>
      </c>
      <c r="T153" s="19">
        <f>IF(AND(D153=1,H153=1),Inputs!$M$42,IF(AND(D153=2,H153=1),Inputs!$M$43,IF(AND(D153=3,H153=1),Inputs!$M$44,IF(AND(D153=4,H153=1),Inputs!$M$45,0))))</f>
        <v>0</v>
      </c>
      <c r="U153" s="19">
        <f>IF(AND(D153=1,I153=1),Inputs!$N$25,IF(AND(D153=2,I153=1),Inputs!$N$26,IF(AND(D153=3,I153=1),Inputs!$N$27,IF(AND(D153=4,I153=1),Inputs!$N$28,0))))</f>
        <v>0</v>
      </c>
      <c r="V153" s="19">
        <f>IF(AND(D153=1,I153=1),Inputs!$N$42,IF(AND(D153=2,I153=1),Inputs!$N$43,IF(AND(D153=3,I153=1),Inputs!$N$44,IF(AND(D153=4,I153=1),Inputs!$N$45,0))))</f>
        <v>0</v>
      </c>
      <c r="W153" s="19">
        <f>IF(D153=1,Inputs!$J$34,IF(D153=2,Inputs!$J$35,IF(D153=3,Inputs!$J$36,IF(D153=4,Inputs!$J$37,0))))</f>
        <v>0</v>
      </c>
      <c r="X153" s="19">
        <f>IF(D153=1,Inputs!$J$51,IF(D153=2,Inputs!$J$52,IF(D153=3,Inputs!$J$53,IF(D153=4,Inputs!$J$54,0))))</f>
        <v>0</v>
      </c>
      <c r="Y153" s="19">
        <f>IF(D153=1,Inputs!$K$34,IF(D153=2,Inputs!$K$35,IF(D153=3,Inputs!$K$36,IF(D153=4,Inputs!$K$37,0))))</f>
        <v>0</v>
      </c>
      <c r="Z153" s="19">
        <f>IF(D153=1,Inputs!$K$51,IF(D153=2,Inputs!$K$52,IF(D153=3,Inputs!$K$53,IF(D153=4,Inputs!$K$54,0))))</f>
        <v>0</v>
      </c>
      <c r="AA153" s="19">
        <f>IF(AND(D153=1,G153=1),Inputs!$L$34,IF(AND(D153=2,G153=1),Inputs!$L$35,IF(AND(D153=3,G153=1),Inputs!$L$36,IF(AND(D153=4,G153=1),Inputs!$L$37,0))))</f>
        <v>0</v>
      </c>
      <c r="AB153" s="19">
        <f>IF(AND(D153=1,G153=1),Inputs!$L$51,IF(AND(D153=2,G153=1),Inputs!$L$52,IF(AND(D153=3,G153=1),Inputs!$L$53,IF(AND(D153=4,G153=1),Inputs!$L$54,0))))</f>
        <v>0</v>
      </c>
      <c r="AC153" s="19">
        <f>IF(AND(D153=1,H153=1),Inputs!$M$34,IF(AND(D153=2,H153=1),Inputs!$M$35,IF(AND(D153=3,H153=1),Inputs!$M$36,IF(AND(D153=4,H153=1),Inputs!$M$37,0))))</f>
        <v>0</v>
      </c>
      <c r="AD153" s="19">
        <f>IF(AND(D153=1,H153=1),Inputs!$M$51,IF(AND(D153=2,H153=1),Inputs!$M$52,IF(AND(D153=3,H153=1),Inputs!$M$53,IF(AND(D153=4,H153=1),Inputs!$M$54,0))))</f>
        <v>0</v>
      </c>
      <c r="AE153" s="19">
        <f>IF(AND(D153=1,I153=1),Inputs!$N$34,IF(AND(D153=2,I153=1),Inputs!$N$35,IF(AND(D153=3,I153=1),Inputs!$N$36,IF(AND(D153=4,I153=1),Inputs!$N$37,0))))</f>
        <v>0</v>
      </c>
      <c r="AF153" s="19">
        <f>IF(AND(D153=1,I153=1),Inputs!$N$51,IF(AND(D153=2,I153=1),Inputs!$N$52,IF(AND(D153=3,I153=1),Inputs!$N$53,IF(AND(D153=4,I153=1),Inputs!$N$54,0))))</f>
        <v>0</v>
      </c>
      <c r="AG153" s="19" t="e">
        <f t="shared" si="34"/>
        <v>#N/A</v>
      </c>
      <c r="AH153" s="19" t="e">
        <f t="shared" si="35"/>
        <v>#N/A</v>
      </c>
      <c r="AI153" s="19" t="e">
        <f t="shared" si="26"/>
        <v>#N/A</v>
      </c>
      <c r="AJ153" s="19" t="e">
        <f>IF(K153=2,Inputs!$B$7,IF(K153=3,Inputs!$B$8,IF(K153=4,Inputs!$B$9,IF(K153=5,Inputs!$B$10,IF(K153=6,Inputs!$B$11)))))</f>
        <v>#N/A</v>
      </c>
      <c r="AK153" s="19">
        <f>Inputs!$B$65+C153</f>
        <v>500</v>
      </c>
      <c r="AL153" s="19" t="e">
        <f t="shared" si="36"/>
        <v>#N/A</v>
      </c>
      <c r="AM153" s="19" t="e">
        <f t="shared" si="27"/>
        <v>#N/A</v>
      </c>
      <c r="AN153" s="19" t="e">
        <f t="shared" si="28"/>
        <v>#N/A</v>
      </c>
      <c r="AO153" s="19" t="e">
        <f t="shared" si="29"/>
        <v>#N/A</v>
      </c>
      <c r="AP153" s="19" t="e">
        <f t="shared" si="30"/>
        <v>#N/A</v>
      </c>
      <c r="AQ153" s="22">
        <f t="shared" si="31"/>
        <v>0</v>
      </c>
      <c r="AR153" s="22">
        <f t="shared" si="32"/>
        <v>0</v>
      </c>
      <c r="AS153" s="22">
        <f>IF(AND(AQ153&gt;=Inputs!$B$15,D153=2),MAX(C153,Inputs!$B$15),AQ153)</f>
        <v>0</v>
      </c>
      <c r="AT153" s="22">
        <f>IF(AND(AR153&gt;=Inputs!$B$15,D153=2),MAX(C153,Inputs!$B$15),AR153)</f>
        <v>0</v>
      </c>
      <c r="AU153" s="22">
        <f>IF(AND(AS153&gt;=Inputs!$B$16,D153&lt;4),MAX(C153,Inputs!$B$16),AS153)</f>
        <v>0</v>
      </c>
      <c r="AV153" s="22">
        <f>IF(AND(AT153&gt;=Inputs!$B$16,D153&lt;4),MAX(C153,Inputs!$B$16),AT153)</f>
        <v>0</v>
      </c>
      <c r="AW153" s="20">
        <f>IF(AU153&gt;Inputs!$B$17,Inputs!$B$17,AU153)</f>
        <v>0</v>
      </c>
      <c r="AX153" s="20">
        <f>IF(AV153&gt;Inputs!$B$17,Inputs!$B$17,AV153)</f>
        <v>0</v>
      </c>
    </row>
    <row r="154" spans="1:50" x14ac:dyDescent="0.25">
      <c r="A154" s="1">
        <f>Levels!A155</f>
        <v>0</v>
      </c>
      <c r="B154" s="1">
        <f>Levels!B155</f>
        <v>0</v>
      </c>
      <c r="C154" s="15">
        <f>IF(OR(E154=1,F154=1),Levels!C155,0)</f>
        <v>0</v>
      </c>
      <c r="D154" s="1">
        <f>Levels!D155</f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 t="e">
        <f>Levels!AC155</f>
        <v>#N/A</v>
      </c>
      <c r="K154" s="1" t="e">
        <f>Levels!AD155</f>
        <v>#N/A</v>
      </c>
      <c r="L154" s="1" t="e">
        <f t="shared" si="33"/>
        <v>#N/A</v>
      </c>
      <c r="M154" s="19">
        <f>IF(D154=1,Inputs!$J$25,IF(D154=2,Inputs!$J$26,IF(D154=3,Inputs!$J$27,IF(D154=4,Inputs!$J$28,0))))</f>
        <v>0</v>
      </c>
      <c r="N154" s="19">
        <f>IF(D154=1,Inputs!$J$42,IF(D154=2,Inputs!$J$43,IF(D154=3,Inputs!$J$44,IF(D154=4,Inputs!$J$45,0))))</f>
        <v>0</v>
      </c>
      <c r="O154" s="19">
        <f>IF(D154=1,Inputs!$K$25,IF(D154=2,Inputs!$K$26,IF(D154=3,Inputs!$K$27,IF(D154=4,Inputs!$K$28,0))))</f>
        <v>0</v>
      </c>
      <c r="P154" s="19">
        <f>IF(D154=1,Inputs!$K$42,IF(D154=2,Inputs!$K$43,IF(D154=3,Inputs!$K$44,IF(D154=4,Inputs!$K$45,0))))</f>
        <v>0</v>
      </c>
      <c r="Q154" s="19">
        <f>IF(AND(D154=1,G154=1),Inputs!$L$25,IF(AND(D154=2,G154=1),Inputs!$L$26,IF(AND(D154=3,G154=1),Inputs!$L$27,IF(AND(D154=4,G154=1),Inputs!$L$28,0))))</f>
        <v>0</v>
      </c>
      <c r="R154" s="19">
        <f>IF(AND(D154=1,G154=1),Inputs!$L$42,IF(AND(D154=2,G154=1),Inputs!$L$43,IF(AND(D154=3,G154=1),Inputs!$L$44,IF(AND(D154=4,G154=1),Inputs!$L$45,0))))</f>
        <v>0</v>
      </c>
      <c r="S154" s="19">
        <f>IF(AND(D154=1,H154=1),Inputs!$M$25,IF(AND(D154=2,H154=1),Inputs!$M$26,IF(AND(D154=3,H154=1),Inputs!$M$27,IF(AND(D154=4,H154=1),Inputs!$M$28,0))))</f>
        <v>0</v>
      </c>
      <c r="T154" s="19">
        <f>IF(AND(D154=1,H154=1),Inputs!$M$42,IF(AND(D154=2,H154=1),Inputs!$M$43,IF(AND(D154=3,H154=1),Inputs!$M$44,IF(AND(D154=4,H154=1),Inputs!$M$45,0))))</f>
        <v>0</v>
      </c>
      <c r="U154" s="19">
        <f>IF(AND(D154=1,I154=1),Inputs!$N$25,IF(AND(D154=2,I154=1),Inputs!$N$26,IF(AND(D154=3,I154=1),Inputs!$N$27,IF(AND(D154=4,I154=1),Inputs!$N$28,0))))</f>
        <v>0</v>
      </c>
      <c r="V154" s="19">
        <f>IF(AND(D154=1,I154=1),Inputs!$N$42,IF(AND(D154=2,I154=1),Inputs!$N$43,IF(AND(D154=3,I154=1),Inputs!$N$44,IF(AND(D154=4,I154=1),Inputs!$N$45,0))))</f>
        <v>0</v>
      </c>
      <c r="W154" s="19">
        <f>IF(D154=1,Inputs!$J$34,IF(D154=2,Inputs!$J$35,IF(D154=3,Inputs!$J$36,IF(D154=4,Inputs!$J$37,0))))</f>
        <v>0</v>
      </c>
      <c r="X154" s="19">
        <f>IF(D154=1,Inputs!$J$51,IF(D154=2,Inputs!$J$52,IF(D154=3,Inputs!$J$53,IF(D154=4,Inputs!$J$54,0))))</f>
        <v>0</v>
      </c>
      <c r="Y154" s="19">
        <f>IF(D154=1,Inputs!$K$34,IF(D154=2,Inputs!$K$35,IF(D154=3,Inputs!$K$36,IF(D154=4,Inputs!$K$37,0))))</f>
        <v>0</v>
      </c>
      <c r="Z154" s="19">
        <f>IF(D154=1,Inputs!$K$51,IF(D154=2,Inputs!$K$52,IF(D154=3,Inputs!$K$53,IF(D154=4,Inputs!$K$54,0))))</f>
        <v>0</v>
      </c>
      <c r="AA154" s="19">
        <f>IF(AND(D154=1,G154=1),Inputs!$L$34,IF(AND(D154=2,G154=1),Inputs!$L$35,IF(AND(D154=3,G154=1),Inputs!$L$36,IF(AND(D154=4,G154=1),Inputs!$L$37,0))))</f>
        <v>0</v>
      </c>
      <c r="AB154" s="19">
        <f>IF(AND(D154=1,G154=1),Inputs!$L$51,IF(AND(D154=2,G154=1),Inputs!$L$52,IF(AND(D154=3,G154=1),Inputs!$L$53,IF(AND(D154=4,G154=1),Inputs!$L$54,0))))</f>
        <v>0</v>
      </c>
      <c r="AC154" s="19">
        <f>IF(AND(D154=1,H154=1),Inputs!$M$34,IF(AND(D154=2,H154=1),Inputs!$M$35,IF(AND(D154=3,H154=1),Inputs!$M$36,IF(AND(D154=4,H154=1),Inputs!$M$37,0))))</f>
        <v>0</v>
      </c>
      <c r="AD154" s="19">
        <f>IF(AND(D154=1,H154=1),Inputs!$M$51,IF(AND(D154=2,H154=1),Inputs!$M$52,IF(AND(D154=3,H154=1),Inputs!$M$53,IF(AND(D154=4,H154=1),Inputs!$M$54,0))))</f>
        <v>0</v>
      </c>
      <c r="AE154" s="19">
        <f>IF(AND(D154=1,I154=1),Inputs!$N$34,IF(AND(D154=2,I154=1),Inputs!$N$35,IF(AND(D154=3,I154=1),Inputs!$N$36,IF(AND(D154=4,I154=1),Inputs!$N$37,0))))</f>
        <v>0</v>
      </c>
      <c r="AF154" s="19">
        <f>IF(AND(D154=1,I154=1),Inputs!$N$51,IF(AND(D154=2,I154=1),Inputs!$N$52,IF(AND(D154=3,I154=1),Inputs!$N$53,IF(AND(D154=4,I154=1),Inputs!$N$54,0))))</f>
        <v>0</v>
      </c>
      <c r="AG154" s="19" t="e">
        <f t="shared" si="34"/>
        <v>#N/A</v>
      </c>
      <c r="AH154" s="19" t="e">
        <f t="shared" si="35"/>
        <v>#N/A</v>
      </c>
      <c r="AI154" s="19" t="e">
        <f t="shared" si="26"/>
        <v>#N/A</v>
      </c>
      <c r="AJ154" s="19" t="e">
        <f>IF(K154=2,Inputs!$B$7,IF(K154=3,Inputs!$B$8,IF(K154=4,Inputs!$B$9,IF(K154=5,Inputs!$B$10,IF(K154=6,Inputs!$B$11)))))</f>
        <v>#N/A</v>
      </c>
      <c r="AK154" s="19">
        <f>Inputs!$B$65+C154</f>
        <v>500</v>
      </c>
      <c r="AL154" s="19" t="e">
        <f t="shared" si="36"/>
        <v>#N/A</v>
      </c>
      <c r="AM154" s="19" t="e">
        <f t="shared" si="27"/>
        <v>#N/A</v>
      </c>
      <c r="AN154" s="19" t="e">
        <f t="shared" si="28"/>
        <v>#N/A</v>
      </c>
      <c r="AO154" s="19" t="e">
        <f t="shared" si="29"/>
        <v>#N/A</v>
      </c>
      <c r="AP154" s="19" t="e">
        <f t="shared" si="30"/>
        <v>#N/A</v>
      </c>
      <c r="AQ154" s="22">
        <f t="shared" si="31"/>
        <v>0</v>
      </c>
      <c r="AR154" s="22">
        <f t="shared" si="32"/>
        <v>0</v>
      </c>
      <c r="AS154" s="22">
        <f>IF(AND(AQ154&gt;=Inputs!$B$15,D154=2),MAX(C154,Inputs!$B$15),AQ154)</f>
        <v>0</v>
      </c>
      <c r="AT154" s="22">
        <f>IF(AND(AR154&gt;=Inputs!$B$15,D154=2),MAX(C154,Inputs!$B$15),AR154)</f>
        <v>0</v>
      </c>
      <c r="AU154" s="22">
        <f>IF(AND(AS154&gt;=Inputs!$B$16,D154&lt;4),MAX(C154,Inputs!$B$16),AS154)</f>
        <v>0</v>
      </c>
      <c r="AV154" s="22">
        <f>IF(AND(AT154&gt;=Inputs!$B$16,D154&lt;4),MAX(C154,Inputs!$B$16),AT154)</f>
        <v>0</v>
      </c>
      <c r="AW154" s="20">
        <f>IF(AU154&gt;Inputs!$B$17,Inputs!$B$17,AU154)</f>
        <v>0</v>
      </c>
      <c r="AX154" s="20">
        <f>IF(AV154&gt;Inputs!$B$17,Inputs!$B$17,AV154)</f>
        <v>0</v>
      </c>
    </row>
    <row r="155" spans="1:50" x14ac:dyDescent="0.25">
      <c r="A155" s="1">
        <f>Levels!A156</f>
        <v>0</v>
      </c>
      <c r="B155" s="1">
        <f>Levels!B156</f>
        <v>0</v>
      </c>
      <c r="C155" s="15">
        <f>IF(OR(E155=1,F155=1),Levels!C156,0)</f>
        <v>0</v>
      </c>
      <c r="D155" s="1">
        <f>Levels!D156</f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 t="e">
        <f>Levels!AC156</f>
        <v>#N/A</v>
      </c>
      <c r="K155" s="1" t="e">
        <f>Levels!AD156</f>
        <v>#N/A</v>
      </c>
      <c r="L155" s="1" t="e">
        <f t="shared" si="33"/>
        <v>#N/A</v>
      </c>
      <c r="M155" s="19">
        <f>IF(D155=1,Inputs!$J$25,IF(D155=2,Inputs!$J$26,IF(D155=3,Inputs!$J$27,IF(D155=4,Inputs!$J$28,0))))</f>
        <v>0</v>
      </c>
      <c r="N155" s="19">
        <f>IF(D155=1,Inputs!$J$42,IF(D155=2,Inputs!$J$43,IF(D155=3,Inputs!$J$44,IF(D155=4,Inputs!$J$45,0))))</f>
        <v>0</v>
      </c>
      <c r="O155" s="19">
        <f>IF(D155=1,Inputs!$K$25,IF(D155=2,Inputs!$K$26,IF(D155=3,Inputs!$K$27,IF(D155=4,Inputs!$K$28,0))))</f>
        <v>0</v>
      </c>
      <c r="P155" s="19">
        <f>IF(D155=1,Inputs!$K$42,IF(D155=2,Inputs!$K$43,IF(D155=3,Inputs!$K$44,IF(D155=4,Inputs!$K$45,0))))</f>
        <v>0</v>
      </c>
      <c r="Q155" s="19">
        <f>IF(AND(D155=1,G155=1),Inputs!$L$25,IF(AND(D155=2,G155=1),Inputs!$L$26,IF(AND(D155=3,G155=1),Inputs!$L$27,IF(AND(D155=4,G155=1),Inputs!$L$28,0))))</f>
        <v>0</v>
      </c>
      <c r="R155" s="19">
        <f>IF(AND(D155=1,G155=1),Inputs!$L$42,IF(AND(D155=2,G155=1),Inputs!$L$43,IF(AND(D155=3,G155=1),Inputs!$L$44,IF(AND(D155=4,G155=1),Inputs!$L$45,0))))</f>
        <v>0</v>
      </c>
      <c r="S155" s="19">
        <f>IF(AND(D155=1,H155=1),Inputs!$M$25,IF(AND(D155=2,H155=1),Inputs!$M$26,IF(AND(D155=3,H155=1),Inputs!$M$27,IF(AND(D155=4,H155=1),Inputs!$M$28,0))))</f>
        <v>0</v>
      </c>
      <c r="T155" s="19">
        <f>IF(AND(D155=1,H155=1),Inputs!$M$42,IF(AND(D155=2,H155=1),Inputs!$M$43,IF(AND(D155=3,H155=1),Inputs!$M$44,IF(AND(D155=4,H155=1),Inputs!$M$45,0))))</f>
        <v>0</v>
      </c>
      <c r="U155" s="19">
        <f>IF(AND(D155=1,I155=1),Inputs!$N$25,IF(AND(D155=2,I155=1),Inputs!$N$26,IF(AND(D155=3,I155=1),Inputs!$N$27,IF(AND(D155=4,I155=1),Inputs!$N$28,0))))</f>
        <v>0</v>
      </c>
      <c r="V155" s="19">
        <f>IF(AND(D155=1,I155=1),Inputs!$N$42,IF(AND(D155=2,I155=1),Inputs!$N$43,IF(AND(D155=3,I155=1),Inputs!$N$44,IF(AND(D155=4,I155=1),Inputs!$N$45,0))))</f>
        <v>0</v>
      </c>
      <c r="W155" s="19">
        <f>IF(D155=1,Inputs!$J$34,IF(D155=2,Inputs!$J$35,IF(D155=3,Inputs!$J$36,IF(D155=4,Inputs!$J$37,0))))</f>
        <v>0</v>
      </c>
      <c r="X155" s="19">
        <f>IF(D155=1,Inputs!$J$51,IF(D155=2,Inputs!$J$52,IF(D155=3,Inputs!$J$53,IF(D155=4,Inputs!$J$54,0))))</f>
        <v>0</v>
      </c>
      <c r="Y155" s="19">
        <f>IF(D155=1,Inputs!$K$34,IF(D155=2,Inputs!$K$35,IF(D155=3,Inputs!$K$36,IF(D155=4,Inputs!$K$37,0))))</f>
        <v>0</v>
      </c>
      <c r="Z155" s="19">
        <f>IF(D155=1,Inputs!$K$51,IF(D155=2,Inputs!$K$52,IF(D155=3,Inputs!$K$53,IF(D155=4,Inputs!$K$54,0))))</f>
        <v>0</v>
      </c>
      <c r="AA155" s="19">
        <f>IF(AND(D155=1,G155=1),Inputs!$L$34,IF(AND(D155=2,G155=1),Inputs!$L$35,IF(AND(D155=3,G155=1),Inputs!$L$36,IF(AND(D155=4,G155=1),Inputs!$L$37,0))))</f>
        <v>0</v>
      </c>
      <c r="AB155" s="19">
        <f>IF(AND(D155=1,G155=1),Inputs!$L$51,IF(AND(D155=2,G155=1),Inputs!$L$52,IF(AND(D155=3,G155=1),Inputs!$L$53,IF(AND(D155=4,G155=1),Inputs!$L$54,0))))</f>
        <v>0</v>
      </c>
      <c r="AC155" s="19">
        <f>IF(AND(D155=1,H155=1),Inputs!$M$34,IF(AND(D155=2,H155=1),Inputs!$M$35,IF(AND(D155=3,H155=1),Inputs!$M$36,IF(AND(D155=4,H155=1),Inputs!$M$37,0))))</f>
        <v>0</v>
      </c>
      <c r="AD155" s="19">
        <f>IF(AND(D155=1,H155=1),Inputs!$M$51,IF(AND(D155=2,H155=1),Inputs!$M$52,IF(AND(D155=3,H155=1),Inputs!$M$53,IF(AND(D155=4,H155=1),Inputs!$M$54,0))))</f>
        <v>0</v>
      </c>
      <c r="AE155" s="19">
        <f>IF(AND(D155=1,I155=1),Inputs!$N$34,IF(AND(D155=2,I155=1),Inputs!$N$35,IF(AND(D155=3,I155=1),Inputs!$N$36,IF(AND(D155=4,I155=1),Inputs!$N$37,0))))</f>
        <v>0</v>
      </c>
      <c r="AF155" s="19">
        <f>IF(AND(D155=1,I155=1),Inputs!$N$51,IF(AND(D155=2,I155=1),Inputs!$N$52,IF(AND(D155=3,I155=1),Inputs!$N$53,IF(AND(D155=4,I155=1),Inputs!$N$54,0))))</f>
        <v>0</v>
      </c>
      <c r="AG155" s="19" t="e">
        <f t="shared" si="34"/>
        <v>#N/A</v>
      </c>
      <c r="AH155" s="19" t="e">
        <f t="shared" si="35"/>
        <v>#N/A</v>
      </c>
      <c r="AI155" s="19" t="e">
        <f t="shared" si="26"/>
        <v>#N/A</v>
      </c>
      <c r="AJ155" s="19" t="e">
        <f>IF(K155=2,Inputs!$B$7,IF(K155=3,Inputs!$B$8,IF(K155=4,Inputs!$B$9,IF(K155=5,Inputs!$B$10,IF(K155=6,Inputs!$B$11)))))</f>
        <v>#N/A</v>
      </c>
      <c r="AK155" s="19">
        <f>Inputs!$B$65+C155</f>
        <v>500</v>
      </c>
      <c r="AL155" s="19" t="e">
        <f t="shared" si="36"/>
        <v>#N/A</v>
      </c>
      <c r="AM155" s="19" t="e">
        <f t="shared" si="27"/>
        <v>#N/A</v>
      </c>
      <c r="AN155" s="19" t="e">
        <f t="shared" si="28"/>
        <v>#N/A</v>
      </c>
      <c r="AO155" s="19" t="e">
        <f t="shared" si="29"/>
        <v>#N/A</v>
      </c>
      <c r="AP155" s="19" t="e">
        <f t="shared" si="30"/>
        <v>#N/A</v>
      </c>
      <c r="AQ155" s="22">
        <f t="shared" si="31"/>
        <v>0</v>
      </c>
      <c r="AR155" s="22">
        <f t="shared" si="32"/>
        <v>0</v>
      </c>
      <c r="AS155" s="22">
        <f>IF(AND(AQ155&gt;=Inputs!$B$15,D155=2),MAX(C155,Inputs!$B$15),AQ155)</f>
        <v>0</v>
      </c>
      <c r="AT155" s="22">
        <f>IF(AND(AR155&gt;=Inputs!$B$15,D155=2),MAX(C155,Inputs!$B$15),AR155)</f>
        <v>0</v>
      </c>
      <c r="AU155" s="22">
        <f>IF(AND(AS155&gt;=Inputs!$B$16,D155&lt;4),MAX(C155,Inputs!$B$16),AS155)</f>
        <v>0</v>
      </c>
      <c r="AV155" s="22">
        <f>IF(AND(AT155&gt;=Inputs!$B$16,D155&lt;4),MAX(C155,Inputs!$B$16),AT155)</f>
        <v>0</v>
      </c>
      <c r="AW155" s="20">
        <f>IF(AU155&gt;Inputs!$B$17,Inputs!$B$17,AU155)</f>
        <v>0</v>
      </c>
      <c r="AX155" s="20">
        <f>IF(AV155&gt;Inputs!$B$17,Inputs!$B$17,AV155)</f>
        <v>0</v>
      </c>
    </row>
    <row r="156" spans="1:50" x14ac:dyDescent="0.25">
      <c r="A156" s="1">
        <f>Levels!A157</f>
        <v>0</v>
      </c>
      <c r="B156" s="1">
        <f>Levels!B157</f>
        <v>0</v>
      </c>
      <c r="C156" s="15">
        <f>IF(OR(E156=1,F156=1),Levels!C157,0)</f>
        <v>0</v>
      </c>
      <c r="D156" s="1">
        <f>Levels!D157</f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 t="e">
        <f>Levels!AC157</f>
        <v>#N/A</v>
      </c>
      <c r="K156" s="1" t="e">
        <f>Levels!AD157</f>
        <v>#N/A</v>
      </c>
      <c r="L156" s="1" t="e">
        <f t="shared" si="33"/>
        <v>#N/A</v>
      </c>
      <c r="M156" s="19">
        <f>IF(D156=1,Inputs!$J$25,IF(D156=2,Inputs!$J$26,IF(D156=3,Inputs!$J$27,IF(D156=4,Inputs!$J$28,0))))</f>
        <v>0</v>
      </c>
      <c r="N156" s="19">
        <f>IF(D156=1,Inputs!$J$42,IF(D156=2,Inputs!$J$43,IF(D156=3,Inputs!$J$44,IF(D156=4,Inputs!$J$45,0))))</f>
        <v>0</v>
      </c>
      <c r="O156" s="19">
        <f>IF(D156=1,Inputs!$K$25,IF(D156=2,Inputs!$K$26,IF(D156=3,Inputs!$K$27,IF(D156=4,Inputs!$K$28,0))))</f>
        <v>0</v>
      </c>
      <c r="P156" s="19">
        <f>IF(D156=1,Inputs!$K$42,IF(D156=2,Inputs!$K$43,IF(D156=3,Inputs!$K$44,IF(D156=4,Inputs!$K$45,0))))</f>
        <v>0</v>
      </c>
      <c r="Q156" s="19">
        <f>IF(AND(D156=1,G156=1),Inputs!$L$25,IF(AND(D156=2,G156=1),Inputs!$L$26,IF(AND(D156=3,G156=1),Inputs!$L$27,IF(AND(D156=4,G156=1),Inputs!$L$28,0))))</f>
        <v>0</v>
      </c>
      <c r="R156" s="19">
        <f>IF(AND(D156=1,G156=1),Inputs!$L$42,IF(AND(D156=2,G156=1),Inputs!$L$43,IF(AND(D156=3,G156=1),Inputs!$L$44,IF(AND(D156=4,G156=1),Inputs!$L$45,0))))</f>
        <v>0</v>
      </c>
      <c r="S156" s="19">
        <f>IF(AND(D156=1,H156=1),Inputs!$M$25,IF(AND(D156=2,H156=1),Inputs!$M$26,IF(AND(D156=3,H156=1),Inputs!$M$27,IF(AND(D156=4,H156=1),Inputs!$M$28,0))))</f>
        <v>0</v>
      </c>
      <c r="T156" s="19">
        <f>IF(AND(D156=1,H156=1),Inputs!$M$42,IF(AND(D156=2,H156=1),Inputs!$M$43,IF(AND(D156=3,H156=1),Inputs!$M$44,IF(AND(D156=4,H156=1),Inputs!$M$45,0))))</f>
        <v>0</v>
      </c>
      <c r="U156" s="19">
        <f>IF(AND(D156=1,I156=1),Inputs!$N$25,IF(AND(D156=2,I156=1),Inputs!$N$26,IF(AND(D156=3,I156=1),Inputs!$N$27,IF(AND(D156=4,I156=1),Inputs!$N$28,0))))</f>
        <v>0</v>
      </c>
      <c r="V156" s="19">
        <f>IF(AND(D156=1,I156=1),Inputs!$N$42,IF(AND(D156=2,I156=1),Inputs!$N$43,IF(AND(D156=3,I156=1),Inputs!$N$44,IF(AND(D156=4,I156=1),Inputs!$N$45,0))))</f>
        <v>0</v>
      </c>
      <c r="W156" s="19">
        <f>IF(D156=1,Inputs!$J$34,IF(D156=2,Inputs!$J$35,IF(D156=3,Inputs!$J$36,IF(D156=4,Inputs!$J$37,0))))</f>
        <v>0</v>
      </c>
      <c r="X156" s="19">
        <f>IF(D156=1,Inputs!$J$51,IF(D156=2,Inputs!$J$52,IF(D156=3,Inputs!$J$53,IF(D156=4,Inputs!$J$54,0))))</f>
        <v>0</v>
      </c>
      <c r="Y156" s="19">
        <f>IF(D156=1,Inputs!$K$34,IF(D156=2,Inputs!$K$35,IF(D156=3,Inputs!$K$36,IF(D156=4,Inputs!$K$37,0))))</f>
        <v>0</v>
      </c>
      <c r="Z156" s="19">
        <f>IF(D156=1,Inputs!$K$51,IF(D156=2,Inputs!$K$52,IF(D156=3,Inputs!$K$53,IF(D156=4,Inputs!$K$54,0))))</f>
        <v>0</v>
      </c>
      <c r="AA156" s="19">
        <f>IF(AND(D156=1,G156=1),Inputs!$L$34,IF(AND(D156=2,G156=1),Inputs!$L$35,IF(AND(D156=3,G156=1),Inputs!$L$36,IF(AND(D156=4,G156=1),Inputs!$L$37,0))))</f>
        <v>0</v>
      </c>
      <c r="AB156" s="19">
        <f>IF(AND(D156=1,G156=1),Inputs!$L$51,IF(AND(D156=2,G156=1),Inputs!$L$52,IF(AND(D156=3,G156=1),Inputs!$L$53,IF(AND(D156=4,G156=1),Inputs!$L$54,0))))</f>
        <v>0</v>
      </c>
      <c r="AC156" s="19">
        <f>IF(AND(D156=1,H156=1),Inputs!$M$34,IF(AND(D156=2,H156=1),Inputs!$M$35,IF(AND(D156=3,H156=1),Inputs!$M$36,IF(AND(D156=4,H156=1),Inputs!$M$37,0))))</f>
        <v>0</v>
      </c>
      <c r="AD156" s="19">
        <f>IF(AND(D156=1,H156=1),Inputs!$M$51,IF(AND(D156=2,H156=1),Inputs!$M$52,IF(AND(D156=3,H156=1),Inputs!$M$53,IF(AND(D156=4,H156=1),Inputs!$M$54,0))))</f>
        <v>0</v>
      </c>
      <c r="AE156" s="19">
        <f>IF(AND(D156=1,I156=1),Inputs!$N$34,IF(AND(D156=2,I156=1),Inputs!$N$35,IF(AND(D156=3,I156=1),Inputs!$N$36,IF(AND(D156=4,I156=1),Inputs!$N$37,0))))</f>
        <v>0</v>
      </c>
      <c r="AF156" s="19">
        <f>IF(AND(D156=1,I156=1),Inputs!$N$51,IF(AND(D156=2,I156=1),Inputs!$N$52,IF(AND(D156=3,I156=1),Inputs!$N$53,IF(AND(D156=4,I156=1),Inputs!$N$54,0))))</f>
        <v>0</v>
      </c>
      <c r="AG156" s="19" t="e">
        <f t="shared" si="34"/>
        <v>#N/A</v>
      </c>
      <c r="AH156" s="19" t="e">
        <f t="shared" si="35"/>
        <v>#N/A</v>
      </c>
      <c r="AI156" s="19" t="e">
        <f t="shared" si="26"/>
        <v>#N/A</v>
      </c>
      <c r="AJ156" s="19" t="e">
        <f>IF(K156=2,Inputs!$B$7,IF(K156=3,Inputs!$B$8,IF(K156=4,Inputs!$B$9,IF(K156=5,Inputs!$B$10,IF(K156=6,Inputs!$B$11)))))</f>
        <v>#N/A</v>
      </c>
      <c r="AK156" s="19">
        <f>Inputs!$B$65+C156</f>
        <v>500</v>
      </c>
      <c r="AL156" s="19" t="e">
        <f t="shared" si="36"/>
        <v>#N/A</v>
      </c>
      <c r="AM156" s="19" t="e">
        <f t="shared" si="27"/>
        <v>#N/A</v>
      </c>
      <c r="AN156" s="19" t="e">
        <f t="shared" si="28"/>
        <v>#N/A</v>
      </c>
      <c r="AO156" s="19" t="e">
        <f t="shared" si="29"/>
        <v>#N/A</v>
      </c>
      <c r="AP156" s="19" t="e">
        <f t="shared" si="30"/>
        <v>#N/A</v>
      </c>
      <c r="AQ156" s="22">
        <f t="shared" si="31"/>
        <v>0</v>
      </c>
      <c r="AR156" s="22">
        <f t="shared" si="32"/>
        <v>0</v>
      </c>
      <c r="AS156" s="22">
        <f>IF(AND(AQ156&gt;=Inputs!$B$15,D156=2),MAX(C156,Inputs!$B$15),AQ156)</f>
        <v>0</v>
      </c>
      <c r="AT156" s="22">
        <f>IF(AND(AR156&gt;=Inputs!$B$15,D156=2),MAX(C156,Inputs!$B$15),AR156)</f>
        <v>0</v>
      </c>
      <c r="AU156" s="22">
        <f>IF(AND(AS156&gt;=Inputs!$B$16,D156&lt;4),MAX(C156,Inputs!$B$16),AS156)</f>
        <v>0</v>
      </c>
      <c r="AV156" s="22">
        <f>IF(AND(AT156&gt;=Inputs!$B$16,D156&lt;4),MAX(C156,Inputs!$B$16),AT156)</f>
        <v>0</v>
      </c>
      <c r="AW156" s="20">
        <f>IF(AU156&gt;Inputs!$B$17,Inputs!$B$17,AU156)</f>
        <v>0</v>
      </c>
      <c r="AX156" s="20">
        <f>IF(AV156&gt;Inputs!$B$17,Inputs!$B$17,AV156)</f>
        <v>0</v>
      </c>
    </row>
    <row r="157" spans="1:50" x14ac:dyDescent="0.25">
      <c r="A157" s="1">
        <f>Levels!A158</f>
        <v>0</v>
      </c>
      <c r="B157" s="1">
        <f>Levels!B158</f>
        <v>0</v>
      </c>
      <c r="C157" s="15">
        <f>IF(OR(E157=1,F157=1),Levels!C158,0)</f>
        <v>0</v>
      </c>
      <c r="D157" s="1">
        <f>Levels!D158</f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 t="e">
        <f>Levels!AC158</f>
        <v>#N/A</v>
      </c>
      <c r="K157" s="1" t="e">
        <f>Levels!AD158</f>
        <v>#N/A</v>
      </c>
      <c r="L157" s="1" t="e">
        <f t="shared" si="33"/>
        <v>#N/A</v>
      </c>
      <c r="M157" s="19">
        <f>IF(D157=1,Inputs!$J$25,IF(D157=2,Inputs!$J$26,IF(D157=3,Inputs!$J$27,IF(D157=4,Inputs!$J$28,0))))</f>
        <v>0</v>
      </c>
      <c r="N157" s="19">
        <f>IF(D157=1,Inputs!$J$42,IF(D157=2,Inputs!$J$43,IF(D157=3,Inputs!$J$44,IF(D157=4,Inputs!$J$45,0))))</f>
        <v>0</v>
      </c>
      <c r="O157" s="19">
        <f>IF(D157=1,Inputs!$K$25,IF(D157=2,Inputs!$K$26,IF(D157=3,Inputs!$K$27,IF(D157=4,Inputs!$K$28,0))))</f>
        <v>0</v>
      </c>
      <c r="P157" s="19">
        <f>IF(D157=1,Inputs!$K$42,IF(D157=2,Inputs!$K$43,IF(D157=3,Inputs!$K$44,IF(D157=4,Inputs!$K$45,0))))</f>
        <v>0</v>
      </c>
      <c r="Q157" s="19">
        <f>IF(AND(D157=1,G157=1),Inputs!$L$25,IF(AND(D157=2,G157=1),Inputs!$L$26,IF(AND(D157=3,G157=1),Inputs!$L$27,IF(AND(D157=4,G157=1),Inputs!$L$28,0))))</f>
        <v>0</v>
      </c>
      <c r="R157" s="19">
        <f>IF(AND(D157=1,G157=1),Inputs!$L$42,IF(AND(D157=2,G157=1),Inputs!$L$43,IF(AND(D157=3,G157=1),Inputs!$L$44,IF(AND(D157=4,G157=1),Inputs!$L$45,0))))</f>
        <v>0</v>
      </c>
      <c r="S157" s="19">
        <f>IF(AND(D157=1,H157=1),Inputs!$M$25,IF(AND(D157=2,H157=1),Inputs!$M$26,IF(AND(D157=3,H157=1),Inputs!$M$27,IF(AND(D157=4,H157=1),Inputs!$M$28,0))))</f>
        <v>0</v>
      </c>
      <c r="T157" s="19">
        <f>IF(AND(D157=1,H157=1),Inputs!$M$42,IF(AND(D157=2,H157=1),Inputs!$M$43,IF(AND(D157=3,H157=1),Inputs!$M$44,IF(AND(D157=4,H157=1),Inputs!$M$45,0))))</f>
        <v>0</v>
      </c>
      <c r="U157" s="19">
        <f>IF(AND(D157=1,I157=1),Inputs!$N$25,IF(AND(D157=2,I157=1),Inputs!$N$26,IF(AND(D157=3,I157=1),Inputs!$N$27,IF(AND(D157=4,I157=1),Inputs!$N$28,0))))</f>
        <v>0</v>
      </c>
      <c r="V157" s="19">
        <f>IF(AND(D157=1,I157=1),Inputs!$N$42,IF(AND(D157=2,I157=1),Inputs!$N$43,IF(AND(D157=3,I157=1),Inputs!$N$44,IF(AND(D157=4,I157=1),Inputs!$N$45,0))))</f>
        <v>0</v>
      </c>
      <c r="W157" s="19">
        <f>IF(D157=1,Inputs!$J$34,IF(D157=2,Inputs!$J$35,IF(D157=3,Inputs!$J$36,IF(D157=4,Inputs!$J$37,0))))</f>
        <v>0</v>
      </c>
      <c r="X157" s="19">
        <f>IF(D157=1,Inputs!$J$51,IF(D157=2,Inputs!$J$52,IF(D157=3,Inputs!$J$53,IF(D157=4,Inputs!$J$54,0))))</f>
        <v>0</v>
      </c>
      <c r="Y157" s="19">
        <f>IF(D157=1,Inputs!$K$34,IF(D157=2,Inputs!$K$35,IF(D157=3,Inputs!$K$36,IF(D157=4,Inputs!$K$37,0))))</f>
        <v>0</v>
      </c>
      <c r="Z157" s="19">
        <f>IF(D157=1,Inputs!$K$51,IF(D157=2,Inputs!$K$52,IF(D157=3,Inputs!$K$53,IF(D157=4,Inputs!$K$54,0))))</f>
        <v>0</v>
      </c>
      <c r="AA157" s="19">
        <f>IF(AND(D157=1,G157=1),Inputs!$L$34,IF(AND(D157=2,G157=1),Inputs!$L$35,IF(AND(D157=3,G157=1),Inputs!$L$36,IF(AND(D157=4,G157=1),Inputs!$L$37,0))))</f>
        <v>0</v>
      </c>
      <c r="AB157" s="19">
        <f>IF(AND(D157=1,G157=1),Inputs!$L$51,IF(AND(D157=2,G157=1),Inputs!$L$52,IF(AND(D157=3,G157=1),Inputs!$L$53,IF(AND(D157=4,G157=1),Inputs!$L$54,0))))</f>
        <v>0</v>
      </c>
      <c r="AC157" s="19">
        <f>IF(AND(D157=1,H157=1),Inputs!$M$34,IF(AND(D157=2,H157=1),Inputs!$M$35,IF(AND(D157=3,H157=1),Inputs!$M$36,IF(AND(D157=4,H157=1),Inputs!$M$37,0))))</f>
        <v>0</v>
      </c>
      <c r="AD157" s="19">
        <f>IF(AND(D157=1,H157=1),Inputs!$M$51,IF(AND(D157=2,H157=1),Inputs!$M$52,IF(AND(D157=3,H157=1),Inputs!$M$53,IF(AND(D157=4,H157=1),Inputs!$M$54,0))))</f>
        <v>0</v>
      </c>
      <c r="AE157" s="19">
        <f>IF(AND(D157=1,I157=1),Inputs!$N$34,IF(AND(D157=2,I157=1),Inputs!$N$35,IF(AND(D157=3,I157=1),Inputs!$N$36,IF(AND(D157=4,I157=1),Inputs!$N$37,0))))</f>
        <v>0</v>
      </c>
      <c r="AF157" s="19">
        <f>IF(AND(D157=1,I157=1),Inputs!$N$51,IF(AND(D157=2,I157=1),Inputs!$N$52,IF(AND(D157=3,I157=1),Inputs!$N$53,IF(AND(D157=4,I157=1),Inputs!$N$54,0))))</f>
        <v>0</v>
      </c>
      <c r="AG157" s="19" t="e">
        <f t="shared" si="34"/>
        <v>#N/A</v>
      </c>
      <c r="AH157" s="19" t="e">
        <f t="shared" si="35"/>
        <v>#N/A</v>
      </c>
      <c r="AI157" s="19" t="e">
        <f t="shared" si="26"/>
        <v>#N/A</v>
      </c>
      <c r="AJ157" s="19" t="e">
        <f>IF(K157=2,Inputs!$B$7,IF(K157=3,Inputs!$B$8,IF(K157=4,Inputs!$B$9,IF(K157=5,Inputs!$B$10,IF(K157=6,Inputs!$B$11)))))</f>
        <v>#N/A</v>
      </c>
      <c r="AK157" s="19">
        <f>Inputs!$B$65+C157</f>
        <v>500</v>
      </c>
      <c r="AL157" s="19" t="e">
        <f t="shared" si="36"/>
        <v>#N/A</v>
      </c>
      <c r="AM157" s="19" t="e">
        <f t="shared" si="27"/>
        <v>#N/A</v>
      </c>
      <c r="AN157" s="19" t="e">
        <f t="shared" si="28"/>
        <v>#N/A</v>
      </c>
      <c r="AO157" s="19" t="e">
        <f t="shared" si="29"/>
        <v>#N/A</v>
      </c>
      <c r="AP157" s="19" t="e">
        <f t="shared" si="30"/>
        <v>#N/A</v>
      </c>
      <c r="AQ157" s="22">
        <f t="shared" si="31"/>
        <v>0</v>
      </c>
      <c r="AR157" s="22">
        <f t="shared" si="32"/>
        <v>0</v>
      </c>
      <c r="AS157" s="22">
        <f>IF(AND(AQ157&gt;=Inputs!$B$15,D157=2),MAX(C157,Inputs!$B$15),AQ157)</f>
        <v>0</v>
      </c>
      <c r="AT157" s="22">
        <f>IF(AND(AR157&gt;=Inputs!$B$15,D157=2),MAX(C157,Inputs!$B$15),AR157)</f>
        <v>0</v>
      </c>
      <c r="AU157" s="22">
        <f>IF(AND(AS157&gt;=Inputs!$B$16,D157&lt;4),MAX(C157,Inputs!$B$16),AS157)</f>
        <v>0</v>
      </c>
      <c r="AV157" s="22">
        <f>IF(AND(AT157&gt;=Inputs!$B$16,D157&lt;4),MAX(C157,Inputs!$B$16),AT157)</f>
        <v>0</v>
      </c>
      <c r="AW157" s="20">
        <f>IF(AU157&gt;Inputs!$B$17,Inputs!$B$17,AU157)</f>
        <v>0</v>
      </c>
      <c r="AX157" s="20">
        <f>IF(AV157&gt;Inputs!$B$17,Inputs!$B$17,AV157)</f>
        <v>0</v>
      </c>
    </row>
    <row r="158" spans="1:50" x14ac:dyDescent="0.25">
      <c r="A158" s="1">
        <f>Levels!A159</f>
        <v>0</v>
      </c>
      <c r="B158" s="1">
        <f>Levels!B159</f>
        <v>0</v>
      </c>
      <c r="C158" s="15">
        <f>IF(OR(E158=1,F158=1),Levels!C159,0)</f>
        <v>0</v>
      </c>
      <c r="D158" s="1">
        <f>Levels!D159</f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 t="e">
        <f>Levels!AC159</f>
        <v>#N/A</v>
      </c>
      <c r="K158" s="1" t="e">
        <f>Levels!AD159</f>
        <v>#N/A</v>
      </c>
      <c r="L158" s="1" t="e">
        <f t="shared" si="33"/>
        <v>#N/A</v>
      </c>
      <c r="M158" s="19">
        <f>IF(D158=1,Inputs!$J$25,IF(D158=2,Inputs!$J$26,IF(D158=3,Inputs!$J$27,IF(D158=4,Inputs!$J$28,0))))</f>
        <v>0</v>
      </c>
      <c r="N158" s="19">
        <f>IF(D158=1,Inputs!$J$42,IF(D158=2,Inputs!$J$43,IF(D158=3,Inputs!$J$44,IF(D158=4,Inputs!$J$45,0))))</f>
        <v>0</v>
      </c>
      <c r="O158" s="19">
        <f>IF(D158=1,Inputs!$K$25,IF(D158=2,Inputs!$K$26,IF(D158=3,Inputs!$K$27,IF(D158=4,Inputs!$K$28,0))))</f>
        <v>0</v>
      </c>
      <c r="P158" s="19">
        <f>IF(D158=1,Inputs!$K$42,IF(D158=2,Inputs!$K$43,IF(D158=3,Inputs!$K$44,IF(D158=4,Inputs!$K$45,0))))</f>
        <v>0</v>
      </c>
      <c r="Q158" s="19">
        <f>IF(AND(D158=1,G158=1),Inputs!$L$25,IF(AND(D158=2,G158=1),Inputs!$L$26,IF(AND(D158=3,G158=1),Inputs!$L$27,IF(AND(D158=4,G158=1),Inputs!$L$28,0))))</f>
        <v>0</v>
      </c>
      <c r="R158" s="19">
        <f>IF(AND(D158=1,G158=1),Inputs!$L$42,IF(AND(D158=2,G158=1),Inputs!$L$43,IF(AND(D158=3,G158=1),Inputs!$L$44,IF(AND(D158=4,G158=1),Inputs!$L$45,0))))</f>
        <v>0</v>
      </c>
      <c r="S158" s="19">
        <f>IF(AND(D158=1,H158=1),Inputs!$M$25,IF(AND(D158=2,H158=1),Inputs!$M$26,IF(AND(D158=3,H158=1),Inputs!$M$27,IF(AND(D158=4,H158=1),Inputs!$M$28,0))))</f>
        <v>0</v>
      </c>
      <c r="T158" s="19">
        <f>IF(AND(D158=1,H158=1),Inputs!$M$42,IF(AND(D158=2,H158=1),Inputs!$M$43,IF(AND(D158=3,H158=1),Inputs!$M$44,IF(AND(D158=4,H158=1),Inputs!$M$45,0))))</f>
        <v>0</v>
      </c>
      <c r="U158" s="19">
        <f>IF(AND(D158=1,I158=1),Inputs!$N$25,IF(AND(D158=2,I158=1),Inputs!$N$26,IF(AND(D158=3,I158=1),Inputs!$N$27,IF(AND(D158=4,I158=1),Inputs!$N$28,0))))</f>
        <v>0</v>
      </c>
      <c r="V158" s="19">
        <f>IF(AND(D158=1,I158=1),Inputs!$N$42,IF(AND(D158=2,I158=1),Inputs!$N$43,IF(AND(D158=3,I158=1),Inputs!$N$44,IF(AND(D158=4,I158=1),Inputs!$N$45,0))))</f>
        <v>0</v>
      </c>
      <c r="W158" s="19">
        <f>IF(D158=1,Inputs!$J$34,IF(D158=2,Inputs!$J$35,IF(D158=3,Inputs!$J$36,IF(D158=4,Inputs!$J$37,0))))</f>
        <v>0</v>
      </c>
      <c r="X158" s="19">
        <f>IF(D158=1,Inputs!$J$51,IF(D158=2,Inputs!$J$52,IF(D158=3,Inputs!$J$53,IF(D158=4,Inputs!$J$54,0))))</f>
        <v>0</v>
      </c>
      <c r="Y158" s="19">
        <f>IF(D158=1,Inputs!$K$34,IF(D158=2,Inputs!$K$35,IF(D158=3,Inputs!$K$36,IF(D158=4,Inputs!$K$37,0))))</f>
        <v>0</v>
      </c>
      <c r="Z158" s="19">
        <f>IF(D158=1,Inputs!$K$51,IF(D158=2,Inputs!$K$52,IF(D158=3,Inputs!$K$53,IF(D158=4,Inputs!$K$54,0))))</f>
        <v>0</v>
      </c>
      <c r="AA158" s="19">
        <f>IF(AND(D158=1,G158=1),Inputs!$L$34,IF(AND(D158=2,G158=1),Inputs!$L$35,IF(AND(D158=3,G158=1),Inputs!$L$36,IF(AND(D158=4,G158=1),Inputs!$L$37,0))))</f>
        <v>0</v>
      </c>
      <c r="AB158" s="19">
        <f>IF(AND(D158=1,G158=1),Inputs!$L$51,IF(AND(D158=2,G158=1),Inputs!$L$52,IF(AND(D158=3,G158=1),Inputs!$L$53,IF(AND(D158=4,G158=1),Inputs!$L$54,0))))</f>
        <v>0</v>
      </c>
      <c r="AC158" s="19">
        <f>IF(AND(D158=1,H158=1),Inputs!$M$34,IF(AND(D158=2,H158=1),Inputs!$M$35,IF(AND(D158=3,H158=1),Inputs!$M$36,IF(AND(D158=4,H158=1),Inputs!$M$37,0))))</f>
        <v>0</v>
      </c>
      <c r="AD158" s="19">
        <f>IF(AND(D158=1,H158=1),Inputs!$M$51,IF(AND(D158=2,H158=1),Inputs!$M$52,IF(AND(D158=3,H158=1),Inputs!$M$53,IF(AND(D158=4,H158=1),Inputs!$M$54,0))))</f>
        <v>0</v>
      </c>
      <c r="AE158" s="19">
        <f>IF(AND(D158=1,I158=1),Inputs!$N$34,IF(AND(D158=2,I158=1),Inputs!$N$35,IF(AND(D158=3,I158=1),Inputs!$N$36,IF(AND(D158=4,I158=1),Inputs!$N$37,0))))</f>
        <v>0</v>
      </c>
      <c r="AF158" s="19">
        <f>IF(AND(D158=1,I158=1),Inputs!$N$51,IF(AND(D158=2,I158=1),Inputs!$N$52,IF(AND(D158=3,I158=1),Inputs!$N$53,IF(AND(D158=4,I158=1),Inputs!$N$54,0))))</f>
        <v>0</v>
      </c>
      <c r="AG158" s="19" t="e">
        <f t="shared" si="34"/>
        <v>#N/A</v>
      </c>
      <c r="AH158" s="19" t="e">
        <f t="shared" si="35"/>
        <v>#N/A</v>
      </c>
      <c r="AI158" s="19" t="e">
        <f t="shared" si="26"/>
        <v>#N/A</v>
      </c>
      <c r="AJ158" s="19" t="e">
        <f>IF(K158=2,Inputs!$B$7,IF(K158=3,Inputs!$B$8,IF(K158=4,Inputs!$B$9,IF(K158=5,Inputs!$B$10,IF(K158=6,Inputs!$B$11)))))</f>
        <v>#N/A</v>
      </c>
      <c r="AK158" s="19">
        <f>Inputs!$B$65+C158</f>
        <v>500</v>
      </c>
      <c r="AL158" s="19" t="e">
        <f t="shared" si="36"/>
        <v>#N/A</v>
      </c>
      <c r="AM158" s="19" t="e">
        <f t="shared" si="27"/>
        <v>#N/A</v>
      </c>
      <c r="AN158" s="19" t="e">
        <f t="shared" si="28"/>
        <v>#N/A</v>
      </c>
      <c r="AO158" s="19" t="e">
        <f t="shared" si="29"/>
        <v>#N/A</v>
      </c>
      <c r="AP158" s="19" t="e">
        <f t="shared" si="30"/>
        <v>#N/A</v>
      </c>
      <c r="AQ158" s="22">
        <f t="shared" si="31"/>
        <v>0</v>
      </c>
      <c r="AR158" s="22">
        <f t="shared" si="32"/>
        <v>0</v>
      </c>
      <c r="AS158" s="22">
        <f>IF(AND(AQ158&gt;=Inputs!$B$15,D158=2),MAX(C158,Inputs!$B$15),AQ158)</f>
        <v>0</v>
      </c>
      <c r="AT158" s="22">
        <f>IF(AND(AR158&gt;=Inputs!$B$15,D158=2),MAX(C158,Inputs!$B$15),AR158)</f>
        <v>0</v>
      </c>
      <c r="AU158" s="22">
        <f>IF(AND(AS158&gt;=Inputs!$B$16,D158&lt;4),MAX(C158,Inputs!$B$16),AS158)</f>
        <v>0</v>
      </c>
      <c r="AV158" s="22">
        <f>IF(AND(AT158&gt;=Inputs!$B$16,D158&lt;4),MAX(C158,Inputs!$B$16),AT158)</f>
        <v>0</v>
      </c>
      <c r="AW158" s="20">
        <f>IF(AU158&gt;Inputs!$B$17,Inputs!$B$17,AU158)</f>
        <v>0</v>
      </c>
      <c r="AX158" s="20">
        <f>IF(AV158&gt;Inputs!$B$17,Inputs!$B$17,AV158)</f>
        <v>0</v>
      </c>
    </row>
    <row r="159" spans="1:50" x14ac:dyDescent="0.25">
      <c r="A159" s="1">
        <f>Levels!A160</f>
        <v>0</v>
      </c>
      <c r="B159" s="1">
        <f>Levels!B160</f>
        <v>0</v>
      </c>
      <c r="C159" s="15">
        <f>IF(OR(E159=1,F159=1),Levels!C160,0)</f>
        <v>0</v>
      </c>
      <c r="D159" s="1">
        <f>Levels!D160</f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 t="e">
        <f>Levels!AC160</f>
        <v>#N/A</v>
      </c>
      <c r="K159" s="1" t="e">
        <f>Levels!AD160</f>
        <v>#N/A</v>
      </c>
      <c r="L159" s="1" t="e">
        <f t="shared" si="33"/>
        <v>#N/A</v>
      </c>
      <c r="M159" s="19">
        <f>IF(D159=1,Inputs!$J$25,IF(D159=2,Inputs!$J$26,IF(D159=3,Inputs!$J$27,IF(D159=4,Inputs!$J$28,0))))</f>
        <v>0</v>
      </c>
      <c r="N159" s="19">
        <f>IF(D159=1,Inputs!$J$42,IF(D159=2,Inputs!$J$43,IF(D159=3,Inputs!$J$44,IF(D159=4,Inputs!$J$45,0))))</f>
        <v>0</v>
      </c>
      <c r="O159" s="19">
        <f>IF(D159=1,Inputs!$K$25,IF(D159=2,Inputs!$K$26,IF(D159=3,Inputs!$K$27,IF(D159=4,Inputs!$K$28,0))))</f>
        <v>0</v>
      </c>
      <c r="P159" s="19">
        <f>IF(D159=1,Inputs!$K$42,IF(D159=2,Inputs!$K$43,IF(D159=3,Inputs!$K$44,IF(D159=4,Inputs!$K$45,0))))</f>
        <v>0</v>
      </c>
      <c r="Q159" s="19">
        <f>IF(AND(D159=1,G159=1),Inputs!$L$25,IF(AND(D159=2,G159=1),Inputs!$L$26,IF(AND(D159=3,G159=1),Inputs!$L$27,IF(AND(D159=4,G159=1),Inputs!$L$28,0))))</f>
        <v>0</v>
      </c>
      <c r="R159" s="19">
        <f>IF(AND(D159=1,G159=1),Inputs!$L$42,IF(AND(D159=2,G159=1),Inputs!$L$43,IF(AND(D159=3,G159=1),Inputs!$L$44,IF(AND(D159=4,G159=1),Inputs!$L$45,0))))</f>
        <v>0</v>
      </c>
      <c r="S159" s="19">
        <f>IF(AND(D159=1,H159=1),Inputs!$M$25,IF(AND(D159=2,H159=1),Inputs!$M$26,IF(AND(D159=3,H159=1),Inputs!$M$27,IF(AND(D159=4,H159=1),Inputs!$M$28,0))))</f>
        <v>0</v>
      </c>
      <c r="T159" s="19">
        <f>IF(AND(D159=1,H159=1),Inputs!$M$42,IF(AND(D159=2,H159=1),Inputs!$M$43,IF(AND(D159=3,H159=1),Inputs!$M$44,IF(AND(D159=4,H159=1),Inputs!$M$45,0))))</f>
        <v>0</v>
      </c>
      <c r="U159" s="19">
        <f>IF(AND(D159=1,I159=1),Inputs!$N$25,IF(AND(D159=2,I159=1),Inputs!$N$26,IF(AND(D159=3,I159=1),Inputs!$N$27,IF(AND(D159=4,I159=1),Inputs!$N$28,0))))</f>
        <v>0</v>
      </c>
      <c r="V159" s="19">
        <f>IF(AND(D159=1,I159=1),Inputs!$N$42,IF(AND(D159=2,I159=1),Inputs!$N$43,IF(AND(D159=3,I159=1),Inputs!$N$44,IF(AND(D159=4,I159=1),Inputs!$N$45,0))))</f>
        <v>0</v>
      </c>
      <c r="W159" s="19">
        <f>IF(D159=1,Inputs!$J$34,IF(D159=2,Inputs!$J$35,IF(D159=3,Inputs!$J$36,IF(D159=4,Inputs!$J$37,0))))</f>
        <v>0</v>
      </c>
      <c r="X159" s="19">
        <f>IF(D159=1,Inputs!$J$51,IF(D159=2,Inputs!$J$52,IF(D159=3,Inputs!$J$53,IF(D159=4,Inputs!$J$54,0))))</f>
        <v>0</v>
      </c>
      <c r="Y159" s="19">
        <f>IF(D159=1,Inputs!$K$34,IF(D159=2,Inputs!$K$35,IF(D159=3,Inputs!$K$36,IF(D159=4,Inputs!$K$37,0))))</f>
        <v>0</v>
      </c>
      <c r="Z159" s="19">
        <f>IF(D159=1,Inputs!$K$51,IF(D159=2,Inputs!$K$52,IF(D159=3,Inputs!$K$53,IF(D159=4,Inputs!$K$54,0))))</f>
        <v>0</v>
      </c>
      <c r="AA159" s="19">
        <f>IF(AND(D159=1,G159=1),Inputs!$L$34,IF(AND(D159=2,G159=1),Inputs!$L$35,IF(AND(D159=3,G159=1),Inputs!$L$36,IF(AND(D159=4,G159=1),Inputs!$L$37,0))))</f>
        <v>0</v>
      </c>
      <c r="AB159" s="19">
        <f>IF(AND(D159=1,G159=1),Inputs!$L$51,IF(AND(D159=2,G159=1),Inputs!$L$52,IF(AND(D159=3,G159=1),Inputs!$L$53,IF(AND(D159=4,G159=1),Inputs!$L$54,0))))</f>
        <v>0</v>
      </c>
      <c r="AC159" s="19">
        <f>IF(AND(D159=1,H159=1),Inputs!$M$34,IF(AND(D159=2,H159=1),Inputs!$M$35,IF(AND(D159=3,H159=1),Inputs!$M$36,IF(AND(D159=4,H159=1),Inputs!$M$37,0))))</f>
        <v>0</v>
      </c>
      <c r="AD159" s="19">
        <f>IF(AND(D159=1,H159=1),Inputs!$M$51,IF(AND(D159=2,H159=1),Inputs!$M$52,IF(AND(D159=3,H159=1),Inputs!$M$53,IF(AND(D159=4,H159=1),Inputs!$M$54,0))))</f>
        <v>0</v>
      </c>
      <c r="AE159" s="19">
        <f>IF(AND(D159=1,I159=1),Inputs!$N$34,IF(AND(D159=2,I159=1),Inputs!$N$35,IF(AND(D159=3,I159=1),Inputs!$N$36,IF(AND(D159=4,I159=1),Inputs!$N$37,0))))</f>
        <v>0</v>
      </c>
      <c r="AF159" s="19">
        <f>IF(AND(D159=1,I159=1),Inputs!$N$51,IF(AND(D159=2,I159=1),Inputs!$N$52,IF(AND(D159=3,I159=1),Inputs!$N$53,IF(AND(D159=4,I159=1),Inputs!$N$54,0))))</f>
        <v>0</v>
      </c>
      <c r="AG159" s="19" t="e">
        <f t="shared" si="34"/>
        <v>#N/A</v>
      </c>
      <c r="AH159" s="19" t="e">
        <f t="shared" si="35"/>
        <v>#N/A</v>
      </c>
      <c r="AI159" s="19" t="e">
        <f t="shared" si="26"/>
        <v>#N/A</v>
      </c>
      <c r="AJ159" s="19" t="e">
        <f>IF(K159=2,Inputs!$B$7,IF(K159=3,Inputs!$B$8,IF(K159=4,Inputs!$B$9,IF(K159=5,Inputs!$B$10,IF(K159=6,Inputs!$B$11)))))</f>
        <v>#N/A</v>
      </c>
      <c r="AK159" s="19">
        <f>Inputs!$B$65+C159</f>
        <v>500</v>
      </c>
      <c r="AL159" s="19" t="e">
        <f t="shared" si="36"/>
        <v>#N/A</v>
      </c>
      <c r="AM159" s="19" t="e">
        <f t="shared" si="27"/>
        <v>#N/A</v>
      </c>
      <c r="AN159" s="19" t="e">
        <f t="shared" si="28"/>
        <v>#N/A</v>
      </c>
      <c r="AO159" s="19" t="e">
        <f t="shared" si="29"/>
        <v>#N/A</v>
      </c>
      <c r="AP159" s="19" t="e">
        <f t="shared" si="30"/>
        <v>#N/A</v>
      </c>
      <c r="AQ159" s="22">
        <f t="shared" si="31"/>
        <v>0</v>
      </c>
      <c r="AR159" s="22">
        <f t="shared" si="32"/>
        <v>0</v>
      </c>
      <c r="AS159" s="22">
        <f>IF(AND(AQ159&gt;=Inputs!$B$15,D159=2),MAX(C159,Inputs!$B$15),AQ159)</f>
        <v>0</v>
      </c>
      <c r="AT159" s="22">
        <f>IF(AND(AR159&gt;=Inputs!$B$15,D159=2),MAX(C159,Inputs!$B$15),AR159)</f>
        <v>0</v>
      </c>
      <c r="AU159" s="22">
        <f>IF(AND(AS159&gt;=Inputs!$B$16,D159&lt;4),MAX(C159,Inputs!$B$16),AS159)</f>
        <v>0</v>
      </c>
      <c r="AV159" s="22">
        <f>IF(AND(AT159&gt;=Inputs!$B$16,D159&lt;4),MAX(C159,Inputs!$B$16),AT159)</f>
        <v>0</v>
      </c>
      <c r="AW159" s="20">
        <f>IF(AU159&gt;Inputs!$B$17,Inputs!$B$17,AU159)</f>
        <v>0</v>
      </c>
      <c r="AX159" s="20">
        <f>IF(AV159&gt;Inputs!$B$17,Inputs!$B$17,AV159)</f>
        <v>0</v>
      </c>
    </row>
    <row r="160" spans="1:50" x14ac:dyDescent="0.25">
      <c r="A160" s="1">
        <f>Levels!A161</f>
        <v>0</v>
      </c>
      <c r="B160" s="1">
        <f>Levels!B161</f>
        <v>0</v>
      </c>
      <c r="C160" s="15">
        <f>IF(OR(E160=1,F160=1),Levels!C161,0)</f>
        <v>0</v>
      </c>
      <c r="D160" s="1">
        <f>Levels!D161</f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 t="e">
        <f>Levels!AC161</f>
        <v>#N/A</v>
      </c>
      <c r="K160" s="1" t="e">
        <f>Levels!AD161</f>
        <v>#N/A</v>
      </c>
      <c r="L160" s="1" t="e">
        <f t="shared" si="33"/>
        <v>#N/A</v>
      </c>
      <c r="M160" s="19">
        <f>IF(D160=1,Inputs!$J$25,IF(D160=2,Inputs!$J$26,IF(D160=3,Inputs!$J$27,IF(D160=4,Inputs!$J$28,0))))</f>
        <v>0</v>
      </c>
      <c r="N160" s="19">
        <f>IF(D160=1,Inputs!$J$42,IF(D160=2,Inputs!$J$43,IF(D160=3,Inputs!$J$44,IF(D160=4,Inputs!$J$45,0))))</f>
        <v>0</v>
      </c>
      <c r="O160" s="19">
        <f>IF(D160=1,Inputs!$K$25,IF(D160=2,Inputs!$K$26,IF(D160=3,Inputs!$K$27,IF(D160=4,Inputs!$K$28,0))))</f>
        <v>0</v>
      </c>
      <c r="P160" s="19">
        <f>IF(D160=1,Inputs!$K$42,IF(D160=2,Inputs!$K$43,IF(D160=3,Inputs!$K$44,IF(D160=4,Inputs!$K$45,0))))</f>
        <v>0</v>
      </c>
      <c r="Q160" s="19">
        <f>IF(AND(D160=1,G160=1),Inputs!$L$25,IF(AND(D160=2,G160=1),Inputs!$L$26,IF(AND(D160=3,G160=1),Inputs!$L$27,IF(AND(D160=4,G160=1),Inputs!$L$28,0))))</f>
        <v>0</v>
      </c>
      <c r="R160" s="19">
        <f>IF(AND(D160=1,G160=1),Inputs!$L$42,IF(AND(D160=2,G160=1),Inputs!$L$43,IF(AND(D160=3,G160=1),Inputs!$L$44,IF(AND(D160=4,G160=1),Inputs!$L$45,0))))</f>
        <v>0</v>
      </c>
      <c r="S160" s="19">
        <f>IF(AND(D160=1,H160=1),Inputs!$M$25,IF(AND(D160=2,H160=1),Inputs!$M$26,IF(AND(D160=3,H160=1),Inputs!$M$27,IF(AND(D160=4,H160=1),Inputs!$M$28,0))))</f>
        <v>0</v>
      </c>
      <c r="T160" s="19">
        <f>IF(AND(D160=1,H160=1),Inputs!$M$42,IF(AND(D160=2,H160=1),Inputs!$M$43,IF(AND(D160=3,H160=1),Inputs!$M$44,IF(AND(D160=4,H160=1),Inputs!$M$45,0))))</f>
        <v>0</v>
      </c>
      <c r="U160" s="19">
        <f>IF(AND(D160=1,I160=1),Inputs!$N$25,IF(AND(D160=2,I160=1),Inputs!$N$26,IF(AND(D160=3,I160=1),Inputs!$N$27,IF(AND(D160=4,I160=1),Inputs!$N$28,0))))</f>
        <v>0</v>
      </c>
      <c r="V160" s="19">
        <f>IF(AND(D160=1,I160=1),Inputs!$N$42,IF(AND(D160=2,I160=1),Inputs!$N$43,IF(AND(D160=3,I160=1),Inputs!$N$44,IF(AND(D160=4,I160=1),Inputs!$N$45,0))))</f>
        <v>0</v>
      </c>
      <c r="W160" s="19">
        <f>IF(D160=1,Inputs!$J$34,IF(D160=2,Inputs!$J$35,IF(D160=3,Inputs!$J$36,IF(D160=4,Inputs!$J$37,0))))</f>
        <v>0</v>
      </c>
      <c r="X160" s="19">
        <f>IF(D160=1,Inputs!$J$51,IF(D160=2,Inputs!$J$52,IF(D160=3,Inputs!$J$53,IF(D160=4,Inputs!$J$54,0))))</f>
        <v>0</v>
      </c>
      <c r="Y160" s="19">
        <f>IF(D160=1,Inputs!$K$34,IF(D160=2,Inputs!$K$35,IF(D160=3,Inputs!$K$36,IF(D160=4,Inputs!$K$37,0))))</f>
        <v>0</v>
      </c>
      <c r="Z160" s="19">
        <f>IF(D160=1,Inputs!$K$51,IF(D160=2,Inputs!$K$52,IF(D160=3,Inputs!$K$53,IF(D160=4,Inputs!$K$54,0))))</f>
        <v>0</v>
      </c>
      <c r="AA160" s="19">
        <f>IF(AND(D160=1,G160=1),Inputs!$L$34,IF(AND(D160=2,G160=1),Inputs!$L$35,IF(AND(D160=3,G160=1),Inputs!$L$36,IF(AND(D160=4,G160=1),Inputs!$L$37,0))))</f>
        <v>0</v>
      </c>
      <c r="AB160" s="19">
        <f>IF(AND(D160=1,G160=1),Inputs!$L$51,IF(AND(D160=2,G160=1),Inputs!$L$52,IF(AND(D160=3,G160=1),Inputs!$L$53,IF(AND(D160=4,G160=1),Inputs!$L$54,0))))</f>
        <v>0</v>
      </c>
      <c r="AC160" s="19">
        <f>IF(AND(D160=1,H160=1),Inputs!$M$34,IF(AND(D160=2,H160=1),Inputs!$M$35,IF(AND(D160=3,H160=1),Inputs!$M$36,IF(AND(D160=4,H160=1),Inputs!$M$37,0))))</f>
        <v>0</v>
      </c>
      <c r="AD160" s="19">
        <f>IF(AND(D160=1,H160=1),Inputs!$M$51,IF(AND(D160=2,H160=1),Inputs!$M$52,IF(AND(D160=3,H160=1),Inputs!$M$53,IF(AND(D160=4,H160=1),Inputs!$M$54,0))))</f>
        <v>0</v>
      </c>
      <c r="AE160" s="19">
        <f>IF(AND(D160=1,I160=1),Inputs!$N$34,IF(AND(D160=2,I160=1),Inputs!$N$35,IF(AND(D160=3,I160=1),Inputs!$N$36,IF(AND(D160=4,I160=1),Inputs!$N$37,0))))</f>
        <v>0</v>
      </c>
      <c r="AF160" s="19">
        <f>IF(AND(D160=1,I160=1),Inputs!$N$51,IF(AND(D160=2,I160=1),Inputs!$N$52,IF(AND(D160=3,I160=1),Inputs!$N$53,IF(AND(D160=4,I160=1),Inputs!$N$54,0))))</f>
        <v>0</v>
      </c>
      <c r="AG160" s="19" t="e">
        <f t="shared" si="34"/>
        <v>#N/A</v>
      </c>
      <c r="AH160" s="19" t="e">
        <f t="shared" si="35"/>
        <v>#N/A</v>
      </c>
      <c r="AI160" s="19" t="e">
        <f t="shared" si="26"/>
        <v>#N/A</v>
      </c>
      <c r="AJ160" s="19" t="e">
        <f>IF(K160=2,Inputs!$B$7,IF(K160=3,Inputs!$B$8,IF(K160=4,Inputs!$B$9,IF(K160=5,Inputs!$B$10,IF(K160=6,Inputs!$B$11)))))</f>
        <v>#N/A</v>
      </c>
      <c r="AK160" s="19">
        <f>Inputs!$B$65+C160</f>
        <v>500</v>
      </c>
      <c r="AL160" s="19" t="e">
        <f t="shared" si="36"/>
        <v>#N/A</v>
      </c>
      <c r="AM160" s="19" t="e">
        <f t="shared" si="27"/>
        <v>#N/A</v>
      </c>
      <c r="AN160" s="19" t="e">
        <f t="shared" si="28"/>
        <v>#N/A</v>
      </c>
      <c r="AO160" s="19" t="e">
        <f t="shared" si="29"/>
        <v>#N/A</v>
      </c>
      <c r="AP160" s="19" t="e">
        <f t="shared" si="30"/>
        <v>#N/A</v>
      </c>
      <c r="AQ160" s="22">
        <f t="shared" si="31"/>
        <v>0</v>
      </c>
      <c r="AR160" s="22">
        <f t="shared" si="32"/>
        <v>0</v>
      </c>
      <c r="AS160" s="22">
        <f>IF(AND(AQ160&gt;=Inputs!$B$15,D160=2),MAX(C160,Inputs!$B$15),AQ160)</f>
        <v>0</v>
      </c>
      <c r="AT160" s="22">
        <f>IF(AND(AR160&gt;=Inputs!$B$15,D160=2),MAX(C160,Inputs!$B$15),AR160)</f>
        <v>0</v>
      </c>
      <c r="AU160" s="22">
        <f>IF(AND(AS160&gt;=Inputs!$B$16,D160&lt;4),MAX(C160,Inputs!$B$16),AS160)</f>
        <v>0</v>
      </c>
      <c r="AV160" s="22">
        <f>IF(AND(AT160&gt;=Inputs!$B$16,D160&lt;4),MAX(C160,Inputs!$B$16),AT160)</f>
        <v>0</v>
      </c>
      <c r="AW160" s="20">
        <f>IF(AU160&gt;Inputs!$B$17,Inputs!$B$17,AU160)</f>
        <v>0</v>
      </c>
      <c r="AX160" s="20">
        <f>IF(AV160&gt;Inputs!$B$17,Inputs!$B$17,AV160)</f>
        <v>0</v>
      </c>
    </row>
    <row r="161" spans="1:50" x14ac:dyDescent="0.25">
      <c r="A161" s="1">
        <f>Levels!A162</f>
        <v>0</v>
      </c>
      <c r="B161" s="1">
        <f>Levels!B162</f>
        <v>0</v>
      </c>
      <c r="C161" s="15">
        <f>IF(OR(E161=1,F161=1),Levels!C162,0)</f>
        <v>0</v>
      </c>
      <c r="D161" s="1">
        <f>Levels!D162</f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 t="e">
        <f>Levels!AC162</f>
        <v>#N/A</v>
      </c>
      <c r="K161" s="1" t="e">
        <f>Levels!AD162</f>
        <v>#N/A</v>
      </c>
      <c r="L161" s="1" t="e">
        <f t="shared" si="33"/>
        <v>#N/A</v>
      </c>
      <c r="M161" s="19">
        <f>IF(D161=1,Inputs!$J$25,IF(D161=2,Inputs!$J$26,IF(D161=3,Inputs!$J$27,IF(D161=4,Inputs!$J$28,0))))</f>
        <v>0</v>
      </c>
      <c r="N161" s="19">
        <f>IF(D161=1,Inputs!$J$42,IF(D161=2,Inputs!$J$43,IF(D161=3,Inputs!$J$44,IF(D161=4,Inputs!$J$45,0))))</f>
        <v>0</v>
      </c>
      <c r="O161" s="19">
        <f>IF(D161=1,Inputs!$K$25,IF(D161=2,Inputs!$K$26,IF(D161=3,Inputs!$K$27,IF(D161=4,Inputs!$K$28,0))))</f>
        <v>0</v>
      </c>
      <c r="P161" s="19">
        <f>IF(D161=1,Inputs!$K$42,IF(D161=2,Inputs!$K$43,IF(D161=3,Inputs!$K$44,IF(D161=4,Inputs!$K$45,0))))</f>
        <v>0</v>
      </c>
      <c r="Q161" s="19">
        <f>IF(AND(D161=1,G161=1),Inputs!$L$25,IF(AND(D161=2,G161=1),Inputs!$L$26,IF(AND(D161=3,G161=1),Inputs!$L$27,IF(AND(D161=4,G161=1),Inputs!$L$28,0))))</f>
        <v>0</v>
      </c>
      <c r="R161" s="19">
        <f>IF(AND(D161=1,G161=1),Inputs!$L$42,IF(AND(D161=2,G161=1),Inputs!$L$43,IF(AND(D161=3,G161=1),Inputs!$L$44,IF(AND(D161=4,G161=1),Inputs!$L$45,0))))</f>
        <v>0</v>
      </c>
      <c r="S161" s="19">
        <f>IF(AND(D161=1,H161=1),Inputs!$M$25,IF(AND(D161=2,H161=1),Inputs!$M$26,IF(AND(D161=3,H161=1),Inputs!$M$27,IF(AND(D161=4,H161=1),Inputs!$M$28,0))))</f>
        <v>0</v>
      </c>
      <c r="T161" s="19">
        <f>IF(AND(D161=1,H161=1),Inputs!$M$42,IF(AND(D161=2,H161=1),Inputs!$M$43,IF(AND(D161=3,H161=1),Inputs!$M$44,IF(AND(D161=4,H161=1),Inputs!$M$45,0))))</f>
        <v>0</v>
      </c>
      <c r="U161" s="19">
        <f>IF(AND(D161=1,I161=1),Inputs!$N$25,IF(AND(D161=2,I161=1),Inputs!$N$26,IF(AND(D161=3,I161=1),Inputs!$N$27,IF(AND(D161=4,I161=1),Inputs!$N$28,0))))</f>
        <v>0</v>
      </c>
      <c r="V161" s="19">
        <f>IF(AND(D161=1,I161=1),Inputs!$N$42,IF(AND(D161=2,I161=1),Inputs!$N$43,IF(AND(D161=3,I161=1),Inputs!$N$44,IF(AND(D161=4,I161=1),Inputs!$N$45,0))))</f>
        <v>0</v>
      </c>
      <c r="W161" s="19">
        <f>IF(D161=1,Inputs!$J$34,IF(D161=2,Inputs!$J$35,IF(D161=3,Inputs!$J$36,IF(D161=4,Inputs!$J$37,0))))</f>
        <v>0</v>
      </c>
      <c r="X161" s="19">
        <f>IF(D161=1,Inputs!$J$51,IF(D161=2,Inputs!$J$52,IF(D161=3,Inputs!$J$53,IF(D161=4,Inputs!$J$54,0))))</f>
        <v>0</v>
      </c>
      <c r="Y161" s="19">
        <f>IF(D161=1,Inputs!$K$34,IF(D161=2,Inputs!$K$35,IF(D161=3,Inputs!$K$36,IF(D161=4,Inputs!$K$37,0))))</f>
        <v>0</v>
      </c>
      <c r="Z161" s="19">
        <f>IF(D161=1,Inputs!$K$51,IF(D161=2,Inputs!$K$52,IF(D161=3,Inputs!$K$53,IF(D161=4,Inputs!$K$54,0))))</f>
        <v>0</v>
      </c>
      <c r="AA161" s="19">
        <f>IF(AND(D161=1,G161=1),Inputs!$L$34,IF(AND(D161=2,G161=1),Inputs!$L$35,IF(AND(D161=3,G161=1),Inputs!$L$36,IF(AND(D161=4,G161=1),Inputs!$L$37,0))))</f>
        <v>0</v>
      </c>
      <c r="AB161" s="19">
        <f>IF(AND(D161=1,G161=1),Inputs!$L$51,IF(AND(D161=2,G161=1),Inputs!$L$52,IF(AND(D161=3,G161=1),Inputs!$L$53,IF(AND(D161=4,G161=1),Inputs!$L$54,0))))</f>
        <v>0</v>
      </c>
      <c r="AC161" s="19">
        <f>IF(AND(D161=1,H161=1),Inputs!$M$34,IF(AND(D161=2,H161=1),Inputs!$M$35,IF(AND(D161=3,H161=1),Inputs!$M$36,IF(AND(D161=4,H161=1),Inputs!$M$37,0))))</f>
        <v>0</v>
      </c>
      <c r="AD161" s="19">
        <f>IF(AND(D161=1,H161=1),Inputs!$M$51,IF(AND(D161=2,H161=1),Inputs!$M$52,IF(AND(D161=3,H161=1),Inputs!$M$53,IF(AND(D161=4,H161=1),Inputs!$M$54,0))))</f>
        <v>0</v>
      </c>
      <c r="AE161" s="19">
        <f>IF(AND(D161=1,I161=1),Inputs!$N$34,IF(AND(D161=2,I161=1),Inputs!$N$35,IF(AND(D161=3,I161=1),Inputs!$N$36,IF(AND(D161=4,I161=1),Inputs!$N$37,0))))</f>
        <v>0</v>
      </c>
      <c r="AF161" s="19">
        <f>IF(AND(D161=1,I161=1),Inputs!$N$51,IF(AND(D161=2,I161=1),Inputs!$N$52,IF(AND(D161=3,I161=1),Inputs!$N$53,IF(AND(D161=4,I161=1),Inputs!$N$54,0))))</f>
        <v>0</v>
      </c>
      <c r="AG161" s="19" t="e">
        <f t="shared" si="34"/>
        <v>#N/A</v>
      </c>
      <c r="AH161" s="19" t="e">
        <f t="shared" si="35"/>
        <v>#N/A</v>
      </c>
      <c r="AI161" s="19" t="e">
        <f t="shared" si="26"/>
        <v>#N/A</v>
      </c>
      <c r="AJ161" s="19" t="e">
        <f>IF(K161=2,Inputs!$B$7,IF(K161=3,Inputs!$B$8,IF(K161=4,Inputs!$B$9,IF(K161=5,Inputs!$B$10,IF(K161=6,Inputs!$B$11)))))</f>
        <v>#N/A</v>
      </c>
      <c r="AK161" s="19">
        <f>Inputs!$B$65+C161</f>
        <v>500</v>
      </c>
      <c r="AL161" s="19" t="e">
        <f t="shared" si="36"/>
        <v>#N/A</v>
      </c>
      <c r="AM161" s="19" t="e">
        <f t="shared" si="27"/>
        <v>#N/A</v>
      </c>
      <c r="AN161" s="19" t="e">
        <f t="shared" si="28"/>
        <v>#N/A</v>
      </c>
      <c r="AO161" s="19" t="e">
        <f t="shared" si="29"/>
        <v>#N/A</v>
      </c>
      <c r="AP161" s="19" t="e">
        <f t="shared" si="30"/>
        <v>#N/A</v>
      </c>
      <c r="AQ161" s="22">
        <f t="shared" si="31"/>
        <v>0</v>
      </c>
      <c r="AR161" s="22">
        <f t="shared" si="32"/>
        <v>0</v>
      </c>
      <c r="AS161" s="22">
        <f>IF(AND(AQ161&gt;=Inputs!$B$15,D161=2),MAX(C161,Inputs!$B$15),AQ161)</f>
        <v>0</v>
      </c>
      <c r="AT161" s="22">
        <f>IF(AND(AR161&gt;=Inputs!$B$15,D161=2),MAX(C161,Inputs!$B$15),AR161)</f>
        <v>0</v>
      </c>
      <c r="AU161" s="22">
        <f>IF(AND(AS161&gt;=Inputs!$B$16,D161&lt;4),MAX(C161,Inputs!$B$16),AS161)</f>
        <v>0</v>
      </c>
      <c r="AV161" s="22">
        <f>IF(AND(AT161&gt;=Inputs!$B$16,D161&lt;4),MAX(C161,Inputs!$B$16),AT161)</f>
        <v>0</v>
      </c>
      <c r="AW161" s="20">
        <f>IF(AU161&gt;Inputs!$B$17,Inputs!$B$17,AU161)</f>
        <v>0</v>
      </c>
      <c r="AX161" s="20">
        <f>IF(AV161&gt;Inputs!$B$17,Inputs!$B$17,AV161)</f>
        <v>0</v>
      </c>
    </row>
    <row r="162" spans="1:50" x14ac:dyDescent="0.25">
      <c r="A162" s="1">
        <f>Levels!A163</f>
        <v>0</v>
      </c>
      <c r="B162" s="1">
        <f>Levels!B163</f>
        <v>0</v>
      </c>
      <c r="C162" s="15">
        <f>IF(OR(E162=1,F162=1),Levels!C163,0)</f>
        <v>0</v>
      </c>
      <c r="D162" s="1">
        <f>Levels!D163</f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 t="e">
        <f>Levels!AC163</f>
        <v>#N/A</v>
      </c>
      <c r="K162" s="1" t="e">
        <f>Levels!AD163</f>
        <v>#N/A</v>
      </c>
      <c r="L162" s="1" t="e">
        <f t="shared" si="33"/>
        <v>#N/A</v>
      </c>
      <c r="M162" s="19">
        <f>IF(D162=1,Inputs!$J$25,IF(D162=2,Inputs!$J$26,IF(D162=3,Inputs!$J$27,IF(D162=4,Inputs!$J$28,0))))</f>
        <v>0</v>
      </c>
      <c r="N162" s="19">
        <f>IF(D162=1,Inputs!$J$42,IF(D162=2,Inputs!$J$43,IF(D162=3,Inputs!$J$44,IF(D162=4,Inputs!$J$45,0))))</f>
        <v>0</v>
      </c>
      <c r="O162" s="19">
        <f>IF(D162=1,Inputs!$K$25,IF(D162=2,Inputs!$K$26,IF(D162=3,Inputs!$K$27,IF(D162=4,Inputs!$K$28,0))))</f>
        <v>0</v>
      </c>
      <c r="P162" s="19">
        <f>IF(D162=1,Inputs!$K$42,IF(D162=2,Inputs!$K$43,IF(D162=3,Inputs!$K$44,IF(D162=4,Inputs!$K$45,0))))</f>
        <v>0</v>
      </c>
      <c r="Q162" s="19">
        <f>IF(AND(D162=1,G162=1),Inputs!$L$25,IF(AND(D162=2,G162=1),Inputs!$L$26,IF(AND(D162=3,G162=1),Inputs!$L$27,IF(AND(D162=4,G162=1),Inputs!$L$28,0))))</f>
        <v>0</v>
      </c>
      <c r="R162" s="19">
        <f>IF(AND(D162=1,G162=1),Inputs!$L$42,IF(AND(D162=2,G162=1),Inputs!$L$43,IF(AND(D162=3,G162=1),Inputs!$L$44,IF(AND(D162=4,G162=1),Inputs!$L$45,0))))</f>
        <v>0</v>
      </c>
      <c r="S162" s="19">
        <f>IF(AND(D162=1,H162=1),Inputs!$M$25,IF(AND(D162=2,H162=1),Inputs!$M$26,IF(AND(D162=3,H162=1),Inputs!$M$27,IF(AND(D162=4,H162=1),Inputs!$M$28,0))))</f>
        <v>0</v>
      </c>
      <c r="T162" s="19">
        <f>IF(AND(D162=1,H162=1),Inputs!$M$42,IF(AND(D162=2,H162=1),Inputs!$M$43,IF(AND(D162=3,H162=1),Inputs!$M$44,IF(AND(D162=4,H162=1),Inputs!$M$45,0))))</f>
        <v>0</v>
      </c>
      <c r="U162" s="19">
        <f>IF(AND(D162=1,I162=1),Inputs!$N$25,IF(AND(D162=2,I162=1),Inputs!$N$26,IF(AND(D162=3,I162=1),Inputs!$N$27,IF(AND(D162=4,I162=1),Inputs!$N$28,0))))</f>
        <v>0</v>
      </c>
      <c r="V162" s="19">
        <f>IF(AND(D162=1,I162=1),Inputs!$N$42,IF(AND(D162=2,I162=1),Inputs!$N$43,IF(AND(D162=3,I162=1),Inputs!$N$44,IF(AND(D162=4,I162=1),Inputs!$N$45,0))))</f>
        <v>0</v>
      </c>
      <c r="W162" s="19">
        <f>IF(D162=1,Inputs!$J$34,IF(D162=2,Inputs!$J$35,IF(D162=3,Inputs!$J$36,IF(D162=4,Inputs!$J$37,0))))</f>
        <v>0</v>
      </c>
      <c r="X162" s="19">
        <f>IF(D162=1,Inputs!$J$51,IF(D162=2,Inputs!$J$52,IF(D162=3,Inputs!$J$53,IF(D162=4,Inputs!$J$54,0))))</f>
        <v>0</v>
      </c>
      <c r="Y162" s="19">
        <f>IF(D162=1,Inputs!$K$34,IF(D162=2,Inputs!$K$35,IF(D162=3,Inputs!$K$36,IF(D162=4,Inputs!$K$37,0))))</f>
        <v>0</v>
      </c>
      <c r="Z162" s="19">
        <f>IF(D162=1,Inputs!$K$51,IF(D162=2,Inputs!$K$52,IF(D162=3,Inputs!$K$53,IF(D162=4,Inputs!$K$54,0))))</f>
        <v>0</v>
      </c>
      <c r="AA162" s="19">
        <f>IF(AND(D162=1,G162=1),Inputs!$L$34,IF(AND(D162=2,G162=1),Inputs!$L$35,IF(AND(D162=3,G162=1),Inputs!$L$36,IF(AND(D162=4,G162=1),Inputs!$L$37,0))))</f>
        <v>0</v>
      </c>
      <c r="AB162" s="19">
        <f>IF(AND(D162=1,G162=1),Inputs!$L$51,IF(AND(D162=2,G162=1),Inputs!$L$52,IF(AND(D162=3,G162=1),Inputs!$L$53,IF(AND(D162=4,G162=1),Inputs!$L$54,0))))</f>
        <v>0</v>
      </c>
      <c r="AC162" s="19">
        <f>IF(AND(D162=1,H162=1),Inputs!$M$34,IF(AND(D162=2,H162=1),Inputs!$M$35,IF(AND(D162=3,H162=1),Inputs!$M$36,IF(AND(D162=4,H162=1),Inputs!$M$37,0))))</f>
        <v>0</v>
      </c>
      <c r="AD162" s="19">
        <f>IF(AND(D162=1,H162=1),Inputs!$M$51,IF(AND(D162=2,H162=1),Inputs!$M$52,IF(AND(D162=3,H162=1),Inputs!$M$53,IF(AND(D162=4,H162=1),Inputs!$M$54,0))))</f>
        <v>0</v>
      </c>
      <c r="AE162" s="19">
        <f>IF(AND(D162=1,I162=1),Inputs!$N$34,IF(AND(D162=2,I162=1),Inputs!$N$35,IF(AND(D162=3,I162=1),Inputs!$N$36,IF(AND(D162=4,I162=1),Inputs!$N$37,0))))</f>
        <v>0</v>
      </c>
      <c r="AF162" s="19">
        <f>IF(AND(D162=1,I162=1),Inputs!$N$51,IF(AND(D162=2,I162=1),Inputs!$N$52,IF(AND(D162=3,I162=1),Inputs!$N$53,IF(AND(D162=4,I162=1),Inputs!$N$54,0))))</f>
        <v>0</v>
      </c>
      <c r="AG162" s="19" t="e">
        <f t="shared" si="34"/>
        <v>#N/A</v>
      </c>
      <c r="AH162" s="19" t="e">
        <f t="shared" si="35"/>
        <v>#N/A</v>
      </c>
      <c r="AI162" s="19" t="e">
        <f t="shared" si="26"/>
        <v>#N/A</v>
      </c>
      <c r="AJ162" s="19" t="e">
        <f>IF(K162=2,Inputs!$B$7,IF(K162=3,Inputs!$B$8,IF(K162=4,Inputs!$B$9,IF(K162=5,Inputs!$B$10,IF(K162=6,Inputs!$B$11)))))</f>
        <v>#N/A</v>
      </c>
      <c r="AK162" s="19">
        <f>Inputs!$B$65+C162</f>
        <v>500</v>
      </c>
      <c r="AL162" s="19" t="e">
        <f t="shared" si="36"/>
        <v>#N/A</v>
      </c>
      <c r="AM162" s="19" t="e">
        <f t="shared" si="27"/>
        <v>#N/A</v>
      </c>
      <c r="AN162" s="19" t="e">
        <f t="shared" si="28"/>
        <v>#N/A</v>
      </c>
      <c r="AO162" s="19" t="e">
        <f t="shared" si="29"/>
        <v>#N/A</v>
      </c>
      <c r="AP162" s="19" t="e">
        <f t="shared" si="30"/>
        <v>#N/A</v>
      </c>
      <c r="AQ162" s="22">
        <f t="shared" si="31"/>
        <v>0</v>
      </c>
      <c r="AR162" s="22">
        <f t="shared" si="32"/>
        <v>0</v>
      </c>
      <c r="AS162" s="22">
        <f>IF(AND(AQ162&gt;=Inputs!$B$15,D162=2),MAX(C162,Inputs!$B$15),AQ162)</f>
        <v>0</v>
      </c>
      <c r="AT162" s="22">
        <f>IF(AND(AR162&gt;=Inputs!$B$15,D162=2),MAX(C162,Inputs!$B$15),AR162)</f>
        <v>0</v>
      </c>
      <c r="AU162" s="22">
        <f>IF(AND(AS162&gt;=Inputs!$B$16,D162&lt;4),MAX(C162,Inputs!$B$16),AS162)</f>
        <v>0</v>
      </c>
      <c r="AV162" s="22">
        <f>IF(AND(AT162&gt;=Inputs!$B$16,D162&lt;4),MAX(C162,Inputs!$B$16),AT162)</f>
        <v>0</v>
      </c>
      <c r="AW162" s="20">
        <f>IF(AU162&gt;Inputs!$B$17,Inputs!$B$17,AU162)</f>
        <v>0</v>
      </c>
      <c r="AX162" s="20">
        <f>IF(AV162&gt;Inputs!$B$17,Inputs!$B$17,AV162)</f>
        <v>0</v>
      </c>
    </row>
    <row r="163" spans="1:50" x14ac:dyDescent="0.25">
      <c r="A163" s="1">
        <f>Levels!A164</f>
        <v>0</v>
      </c>
      <c r="B163" s="1">
        <f>Levels!B164</f>
        <v>0</v>
      </c>
      <c r="C163" s="15">
        <f>IF(OR(E163=1,F163=1),Levels!C164,0)</f>
        <v>0</v>
      </c>
      <c r="D163" s="1">
        <f>Levels!D164</f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 t="e">
        <f>Levels!AC164</f>
        <v>#N/A</v>
      </c>
      <c r="K163" s="1" t="e">
        <f>Levels!AD164</f>
        <v>#N/A</v>
      </c>
      <c r="L163" s="1" t="e">
        <f t="shared" si="33"/>
        <v>#N/A</v>
      </c>
      <c r="M163" s="19">
        <f>IF(D163=1,Inputs!$J$25,IF(D163=2,Inputs!$J$26,IF(D163=3,Inputs!$J$27,IF(D163=4,Inputs!$J$28,0))))</f>
        <v>0</v>
      </c>
      <c r="N163" s="19">
        <f>IF(D163=1,Inputs!$J$42,IF(D163=2,Inputs!$J$43,IF(D163=3,Inputs!$J$44,IF(D163=4,Inputs!$J$45,0))))</f>
        <v>0</v>
      </c>
      <c r="O163" s="19">
        <f>IF(D163=1,Inputs!$K$25,IF(D163=2,Inputs!$K$26,IF(D163=3,Inputs!$K$27,IF(D163=4,Inputs!$K$28,0))))</f>
        <v>0</v>
      </c>
      <c r="P163" s="19">
        <f>IF(D163=1,Inputs!$K$42,IF(D163=2,Inputs!$K$43,IF(D163=3,Inputs!$K$44,IF(D163=4,Inputs!$K$45,0))))</f>
        <v>0</v>
      </c>
      <c r="Q163" s="19">
        <f>IF(AND(D163=1,G163=1),Inputs!$L$25,IF(AND(D163=2,G163=1),Inputs!$L$26,IF(AND(D163=3,G163=1),Inputs!$L$27,IF(AND(D163=4,G163=1),Inputs!$L$28,0))))</f>
        <v>0</v>
      </c>
      <c r="R163" s="19">
        <f>IF(AND(D163=1,G163=1),Inputs!$L$42,IF(AND(D163=2,G163=1),Inputs!$L$43,IF(AND(D163=3,G163=1),Inputs!$L$44,IF(AND(D163=4,G163=1),Inputs!$L$45,0))))</f>
        <v>0</v>
      </c>
      <c r="S163" s="19">
        <f>IF(AND(D163=1,H163=1),Inputs!$M$25,IF(AND(D163=2,H163=1),Inputs!$M$26,IF(AND(D163=3,H163=1),Inputs!$M$27,IF(AND(D163=4,H163=1),Inputs!$M$28,0))))</f>
        <v>0</v>
      </c>
      <c r="T163" s="19">
        <f>IF(AND(D163=1,H163=1),Inputs!$M$42,IF(AND(D163=2,H163=1),Inputs!$M$43,IF(AND(D163=3,H163=1),Inputs!$M$44,IF(AND(D163=4,H163=1),Inputs!$M$45,0))))</f>
        <v>0</v>
      </c>
      <c r="U163" s="19">
        <f>IF(AND(D163=1,I163=1),Inputs!$N$25,IF(AND(D163=2,I163=1),Inputs!$N$26,IF(AND(D163=3,I163=1),Inputs!$N$27,IF(AND(D163=4,I163=1),Inputs!$N$28,0))))</f>
        <v>0</v>
      </c>
      <c r="V163" s="19">
        <f>IF(AND(D163=1,I163=1),Inputs!$N$42,IF(AND(D163=2,I163=1),Inputs!$N$43,IF(AND(D163=3,I163=1),Inputs!$N$44,IF(AND(D163=4,I163=1),Inputs!$N$45,0))))</f>
        <v>0</v>
      </c>
      <c r="W163" s="19">
        <f>IF(D163=1,Inputs!$J$34,IF(D163=2,Inputs!$J$35,IF(D163=3,Inputs!$J$36,IF(D163=4,Inputs!$J$37,0))))</f>
        <v>0</v>
      </c>
      <c r="X163" s="19">
        <f>IF(D163=1,Inputs!$J$51,IF(D163=2,Inputs!$J$52,IF(D163=3,Inputs!$J$53,IF(D163=4,Inputs!$J$54,0))))</f>
        <v>0</v>
      </c>
      <c r="Y163" s="19">
        <f>IF(D163=1,Inputs!$K$34,IF(D163=2,Inputs!$K$35,IF(D163=3,Inputs!$K$36,IF(D163=4,Inputs!$K$37,0))))</f>
        <v>0</v>
      </c>
      <c r="Z163" s="19">
        <f>IF(D163=1,Inputs!$K$51,IF(D163=2,Inputs!$K$52,IF(D163=3,Inputs!$K$53,IF(D163=4,Inputs!$K$54,0))))</f>
        <v>0</v>
      </c>
      <c r="AA163" s="19">
        <f>IF(AND(D163=1,G163=1),Inputs!$L$34,IF(AND(D163=2,G163=1),Inputs!$L$35,IF(AND(D163=3,G163=1),Inputs!$L$36,IF(AND(D163=4,G163=1),Inputs!$L$37,0))))</f>
        <v>0</v>
      </c>
      <c r="AB163" s="19">
        <f>IF(AND(D163=1,G163=1),Inputs!$L$51,IF(AND(D163=2,G163=1),Inputs!$L$52,IF(AND(D163=3,G163=1),Inputs!$L$53,IF(AND(D163=4,G163=1),Inputs!$L$54,0))))</f>
        <v>0</v>
      </c>
      <c r="AC163" s="19">
        <f>IF(AND(D163=1,H163=1),Inputs!$M$34,IF(AND(D163=2,H163=1),Inputs!$M$35,IF(AND(D163=3,H163=1),Inputs!$M$36,IF(AND(D163=4,H163=1),Inputs!$M$37,0))))</f>
        <v>0</v>
      </c>
      <c r="AD163" s="19">
        <f>IF(AND(D163=1,H163=1),Inputs!$M$51,IF(AND(D163=2,H163=1),Inputs!$M$52,IF(AND(D163=3,H163=1),Inputs!$M$53,IF(AND(D163=4,H163=1),Inputs!$M$54,0))))</f>
        <v>0</v>
      </c>
      <c r="AE163" s="19">
        <f>IF(AND(D163=1,I163=1),Inputs!$N$34,IF(AND(D163=2,I163=1),Inputs!$N$35,IF(AND(D163=3,I163=1),Inputs!$N$36,IF(AND(D163=4,I163=1),Inputs!$N$37,0))))</f>
        <v>0</v>
      </c>
      <c r="AF163" s="19">
        <f>IF(AND(D163=1,I163=1),Inputs!$N$51,IF(AND(D163=2,I163=1),Inputs!$N$52,IF(AND(D163=3,I163=1),Inputs!$N$53,IF(AND(D163=4,I163=1),Inputs!$N$54,0))))</f>
        <v>0</v>
      </c>
      <c r="AG163" s="19" t="e">
        <f t="shared" si="34"/>
        <v>#N/A</v>
      </c>
      <c r="AH163" s="19" t="e">
        <f t="shared" si="35"/>
        <v>#N/A</v>
      </c>
      <c r="AI163" s="19" t="e">
        <f t="shared" si="26"/>
        <v>#N/A</v>
      </c>
      <c r="AJ163" s="19" t="e">
        <f>IF(K163=2,Inputs!$B$7,IF(K163=3,Inputs!$B$8,IF(K163=4,Inputs!$B$9,IF(K163=5,Inputs!$B$10,IF(K163=6,Inputs!$B$11)))))</f>
        <v>#N/A</v>
      </c>
      <c r="AK163" s="19">
        <f>Inputs!$B$65+C163</f>
        <v>500</v>
      </c>
      <c r="AL163" s="19" t="e">
        <f t="shared" si="36"/>
        <v>#N/A</v>
      </c>
      <c r="AM163" s="19" t="e">
        <f t="shared" si="27"/>
        <v>#N/A</v>
      </c>
      <c r="AN163" s="19" t="e">
        <f t="shared" si="28"/>
        <v>#N/A</v>
      </c>
      <c r="AO163" s="19" t="e">
        <f t="shared" si="29"/>
        <v>#N/A</v>
      </c>
      <c r="AP163" s="19" t="e">
        <f t="shared" si="30"/>
        <v>#N/A</v>
      </c>
      <c r="AQ163" s="22">
        <f t="shared" si="31"/>
        <v>0</v>
      </c>
      <c r="AR163" s="22">
        <f t="shared" si="32"/>
        <v>0</v>
      </c>
      <c r="AS163" s="22">
        <f>IF(AND(AQ163&gt;=Inputs!$B$15,D163=2),MAX(C163,Inputs!$B$15),AQ163)</f>
        <v>0</v>
      </c>
      <c r="AT163" s="22">
        <f>IF(AND(AR163&gt;=Inputs!$B$15,D163=2),MAX(C163,Inputs!$B$15),AR163)</f>
        <v>0</v>
      </c>
      <c r="AU163" s="22">
        <f>IF(AND(AS163&gt;=Inputs!$B$16,D163&lt;4),MAX(C163,Inputs!$B$16),AS163)</f>
        <v>0</v>
      </c>
      <c r="AV163" s="22">
        <f>IF(AND(AT163&gt;=Inputs!$B$16,D163&lt;4),MAX(C163,Inputs!$B$16),AT163)</f>
        <v>0</v>
      </c>
      <c r="AW163" s="20">
        <f>IF(AU163&gt;Inputs!$B$17,Inputs!$B$17,AU163)</f>
        <v>0</v>
      </c>
      <c r="AX163" s="20">
        <f>IF(AV163&gt;Inputs!$B$17,Inputs!$B$17,AV163)</f>
        <v>0</v>
      </c>
    </row>
    <row r="164" spans="1:50" x14ac:dyDescent="0.25">
      <c r="A164" s="1">
        <f>Levels!A165</f>
        <v>0</v>
      </c>
      <c r="B164" s="1">
        <f>Levels!B165</f>
        <v>0</v>
      </c>
      <c r="C164" s="15">
        <f>IF(OR(E164=1,F164=1),Levels!C165,0)</f>
        <v>0</v>
      </c>
      <c r="D164" s="1">
        <f>Levels!D165</f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 t="e">
        <f>Levels!AC165</f>
        <v>#N/A</v>
      </c>
      <c r="K164" s="1" t="e">
        <f>Levels!AD165</f>
        <v>#N/A</v>
      </c>
      <c r="L164" s="1" t="e">
        <f t="shared" si="33"/>
        <v>#N/A</v>
      </c>
      <c r="M164" s="19">
        <f>IF(D164=1,Inputs!$J$25,IF(D164=2,Inputs!$J$26,IF(D164=3,Inputs!$J$27,IF(D164=4,Inputs!$J$28,0))))</f>
        <v>0</v>
      </c>
      <c r="N164" s="19">
        <f>IF(D164=1,Inputs!$J$42,IF(D164=2,Inputs!$J$43,IF(D164=3,Inputs!$J$44,IF(D164=4,Inputs!$J$45,0))))</f>
        <v>0</v>
      </c>
      <c r="O164" s="19">
        <f>IF(D164=1,Inputs!$K$25,IF(D164=2,Inputs!$K$26,IF(D164=3,Inputs!$K$27,IF(D164=4,Inputs!$K$28,0))))</f>
        <v>0</v>
      </c>
      <c r="P164" s="19">
        <f>IF(D164=1,Inputs!$K$42,IF(D164=2,Inputs!$K$43,IF(D164=3,Inputs!$K$44,IF(D164=4,Inputs!$K$45,0))))</f>
        <v>0</v>
      </c>
      <c r="Q164" s="19">
        <f>IF(AND(D164=1,G164=1),Inputs!$L$25,IF(AND(D164=2,G164=1),Inputs!$L$26,IF(AND(D164=3,G164=1),Inputs!$L$27,IF(AND(D164=4,G164=1),Inputs!$L$28,0))))</f>
        <v>0</v>
      </c>
      <c r="R164" s="19">
        <f>IF(AND(D164=1,G164=1),Inputs!$L$42,IF(AND(D164=2,G164=1),Inputs!$L$43,IF(AND(D164=3,G164=1),Inputs!$L$44,IF(AND(D164=4,G164=1),Inputs!$L$45,0))))</f>
        <v>0</v>
      </c>
      <c r="S164" s="19">
        <f>IF(AND(D164=1,H164=1),Inputs!$M$25,IF(AND(D164=2,H164=1),Inputs!$M$26,IF(AND(D164=3,H164=1),Inputs!$M$27,IF(AND(D164=4,H164=1),Inputs!$M$28,0))))</f>
        <v>0</v>
      </c>
      <c r="T164" s="19">
        <f>IF(AND(D164=1,H164=1),Inputs!$M$42,IF(AND(D164=2,H164=1),Inputs!$M$43,IF(AND(D164=3,H164=1),Inputs!$M$44,IF(AND(D164=4,H164=1),Inputs!$M$45,0))))</f>
        <v>0</v>
      </c>
      <c r="U164" s="19">
        <f>IF(AND(D164=1,I164=1),Inputs!$N$25,IF(AND(D164=2,I164=1),Inputs!$N$26,IF(AND(D164=3,I164=1),Inputs!$N$27,IF(AND(D164=4,I164=1),Inputs!$N$28,0))))</f>
        <v>0</v>
      </c>
      <c r="V164" s="19">
        <f>IF(AND(D164=1,I164=1),Inputs!$N$42,IF(AND(D164=2,I164=1),Inputs!$N$43,IF(AND(D164=3,I164=1),Inputs!$N$44,IF(AND(D164=4,I164=1),Inputs!$N$45,0))))</f>
        <v>0</v>
      </c>
      <c r="W164" s="19">
        <f>IF(D164=1,Inputs!$J$34,IF(D164=2,Inputs!$J$35,IF(D164=3,Inputs!$J$36,IF(D164=4,Inputs!$J$37,0))))</f>
        <v>0</v>
      </c>
      <c r="X164" s="19">
        <f>IF(D164=1,Inputs!$J$51,IF(D164=2,Inputs!$J$52,IF(D164=3,Inputs!$J$53,IF(D164=4,Inputs!$J$54,0))))</f>
        <v>0</v>
      </c>
      <c r="Y164" s="19">
        <f>IF(D164=1,Inputs!$K$34,IF(D164=2,Inputs!$K$35,IF(D164=3,Inputs!$K$36,IF(D164=4,Inputs!$K$37,0))))</f>
        <v>0</v>
      </c>
      <c r="Z164" s="19">
        <f>IF(D164=1,Inputs!$K$51,IF(D164=2,Inputs!$K$52,IF(D164=3,Inputs!$K$53,IF(D164=4,Inputs!$K$54,0))))</f>
        <v>0</v>
      </c>
      <c r="AA164" s="19">
        <f>IF(AND(D164=1,G164=1),Inputs!$L$34,IF(AND(D164=2,G164=1),Inputs!$L$35,IF(AND(D164=3,G164=1),Inputs!$L$36,IF(AND(D164=4,G164=1),Inputs!$L$37,0))))</f>
        <v>0</v>
      </c>
      <c r="AB164" s="19">
        <f>IF(AND(D164=1,G164=1),Inputs!$L$51,IF(AND(D164=2,G164=1),Inputs!$L$52,IF(AND(D164=3,G164=1),Inputs!$L$53,IF(AND(D164=4,G164=1),Inputs!$L$54,0))))</f>
        <v>0</v>
      </c>
      <c r="AC164" s="19">
        <f>IF(AND(D164=1,H164=1),Inputs!$M$34,IF(AND(D164=2,H164=1),Inputs!$M$35,IF(AND(D164=3,H164=1),Inputs!$M$36,IF(AND(D164=4,H164=1),Inputs!$M$37,0))))</f>
        <v>0</v>
      </c>
      <c r="AD164" s="19">
        <f>IF(AND(D164=1,H164=1),Inputs!$M$51,IF(AND(D164=2,H164=1),Inputs!$M$52,IF(AND(D164=3,H164=1),Inputs!$M$53,IF(AND(D164=4,H164=1),Inputs!$M$54,0))))</f>
        <v>0</v>
      </c>
      <c r="AE164" s="19">
        <f>IF(AND(D164=1,I164=1),Inputs!$N$34,IF(AND(D164=2,I164=1),Inputs!$N$35,IF(AND(D164=3,I164=1),Inputs!$N$36,IF(AND(D164=4,I164=1),Inputs!$N$37,0))))</f>
        <v>0</v>
      </c>
      <c r="AF164" s="19">
        <f>IF(AND(D164=1,I164=1),Inputs!$N$51,IF(AND(D164=2,I164=1),Inputs!$N$52,IF(AND(D164=3,I164=1),Inputs!$N$53,IF(AND(D164=4,I164=1),Inputs!$N$54,0))))</f>
        <v>0</v>
      </c>
      <c r="AG164" s="19" t="e">
        <f t="shared" si="34"/>
        <v>#N/A</v>
      </c>
      <c r="AH164" s="19" t="e">
        <f t="shared" si="35"/>
        <v>#N/A</v>
      </c>
      <c r="AI164" s="19" t="e">
        <f t="shared" si="26"/>
        <v>#N/A</v>
      </c>
      <c r="AJ164" s="19" t="e">
        <f>IF(K164=2,Inputs!$B$7,IF(K164=3,Inputs!$B$8,IF(K164=4,Inputs!$B$9,IF(K164=5,Inputs!$B$10,IF(K164=6,Inputs!$B$11)))))</f>
        <v>#N/A</v>
      </c>
      <c r="AK164" s="19">
        <f>Inputs!$B$65+C164</f>
        <v>500</v>
      </c>
      <c r="AL164" s="19" t="e">
        <f t="shared" si="36"/>
        <v>#N/A</v>
      </c>
      <c r="AM164" s="19" t="e">
        <f t="shared" si="27"/>
        <v>#N/A</v>
      </c>
      <c r="AN164" s="19" t="e">
        <f t="shared" si="28"/>
        <v>#N/A</v>
      </c>
      <c r="AO164" s="19" t="e">
        <f t="shared" si="29"/>
        <v>#N/A</v>
      </c>
      <c r="AP164" s="19" t="e">
        <f t="shared" si="30"/>
        <v>#N/A</v>
      </c>
      <c r="AQ164" s="22">
        <f t="shared" si="31"/>
        <v>0</v>
      </c>
      <c r="AR164" s="22">
        <f t="shared" si="32"/>
        <v>0</v>
      </c>
      <c r="AS164" s="22">
        <f>IF(AND(AQ164&gt;=Inputs!$B$15,D164=2),MAX(C164,Inputs!$B$15),AQ164)</f>
        <v>0</v>
      </c>
      <c r="AT164" s="22">
        <f>IF(AND(AR164&gt;=Inputs!$B$15,D164=2),MAX(C164,Inputs!$B$15),AR164)</f>
        <v>0</v>
      </c>
      <c r="AU164" s="22">
        <f>IF(AND(AS164&gt;=Inputs!$B$16,D164&lt;4),MAX(C164,Inputs!$B$16),AS164)</f>
        <v>0</v>
      </c>
      <c r="AV164" s="22">
        <f>IF(AND(AT164&gt;=Inputs!$B$16,D164&lt;4),MAX(C164,Inputs!$B$16),AT164)</f>
        <v>0</v>
      </c>
      <c r="AW164" s="20">
        <f>IF(AU164&gt;Inputs!$B$17,Inputs!$B$17,AU164)</f>
        <v>0</v>
      </c>
      <c r="AX164" s="20">
        <f>IF(AV164&gt;Inputs!$B$17,Inputs!$B$17,AV164)</f>
        <v>0</v>
      </c>
    </row>
    <row r="165" spans="1:50" x14ac:dyDescent="0.25">
      <c r="A165" s="1">
        <f>Levels!A166</f>
        <v>0</v>
      </c>
      <c r="B165" s="1">
        <f>Levels!B166</f>
        <v>0</v>
      </c>
      <c r="C165" s="15">
        <f>IF(OR(E165=1,F165=1),Levels!C166,0)</f>
        <v>0</v>
      </c>
      <c r="D165" s="1">
        <f>Levels!D166</f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 t="e">
        <f>Levels!AC166</f>
        <v>#N/A</v>
      </c>
      <c r="K165" s="1" t="e">
        <f>Levels!AD166</f>
        <v>#N/A</v>
      </c>
      <c r="L165" s="1" t="e">
        <f t="shared" si="33"/>
        <v>#N/A</v>
      </c>
      <c r="M165" s="19">
        <f>IF(D165=1,Inputs!$J$25,IF(D165=2,Inputs!$J$26,IF(D165=3,Inputs!$J$27,IF(D165=4,Inputs!$J$28,0))))</f>
        <v>0</v>
      </c>
      <c r="N165" s="19">
        <f>IF(D165=1,Inputs!$J$42,IF(D165=2,Inputs!$J$43,IF(D165=3,Inputs!$J$44,IF(D165=4,Inputs!$J$45,0))))</f>
        <v>0</v>
      </c>
      <c r="O165" s="19">
        <f>IF(D165=1,Inputs!$K$25,IF(D165=2,Inputs!$K$26,IF(D165=3,Inputs!$K$27,IF(D165=4,Inputs!$K$28,0))))</f>
        <v>0</v>
      </c>
      <c r="P165" s="19">
        <f>IF(D165=1,Inputs!$K$42,IF(D165=2,Inputs!$K$43,IF(D165=3,Inputs!$K$44,IF(D165=4,Inputs!$K$45,0))))</f>
        <v>0</v>
      </c>
      <c r="Q165" s="19">
        <f>IF(AND(D165=1,G165=1),Inputs!$L$25,IF(AND(D165=2,G165=1),Inputs!$L$26,IF(AND(D165=3,G165=1),Inputs!$L$27,IF(AND(D165=4,G165=1),Inputs!$L$28,0))))</f>
        <v>0</v>
      </c>
      <c r="R165" s="19">
        <f>IF(AND(D165=1,G165=1),Inputs!$L$42,IF(AND(D165=2,G165=1),Inputs!$L$43,IF(AND(D165=3,G165=1),Inputs!$L$44,IF(AND(D165=4,G165=1),Inputs!$L$45,0))))</f>
        <v>0</v>
      </c>
      <c r="S165" s="19">
        <f>IF(AND(D165=1,H165=1),Inputs!$M$25,IF(AND(D165=2,H165=1),Inputs!$M$26,IF(AND(D165=3,H165=1),Inputs!$M$27,IF(AND(D165=4,H165=1),Inputs!$M$28,0))))</f>
        <v>0</v>
      </c>
      <c r="T165" s="19">
        <f>IF(AND(D165=1,H165=1),Inputs!$M$42,IF(AND(D165=2,H165=1),Inputs!$M$43,IF(AND(D165=3,H165=1),Inputs!$M$44,IF(AND(D165=4,H165=1),Inputs!$M$45,0))))</f>
        <v>0</v>
      </c>
      <c r="U165" s="19">
        <f>IF(AND(D165=1,I165=1),Inputs!$N$25,IF(AND(D165=2,I165=1),Inputs!$N$26,IF(AND(D165=3,I165=1),Inputs!$N$27,IF(AND(D165=4,I165=1),Inputs!$N$28,0))))</f>
        <v>0</v>
      </c>
      <c r="V165" s="19">
        <f>IF(AND(D165=1,I165=1),Inputs!$N$42,IF(AND(D165=2,I165=1),Inputs!$N$43,IF(AND(D165=3,I165=1),Inputs!$N$44,IF(AND(D165=4,I165=1),Inputs!$N$45,0))))</f>
        <v>0</v>
      </c>
      <c r="W165" s="19">
        <f>IF(D165=1,Inputs!$J$34,IF(D165=2,Inputs!$J$35,IF(D165=3,Inputs!$J$36,IF(D165=4,Inputs!$J$37,0))))</f>
        <v>0</v>
      </c>
      <c r="X165" s="19">
        <f>IF(D165=1,Inputs!$J$51,IF(D165=2,Inputs!$J$52,IF(D165=3,Inputs!$J$53,IF(D165=4,Inputs!$J$54,0))))</f>
        <v>0</v>
      </c>
      <c r="Y165" s="19">
        <f>IF(D165=1,Inputs!$K$34,IF(D165=2,Inputs!$K$35,IF(D165=3,Inputs!$K$36,IF(D165=4,Inputs!$K$37,0))))</f>
        <v>0</v>
      </c>
      <c r="Z165" s="19">
        <f>IF(D165=1,Inputs!$K$51,IF(D165=2,Inputs!$K$52,IF(D165=3,Inputs!$K$53,IF(D165=4,Inputs!$K$54,0))))</f>
        <v>0</v>
      </c>
      <c r="AA165" s="19">
        <f>IF(AND(D165=1,G165=1),Inputs!$L$34,IF(AND(D165=2,G165=1),Inputs!$L$35,IF(AND(D165=3,G165=1),Inputs!$L$36,IF(AND(D165=4,G165=1),Inputs!$L$37,0))))</f>
        <v>0</v>
      </c>
      <c r="AB165" s="19">
        <f>IF(AND(D165=1,G165=1),Inputs!$L$51,IF(AND(D165=2,G165=1),Inputs!$L$52,IF(AND(D165=3,G165=1),Inputs!$L$53,IF(AND(D165=4,G165=1),Inputs!$L$54,0))))</f>
        <v>0</v>
      </c>
      <c r="AC165" s="19">
        <f>IF(AND(D165=1,H165=1),Inputs!$M$34,IF(AND(D165=2,H165=1),Inputs!$M$35,IF(AND(D165=3,H165=1),Inputs!$M$36,IF(AND(D165=4,H165=1),Inputs!$M$37,0))))</f>
        <v>0</v>
      </c>
      <c r="AD165" s="19">
        <f>IF(AND(D165=1,H165=1),Inputs!$M$51,IF(AND(D165=2,H165=1),Inputs!$M$52,IF(AND(D165=3,H165=1),Inputs!$M$53,IF(AND(D165=4,H165=1),Inputs!$M$54,0))))</f>
        <v>0</v>
      </c>
      <c r="AE165" s="19">
        <f>IF(AND(D165=1,I165=1),Inputs!$N$34,IF(AND(D165=2,I165=1),Inputs!$N$35,IF(AND(D165=3,I165=1),Inputs!$N$36,IF(AND(D165=4,I165=1),Inputs!$N$37,0))))</f>
        <v>0</v>
      </c>
      <c r="AF165" s="19">
        <f>IF(AND(D165=1,I165=1),Inputs!$N$51,IF(AND(D165=2,I165=1),Inputs!$N$52,IF(AND(D165=3,I165=1),Inputs!$N$53,IF(AND(D165=4,I165=1),Inputs!$N$54,0))))</f>
        <v>0</v>
      </c>
      <c r="AG165" s="19" t="e">
        <f t="shared" si="34"/>
        <v>#N/A</v>
      </c>
      <c r="AH165" s="19" t="e">
        <f t="shared" si="35"/>
        <v>#N/A</v>
      </c>
      <c r="AI165" s="19" t="e">
        <f t="shared" si="26"/>
        <v>#N/A</v>
      </c>
      <c r="AJ165" s="19" t="e">
        <f>IF(K165=2,Inputs!$B$7,IF(K165=3,Inputs!$B$8,IF(K165=4,Inputs!$B$9,IF(K165=5,Inputs!$B$10,IF(K165=6,Inputs!$B$11)))))</f>
        <v>#N/A</v>
      </c>
      <c r="AK165" s="19">
        <f>Inputs!$B$65+C165</f>
        <v>500</v>
      </c>
      <c r="AL165" s="19" t="e">
        <f t="shared" si="36"/>
        <v>#N/A</v>
      </c>
      <c r="AM165" s="19" t="e">
        <f t="shared" si="27"/>
        <v>#N/A</v>
      </c>
      <c r="AN165" s="19" t="e">
        <f t="shared" si="28"/>
        <v>#N/A</v>
      </c>
      <c r="AO165" s="19" t="e">
        <f t="shared" si="29"/>
        <v>#N/A</v>
      </c>
      <c r="AP165" s="19" t="e">
        <f t="shared" si="30"/>
        <v>#N/A</v>
      </c>
      <c r="AQ165" s="22">
        <f t="shared" si="31"/>
        <v>0</v>
      </c>
      <c r="AR165" s="22">
        <f t="shared" si="32"/>
        <v>0</v>
      </c>
      <c r="AS165" s="22">
        <f>IF(AND(AQ165&gt;=Inputs!$B$15,D165=2),MAX(C165,Inputs!$B$15),AQ165)</f>
        <v>0</v>
      </c>
      <c r="AT165" s="22">
        <f>IF(AND(AR165&gt;=Inputs!$B$15,D165=2),MAX(C165,Inputs!$B$15),AR165)</f>
        <v>0</v>
      </c>
      <c r="AU165" s="22">
        <f>IF(AND(AS165&gt;=Inputs!$B$16,D165&lt;4),MAX(C165,Inputs!$B$16),AS165)</f>
        <v>0</v>
      </c>
      <c r="AV165" s="22">
        <f>IF(AND(AT165&gt;=Inputs!$B$16,D165&lt;4),MAX(C165,Inputs!$B$16),AT165)</f>
        <v>0</v>
      </c>
      <c r="AW165" s="20">
        <f>IF(AU165&gt;Inputs!$B$17,Inputs!$B$17,AU165)</f>
        <v>0</v>
      </c>
      <c r="AX165" s="20">
        <f>IF(AV165&gt;Inputs!$B$17,Inputs!$B$17,AV165)</f>
        <v>0</v>
      </c>
    </row>
    <row r="166" spans="1:50" x14ac:dyDescent="0.25">
      <c r="A166" s="1">
        <f>Levels!A167</f>
        <v>0</v>
      </c>
      <c r="B166" s="1">
        <f>Levels!B167</f>
        <v>0</v>
      </c>
      <c r="C166" s="15">
        <f>IF(OR(E166=1,F166=1),Levels!C167,0)</f>
        <v>0</v>
      </c>
      <c r="D166" s="1">
        <f>Levels!D167</f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 t="e">
        <f>Levels!AC167</f>
        <v>#N/A</v>
      </c>
      <c r="K166" s="1" t="e">
        <f>Levels!AD167</f>
        <v>#N/A</v>
      </c>
      <c r="L166" s="1" t="e">
        <f t="shared" si="33"/>
        <v>#N/A</v>
      </c>
      <c r="M166" s="19">
        <f>IF(D166=1,Inputs!$J$25,IF(D166=2,Inputs!$J$26,IF(D166=3,Inputs!$J$27,IF(D166=4,Inputs!$J$28,0))))</f>
        <v>0</v>
      </c>
      <c r="N166" s="19">
        <f>IF(D166=1,Inputs!$J$42,IF(D166=2,Inputs!$J$43,IF(D166=3,Inputs!$J$44,IF(D166=4,Inputs!$J$45,0))))</f>
        <v>0</v>
      </c>
      <c r="O166" s="19">
        <f>IF(D166=1,Inputs!$K$25,IF(D166=2,Inputs!$K$26,IF(D166=3,Inputs!$K$27,IF(D166=4,Inputs!$K$28,0))))</f>
        <v>0</v>
      </c>
      <c r="P166" s="19">
        <f>IF(D166=1,Inputs!$K$42,IF(D166=2,Inputs!$K$43,IF(D166=3,Inputs!$K$44,IF(D166=4,Inputs!$K$45,0))))</f>
        <v>0</v>
      </c>
      <c r="Q166" s="19">
        <f>IF(AND(D166=1,G166=1),Inputs!$L$25,IF(AND(D166=2,G166=1),Inputs!$L$26,IF(AND(D166=3,G166=1),Inputs!$L$27,IF(AND(D166=4,G166=1),Inputs!$L$28,0))))</f>
        <v>0</v>
      </c>
      <c r="R166" s="19">
        <f>IF(AND(D166=1,G166=1),Inputs!$L$42,IF(AND(D166=2,G166=1),Inputs!$L$43,IF(AND(D166=3,G166=1),Inputs!$L$44,IF(AND(D166=4,G166=1),Inputs!$L$45,0))))</f>
        <v>0</v>
      </c>
      <c r="S166" s="19">
        <f>IF(AND(D166=1,H166=1),Inputs!$M$25,IF(AND(D166=2,H166=1),Inputs!$M$26,IF(AND(D166=3,H166=1),Inputs!$M$27,IF(AND(D166=4,H166=1),Inputs!$M$28,0))))</f>
        <v>0</v>
      </c>
      <c r="T166" s="19">
        <f>IF(AND(D166=1,H166=1),Inputs!$M$42,IF(AND(D166=2,H166=1),Inputs!$M$43,IF(AND(D166=3,H166=1),Inputs!$M$44,IF(AND(D166=4,H166=1),Inputs!$M$45,0))))</f>
        <v>0</v>
      </c>
      <c r="U166" s="19">
        <f>IF(AND(D166=1,I166=1),Inputs!$N$25,IF(AND(D166=2,I166=1),Inputs!$N$26,IF(AND(D166=3,I166=1),Inputs!$N$27,IF(AND(D166=4,I166=1),Inputs!$N$28,0))))</f>
        <v>0</v>
      </c>
      <c r="V166" s="19">
        <f>IF(AND(D166=1,I166=1),Inputs!$N$42,IF(AND(D166=2,I166=1),Inputs!$N$43,IF(AND(D166=3,I166=1),Inputs!$N$44,IF(AND(D166=4,I166=1),Inputs!$N$45,0))))</f>
        <v>0</v>
      </c>
      <c r="W166" s="19">
        <f>IF(D166=1,Inputs!$J$34,IF(D166=2,Inputs!$J$35,IF(D166=3,Inputs!$J$36,IF(D166=4,Inputs!$J$37,0))))</f>
        <v>0</v>
      </c>
      <c r="X166" s="19">
        <f>IF(D166=1,Inputs!$J$51,IF(D166=2,Inputs!$J$52,IF(D166=3,Inputs!$J$53,IF(D166=4,Inputs!$J$54,0))))</f>
        <v>0</v>
      </c>
      <c r="Y166" s="19">
        <f>IF(D166=1,Inputs!$K$34,IF(D166=2,Inputs!$K$35,IF(D166=3,Inputs!$K$36,IF(D166=4,Inputs!$K$37,0))))</f>
        <v>0</v>
      </c>
      <c r="Z166" s="19">
        <f>IF(D166=1,Inputs!$K$51,IF(D166=2,Inputs!$K$52,IF(D166=3,Inputs!$K$53,IF(D166=4,Inputs!$K$54,0))))</f>
        <v>0</v>
      </c>
      <c r="AA166" s="19">
        <f>IF(AND(D166=1,G166=1),Inputs!$L$34,IF(AND(D166=2,G166=1),Inputs!$L$35,IF(AND(D166=3,G166=1),Inputs!$L$36,IF(AND(D166=4,G166=1),Inputs!$L$37,0))))</f>
        <v>0</v>
      </c>
      <c r="AB166" s="19">
        <f>IF(AND(D166=1,G166=1),Inputs!$L$51,IF(AND(D166=2,G166=1),Inputs!$L$52,IF(AND(D166=3,G166=1),Inputs!$L$53,IF(AND(D166=4,G166=1),Inputs!$L$54,0))))</f>
        <v>0</v>
      </c>
      <c r="AC166" s="19">
        <f>IF(AND(D166=1,H166=1),Inputs!$M$34,IF(AND(D166=2,H166=1),Inputs!$M$35,IF(AND(D166=3,H166=1),Inputs!$M$36,IF(AND(D166=4,H166=1),Inputs!$M$37,0))))</f>
        <v>0</v>
      </c>
      <c r="AD166" s="19">
        <f>IF(AND(D166=1,H166=1),Inputs!$M$51,IF(AND(D166=2,H166=1),Inputs!$M$52,IF(AND(D166=3,H166=1),Inputs!$M$53,IF(AND(D166=4,H166=1),Inputs!$M$54,0))))</f>
        <v>0</v>
      </c>
      <c r="AE166" s="19">
        <f>IF(AND(D166=1,I166=1),Inputs!$N$34,IF(AND(D166=2,I166=1),Inputs!$N$35,IF(AND(D166=3,I166=1),Inputs!$N$36,IF(AND(D166=4,I166=1),Inputs!$N$37,0))))</f>
        <v>0</v>
      </c>
      <c r="AF166" s="19">
        <f>IF(AND(D166=1,I166=1),Inputs!$N$51,IF(AND(D166=2,I166=1),Inputs!$N$52,IF(AND(D166=3,I166=1),Inputs!$N$53,IF(AND(D166=4,I166=1),Inputs!$N$54,0))))</f>
        <v>0</v>
      </c>
      <c r="AG166" s="19" t="e">
        <f t="shared" si="34"/>
        <v>#N/A</v>
      </c>
      <c r="AH166" s="19" t="e">
        <f t="shared" si="35"/>
        <v>#N/A</v>
      </c>
      <c r="AI166" s="19" t="e">
        <f t="shared" si="26"/>
        <v>#N/A</v>
      </c>
      <c r="AJ166" s="19" t="e">
        <f>IF(K166=2,Inputs!$B$7,IF(K166=3,Inputs!$B$8,IF(K166=4,Inputs!$B$9,IF(K166=5,Inputs!$B$10,IF(K166=6,Inputs!$B$11)))))</f>
        <v>#N/A</v>
      </c>
      <c r="AK166" s="19">
        <f>Inputs!$B$65+C166</f>
        <v>500</v>
      </c>
      <c r="AL166" s="19" t="e">
        <f t="shared" si="36"/>
        <v>#N/A</v>
      </c>
      <c r="AM166" s="19" t="e">
        <f t="shared" si="27"/>
        <v>#N/A</v>
      </c>
      <c r="AN166" s="19" t="e">
        <f t="shared" si="28"/>
        <v>#N/A</v>
      </c>
      <c r="AO166" s="19" t="e">
        <f t="shared" si="29"/>
        <v>#N/A</v>
      </c>
      <c r="AP166" s="19" t="e">
        <f t="shared" si="30"/>
        <v>#N/A</v>
      </c>
      <c r="AQ166" s="22">
        <f t="shared" si="31"/>
        <v>0</v>
      </c>
      <c r="AR166" s="22">
        <f t="shared" si="32"/>
        <v>0</v>
      </c>
      <c r="AS166" s="22">
        <f>IF(AND(AQ166&gt;=Inputs!$B$15,D166=2),MAX(C166,Inputs!$B$15),AQ166)</f>
        <v>0</v>
      </c>
      <c r="AT166" s="22">
        <f>IF(AND(AR166&gt;=Inputs!$B$15,D166=2),MAX(C166,Inputs!$B$15),AR166)</f>
        <v>0</v>
      </c>
      <c r="AU166" s="22">
        <f>IF(AND(AS166&gt;=Inputs!$B$16,D166&lt;4),MAX(C166,Inputs!$B$16),AS166)</f>
        <v>0</v>
      </c>
      <c r="AV166" s="22">
        <f>IF(AND(AT166&gt;=Inputs!$B$16,D166&lt;4),MAX(C166,Inputs!$B$16),AT166)</f>
        <v>0</v>
      </c>
      <c r="AW166" s="20">
        <f>IF(AU166&gt;Inputs!$B$17,Inputs!$B$17,AU166)</f>
        <v>0</v>
      </c>
      <c r="AX166" s="20">
        <f>IF(AV166&gt;Inputs!$B$17,Inputs!$B$17,AV166)</f>
        <v>0</v>
      </c>
    </row>
    <row r="167" spans="1:50" x14ac:dyDescent="0.25">
      <c r="A167" s="1">
        <f>Levels!A168</f>
        <v>0</v>
      </c>
      <c r="B167" s="1">
        <f>Levels!B168</f>
        <v>0</v>
      </c>
      <c r="C167" s="15">
        <f>IF(OR(E167=1,F167=1),Levels!C168,0)</f>
        <v>0</v>
      </c>
      <c r="D167" s="1">
        <f>Levels!D168</f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 t="e">
        <f>Levels!AC168</f>
        <v>#N/A</v>
      </c>
      <c r="K167" s="1" t="e">
        <f>Levels!AD168</f>
        <v>#N/A</v>
      </c>
      <c r="L167" s="1" t="e">
        <f t="shared" si="33"/>
        <v>#N/A</v>
      </c>
      <c r="M167" s="19">
        <f>IF(D167=1,Inputs!$J$25,IF(D167=2,Inputs!$J$26,IF(D167=3,Inputs!$J$27,IF(D167=4,Inputs!$J$28,0))))</f>
        <v>0</v>
      </c>
      <c r="N167" s="19">
        <f>IF(D167=1,Inputs!$J$42,IF(D167=2,Inputs!$J$43,IF(D167=3,Inputs!$J$44,IF(D167=4,Inputs!$J$45,0))))</f>
        <v>0</v>
      </c>
      <c r="O167" s="19">
        <f>IF(D167=1,Inputs!$K$25,IF(D167=2,Inputs!$K$26,IF(D167=3,Inputs!$K$27,IF(D167=4,Inputs!$K$28,0))))</f>
        <v>0</v>
      </c>
      <c r="P167" s="19">
        <f>IF(D167=1,Inputs!$K$42,IF(D167=2,Inputs!$K$43,IF(D167=3,Inputs!$K$44,IF(D167=4,Inputs!$K$45,0))))</f>
        <v>0</v>
      </c>
      <c r="Q167" s="19">
        <f>IF(AND(D167=1,G167=1),Inputs!$L$25,IF(AND(D167=2,G167=1),Inputs!$L$26,IF(AND(D167=3,G167=1),Inputs!$L$27,IF(AND(D167=4,G167=1),Inputs!$L$28,0))))</f>
        <v>0</v>
      </c>
      <c r="R167" s="19">
        <f>IF(AND(D167=1,G167=1),Inputs!$L$42,IF(AND(D167=2,G167=1),Inputs!$L$43,IF(AND(D167=3,G167=1),Inputs!$L$44,IF(AND(D167=4,G167=1),Inputs!$L$45,0))))</f>
        <v>0</v>
      </c>
      <c r="S167" s="19">
        <f>IF(AND(D167=1,H167=1),Inputs!$M$25,IF(AND(D167=2,H167=1),Inputs!$M$26,IF(AND(D167=3,H167=1),Inputs!$M$27,IF(AND(D167=4,H167=1),Inputs!$M$28,0))))</f>
        <v>0</v>
      </c>
      <c r="T167" s="19">
        <f>IF(AND(D167=1,H167=1),Inputs!$M$42,IF(AND(D167=2,H167=1),Inputs!$M$43,IF(AND(D167=3,H167=1),Inputs!$M$44,IF(AND(D167=4,H167=1),Inputs!$M$45,0))))</f>
        <v>0</v>
      </c>
      <c r="U167" s="19">
        <f>IF(AND(D167=1,I167=1),Inputs!$N$25,IF(AND(D167=2,I167=1),Inputs!$N$26,IF(AND(D167=3,I167=1),Inputs!$N$27,IF(AND(D167=4,I167=1),Inputs!$N$28,0))))</f>
        <v>0</v>
      </c>
      <c r="V167" s="19">
        <f>IF(AND(D167=1,I167=1),Inputs!$N$42,IF(AND(D167=2,I167=1),Inputs!$N$43,IF(AND(D167=3,I167=1),Inputs!$N$44,IF(AND(D167=4,I167=1),Inputs!$N$45,0))))</f>
        <v>0</v>
      </c>
      <c r="W167" s="19">
        <f>IF(D167=1,Inputs!$J$34,IF(D167=2,Inputs!$J$35,IF(D167=3,Inputs!$J$36,IF(D167=4,Inputs!$J$37,0))))</f>
        <v>0</v>
      </c>
      <c r="X167" s="19">
        <f>IF(D167=1,Inputs!$J$51,IF(D167=2,Inputs!$J$52,IF(D167=3,Inputs!$J$53,IF(D167=4,Inputs!$J$54,0))))</f>
        <v>0</v>
      </c>
      <c r="Y167" s="19">
        <f>IF(D167=1,Inputs!$K$34,IF(D167=2,Inputs!$K$35,IF(D167=3,Inputs!$K$36,IF(D167=4,Inputs!$K$37,0))))</f>
        <v>0</v>
      </c>
      <c r="Z167" s="19">
        <f>IF(D167=1,Inputs!$K$51,IF(D167=2,Inputs!$K$52,IF(D167=3,Inputs!$K$53,IF(D167=4,Inputs!$K$54,0))))</f>
        <v>0</v>
      </c>
      <c r="AA167" s="19">
        <f>IF(AND(D167=1,G167=1),Inputs!$L$34,IF(AND(D167=2,G167=1),Inputs!$L$35,IF(AND(D167=3,G167=1),Inputs!$L$36,IF(AND(D167=4,G167=1),Inputs!$L$37,0))))</f>
        <v>0</v>
      </c>
      <c r="AB167" s="19">
        <f>IF(AND(D167=1,G167=1),Inputs!$L$51,IF(AND(D167=2,G167=1),Inputs!$L$52,IF(AND(D167=3,G167=1),Inputs!$L$53,IF(AND(D167=4,G167=1),Inputs!$L$54,0))))</f>
        <v>0</v>
      </c>
      <c r="AC167" s="19">
        <f>IF(AND(D167=1,H167=1),Inputs!$M$34,IF(AND(D167=2,H167=1),Inputs!$M$35,IF(AND(D167=3,H167=1),Inputs!$M$36,IF(AND(D167=4,H167=1),Inputs!$M$37,0))))</f>
        <v>0</v>
      </c>
      <c r="AD167" s="19">
        <f>IF(AND(D167=1,H167=1),Inputs!$M$51,IF(AND(D167=2,H167=1),Inputs!$M$52,IF(AND(D167=3,H167=1),Inputs!$M$53,IF(AND(D167=4,H167=1),Inputs!$M$54,0))))</f>
        <v>0</v>
      </c>
      <c r="AE167" s="19">
        <f>IF(AND(D167=1,I167=1),Inputs!$N$34,IF(AND(D167=2,I167=1),Inputs!$N$35,IF(AND(D167=3,I167=1),Inputs!$N$36,IF(AND(D167=4,I167=1),Inputs!$N$37,0))))</f>
        <v>0</v>
      </c>
      <c r="AF167" s="19">
        <f>IF(AND(D167=1,I167=1),Inputs!$N$51,IF(AND(D167=2,I167=1),Inputs!$N$52,IF(AND(D167=3,I167=1),Inputs!$N$53,IF(AND(D167=4,I167=1),Inputs!$N$54,0))))</f>
        <v>0</v>
      </c>
      <c r="AG167" s="19" t="e">
        <f t="shared" si="34"/>
        <v>#N/A</v>
      </c>
      <c r="AH167" s="19" t="e">
        <f t="shared" si="35"/>
        <v>#N/A</v>
      </c>
      <c r="AI167" s="19" t="e">
        <f t="shared" si="26"/>
        <v>#N/A</v>
      </c>
      <c r="AJ167" s="19" t="e">
        <f>IF(K167=2,Inputs!$B$7,IF(K167=3,Inputs!$B$8,IF(K167=4,Inputs!$B$9,IF(K167=5,Inputs!$B$10,IF(K167=6,Inputs!$B$11)))))</f>
        <v>#N/A</v>
      </c>
      <c r="AK167" s="19">
        <f>Inputs!$B$65+C167</f>
        <v>500</v>
      </c>
      <c r="AL167" s="19" t="e">
        <f t="shared" si="36"/>
        <v>#N/A</v>
      </c>
      <c r="AM167" s="19" t="e">
        <f t="shared" si="27"/>
        <v>#N/A</v>
      </c>
      <c r="AN167" s="19" t="e">
        <f t="shared" si="28"/>
        <v>#N/A</v>
      </c>
      <c r="AO167" s="19" t="e">
        <f t="shared" si="29"/>
        <v>#N/A</v>
      </c>
      <c r="AP167" s="19" t="e">
        <f t="shared" si="30"/>
        <v>#N/A</v>
      </c>
      <c r="AQ167" s="22">
        <f t="shared" si="31"/>
        <v>0</v>
      </c>
      <c r="AR167" s="22">
        <f t="shared" si="32"/>
        <v>0</v>
      </c>
      <c r="AS167" s="22">
        <f>IF(AND(AQ167&gt;=Inputs!$B$15,D167=2),MAX(C167,Inputs!$B$15),AQ167)</f>
        <v>0</v>
      </c>
      <c r="AT167" s="22">
        <f>IF(AND(AR167&gt;=Inputs!$B$15,D167=2),MAX(C167,Inputs!$B$15),AR167)</f>
        <v>0</v>
      </c>
      <c r="AU167" s="22">
        <f>IF(AND(AS167&gt;=Inputs!$B$16,D167&lt;4),MAX(C167,Inputs!$B$16),AS167)</f>
        <v>0</v>
      </c>
      <c r="AV167" s="22">
        <f>IF(AND(AT167&gt;=Inputs!$B$16,D167&lt;4),MAX(C167,Inputs!$B$16),AT167)</f>
        <v>0</v>
      </c>
      <c r="AW167" s="20">
        <f>IF(AU167&gt;Inputs!$B$17,Inputs!$B$17,AU167)</f>
        <v>0</v>
      </c>
      <c r="AX167" s="20">
        <f>IF(AV167&gt;Inputs!$B$17,Inputs!$B$17,AV167)</f>
        <v>0</v>
      </c>
    </row>
    <row r="168" spans="1:50" x14ac:dyDescent="0.25">
      <c r="A168" s="1">
        <f>Levels!A169</f>
        <v>0</v>
      </c>
      <c r="B168" s="1">
        <f>Levels!B169</f>
        <v>0</v>
      </c>
      <c r="C168" s="15">
        <f>IF(OR(E168=1,F168=1),Levels!C169,0)</f>
        <v>0</v>
      </c>
      <c r="D168" s="1">
        <f>Levels!D169</f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 t="e">
        <f>Levels!AC169</f>
        <v>#N/A</v>
      </c>
      <c r="K168" s="1" t="e">
        <f>Levels!AD169</f>
        <v>#N/A</v>
      </c>
      <c r="L168" s="1" t="e">
        <f t="shared" si="33"/>
        <v>#N/A</v>
      </c>
      <c r="M168" s="19">
        <f>IF(D168=1,Inputs!$J$25,IF(D168=2,Inputs!$J$26,IF(D168=3,Inputs!$J$27,IF(D168=4,Inputs!$J$28,0))))</f>
        <v>0</v>
      </c>
      <c r="N168" s="19">
        <f>IF(D168=1,Inputs!$J$42,IF(D168=2,Inputs!$J$43,IF(D168=3,Inputs!$J$44,IF(D168=4,Inputs!$J$45,0))))</f>
        <v>0</v>
      </c>
      <c r="O168" s="19">
        <f>IF(D168=1,Inputs!$K$25,IF(D168=2,Inputs!$K$26,IF(D168=3,Inputs!$K$27,IF(D168=4,Inputs!$K$28,0))))</f>
        <v>0</v>
      </c>
      <c r="P168" s="19">
        <f>IF(D168=1,Inputs!$K$42,IF(D168=2,Inputs!$K$43,IF(D168=3,Inputs!$K$44,IF(D168=4,Inputs!$K$45,0))))</f>
        <v>0</v>
      </c>
      <c r="Q168" s="19">
        <f>IF(AND(D168=1,G168=1),Inputs!$L$25,IF(AND(D168=2,G168=1),Inputs!$L$26,IF(AND(D168=3,G168=1),Inputs!$L$27,IF(AND(D168=4,G168=1),Inputs!$L$28,0))))</f>
        <v>0</v>
      </c>
      <c r="R168" s="19">
        <f>IF(AND(D168=1,G168=1),Inputs!$L$42,IF(AND(D168=2,G168=1),Inputs!$L$43,IF(AND(D168=3,G168=1),Inputs!$L$44,IF(AND(D168=4,G168=1),Inputs!$L$45,0))))</f>
        <v>0</v>
      </c>
      <c r="S168" s="19">
        <f>IF(AND(D168=1,H168=1),Inputs!$M$25,IF(AND(D168=2,H168=1),Inputs!$M$26,IF(AND(D168=3,H168=1),Inputs!$M$27,IF(AND(D168=4,H168=1),Inputs!$M$28,0))))</f>
        <v>0</v>
      </c>
      <c r="T168" s="19">
        <f>IF(AND(D168=1,H168=1),Inputs!$M$42,IF(AND(D168=2,H168=1),Inputs!$M$43,IF(AND(D168=3,H168=1),Inputs!$M$44,IF(AND(D168=4,H168=1),Inputs!$M$45,0))))</f>
        <v>0</v>
      </c>
      <c r="U168" s="19">
        <f>IF(AND(D168=1,I168=1),Inputs!$N$25,IF(AND(D168=2,I168=1),Inputs!$N$26,IF(AND(D168=3,I168=1),Inputs!$N$27,IF(AND(D168=4,I168=1),Inputs!$N$28,0))))</f>
        <v>0</v>
      </c>
      <c r="V168" s="19">
        <f>IF(AND(D168=1,I168=1),Inputs!$N$42,IF(AND(D168=2,I168=1),Inputs!$N$43,IF(AND(D168=3,I168=1),Inputs!$N$44,IF(AND(D168=4,I168=1),Inputs!$N$45,0))))</f>
        <v>0</v>
      </c>
      <c r="W168" s="19">
        <f>IF(D168=1,Inputs!$J$34,IF(D168=2,Inputs!$J$35,IF(D168=3,Inputs!$J$36,IF(D168=4,Inputs!$J$37,0))))</f>
        <v>0</v>
      </c>
      <c r="X168" s="19">
        <f>IF(D168=1,Inputs!$J$51,IF(D168=2,Inputs!$J$52,IF(D168=3,Inputs!$J$53,IF(D168=4,Inputs!$J$54,0))))</f>
        <v>0</v>
      </c>
      <c r="Y168" s="19">
        <f>IF(D168=1,Inputs!$K$34,IF(D168=2,Inputs!$K$35,IF(D168=3,Inputs!$K$36,IF(D168=4,Inputs!$K$37,0))))</f>
        <v>0</v>
      </c>
      <c r="Z168" s="19">
        <f>IF(D168=1,Inputs!$K$51,IF(D168=2,Inputs!$K$52,IF(D168=3,Inputs!$K$53,IF(D168=4,Inputs!$K$54,0))))</f>
        <v>0</v>
      </c>
      <c r="AA168" s="19">
        <f>IF(AND(D168=1,G168=1),Inputs!$L$34,IF(AND(D168=2,G168=1),Inputs!$L$35,IF(AND(D168=3,G168=1),Inputs!$L$36,IF(AND(D168=4,G168=1),Inputs!$L$37,0))))</f>
        <v>0</v>
      </c>
      <c r="AB168" s="19">
        <f>IF(AND(D168=1,G168=1),Inputs!$L$51,IF(AND(D168=2,G168=1),Inputs!$L$52,IF(AND(D168=3,G168=1),Inputs!$L$53,IF(AND(D168=4,G168=1),Inputs!$L$54,0))))</f>
        <v>0</v>
      </c>
      <c r="AC168" s="19">
        <f>IF(AND(D168=1,H168=1),Inputs!$M$34,IF(AND(D168=2,H168=1),Inputs!$M$35,IF(AND(D168=3,H168=1),Inputs!$M$36,IF(AND(D168=4,H168=1),Inputs!$M$37,0))))</f>
        <v>0</v>
      </c>
      <c r="AD168" s="19">
        <f>IF(AND(D168=1,H168=1),Inputs!$M$51,IF(AND(D168=2,H168=1),Inputs!$M$52,IF(AND(D168=3,H168=1),Inputs!$M$53,IF(AND(D168=4,H168=1),Inputs!$M$54,0))))</f>
        <v>0</v>
      </c>
      <c r="AE168" s="19">
        <f>IF(AND(D168=1,I168=1),Inputs!$N$34,IF(AND(D168=2,I168=1),Inputs!$N$35,IF(AND(D168=3,I168=1),Inputs!$N$36,IF(AND(D168=4,I168=1),Inputs!$N$37,0))))</f>
        <v>0</v>
      </c>
      <c r="AF168" s="19">
        <f>IF(AND(D168=1,I168=1),Inputs!$N$51,IF(AND(D168=2,I168=1),Inputs!$N$52,IF(AND(D168=3,I168=1),Inputs!$N$53,IF(AND(D168=4,I168=1),Inputs!$N$54,0))))</f>
        <v>0</v>
      </c>
      <c r="AG168" s="19" t="e">
        <f t="shared" si="34"/>
        <v>#N/A</v>
      </c>
      <c r="AH168" s="19" t="e">
        <f t="shared" si="35"/>
        <v>#N/A</v>
      </c>
      <c r="AI168" s="19" t="e">
        <f t="shared" si="26"/>
        <v>#N/A</v>
      </c>
      <c r="AJ168" s="19" t="e">
        <f>IF(K168=2,Inputs!$B$7,IF(K168=3,Inputs!$B$8,IF(K168=4,Inputs!$B$9,IF(K168=5,Inputs!$B$10,IF(K168=6,Inputs!$B$11)))))</f>
        <v>#N/A</v>
      </c>
      <c r="AK168" s="19">
        <f>Inputs!$B$65+C168</f>
        <v>500</v>
      </c>
      <c r="AL168" s="19" t="e">
        <f t="shared" si="36"/>
        <v>#N/A</v>
      </c>
      <c r="AM168" s="19" t="e">
        <f t="shared" si="27"/>
        <v>#N/A</v>
      </c>
      <c r="AN168" s="19" t="e">
        <f t="shared" si="28"/>
        <v>#N/A</v>
      </c>
      <c r="AO168" s="19" t="e">
        <f t="shared" si="29"/>
        <v>#N/A</v>
      </c>
      <c r="AP168" s="19" t="e">
        <f t="shared" si="30"/>
        <v>#N/A</v>
      </c>
      <c r="AQ168" s="22">
        <f t="shared" si="31"/>
        <v>0</v>
      </c>
      <c r="AR168" s="22">
        <f t="shared" si="32"/>
        <v>0</v>
      </c>
      <c r="AS168" s="22">
        <f>IF(AND(AQ168&gt;=Inputs!$B$15,D168=2),MAX(C168,Inputs!$B$15),AQ168)</f>
        <v>0</v>
      </c>
      <c r="AT168" s="22">
        <f>IF(AND(AR168&gt;=Inputs!$B$15,D168=2),MAX(C168,Inputs!$B$15),AR168)</f>
        <v>0</v>
      </c>
      <c r="AU168" s="22">
        <f>IF(AND(AS168&gt;=Inputs!$B$16,D168&lt;4),MAX(C168,Inputs!$B$16),AS168)</f>
        <v>0</v>
      </c>
      <c r="AV168" s="22">
        <f>IF(AND(AT168&gt;=Inputs!$B$16,D168&lt;4),MAX(C168,Inputs!$B$16),AT168)</f>
        <v>0</v>
      </c>
      <c r="AW168" s="20">
        <f>IF(AU168&gt;Inputs!$B$17,Inputs!$B$17,AU168)</f>
        <v>0</v>
      </c>
      <c r="AX168" s="20">
        <f>IF(AV168&gt;Inputs!$B$17,Inputs!$B$17,AV168)</f>
        <v>0</v>
      </c>
    </row>
    <row r="169" spans="1:50" x14ac:dyDescent="0.25">
      <c r="A169" s="1">
        <f>Levels!A170</f>
        <v>0</v>
      </c>
      <c r="B169" s="1">
        <f>Levels!B170</f>
        <v>0</v>
      </c>
      <c r="C169" s="15">
        <f>IF(OR(E169=1,F169=1),Levels!C170,0)</f>
        <v>0</v>
      </c>
      <c r="D169" s="1">
        <f>Levels!D170</f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 t="e">
        <f>Levels!AC170</f>
        <v>#N/A</v>
      </c>
      <c r="K169" s="1" t="e">
        <f>Levels!AD170</f>
        <v>#N/A</v>
      </c>
      <c r="L169" s="1" t="e">
        <f t="shared" si="33"/>
        <v>#N/A</v>
      </c>
      <c r="M169" s="19">
        <f>IF(D169=1,Inputs!$J$25,IF(D169=2,Inputs!$J$26,IF(D169=3,Inputs!$J$27,IF(D169=4,Inputs!$J$28,0))))</f>
        <v>0</v>
      </c>
      <c r="N169" s="19">
        <f>IF(D169=1,Inputs!$J$42,IF(D169=2,Inputs!$J$43,IF(D169=3,Inputs!$J$44,IF(D169=4,Inputs!$J$45,0))))</f>
        <v>0</v>
      </c>
      <c r="O169" s="19">
        <f>IF(D169=1,Inputs!$K$25,IF(D169=2,Inputs!$K$26,IF(D169=3,Inputs!$K$27,IF(D169=4,Inputs!$K$28,0))))</f>
        <v>0</v>
      </c>
      <c r="P169" s="19">
        <f>IF(D169=1,Inputs!$K$42,IF(D169=2,Inputs!$K$43,IF(D169=3,Inputs!$K$44,IF(D169=4,Inputs!$K$45,0))))</f>
        <v>0</v>
      </c>
      <c r="Q169" s="19">
        <f>IF(AND(D169=1,G169=1),Inputs!$L$25,IF(AND(D169=2,G169=1),Inputs!$L$26,IF(AND(D169=3,G169=1),Inputs!$L$27,IF(AND(D169=4,G169=1),Inputs!$L$28,0))))</f>
        <v>0</v>
      </c>
      <c r="R169" s="19">
        <f>IF(AND(D169=1,G169=1),Inputs!$L$42,IF(AND(D169=2,G169=1),Inputs!$L$43,IF(AND(D169=3,G169=1),Inputs!$L$44,IF(AND(D169=4,G169=1),Inputs!$L$45,0))))</f>
        <v>0</v>
      </c>
      <c r="S169" s="19">
        <f>IF(AND(D169=1,H169=1),Inputs!$M$25,IF(AND(D169=2,H169=1),Inputs!$M$26,IF(AND(D169=3,H169=1),Inputs!$M$27,IF(AND(D169=4,H169=1),Inputs!$M$28,0))))</f>
        <v>0</v>
      </c>
      <c r="T169" s="19">
        <f>IF(AND(D169=1,H169=1),Inputs!$M$42,IF(AND(D169=2,H169=1),Inputs!$M$43,IF(AND(D169=3,H169=1),Inputs!$M$44,IF(AND(D169=4,H169=1),Inputs!$M$45,0))))</f>
        <v>0</v>
      </c>
      <c r="U169" s="19">
        <f>IF(AND(D169=1,I169=1),Inputs!$N$25,IF(AND(D169=2,I169=1),Inputs!$N$26,IF(AND(D169=3,I169=1),Inputs!$N$27,IF(AND(D169=4,I169=1),Inputs!$N$28,0))))</f>
        <v>0</v>
      </c>
      <c r="V169" s="19">
        <f>IF(AND(D169=1,I169=1),Inputs!$N$42,IF(AND(D169=2,I169=1),Inputs!$N$43,IF(AND(D169=3,I169=1),Inputs!$N$44,IF(AND(D169=4,I169=1),Inputs!$N$45,0))))</f>
        <v>0</v>
      </c>
      <c r="W169" s="19">
        <f>IF(D169=1,Inputs!$J$34,IF(D169=2,Inputs!$J$35,IF(D169=3,Inputs!$J$36,IF(D169=4,Inputs!$J$37,0))))</f>
        <v>0</v>
      </c>
      <c r="X169" s="19">
        <f>IF(D169=1,Inputs!$J$51,IF(D169=2,Inputs!$J$52,IF(D169=3,Inputs!$J$53,IF(D169=4,Inputs!$J$54,0))))</f>
        <v>0</v>
      </c>
      <c r="Y169" s="19">
        <f>IF(D169=1,Inputs!$K$34,IF(D169=2,Inputs!$K$35,IF(D169=3,Inputs!$K$36,IF(D169=4,Inputs!$K$37,0))))</f>
        <v>0</v>
      </c>
      <c r="Z169" s="19">
        <f>IF(D169=1,Inputs!$K$51,IF(D169=2,Inputs!$K$52,IF(D169=3,Inputs!$K$53,IF(D169=4,Inputs!$K$54,0))))</f>
        <v>0</v>
      </c>
      <c r="AA169" s="19">
        <f>IF(AND(D169=1,G169=1),Inputs!$L$34,IF(AND(D169=2,G169=1),Inputs!$L$35,IF(AND(D169=3,G169=1),Inputs!$L$36,IF(AND(D169=4,G169=1),Inputs!$L$37,0))))</f>
        <v>0</v>
      </c>
      <c r="AB169" s="19">
        <f>IF(AND(D169=1,G169=1),Inputs!$L$51,IF(AND(D169=2,G169=1),Inputs!$L$52,IF(AND(D169=3,G169=1),Inputs!$L$53,IF(AND(D169=4,G169=1),Inputs!$L$54,0))))</f>
        <v>0</v>
      </c>
      <c r="AC169" s="19">
        <f>IF(AND(D169=1,H169=1),Inputs!$M$34,IF(AND(D169=2,H169=1),Inputs!$M$35,IF(AND(D169=3,H169=1),Inputs!$M$36,IF(AND(D169=4,H169=1),Inputs!$M$37,0))))</f>
        <v>0</v>
      </c>
      <c r="AD169" s="19">
        <f>IF(AND(D169=1,H169=1),Inputs!$M$51,IF(AND(D169=2,H169=1),Inputs!$M$52,IF(AND(D169=3,H169=1),Inputs!$M$53,IF(AND(D169=4,H169=1),Inputs!$M$54,0))))</f>
        <v>0</v>
      </c>
      <c r="AE169" s="19">
        <f>IF(AND(D169=1,I169=1),Inputs!$N$34,IF(AND(D169=2,I169=1),Inputs!$N$35,IF(AND(D169=3,I169=1),Inputs!$N$36,IF(AND(D169=4,I169=1),Inputs!$N$37,0))))</f>
        <v>0</v>
      </c>
      <c r="AF169" s="19">
        <f>IF(AND(D169=1,I169=1),Inputs!$N$51,IF(AND(D169=2,I169=1),Inputs!$N$52,IF(AND(D169=3,I169=1),Inputs!$N$53,IF(AND(D169=4,I169=1),Inputs!$N$54,0))))</f>
        <v>0</v>
      </c>
      <c r="AG169" s="19" t="e">
        <f t="shared" si="34"/>
        <v>#N/A</v>
      </c>
      <c r="AH169" s="19" t="e">
        <f t="shared" si="35"/>
        <v>#N/A</v>
      </c>
      <c r="AI169" s="19" t="e">
        <f t="shared" si="26"/>
        <v>#N/A</v>
      </c>
      <c r="AJ169" s="19" t="e">
        <f>IF(K169=2,Inputs!$B$7,IF(K169=3,Inputs!$B$8,IF(K169=4,Inputs!$B$9,IF(K169=5,Inputs!$B$10,IF(K169=6,Inputs!$B$11)))))</f>
        <v>#N/A</v>
      </c>
      <c r="AK169" s="19">
        <f>Inputs!$B$65+C169</f>
        <v>500</v>
      </c>
      <c r="AL169" s="19" t="e">
        <f t="shared" si="36"/>
        <v>#N/A</v>
      </c>
      <c r="AM169" s="19" t="e">
        <f t="shared" si="27"/>
        <v>#N/A</v>
      </c>
      <c r="AN169" s="19" t="e">
        <f t="shared" si="28"/>
        <v>#N/A</v>
      </c>
      <c r="AO169" s="19" t="e">
        <f t="shared" si="29"/>
        <v>#N/A</v>
      </c>
      <c r="AP169" s="19" t="e">
        <f t="shared" si="30"/>
        <v>#N/A</v>
      </c>
      <c r="AQ169" s="22">
        <f t="shared" si="31"/>
        <v>0</v>
      </c>
      <c r="AR169" s="22">
        <f t="shared" si="32"/>
        <v>0</v>
      </c>
      <c r="AS169" s="22">
        <f>IF(AND(AQ169&gt;=Inputs!$B$15,D169=2),MAX(C169,Inputs!$B$15),AQ169)</f>
        <v>0</v>
      </c>
      <c r="AT169" s="22">
        <f>IF(AND(AR169&gt;=Inputs!$B$15,D169=2),MAX(C169,Inputs!$B$15),AR169)</f>
        <v>0</v>
      </c>
      <c r="AU169" s="22">
        <f>IF(AND(AS169&gt;=Inputs!$B$16,D169&lt;4),MAX(C169,Inputs!$B$16),AS169)</f>
        <v>0</v>
      </c>
      <c r="AV169" s="22">
        <f>IF(AND(AT169&gt;=Inputs!$B$16,D169&lt;4),MAX(C169,Inputs!$B$16),AT169)</f>
        <v>0</v>
      </c>
      <c r="AW169" s="20">
        <f>IF(AU169&gt;Inputs!$B$17,Inputs!$B$17,AU169)</f>
        <v>0</v>
      </c>
      <c r="AX169" s="20">
        <f>IF(AV169&gt;Inputs!$B$17,Inputs!$B$17,AV169)</f>
        <v>0</v>
      </c>
    </row>
    <row r="170" spans="1:50" x14ac:dyDescent="0.25">
      <c r="A170" s="1">
        <f>Levels!A171</f>
        <v>0</v>
      </c>
      <c r="B170" s="1">
        <f>Levels!B171</f>
        <v>0</v>
      </c>
      <c r="C170" s="15">
        <f>IF(OR(E170=1,F170=1),Levels!C171,0)</f>
        <v>0</v>
      </c>
      <c r="D170" s="1">
        <f>Levels!D171</f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 t="e">
        <f>Levels!AC171</f>
        <v>#N/A</v>
      </c>
      <c r="K170" s="1" t="e">
        <f>Levels!AD171</f>
        <v>#N/A</v>
      </c>
      <c r="L170" s="1" t="e">
        <f t="shared" si="33"/>
        <v>#N/A</v>
      </c>
      <c r="M170" s="19">
        <f>IF(D170=1,Inputs!$J$25,IF(D170=2,Inputs!$J$26,IF(D170=3,Inputs!$J$27,IF(D170=4,Inputs!$J$28,0))))</f>
        <v>0</v>
      </c>
      <c r="N170" s="19">
        <f>IF(D170=1,Inputs!$J$42,IF(D170=2,Inputs!$J$43,IF(D170=3,Inputs!$J$44,IF(D170=4,Inputs!$J$45,0))))</f>
        <v>0</v>
      </c>
      <c r="O170" s="19">
        <f>IF(D170=1,Inputs!$K$25,IF(D170=2,Inputs!$K$26,IF(D170=3,Inputs!$K$27,IF(D170=4,Inputs!$K$28,0))))</f>
        <v>0</v>
      </c>
      <c r="P170" s="19">
        <f>IF(D170=1,Inputs!$K$42,IF(D170=2,Inputs!$K$43,IF(D170=3,Inputs!$K$44,IF(D170=4,Inputs!$K$45,0))))</f>
        <v>0</v>
      </c>
      <c r="Q170" s="19">
        <f>IF(AND(D170=1,G170=1),Inputs!$L$25,IF(AND(D170=2,G170=1),Inputs!$L$26,IF(AND(D170=3,G170=1),Inputs!$L$27,IF(AND(D170=4,G170=1),Inputs!$L$28,0))))</f>
        <v>0</v>
      </c>
      <c r="R170" s="19">
        <f>IF(AND(D170=1,G170=1),Inputs!$L$42,IF(AND(D170=2,G170=1),Inputs!$L$43,IF(AND(D170=3,G170=1),Inputs!$L$44,IF(AND(D170=4,G170=1),Inputs!$L$45,0))))</f>
        <v>0</v>
      </c>
      <c r="S170" s="19">
        <f>IF(AND(D170=1,H170=1),Inputs!$M$25,IF(AND(D170=2,H170=1),Inputs!$M$26,IF(AND(D170=3,H170=1),Inputs!$M$27,IF(AND(D170=4,H170=1),Inputs!$M$28,0))))</f>
        <v>0</v>
      </c>
      <c r="T170" s="19">
        <f>IF(AND(D170=1,H170=1),Inputs!$M$42,IF(AND(D170=2,H170=1),Inputs!$M$43,IF(AND(D170=3,H170=1),Inputs!$M$44,IF(AND(D170=4,H170=1),Inputs!$M$45,0))))</f>
        <v>0</v>
      </c>
      <c r="U170" s="19">
        <f>IF(AND(D170=1,I170=1),Inputs!$N$25,IF(AND(D170=2,I170=1),Inputs!$N$26,IF(AND(D170=3,I170=1),Inputs!$N$27,IF(AND(D170=4,I170=1),Inputs!$N$28,0))))</f>
        <v>0</v>
      </c>
      <c r="V170" s="19">
        <f>IF(AND(D170=1,I170=1),Inputs!$N$42,IF(AND(D170=2,I170=1),Inputs!$N$43,IF(AND(D170=3,I170=1),Inputs!$N$44,IF(AND(D170=4,I170=1),Inputs!$N$45,0))))</f>
        <v>0</v>
      </c>
      <c r="W170" s="19">
        <f>IF(D170=1,Inputs!$J$34,IF(D170=2,Inputs!$J$35,IF(D170=3,Inputs!$J$36,IF(D170=4,Inputs!$J$37,0))))</f>
        <v>0</v>
      </c>
      <c r="X170" s="19">
        <f>IF(D170=1,Inputs!$J$51,IF(D170=2,Inputs!$J$52,IF(D170=3,Inputs!$J$53,IF(D170=4,Inputs!$J$54,0))))</f>
        <v>0</v>
      </c>
      <c r="Y170" s="19">
        <f>IF(D170=1,Inputs!$K$34,IF(D170=2,Inputs!$K$35,IF(D170=3,Inputs!$K$36,IF(D170=4,Inputs!$K$37,0))))</f>
        <v>0</v>
      </c>
      <c r="Z170" s="19">
        <f>IF(D170=1,Inputs!$K$51,IF(D170=2,Inputs!$K$52,IF(D170=3,Inputs!$K$53,IF(D170=4,Inputs!$K$54,0))))</f>
        <v>0</v>
      </c>
      <c r="AA170" s="19">
        <f>IF(AND(D170=1,G170=1),Inputs!$L$34,IF(AND(D170=2,G170=1),Inputs!$L$35,IF(AND(D170=3,G170=1),Inputs!$L$36,IF(AND(D170=4,G170=1),Inputs!$L$37,0))))</f>
        <v>0</v>
      </c>
      <c r="AB170" s="19">
        <f>IF(AND(D170=1,G170=1),Inputs!$L$51,IF(AND(D170=2,G170=1),Inputs!$L$52,IF(AND(D170=3,G170=1),Inputs!$L$53,IF(AND(D170=4,G170=1),Inputs!$L$54,0))))</f>
        <v>0</v>
      </c>
      <c r="AC170" s="19">
        <f>IF(AND(D170=1,H170=1),Inputs!$M$34,IF(AND(D170=2,H170=1),Inputs!$M$35,IF(AND(D170=3,H170=1),Inputs!$M$36,IF(AND(D170=4,H170=1),Inputs!$M$37,0))))</f>
        <v>0</v>
      </c>
      <c r="AD170" s="19">
        <f>IF(AND(D170=1,H170=1),Inputs!$M$51,IF(AND(D170=2,H170=1),Inputs!$M$52,IF(AND(D170=3,H170=1),Inputs!$M$53,IF(AND(D170=4,H170=1),Inputs!$M$54,0))))</f>
        <v>0</v>
      </c>
      <c r="AE170" s="19">
        <f>IF(AND(D170=1,I170=1),Inputs!$N$34,IF(AND(D170=2,I170=1),Inputs!$N$35,IF(AND(D170=3,I170=1),Inputs!$N$36,IF(AND(D170=4,I170=1),Inputs!$N$37,0))))</f>
        <v>0</v>
      </c>
      <c r="AF170" s="19">
        <f>IF(AND(D170=1,I170=1),Inputs!$N$51,IF(AND(D170=2,I170=1),Inputs!$N$52,IF(AND(D170=3,I170=1),Inputs!$N$53,IF(AND(D170=4,I170=1),Inputs!$N$54,0))))</f>
        <v>0</v>
      </c>
      <c r="AG170" s="19" t="e">
        <f t="shared" si="34"/>
        <v>#N/A</v>
      </c>
      <c r="AH170" s="19" t="e">
        <f t="shared" si="35"/>
        <v>#N/A</v>
      </c>
      <c r="AI170" s="19" t="e">
        <f t="shared" si="26"/>
        <v>#N/A</v>
      </c>
      <c r="AJ170" s="19" t="e">
        <f>IF(K170=2,Inputs!$B$7,IF(K170=3,Inputs!$B$8,IF(K170=4,Inputs!$B$9,IF(K170=5,Inputs!$B$10,IF(K170=6,Inputs!$B$11)))))</f>
        <v>#N/A</v>
      </c>
      <c r="AK170" s="19">
        <f>Inputs!$B$65+C170</f>
        <v>500</v>
      </c>
      <c r="AL170" s="19" t="e">
        <f t="shared" si="36"/>
        <v>#N/A</v>
      </c>
      <c r="AM170" s="19" t="e">
        <f t="shared" si="27"/>
        <v>#N/A</v>
      </c>
      <c r="AN170" s="19" t="e">
        <f t="shared" si="28"/>
        <v>#N/A</v>
      </c>
      <c r="AO170" s="19" t="e">
        <f t="shared" si="29"/>
        <v>#N/A</v>
      </c>
      <c r="AP170" s="19" t="e">
        <f t="shared" si="30"/>
        <v>#N/A</v>
      </c>
      <c r="AQ170" s="22">
        <f t="shared" si="31"/>
        <v>0</v>
      </c>
      <c r="AR170" s="22">
        <f t="shared" si="32"/>
        <v>0</v>
      </c>
      <c r="AS170" s="22">
        <f>IF(AND(AQ170&gt;=Inputs!$B$15,D170=2),MAX(C170,Inputs!$B$15),AQ170)</f>
        <v>0</v>
      </c>
      <c r="AT170" s="22">
        <f>IF(AND(AR170&gt;=Inputs!$B$15,D170=2),MAX(C170,Inputs!$B$15),AR170)</f>
        <v>0</v>
      </c>
      <c r="AU170" s="22">
        <f>IF(AND(AS170&gt;=Inputs!$B$16,D170&lt;4),MAX(C170,Inputs!$B$16),AS170)</f>
        <v>0</v>
      </c>
      <c r="AV170" s="22">
        <f>IF(AND(AT170&gt;=Inputs!$B$16,D170&lt;4),MAX(C170,Inputs!$B$16),AT170)</f>
        <v>0</v>
      </c>
      <c r="AW170" s="20">
        <f>IF(AU170&gt;Inputs!$B$17,Inputs!$B$17,AU170)</f>
        <v>0</v>
      </c>
      <c r="AX170" s="20">
        <f>IF(AV170&gt;Inputs!$B$17,Inputs!$B$17,AV170)</f>
        <v>0</v>
      </c>
    </row>
    <row r="171" spans="1:50" x14ac:dyDescent="0.25">
      <c r="A171" s="1">
        <f>Levels!A172</f>
        <v>0</v>
      </c>
      <c r="B171" s="1">
        <f>Levels!B172</f>
        <v>0</v>
      </c>
      <c r="C171" s="15">
        <f>IF(OR(E171=1,F171=1),Levels!C172,0)</f>
        <v>0</v>
      </c>
      <c r="D171" s="1">
        <f>Levels!D172</f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 t="e">
        <f>Levels!AC172</f>
        <v>#N/A</v>
      </c>
      <c r="K171" s="1" t="e">
        <f>Levels!AD172</f>
        <v>#N/A</v>
      </c>
      <c r="L171" s="1" t="e">
        <f t="shared" si="33"/>
        <v>#N/A</v>
      </c>
      <c r="M171" s="19">
        <f>IF(D171=1,Inputs!$J$25,IF(D171=2,Inputs!$J$26,IF(D171=3,Inputs!$J$27,IF(D171=4,Inputs!$J$28,0))))</f>
        <v>0</v>
      </c>
      <c r="N171" s="19">
        <f>IF(D171=1,Inputs!$J$42,IF(D171=2,Inputs!$J$43,IF(D171=3,Inputs!$J$44,IF(D171=4,Inputs!$J$45,0))))</f>
        <v>0</v>
      </c>
      <c r="O171" s="19">
        <f>IF(D171=1,Inputs!$K$25,IF(D171=2,Inputs!$K$26,IF(D171=3,Inputs!$K$27,IF(D171=4,Inputs!$K$28,0))))</f>
        <v>0</v>
      </c>
      <c r="P171" s="19">
        <f>IF(D171=1,Inputs!$K$42,IF(D171=2,Inputs!$K$43,IF(D171=3,Inputs!$K$44,IF(D171=4,Inputs!$K$45,0))))</f>
        <v>0</v>
      </c>
      <c r="Q171" s="19">
        <f>IF(AND(D171=1,G171=1),Inputs!$L$25,IF(AND(D171=2,G171=1),Inputs!$L$26,IF(AND(D171=3,G171=1),Inputs!$L$27,IF(AND(D171=4,G171=1),Inputs!$L$28,0))))</f>
        <v>0</v>
      </c>
      <c r="R171" s="19">
        <f>IF(AND(D171=1,G171=1),Inputs!$L$42,IF(AND(D171=2,G171=1),Inputs!$L$43,IF(AND(D171=3,G171=1),Inputs!$L$44,IF(AND(D171=4,G171=1),Inputs!$L$45,0))))</f>
        <v>0</v>
      </c>
      <c r="S171" s="19">
        <f>IF(AND(D171=1,H171=1),Inputs!$M$25,IF(AND(D171=2,H171=1),Inputs!$M$26,IF(AND(D171=3,H171=1),Inputs!$M$27,IF(AND(D171=4,H171=1),Inputs!$M$28,0))))</f>
        <v>0</v>
      </c>
      <c r="T171" s="19">
        <f>IF(AND(D171=1,H171=1),Inputs!$M$42,IF(AND(D171=2,H171=1),Inputs!$M$43,IF(AND(D171=3,H171=1),Inputs!$M$44,IF(AND(D171=4,H171=1),Inputs!$M$45,0))))</f>
        <v>0</v>
      </c>
      <c r="U171" s="19">
        <f>IF(AND(D171=1,I171=1),Inputs!$N$25,IF(AND(D171=2,I171=1),Inputs!$N$26,IF(AND(D171=3,I171=1),Inputs!$N$27,IF(AND(D171=4,I171=1),Inputs!$N$28,0))))</f>
        <v>0</v>
      </c>
      <c r="V171" s="19">
        <f>IF(AND(D171=1,I171=1),Inputs!$N$42,IF(AND(D171=2,I171=1),Inputs!$N$43,IF(AND(D171=3,I171=1),Inputs!$N$44,IF(AND(D171=4,I171=1),Inputs!$N$45,0))))</f>
        <v>0</v>
      </c>
      <c r="W171" s="19">
        <f>IF(D171=1,Inputs!$J$34,IF(D171=2,Inputs!$J$35,IF(D171=3,Inputs!$J$36,IF(D171=4,Inputs!$J$37,0))))</f>
        <v>0</v>
      </c>
      <c r="X171" s="19">
        <f>IF(D171=1,Inputs!$J$51,IF(D171=2,Inputs!$J$52,IF(D171=3,Inputs!$J$53,IF(D171=4,Inputs!$J$54,0))))</f>
        <v>0</v>
      </c>
      <c r="Y171" s="19">
        <f>IF(D171=1,Inputs!$K$34,IF(D171=2,Inputs!$K$35,IF(D171=3,Inputs!$K$36,IF(D171=4,Inputs!$K$37,0))))</f>
        <v>0</v>
      </c>
      <c r="Z171" s="19">
        <f>IF(D171=1,Inputs!$K$51,IF(D171=2,Inputs!$K$52,IF(D171=3,Inputs!$K$53,IF(D171=4,Inputs!$K$54,0))))</f>
        <v>0</v>
      </c>
      <c r="AA171" s="19">
        <f>IF(AND(D171=1,G171=1),Inputs!$L$34,IF(AND(D171=2,G171=1),Inputs!$L$35,IF(AND(D171=3,G171=1),Inputs!$L$36,IF(AND(D171=4,G171=1),Inputs!$L$37,0))))</f>
        <v>0</v>
      </c>
      <c r="AB171" s="19">
        <f>IF(AND(D171=1,G171=1),Inputs!$L$51,IF(AND(D171=2,G171=1),Inputs!$L$52,IF(AND(D171=3,G171=1),Inputs!$L$53,IF(AND(D171=4,G171=1),Inputs!$L$54,0))))</f>
        <v>0</v>
      </c>
      <c r="AC171" s="19">
        <f>IF(AND(D171=1,H171=1),Inputs!$M$34,IF(AND(D171=2,H171=1),Inputs!$M$35,IF(AND(D171=3,H171=1),Inputs!$M$36,IF(AND(D171=4,H171=1),Inputs!$M$37,0))))</f>
        <v>0</v>
      </c>
      <c r="AD171" s="19">
        <f>IF(AND(D171=1,H171=1),Inputs!$M$51,IF(AND(D171=2,H171=1),Inputs!$M$52,IF(AND(D171=3,H171=1),Inputs!$M$53,IF(AND(D171=4,H171=1),Inputs!$M$54,0))))</f>
        <v>0</v>
      </c>
      <c r="AE171" s="19">
        <f>IF(AND(D171=1,I171=1),Inputs!$N$34,IF(AND(D171=2,I171=1),Inputs!$N$35,IF(AND(D171=3,I171=1),Inputs!$N$36,IF(AND(D171=4,I171=1),Inputs!$N$37,0))))</f>
        <v>0</v>
      </c>
      <c r="AF171" s="19">
        <f>IF(AND(D171=1,I171=1),Inputs!$N$51,IF(AND(D171=2,I171=1),Inputs!$N$52,IF(AND(D171=3,I171=1),Inputs!$N$53,IF(AND(D171=4,I171=1),Inputs!$N$54,0))))</f>
        <v>0</v>
      </c>
      <c r="AG171" s="19" t="e">
        <f t="shared" si="34"/>
        <v>#N/A</v>
      </c>
      <c r="AH171" s="19" t="e">
        <f t="shared" si="35"/>
        <v>#N/A</v>
      </c>
      <c r="AI171" s="19" t="e">
        <f t="shared" si="26"/>
        <v>#N/A</v>
      </c>
      <c r="AJ171" s="19" t="e">
        <f>IF(K171=2,Inputs!$B$7,IF(K171=3,Inputs!$B$8,IF(K171=4,Inputs!$B$9,IF(K171=5,Inputs!$B$10,IF(K171=6,Inputs!$B$11)))))</f>
        <v>#N/A</v>
      </c>
      <c r="AK171" s="19">
        <f>Inputs!$B$65+C171</f>
        <v>500</v>
      </c>
      <c r="AL171" s="19" t="e">
        <f t="shared" si="36"/>
        <v>#N/A</v>
      </c>
      <c r="AM171" s="19" t="e">
        <f t="shared" si="27"/>
        <v>#N/A</v>
      </c>
      <c r="AN171" s="19" t="e">
        <f t="shared" si="28"/>
        <v>#N/A</v>
      </c>
      <c r="AO171" s="19" t="e">
        <f t="shared" si="29"/>
        <v>#N/A</v>
      </c>
      <c r="AP171" s="19" t="e">
        <f t="shared" si="30"/>
        <v>#N/A</v>
      </c>
      <c r="AQ171" s="22">
        <f t="shared" si="31"/>
        <v>0</v>
      </c>
      <c r="AR171" s="22">
        <f t="shared" si="32"/>
        <v>0</v>
      </c>
      <c r="AS171" s="22">
        <f>IF(AND(AQ171&gt;=Inputs!$B$15,D171=2),MAX(C171,Inputs!$B$15),AQ171)</f>
        <v>0</v>
      </c>
      <c r="AT171" s="22">
        <f>IF(AND(AR171&gt;=Inputs!$B$15,D171=2),MAX(C171,Inputs!$B$15),AR171)</f>
        <v>0</v>
      </c>
      <c r="AU171" s="22">
        <f>IF(AND(AS171&gt;=Inputs!$B$16,D171&lt;4),MAX(C171,Inputs!$B$16),AS171)</f>
        <v>0</v>
      </c>
      <c r="AV171" s="22">
        <f>IF(AND(AT171&gt;=Inputs!$B$16,D171&lt;4),MAX(C171,Inputs!$B$16),AT171)</f>
        <v>0</v>
      </c>
      <c r="AW171" s="20">
        <f>IF(AU171&gt;Inputs!$B$17,Inputs!$B$17,AU171)</f>
        <v>0</v>
      </c>
      <c r="AX171" s="20">
        <f>IF(AV171&gt;Inputs!$B$17,Inputs!$B$17,AV171)</f>
        <v>0</v>
      </c>
    </row>
    <row r="172" spans="1:50" x14ac:dyDescent="0.25">
      <c r="A172" s="1">
        <f>Levels!A173</f>
        <v>0</v>
      </c>
      <c r="B172" s="1">
        <f>Levels!B173</f>
        <v>0</v>
      </c>
      <c r="C172" s="15">
        <f>IF(OR(E172=1,F172=1),Levels!C173,0)</f>
        <v>0</v>
      </c>
      <c r="D172" s="1">
        <f>Levels!D173</f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 t="e">
        <f>Levels!AC173</f>
        <v>#N/A</v>
      </c>
      <c r="K172" s="1" t="e">
        <f>Levels!AD173</f>
        <v>#N/A</v>
      </c>
      <c r="L172" s="1" t="e">
        <f t="shared" si="33"/>
        <v>#N/A</v>
      </c>
      <c r="M172" s="19">
        <f>IF(D172=1,Inputs!$J$25,IF(D172=2,Inputs!$J$26,IF(D172=3,Inputs!$J$27,IF(D172=4,Inputs!$J$28,0))))</f>
        <v>0</v>
      </c>
      <c r="N172" s="19">
        <f>IF(D172=1,Inputs!$J$42,IF(D172=2,Inputs!$J$43,IF(D172=3,Inputs!$J$44,IF(D172=4,Inputs!$J$45,0))))</f>
        <v>0</v>
      </c>
      <c r="O172" s="19">
        <f>IF(D172=1,Inputs!$K$25,IF(D172=2,Inputs!$K$26,IF(D172=3,Inputs!$K$27,IF(D172=4,Inputs!$K$28,0))))</f>
        <v>0</v>
      </c>
      <c r="P172" s="19">
        <f>IF(D172=1,Inputs!$K$42,IF(D172=2,Inputs!$K$43,IF(D172=3,Inputs!$K$44,IF(D172=4,Inputs!$K$45,0))))</f>
        <v>0</v>
      </c>
      <c r="Q172" s="19">
        <f>IF(AND(D172=1,G172=1),Inputs!$L$25,IF(AND(D172=2,G172=1),Inputs!$L$26,IF(AND(D172=3,G172=1),Inputs!$L$27,IF(AND(D172=4,G172=1),Inputs!$L$28,0))))</f>
        <v>0</v>
      </c>
      <c r="R172" s="19">
        <f>IF(AND(D172=1,G172=1),Inputs!$L$42,IF(AND(D172=2,G172=1),Inputs!$L$43,IF(AND(D172=3,G172=1),Inputs!$L$44,IF(AND(D172=4,G172=1),Inputs!$L$45,0))))</f>
        <v>0</v>
      </c>
      <c r="S172" s="19">
        <f>IF(AND(D172=1,H172=1),Inputs!$M$25,IF(AND(D172=2,H172=1),Inputs!$M$26,IF(AND(D172=3,H172=1),Inputs!$M$27,IF(AND(D172=4,H172=1),Inputs!$M$28,0))))</f>
        <v>0</v>
      </c>
      <c r="T172" s="19">
        <f>IF(AND(D172=1,H172=1),Inputs!$M$42,IF(AND(D172=2,H172=1),Inputs!$M$43,IF(AND(D172=3,H172=1),Inputs!$M$44,IF(AND(D172=4,H172=1),Inputs!$M$45,0))))</f>
        <v>0</v>
      </c>
      <c r="U172" s="19">
        <f>IF(AND(D172=1,I172=1),Inputs!$N$25,IF(AND(D172=2,I172=1),Inputs!$N$26,IF(AND(D172=3,I172=1),Inputs!$N$27,IF(AND(D172=4,I172=1),Inputs!$N$28,0))))</f>
        <v>0</v>
      </c>
      <c r="V172" s="19">
        <f>IF(AND(D172=1,I172=1),Inputs!$N$42,IF(AND(D172=2,I172=1),Inputs!$N$43,IF(AND(D172=3,I172=1),Inputs!$N$44,IF(AND(D172=4,I172=1),Inputs!$N$45,0))))</f>
        <v>0</v>
      </c>
      <c r="W172" s="19">
        <f>IF(D172=1,Inputs!$J$34,IF(D172=2,Inputs!$J$35,IF(D172=3,Inputs!$J$36,IF(D172=4,Inputs!$J$37,0))))</f>
        <v>0</v>
      </c>
      <c r="X172" s="19">
        <f>IF(D172=1,Inputs!$J$51,IF(D172=2,Inputs!$J$52,IF(D172=3,Inputs!$J$53,IF(D172=4,Inputs!$J$54,0))))</f>
        <v>0</v>
      </c>
      <c r="Y172" s="19">
        <f>IF(D172=1,Inputs!$K$34,IF(D172=2,Inputs!$K$35,IF(D172=3,Inputs!$K$36,IF(D172=4,Inputs!$K$37,0))))</f>
        <v>0</v>
      </c>
      <c r="Z172" s="19">
        <f>IF(D172=1,Inputs!$K$51,IF(D172=2,Inputs!$K$52,IF(D172=3,Inputs!$K$53,IF(D172=4,Inputs!$K$54,0))))</f>
        <v>0</v>
      </c>
      <c r="AA172" s="19">
        <f>IF(AND(D172=1,G172=1),Inputs!$L$34,IF(AND(D172=2,G172=1),Inputs!$L$35,IF(AND(D172=3,G172=1),Inputs!$L$36,IF(AND(D172=4,G172=1),Inputs!$L$37,0))))</f>
        <v>0</v>
      </c>
      <c r="AB172" s="19">
        <f>IF(AND(D172=1,G172=1),Inputs!$L$51,IF(AND(D172=2,G172=1),Inputs!$L$52,IF(AND(D172=3,G172=1),Inputs!$L$53,IF(AND(D172=4,G172=1),Inputs!$L$54,0))))</f>
        <v>0</v>
      </c>
      <c r="AC172" s="19">
        <f>IF(AND(D172=1,H172=1),Inputs!$M$34,IF(AND(D172=2,H172=1),Inputs!$M$35,IF(AND(D172=3,H172=1),Inputs!$M$36,IF(AND(D172=4,H172=1),Inputs!$M$37,0))))</f>
        <v>0</v>
      </c>
      <c r="AD172" s="19">
        <f>IF(AND(D172=1,H172=1),Inputs!$M$51,IF(AND(D172=2,H172=1),Inputs!$M$52,IF(AND(D172=3,H172=1),Inputs!$M$53,IF(AND(D172=4,H172=1),Inputs!$M$54,0))))</f>
        <v>0</v>
      </c>
      <c r="AE172" s="19">
        <f>IF(AND(D172=1,I172=1),Inputs!$N$34,IF(AND(D172=2,I172=1),Inputs!$N$35,IF(AND(D172=3,I172=1),Inputs!$N$36,IF(AND(D172=4,I172=1),Inputs!$N$37,0))))</f>
        <v>0</v>
      </c>
      <c r="AF172" s="19">
        <f>IF(AND(D172=1,I172=1),Inputs!$N$51,IF(AND(D172=2,I172=1),Inputs!$N$52,IF(AND(D172=3,I172=1),Inputs!$N$53,IF(AND(D172=4,I172=1),Inputs!$N$54,0))))</f>
        <v>0</v>
      </c>
      <c r="AG172" s="19" t="e">
        <f t="shared" si="34"/>
        <v>#N/A</v>
      </c>
      <c r="AH172" s="19" t="e">
        <f t="shared" si="35"/>
        <v>#N/A</v>
      </c>
      <c r="AI172" s="19" t="e">
        <f t="shared" si="26"/>
        <v>#N/A</v>
      </c>
      <c r="AJ172" s="19" t="e">
        <f>IF(K172=2,Inputs!$B$7,IF(K172=3,Inputs!$B$8,IF(K172=4,Inputs!$B$9,IF(K172=5,Inputs!$B$10,IF(K172=6,Inputs!$B$11)))))</f>
        <v>#N/A</v>
      </c>
      <c r="AK172" s="19">
        <f>Inputs!$B$65+C172</f>
        <v>500</v>
      </c>
      <c r="AL172" s="19" t="e">
        <f t="shared" si="36"/>
        <v>#N/A</v>
      </c>
      <c r="AM172" s="19" t="e">
        <f t="shared" si="27"/>
        <v>#N/A</v>
      </c>
      <c r="AN172" s="19" t="e">
        <f t="shared" si="28"/>
        <v>#N/A</v>
      </c>
      <c r="AO172" s="19" t="e">
        <f t="shared" si="29"/>
        <v>#N/A</v>
      </c>
      <c r="AP172" s="19" t="e">
        <f t="shared" si="30"/>
        <v>#N/A</v>
      </c>
      <c r="AQ172" s="22">
        <f t="shared" si="31"/>
        <v>0</v>
      </c>
      <c r="AR172" s="22">
        <f t="shared" si="32"/>
        <v>0</v>
      </c>
      <c r="AS172" s="22">
        <f>IF(AND(AQ172&gt;=Inputs!$B$15,D172=2),MAX(C172,Inputs!$B$15),AQ172)</f>
        <v>0</v>
      </c>
      <c r="AT172" s="22">
        <f>IF(AND(AR172&gt;=Inputs!$B$15,D172=2),MAX(C172,Inputs!$B$15),AR172)</f>
        <v>0</v>
      </c>
      <c r="AU172" s="22">
        <f>IF(AND(AS172&gt;=Inputs!$B$16,D172&lt;4),MAX(C172,Inputs!$B$16),AS172)</f>
        <v>0</v>
      </c>
      <c r="AV172" s="22">
        <f>IF(AND(AT172&gt;=Inputs!$B$16,D172&lt;4),MAX(C172,Inputs!$B$16),AT172)</f>
        <v>0</v>
      </c>
      <c r="AW172" s="20">
        <f>IF(AU172&gt;Inputs!$B$17,Inputs!$B$17,AU172)</f>
        <v>0</v>
      </c>
      <c r="AX172" s="20">
        <f>IF(AV172&gt;Inputs!$B$17,Inputs!$B$17,AV172)</f>
        <v>0</v>
      </c>
    </row>
    <row r="173" spans="1:50" x14ac:dyDescent="0.25">
      <c r="A173" s="1">
        <f>Levels!A174</f>
        <v>0</v>
      </c>
      <c r="B173" s="1">
        <f>Levels!B174</f>
        <v>0</v>
      </c>
      <c r="C173" s="15">
        <f>IF(OR(E173=1,F173=1),Levels!C174,0)</f>
        <v>0</v>
      </c>
      <c r="D173" s="1">
        <f>Levels!D174</f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 t="e">
        <f>Levels!AC174</f>
        <v>#N/A</v>
      </c>
      <c r="K173" s="1" t="e">
        <f>Levels!AD174</f>
        <v>#N/A</v>
      </c>
      <c r="L173" s="1" t="e">
        <f t="shared" si="33"/>
        <v>#N/A</v>
      </c>
      <c r="M173" s="19">
        <f>IF(D173=1,Inputs!$J$25,IF(D173=2,Inputs!$J$26,IF(D173=3,Inputs!$J$27,IF(D173=4,Inputs!$J$28,0))))</f>
        <v>0</v>
      </c>
      <c r="N173" s="19">
        <f>IF(D173=1,Inputs!$J$42,IF(D173=2,Inputs!$J$43,IF(D173=3,Inputs!$J$44,IF(D173=4,Inputs!$J$45,0))))</f>
        <v>0</v>
      </c>
      <c r="O173" s="19">
        <f>IF(D173=1,Inputs!$K$25,IF(D173=2,Inputs!$K$26,IF(D173=3,Inputs!$K$27,IF(D173=4,Inputs!$K$28,0))))</f>
        <v>0</v>
      </c>
      <c r="P173" s="19">
        <f>IF(D173=1,Inputs!$K$42,IF(D173=2,Inputs!$K$43,IF(D173=3,Inputs!$K$44,IF(D173=4,Inputs!$K$45,0))))</f>
        <v>0</v>
      </c>
      <c r="Q173" s="19">
        <f>IF(AND(D173=1,G173=1),Inputs!$L$25,IF(AND(D173=2,G173=1),Inputs!$L$26,IF(AND(D173=3,G173=1),Inputs!$L$27,IF(AND(D173=4,G173=1),Inputs!$L$28,0))))</f>
        <v>0</v>
      </c>
      <c r="R173" s="19">
        <f>IF(AND(D173=1,G173=1),Inputs!$L$42,IF(AND(D173=2,G173=1),Inputs!$L$43,IF(AND(D173=3,G173=1),Inputs!$L$44,IF(AND(D173=4,G173=1),Inputs!$L$45,0))))</f>
        <v>0</v>
      </c>
      <c r="S173" s="19">
        <f>IF(AND(D173=1,H173=1),Inputs!$M$25,IF(AND(D173=2,H173=1),Inputs!$M$26,IF(AND(D173=3,H173=1),Inputs!$M$27,IF(AND(D173=4,H173=1),Inputs!$M$28,0))))</f>
        <v>0</v>
      </c>
      <c r="T173" s="19">
        <f>IF(AND(D173=1,H173=1),Inputs!$M$42,IF(AND(D173=2,H173=1),Inputs!$M$43,IF(AND(D173=3,H173=1),Inputs!$M$44,IF(AND(D173=4,H173=1),Inputs!$M$45,0))))</f>
        <v>0</v>
      </c>
      <c r="U173" s="19">
        <f>IF(AND(D173=1,I173=1),Inputs!$N$25,IF(AND(D173=2,I173=1),Inputs!$N$26,IF(AND(D173=3,I173=1),Inputs!$N$27,IF(AND(D173=4,I173=1),Inputs!$N$28,0))))</f>
        <v>0</v>
      </c>
      <c r="V173" s="19">
        <f>IF(AND(D173=1,I173=1),Inputs!$N$42,IF(AND(D173=2,I173=1),Inputs!$N$43,IF(AND(D173=3,I173=1),Inputs!$N$44,IF(AND(D173=4,I173=1),Inputs!$N$45,0))))</f>
        <v>0</v>
      </c>
      <c r="W173" s="19">
        <f>IF(D173=1,Inputs!$J$34,IF(D173=2,Inputs!$J$35,IF(D173=3,Inputs!$J$36,IF(D173=4,Inputs!$J$37,0))))</f>
        <v>0</v>
      </c>
      <c r="X173" s="19">
        <f>IF(D173=1,Inputs!$J$51,IF(D173=2,Inputs!$J$52,IF(D173=3,Inputs!$J$53,IF(D173=4,Inputs!$J$54,0))))</f>
        <v>0</v>
      </c>
      <c r="Y173" s="19">
        <f>IF(D173=1,Inputs!$K$34,IF(D173=2,Inputs!$K$35,IF(D173=3,Inputs!$K$36,IF(D173=4,Inputs!$K$37,0))))</f>
        <v>0</v>
      </c>
      <c r="Z173" s="19">
        <f>IF(D173=1,Inputs!$K$51,IF(D173=2,Inputs!$K$52,IF(D173=3,Inputs!$K$53,IF(D173=4,Inputs!$K$54,0))))</f>
        <v>0</v>
      </c>
      <c r="AA173" s="19">
        <f>IF(AND(D173=1,G173=1),Inputs!$L$34,IF(AND(D173=2,G173=1),Inputs!$L$35,IF(AND(D173=3,G173=1),Inputs!$L$36,IF(AND(D173=4,G173=1),Inputs!$L$37,0))))</f>
        <v>0</v>
      </c>
      <c r="AB173" s="19">
        <f>IF(AND(D173=1,G173=1),Inputs!$L$51,IF(AND(D173=2,G173=1),Inputs!$L$52,IF(AND(D173=3,G173=1),Inputs!$L$53,IF(AND(D173=4,G173=1),Inputs!$L$54,0))))</f>
        <v>0</v>
      </c>
      <c r="AC173" s="19">
        <f>IF(AND(D173=1,H173=1),Inputs!$M$34,IF(AND(D173=2,H173=1),Inputs!$M$35,IF(AND(D173=3,H173=1),Inputs!$M$36,IF(AND(D173=4,H173=1),Inputs!$M$37,0))))</f>
        <v>0</v>
      </c>
      <c r="AD173" s="19">
        <f>IF(AND(D173=1,H173=1),Inputs!$M$51,IF(AND(D173=2,H173=1),Inputs!$M$52,IF(AND(D173=3,H173=1),Inputs!$M$53,IF(AND(D173=4,H173=1),Inputs!$M$54,0))))</f>
        <v>0</v>
      </c>
      <c r="AE173" s="19">
        <f>IF(AND(D173=1,I173=1),Inputs!$N$34,IF(AND(D173=2,I173=1),Inputs!$N$35,IF(AND(D173=3,I173=1),Inputs!$N$36,IF(AND(D173=4,I173=1),Inputs!$N$37,0))))</f>
        <v>0</v>
      </c>
      <c r="AF173" s="19">
        <f>IF(AND(D173=1,I173=1),Inputs!$N$51,IF(AND(D173=2,I173=1),Inputs!$N$52,IF(AND(D173=3,I173=1),Inputs!$N$53,IF(AND(D173=4,I173=1),Inputs!$N$54,0))))</f>
        <v>0</v>
      </c>
      <c r="AG173" s="19" t="e">
        <f t="shared" si="34"/>
        <v>#N/A</v>
      </c>
      <c r="AH173" s="19" t="e">
        <f t="shared" si="35"/>
        <v>#N/A</v>
      </c>
      <c r="AI173" s="19" t="e">
        <f t="shared" si="26"/>
        <v>#N/A</v>
      </c>
      <c r="AJ173" s="19" t="e">
        <f>IF(K173=2,Inputs!$B$7,IF(K173=3,Inputs!$B$8,IF(K173=4,Inputs!$B$9,IF(K173=5,Inputs!$B$10,IF(K173=6,Inputs!$B$11)))))</f>
        <v>#N/A</v>
      </c>
      <c r="AK173" s="19">
        <f>Inputs!$B$65+C173</f>
        <v>500</v>
      </c>
      <c r="AL173" s="19" t="e">
        <f t="shared" si="36"/>
        <v>#N/A</v>
      </c>
      <c r="AM173" s="19" t="e">
        <f t="shared" si="27"/>
        <v>#N/A</v>
      </c>
      <c r="AN173" s="19" t="e">
        <f t="shared" si="28"/>
        <v>#N/A</v>
      </c>
      <c r="AO173" s="19" t="e">
        <f t="shared" si="29"/>
        <v>#N/A</v>
      </c>
      <c r="AP173" s="19" t="e">
        <f t="shared" si="30"/>
        <v>#N/A</v>
      </c>
      <c r="AQ173" s="22">
        <f t="shared" si="31"/>
        <v>0</v>
      </c>
      <c r="AR173" s="22">
        <f t="shared" si="32"/>
        <v>0</v>
      </c>
      <c r="AS173" s="22">
        <f>IF(AND(AQ173&gt;=Inputs!$B$15,D173=2),MAX(C173,Inputs!$B$15),AQ173)</f>
        <v>0</v>
      </c>
      <c r="AT173" s="22">
        <f>IF(AND(AR173&gt;=Inputs!$B$15,D173=2),MAX(C173,Inputs!$B$15),AR173)</f>
        <v>0</v>
      </c>
      <c r="AU173" s="22">
        <f>IF(AND(AS173&gt;=Inputs!$B$16,D173&lt;4),MAX(C173,Inputs!$B$16),AS173)</f>
        <v>0</v>
      </c>
      <c r="AV173" s="22">
        <f>IF(AND(AT173&gt;=Inputs!$B$16,D173&lt;4),MAX(C173,Inputs!$B$16),AT173)</f>
        <v>0</v>
      </c>
      <c r="AW173" s="20">
        <f>IF(AU173&gt;Inputs!$B$17,Inputs!$B$17,AU173)</f>
        <v>0</v>
      </c>
      <c r="AX173" s="20">
        <f>IF(AV173&gt;Inputs!$B$17,Inputs!$B$17,AV173)</f>
        <v>0</v>
      </c>
    </row>
    <row r="174" spans="1:50" x14ac:dyDescent="0.25">
      <c r="A174" s="1">
        <f>Levels!A175</f>
        <v>0</v>
      </c>
      <c r="B174" s="1">
        <f>Levels!B175</f>
        <v>0</v>
      </c>
      <c r="C174" s="15">
        <f>IF(OR(E174=1,F174=1),Levels!C175,0)</f>
        <v>0</v>
      </c>
      <c r="D174" s="1">
        <f>Levels!D175</f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 t="e">
        <f>Levels!AC175</f>
        <v>#N/A</v>
      </c>
      <c r="K174" s="1" t="e">
        <f>Levels!AD175</f>
        <v>#N/A</v>
      </c>
      <c r="L174" s="1" t="e">
        <f t="shared" si="33"/>
        <v>#N/A</v>
      </c>
      <c r="M174" s="19">
        <f>IF(D174=1,Inputs!$J$25,IF(D174=2,Inputs!$J$26,IF(D174=3,Inputs!$J$27,IF(D174=4,Inputs!$J$28,0))))</f>
        <v>0</v>
      </c>
      <c r="N174" s="19">
        <f>IF(D174=1,Inputs!$J$42,IF(D174=2,Inputs!$J$43,IF(D174=3,Inputs!$J$44,IF(D174=4,Inputs!$J$45,0))))</f>
        <v>0</v>
      </c>
      <c r="O174" s="19">
        <f>IF(D174=1,Inputs!$K$25,IF(D174=2,Inputs!$K$26,IF(D174=3,Inputs!$K$27,IF(D174=4,Inputs!$K$28,0))))</f>
        <v>0</v>
      </c>
      <c r="P174" s="19">
        <f>IF(D174=1,Inputs!$K$42,IF(D174=2,Inputs!$K$43,IF(D174=3,Inputs!$K$44,IF(D174=4,Inputs!$K$45,0))))</f>
        <v>0</v>
      </c>
      <c r="Q174" s="19">
        <f>IF(AND(D174=1,G174=1),Inputs!$L$25,IF(AND(D174=2,G174=1),Inputs!$L$26,IF(AND(D174=3,G174=1),Inputs!$L$27,IF(AND(D174=4,G174=1),Inputs!$L$28,0))))</f>
        <v>0</v>
      </c>
      <c r="R174" s="19">
        <f>IF(AND(D174=1,G174=1),Inputs!$L$42,IF(AND(D174=2,G174=1),Inputs!$L$43,IF(AND(D174=3,G174=1),Inputs!$L$44,IF(AND(D174=4,G174=1),Inputs!$L$45,0))))</f>
        <v>0</v>
      </c>
      <c r="S174" s="19">
        <f>IF(AND(D174=1,H174=1),Inputs!$M$25,IF(AND(D174=2,H174=1),Inputs!$M$26,IF(AND(D174=3,H174=1),Inputs!$M$27,IF(AND(D174=4,H174=1),Inputs!$M$28,0))))</f>
        <v>0</v>
      </c>
      <c r="T174" s="19">
        <f>IF(AND(D174=1,H174=1),Inputs!$M$42,IF(AND(D174=2,H174=1),Inputs!$M$43,IF(AND(D174=3,H174=1),Inputs!$M$44,IF(AND(D174=4,H174=1),Inputs!$M$45,0))))</f>
        <v>0</v>
      </c>
      <c r="U174" s="19">
        <f>IF(AND(D174=1,I174=1),Inputs!$N$25,IF(AND(D174=2,I174=1),Inputs!$N$26,IF(AND(D174=3,I174=1),Inputs!$N$27,IF(AND(D174=4,I174=1),Inputs!$N$28,0))))</f>
        <v>0</v>
      </c>
      <c r="V174" s="19">
        <f>IF(AND(D174=1,I174=1),Inputs!$N$42,IF(AND(D174=2,I174=1),Inputs!$N$43,IF(AND(D174=3,I174=1),Inputs!$N$44,IF(AND(D174=4,I174=1),Inputs!$N$45,0))))</f>
        <v>0</v>
      </c>
      <c r="W174" s="19">
        <f>IF(D174=1,Inputs!$J$34,IF(D174=2,Inputs!$J$35,IF(D174=3,Inputs!$J$36,IF(D174=4,Inputs!$J$37,0))))</f>
        <v>0</v>
      </c>
      <c r="X174" s="19">
        <f>IF(D174=1,Inputs!$J$51,IF(D174=2,Inputs!$J$52,IF(D174=3,Inputs!$J$53,IF(D174=4,Inputs!$J$54,0))))</f>
        <v>0</v>
      </c>
      <c r="Y174" s="19">
        <f>IF(D174=1,Inputs!$K$34,IF(D174=2,Inputs!$K$35,IF(D174=3,Inputs!$K$36,IF(D174=4,Inputs!$K$37,0))))</f>
        <v>0</v>
      </c>
      <c r="Z174" s="19">
        <f>IF(D174=1,Inputs!$K$51,IF(D174=2,Inputs!$K$52,IF(D174=3,Inputs!$K$53,IF(D174=4,Inputs!$K$54,0))))</f>
        <v>0</v>
      </c>
      <c r="AA174" s="19">
        <f>IF(AND(D174=1,G174=1),Inputs!$L$34,IF(AND(D174=2,G174=1),Inputs!$L$35,IF(AND(D174=3,G174=1),Inputs!$L$36,IF(AND(D174=4,G174=1),Inputs!$L$37,0))))</f>
        <v>0</v>
      </c>
      <c r="AB174" s="19">
        <f>IF(AND(D174=1,G174=1),Inputs!$L$51,IF(AND(D174=2,G174=1),Inputs!$L$52,IF(AND(D174=3,G174=1),Inputs!$L$53,IF(AND(D174=4,G174=1),Inputs!$L$54,0))))</f>
        <v>0</v>
      </c>
      <c r="AC174" s="19">
        <f>IF(AND(D174=1,H174=1),Inputs!$M$34,IF(AND(D174=2,H174=1),Inputs!$M$35,IF(AND(D174=3,H174=1),Inputs!$M$36,IF(AND(D174=4,H174=1),Inputs!$M$37,0))))</f>
        <v>0</v>
      </c>
      <c r="AD174" s="19">
        <f>IF(AND(D174=1,H174=1),Inputs!$M$51,IF(AND(D174=2,H174=1),Inputs!$M$52,IF(AND(D174=3,H174=1),Inputs!$M$53,IF(AND(D174=4,H174=1),Inputs!$M$54,0))))</f>
        <v>0</v>
      </c>
      <c r="AE174" s="19">
        <f>IF(AND(D174=1,I174=1),Inputs!$N$34,IF(AND(D174=2,I174=1),Inputs!$N$35,IF(AND(D174=3,I174=1),Inputs!$N$36,IF(AND(D174=4,I174=1),Inputs!$N$37,0))))</f>
        <v>0</v>
      </c>
      <c r="AF174" s="19">
        <f>IF(AND(D174=1,I174=1),Inputs!$N$51,IF(AND(D174=2,I174=1),Inputs!$N$52,IF(AND(D174=3,I174=1),Inputs!$N$53,IF(AND(D174=4,I174=1),Inputs!$N$54,0))))</f>
        <v>0</v>
      </c>
      <c r="AG174" s="19" t="e">
        <f t="shared" si="34"/>
        <v>#N/A</v>
      </c>
      <c r="AH174" s="19" t="e">
        <f t="shared" si="35"/>
        <v>#N/A</v>
      </c>
      <c r="AI174" s="19" t="e">
        <f t="shared" si="26"/>
        <v>#N/A</v>
      </c>
      <c r="AJ174" s="19" t="e">
        <f>IF(K174=2,Inputs!$B$7,IF(K174=3,Inputs!$B$8,IF(K174=4,Inputs!$B$9,IF(K174=5,Inputs!$B$10,IF(K174=6,Inputs!$B$11)))))</f>
        <v>#N/A</v>
      </c>
      <c r="AK174" s="19">
        <f>Inputs!$B$65+C174</f>
        <v>500</v>
      </c>
      <c r="AL174" s="19" t="e">
        <f t="shared" si="36"/>
        <v>#N/A</v>
      </c>
      <c r="AM174" s="19" t="e">
        <f t="shared" si="27"/>
        <v>#N/A</v>
      </c>
      <c r="AN174" s="19" t="e">
        <f t="shared" si="28"/>
        <v>#N/A</v>
      </c>
      <c r="AO174" s="19" t="e">
        <f t="shared" si="29"/>
        <v>#N/A</v>
      </c>
      <c r="AP174" s="19" t="e">
        <f t="shared" si="30"/>
        <v>#N/A</v>
      </c>
      <c r="AQ174" s="22">
        <f t="shared" si="31"/>
        <v>0</v>
      </c>
      <c r="AR174" s="22">
        <f t="shared" si="32"/>
        <v>0</v>
      </c>
      <c r="AS174" s="22">
        <f>IF(AND(AQ174&gt;=Inputs!$B$15,D174=2),MAX(C174,Inputs!$B$15),AQ174)</f>
        <v>0</v>
      </c>
      <c r="AT174" s="22">
        <f>IF(AND(AR174&gt;=Inputs!$B$15,D174=2),MAX(C174,Inputs!$B$15),AR174)</f>
        <v>0</v>
      </c>
      <c r="AU174" s="22">
        <f>IF(AND(AS174&gt;=Inputs!$B$16,D174&lt;4),MAX(C174,Inputs!$B$16),AS174)</f>
        <v>0</v>
      </c>
      <c r="AV174" s="22">
        <f>IF(AND(AT174&gt;=Inputs!$B$16,D174&lt;4),MAX(C174,Inputs!$B$16),AT174)</f>
        <v>0</v>
      </c>
      <c r="AW174" s="20">
        <f>IF(AU174&gt;Inputs!$B$17,Inputs!$B$17,AU174)</f>
        <v>0</v>
      </c>
      <c r="AX174" s="20">
        <f>IF(AV174&gt;Inputs!$B$17,Inputs!$B$17,AV174)</f>
        <v>0</v>
      </c>
    </row>
    <row r="175" spans="1:50" x14ac:dyDescent="0.25">
      <c r="A175" s="1">
        <f>Levels!A176</f>
        <v>0</v>
      </c>
      <c r="B175" s="1">
        <f>Levels!B176</f>
        <v>0</v>
      </c>
      <c r="C175" s="15">
        <f>IF(OR(E175=1,F175=1),Levels!C176,0)</f>
        <v>0</v>
      </c>
      <c r="D175" s="1">
        <f>Levels!D176</f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 t="e">
        <f>Levels!AC176</f>
        <v>#N/A</v>
      </c>
      <c r="K175" s="1" t="e">
        <f>Levels!AD176</f>
        <v>#N/A</v>
      </c>
      <c r="L175" s="1" t="e">
        <f t="shared" si="33"/>
        <v>#N/A</v>
      </c>
      <c r="M175" s="19">
        <f>IF(D175=1,Inputs!$J$25,IF(D175=2,Inputs!$J$26,IF(D175=3,Inputs!$J$27,IF(D175=4,Inputs!$J$28,0))))</f>
        <v>0</v>
      </c>
      <c r="N175" s="19">
        <f>IF(D175=1,Inputs!$J$42,IF(D175=2,Inputs!$J$43,IF(D175=3,Inputs!$J$44,IF(D175=4,Inputs!$J$45,0))))</f>
        <v>0</v>
      </c>
      <c r="O175" s="19">
        <f>IF(D175=1,Inputs!$K$25,IF(D175=2,Inputs!$K$26,IF(D175=3,Inputs!$K$27,IF(D175=4,Inputs!$K$28,0))))</f>
        <v>0</v>
      </c>
      <c r="P175" s="19">
        <f>IF(D175=1,Inputs!$K$42,IF(D175=2,Inputs!$K$43,IF(D175=3,Inputs!$K$44,IF(D175=4,Inputs!$K$45,0))))</f>
        <v>0</v>
      </c>
      <c r="Q175" s="19">
        <f>IF(AND(D175=1,G175=1),Inputs!$L$25,IF(AND(D175=2,G175=1),Inputs!$L$26,IF(AND(D175=3,G175=1),Inputs!$L$27,IF(AND(D175=4,G175=1),Inputs!$L$28,0))))</f>
        <v>0</v>
      </c>
      <c r="R175" s="19">
        <f>IF(AND(D175=1,G175=1),Inputs!$L$42,IF(AND(D175=2,G175=1),Inputs!$L$43,IF(AND(D175=3,G175=1),Inputs!$L$44,IF(AND(D175=4,G175=1),Inputs!$L$45,0))))</f>
        <v>0</v>
      </c>
      <c r="S175" s="19">
        <f>IF(AND(D175=1,H175=1),Inputs!$M$25,IF(AND(D175=2,H175=1),Inputs!$M$26,IF(AND(D175=3,H175=1),Inputs!$M$27,IF(AND(D175=4,H175=1),Inputs!$M$28,0))))</f>
        <v>0</v>
      </c>
      <c r="T175" s="19">
        <f>IF(AND(D175=1,H175=1),Inputs!$M$42,IF(AND(D175=2,H175=1),Inputs!$M$43,IF(AND(D175=3,H175=1),Inputs!$M$44,IF(AND(D175=4,H175=1),Inputs!$M$45,0))))</f>
        <v>0</v>
      </c>
      <c r="U175" s="19">
        <f>IF(AND(D175=1,I175=1),Inputs!$N$25,IF(AND(D175=2,I175=1),Inputs!$N$26,IF(AND(D175=3,I175=1),Inputs!$N$27,IF(AND(D175=4,I175=1),Inputs!$N$28,0))))</f>
        <v>0</v>
      </c>
      <c r="V175" s="19">
        <f>IF(AND(D175=1,I175=1),Inputs!$N$42,IF(AND(D175=2,I175=1),Inputs!$N$43,IF(AND(D175=3,I175=1),Inputs!$N$44,IF(AND(D175=4,I175=1),Inputs!$N$45,0))))</f>
        <v>0</v>
      </c>
      <c r="W175" s="19">
        <f>IF(D175=1,Inputs!$J$34,IF(D175=2,Inputs!$J$35,IF(D175=3,Inputs!$J$36,IF(D175=4,Inputs!$J$37,0))))</f>
        <v>0</v>
      </c>
      <c r="X175" s="19">
        <f>IF(D175=1,Inputs!$J$51,IF(D175=2,Inputs!$J$52,IF(D175=3,Inputs!$J$53,IF(D175=4,Inputs!$J$54,0))))</f>
        <v>0</v>
      </c>
      <c r="Y175" s="19">
        <f>IF(D175=1,Inputs!$K$34,IF(D175=2,Inputs!$K$35,IF(D175=3,Inputs!$K$36,IF(D175=4,Inputs!$K$37,0))))</f>
        <v>0</v>
      </c>
      <c r="Z175" s="19">
        <f>IF(D175=1,Inputs!$K$51,IF(D175=2,Inputs!$K$52,IF(D175=3,Inputs!$K$53,IF(D175=4,Inputs!$K$54,0))))</f>
        <v>0</v>
      </c>
      <c r="AA175" s="19">
        <f>IF(AND(D175=1,G175=1),Inputs!$L$34,IF(AND(D175=2,G175=1),Inputs!$L$35,IF(AND(D175=3,G175=1),Inputs!$L$36,IF(AND(D175=4,G175=1),Inputs!$L$37,0))))</f>
        <v>0</v>
      </c>
      <c r="AB175" s="19">
        <f>IF(AND(D175=1,G175=1),Inputs!$L$51,IF(AND(D175=2,G175=1),Inputs!$L$52,IF(AND(D175=3,G175=1),Inputs!$L$53,IF(AND(D175=4,G175=1),Inputs!$L$54,0))))</f>
        <v>0</v>
      </c>
      <c r="AC175" s="19">
        <f>IF(AND(D175=1,H175=1),Inputs!$M$34,IF(AND(D175=2,H175=1),Inputs!$M$35,IF(AND(D175=3,H175=1),Inputs!$M$36,IF(AND(D175=4,H175=1),Inputs!$M$37,0))))</f>
        <v>0</v>
      </c>
      <c r="AD175" s="19">
        <f>IF(AND(D175=1,H175=1),Inputs!$M$51,IF(AND(D175=2,H175=1),Inputs!$M$52,IF(AND(D175=3,H175=1),Inputs!$M$53,IF(AND(D175=4,H175=1),Inputs!$M$54,0))))</f>
        <v>0</v>
      </c>
      <c r="AE175" s="19">
        <f>IF(AND(D175=1,I175=1),Inputs!$N$34,IF(AND(D175=2,I175=1),Inputs!$N$35,IF(AND(D175=3,I175=1),Inputs!$N$36,IF(AND(D175=4,I175=1),Inputs!$N$37,0))))</f>
        <v>0</v>
      </c>
      <c r="AF175" s="19">
        <f>IF(AND(D175=1,I175=1),Inputs!$N$51,IF(AND(D175=2,I175=1),Inputs!$N$52,IF(AND(D175=3,I175=1),Inputs!$N$53,IF(AND(D175=4,I175=1),Inputs!$N$54,0))))</f>
        <v>0</v>
      </c>
      <c r="AG175" s="19" t="e">
        <f t="shared" si="34"/>
        <v>#N/A</v>
      </c>
      <c r="AH175" s="19" t="e">
        <f t="shared" si="35"/>
        <v>#N/A</v>
      </c>
      <c r="AI175" s="19" t="e">
        <f t="shared" si="26"/>
        <v>#N/A</v>
      </c>
      <c r="AJ175" s="19" t="e">
        <f>IF(K175=2,Inputs!$B$7,IF(K175=3,Inputs!$B$8,IF(K175=4,Inputs!$B$9,IF(K175=5,Inputs!$B$10,IF(K175=6,Inputs!$B$11)))))</f>
        <v>#N/A</v>
      </c>
      <c r="AK175" s="19">
        <f>Inputs!$B$65+C175</f>
        <v>500</v>
      </c>
      <c r="AL175" s="19" t="e">
        <f t="shared" si="36"/>
        <v>#N/A</v>
      </c>
      <c r="AM175" s="19" t="e">
        <f t="shared" si="27"/>
        <v>#N/A</v>
      </c>
      <c r="AN175" s="19" t="e">
        <f t="shared" si="28"/>
        <v>#N/A</v>
      </c>
      <c r="AO175" s="19" t="e">
        <f t="shared" si="29"/>
        <v>#N/A</v>
      </c>
      <c r="AP175" s="19" t="e">
        <f t="shared" si="30"/>
        <v>#N/A</v>
      </c>
      <c r="AQ175" s="22">
        <f t="shared" si="31"/>
        <v>0</v>
      </c>
      <c r="AR175" s="22">
        <f t="shared" si="32"/>
        <v>0</v>
      </c>
      <c r="AS175" s="22">
        <f>IF(AND(AQ175&gt;=Inputs!$B$15,D175=2),MAX(C175,Inputs!$B$15),AQ175)</f>
        <v>0</v>
      </c>
      <c r="AT175" s="22">
        <f>IF(AND(AR175&gt;=Inputs!$B$15,D175=2),MAX(C175,Inputs!$B$15),AR175)</f>
        <v>0</v>
      </c>
      <c r="AU175" s="22">
        <f>IF(AND(AS175&gt;=Inputs!$B$16,D175&lt;4),MAX(C175,Inputs!$B$16),AS175)</f>
        <v>0</v>
      </c>
      <c r="AV175" s="22">
        <f>IF(AND(AT175&gt;=Inputs!$B$16,D175&lt;4),MAX(C175,Inputs!$B$16),AT175)</f>
        <v>0</v>
      </c>
      <c r="AW175" s="20">
        <f>IF(AU175&gt;Inputs!$B$17,Inputs!$B$17,AU175)</f>
        <v>0</v>
      </c>
      <c r="AX175" s="20">
        <f>IF(AV175&gt;Inputs!$B$17,Inputs!$B$17,AV175)</f>
        <v>0</v>
      </c>
    </row>
    <row r="176" spans="1:50" x14ac:dyDescent="0.25">
      <c r="A176" s="1">
        <f>Levels!A177</f>
        <v>0</v>
      </c>
      <c r="B176" s="1">
        <f>Levels!B177</f>
        <v>0</v>
      </c>
      <c r="C176" s="15">
        <f>IF(OR(E176=1,F176=1),Levels!C177,0)</f>
        <v>0</v>
      </c>
      <c r="D176" s="1">
        <f>Levels!D177</f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 t="e">
        <f>Levels!AC177</f>
        <v>#N/A</v>
      </c>
      <c r="K176" s="1" t="e">
        <f>Levels!AD177</f>
        <v>#N/A</v>
      </c>
      <c r="L176" s="1" t="e">
        <f t="shared" si="33"/>
        <v>#N/A</v>
      </c>
      <c r="M176" s="19">
        <f>IF(D176=1,Inputs!$J$25,IF(D176=2,Inputs!$J$26,IF(D176=3,Inputs!$J$27,IF(D176=4,Inputs!$J$28,0))))</f>
        <v>0</v>
      </c>
      <c r="N176" s="19">
        <f>IF(D176=1,Inputs!$J$42,IF(D176=2,Inputs!$J$43,IF(D176=3,Inputs!$J$44,IF(D176=4,Inputs!$J$45,0))))</f>
        <v>0</v>
      </c>
      <c r="O176" s="19">
        <f>IF(D176=1,Inputs!$K$25,IF(D176=2,Inputs!$K$26,IF(D176=3,Inputs!$K$27,IF(D176=4,Inputs!$K$28,0))))</f>
        <v>0</v>
      </c>
      <c r="P176" s="19">
        <f>IF(D176=1,Inputs!$K$42,IF(D176=2,Inputs!$K$43,IF(D176=3,Inputs!$K$44,IF(D176=4,Inputs!$K$45,0))))</f>
        <v>0</v>
      </c>
      <c r="Q176" s="19">
        <f>IF(AND(D176=1,G176=1),Inputs!$L$25,IF(AND(D176=2,G176=1),Inputs!$L$26,IF(AND(D176=3,G176=1),Inputs!$L$27,IF(AND(D176=4,G176=1),Inputs!$L$28,0))))</f>
        <v>0</v>
      </c>
      <c r="R176" s="19">
        <f>IF(AND(D176=1,G176=1),Inputs!$L$42,IF(AND(D176=2,G176=1),Inputs!$L$43,IF(AND(D176=3,G176=1),Inputs!$L$44,IF(AND(D176=4,G176=1),Inputs!$L$45,0))))</f>
        <v>0</v>
      </c>
      <c r="S176" s="19">
        <f>IF(AND(D176=1,H176=1),Inputs!$M$25,IF(AND(D176=2,H176=1),Inputs!$M$26,IF(AND(D176=3,H176=1),Inputs!$M$27,IF(AND(D176=4,H176=1),Inputs!$M$28,0))))</f>
        <v>0</v>
      </c>
      <c r="T176" s="19">
        <f>IF(AND(D176=1,H176=1),Inputs!$M$42,IF(AND(D176=2,H176=1),Inputs!$M$43,IF(AND(D176=3,H176=1),Inputs!$M$44,IF(AND(D176=4,H176=1),Inputs!$M$45,0))))</f>
        <v>0</v>
      </c>
      <c r="U176" s="19">
        <f>IF(AND(D176=1,I176=1),Inputs!$N$25,IF(AND(D176=2,I176=1),Inputs!$N$26,IF(AND(D176=3,I176=1),Inputs!$N$27,IF(AND(D176=4,I176=1),Inputs!$N$28,0))))</f>
        <v>0</v>
      </c>
      <c r="V176" s="19">
        <f>IF(AND(D176=1,I176=1),Inputs!$N$42,IF(AND(D176=2,I176=1),Inputs!$N$43,IF(AND(D176=3,I176=1),Inputs!$N$44,IF(AND(D176=4,I176=1),Inputs!$N$45,0))))</f>
        <v>0</v>
      </c>
      <c r="W176" s="19">
        <f>IF(D176=1,Inputs!$J$34,IF(D176=2,Inputs!$J$35,IF(D176=3,Inputs!$J$36,IF(D176=4,Inputs!$J$37,0))))</f>
        <v>0</v>
      </c>
      <c r="X176" s="19">
        <f>IF(D176=1,Inputs!$J$51,IF(D176=2,Inputs!$J$52,IF(D176=3,Inputs!$J$53,IF(D176=4,Inputs!$J$54,0))))</f>
        <v>0</v>
      </c>
      <c r="Y176" s="19">
        <f>IF(D176=1,Inputs!$K$34,IF(D176=2,Inputs!$K$35,IF(D176=3,Inputs!$K$36,IF(D176=4,Inputs!$K$37,0))))</f>
        <v>0</v>
      </c>
      <c r="Z176" s="19">
        <f>IF(D176=1,Inputs!$K$51,IF(D176=2,Inputs!$K$52,IF(D176=3,Inputs!$K$53,IF(D176=4,Inputs!$K$54,0))))</f>
        <v>0</v>
      </c>
      <c r="AA176" s="19">
        <f>IF(AND(D176=1,G176=1),Inputs!$L$34,IF(AND(D176=2,G176=1),Inputs!$L$35,IF(AND(D176=3,G176=1),Inputs!$L$36,IF(AND(D176=4,G176=1),Inputs!$L$37,0))))</f>
        <v>0</v>
      </c>
      <c r="AB176" s="19">
        <f>IF(AND(D176=1,G176=1),Inputs!$L$51,IF(AND(D176=2,G176=1),Inputs!$L$52,IF(AND(D176=3,G176=1),Inputs!$L$53,IF(AND(D176=4,G176=1),Inputs!$L$54,0))))</f>
        <v>0</v>
      </c>
      <c r="AC176" s="19">
        <f>IF(AND(D176=1,H176=1),Inputs!$M$34,IF(AND(D176=2,H176=1),Inputs!$M$35,IF(AND(D176=3,H176=1),Inputs!$M$36,IF(AND(D176=4,H176=1),Inputs!$M$37,0))))</f>
        <v>0</v>
      </c>
      <c r="AD176" s="19">
        <f>IF(AND(D176=1,H176=1),Inputs!$M$51,IF(AND(D176=2,H176=1),Inputs!$M$52,IF(AND(D176=3,H176=1),Inputs!$M$53,IF(AND(D176=4,H176=1),Inputs!$M$54,0))))</f>
        <v>0</v>
      </c>
      <c r="AE176" s="19">
        <f>IF(AND(D176=1,I176=1),Inputs!$N$34,IF(AND(D176=2,I176=1),Inputs!$N$35,IF(AND(D176=3,I176=1),Inputs!$N$36,IF(AND(D176=4,I176=1),Inputs!$N$37,0))))</f>
        <v>0</v>
      </c>
      <c r="AF176" s="19">
        <f>IF(AND(D176=1,I176=1),Inputs!$N$51,IF(AND(D176=2,I176=1),Inputs!$N$52,IF(AND(D176=3,I176=1),Inputs!$N$53,IF(AND(D176=4,I176=1),Inputs!$N$54,0))))</f>
        <v>0</v>
      </c>
      <c r="AG176" s="19" t="e">
        <f t="shared" si="34"/>
        <v>#N/A</v>
      </c>
      <c r="AH176" s="19" t="e">
        <f t="shared" si="35"/>
        <v>#N/A</v>
      </c>
      <c r="AI176" s="19" t="e">
        <f t="shared" si="26"/>
        <v>#N/A</v>
      </c>
      <c r="AJ176" s="19" t="e">
        <f>IF(K176=2,Inputs!$B$7,IF(K176=3,Inputs!$B$8,IF(K176=4,Inputs!$B$9,IF(K176=5,Inputs!$B$10,IF(K176=6,Inputs!$B$11)))))</f>
        <v>#N/A</v>
      </c>
      <c r="AK176" s="19">
        <f>Inputs!$B$65+C176</f>
        <v>500</v>
      </c>
      <c r="AL176" s="19" t="e">
        <f t="shared" si="36"/>
        <v>#N/A</v>
      </c>
      <c r="AM176" s="19" t="e">
        <f t="shared" si="27"/>
        <v>#N/A</v>
      </c>
      <c r="AN176" s="19" t="e">
        <f t="shared" si="28"/>
        <v>#N/A</v>
      </c>
      <c r="AO176" s="19" t="e">
        <f t="shared" si="29"/>
        <v>#N/A</v>
      </c>
      <c r="AP176" s="19" t="e">
        <f t="shared" si="30"/>
        <v>#N/A</v>
      </c>
      <c r="AQ176" s="22">
        <f t="shared" si="31"/>
        <v>0</v>
      </c>
      <c r="AR176" s="22">
        <f t="shared" si="32"/>
        <v>0</v>
      </c>
      <c r="AS176" s="22">
        <f>IF(AND(AQ176&gt;=Inputs!$B$15,D176=2),MAX(C176,Inputs!$B$15),AQ176)</f>
        <v>0</v>
      </c>
      <c r="AT176" s="22">
        <f>IF(AND(AR176&gt;=Inputs!$B$15,D176=2),MAX(C176,Inputs!$B$15),AR176)</f>
        <v>0</v>
      </c>
      <c r="AU176" s="22">
        <f>IF(AND(AS176&gt;=Inputs!$B$16,D176&lt;4),MAX(C176,Inputs!$B$16),AS176)</f>
        <v>0</v>
      </c>
      <c r="AV176" s="22">
        <f>IF(AND(AT176&gt;=Inputs!$B$16,D176&lt;4),MAX(C176,Inputs!$B$16),AT176)</f>
        <v>0</v>
      </c>
      <c r="AW176" s="20">
        <f>IF(AU176&gt;Inputs!$B$17,Inputs!$B$17,AU176)</f>
        <v>0</v>
      </c>
      <c r="AX176" s="20">
        <f>IF(AV176&gt;Inputs!$B$17,Inputs!$B$17,AV176)</f>
        <v>0</v>
      </c>
    </row>
    <row r="177" spans="1:50" x14ac:dyDescent="0.25">
      <c r="A177" s="1">
        <f>Levels!A178</f>
        <v>0</v>
      </c>
      <c r="B177" s="1">
        <f>Levels!B178</f>
        <v>0</v>
      </c>
      <c r="C177" s="15">
        <f>IF(OR(E177=1,F177=1),Levels!C178,0)</f>
        <v>0</v>
      </c>
      <c r="D177" s="1">
        <f>Levels!D178</f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 t="e">
        <f>Levels!AC178</f>
        <v>#N/A</v>
      </c>
      <c r="K177" s="1" t="e">
        <f>Levels!AD178</f>
        <v>#N/A</v>
      </c>
      <c r="L177" s="1" t="e">
        <f t="shared" si="33"/>
        <v>#N/A</v>
      </c>
      <c r="M177" s="19">
        <f>IF(D177=1,Inputs!$J$25,IF(D177=2,Inputs!$J$26,IF(D177=3,Inputs!$J$27,IF(D177=4,Inputs!$J$28,0))))</f>
        <v>0</v>
      </c>
      <c r="N177" s="19">
        <f>IF(D177=1,Inputs!$J$42,IF(D177=2,Inputs!$J$43,IF(D177=3,Inputs!$J$44,IF(D177=4,Inputs!$J$45,0))))</f>
        <v>0</v>
      </c>
      <c r="O177" s="19">
        <f>IF(D177=1,Inputs!$K$25,IF(D177=2,Inputs!$K$26,IF(D177=3,Inputs!$K$27,IF(D177=4,Inputs!$K$28,0))))</f>
        <v>0</v>
      </c>
      <c r="P177" s="19">
        <f>IF(D177=1,Inputs!$K$42,IF(D177=2,Inputs!$K$43,IF(D177=3,Inputs!$K$44,IF(D177=4,Inputs!$K$45,0))))</f>
        <v>0</v>
      </c>
      <c r="Q177" s="19">
        <f>IF(AND(D177=1,G177=1),Inputs!$L$25,IF(AND(D177=2,G177=1),Inputs!$L$26,IF(AND(D177=3,G177=1),Inputs!$L$27,IF(AND(D177=4,G177=1),Inputs!$L$28,0))))</f>
        <v>0</v>
      </c>
      <c r="R177" s="19">
        <f>IF(AND(D177=1,G177=1),Inputs!$L$42,IF(AND(D177=2,G177=1),Inputs!$L$43,IF(AND(D177=3,G177=1),Inputs!$L$44,IF(AND(D177=4,G177=1),Inputs!$L$45,0))))</f>
        <v>0</v>
      </c>
      <c r="S177" s="19">
        <f>IF(AND(D177=1,H177=1),Inputs!$M$25,IF(AND(D177=2,H177=1),Inputs!$M$26,IF(AND(D177=3,H177=1),Inputs!$M$27,IF(AND(D177=4,H177=1),Inputs!$M$28,0))))</f>
        <v>0</v>
      </c>
      <c r="T177" s="19">
        <f>IF(AND(D177=1,H177=1),Inputs!$M$42,IF(AND(D177=2,H177=1),Inputs!$M$43,IF(AND(D177=3,H177=1),Inputs!$M$44,IF(AND(D177=4,H177=1),Inputs!$M$45,0))))</f>
        <v>0</v>
      </c>
      <c r="U177" s="19">
        <f>IF(AND(D177=1,I177=1),Inputs!$N$25,IF(AND(D177=2,I177=1),Inputs!$N$26,IF(AND(D177=3,I177=1),Inputs!$N$27,IF(AND(D177=4,I177=1),Inputs!$N$28,0))))</f>
        <v>0</v>
      </c>
      <c r="V177" s="19">
        <f>IF(AND(D177=1,I177=1),Inputs!$N$42,IF(AND(D177=2,I177=1),Inputs!$N$43,IF(AND(D177=3,I177=1),Inputs!$N$44,IF(AND(D177=4,I177=1),Inputs!$N$45,0))))</f>
        <v>0</v>
      </c>
      <c r="W177" s="19">
        <f>IF(D177=1,Inputs!$J$34,IF(D177=2,Inputs!$J$35,IF(D177=3,Inputs!$J$36,IF(D177=4,Inputs!$J$37,0))))</f>
        <v>0</v>
      </c>
      <c r="X177" s="19">
        <f>IF(D177=1,Inputs!$J$51,IF(D177=2,Inputs!$J$52,IF(D177=3,Inputs!$J$53,IF(D177=4,Inputs!$J$54,0))))</f>
        <v>0</v>
      </c>
      <c r="Y177" s="19">
        <f>IF(D177=1,Inputs!$K$34,IF(D177=2,Inputs!$K$35,IF(D177=3,Inputs!$K$36,IF(D177=4,Inputs!$K$37,0))))</f>
        <v>0</v>
      </c>
      <c r="Z177" s="19">
        <f>IF(D177=1,Inputs!$K$51,IF(D177=2,Inputs!$K$52,IF(D177=3,Inputs!$K$53,IF(D177=4,Inputs!$K$54,0))))</f>
        <v>0</v>
      </c>
      <c r="AA177" s="19">
        <f>IF(AND(D177=1,G177=1),Inputs!$L$34,IF(AND(D177=2,G177=1),Inputs!$L$35,IF(AND(D177=3,G177=1),Inputs!$L$36,IF(AND(D177=4,G177=1),Inputs!$L$37,0))))</f>
        <v>0</v>
      </c>
      <c r="AB177" s="19">
        <f>IF(AND(D177=1,G177=1),Inputs!$L$51,IF(AND(D177=2,G177=1),Inputs!$L$52,IF(AND(D177=3,G177=1),Inputs!$L$53,IF(AND(D177=4,G177=1),Inputs!$L$54,0))))</f>
        <v>0</v>
      </c>
      <c r="AC177" s="19">
        <f>IF(AND(D177=1,H177=1),Inputs!$M$34,IF(AND(D177=2,H177=1),Inputs!$M$35,IF(AND(D177=3,H177=1),Inputs!$M$36,IF(AND(D177=4,H177=1),Inputs!$M$37,0))))</f>
        <v>0</v>
      </c>
      <c r="AD177" s="19">
        <f>IF(AND(D177=1,H177=1),Inputs!$M$51,IF(AND(D177=2,H177=1),Inputs!$M$52,IF(AND(D177=3,H177=1),Inputs!$M$53,IF(AND(D177=4,H177=1),Inputs!$M$54,0))))</f>
        <v>0</v>
      </c>
      <c r="AE177" s="19">
        <f>IF(AND(D177=1,I177=1),Inputs!$N$34,IF(AND(D177=2,I177=1),Inputs!$N$35,IF(AND(D177=3,I177=1),Inputs!$N$36,IF(AND(D177=4,I177=1),Inputs!$N$37,0))))</f>
        <v>0</v>
      </c>
      <c r="AF177" s="19">
        <f>IF(AND(D177=1,I177=1),Inputs!$N$51,IF(AND(D177=2,I177=1),Inputs!$N$52,IF(AND(D177=3,I177=1),Inputs!$N$53,IF(AND(D177=4,I177=1),Inputs!$N$54,0))))</f>
        <v>0</v>
      </c>
      <c r="AG177" s="19" t="e">
        <f t="shared" si="34"/>
        <v>#N/A</v>
      </c>
      <c r="AH177" s="19" t="e">
        <f t="shared" si="35"/>
        <v>#N/A</v>
      </c>
      <c r="AI177" s="19" t="e">
        <f t="shared" si="26"/>
        <v>#N/A</v>
      </c>
      <c r="AJ177" s="19" t="e">
        <f>IF(K177=2,Inputs!$B$7,IF(K177=3,Inputs!$B$8,IF(K177=4,Inputs!$B$9,IF(K177=5,Inputs!$B$10,IF(K177=6,Inputs!$B$11)))))</f>
        <v>#N/A</v>
      </c>
      <c r="AK177" s="19">
        <f>Inputs!$B$65+C177</f>
        <v>500</v>
      </c>
      <c r="AL177" s="19" t="e">
        <f t="shared" si="36"/>
        <v>#N/A</v>
      </c>
      <c r="AM177" s="19" t="e">
        <f t="shared" si="27"/>
        <v>#N/A</v>
      </c>
      <c r="AN177" s="19" t="e">
        <f t="shared" si="28"/>
        <v>#N/A</v>
      </c>
      <c r="AO177" s="19" t="e">
        <f t="shared" si="29"/>
        <v>#N/A</v>
      </c>
      <c r="AP177" s="19" t="e">
        <f t="shared" si="30"/>
        <v>#N/A</v>
      </c>
      <c r="AQ177" s="22">
        <f t="shared" si="31"/>
        <v>0</v>
      </c>
      <c r="AR177" s="22">
        <f t="shared" si="32"/>
        <v>0</v>
      </c>
      <c r="AS177" s="22">
        <f>IF(AND(AQ177&gt;=Inputs!$B$15,D177=2),MAX(C177,Inputs!$B$15),AQ177)</f>
        <v>0</v>
      </c>
      <c r="AT177" s="22">
        <f>IF(AND(AR177&gt;=Inputs!$B$15,D177=2),MAX(C177,Inputs!$B$15),AR177)</f>
        <v>0</v>
      </c>
      <c r="AU177" s="22">
        <f>IF(AND(AS177&gt;=Inputs!$B$16,D177&lt;4),MAX(C177,Inputs!$B$16),AS177)</f>
        <v>0</v>
      </c>
      <c r="AV177" s="22">
        <f>IF(AND(AT177&gt;=Inputs!$B$16,D177&lt;4),MAX(C177,Inputs!$B$16),AT177)</f>
        <v>0</v>
      </c>
      <c r="AW177" s="20">
        <f>IF(AU177&gt;Inputs!$B$17,Inputs!$B$17,AU177)</f>
        <v>0</v>
      </c>
      <c r="AX177" s="20">
        <f>IF(AV177&gt;Inputs!$B$17,Inputs!$B$17,AV177)</f>
        <v>0</v>
      </c>
    </row>
    <row r="178" spans="1:50" x14ac:dyDescent="0.25">
      <c r="A178" s="1">
        <f>Levels!A179</f>
        <v>0</v>
      </c>
      <c r="B178" s="1">
        <f>Levels!B179</f>
        <v>0</v>
      </c>
      <c r="C178" s="15">
        <f>IF(OR(E178=1,F178=1),Levels!C179,0)</f>
        <v>0</v>
      </c>
      <c r="D178" s="1">
        <f>Levels!D179</f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 t="e">
        <f>Levels!AC179</f>
        <v>#N/A</v>
      </c>
      <c r="K178" s="1" t="e">
        <f>Levels!AD179</f>
        <v>#N/A</v>
      </c>
      <c r="L178" s="1" t="e">
        <f t="shared" si="33"/>
        <v>#N/A</v>
      </c>
      <c r="M178" s="19">
        <f>IF(D178=1,Inputs!$J$25,IF(D178=2,Inputs!$J$26,IF(D178=3,Inputs!$J$27,IF(D178=4,Inputs!$J$28,0))))</f>
        <v>0</v>
      </c>
      <c r="N178" s="19">
        <f>IF(D178=1,Inputs!$J$42,IF(D178=2,Inputs!$J$43,IF(D178=3,Inputs!$J$44,IF(D178=4,Inputs!$J$45,0))))</f>
        <v>0</v>
      </c>
      <c r="O178" s="19">
        <f>IF(D178=1,Inputs!$K$25,IF(D178=2,Inputs!$K$26,IF(D178=3,Inputs!$K$27,IF(D178=4,Inputs!$K$28,0))))</f>
        <v>0</v>
      </c>
      <c r="P178" s="19">
        <f>IF(D178=1,Inputs!$K$42,IF(D178=2,Inputs!$K$43,IF(D178=3,Inputs!$K$44,IF(D178=4,Inputs!$K$45,0))))</f>
        <v>0</v>
      </c>
      <c r="Q178" s="19">
        <f>IF(AND(D178=1,G178=1),Inputs!$L$25,IF(AND(D178=2,G178=1),Inputs!$L$26,IF(AND(D178=3,G178=1),Inputs!$L$27,IF(AND(D178=4,G178=1),Inputs!$L$28,0))))</f>
        <v>0</v>
      </c>
      <c r="R178" s="19">
        <f>IF(AND(D178=1,G178=1),Inputs!$L$42,IF(AND(D178=2,G178=1),Inputs!$L$43,IF(AND(D178=3,G178=1),Inputs!$L$44,IF(AND(D178=4,G178=1),Inputs!$L$45,0))))</f>
        <v>0</v>
      </c>
      <c r="S178" s="19">
        <f>IF(AND(D178=1,H178=1),Inputs!$M$25,IF(AND(D178=2,H178=1),Inputs!$M$26,IF(AND(D178=3,H178=1),Inputs!$M$27,IF(AND(D178=4,H178=1),Inputs!$M$28,0))))</f>
        <v>0</v>
      </c>
      <c r="T178" s="19">
        <f>IF(AND(D178=1,H178=1),Inputs!$M$42,IF(AND(D178=2,H178=1),Inputs!$M$43,IF(AND(D178=3,H178=1),Inputs!$M$44,IF(AND(D178=4,H178=1),Inputs!$M$45,0))))</f>
        <v>0</v>
      </c>
      <c r="U178" s="19">
        <f>IF(AND(D178=1,I178=1),Inputs!$N$25,IF(AND(D178=2,I178=1),Inputs!$N$26,IF(AND(D178=3,I178=1),Inputs!$N$27,IF(AND(D178=4,I178=1),Inputs!$N$28,0))))</f>
        <v>0</v>
      </c>
      <c r="V178" s="19">
        <f>IF(AND(D178=1,I178=1),Inputs!$N$42,IF(AND(D178=2,I178=1),Inputs!$N$43,IF(AND(D178=3,I178=1),Inputs!$N$44,IF(AND(D178=4,I178=1),Inputs!$N$45,0))))</f>
        <v>0</v>
      </c>
      <c r="W178" s="19">
        <f>IF(D178=1,Inputs!$J$34,IF(D178=2,Inputs!$J$35,IF(D178=3,Inputs!$J$36,IF(D178=4,Inputs!$J$37,0))))</f>
        <v>0</v>
      </c>
      <c r="X178" s="19">
        <f>IF(D178=1,Inputs!$J$51,IF(D178=2,Inputs!$J$52,IF(D178=3,Inputs!$J$53,IF(D178=4,Inputs!$J$54,0))))</f>
        <v>0</v>
      </c>
      <c r="Y178" s="19">
        <f>IF(D178=1,Inputs!$K$34,IF(D178=2,Inputs!$K$35,IF(D178=3,Inputs!$K$36,IF(D178=4,Inputs!$K$37,0))))</f>
        <v>0</v>
      </c>
      <c r="Z178" s="19">
        <f>IF(D178=1,Inputs!$K$51,IF(D178=2,Inputs!$K$52,IF(D178=3,Inputs!$K$53,IF(D178=4,Inputs!$K$54,0))))</f>
        <v>0</v>
      </c>
      <c r="AA178" s="19">
        <f>IF(AND(D178=1,G178=1),Inputs!$L$34,IF(AND(D178=2,G178=1),Inputs!$L$35,IF(AND(D178=3,G178=1),Inputs!$L$36,IF(AND(D178=4,G178=1),Inputs!$L$37,0))))</f>
        <v>0</v>
      </c>
      <c r="AB178" s="19">
        <f>IF(AND(D178=1,G178=1),Inputs!$L$51,IF(AND(D178=2,G178=1),Inputs!$L$52,IF(AND(D178=3,G178=1),Inputs!$L$53,IF(AND(D178=4,G178=1),Inputs!$L$54,0))))</f>
        <v>0</v>
      </c>
      <c r="AC178" s="19">
        <f>IF(AND(D178=1,H178=1),Inputs!$M$34,IF(AND(D178=2,H178=1),Inputs!$M$35,IF(AND(D178=3,H178=1),Inputs!$M$36,IF(AND(D178=4,H178=1),Inputs!$M$37,0))))</f>
        <v>0</v>
      </c>
      <c r="AD178" s="19">
        <f>IF(AND(D178=1,H178=1),Inputs!$M$51,IF(AND(D178=2,H178=1),Inputs!$M$52,IF(AND(D178=3,H178=1),Inputs!$M$53,IF(AND(D178=4,H178=1),Inputs!$M$54,0))))</f>
        <v>0</v>
      </c>
      <c r="AE178" s="19">
        <f>IF(AND(D178=1,I178=1),Inputs!$N$34,IF(AND(D178=2,I178=1),Inputs!$N$35,IF(AND(D178=3,I178=1),Inputs!$N$36,IF(AND(D178=4,I178=1),Inputs!$N$37,0))))</f>
        <v>0</v>
      </c>
      <c r="AF178" s="19">
        <f>IF(AND(D178=1,I178=1),Inputs!$N$51,IF(AND(D178=2,I178=1),Inputs!$N$52,IF(AND(D178=3,I178=1),Inputs!$N$53,IF(AND(D178=4,I178=1),Inputs!$N$54,0))))</f>
        <v>0</v>
      </c>
      <c r="AG178" s="19" t="e">
        <f t="shared" si="34"/>
        <v>#N/A</v>
      </c>
      <c r="AH178" s="19" t="e">
        <f t="shared" si="35"/>
        <v>#N/A</v>
      </c>
      <c r="AI178" s="19" t="e">
        <f t="shared" si="26"/>
        <v>#N/A</v>
      </c>
      <c r="AJ178" s="19" t="e">
        <f>IF(K178=2,Inputs!$B$7,IF(K178=3,Inputs!$B$8,IF(K178=4,Inputs!$B$9,IF(K178=5,Inputs!$B$10,IF(K178=6,Inputs!$B$11)))))</f>
        <v>#N/A</v>
      </c>
      <c r="AK178" s="19">
        <f>Inputs!$B$65+C178</f>
        <v>500</v>
      </c>
      <c r="AL178" s="19" t="e">
        <f t="shared" si="36"/>
        <v>#N/A</v>
      </c>
      <c r="AM178" s="19" t="e">
        <f t="shared" si="27"/>
        <v>#N/A</v>
      </c>
      <c r="AN178" s="19" t="e">
        <f t="shared" si="28"/>
        <v>#N/A</v>
      </c>
      <c r="AO178" s="19" t="e">
        <f t="shared" si="29"/>
        <v>#N/A</v>
      </c>
      <c r="AP178" s="19" t="e">
        <f t="shared" si="30"/>
        <v>#N/A</v>
      </c>
      <c r="AQ178" s="22">
        <f t="shared" si="31"/>
        <v>0</v>
      </c>
      <c r="AR178" s="22">
        <f t="shared" si="32"/>
        <v>0</v>
      </c>
      <c r="AS178" s="22">
        <f>IF(AND(AQ178&gt;=Inputs!$B$15,D178=2),MAX(C178,Inputs!$B$15),AQ178)</f>
        <v>0</v>
      </c>
      <c r="AT178" s="22">
        <f>IF(AND(AR178&gt;=Inputs!$B$15,D178=2),MAX(C178,Inputs!$B$15),AR178)</f>
        <v>0</v>
      </c>
      <c r="AU178" s="22">
        <f>IF(AND(AS178&gt;=Inputs!$B$16,D178&lt;4),MAX(C178,Inputs!$B$16),AS178)</f>
        <v>0</v>
      </c>
      <c r="AV178" s="22">
        <f>IF(AND(AT178&gt;=Inputs!$B$16,D178&lt;4),MAX(C178,Inputs!$B$16),AT178)</f>
        <v>0</v>
      </c>
      <c r="AW178" s="20">
        <f>IF(AU178&gt;Inputs!$B$17,Inputs!$B$17,AU178)</f>
        <v>0</v>
      </c>
      <c r="AX178" s="20">
        <f>IF(AV178&gt;Inputs!$B$17,Inputs!$B$17,AV178)</f>
        <v>0</v>
      </c>
    </row>
    <row r="179" spans="1:50" x14ac:dyDescent="0.25">
      <c r="A179" s="1">
        <f>Levels!A180</f>
        <v>0</v>
      </c>
      <c r="B179" s="1">
        <f>Levels!B180</f>
        <v>0</v>
      </c>
      <c r="C179" s="15">
        <f>IF(OR(E179=1,F179=1),Levels!C180,0)</f>
        <v>0</v>
      </c>
      <c r="D179" s="1">
        <f>Levels!D180</f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 t="e">
        <f>Levels!AC180</f>
        <v>#N/A</v>
      </c>
      <c r="K179" s="1" t="e">
        <f>Levels!AD180</f>
        <v>#N/A</v>
      </c>
      <c r="L179" s="1" t="e">
        <f t="shared" si="33"/>
        <v>#N/A</v>
      </c>
      <c r="M179" s="19">
        <f>IF(D179=1,Inputs!$J$25,IF(D179=2,Inputs!$J$26,IF(D179=3,Inputs!$J$27,IF(D179=4,Inputs!$J$28,0))))</f>
        <v>0</v>
      </c>
      <c r="N179" s="19">
        <f>IF(D179=1,Inputs!$J$42,IF(D179=2,Inputs!$J$43,IF(D179=3,Inputs!$J$44,IF(D179=4,Inputs!$J$45,0))))</f>
        <v>0</v>
      </c>
      <c r="O179" s="19">
        <f>IF(D179=1,Inputs!$K$25,IF(D179=2,Inputs!$K$26,IF(D179=3,Inputs!$K$27,IF(D179=4,Inputs!$K$28,0))))</f>
        <v>0</v>
      </c>
      <c r="P179" s="19">
        <f>IF(D179=1,Inputs!$K$42,IF(D179=2,Inputs!$K$43,IF(D179=3,Inputs!$K$44,IF(D179=4,Inputs!$K$45,0))))</f>
        <v>0</v>
      </c>
      <c r="Q179" s="19">
        <f>IF(AND(D179=1,G179=1),Inputs!$L$25,IF(AND(D179=2,G179=1),Inputs!$L$26,IF(AND(D179=3,G179=1),Inputs!$L$27,IF(AND(D179=4,G179=1),Inputs!$L$28,0))))</f>
        <v>0</v>
      </c>
      <c r="R179" s="19">
        <f>IF(AND(D179=1,G179=1),Inputs!$L$42,IF(AND(D179=2,G179=1),Inputs!$L$43,IF(AND(D179=3,G179=1),Inputs!$L$44,IF(AND(D179=4,G179=1),Inputs!$L$45,0))))</f>
        <v>0</v>
      </c>
      <c r="S179" s="19">
        <f>IF(AND(D179=1,H179=1),Inputs!$M$25,IF(AND(D179=2,H179=1),Inputs!$M$26,IF(AND(D179=3,H179=1),Inputs!$M$27,IF(AND(D179=4,H179=1),Inputs!$M$28,0))))</f>
        <v>0</v>
      </c>
      <c r="T179" s="19">
        <f>IF(AND(D179=1,H179=1),Inputs!$M$42,IF(AND(D179=2,H179=1),Inputs!$M$43,IF(AND(D179=3,H179=1),Inputs!$M$44,IF(AND(D179=4,H179=1),Inputs!$M$45,0))))</f>
        <v>0</v>
      </c>
      <c r="U179" s="19">
        <f>IF(AND(D179=1,I179=1),Inputs!$N$25,IF(AND(D179=2,I179=1),Inputs!$N$26,IF(AND(D179=3,I179=1),Inputs!$N$27,IF(AND(D179=4,I179=1),Inputs!$N$28,0))))</f>
        <v>0</v>
      </c>
      <c r="V179" s="19">
        <f>IF(AND(D179=1,I179=1),Inputs!$N$42,IF(AND(D179=2,I179=1),Inputs!$N$43,IF(AND(D179=3,I179=1),Inputs!$N$44,IF(AND(D179=4,I179=1),Inputs!$N$45,0))))</f>
        <v>0</v>
      </c>
      <c r="W179" s="19">
        <f>IF(D179=1,Inputs!$J$34,IF(D179=2,Inputs!$J$35,IF(D179=3,Inputs!$J$36,IF(D179=4,Inputs!$J$37,0))))</f>
        <v>0</v>
      </c>
      <c r="X179" s="19">
        <f>IF(D179=1,Inputs!$J$51,IF(D179=2,Inputs!$J$52,IF(D179=3,Inputs!$J$53,IF(D179=4,Inputs!$J$54,0))))</f>
        <v>0</v>
      </c>
      <c r="Y179" s="19">
        <f>IF(D179=1,Inputs!$K$34,IF(D179=2,Inputs!$K$35,IF(D179=3,Inputs!$K$36,IF(D179=4,Inputs!$K$37,0))))</f>
        <v>0</v>
      </c>
      <c r="Z179" s="19">
        <f>IF(D179=1,Inputs!$K$51,IF(D179=2,Inputs!$K$52,IF(D179=3,Inputs!$K$53,IF(D179=4,Inputs!$K$54,0))))</f>
        <v>0</v>
      </c>
      <c r="AA179" s="19">
        <f>IF(AND(D179=1,G179=1),Inputs!$L$34,IF(AND(D179=2,G179=1),Inputs!$L$35,IF(AND(D179=3,G179=1),Inputs!$L$36,IF(AND(D179=4,G179=1),Inputs!$L$37,0))))</f>
        <v>0</v>
      </c>
      <c r="AB179" s="19">
        <f>IF(AND(D179=1,G179=1),Inputs!$L$51,IF(AND(D179=2,G179=1),Inputs!$L$52,IF(AND(D179=3,G179=1),Inputs!$L$53,IF(AND(D179=4,G179=1),Inputs!$L$54,0))))</f>
        <v>0</v>
      </c>
      <c r="AC179" s="19">
        <f>IF(AND(D179=1,H179=1),Inputs!$M$34,IF(AND(D179=2,H179=1),Inputs!$M$35,IF(AND(D179=3,H179=1),Inputs!$M$36,IF(AND(D179=4,H179=1),Inputs!$M$37,0))))</f>
        <v>0</v>
      </c>
      <c r="AD179" s="19">
        <f>IF(AND(D179=1,H179=1),Inputs!$M$51,IF(AND(D179=2,H179=1),Inputs!$M$52,IF(AND(D179=3,H179=1),Inputs!$M$53,IF(AND(D179=4,H179=1),Inputs!$M$54,0))))</f>
        <v>0</v>
      </c>
      <c r="AE179" s="19">
        <f>IF(AND(D179=1,I179=1),Inputs!$N$34,IF(AND(D179=2,I179=1),Inputs!$N$35,IF(AND(D179=3,I179=1),Inputs!$N$36,IF(AND(D179=4,I179=1),Inputs!$N$37,0))))</f>
        <v>0</v>
      </c>
      <c r="AF179" s="19">
        <f>IF(AND(D179=1,I179=1),Inputs!$N$51,IF(AND(D179=2,I179=1),Inputs!$N$52,IF(AND(D179=3,I179=1),Inputs!$N$53,IF(AND(D179=4,I179=1),Inputs!$N$54,0))))</f>
        <v>0</v>
      </c>
      <c r="AG179" s="19" t="e">
        <f t="shared" si="34"/>
        <v>#N/A</v>
      </c>
      <c r="AH179" s="19" t="e">
        <f t="shared" si="35"/>
        <v>#N/A</v>
      </c>
      <c r="AI179" s="19" t="e">
        <f t="shared" si="26"/>
        <v>#N/A</v>
      </c>
      <c r="AJ179" s="19" t="e">
        <f>IF(K179=2,Inputs!$B$7,IF(K179=3,Inputs!$B$8,IF(K179=4,Inputs!$B$9,IF(K179=5,Inputs!$B$10,IF(K179=6,Inputs!$B$11)))))</f>
        <v>#N/A</v>
      </c>
      <c r="AK179" s="19">
        <f>Inputs!$B$65+C179</f>
        <v>500</v>
      </c>
      <c r="AL179" s="19" t="e">
        <f t="shared" si="36"/>
        <v>#N/A</v>
      </c>
      <c r="AM179" s="19" t="e">
        <f t="shared" si="27"/>
        <v>#N/A</v>
      </c>
      <c r="AN179" s="19" t="e">
        <f t="shared" si="28"/>
        <v>#N/A</v>
      </c>
      <c r="AO179" s="19" t="e">
        <f t="shared" si="29"/>
        <v>#N/A</v>
      </c>
      <c r="AP179" s="19" t="e">
        <f t="shared" si="30"/>
        <v>#N/A</v>
      </c>
      <c r="AQ179" s="22">
        <f t="shared" si="31"/>
        <v>0</v>
      </c>
      <c r="AR179" s="22">
        <f t="shared" si="32"/>
        <v>0</v>
      </c>
      <c r="AS179" s="22">
        <f>IF(AND(AQ179&gt;=Inputs!$B$15,D179=2),MAX(C179,Inputs!$B$15),AQ179)</f>
        <v>0</v>
      </c>
      <c r="AT179" s="22">
        <f>IF(AND(AR179&gt;=Inputs!$B$15,D179=2),MAX(C179,Inputs!$B$15),AR179)</f>
        <v>0</v>
      </c>
      <c r="AU179" s="22">
        <f>IF(AND(AS179&gt;=Inputs!$B$16,D179&lt;4),MAX(C179,Inputs!$B$16),AS179)</f>
        <v>0</v>
      </c>
      <c r="AV179" s="22">
        <f>IF(AND(AT179&gt;=Inputs!$B$16,D179&lt;4),MAX(C179,Inputs!$B$16),AT179)</f>
        <v>0</v>
      </c>
      <c r="AW179" s="20">
        <f>IF(AU179&gt;Inputs!$B$17,Inputs!$B$17,AU179)</f>
        <v>0</v>
      </c>
      <c r="AX179" s="20">
        <f>IF(AV179&gt;Inputs!$B$17,Inputs!$B$17,AV179)</f>
        <v>0</v>
      </c>
    </row>
    <row r="180" spans="1:50" x14ac:dyDescent="0.25">
      <c r="A180" s="1">
        <f>Levels!A181</f>
        <v>0</v>
      </c>
      <c r="B180" s="1">
        <f>Levels!B181</f>
        <v>0</v>
      </c>
      <c r="C180" s="15">
        <f>IF(OR(E180=1,F180=1),Levels!C181,0)</f>
        <v>0</v>
      </c>
      <c r="D180" s="1">
        <f>Levels!D181</f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 t="e">
        <f>Levels!AC181</f>
        <v>#N/A</v>
      </c>
      <c r="K180" s="1" t="e">
        <f>Levels!AD181</f>
        <v>#N/A</v>
      </c>
      <c r="L180" s="1" t="e">
        <f t="shared" si="33"/>
        <v>#N/A</v>
      </c>
      <c r="M180" s="19">
        <f>IF(D180=1,Inputs!$J$25,IF(D180=2,Inputs!$J$26,IF(D180=3,Inputs!$J$27,IF(D180=4,Inputs!$J$28,0))))</f>
        <v>0</v>
      </c>
      <c r="N180" s="19">
        <f>IF(D180=1,Inputs!$J$42,IF(D180=2,Inputs!$J$43,IF(D180=3,Inputs!$J$44,IF(D180=4,Inputs!$J$45,0))))</f>
        <v>0</v>
      </c>
      <c r="O180" s="19">
        <f>IF(D180=1,Inputs!$K$25,IF(D180=2,Inputs!$K$26,IF(D180=3,Inputs!$K$27,IF(D180=4,Inputs!$K$28,0))))</f>
        <v>0</v>
      </c>
      <c r="P180" s="19">
        <f>IF(D180=1,Inputs!$K$42,IF(D180=2,Inputs!$K$43,IF(D180=3,Inputs!$K$44,IF(D180=4,Inputs!$K$45,0))))</f>
        <v>0</v>
      </c>
      <c r="Q180" s="19">
        <f>IF(AND(D180=1,G180=1),Inputs!$L$25,IF(AND(D180=2,G180=1),Inputs!$L$26,IF(AND(D180=3,G180=1),Inputs!$L$27,IF(AND(D180=4,G180=1),Inputs!$L$28,0))))</f>
        <v>0</v>
      </c>
      <c r="R180" s="19">
        <f>IF(AND(D180=1,G180=1),Inputs!$L$42,IF(AND(D180=2,G180=1),Inputs!$L$43,IF(AND(D180=3,G180=1),Inputs!$L$44,IF(AND(D180=4,G180=1),Inputs!$L$45,0))))</f>
        <v>0</v>
      </c>
      <c r="S180" s="19">
        <f>IF(AND(D180=1,H180=1),Inputs!$M$25,IF(AND(D180=2,H180=1),Inputs!$M$26,IF(AND(D180=3,H180=1),Inputs!$M$27,IF(AND(D180=4,H180=1),Inputs!$M$28,0))))</f>
        <v>0</v>
      </c>
      <c r="T180" s="19">
        <f>IF(AND(D180=1,H180=1),Inputs!$M$42,IF(AND(D180=2,H180=1),Inputs!$M$43,IF(AND(D180=3,H180=1),Inputs!$M$44,IF(AND(D180=4,H180=1),Inputs!$M$45,0))))</f>
        <v>0</v>
      </c>
      <c r="U180" s="19">
        <f>IF(AND(D180=1,I180=1),Inputs!$N$25,IF(AND(D180=2,I180=1),Inputs!$N$26,IF(AND(D180=3,I180=1),Inputs!$N$27,IF(AND(D180=4,I180=1),Inputs!$N$28,0))))</f>
        <v>0</v>
      </c>
      <c r="V180" s="19">
        <f>IF(AND(D180=1,I180=1),Inputs!$N$42,IF(AND(D180=2,I180=1),Inputs!$N$43,IF(AND(D180=3,I180=1),Inputs!$N$44,IF(AND(D180=4,I180=1),Inputs!$N$45,0))))</f>
        <v>0</v>
      </c>
      <c r="W180" s="19">
        <f>IF(D180=1,Inputs!$J$34,IF(D180=2,Inputs!$J$35,IF(D180=3,Inputs!$J$36,IF(D180=4,Inputs!$J$37,0))))</f>
        <v>0</v>
      </c>
      <c r="X180" s="19">
        <f>IF(D180=1,Inputs!$J$51,IF(D180=2,Inputs!$J$52,IF(D180=3,Inputs!$J$53,IF(D180=4,Inputs!$J$54,0))))</f>
        <v>0</v>
      </c>
      <c r="Y180" s="19">
        <f>IF(D180=1,Inputs!$K$34,IF(D180=2,Inputs!$K$35,IF(D180=3,Inputs!$K$36,IF(D180=4,Inputs!$K$37,0))))</f>
        <v>0</v>
      </c>
      <c r="Z180" s="19">
        <f>IF(D180=1,Inputs!$K$51,IF(D180=2,Inputs!$K$52,IF(D180=3,Inputs!$K$53,IF(D180=4,Inputs!$K$54,0))))</f>
        <v>0</v>
      </c>
      <c r="AA180" s="19">
        <f>IF(AND(D180=1,G180=1),Inputs!$L$34,IF(AND(D180=2,G180=1),Inputs!$L$35,IF(AND(D180=3,G180=1),Inputs!$L$36,IF(AND(D180=4,G180=1),Inputs!$L$37,0))))</f>
        <v>0</v>
      </c>
      <c r="AB180" s="19">
        <f>IF(AND(D180=1,G180=1),Inputs!$L$51,IF(AND(D180=2,G180=1),Inputs!$L$52,IF(AND(D180=3,G180=1),Inputs!$L$53,IF(AND(D180=4,G180=1),Inputs!$L$54,0))))</f>
        <v>0</v>
      </c>
      <c r="AC180" s="19">
        <f>IF(AND(D180=1,H180=1),Inputs!$M$34,IF(AND(D180=2,H180=1),Inputs!$M$35,IF(AND(D180=3,H180=1),Inputs!$M$36,IF(AND(D180=4,H180=1),Inputs!$M$37,0))))</f>
        <v>0</v>
      </c>
      <c r="AD180" s="19">
        <f>IF(AND(D180=1,H180=1),Inputs!$M$51,IF(AND(D180=2,H180=1),Inputs!$M$52,IF(AND(D180=3,H180=1),Inputs!$M$53,IF(AND(D180=4,H180=1),Inputs!$M$54,0))))</f>
        <v>0</v>
      </c>
      <c r="AE180" s="19">
        <f>IF(AND(D180=1,I180=1),Inputs!$N$34,IF(AND(D180=2,I180=1),Inputs!$N$35,IF(AND(D180=3,I180=1),Inputs!$N$36,IF(AND(D180=4,I180=1),Inputs!$N$37,0))))</f>
        <v>0</v>
      </c>
      <c r="AF180" s="19">
        <f>IF(AND(D180=1,I180=1),Inputs!$N$51,IF(AND(D180=2,I180=1),Inputs!$N$52,IF(AND(D180=3,I180=1),Inputs!$N$53,IF(AND(D180=4,I180=1),Inputs!$N$54,0))))</f>
        <v>0</v>
      </c>
      <c r="AG180" s="19" t="e">
        <f t="shared" si="34"/>
        <v>#N/A</v>
      </c>
      <c r="AH180" s="19" t="e">
        <f t="shared" si="35"/>
        <v>#N/A</v>
      </c>
      <c r="AI180" s="19" t="e">
        <f t="shared" si="26"/>
        <v>#N/A</v>
      </c>
      <c r="AJ180" s="19" t="e">
        <f>IF(K180=2,Inputs!$B$7,IF(K180=3,Inputs!$B$8,IF(K180=4,Inputs!$B$9,IF(K180=5,Inputs!$B$10,IF(K180=6,Inputs!$B$11)))))</f>
        <v>#N/A</v>
      </c>
      <c r="AK180" s="19">
        <f>Inputs!$B$65+C180</f>
        <v>500</v>
      </c>
      <c r="AL180" s="19" t="e">
        <f t="shared" si="36"/>
        <v>#N/A</v>
      </c>
      <c r="AM180" s="19" t="e">
        <f t="shared" si="27"/>
        <v>#N/A</v>
      </c>
      <c r="AN180" s="19" t="e">
        <f t="shared" si="28"/>
        <v>#N/A</v>
      </c>
      <c r="AO180" s="19" t="e">
        <f t="shared" si="29"/>
        <v>#N/A</v>
      </c>
      <c r="AP180" s="19" t="e">
        <f t="shared" si="30"/>
        <v>#N/A</v>
      </c>
      <c r="AQ180" s="22">
        <f t="shared" si="31"/>
        <v>0</v>
      </c>
      <c r="AR180" s="22">
        <f t="shared" si="32"/>
        <v>0</v>
      </c>
      <c r="AS180" s="22">
        <f>IF(AND(AQ180&gt;=Inputs!$B$15,D180=2),MAX(C180,Inputs!$B$15),AQ180)</f>
        <v>0</v>
      </c>
      <c r="AT180" s="22">
        <f>IF(AND(AR180&gt;=Inputs!$B$15,D180=2),MAX(C180,Inputs!$B$15),AR180)</f>
        <v>0</v>
      </c>
      <c r="AU180" s="22">
        <f>IF(AND(AS180&gt;=Inputs!$B$16,D180&lt;4),MAX(C180,Inputs!$B$16),AS180)</f>
        <v>0</v>
      </c>
      <c r="AV180" s="22">
        <f>IF(AND(AT180&gt;=Inputs!$B$16,D180&lt;4),MAX(C180,Inputs!$B$16),AT180)</f>
        <v>0</v>
      </c>
      <c r="AW180" s="20">
        <f>IF(AU180&gt;Inputs!$B$17,Inputs!$B$17,AU180)</f>
        <v>0</v>
      </c>
      <c r="AX180" s="20">
        <f>IF(AV180&gt;Inputs!$B$17,Inputs!$B$17,AV180)</f>
        <v>0</v>
      </c>
    </row>
    <row r="181" spans="1:50" x14ac:dyDescent="0.25">
      <c r="A181" s="1">
        <f>Levels!A182</f>
        <v>0</v>
      </c>
      <c r="B181" s="1">
        <f>Levels!B182</f>
        <v>0</v>
      </c>
      <c r="C181" s="15">
        <f>IF(OR(E181=1,F181=1),Levels!C182,0)</f>
        <v>0</v>
      </c>
      <c r="D181" s="1">
        <f>Levels!D182</f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 t="e">
        <f>Levels!AC182</f>
        <v>#N/A</v>
      </c>
      <c r="K181" s="1" t="e">
        <f>Levels!AD182</f>
        <v>#N/A</v>
      </c>
      <c r="L181" s="1" t="e">
        <f t="shared" si="33"/>
        <v>#N/A</v>
      </c>
      <c r="M181" s="19">
        <f>IF(D181=1,Inputs!$J$25,IF(D181=2,Inputs!$J$26,IF(D181=3,Inputs!$J$27,IF(D181=4,Inputs!$J$28,0))))</f>
        <v>0</v>
      </c>
      <c r="N181" s="19">
        <f>IF(D181=1,Inputs!$J$42,IF(D181=2,Inputs!$J$43,IF(D181=3,Inputs!$J$44,IF(D181=4,Inputs!$J$45,0))))</f>
        <v>0</v>
      </c>
      <c r="O181" s="19">
        <f>IF(D181=1,Inputs!$K$25,IF(D181=2,Inputs!$K$26,IF(D181=3,Inputs!$K$27,IF(D181=4,Inputs!$K$28,0))))</f>
        <v>0</v>
      </c>
      <c r="P181" s="19">
        <f>IF(D181=1,Inputs!$K$42,IF(D181=2,Inputs!$K$43,IF(D181=3,Inputs!$K$44,IF(D181=4,Inputs!$K$45,0))))</f>
        <v>0</v>
      </c>
      <c r="Q181" s="19">
        <f>IF(AND(D181=1,G181=1),Inputs!$L$25,IF(AND(D181=2,G181=1),Inputs!$L$26,IF(AND(D181=3,G181=1),Inputs!$L$27,IF(AND(D181=4,G181=1),Inputs!$L$28,0))))</f>
        <v>0</v>
      </c>
      <c r="R181" s="19">
        <f>IF(AND(D181=1,G181=1),Inputs!$L$42,IF(AND(D181=2,G181=1),Inputs!$L$43,IF(AND(D181=3,G181=1),Inputs!$L$44,IF(AND(D181=4,G181=1),Inputs!$L$45,0))))</f>
        <v>0</v>
      </c>
      <c r="S181" s="19">
        <f>IF(AND(D181=1,H181=1),Inputs!$M$25,IF(AND(D181=2,H181=1),Inputs!$M$26,IF(AND(D181=3,H181=1),Inputs!$M$27,IF(AND(D181=4,H181=1),Inputs!$M$28,0))))</f>
        <v>0</v>
      </c>
      <c r="T181" s="19">
        <f>IF(AND(D181=1,H181=1),Inputs!$M$42,IF(AND(D181=2,H181=1),Inputs!$M$43,IF(AND(D181=3,H181=1),Inputs!$M$44,IF(AND(D181=4,H181=1),Inputs!$M$45,0))))</f>
        <v>0</v>
      </c>
      <c r="U181" s="19">
        <f>IF(AND(D181=1,I181=1),Inputs!$N$25,IF(AND(D181=2,I181=1),Inputs!$N$26,IF(AND(D181=3,I181=1),Inputs!$N$27,IF(AND(D181=4,I181=1),Inputs!$N$28,0))))</f>
        <v>0</v>
      </c>
      <c r="V181" s="19">
        <f>IF(AND(D181=1,I181=1),Inputs!$N$42,IF(AND(D181=2,I181=1),Inputs!$N$43,IF(AND(D181=3,I181=1),Inputs!$N$44,IF(AND(D181=4,I181=1),Inputs!$N$45,0))))</f>
        <v>0</v>
      </c>
      <c r="W181" s="19">
        <f>IF(D181=1,Inputs!$J$34,IF(D181=2,Inputs!$J$35,IF(D181=3,Inputs!$J$36,IF(D181=4,Inputs!$J$37,0))))</f>
        <v>0</v>
      </c>
      <c r="X181" s="19">
        <f>IF(D181=1,Inputs!$J$51,IF(D181=2,Inputs!$J$52,IF(D181=3,Inputs!$J$53,IF(D181=4,Inputs!$J$54,0))))</f>
        <v>0</v>
      </c>
      <c r="Y181" s="19">
        <f>IF(D181=1,Inputs!$K$34,IF(D181=2,Inputs!$K$35,IF(D181=3,Inputs!$K$36,IF(D181=4,Inputs!$K$37,0))))</f>
        <v>0</v>
      </c>
      <c r="Z181" s="19">
        <f>IF(D181=1,Inputs!$K$51,IF(D181=2,Inputs!$K$52,IF(D181=3,Inputs!$K$53,IF(D181=4,Inputs!$K$54,0))))</f>
        <v>0</v>
      </c>
      <c r="AA181" s="19">
        <f>IF(AND(D181=1,G181=1),Inputs!$L$34,IF(AND(D181=2,G181=1),Inputs!$L$35,IF(AND(D181=3,G181=1),Inputs!$L$36,IF(AND(D181=4,G181=1),Inputs!$L$37,0))))</f>
        <v>0</v>
      </c>
      <c r="AB181" s="19">
        <f>IF(AND(D181=1,G181=1),Inputs!$L$51,IF(AND(D181=2,G181=1),Inputs!$L$52,IF(AND(D181=3,G181=1),Inputs!$L$53,IF(AND(D181=4,G181=1),Inputs!$L$54,0))))</f>
        <v>0</v>
      </c>
      <c r="AC181" s="19">
        <f>IF(AND(D181=1,H181=1),Inputs!$M$34,IF(AND(D181=2,H181=1),Inputs!$M$35,IF(AND(D181=3,H181=1),Inputs!$M$36,IF(AND(D181=4,H181=1),Inputs!$M$37,0))))</f>
        <v>0</v>
      </c>
      <c r="AD181" s="19">
        <f>IF(AND(D181=1,H181=1),Inputs!$M$51,IF(AND(D181=2,H181=1),Inputs!$M$52,IF(AND(D181=3,H181=1),Inputs!$M$53,IF(AND(D181=4,H181=1),Inputs!$M$54,0))))</f>
        <v>0</v>
      </c>
      <c r="AE181" s="19">
        <f>IF(AND(D181=1,I181=1),Inputs!$N$34,IF(AND(D181=2,I181=1),Inputs!$N$35,IF(AND(D181=3,I181=1),Inputs!$N$36,IF(AND(D181=4,I181=1),Inputs!$N$37,0))))</f>
        <v>0</v>
      </c>
      <c r="AF181" s="19">
        <f>IF(AND(D181=1,I181=1),Inputs!$N$51,IF(AND(D181=2,I181=1),Inputs!$N$52,IF(AND(D181=3,I181=1),Inputs!$N$53,IF(AND(D181=4,I181=1),Inputs!$N$54,0))))</f>
        <v>0</v>
      </c>
      <c r="AG181" s="19" t="e">
        <f t="shared" si="34"/>
        <v>#N/A</v>
      </c>
      <c r="AH181" s="19" t="e">
        <f t="shared" si="35"/>
        <v>#N/A</v>
      </c>
      <c r="AI181" s="19" t="e">
        <f t="shared" si="26"/>
        <v>#N/A</v>
      </c>
      <c r="AJ181" s="19" t="e">
        <f>IF(K181=2,Inputs!$B$7,IF(K181=3,Inputs!$B$8,IF(K181=4,Inputs!$B$9,IF(K181=5,Inputs!$B$10,IF(K181=6,Inputs!$B$11)))))</f>
        <v>#N/A</v>
      </c>
      <c r="AK181" s="19">
        <f>Inputs!$B$65+C181</f>
        <v>500</v>
      </c>
      <c r="AL181" s="19" t="e">
        <f t="shared" si="36"/>
        <v>#N/A</v>
      </c>
      <c r="AM181" s="19" t="e">
        <f t="shared" si="27"/>
        <v>#N/A</v>
      </c>
      <c r="AN181" s="19" t="e">
        <f t="shared" si="28"/>
        <v>#N/A</v>
      </c>
      <c r="AO181" s="19" t="e">
        <f t="shared" si="29"/>
        <v>#N/A</v>
      </c>
      <c r="AP181" s="19" t="e">
        <f t="shared" si="30"/>
        <v>#N/A</v>
      </c>
      <c r="AQ181" s="22">
        <f t="shared" si="31"/>
        <v>0</v>
      </c>
      <c r="AR181" s="22">
        <f t="shared" si="32"/>
        <v>0</v>
      </c>
      <c r="AS181" s="22">
        <f>IF(AND(AQ181&gt;=Inputs!$B$15,D181=2),MAX(C181,Inputs!$B$15),AQ181)</f>
        <v>0</v>
      </c>
      <c r="AT181" s="22">
        <f>IF(AND(AR181&gt;=Inputs!$B$15,D181=2),MAX(C181,Inputs!$B$15),AR181)</f>
        <v>0</v>
      </c>
      <c r="AU181" s="22">
        <f>IF(AND(AS181&gt;=Inputs!$B$16,D181&lt;4),MAX(C181,Inputs!$B$16),AS181)</f>
        <v>0</v>
      </c>
      <c r="AV181" s="22">
        <f>IF(AND(AT181&gt;=Inputs!$B$16,D181&lt;4),MAX(C181,Inputs!$B$16),AT181)</f>
        <v>0</v>
      </c>
      <c r="AW181" s="20">
        <f>IF(AU181&gt;Inputs!$B$17,Inputs!$B$17,AU181)</f>
        <v>0</v>
      </c>
      <c r="AX181" s="20">
        <f>IF(AV181&gt;Inputs!$B$17,Inputs!$B$17,AV181)</f>
        <v>0</v>
      </c>
    </row>
    <row r="182" spans="1:50" x14ac:dyDescent="0.25">
      <c r="A182" s="1">
        <f>Levels!A183</f>
        <v>0</v>
      </c>
      <c r="B182" s="1">
        <f>Levels!B183</f>
        <v>0</v>
      </c>
      <c r="C182" s="15">
        <f>IF(OR(E182=1,F182=1),Levels!C183,0)</f>
        <v>0</v>
      </c>
      <c r="D182" s="1">
        <f>Levels!D183</f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 t="e">
        <f>Levels!AC183</f>
        <v>#N/A</v>
      </c>
      <c r="K182" s="1" t="e">
        <f>Levels!AD183</f>
        <v>#N/A</v>
      </c>
      <c r="L182" s="1" t="e">
        <f t="shared" si="33"/>
        <v>#N/A</v>
      </c>
      <c r="M182" s="19">
        <f>IF(D182=1,Inputs!$J$25,IF(D182=2,Inputs!$J$26,IF(D182=3,Inputs!$J$27,IF(D182=4,Inputs!$J$28,0))))</f>
        <v>0</v>
      </c>
      <c r="N182" s="19">
        <f>IF(D182=1,Inputs!$J$42,IF(D182=2,Inputs!$J$43,IF(D182=3,Inputs!$J$44,IF(D182=4,Inputs!$J$45,0))))</f>
        <v>0</v>
      </c>
      <c r="O182" s="19">
        <f>IF(D182=1,Inputs!$K$25,IF(D182=2,Inputs!$K$26,IF(D182=3,Inputs!$K$27,IF(D182=4,Inputs!$K$28,0))))</f>
        <v>0</v>
      </c>
      <c r="P182" s="19">
        <f>IF(D182=1,Inputs!$K$42,IF(D182=2,Inputs!$K$43,IF(D182=3,Inputs!$K$44,IF(D182=4,Inputs!$K$45,0))))</f>
        <v>0</v>
      </c>
      <c r="Q182" s="19">
        <f>IF(AND(D182=1,G182=1),Inputs!$L$25,IF(AND(D182=2,G182=1),Inputs!$L$26,IF(AND(D182=3,G182=1),Inputs!$L$27,IF(AND(D182=4,G182=1),Inputs!$L$28,0))))</f>
        <v>0</v>
      </c>
      <c r="R182" s="19">
        <f>IF(AND(D182=1,G182=1),Inputs!$L$42,IF(AND(D182=2,G182=1),Inputs!$L$43,IF(AND(D182=3,G182=1),Inputs!$L$44,IF(AND(D182=4,G182=1),Inputs!$L$45,0))))</f>
        <v>0</v>
      </c>
      <c r="S182" s="19">
        <f>IF(AND(D182=1,H182=1),Inputs!$M$25,IF(AND(D182=2,H182=1),Inputs!$M$26,IF(AND(D182=3,H182=1),Inputs!$M$27,IF(AND(D182=4,H182=1),Inputs!$M$28,0))))</f>
        <v>0</v>
      </c>
      <c r="T182" s="19">
        <f>IF(AND(D182=1,H182=1),Inputs!$M$42,IF(AND(D182=2,H182=1),Inputs!$M$43,IF(AND(D182=3,H182=1),Inputs!$M$44,IF(AND(D182=4,H182=1),Inputs!$M$45,0))))</f>
        <v>0</v>
      </c>
      <c r="U182" s="19">
        <f>IF(AND(D182=1,I182=1),Inputs!$N$25,IF(AND(D182=2,I182=1),Inputs!$N$26,IF(AND(D182=3,I182=1),Inputs!$N$27,IF(AND(D182=4,I182=1),Inputs!$N$28,0))))</f>
        <v>0</v>
      </c>
      <c r="V182" s="19">
        <f>IF(AND(D182=1,I182=1),Inputs!$N$42,IF(AND(D182=2,I182=1),Inputs!$N$43,IF(AND(D182=3,I182=1),Inputs!$N$44,IF(AND(D182=4,I182=1),Inputs!$N$45,0))))</f>
        <v>0</v>
      </c>
      <c r="W182" s="19">
        <f>IF(D182=1,Inputs!$J$34,IF(D182=2,Inputs!$J$35,IF(D182=3,Inputs!$J$36,IF(D182=4,Inputs!$J$37,0))))</f>
        <v>0</v>
      </c>
      <c r="X182" s="19">
        <f>IF(D182=1,Inputs!$J$51,IF(D182=2,Inputs!$J$52,IF(D182=3,Inputs!$J$53,IF(D182=4,Inputs!$J$54,0))))</f>
        <v>0</v>
      </c>
      <c r="Y182" s="19">
        <f>IF(D182=1,Inputs!$K$34,IF(D182=2,Inputs!$K$35,IF(D182=3,Inputs!$K$36,IF(D182=4,Inputs!$K$37,0))))</f>
        <v>0</v>
      </c>
      <c r="Z182" s="19">
        <f>IF(D182=1,Inputs!$K$51,IF(D182=2,Inputs!$K$52,IF(D182=3,Inputs!$K$53,IF(D182=4,Inputs!$K$54,0))))</f>
        <v>0</v>
      </c>
      <c r="AA182" s="19">
        <f>IF(AND(D182=1,G182=1),Inputs!$L$34,IF(AND(D182=2,G182=1),Inputs!$L$35,IF(AND(D182=3,G182=1),Inputs!$L$36,IF(AND(D182=4,G182=1),Inputs!$L$37,0))))</f>
        <v>0</v>
      </c>
      <c r="AB182" s="19">
        <f>IF(AND(D182=1,G182=1),Inputs!$L$51,IF(AND(D182=2,G182=1),Inputs!$L$52,IF(AND(D182=3,G182=1),Inputs!$L$53,IF(AND(D182=4,G182=1),Inputs!$L$54,0))))</f>
        <v>0</v>
      </c>
      <c r="AC182" s="19">
        <f>IF(AND(D182=1,H182=1),Inputs!$M$34,IF(AND(D182=2,H182=1),Inputs!$M$35,IF(AND(D182=3,H182=1),Inputs!$M$36,IF(AND(D182=4,H182=1),Inputs!$M$37,0))))</f>
        <v>0</v>
      </c>
      <c r="AD182" s="19">
        <f>IF(AND(D182=1,H182=1),Inputs!$M$51,IF(AND(D182=2,H182=1),Inputs!$M$52,IF(AND(D182=3,H182=1),Inputs!$M$53,IF(AND(D182=4,H182=1),Inputs!$M$54,0))))</f>
        <v>0</v>
      </c>
      <c r="AE182" s="19">
        <f>IF(AND(D182=1,I182=1),Inputs!$N$34,IF(AND(D182=2,I182=1),Inputs!$N$35,IF(AND(D182=3,I182=1),Inputs!$N$36,IF(AND(D182=4,I182=1),Inputs!$N$37,0))))</f>
        <v>0</v>
      </c>
      <c r="AF182" s="19">
        <f>IF(AND(D182=1,I182=1),Inputs!$N$51,IF(AND(D182=2,I182=1),Inputs!$N$52,IF(AND(D182=3,I182=1),Inputs!$N$53,IF(AND(D182=4,I182=1),Inputs!$N$54,0))))</f>
        <v>0</v>
      </c>
      <c r="AG182" s="19" t="e">
        <f t="shared" si="34"/>
        <v>#N/A</v>
      </c>
      <c r="AH182" s="19" t="e">
        <f t="shared" si="35"/>
        <v>#N/A</v>
      </c>
      <c r="AI182" s="19" t="e">
        <f t="shared" si="26"/>
        <v>#N/A</v>
      </c>
      <c r="AJ182" s="19" t="e">
        <f>IF(K182=2,Inputs!$B$7,IF(K182=3,Inputs!$B$8,IF(K182=4,Inputs!$B$9,IF(K182=5,Inputs!$B$10,IF(K182=6,Inputs!$B$11)))))</f>
        <v>#N/A</v>
      </c>
      <c r="AK182" s="19">
        <f>Inputs!$B$65+C182</f>
        <v>500</v>
      </c>
      <c r="AL182" s="19" t="e">
        <f t="shared" si="36"/>
        <v>#N/A</v>
      </c>
      <c r="AM182" s="19" t="e">
        <f t="shared" si="27"/>
        <v>#N/A</v>
      </c>
      <c r="AN182" s="19" t="e">
        <f t="shared" si="28"/>
        <v>#N/A</v>
      </c>
      <c r="AO182" s="19" t="e">
        <f t="shared" si="29"/>
        <v>#N/A</v>
      </c>
      <c r="AP182" s="19" t="e">
        <f t="shared" si="30"/>
        <v>#N/A</v>
      </c>
      <c r="AQ182" s="22">
        <f t="shared" si="31"/>
        <v>0</v>
      </c>
      <c r="AR182" s="22">
        <f t="shared" si="32"/>
        <v>0</v>
      </c>
      <c r="AS182" s="22">
        <f>IF(AND(AQ182&gt;=Inputs!$B$15,D182=2),MAX(C182,Inputs!$B$15),AQ182)</f>
        <v>0</v>
      </c>
      <c r="AT182" s="22">
        <f>IF(AND(AR182&gt;=Inputs!$B$15,D182=2),MAX(C182,Inputs!$B$15),AR182)</f>
        <v>0</v>
      </c>
      <c r="AU182" s="22">
        <f>IF(AND(AS182&gt;=Inputs!$B$16,D182&lt;4),MAX(C182,Inputs!$B$16),AS182)</f>
        <v>0</v>
      </c>
      <c r="AV182" s="22">
        <f>IF(AND(AT182&gt;=Inputs!$B$16,D182&lt;4),MAX(C182,Inputs!$B$16),AT182)</f>
        <v>0</v>
      </c>
      <c r="AW182" s="20">
        <f>IF(AU182&gt;Inputs!$B$17,Inputs!$B$17,AU182)</f>
        <v>0</v>
      </c>
      <c r="AX182" s="20">
        <f>IF(AV182&gt;Inputs!$B$17,Inputs!$B$17,AV182)</f>
        <v>0</v>
      </c>
    </row>
    <row r="183" spans="1:50" x14ac:dyDescent="0.25">
      <c r="A183" s="1">
        <f>Levels!A184</f>
        <v>0</v>
      </c>
      <c r="B183" s="1">
        <f>Levels!B184</f>
        <v>0</v>
      </c>
      <c r="C183" s="15">
        <f>IF(OR(E183=1,F183=1),Levels!C184,0)</f>
        <v>0</v>
      </c>
      <c r="D183" s="1">
        <f>Levels!D184</f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 t="e">
        <f>Levels!AC184</f>
        <v>#N/A</v>
      </c>
      <c r="K183" s="1" t="e">
        <f>Levels!AD184</f>
        <v>#N/A</v>
      </c>
      <c r="L183" s="1" t="e">
        <f t="shared" si="33"/>
        <v>#N/A</v>
      </c>
      <c r="M183" s="19">
        <f>IF(D183=1,Inputs!$J$25,IF(D183=2,Inputs!$J$26,IF(D183=3,Inputs!$J$27,IF(D183=4,Inputs!$J$28,0))))</f>
        <v>0</v>
      </c>
      <c r="N183" s="19">
        <f>IF(D183=1,Inputs!$J$42,IF(D183=2,Inputs!$J$43,IF(D183=3,Inputs!$J$44,IF(D183=4,Inputs!$J$45,0))))</f>
        <v>0</v>
      </c>
      <c r="O183" s="19">
        <f>IF(D183=1,Inputs!$K$25,IF(D183=2,Inputs!$K$26,IF(D183=3,Inputs!$K$27,IF(D183=4,Inputs!$K$28,0))))</f>
        <v>0</v>
      </c>
      <c r="P183" s="19">
        <f>IF(D183=1,Inputs!$K$42,IF(D183=2,Inputs!$K$43,IF(D183=3,Inputs!$K$44,IF(D183=4,Inputs!$K$45,0))))</f>
        <v>0</v>
      </c>
      <c r="Q183" s="19">
        <f>IF(AND(D183=1,G183=1),Inputs!$L$25,IF(AND(D183=2,G183=1),Inputs!$L$26,IF(AND(D183=3,G183=1),Inputs!$L$27,IF(AND(D183=4,G183=1),Inputs!$L$28,0))))</f>
        <v>0</v>
      </c>
      <c r="R183" s="19">
        <f>IF(AND(D183=1,G183=1),Inputs!$L$42,IF(AND(D183=2,G183=1),Inputs!$L$43,IF(AND(D183=3,G183=1),Inputs!$L$44,IF(AND(D183=4,G183=1),Inputs!$L$45,0))))</f>
        <v>0</v>
      </c>
      <c r="S183" s="19">
        <f>IF(AND(D183=1,H183=1),Inputs!$M$25,IF(AND(D183=2,H183=1),Inputs!$M$26,IF(AND(D183=3,H183=1),Inputs!$M$27,IF(AND(D183=4,H183=1),Inputs!$M$28,0))))</f>
        <v>0</v>
      </c>
      <c r="T183" s="19">
        <f>IF(AND(D183=1,H183=1),Inputs!$M$42,IF(AND(D183=2,H183=1),Inputs!$M$43,IF(AND(D183=3,H183=1),Inputs!$M$44,IF(AND(D183=4,H183=1),Inputs!$M$45,0))))</f>
        <v>0</v>
      </c>
      <c r="U183" s="19">
        <f>IF(AND(D183=1,I183=1),Inputs!$N$25,IF(AND(D183=2,I183=1),Inputs!$N$26,IF(AND(D183=3,I183=1),Inputs!$N$27,IF(AND(D183=4,I183=1),Inputs!$N$28,0))))</f>
        <v>0</v>
      </c>
      <c r="V183" s="19">
        <f>IF(AND(D183=1,I183=1),Inputs!$N$42,IF(AND(D183=2,I183=1),Inputs!$N$43,IF(AND(D183=3,I183=1),Inputs!$N$44,IF(AND(D183=4,I183=1),Inputs!$N$45,0))))</f>
        <v>0</v>
      </c>
      <c r="W183" s="19">
        <f>IF(D183=1,Inputs!$J$34,IF(D183=2,Inputs!$J$35,IF(D183=3,Inputs!$J$36,IF(D183=4,Inputs!$J$37,0))))</f>
        <v>0</v>
      </c>
      <c r="X183" s="19">
        <f>IF(D183=1,Inputs!$J$51,IF(D183=2,Inputs!$J$52,IF(D183=3,Inputs!$J$53,IF(D183=4,Inputs!$J$54,0))))</f>
        <v>0</v>
      </c>
      <c r="Y183" s="19">
        <f>IF(D183=1,Inputs!$K$34,IF(D183=2,Inputs!$K$35,IF(D183=3,Inputs!$K$36,IF(D183=4,Inputs!$K$37,0))))</f>
        <v>0</v>
      </c>
      <c r="Z183" s="19">
        <f>IF(D183=1,Inputs!$K$51,IF(D183=2,Inputs!$K$52,IF(D183=3,Inputs!$K$53,IF(D183=4,Inputs!$K$54,0))))</f>
        <v>0</v>
      </c>
      <c r="AA183" s="19">
        <f>IF(AND(D183=1,G183=1),Inputs!$L$34,IF(AND(D183=2,G183=1),Inputs!$L$35,IF(AND(D183=3,G183=1),Inputs!$L$36,IF(AND(D183=4,G183=1),Inputs!$L$37,0))))</f>
        <v>0</v>
      </c>
      <c r="AB183" s="19">
        <f>IF(AND(D183=1,G183=1),Inputs!$L$51,IF(AND(D183=2,G183=1),Inputs!$L$52,IF(AND(D183=3,G183=1),Inputs!$L$53,IF(AND(D183=4,G183=1),Inputs!$L$54,0))))</f>
        <v>0</v>
      </c>
      <c r="AC183" s="19">
        <f>IF(AND(D183=1,H183=1),Inputs!$M$34,IF(AND(D183=2,H183=1),Inputs!$M$35,IF(AND(D183=3,H183=1),Inputs!$M$36,IF(AND(D183=4,H183=1),Inputs!$M$37,0))))</f>
        <v>0</v>
      </c>
      <c r="AD183" s="19">
        <f>IF(AND(D183=1,H183=1),Inputs!$M$51,IF(AND(D183=2,H183=1),Inputs!$M$52,IF(AND(D183=3,H183=1),Inputs!$M$53,IF(AND(D183=4,H183=1),Inputs!$M$54,0))))</f>
        <v>0</v>
      </c>
      <c r="AE183" s="19">
        <f>IF(AND(D183=1,I183=1),Inputs!$N$34,IF(AND(D183=2,I183=1),Inputs!$N$35,IF(AND(D183=3,I183=1),Inputs!$N$36,IF(AND(D183=4,I183=1),Inputs!$N$37,0))))</f>
        <v>0</v>
      </c>
      <c r="AF183" s="19">
        <f>IF(AND(D183=1,I183=1),Inputs!$N$51,IF(AND(D183=2,I183=1),Inputs!$N$52,IF(AND(D183=3,I183=1),Inputs!$N$53,IF(AND(D183=4,I183=1),Inputs!$N$54,0))))</f>
        <v>0</v>
      </c>
      <c r="AG183" s="19" t="e">
        <f t="shared" si="34"/>
        <v>#N/A</v>
      </c>
      <c r="AH183" s="19" t="e">
        <f t="shared" si="35"/>
        <v>#N/A</v>
      </c>
      <c r="AI183" s="19" t="e">
        <f t="shared" si="26"/>
        <v>#N/A</v>
      </c>
      <c r="AJ183" s="19" t="e">
        <f>IF(K183=2,Inputs!$B$7,IF(K183=3,Inputs!$B$8,IF(K183=4,Inputs!$B$9,IF(K183=5,Inputs!$B$10,IF(K183=6,Inputs!$B$11)))))</f>
        <v>#N/A</v>
      </c>
      <c r="AK183" s="19">
        <f>Inputs!$B$65+C183</f>
        <v>500</v>
      </c>
      <c r="AL183" s="19" t="e">
        <f t="shared" si="36"/>
        <v>#N/A</v>
      </c>
      <c r="AM183" s="19" t="e">
        <f t="shared" si="27"/>
        <v>#N/A</v>
      </c>
      <c r="AN183" s="19" t="e">
        <f t="shared" si="28"/>
        <v>#N/A</v>
      </c>
      <c r="AO183" s="19" t="e">
        <f t="shared" si="29"/>
        <v>#N/A</v>
      </c>
      <c r="AP183" s="19" t="e">
        <f t="shared" si="30"/>
        <v>#N/A</v>
      </c>
      <c r="AQ183" s="22">
        <f t="shared" si="31"/>
        <v>0</v>
      </c>
      <c r="AR183" s="22">
        <f t="shared" si="32"/>
        <v>0</v>
      </c>
      <c r="AS183" s="22">
        <f>IF(AND(AQ183&gt;=Inputs!$B$15,D183=2),MAX(C183,Inputs!$B$15),AQ183)</f>
        <v>0</v>
      </c>
      <c r="AT183" s="22">
        <f>IF(AND(AR183&gt;=Inputs!$B$15,D183=2),MAX(C183,Inputs!$B$15),AR183)</f>
        <v>0</v>
      </c>
      <c r="AU183" s="22">
        <f>IF(AND(AS183&gt;=Inputs!$B$16,D183&lt;4),MAX(C183,Inputs!$B$16),AS183)</f>
        <v>0</v>
      </c>
      <c r="AV183" s="22">
        <f>IF(AND(AT183&gt;=Inputs!$B$16,D183&lt;4),MAX(C183,Inputs!$B$16),AT183)</f>
        <v>0</v>
      </c>
      <c r="AW183" s="20">
        <f>IF(AU183&gt;Inputs!$B$17,Inputs!$B$17,AU183)</f>
        <v>0</v>
      </c>
      <c r="AX183" s="20">
        <f>IF(AV183&gt;Inputs!$B$17,Inputs!$B$17,AV183)</f>
        <v>0</v>
      </c>
    </row>
    <row r="184" spans="1:50" x14ac:dyDescent="0.25">
      <c r="A184" s="1">
        <f>Levels!A185</f>
        <v>0</v>
      </c>
      <c r="B184" s="1">
        <f>Levels!B185</f>
        <v>0</v>
      </c>
      <c r="C184" s="15">
        <f>IF(OR(E184=1,F184=1),Levels!C185,0)</f>
        <v>0</v>
      </c>
      <c r="D184" s="1">
        <f>Levels!D185</f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 t="e">
        <f>Levels!AC185</f>
        <v>#N/A</v>
      </c>
      <c r="K184" s="1" t="e">
        <f>Levels!AD185</f>
        <v>#N/A</v>
      </c>
      <c r="L184" s="1" t="e">
        <f t="shared" si="33"/>
        <v>#N/A</v>
      </c>
      <c r="M184" s="19">
        <f>IF(D184=1,Inputs!$J$25,IF(D184=2,Inputs!$J$26,IF(D184=3,Inputs!$J$27,IF(D184=4,Inputs!$J$28,0))))</f>
        <v>0</v>
      </c>
      <c r="N184" s="19">
        <f>IF(D184=1,Inputs!$J$42,IF(D184=2,Inputs!$J$43,IF(D184=3,Inputs!$J$44,IF(D184=4,Inputs!$J$45,0))))</f>
        <v>0</v>
      </c>
      <c r="O184" s="19">
        <f>IF(D184=1,Inputs!$K$25,IF(D184=2,Inputs!$K$26,IF(D184=3,Inputs!$K$27,IF(D184=4,Inputs!$K$28,0))))</f>
        <v>0</v>
      </c>
      <c r="P184" s="19">
        <f>IF(D184=1,Inputs!$K$42,IF(D184=2,Inputs!$K$43,IF(D184=3,Inputs!$K$44,IF(D184=4,Inputs!$K$45,0))))</f>
        <v>0</v>
      </c>
      <c r="Q184" s="19">
        <f>IF(AND(D184=1,G184=1),Inputs!$L$25,IF(AND(D184=2,G184=1),Inputs!$L$26,IF(AND(D184=3,G184=1),Inputs!$L$27,IF(AND(D184=4,G184=1),Inputs!$L$28,0))))</f>
        <v>0</v>
      </c>
      <c r="R184" s="19">
        <f>IF(AND(D184=1,G184=1),Inputs!$L$42,IF(AND(D184=2,G184=1),Inputs!$L$43,IF(AND(D184=3,G184=1),Inputs!$L$44,IF(AND(D184=4,G184=1),Inputs!$L$45,0))))</f>
        <v>0</v>
      </c>
      <c r="S184" s="19">
        <f>IF(AND(D184=1,H184=1),Inputs!$M$25,IF(AND(D184=2,H184=1),Inputs!$M$26,IF(AND(D184=3,H184=1),Inputs!$M$27,IF(AND(D184=4,H184=1),Inputs!$M$28,0))))</f>
        <v>0</v>
      </c>
      <c r="T184" s="19">
        <f>IF(AND(D184=1,H184=1),Inputs!$M$42,IF(AND(D184=2,H184=1),Inputs!$M$43,IF(AND(D184=3,H184=1),Inputs!$M$44,IF(AND(D184=4,H184=1),Inputs!$M$45,0))))</f>
        <v>0</v>
      </c>
      <c r="U184" s="19">
        <f>IF(AND(D184=1,I184=1),Inputs!$N$25,IF(AND(D184=2,I184=1),Inputs!$N$26,IF(AND(D184=3,I184=1),Inputs!$N$27,IF(AND(D184=4,I184=1),Inputs!$N$28,0))))</f>
        <v>0</v>
      </c>
      <c r="V184" s="19">
        <f>IF(AND(D184=1,I184=1),Inputs!$N$42,IF(AND(D184=2,I184=1),Inputs!$N$43,IF(AND(D184=3,I184=1),Inputs!$N$44,IF(AND(D184=4,I184=1),Inputs!$N$45,0))))</f>
        <v>0</v>
      </c>
      <c r="W184" s="19">
        <f>IF(D184=1,Inputs!$J$34,IF(D184=2,Inputs!$J$35,IF(D184=3,Inputs!$J$36,IF(D184=4,Inputs!$J$37,0))))</f>
        <v>0</v>
      </c>
      <c r="X184" s="19">
        <f>IF(D184=1,Inputs!$J$51,IF(D184=2,Inputs!$J$52,IF(D184=3,Inputs!$J$53,IF(D184=4,Inputs!$J$54,0))))</f>
        <v>0</v>
      </c>
      <c r="Y184" s="19">
        <f>IF(D184=1,Inputs!$K$34,IF(D184=2,Inputs!$K$35,IF(D184=3,Inputs!$K$36,IF(D184=4,Inputs!$K$37,0))))</f>
        <v>0</v>
      </c>
      <c r="Z184" s="19">
        <f>IF(D184=1,Inputs!$K$51,IF(D184=2,Inputs!$K$52,IF(D184=3,Inputs!$K$53,IF(D184=4,Inputs!$K$54,0))))</f>
        <v>0</v>
      </c>
      <c r="AA184" s="19">
        <f>IF(AND(D184=1,G184=1),Inputs!$L$34,IF(AND(D184=2,G184=1),Inputs!$L$35,IF(AND(D184=3,G184=1),Inputs!$L$36,IF(AND(D184=4,G184=1),Inputs!$L$37,0))))</f>
        <v>0</v>
      </c>
      <c r="AB184" s="19">
        <f>IF(AND(D184=1,G184=1),Inputs!$L$51,IF(AND(D184=2,G184=1),Inputs!$L$52,IF(AND(D184=3,G184=1),Inputs!$L$53,IF(AND(D184=4,G184=1),Inputs!$L$54,0))))</f>
        <v>0</v>
      </c>
      <c r="AC184" s="19">
        <f>IF(AND(D184=1,H184=1),Inputs!$M$34,IF(AND(D184=2,H184=1),Inputs!$M$35,IF(AND(D184=3,H184=1),Inputs!$M$36,IF(AND(D184=4,H184=1),Inputs!$M$37,0))))</f>
        <v>0</v>
      </c>
      <c r="AD184" s="19">
        <f>IF(AND(D184=1,H184=1),Inputs!$M$51,IF(AND(D184=2,H184=1),Inputs!$M$52,IF(AND(D184=3,H184=1),Inputs!$M$53,IF(AND(D184=4,H184=1),Inputs!$M$54,0))))</f>
        <v>0</v>
      </c>
      <c r="AE184" s="19">
        <f>IF(AND(D184=1,I184=1),Inputs!$N$34,IF(AND(D184=2,I184=1),Inputs!$N$35,IF(AND(D184=3,I184=1),Inputs!$N$36,IF(AND(D184=4,I184=1),Inputs!$N$37,0))))</f>
        <v>0</v>
      </c>
      <c r="AF184" s="19">
        <f>IF(AND(D184=1,I184=1),Inputs!$N$51,IF(AND(D184=2,I184=1),Inputs!$N$52,IF(AND(D184=3,I184=1),Inputs!$N$53,IF(AND(D184=4,I184=1),Inputs!$N$54,0))))</f>
        <v>0</v>
      </c>
      <c r="AG184" s="19" t="e">
        <f t="shared" si="34"/>
        <v>#N/A</v>
      </c>
      <c r="AH184" s="19" t="e">
        <f t="shared" si="35"/>
        <v>#N/A</v>
      </c>
      <c r="AI184" s="19" t="e">
        <f t="shared" si="26"/>
        <v>#N/A</v>
      </c>
      <c r="AJ184" s="19" t="e">
        <f>IF(K184=2,Inputs!$B$7,IF(K184=3,Inputs!$B$8,IF(K184=4,Inputs!$B$9,IF(K184=5,Inputs!$B$10,IF(K184=6,Inputs!$B$11)))))</f>
        <v>#N/A</v>
      </c>
      <c r="AK184" s="19">
        <f>Inputs!$B$65+C184</f>
        <v>500</v>
      </c>
      <c r="AL184" s="19" t="e">
        <f t="shared" si="36"/>
        <v>#N/A</v>
      </c>
      <c r="AM184" s="19" t="e">
        <f t="shared" si="27"/>
        <v>#N/A</v>
      </c>
      <c r="AN184" s="19" t="e">
        <f t="shared" si="28"/>
        <v>#N/A</v>
      </c>
      <c r="AO184" s="19" t="e">
        <f t="shared" si="29"/>
        <v>#N/A</v>
      </c>
      <c r="AP184" s="19" t="e">
        <f t="shared" si="30"/>
        <v>#N/A</v>
      </c>
      <c r="AQ184" s="22">
        <f t="shared" si="31"/>
        <v>0</v>
      </c>
      <c r="AR184" s="22">
        <f t="shared" si="32"/>
        <v>0</v>
      </c>
      <c r="AS184" s="22">
        <f>IF(AND(AQ184&gt;=Inputs!$B$15,D184=2),MAX(C184,Inputs!$B$15),AQ184)</f>
        <v>0</v>
      </c>
      <c r="AT184" s="22">
        <f>IF(AND(AR184&gt;=Inputs!$B$15,D184=2),MAX(C184,Inputs!$B$15),AR184)</f>
        <v>0</v>
      </c>
      <c r="AU184" s="22">
        <f>IF(AND(AS184&gt;=Inputs!$B$16,D184&lt;4),MAX(C184,Inputs!$B$16),AS184)</f>
        <v>0</v>
      </c>
      <c r="AV184" s="22">
        <f>IF(AND(AT184&gt;=Inputs!$B$16,D184&lt;4),MAX(C184,Inputs!$B$16),AT184)</f>
        <v>0</v>
      </c>
      <c r="AW184" s="20">
        <f>IF(AU184&gt;Inputs!$B$17,Inputs!$B$17,AU184)</f>
        <v>0</v>
      </c>
      <c r="AX184" s="20">
        <f>IF(AV184&gt;Inputs!$B$17,Inputs!$B$17,AV184)</f>
        <v>0</v>
      </c>
    </row>
    <row r="185" spans="1:50" x14ac:dyDescent="0.25">
      <c r="A185" s="1">
        <f>Levels!A186</f>
        <v>0</v>
      </c>
      <c r="B185" s="1">
        <f>Levels!B186</f>
        <v>0</v>
      </c>
      <c r="C185" s="15">
        <f>IF(OR(E185=1,F185=1),Levels!C186,0)</f>
        <v>0</v>
      </c>
      <c r="D185" s="1">
        <f>Levels!D186</f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 t="e">
        <f>Levels!AC186</f>
        <v>#N/A</v>
      </c>
      <c r="K185" s="1" t="e">
        <f>Levels!AD186</f>
        <v>#N/A</v>
      </c>
      <c r="L185" s="1" t="e">
        <f t="shared" si="33"/>
        <v>#N/A</v>
      </c>
      <c r="M185" s="19">
        <f>IF(D185=1,Inputs!$J$25,IF(D185=2,Inputs!$J$26,IF(D185=3,Inputs!$J$27,IF(D185=4,Inputs!$J$28,0))))</f>
        <v>0</v>
      </c>
      <c r="N185" s="19">
        <f>IF(D185=1,Inputs!$J$42,IF(D185=2,Inputs!$J$43,IF(D185=3,Inputs!$J$44,IF(D185=4,Inputs!$J$45,0))))</f>
        <v>0</v>
      </c>
      <c r="O185" s="19">
        <f>IF(D185=1,Inputs!$K$25,IF(D185=2,Inputs!$K$26,IF(D185=3,Inputs!$K$27,IF(D185=4,Inputs!$K$28,0))))</f>
        <v>0</v>
      </c>
      <c r="P185" s="19">
        <f>IF(D185=1,Inputs!$K$42,IF(D185=2,Inputs!$K$43,IF(D185=3,Inputs!$K$44,IF(D185=4,Inputs!$K$45,0))))</f>
        <v>0</v>
      </c>
      <c r="Q185" s="19">
        <f>IF(AND(D185=1,G185=1),Inputs!$L$25,IF(AND(D185=2,G185=1),Inputs!$L$26,IF(AND(D185=3,G185=1),Inputs!$L$27,IF(AND(D185=4,G185=1),Inputs!$L$28,0))))</f>
        <v>0</v>
      </c>
      <c r="R185" s="19">
        <f>IF(AND(D185=1,G185=1),Inputs!$L$42,IF(AND(D185=2,G185=1),Inputs!$L$43,IF(AND(D185=3,G185=1),Inputs!$L$44,IF(AND(D185=4,G185=1),Inputs!$L$45,0))))</f>
        <v>0</v>
      </c>
      <c r="S185" s="19">
        <f>IF(AND(D185=1,H185=1),Inputs!$M$25,IF(AND(D185=2,H185=1),Inputs!$M$26,IF(AND(D185=3,H185=1),Inputs!$M$27,IF(AND(D185=4,H185=1),Inputs!$M$28,0))))</f>
        <v>0</v>
      </c>
      <c r="T185" s="19">
        <f>IF(AND(D185=1,H185=1),Inputs!$M$42,IF(AND(D185=2,H185=1),Inputs!$M$43,IF(AND(D185=3,H185=1),Inputs!$M$44,IF(AND(D185=4,H185=1),Inputs!$M$45,0))))</f>
        <v>0</v>
      </c>
      <c r="U185" s="19">
        <f>IF(AND(D185=1,I185=1),Inputs!$N$25,IF(AND(D185=2,I185=1),Inputs!$N$26,IF(AND(D185=3,I185=1),Inputs!$N$27,IF(AND(D185=4,I185=1),Inputs!$N$28,0))))</f>
        <v>0</v>
      </c>
      <c r="V185" s="19">
        <f>IF(AND(D185=1,I185=1),Inputs!$N$42,IF(AND(D185=2,I185=1),Inputs!$N$43,IF(AND(D185=3,I185=1),Inputs!$N$44,IF(AND(D185=4,I185=1),Inputs!$N$45,0))))</f>
        <v>0</v>
      </c>
      <c r="W185" s="19">
        <f>IF(D185=1,Inputs!$J$34,IF(D185=2,Inputs!$J$35,IF(D185=3,Inputs!$J$36,IF(D185=4,Inputs!$J$37,0))))</f>
        <v>0</v>
      </c>
      <c r="X185" s="19">
        <f>IF(D185=1,Inputs!$J$51,IF(D185=2,Inputs!$J$52,IF(D185=3,Inputs!$J$53,IF(D185=4,Inputs!$J$54,0))))</f>
        <v>0</v>
      </c>
      <c r="Y185" s="19">
        <f>IF(D185=1,Inputs!$K$34,IF(D185=2,Inputs!$K$35,IF(D185=3,Inputs!$K$36,IF(D185=4,Inputs!$K$37,0))))</f>
        <v>0</v>
      </c>
      <c r="Z185" s="19">
        <f>IF(D185=1,Inputs!$K$51,IF(D185=2,Inputs!$K$52,IF(D185=3,Inputs!$K$53,IF(D185=4,Inputs!$K$54,0))))</f>
        <v>0</v>
      </c>
      <c r="AA185" s="19">
        <f>IF(AND(D185=1,G185=1),Inputs!$L$34,IF(AND(D185=2,G185=1),Inputs!$L$35,IF(AND(D185=3,G185=1),Inputs!$L$36,IF(AND(D185=4,G185=1),Inputs!$L$37,0))))</f>
        <v>0</v>
      </c>
      <c r="AB185" s="19">
        <f>IF(AND(D185=1,G185=1),Inputs!$L$51,IF(AND(D185=2,G185=1),Inputs!$L$52,IF(AND(D185=3,G185=1),Inputs!$L$53,IF(AND(D185=4,G185=1),Inputs!$L$54,0))))</f>
        <v>0</v>
      </c>
      <c r="AC185" s="19">
        <f>IF(AND(D185=1,H185=1),Inputs!$M$34,IF(AND(D185=2,H185=1),Inputs!$M$35,IF(AND(D185=3,H185=1),Inputs!$M$36,IF(AND(D185=4,H185=1),Inputs!$M$37,0))))</f>
        <v>0</v>
      </c>
      <c r="AD185" s="19">
        <f>IF(AND(D185=1,H185=1),Inputs!$M$51,IF(AND(D185=2,H185=1),Inputs!$M$52,IF(AND(D185=3,H185=1),Inputs!$M$53,IF(AND(D185=4,H185=1),Inputs!$M$54,0))))</f>
        <v>0</v>
      </c>
      <c r="AE185" s="19">
        <f>IF(AND(D185=1,I185=1),Inputs!$N$34,IF(AND(D185=2,I185=1),Inputs!$N$35,IF(AND(D185=3,I185=1),Inputs!$N$36,IF(AND(D185=4,I185=1),Inputs!$N$37,0))))</f>
        <v>0</v>
      </c>
      <c r="AF185" s="19">
        <f>IF(AND(D185=1,I185=1),Inputs!$N$51,IF(AND(D185=2,I185=1),Inputs!$N$52,IF(AND(D185=3,I185=1),Inputs!$N$53,IF(AND(D185=4,I185=1),Inputs!$N$54,0))))</f>
        <v>0</v>
      </c>
      <c r="AG185" s="19" t="e">
        <f t="shared" si="34"/>
        <v>#N/A</v>
      </c>
      <c r="AH185" s="19" t="e">
        <f t="shared" si="35"/>
        <v>#N/A</v>
      </c>
      <c r="AI185" s="19" t="e">
        <f t="shared" si="26"/>
        <v>#N/A</v>
      </c>
      <c r="AJ185" s="19" t="e">
        <f>IF(K185=2,Inputs!$B$7,IF(K185=3,Inputs!$B$8,IF(K185=4,Inputs!$B$9,IF(K185=5,Inputs!$B$10,IF(K185=6,Inputs!$B$11)))))</f>
        <v>#N/A</v>
      </c>
      <c r="AK185" s="19">
        <f>Inputs!$B$65+C185</f>
        <v>500</v>
      </c>
      <c r="AL185" s="19" t="e">
        <f t="shared" si="36"/>
        <v>#N/A</v>
      </c>
      <c r="AM185" s="19" t="e">
        <f t="shared" si="27"/>
        <v>#N/A</v>
      </c>
      <c r="AN185" s="19" t="e">
        <f t="shared" si="28"/>
        <v>#N/A</v>
      </c>
      <c r="AO185" s="19" t="e">
        <f t="shared" si="29"/>
        <v>#N/A</v>
      </c>
      <c r="AP185" s="19" t="e">
        <f t="shared" si="30"/>
        <v>#N/A</v>
      </c>
      <c r="AQ185" s="22">
        <f t="shared" si="31"/>
        <v>0</v>
      </c>
      <c r="AR185" s="22">
        <f t="shared" si="32"/>
        <v>0</v>
      </c>
      <c r="AS185" s="22">
        <f>IF(AND(AQ185&gt;=Inputs!$B$15,D185=2),MAX(C185,Inputs!$B$15),AQ185)</f>
        <v>0</v>
      </c>
      <c r="AT185" s="22">
        <f>IF(AND(AR185&gt;=Inputs!$B$15,D185=2),MAX(C185,Inputs!$B$15),AR185)</f>
        <v>0</v>
      </c>
      <c r="AU185" s="22">
        <f>IF(AND(AS185&gt;=Inputs!$B$16,D185&lt;4),MAX(C185,Inputs!$B$16),AS185)</f>
        <v>0</v>
      </c>
      <c r="AV185" s="22">
        <f>IF(AND(AT185&gt;=Inputs!$B$16,D185&lt;4),MAX(C185,Inputs!$B$16),AT185)</f>
        <v>0</v>
      </c>
      <c r="AW185" s="20">
        <f>IF(AU185&gt;Inputs!$B$17,Inputs!$B$17,AU185)</f>
        <v>0</v>
      </c>
      <c r="AX185" s="20">
        <f>IF(AV185&gt;Inputs!$B$17,Inputs!$B$17,AV185)</f>
        <v>0</v>
      </c>
    </row>
    <row r="186" spans="1:50" x14ac:dyDescent="0.25">
      <c r="A186" s="1">
        <f>Levels!A187</f>
        <v>0</v>
      </c>
      <c r="B186" s="1">
        <f>Levels!B187</f>
        <v>0</v>
      </c>
      <c r="C186" s="15">
        <f>IF(OR(E186=1,F186=1),Levels!C187,0)</f>
        <v>0</v>
      </c>
      <c r="D186" s="1">
        <f>Levels!D187</f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 t="e">
        <f>Levels!AC187</f>
        <v>#N/A</v>
      </c>
      <c r="K186" s="1" t="e">
        <f>Levels!AD187</f>
        <v>#N/A</v>
      </c>
      <c r="L186" s="1" t="e">
        <f t="shared" si="33"/>
        <v>#N/A</v>
      </c>
      <c r="M186" s="19">
        <f>IF(D186=1,Inputs!$J$25,IF(D186=2,Inputs!$J$26,IF(D186=3,Inputs!$J$27,IF(D186=4,Inputs!$J$28,0))))</f>
        <v>0</v>
      </c>
      <c r="N186" s="19">
        <f>IF(D186=1,Inputs!$J$42,IF(D186=2,Inputs!$J$43,IF(D186=3,Inputs!$J$44,IF(D186=4,Inputs!$J$45,0))))</f>
        <v>0</v>
      </c>
      <c r="O186" s="19">
        <f>IF(D186=1,Inputs!$K$25,IF(D186=2,Inputs!$K$26,IF(D186=3,Inputs!$K$27,IF(D186=4,Inputs!$K$28,0))))</f>
        <v>0</v>
      </c>
      <c r="P186" s="19">
        <f>IF(D186=1,Inputs!$K$42,IF(D186=2,Inputs!$K$43,IF(D186=3,Inputs!$K$44,IF(D186=4,Inputs!$K$45,0))))</f>
        <v>0</v>
      </c>
      <c r="Q186" s="19">
        <f>IF(AND(D186=1,G186=1),Inputs!$L$25,IF(AND(D186=2,G186=1),Inputs!$L$26,IF(AND(D186=3,G186=1),Inputs!$L$27,IF(AND(D186=4,G186=1),Inputs!$L$28,0))))</f>
        <v>0</v>
      </c>
      <c r="R186" s="19">
        <f>IF(AND(D186=1,G186=1),Inputs!$L$42,IF(AND(D186=2,G186=1),Inputs!$L$43,IF(AND(D186=3,G186=1),Inputs!$L$44,IF(AND(D186=4,G186=1),Inputs!$L$45,0))))</f>
        <v>0</v>
      </c>
      <c r="S186" s="19">
        <f>IF(AND(D186=1,H186=1),Inputs!$M$25,IF(AND(D186=2,H186=1),Inputs!$M$26,IF(AND(D186=3,H186=1),Inputs!$M$27,IF(AND(D186=4,H186=1),Inputs!$M$28,0))))</f>
        <v>0</v>
      </c>
      <c r="T186" s="19">
        <f>IF(AND(D186=1,H186=1),Inputs!$M$42,IF(AND(D186=2,H186=1),Inputs!$M$43,IF(AND(D186=3,H186=1),Inputs!$M$44,IF(AND(D186=4,H186=1),Inputs!$M$45,0))))</f>
        <v>0</v>
      </c>
      <c r="U186" s="19">
        <f>IF(AND(D186=1,I186=1),Inputs!$N$25,IF(AND(D186=2,I186=1),Inputs!$N$26,IF(AND(D186=3,I186=1),Inputs!$N$27,IF(AND(D186=4,I186=1),Inputs!$N$28,0))))</f>
        <v>0</v>
      </c>
      <c r="V186" s="19">
        <f>IF(AND(D186=1,I186=1),Inputs!$N$42,IF(AND(D186=2,I186=1),Inputs!$N$43,IF(AND(D186=3,I186=1),Inputs!$N$44,IF(AND(D186=4,I186=1),Inputs!$N$45,0))))</f>
        <v>0</v>
      </c>
      <c r="W186" s="19">
        <f>IF(D186=1,Inputs!$J$34,IF(D186=2,Inputs!$J$35,IF(D186=3,Inputs!$J$36,IF(D186=4,Inputs!$J$37,0))))</f>
        <v>0</v>
      </c>
      <c r="X186" s="19">
        <f>IF(D186=1,Inputs!$J$51,IF(D186=2,Inputs!$J$52,IF(D186=3,Inputs!$J$53,IF(D186=4,Inputs!$J$54,0))))</f>
        <v>0</v>
      </c>
      <c r="Y186" s="19">
        <f>IF(D186=1,Inputs!$K$34,IF(D186=2,Inputs!$K$35,IF(D186=3,Inputs!$K$36,IF(D186=4,Inputs!$K$37,0))))</f>
        <v>0</v>
      </c>
      <c r="Z186" s="19">
        <f>IF(D186=1,Inputs!$K$51,IF(D186=2,Inputs!$K$52,IF(D186=3,Inputs!$K$53,IF(D186=4,Inputs!$K$54,0))))</f>
        <v>0</v>
      </c>
      <c r="AA186" s="19">
        <f>IF(AND(D186=1,G186=1),Inputs!$L$34,IF(AND(D186=2,G186=1),Inputs!$L$35,IF(AND(D186=3,G186=1),Inputs!$L$36,IF(AND(D186=4,G186=1),Inputs!$L$37,0))))</f>
        <v>0</v>
      </c>
      <c r="AB186" s="19">
        <f>IF(AND(D186=1,G186=1),Inputs!$L$51,IF(AND(D186=2,G186=1),Inputs!$L$52,IF(AND(D186=3,G186=1),Inputs!$L$53,IF(AND(D186=4,G186=1),Inputs!$L$54,0))))</f>
        <v>0</v>
      </c>
      <c r="AC186" s="19">
        <f>IF(AND(D186=1,H186=1),Inputs!$M$34,IF(AND(D186=2,H186=1),Inputs!$M$35,IF(AND(D186=3,H186=1),Inputs!$M$36,IF(AND(D186=4,H186=1),Inputs!$M$37,0))))</f>
        <v>0</v>
      </c>
      <c r="AD186" s="19">
        <f>IF(AND(D186=1,H186=1),Inputs!$M$51,IF(AND(D186=2,H186=1),Inputs!$M$52,IF(AND(D186=3,H186=1),Inputs!$M$53,IF(AND(D186=4,H186=1),Inputs!$M$54,0))))</f>
        <v>0</v>
      </c>
      <c r="AE186" s="19">
        <f>IF(AND(D186=1,I186=1),Inputs!$N$34,IF(AND(D186=2,I186=1),Inputs!$N$35,IF(AND(D186=3,I186=1),Inputs!$N$36,IF(AND(D186=4,I186=1),Inputs!$N$37,0))))</f>
        <v>0</v>
      </c>
      <c r="AF186" s="19">
        <f>IF(AND(D186=1,I186=1),Inputs!$N$51,IF(AND(D186=2,I186=1),Inputs!$N$52,IF(AND(D186=3,I186=1),Inputs!$N$53,IF(AND(D186=4,I186=1),Inputs!$N$54,0))))</f>
        <v>0</v>
      </c>
      <c r="AG186" s="19" t="e">
        <f t="shared" si="34"/>
        <v>#N/A</v>
      </c>
      <c r="AH186" s="19" t="e">
        <f t="shared" si="35"/>
        <v>#N/A</v>
      </c>
      <c r="AI186" s="19" t="e">
        <f t="shared" si="26"/>
        <v>#N/A</v>
      </c>
      <c r="AJ186" s="19" t="e">
        <f>IF(K186=2,Inputs!$B$7,IF(K186=3,Inputs!$B$8,IF(K186=4,Inputs!$B$9,IF(K186=5,Inputs!$B$10,IF(K186=6,Inputs!$B$11)))))</f>
        <v>#N/A</v>
      </c>
      <c r="AK186" s="19">
        <f>Inputs!$B$65+C186</f>
        <v>500</v>
      </c>
      <c r="AL186" s="19" t="e">
        <f t="shared" si="36"/>
        <v>#N/A</v>
      </c>
      <c r="AM186" s="19" t="e">
        <f t="shared" si="27"/>
        <v>#N/A</v>
      </c>
      <c r="AN186" s="19" t="e">
        <f t="shared" si="28"/>
        <v>#N/A</v>
      </c>
      <c r="AO186" s="19" t="e">
        <f t="shared" si="29"/>
        <v>#N/A</v>
      </c>
      <c r="AP186" s="19" t="e">
        <f t="shared" si="30"/>
        <v>#N/A</v>
      </c>
      <c r="AQ186" s="22">
        <f t="shared" si="31"/>
        <v>0</v>
      </c>
      <c r="AR186" s="22">
        <f t="shared" si="32"/>
        <v>0</v>
      </c>
      <c r="AS186" s="22">
        <f>IF(AND(AQ186&gt;=Inputs!$B$15,D186=2),MAX(C186,Inputs!$B$15),AQ186)</f>
        <v>0</v>
      </c>
      <c r="AT186" s="22">
        <f>IF(AND(AR186&gt;=Inputs!$B$15,D186=2),MAX(C186,Inputs!$B$15),AR186)</f>
        <v>0</v>
      </c>
      <c r="AU186" s="22">
        <f>IF(AND(AS186&gt;=Inputs!$B$16,D186&lt;4),MAX(C186,Inputs!$B$16),AS186)</f>
        <v>0</v>
      </c>
      <c r="AV186" s="22">
        <f>IF(AND(AT186&gt;=Inputs!$B$16,D186&lt;4),MAX(C186,Inputs!$B$16),AT186)</f>
        <v>0</v>
      </c>
      <c r="AW186" s="20">
        <f>IF(AU186&gt;Inputs!$B$17,Inputs!$B$17,AU186)</f>
        <v>0</v>
      </c>
      <c r="AX186" s="20">
        <f>IF(AV186&gt;Inputs!$B$17,Inputs!$B$17,AV186)</f>
        <v>0</v>
      </c>
    </row>
    <row r="187" spans="1:50" x14ac:dyDescent="0.25">
      <c r="A187" s="1">
        <f>Levels!A188</f>
        <v>0</v>
      </c>
      <c r="B187" s="1">
        <f>Levels!B188</f>
        <v>0</v>
      </c>
      <c r="C187" s="15">
        <f>IF(OR(E187=1,F187=1),Levels!C188,0)</f>
        <v>0</v>
      </c>
      <c r="D187" s="1">
        <f>Levels!D188</f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 t="e">
        <f>Levels!AC188</f>
        <v>#N/A</v>
      </c>
      <c r="K187" s="1" t="e">
        <f>Levels!AD188</f>
        <v>#N/A</v>
      </c>
      <c r="L187" s="1" t="e">
        <f t="shared" si="33"/>
        <v>#N/A</v>
      </c>
      <c r="M187" s="19">
        <f>IF(D187=1,Inputs!$J$25,IF(D187=2,Inputs!$J$26,IF(D187=3,Inputs!$J$27,IF(D187=4,Inputs!$J$28,0))))</f>
        <v>0</v>
      </c>
      <c r="N187" s="19">
        <f>IF(D187=1,Inputs!$J$42,IF(D187=2,Inputs!$J$43,IF(D187=3,Inputs!$J$44,IF(D187=4,Inputs!$J$45,0))))</f>
        <v>0</v>
      </c>
      <c r="O187" s="19">
        <f>IF(D187=1,Inputs!$K$25,IF(D187=2,Inputs!$K$26,IF(D187=3,Inputs!$K$27,IF(D187=4,Inputs!$K$28,0))))</f>
        <v>0</v>
      </c>
      <c r="P187" s="19">
        <f>IF(D187=1,Inputs!$K$42,IF(D187=2,Inputs!$K$43,IF(D187=3,Inputs!$K$44,IF(D187=4,Inputs!$K$45,0))))</f>
        <v>0</v>
      </c>
      <c r="Q187" s="19">
        <f>IF(AND(D187=1,G187=1),Inputs!$L$25,IF(AND(D187=2,G187=1),Inputs!$L$26,IF(AND(D187=3,G187=1),Inputs!$L$27,IF(AND(D187=4,G187=1),Inputs!$L$28,0))))</f>
        <v>0</v>
      </c>
      <c r="R187" s="19">
        <f>IF(AND(D187=1,G187=1),Inputs!$L$42,IF(AND(D187=2,G187=1),Inputs!$L$43,IF(AND(D187=3,G187=1),Inputs!$L$44,IF(AND(D187=4,G187=1),Inputs!$L$45,0))))</f>
        <v>0</v>
      </c>
      <c r="S187" s="19">
        <f>IF(AND(D187=1,H187=1),Inputs!$M$25,IF(AND(D187=2,H187=1),Inputs!$M$26,IF(AND(D187=3,H187=1),Inputs!$M$27,IF(AND(D187=4,H187=1),Inputs!$M$28,0))))</f>
        <v>0</v>
      </c>
      <c r="T187" s="19">
        <f>IF(AND(D187=1,H187=1),Inputs!$M$42,IF(AND(D187=2,H187=1),Inputs!$M$43,IF(AND(D187=3,H187=1),Inputs!$M$44,IF(AND(D187=4,H187=1),Inputs!$M$45,0))))</f>
        <v>0</v>
      </c>
      <c r="U187" s="19">
        <f>IF(AND(D187=1,I187=1),Inputs!$N$25,IF(AND(D187=2,I187=1),Inputs!$N$26,IF(AND(D187=3,I187=1),Inputs!$N$27,IF(AND(D187=4,I187=1),Inputs!$N$28,0))))</f>
        <v>0</v>
      </c>
      <c r="V187" s="19">
        <f>IF(AND(D187=1,I187=1),Inputs!$N$42,IF(AND(D187=2,I187=1),Inputs!$N$43,IF(AND(D187=3,I187=1),Inputs!$N$44,IF(AND(D187=4,I187=1),Inputs!$N$45,0))))</f>
        <v>0</v>
      </c>
      <c r="W187" s="19">
        <f>IF(D187=1,Inputs!$J$34,IF(D187=2,Inputs!$J$35,IF(D187=3,Inputs!$J$36,IF(D187=4,Inputs!$J$37,0))))</f>
        <v>0</v>
      </c>
      <c r="X187" s="19">
        <f>IF(D187=1,Inputs!$J$51,IF(D187=2,Inputs!$J$52,IF(D187=3,Inputs!$J$53,IF(D187=4,Inputs!$J$54,0))))</f>
        <v>0</v>
      </c>
      <c r="Y187" s="19">
        <f>IF(D187=1,Inputs!$K$34,IF(D187=2,Inputs!$K$35,IF(D187=3,Inputs!$K$36,IF(D187=4,Inputs!$K$37,0))))</f>
        <v>0</v>
      </c>
      <c r="Z187" s="19">
        <f>IF(D187=1,Inputs!$K$51,IF(D187=2,Inputs!$K$52,IF(D187=3,Inputs!$K$53,IF(D187=4,Inputs!$K$54,0))))</f>
        <v>0</v>
      </c>
      <c r="AA187" s="19">
        <f>IF(AND(D187=1,G187=1),Inputs!$L$34,IF(AND(D187=2,G187=1),Inputs!$L$35,IF(AND(D187=3,G187=1),Inputs!$L$36,IF(AND(D187=4,G187=1),Inputs!$L$37,0))))</f>
        <v>0</v>
      </c>
      <c r="AB187" s="19">
        <f>IF(AND(D187=1,G187=1),Inputs!$L$51,IF(AND(D187=2,G187=1),Inputs!$L$52,IF(AND(D187=3,G187=1),Inputs!$L$53,IF(AND(D187=4,G187=1),Inputs!$L$54,0))))</f>
        <v>0</v>
      </c>
      <c r="AC187" s="19">
        <f>IF(AND(D187=1,H187=1),Inputs!$M$34,IF(AND(D187=2,H187=1),Inputs!$M$35,IF(AND(D187=3,H187=1),Inputs!$M$36,IF(AND(D187=4,H187=1),Inputs!$M$37,0))))</f>
        <v>0</v>
      </c>
      <c r="AD187" s="19">
        <f>IF(AND(D187=1,H187=1),Inputs!$M$51,IF(AND(D187=2,H187=1),Inputs!$M$52,IF(AND(D187=3,H187=1),Inputs!$M$53,IF(AND(D187=4,H187=1),Inputs!$M$54,0))))</f>
        <v>0</v>
      </c>
      <c r="AE187" s="19">
        <f>IF(AND(D187=1,I187=1),Inputs!$N$34,IF(AND(D187=2,I187=1),Inputs!$N$35,IF(AND(D187=3,I187=1),Inputs!$N$36,IF(AND(D187=4,I187=1),Inputs!$N$37,0))))</f>
        <v>0</v>
      </c>
      <c r="AF187" s="19">
        <f>IF(AND(D187=1,I187=1),Inputs!$N$51,IF(AND(D187=2,I187=1),Inputs!$N$52,IF(AND(D187=3,I187=1),Inputs!$N$53,IF(AND(D187=4,I187=1),Inputs!$N$54,0))))</f>
        <v>0</v>
      </c>
      <c r="AG187" s="19" t="e">
        <f t="shared" si="34"/>
        <v>#N/A</v>
      </c>
      <c r="AH187" s="19" t="e">
        <f t="shared" si="35"/>
        <v>#N/A</v>
      </c>
      <c r="AI187" s="19" t="e">
        <f t="shared" si="26"/>
        <v>#N/A</v>
      </c>
      <c r="AJ187" s="19" t="e">
        <f>IF(K187=2,Inputs!$B$7,IF(K187=3,Inputs!$B$8,IF(K187=4,Inputs!$B$9,IF(K187=5,Inputs!$B$10,IF(K187=6,Inputs!$B$11)))))</f>
        <v>#N/A</v>
      </c>
      <c r="AK187" s="19">
        <f>Inputs!$B$65+C187</f>
        <v>500</v>
      </c>
      <c r="AL187" s="19" t="e">
        <f t="shared" si="36"/>
        <v>#N/A</v>
      </c>
      <c r="AM187" s="19" t="e">
        <f t="shared" si="27"/>
        <v>#N/A</v>
      </c>
      <c r="AN187" s="19" t="e">
        <f t="shared" si="28"/>
        <v>#N/A</v>
      </c>
      <c r="AO187" s="19" t="e">
        <f t="shared" si="29"/>
        <v>#N/A</v>
      </c>
      <c r="AP187" s="19" t="e">
        <f t="shared" si="30"/>
        <v>#N/A</v>
      </c>
      <c r="AQ187" s="22">
        <f t="shared" si="31"/>
        <v>0</v>
      </c>
      <c r="AR187" s="22">
        <f t="shared" si="32"/>
        <v>0</v>
      </c>
      <c r="AS187" s="22">
        <f>IF(AND(AQ187&gt;=Inputs!$B$15,D187=2),MAX(C187,Inputs!$B$15),AQ187)</f>
        <v>0</v>
      </c>
      <c r="AT187" s="22">
        <f>IF(AND(AR187&gt;=Inputs!$B$15,D187=2),MAX(C187,Inputs!$B$15),AR187)</f>
        <v>0</v>
      </c>
      <c r="AU187" s="22">
        <f>IF(AND(AS187&gt;=Inputs!$B$16,D187&lt;4),MAX(C187,Inputs!$B$16),AS187)</f>
        <v>0</v>
      </c>
      <c r="AV187" s="22">
        <f>IF(AND(AT187&gt;=Inputs!$B$16,D187&lt;4),MAX(C187,Inputs!$B$16),AT187)</f>
        <v>0</v>
      </c>
      <c r="AW187" s="20">
        <f>IF(AU187&gt;Inputs!$B$17,Inputs!$B$17,AU187)</f>
        <v>0</v>
      </c>
      <c r="AX187" s="20">
        <f>IF(AV187&gt;Inputs!$B$17,Inputs!$B$17,AV187)</f>
        <v>0</v>
      </c>
    </row>
    <row r="188" spans="1:50" x14ac:dyDescent="0.25">
      <c r="A188" s="1">
        <f>Levels!A189</f>
        <v>0</v>
      </c>
      <c r="B188" s="1">
        <f>Levels!B189</f>
        <v>0</v>
      </c>
      <c r="C188" s="15">
        <f>IF(OR(E188=1,F188=1),Levels!C189,0)</f>
        <v>0</v>
      </c>
      <c r="D188" s="1">
        <f>Levels!D189</f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 t="e">
        <f>Levels!AC189</f>
        <v>#N/A</v>
      </c>
      <c r="K188" s="1" t="e">
        <f>Levels!AD189</f>
        <v>#N/A</v>
      </c>
      <c r="L188" s="1" t="e">
        <f t="shared" si="33"/>
        <v>#N/A</v>
      </c>
      <c r="M188" s="19">
        <f>IF(D188=1,Inputs!$J$25,IF(D188=2,Inputs!$J$26,IF(D188=3,Inputs!$J$27,IF(D188=4,Inputs!$J$28,0))))</f>
        <v>0</v>
      </c>
      <c r="N188" s="19">
        <f>IF(D188=1,Inputs!$J$42,IF(D188=2,Inputs!$J$43,IF(D188=3,Inputs!$J$44,IF(D188=4,Inputs!$J$45,0))))</f>
        <v>0</v>
      </c>
      <c r="O188" s="19">
        <f>IF(D188=1,Inputs!$K$25,IF(D188=2,Inputs!$K$26,IF(D188=3,Inputs!$K$27,IF(D188=4,Inputs!$K$28,0))))</f>
        <v>0</v>
      </c>
      <c r="P188" s="19">
        <f>IF(D188=1,Inputs!$K$42,IF(D188=2,Inputs!$K$43,IF(D188=3,Inputs!$K$44,IF(D188=4,Inputs!$K$45,0))))</f>
        <v>0</v>
      </c>
      <c r="Q188" s="19">
        <f>IF(AND(D188=1,G188=1),Inputs!$L$25,IF(AND(D188=2,G188=1),Inputs!$L$26,IF(AND(D188=3,G188=1),Inputs!$L$27,IF(AND(D188=4,G188=1),Inputs!$L$28,0))))</f>
        <v>0</v>
      </c>
      <c r="R188" s="19">
        <f>IF(AND(D188=1,G188=1),Inputs!$L$42,IF(AND(D188=2,G188=1),Inputs!$L$43,IF(AND(D188=3,G188=1),Inputs!$L$44,IF(AND(D188=4,G188=1),Inputs!$L$45,0))))</f>
        <v>0</v>
      </c>
      <c r="S188" s="19">
        <f>IF(AND(D188=1,H188=1),Inputs!$M$25,IF(AND(D188=2,H188=1),Inputs!$M$26,IF(AND(D188=3,H188=1),Inputs!$M$27,IF(AND(D188=4,H188=1),Inputs!$M$28,0))))</f>
        <v>0</v>
      </c>
      <c r="T188" s="19">
        <f>IF(AND(D188=1,H188=1),Inputs!$M$42,IF(AND(D188=2,H188=1),Inputs!$M$43,IF(AND(D188=3,H188=1),Inputs!$M$44,IF(AND(D188=4,H188=1),Inputs!$M$45,0))))</f>
        <v>0</v>
      </c>
      <c r="U188" s="19">
        <f>IF(AND(D188=1,I188=1),Inputs!$N$25,IF(AND(D188=2,I188=1),Inputs!$N$26,IF(AND(D188=3,I188=1),Inputs!$N$27,IF(AND(D188=4,I188=1),Inputs!$N$28,0))))</f>
        <v>0</v>
      </c>
      <c r="V188" s="19">
        <f>IF(AND(D188=1,I188=1),Inputs!$N$42,IF(AND(D188=2,I188=1),Inputs!$N$43,IF(AND(D188=3,I188=1),Inputs!$N$44,IF(AND(D188=4,I188=1),Inputs!$N$45,0))))</f>
        <v>0</v>
      </c>
      <c r="W188" s="19">
        <f>IF(D188=1,Inputs!$J$34,IF(D188=2,Inputs!$J$35,IF(D188=3,Inputs!$J$36,IF(D188=4,Inputs!$J$37,0))))</f>
        <v>0</v>
      </c>
      <c r="X188" s="19">
        <f>IF(D188=1,Inputs!$J$51,IF(D188=2,Inputs!$J$52,IF(D188=3,Inputs!$J$53,IF(D188=4,Inputs!$J$54,0))))</f>
        <v>0</v>
      </c>
      <c r="Y188" s="19">
        <f>IF(D188=1,Inputs!$K$34,IF(D188=2,Inputs!$K$35,IF(D188=3,Inputs!$K$36,IF(D188=4,Inputs!$K$37,0))))</f>
        <v>0</v>
      </c>
      <c r="Z188" s="19">
        <f>IF(D188=1,Inputs!$K$51,IF(D188=2,Inputs!$K$52,IF(D188=3,Inputs!$K$53,IF(D188=4,Inputs!$K$54,0))))</f>
        <v>0</v>
      </c>
      <c r="AA188" s="19">
        <f>IF(AND(D188=1,G188=1),Inputs!$L$34,IF(AND(D188=2,G188=1),Inputs!$L$35,IF(AND(D188=3,G188=1),Inputs!$L$36,IF(AND(D188=4,G188=1),Inputs!$L$37,0))))</f>
        <v>0</v>
      </c>
      <c r="AB188" s="19">
        <f>IF(AND(D188=1,G188=1),Inputs!$L$51,IF(AND(D188=2,G188=1),Inputs!$L$52,IF(AND(D188=3,G188=1),Inputs!$L$53,IF(AND(D188=4,G188=1),Inputs!$L$54,0))))</f>
        <v>0</v>
      </c>
      <c r="AC188" s="19">
        <f>IF(AND(D188=1,H188=1),Inputs!$M$34,IF(AND(D188=2,H188=1),Inputs!$M$35,IF(AND(D188=3,H188=1),Inputs!$M$36,IF(AND(D188=4,H188=1),Inputs!$M$37,0))))</f>
        <v>0</v>
      </c>
      <c r="AD188" s="19">
        <f>IF(AND(D188=1,H188=1),Inputs!$M$51,IF(AND(D188=2,H188=1),Inputs!$M$52,IF(AND(D188=3,H188=1),Inputs!$M$53,IF(AND(D188=4,H188=1),Inputs!$M$54,0))))</f>
        <v>0</v>
      </c>
      <c r="AE188" s="19">
        <f>IF(AND(D188=1,I188=1),Inputs!$N$34,IF(AND(D188=2,I188=1),Inputs!$N$35,IF(AND(D188=3,I188=1),Inputs!$N$36,IF(AND(D188=4,I188=1),Inputs!$N$37,0))))</f>
        <v>0</v>
      </c>
      <c r="AF188" s="19">
        <f>IF(AND(D188=1,I188=1),Inputs!$N$51,IF(AND(D188=2,I188=1),Inputs!$N$52,IF(AND(D188=3,I188=1),Inputs!$N$53,IF(AND(D188=4,I188=1),Inputs!$N$54,0))))</f>
        <v>0</v>
      </c>
      <c r="AG188" s="19" t="e">
        <f t="shared" si="34"/>
        <v>#N/A</v>
      </c>
      <c r="AH188" s="19" t="e">
        <f t="shared" si="35"/>
        <v>#N/A</v>
      </c>
      <c r="AI188" s="19" t="e">
        <f t="shared" si="26"/>
        <v>#N/A</v>
      </c>
      <c r="AJ188" s="19" t="e">
        <f>IF(K188=2,Inputs!$B$7,IF(K188=3,Inputs!$B$8,IF(K188=4,Inputs!$B$9,IF(K188=5,Inputs!$B$10,IF(K188=6,Inputs!$B$11)))))</f>
        <v>#N/A</v>
      </c>
      <c r="AK188" s="19">
        <f>Inputs!$B$65+C188</f>
        <v>500</v>
      </c>
      <c r="AL188" s="19" t="e">
        <f t="shared" si="36"/>
        <v>#N/A</v>
      </c>
      <c r="AM188" s="19" t="e">
        <f t="shared" si="27"/>
        <v>#N/A</v>
      </c>
      <c r="AN188" s="19" t="e">
        <f t="shared" si="28"/>
        <v>#N/A</v>
      </c>
      <c r="AO188" s="19" t="e">
        <f t="shared" si="29"/>
        <v>#N/A</v>
      </c>
      <c r="AP188" s="19" t="e">
        <f t="shared" si="30"/>
        <v>#N/A</v>
      </c>
      <c r="AQ188" s="22">
        <f t="shared" si="31"/>
        <v>0</v>
      </c>
      <c r="AR188" s="22">
        <f t="shared" si="32"/>
        <v>0</v>
      </c>
      <c r="AS188" s="22">
        <f>IF(AND(AQ188&gt;=Inputs!$B$15,D188=2),MAX(C188,Inputs!$B$15),AQ188)</f>
        <v>0</v>
      </c>
      <c r="AT188" s="22">
        <f>IF(AND(AR188&gt;=Inputs!$B$15,D188=2),MAX(C188,Inputs!$B$15),AR188)</f>
        <v>0</v>
      </c>
      <c r="AU188" s="22">
        <f>IF(AND(AS188&gt;=Inputs!$B$16,D188&lt;4),MAX(C188,Inputs!$B$16),AS188)</f>
        <v>0</v>
      </c>
      <c r="AV188" s="22">
        <f>IF(AND(AT188&gt;=Inputs!$B$16,D188&lt;4),MAX(C188,Inputs!$B$16),AT188)</f>
        <v>0</v>
      </c>
      <c r="AW188" s="20">
        <f>IF(AU188&gt;Inputs!$B$17,Inputs!$B$17,AU188)</f>
        <v>0</v>
      </c>
      <c r="AX188" s="20">
        <f>IF(AV188&gt;Inputs!$B$17,Inputs!$B$17,AV188)</f>
        <v>0</v>
      </c>
    </row>
    <row r="189" spans="1:50" x14ac:dyDescent="0.25">
      <c r="A189" s="1">
        <f>Levels!A190</f>
        <v>0</v>
      </c>
      <c r="B189" s="1">
        <f>Levels!B190</f>
        <v>0</v>
      </c>
      <c r="C189" s="15">
        <f>IF(OR(E189=1,F189=1),Levels!C190,0)</f>
        <v>0</v>
      </c>
      <c r="D189" s="1">
        <f>Levels!D190</f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 t="e">
        <f>Levels!AC190</f>
        <v>#N/A</v>
      </c>
      <c r="K189" s="1" t="e">
        <f>Levels!AD190</f>
        <v>#N/A</v>
      </c>
      <c r="L189" s="1" t="e">
        <f t="shared" si="33"/>
        <v>#N/A</v>
      </c>
      <c r="M189" s="19">
        <f>IF(D189=1,Inputs!$J$25,IF(D189=2,Inputs!$J$26,IF(D189=3,Inputs!$J$27,IF(D189=4,Inputs!$J$28,0))))</f>
        <v>0</v>
      </c>
      <c r="N189" s="19">
        <f>IF(D189=1,Inputs!$J$42,IF(D189=2,Inputs!$J$43,IF(D189=3,Inputs!$J$44,IF(D189=4,Inputs!$J$45,0))))</f>
        <v>0</v>
      </c>
      <c r="O189" s="19">
        <f>IF(D189=1,Inputs!$K$25,IF(D189=2,Inputs!$K$26,IF(D189=3,Inputs!$K$27,IF(D189=4,Inputs!$K$28,0))))</f>
        <v>0</v>
      </c>
      <c r="P189" s="19">
        <f>IF(D189=1,Inputs!$K$42,IF(D189=2,Inputs!$K$43,IF(D189=3,Inputs!$K$44,IF(D189=4,Inputs!$K$45,0))))</f>
        <v>0</v>
      </c>
      <c r="Q189" s="19">
        <f>IF(AND(D189=1,G189=1),Inputs!$L$25,IF(AND(D189=2,G189=1),Inputs!$L$26,IF(AND(D189=3,G189=1),Inputs!$L$27,IF(AND(D189=4,G189=1),Inputs!$L$28,0))))</f>
        <v>0</v>
      </c>
      <c r="R189" s="19">
        <f>IF(AND(D189=1,G189=1),Inputs!$L$42,IF(AND(D189=2,G189=1),Inputs!$L$43,IF(AND(D189=3,G189=1),Inputs!$L$44,IF(AND(D189=4,G189=1),Inputs!$L$45,0))))</f>
        <v>0</v>
      </c>
      <c r="S189" s="19">
        <f>IF(AND(D189=1,H189=1),Inputs!$M$25,IF(AND(D189=2,H189=1),Inputs!$M$26,IF(AND(D189=3,H189=1),Inputs!$M$27,IF(AND(D189=4,H189=1),Inputs!$M$28,0))))</f>
        <v>0</v>
      </c>
      <c r="T189" s="19">
        <f>IF(AND(D189=1,H189=1),Inputs!$M$42,IF(AND(D189=2,H189=1),Inputs!$M$43,IF(AND(D189=3,H189=1),Inputs!$M$44,IF(AND(D189=4,H189=1),Inputs!$M$45,0))))</f>
        <v>0</v>
      </c>
      <c r="U189" s="19">
        <f>IF(AND(D189=1,I189=1),Inputs!$N$25,IF(AND(D189=2,I189=1),Inputs!$N$26,IF(AND(D189=3,I189=1),Inputs!$N$27,IF(AND(D189=4,I189=1),Inputs!$N$28,0))))</f>
        <v>0</v>
      </c>
      <c r="V189" s="19">
        <f>IF(AND(D189=1,I189=1),Inputs!$N$42,IF(AND(D189=2,I189=1),Inputs!$N$43,IF(AND(D189=3,I189=1),Inputs!$N$44,IF(AND(D189=4,I189=1),Inputs!$N$45,0))))</f>
        <v>0</v>
      </c>
      <c r="W189" s="19">
        <f>IF(D189=1,Inputs!$J$34,IF(D189=2,Inputs!$J$35,IF(D189=3,Inputs!$J$36,IF(D189=4,Inputs!$J$37,0))))</f>
        <v>0</v>
      </c>
      <c r="X189" s="19">
        <f>IF(D189=1,Inputs!$J$51,IF(D189=2,Inputs!$J$52,IF(D189=3,Inputs!$J$53,IF(D189=4,Inputs!$J$54,0))))</f>
        <v>0</v>
      </c>
      <c r="Y189" s="19">
        <f>IF(D189=1,Inputs!$K$34,IF(D189=2,Inputs!$K$35,IF(D189=3,Inputs!$K$36,IF(D189=4,Inputs!$K$37,0))))</f>
        <v>0</v>
      </c>
      <c r="Z189" s="19">
        <f>IF(D189=1,Inputs!$K$51,IF(D189=2,Inputs!$K$52,IF(D189=3,Inputs!$K$53,IF(D189=4,Inputs!$K$54,0))))</f>
        <v>0</v>
      </c>
      <c r="AA189" s="19">
        <f>IF(AND(D189=1,G189=1),Inputs!$L$34,IF(AND(D189=2,G189=1),Inputs!$L$35,IF(AND(D189=3,G189=1),Inputs!$L$36,IF(AND(D189=4,G189=1),Inputs!$L$37,0))))</f>
        <v>0</v>
      </c>
      <c r="AB189" s="19">
        <f>IF(AND(D189=1,G189=1),Inputs!$L$51,IF(AND(D189=2,G189=1),Inputs!$L$52,IF(AND(D189=3,G189=1),Inputs!$L$53,IF(AND(D189=4,G189=1),Inputs!$L$54,0))))</f>
        <v>0</v>
      </c>
      <c r="AC189" s="19">
        <f>IF(AND(D189=1,H189=1),Inputs!$M$34,IF(AND(D189=2,H189=1),Inputs!$M$35,IF(AND(D189=3,H189=1),Inputs!$M$36,IF(AND(D189=4,H189=1),Inputs!$M$37,0))))</f>
        <v>0</v>
      </c>
      <c r="AD189" s="19">
        <f>IF(AND(D189=1,H189=1),Inputs!$M$51,IF(AND(D189=2,H189=1),Inputs!$M$52,IF(AND(D189=3,H189=1),Inputs!$M$53,IF(AND(D189=4,H189=1),Inputs!$M$54,0))))</f>
        <v>0</v>
      </c>
      <c r="AE189" s="19">
        <f>IF(AND(D189=1,I189=1),Inputs!$N$34,IF(AND(D189=2,I189=1),Inputs!$N$35,IF(AND(D189=3,I189=1),Inputs!$N$36,IF(AND(D189=4,I189=1),Inputs!$N$37,0))))</f>
        <v>0</v>
      </c>
      <c r="AF189" s="19">
        <f>IF(AND(D189=1,I189=1),Inputs!$N$51,IF(AND(D189=2,I189=1),Inputs!$N$52,IF(AND(D189=3,I189=1),Inputs!$N$53,IF(AND(D189=4,I189=1),Inputs!$N$54,0))))</f>
        <v>0</v>
      </c>
      <c r="AG189" s="19" t="e">
        <f t="shared" si="34"/>
        <v>#N/A</v>
      </c>
      <c r="AH189" s="19" t="e">
        <f t="shared" si="35"/>
        <v>#N/A</v>
      </c>
      <c r="AI189" s="19" t="e">
        <f t="shared" si="26"/>
        <v>#N/A</v>
      </c>
      <c r="AJ189" s="19" t="e">
        <f>IF(K189=2,Inputs!$B$7,IF(K189=3,Inputs!$B$8,IF(K189=4,Inputs!$B$9,IF(K189=5,Inputs!$B$10,IF(K189=6,Inputs!$B$11)))))</f>
        <v>#N/A</v>
      </c>
      <c r="AK189" s="19">
        <f>Inputs!$B$65+C189</f>
        <v>500</v>
      </c>
      <c r="AL189" s="19" t="e">
        <f t="shared" si="36"/>
        <v>#N/A</v>
      </c>
      <c r="AM189" s="19" t="e">
        <f t="shared" si="27"/>
        <v>#N/A</v>
      </c>
      <c r="AN189" s="19" t="e">
        <f t="shared" si="28"/>
        <v>#N/A</v>
      </c>
      <c r="AO189" s="19" t="e">
        <f t="shared" si="29"/>
        <v>#N/A</v>
      </c>
      <c r="AP189" s="19" t="e">
        <f t="shared" si="30"/>
        <v>#N/A</v>
      </c>
      <c r="AQ189" s="22">
        <f t="shared" si="31"/>
        <v>0</v>
      </c>
      <c r="AR189" s="22">
        <f t="shared" si="32"/>
        <v>0</v>
      </c>
      <c r="AS189" s="22">
        <f>IF(AND(AQ189&gt;=Inputs!$B$15,D189=2),MAX(C189,Inputs!$B$15),AQ189)</f>
        <v>0</v>
      </c>
      <c r="AT189" s="22">
        <f>IF(AND(AR189&gt;=Inputs!$B$15,D189=2),MAX(C189,Inputs!$B$15),AR189)</f>
        <v>0</v>
      </c>
      <c r="AU189" s="22">
        <f>IF(AND(AS189&gt;=Inputs!$B$16,D189&lt;4),MAX(C189,Inputs!$B$16),AS189)</f>
        <v>0</v>
      </c>
      <c r="AV189" s="22">
        <f>IF(AND(AT189&gt;=Inputs!$B$16,D189&lt;4),MAX(C189,Inputs!$B$16),AT189)</f>
        <v>0</v>
      </c>
      <c r="AW189" s="20">
        <f>IF(AU189&gt;Inputs!$B$17,Inputs!$B$17,AU189)</f>
        <v>0</v>
      </c>
      <c r="AX189" s="20">
        <f>IF(AV189&gt;Inputs!$B$17,Inputs!$B$17,AV189)</f>
        <v>0</v>
      </c>
    </row>
    <row r="190" spans="1:50" x14ac:dyDescent="0.25">
      <c r="A190" s="1">
        <f>Levels!A191</f>
        <v>0</v>
      </c>
      <c r="B190" s="1">
        <f>Levels!B191</f>
        <v>0</v>
      </c>
      <c r="C190" s="15">
        <f>IF(OR(E190=1,F190=1),Levels!C191,0)</f>
        <v>0</v>
      </c>
      <c r="D190" s="1">
        <f>Levels!D191</f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 t="e">
        <f>Levels!AC191</f>
        <v>#N/A</v>
      </c>
      <c r="K190" s="1" t="e">
        <f>Levels!AD191</f>
        <v>#N/A</v>
      </c>
      <c r="L190" s="1" t="e">
        <f t="shared" si="33"/>
        <v>#N/A</v>
      </c>
      <c r="M190" s="19">
        <f>IF(D190=1,Inputs!$J$25,IF(D190=2,Inputs!$J$26,IF(D190=3,Inputs!$J$27,IF(D190=4,Inputs!$J$28,0))))</f>
        <v>0</v>
      </c>
      <c r="N190" s="19">
        <f>IF(D190=1,Inputs!$J$42,IF(D190=2,Inputs!$J$43,IF(D190=3,Inputs!$J$44,IF(D190=4,Inputs!$J$45,0))))</f>
        <v>0</v>
      </c>
      <c r="O190" s="19">
        <f>IF(D190=1,Inputs!$K$25,IF(D190=2,Inputs!$K$26,IF(D190=3,Inputs!$K$27,IF(D190=4,Inputs!$K$28,0))))</f>
        <v>0</v>
      </c>
      <c r="P190" s="19">
        <f>IF(D190=1,Inputs!$K$42,IF(D190=2,Inputs!$K$43,IF(D190=3,Inputs!$K$44,IF(D190=4,Inputs!$K$45,0))))</f>
        <v>0</v>
      </c>
      <c r="Q190" s="19">
        <f>IF(AND(D190=1,G190=1),Inputs!$L$25,IF(AND(D190=2,G190=1),Inputs!$L$26,IF(AND(D190=3,G190=1),Inputs!$L$27,IF(AND(D190=4,G190=1),Inputs!$L$28,0))))</f>
        <v>0</v>
      </c>
      <c r="R190" s="19">
        <f>IF(AND(D190=1,G190=1),Inputs!$L$42,IF(AND(D190=2,G190=1),Inputs!$L$43,IF(AND(D190=3,G190=1),Inputs!$L$44,IF(AND(D190=4,G190=1),Inputs!$L$45,0))))</f>
        <v>0</v>
      </c>
      <c r="S190" s="19">
        <f>IF(AND(D190=1,H190=1),Inputs!$M$25,IF(AND(D190=2,H190=1),Inputs!$M$26,IF(AND(D190=3,H190=1),Inputs!$M$27,IF(AND(D190=4,H190=1),Inputs!$M$28,0))))</f>
        <v>0</v>
      </c>
      <c r="T190" s="19">
        <f>IF(AND(D190=1,H190=1),Inputs!$M$42,IF(AND(D190=2,H190=1),Inputs!$M$43,IF(AND(D190=3,H190=1),Inputs!$M$44,IF(AND(D190=4,H190=1),Inputs!$M$45,0))))</f>
        <v>0</v>
      </c>
      <c r="U190" s="19">
        <f>IF(AND(D190=1,I190=1),Inputs!$N$25,IF(AND(D190=2,I190=1),Inputs!$N$26,IF(AND(D190=3,I190=1),Inputs!$N$27,IF(AND(D190=4,I190=1),Inputs!$N$28,0))))</f>
        <v>0</v>
      </c>
      <c r="V190" s="19">
        <f>IF(AND(D190=1,I190=1),Inputs!$N$42,IF(AND(D190=2,I190=1),Inputs!$N$43,IF(AND(D190=3,I190=1),Inputs!$N$44,IF(AND(D190=4,I190=1),Inputs!$N$45,0))))</f>
        <v>0</v>
      </c>
      <c r="W190" s="19">
        <f>IF(D190=1,Inputs!$J$34,IF(D190=2,Inputs!$J$35,IF(D190=3,Inputs!$J$36,IF(D190=4,Inputs!$J$37,0))))</f>
        <v>0</v>
      </c>
      <c r="X190" s="19">
        <f>IF(D190=1,Inputs!$J$51,IF(D190=2,Inputs!$J$52,IF(D190=3,Inputs!$J$53,IF(D190=4,Inputs!$J$54,0))))</f>
        <v>0</v>
      </c>
      <c r="Y190" s="19">
        <f>IF(D190=1,Inputs!$K$34,IF(D190=2,Inputs!$K$35,IF(D190=3,Inputs!$K$36,IF(D190=4,Inputs!$K$37,0))))</f>
        <v>0</v>
      </c>
      <c r="Z190" s="19">
        <f>IF(D190=1,Inputs!$K$51,IF(D190=2,Inputs!$K$52,IF(D190=3,Inputs!$K$53,IF(D190=4,Inputs!$K$54,0))))</f>
        <v>0</v>
      </c>
      <c r="AA190" s="19">
        <f>IF(AND(D190=1,G190=1),Inputs!$L$34,IF(AND(D190=2,G190=1),Inputs!$L$35,IF(AND(D190=3,G190=1),Inputs!$L$36,IF(AND(D190=4,G190=1),Inputs!$L$37,0))))</f>
        <v>0</v>
      </c>
      <c r="AB190" s="19">
        <f>IF(AND(D190=1,G190=1),Inputs!$L$51,IF(AND(D190=2,G190=1),Inputs!$L$52,IF(AND(D190=3,G190=1),Inputs!$L$53,IF(AND(D190=4,G190=1),Inputs!$L$54,0))))</f>
        <v>0</v>
      </c>
      <c r="AC190" s="19">
        <f>IF(AND(D190=1,H190=1),Inputs!$M$34,IF(AND(D190=2,H190=1),Inputs!$M$35,IF(AND(D190=3,H190=1),Inputs!$M$36,IF(AND(D190=4,H190=1),Inputs!$M$37,0))))</f>
        <v>0</v>
      </c>
      <c r="AD190" s="19">
        <f>IF(AND(D190=1,H190=1),Inputs!$M$51,IF(AND(D190=2,H190=1),Inputs!$M$52,IF(AND(D190=3,H190=1),Inputs!$M$53,IF(AND(D190=4,H190=1),Inputs!$M$54,0))))</f>
        <v>0</v>
      </c>
      <c r="AE190" s="19">
        <f>IF(AND(D190=1,I190=1),Inputs!$N$34,IF(AND(D190=2,I190=1),Inputs!$N$35,IF(AND(D190=3,I190=1),Inputs!$N$36,IF(AND(D190=4,I190=1),Inputs!$N$37,0))))</f>
        <v>0</v>
      </c>
      <c r="AF190" s="19">
        <f>IF(AND(D190=1,I190=1),Inputs!$N$51,IF(AND(D190=2,I190=1),Inputs!$N$52,IF(AND(D190=3,I190=1),Inputs!$N$53,IF(AND(D190=4,I190=1),Inputs!$N$54,0))))</f>
        <v>0</v>
      </c>
      <c r="AG190" s="19" t="e">
        <f t="shared" si="34"/>
        <v>#N/A</v>
      </c>
      <c r="AH190" s="19" t="e">
        <f t="shared" si="35"/>
        <v>#N/A</v>
      </c>
      <c r="AI190" s="19" t="e">
        <f t="shared" si="26"/>
        <v>#N/A</v>
      </c>
      <c r="AJ190" s="19" t="e">
        <f>IF(K190=2,Inputs!$B$7,IF(K190=3,Inputs!$B$8,IF(K190=4,Inputs!$B$9,IF(K190=5,Inputs!$B$10,IF(K190=6,Inputs!$B$11)))))</f>
        <v>#N/A</v>
      </c>
      <c r="AK190" s="19">
        <f>Inputs!$B$65+C190</f>
        <v>500</v>
      </c>
      <c r="AL190" s="19" t="e">
        <f t="shared" si="36"/>
        <v>#N/A</v>
      </c>
      <c r="AM190" s="19" t="e">
        <f t="shared" si="27"/>
        <v>#N/A</v>
      </c>
      <c r="AN190" s="19" t="e">
        <f t="shared" si="28"/>
        <v>#N/A</v>
      </c>
      <c r="AO190" s="19" t="e">
        <f t="shared" si="29"/>
        <v>#N/A</v>
      </c>
      <c r="AP190" s="19" t="e">
        <f t="shared" si="30"/>
        <v>#N/A</v>
      </c>
      <c r="AQ190" s="22">
        <f t="shared" si="31"/>
        <v>0</v>
      </c>
      <c r="AR190" s="22">
        <f t="shared" si="32"/>
        <v>0</v>
      </c>
      <c r="AS190" s="22">
        <f>IF(AND(AQ190&gt;=Inputs!$B$15,D190=2),MAX(C190,Inputs!$B$15),AQ190)</f>
        <v>0</v>
      </c>
      <c r="AT190" s="22">
        <f>IF(AND(AR190&gt;=Inputs!$B$15,D190=2),MAX(C190,Inputs!$B$15),AR190)</f>
        <v>0</v>
      </c>
      <c r="AU190" s="22">
        <f>IF(AND(AS190&gt;=Inputs!$B$16,D190&lt;4),MAX(C190,Inputs!$B$16),AS190)</f>
        <v>0</v>
      </c>
      <c r="AV190" s="22">
        <f>IF(AND(AT190&gt;=Inputs!$B$16,D190&lt;4),MAX(C190,Inputs!$B$16),AT190)</f>
        <v>0</v>
      </c>
      <c r="AW190" s="20">
        <f>IF(AU190&gt;Inputs!$B$17,Inputs!$B$17,AU190)</f>
        <v>0</v>
      </c>
      <c r="AX190" s="20">
        <f>IF(AV190&gt;Inputs!$B$17,Inputs!$B$17,AV190)</f>
        <v>0</v>
      </c>
    </row>
    <row r="191" spans="1:50" x14ac:dyDescent="0.25">
      <c r="A191" s="1">
        <f>Levels!A192</f>
        <v>0</v>
      </c>
      <c r="B191" s="1">
        <f>Levels!B192</f>
        <v>0</v>
      </c>
      <c r="C191" s="15">
        <f>IF(OR(E191=1,F191=1),Levels!C192,0)</f>
        <v>0</v>
      </c>
      <c r="D191" s="1">
        <f>Levels!D192</f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 t="e">
        <f>Levels!AC192</f>
        <v>#N/A</v>
      </c>
      <c r="K191" s="1" t="e">
        <f>Levels!AD192</f>
        <v>#N/A</v>
      </c>
      <c r="L191" s="1" t="e">
        <f t="shared" si="33"/>
        <v>#N/A</v>
      </c>
      <c r="M191" s="19">
        <f>IF(D191=1,Inputs!$J$25,IF(D191=2,Inputs!$J$26,IF(D191=3,Inputs!$J$27,IF(D191=4,Inputs!$J$28,0))))</f>
        <v>0</v>
      </c>
      <c r="N191" s="19">
        <f>IF(D191=1,Inputs!$J$42,IF(D191=2,Inputs!$J$43,IF(D191=3,Inputs!$J$44,IF(D191=4,Inputs!$J$45,0))))</f>
        <v>0</v>
      </c>
      <c r="O191" s="19">
        <f>IF(D191=1,Inputs!$K$25,IF(D191=2,Inputs!$K$26,IF(D191=3,Inputs!$K$27,IF(D191=4,Inputs!$K$28,0))))</f>
        <v>0</v>
      </c>
      <c r="P191" s="19">
        <f>IF(D191=1,Inputs!$K$42,IF(D191=2,Inputs!$K$43,IF(D191=3,Inputs!$K$44,IF(D191=4,Inputs!$K$45,0))))</f>
        <v>0</v>
      </c>
      <c r="Q191" s="19">
        <f>IF(AND(D191=1,G191=1),Inputs!$L$25,IF(AND(D191=2,G191=1),Inputs!$L$26,IF(AND(D191=3,G191=1),Inputs!$L$27,IF(AND(D191=4,G191=1),Inputs!$L$28,0))))</f>
        <v>0</v>
      </c>
      <c r="R191" s="19">
        <f>IF(AND(D191=1,G191=1),Inputs!$L$42,IF(AND(D191=2,G191=1),Inputs!$L$43,IF(AND(D191=3,G191=1),Inputs!$L$44,IF(AND(D191=4,G191=1),Inputs!$L$45,0))))</f>
        <v>0</v>
      </c>
      <c r="S191" s="19">
        <f>IF(AND(D191=1,H191=1),Inputs!$M$25,IF(AND(D191=2,H191=1),Inputs!$M$26,IF(AND(D191=3,H191=1),Inputs!$M$27,IF(AND(D191=4,H191=1),Inputs!$M$28,0))))</f>
        <v>0</v>
      </c>
      <c r="T191" s="19">
        <f>IF(AND(D191=1,H191=1),Inputs!$M$42,IF(AND(D191=2,H191=1),Inputs!$M$43,IF(AND(D191=3,H191=1),Inputs!$M$44,IF(AND(D191=4,H191=1),Inputs!$M$45,0))))</f>
        <v>0</v>
      </c>
      <c r="U191" s="19">
        <f>IF(AND(D191=1,I191=1),Inputs!$N$25,IF(AND(D191=2,I191=1),Inputs!$N$26,IF(AND(D191=3,I191=1),Inputs!$N$27,IF(AND(D191=4,I191=1),Inputs!$N$28,0))))</f>
        <v>0</v>
      </c>
      <c r="V191" s="19">
        <f>IF(AND(D191=1,I191=1),Inputs!$N$42,IF(AND(D191=2,I191=1),Inputs!$N$43,IF(AND(D191=3,I191=1),Inputs!$N$44,IF(AND(D191=4,I191=1),Inputs!$N$45,0))))</f>
        <v>0</v>
      </c>
      <c r="W191" s="19">
        <f>IF(D191=1,Inputs!$J$34,IF(D191=2,Inputs!$J$35,IF(D191=3,Inputs!$J$36,IF(D191=4,Inputs!$J$37,0))))</f>
        <v>0</v>
      </c>
      <c r="X191" s="19">
        <f>IF(D191=1,Inputs!$J$51,IF(D191=2,Inputs!$J$52,IF(D191=3,Inputs!$J$53,IF(D191=4,Inputs!$J$54,0))))</f>
        <v>0</v>
      </c>
      <c r="Y191" s="19">
        <f>IF(D191=1,Inputs!$K$34,IF(D191=2,Inputs!$K$35,IF(D191=3,Inputs!$K$36,IF(D191=4,Inputs!$K$37,0))))</f>
        <v>0</v>
      </c>
      <c r="Z191" s="19">
        <f>IF(D191=1,Inputs!$K$51,IF(D191=2,Inputs!$K$52,IF(D191=3,Inputs!$K$53,IF(D191=4,Inputs!$K$54,0))))</f>
        <v>0</v>
      </c>
      <c r="AA191" s="19">
        <f>IF(AND(D191=1,G191=1),Inputs!$L$34,IF(AND(D191=2,G191=1),Inputs!$L$35,IF(AND(D191=3,G191=1),Inputs!$L$36,IF(AND(D191=4,G191=1),Inputs!$L$37,0))))</f>
        <v>0</v>
      </c>
      <c r="AB191" s="19">
        <f>IF(AND(D191=1,G191=1),Inputs!$L$51,IF(AND(D191=2,G191=1),Inputs!$L$52,IF(AND(D191=3,G191=1),Inputs!$L$53,IF(AND(D191=4,G191=1),Inputs!$L$54,0))))</f>
        <v>0</v>
      </c>
      <c r="AC191" s="19">
        <f>IF(AND(D191=1,H191=1),Inputs!$M$34,IF(AND(D191=2,H191=1),Inputs!$M$35,IF(AND(D191=3,H191=1),Inputs!$M$36,IF(AND(D191=4,H191=1),Inputs!$M$37,0))))</f>
        <v>0</v>
      </c>
      <c r="AD191" s="19">
        <f>IF(AND(D191=1,H191=1),Inputs!$M$51,IF(AND(D191=2,H191=1),Inputs!$M$52,IF(AND(D191=3,H191=1),Inputs!$M$53,IF(AND(D191=4,H191=1),Inputs!$M$54,0))))</f>
        <v>0</v>
      </c>
      <c r="AE191" s="19">
        <f>IF(AND(D191=1,I191=1),Inputs!$N$34,IF(AND(D191=2,I191=1),Inputs!$N$35,IF(AND(D191=3,I191=1),Inputs!$N$36,IF(AND(D191=4,I191=1),Inputs!$N$37,0))))</f>
        <v>0</v>
      </c>
      <c r="AF191" s="19">
        <f>IF(AND(D191=1,I191=1),Inputs!$N$51,IF(AND(D191=2,I191=1),Inputs!$N$52,IF(AND(D191=3,I191=1),Inputs!$N$53,IF(AND(D191=4,I191=1),Inputs!$N$54,0))))</f>
        <v>0</v>
      </c>
      <c r="AG191" s="19" t="e">
        <f t="shared" si="34"/>
        <v>#N/A</v>
      </c>
      <c r="AH191" s="19" t="e">
        <f t="shared" si="35"/>
        <v>#N/A</v>
      </c>
      <c r="AI191" s="19" t="e">
        <f t="shared" si="26"/>
        <v>#N/A</v>
      </c>
      <c r="AJ191" s="19" t="e">
        <f>IF(K191=2,Inputs!$B$7,IF(K191=3,Inputs!$B$8,IF(K191=4,Inputs!$B$9,IF(K191=5,Inputs!$B$10,IF(K191=6,Inputs!$B$11)))))</f>
        <v>#N/A</v>
      </c>
      <c r="AK191" s="19">
        <f>Inputs!$B$65+C191</f>
        <v>500</v>
      </c>
      <c r="AL191" s="19" t="e">
        <f t="shared" si="36"/>
        <v>#N/A</v>
      </c>
      <c r="AM191" s="19" t="e">
        <f t="shared" si="27"/>
        <v>#N/A</v>
      </c>
      <c r="AN191" s="19" t="e">
        <f t="shared" si="28"/>
        <v>#N/A</v>
      </c>
      <c r="AO191" s="19" t="e">
        <f t="shared" si="29"/>
        <v>#N/A</v>
      </c>
      <c r="AP191" s="19" t="e">
        <f t="shared" si="30"/>
        <v>#N/A</v>
      </c>
      <c r="AQ191" s="22">
        <f t="shared" si="31"/>
        <v>0</v>
      </c>
      <c r="AR191" s="22">
        <f t="shared" si="32"/>
        <v>0</v>
      </c>
      <c r="AS191" s="22">
        <f>IF(AND(AQ191&gt;=Inputs!$B$15,D191=2),MAX(C191,Inputs!$B$15),AQ191)</f>
        <v>0</v>
      </c>
      <c r="AT191" s="22">
        <f>IF(AND(AR191&gt;=Inputs!$B$15,D191=2),MAX(C191,Inputs!$B$15),AR191)</f>
        <v>0</v>
      </c>
      <c r="AU191" s="22">
        <f>IF(AND(AS191&gt;=Inputs!$B$16,D191&lt;4),MAX(C191,Inputs!$B$16),AS191)</f>
        <v>0</v>
      </c>
      <c r="AV191" s="22">
        <f>IF(AND(AT191&gt;=Inputs!$B$16,D191&lt;4),MAX(C191,Inputs!$B$16),AT191)</f>
        <v>0</v>
      </c>
      <c r="AW191" s="20">
        <f>IF(AU191&gt;Inputs!$B$17,Inputs!$B$17,AU191)</f>
        <v>0</v>
      </c>
      <c r="AX191" s="20">
        <f>IF(AV191&gt;Inputs!$B$17,Inputs!$B$17,AV191)</f>
        <v>0</v>
      </c>
    </row>
    <row r="192" spans="1:50" x14ac:dyDescent="0.25">
      <c r="A192" s="1">
        <f>Levels!A193</f>
        <v>0</v>
      </c>
      <c r="B192" s="1">
        <f>Levels!B193</f>
        <v>0</v>
      </c>
      <c r="C192" s="15">
        <f>IF(OR(E192=1,F192=1),Levels!C193,0)</f>
        <v>0</v>
      </c>
      <c r="D192" s="1">
        <f>Levels!D193</f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 t="e">
        <f>Levels!AC193</f>
        <v>#N/A</v>
      </c>
      <c r="K192" s="1" t="e">
        <f>Levels!AD193</f>
        <v>#N/A</v>
      </c>
      <c r="L192" s="1" t="e">
        <f t="shared" si="33"/>
        <v>#N/A</v>
      </c>
      <c r="M192" s="19">
        <f>IF(D192=1,Inputs!$J$25,IF(D192=2,Inputs!$J$26,IF(D192=3,Inputs!$J$27,IF(D192=4,Inputs!$J$28,0))))</f>
        <v>0</v>
      </c>
      <c r="N192" s="19">
        <f>IF(D192=1,Inputs!$J$42,IF(D192=2,Inputs!$J$43,IF(D192=3,Inputs!$J$44,IF(D192=4,Inputs!$J$45,0))))</f>
        <v>0</v>
      </c>
      <c r="O192" s="19">
        <f>IF(D192=1,Inputs!$K$25,IF(D192=2,Inputs!$K$26,IF(D192=3,Inputs!$K$27,IF(D192=4,Inputs!$K$28,0))))</f>
        <v>0</v>
      </c>
      <c r="P192" s="19">
        <f>IF(D192=1,Inputs!$K$42,IF(D192=2,Inputs!$K$43,IF(D192=3,Inputs!$K$44,IF(D192=4,Inputs!$K$45,0))))</f>
        <v>0</v>
      </c>
      <c r="Q192" s="19">
        <f>IF(AND(D192=1,G192=1),Inputs!$L$25,IF(AND(D192=2,G192=1),Inputs!$L$26,IF(AND(D192=3,G192=1),Inputs!$L$27,IF(AND(D192=4,G192=1),Inputs!$L$28,0))))</f>
        <v>0</v>
      </c>
      <c r="R192" s="19">
        <f>IF(AND(D192=1,G192=1),Inputs!$L$42,IF(AND(D192=2,G192=1),Inputs!$L$43,IF(AND(D192=3,G192=1),Inputs!$L$44,IF(AND(D192=4,G192=1),Inputs!$L$45,0))))</f>
        <v>0</v>
      </c>
      <c r="S192" s="19">
        <f>IF(AND(D192=1,H192=1),Inputs!$M$25,IF(AND(D192=2,H192=1),Inputs!$M$26,IF(AND(D192=3,H192=1),Inputs!$M$27,IF(AND(D192=4,H192=1),Inputs!$M$28,0))))</f>
        <v>0</v>
      </c>
      <c r="T192" s="19">
        <f>IF(AND(D192=1,H192=1),Inputs!$M$42,IF(AND(D192=2,H192=1),Inputs!$M$43,IF(AND(D192=3,H192=1),Inputs!$M$44,IF(AND(D192=4,H192=1),Inputs!$M$45,0))))</f>
        <v>0</v>
      </c>
      <c r="U192" s="19">
        <f>IF(AND(D192=1,I192=1),Inputs!$N$25,IF(AND(D192=2,I192=1),Inputs!$N$26,IF(AND(D192=3,I192=1),Inputs!$N$27,IF(AND(D192=4,I192=1),Inputs!$N$28,0))))</f>
        <v>0</v>
      </c>
      <c r="V192" s="19">
        <f>IF(AND(D192=1,I192=1),Inputs!$N$42,IF(AND(D192=2,I192=1),Inputs!$N$43,IF(AND(D192=3,I192=1),Inputs!$N$44,IF(AND(D192=4,I192=1),Inputs!$N$45,0))))</f>
        <v>0</v>
      </c>
      <c r="W192" s="19">
        <f>IF(D192=1,Inputs!$J$34,IF(D192=2,Inputs!$J$35,IF(D192=3,Inputs!$J$36,IF(D192=4,Inputs!$J$37,0))))</f>
        <v>0</v>
      </c>
      <c r="X192" s="19">
        <f>IF(D192=1,Inputs!$J$51,IF(D192=2,Inputs!$J$52,IF(D192=3,Inputs!$J$53,IF(D192=4,Inputs!$J$54,0))))</f>
        <v>0</v>
      </c>
      <c r="Y192" s="19">
        <f>IF(D192=1,Inputs!$K$34,IF(D192=2,Inputs!$K$35,IF(D192=3,Inputs!$K$36,IF(D192=4,Inputs!$K$37,0))))</f>
        <v>0</v>
      </c>
      <c r="Z192" s="19">
        <f>IF(D192=1,Inputs!$K$51,IF(D192=2,Inputs!$K$52,IF(D192=3,Inputs!$K$53,IF(D192=4,Inputs!$K$54,0))))</f>
        <v>0</v>
      </c>
      <c r="AA192" s="19">
        <f>IF(AND(D192=1,G192=1),Inputs!$L$34,IF(AND(D192=2,G192=1),Inputs!$L$35,IF(AND(D192=3,G192=1),Inputs!$L$36,IF(AND(D192=4,G192=1),Inputs!$L$37,0))))</f>
        <v>0</v>
      </c>
      <c r="AB192" s="19">
        <f>IF(AND(D192=1,G192=1),Inputs!$L$51,IF(AND(D192=2,G192=1),Inputs!$L$52,IF(AND(D192=3,G192=1),Inputs!$L$53,IF(AND(D192=4,G192=1),Inputs!$L$54,0))))</f>
        <v>0</v>
      </c>
      <c r="AC192" s="19">
        <f>IF(AND(D192=1,H192=1),Inputs!$M$34,IF(AND(D192=2,H192=1),Inputs!$M$35,IF(AND(D192=3,H192=1),Inputs!$M$36,IF(AND(D192=4,H192=1),Inputs!$M$37,0))))</f>
        <v>0</v>
      </c>
      <c r="AD192" s="19">
        <f>IF(AND(D192=1,H192=1),Inputs!$M$51,IF(AND(D192=2,H192=1),Inputs!$M$52,IF(AND(D192=3,H192=1),Inputs!$M$53,IF(AND(D192=4,H192=1),Inputs!$M$54,0))))</f>
        <v>0</v>
      </c>
      <c r="AE192" s="19">
        <f>IF(AND(D192=1,I192=1),Inputs!$N$34,IF(AND(D192=2,I192=1),Inputs!$N$35,IF(AND(D192=3,I192=1),Inputs!$N$36,IF(AND(D192=4,I192=1),Inputs!$N$37,0))))</f>
        <v>0</v>
      </c>
      <c r="AF192" s="19">
        <f>IF(AND(D192=1,I192=1),Inputs!$N$51,IF(AND(D192=2,I192=1),Inputs!$N$52,IF(AND(D192=3,I192=1),Inputs!$N$53,IF(AND(D192=4,I192=1),Inputs!$N$54,0))))</f>
        <v>0</v>
      </c>
      <c r="AG192" s="19" t="e">
        <f t="shared" si="34"/>
        <v>#N/A</v>
      </c>
      <c r="AH192" s="19" t="e">
        <f t="shared" si="35"/>
        <v>#N/A</v>
      </c>
      <c r="AI192" s="19" t="e">
        <f t="shared" si="26"/>
        <v>#N/A</v>
      </c>
      <c r="AJ192" s="19" t="e">
        <f>IF(K192=2,Inputs!$B$7,IF(K192=3,Inputs!$B$8,IF(K192=4,Inputs!$B$9,IF(K192=5,Inputs!$B$10,IF(K192=6,Inputs!$B$11)))))</f>
        <v>#N/A</v>
      </c>
      <c r="AK192" s="19">
        <f>Inputs!$B$65+C192</f>
        <v>500</v>
      </c>
      <c r="AL192" s="19" t="e">
        <f t="shared" si="36"/>
        <v>#N/A</v>
      </c>
      <c r="AM192" s="19" t="e">
        <f t="shared" si="27"/>
        <v>#N/A</v>
      </c>
      <c r="AN192" s="19" t="e">
        <f t="shared" si="28"/>
        <v>#N/A</v>
      </c>
      <c r="AO192" s="19" t="e">
        <f t="shared" si="29"/>
        <v>#N/A</v>
      </c>
      <c r="AP192" s="19" t="e">
        <f t="shared" si="30"/>
        <v>#N/A</v>
      </c>
      <c r="AQ192" s="22">
        <f t="shared" si="31"/>
        <v>0</v>
      </c>
      <c r="AR192" s="22">
        <f t="shared" si="32"/>
        <v>0</v>
      </c>
      <c r="AS192" s="22">
        <f>IF(AND(AQ192&gt;=Inputs!$B$15,D192=2),MAX(C192,Inputs!$B$15),AQ192)</f>
        <v>0</v>
      </c>
      <c r="AT192" s="22">
        <f>IF(AND(AR192&gt;=Inputs!$B$15,D192=2),MAX(C192,Inputs!$B$15),AR192)</f>
        <v>0</v>
      </c>
      <c r="AU192" s="22">
        <f>IF(AND(AS192&gt;=Inputs!$B$16,D192&lt;4),MAX(C192,Inputs!$B$16),AS192)</f>
        <v>0</v>
      </c>
      <c r="AV192" s="22">
        <f>IF(AND(AT192&gt;=Inputs!$B$16,D192&lt;4),MAX(C192,Inputs!$B$16),AT192)</f>
        <v>0</v>
      </c>
      <c r="AW192" s="20">
        <f>IF(AU192&gt;Inputs!$B$17,Inputs!$B$17,AU192)</f>
        <v>0</v>
      </c>
      <c r="AX192" s="20">
        <f>IF(AV192&gt;Inputs!$B$17,Inputs!$B$17,AV192)</f>
        <v>0</v>
      </c>
    </row>
    <row r="193" spans="1:50" x14ac:dyDescent="0.25">
      <c r="A193" s="1">
        <f>Levels!A194</f>
        <v>0</v>
      </c>
      <c r="B193" s="1">
        <f>Levels!B194</f>
        <v>0</v>
      </c>
      <c r="C193" s="15">
        <f>IF(OR(E193=1,F193=1),Levels!C194,0)</f>
        <v>0</v>
      </c>
      <c r="D193" s="1">
        <f>Levels!D194</f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 t="e">
        <f>Levels!AC194</f>
        <v>#N/A</v>
      </c>
      <c r="K193" s="1" t="e">
        <f>Levels!AD194</f>
        <v>#N/A</v>
      </c>
      <c r="L193" s="1" t="e">
        <f t="shared" si="33"/>
        <v>#N/A</v>
      </c>
      <c r="M193" s="19">
        <f>IF(D193=1,Inputs!$J$25,IF(D193=2,Inputs!$J$26,IF(D193=3,Inputs!$J$27,IF(D193=4,Inputs!$J$28,0))))</f>
        <v>0</v>
      </c>
      <c r="N193" s="19">
        <f>IF(D193=1,Inputs!$J$42,IF(D193=2,Inputs!$J$43,IF(D193=3,Inputs!$J$44,IF(D193=4,Inputs!$J$45,0))))</f>
        <v>0</v>
      </c>
      <c r="O193" s="19">
        <f>IF(D193=1,Inputs!$K$25,IF(D193=2,Inputs!$K$26,IF(D193=3,Inputs!$K$27,IF(D193=4,Inputs!$K$28,0))))</f>
        <v>0</v>
      </c>
      <c r="P193" s="19">
        <f>IF(D193=1,Inputs!$K$42,IF(D193=2,Inputs!$K$43,IF(D193=3,Inputs!$K$44,IF(D193=4,Inputs!$K$45,0))))</f>
        <v>0</v>
      </c>
      <c r="Q193" s="19">
        <f>IF(AND(D193=1,G193=1),Inputs!$L$25,IF(AND(D193=2,G193=1),Inputs!$L$26,IF(AND(D193=3,G193=1),Inputs!$L$27,IF(AND(D193=4,G193=1),Inputs!$L$28,0))))</f>
        <v>0</v>
      </c>
      <c r="R193" s="19">
        <f>IF(AND(D193=1,G193=1),Inputs!$L$42,IF(AND(D193=2,G193=1),Inputs!$L$43,IF(AND(D193=3,G193=1),Inputs!$L$44,IF(AND(D193=4,G193=1),Inputs!$L$45,0))))</f>
        <v>0</v>
      </c>
      <c r="S193" s="19">
        <f>IF(AND(D193=1,H193=1),Inputs!$M$25,IF(AND(D193=2,H193=1),Inputs!$M$26,IF(AND(D193=3,H193=1),Inputs!$M$27,IF(AND(D193=4,H193=1),Inputs!$M$28,0))))</f>
        <v>0</v>
      </c>
      <c r="T193" s="19">
        <f>IF(AND(D193=1,H193=1),Inputs!$M$42,IF(AND(D193=2,H193=1),Inputs!$M$43,IF(AND(D193=3,H193=1),Inputs!$M$44,IF(AND(D193=4,H193=1),Inputs!$M$45,0))))</f>
        <v>0</v>
      </c>
      <c r="U193" s="19">
        <f>IF(AND(D193=1,I193=1),Inputs!$N$25,IF(AND(D193=2,I193=1),Inputs!$N$26,IF(AND(D193=3,I193=1),Inputs!$N$27,IF(AND(D193=4,I193=1),Inputs!$N$28,0))))</f>
        <v>0</v>
      </c>
      <c r="V193" s="19">
        <f>IF(AND(D193=1,I193=1),Inputs!$N$42,IF(AND(D193=2,I193=1),Inputs!$N$43,IF(AND(D193=3,I193=1),Inputs!$N$44,IF(AND(D193=4,I193=1),Inputs!$N$45,0))))</f>
        <v>0</v>
      </c>
      <c r="W193" s="19">
        <f>IF(D193=1,Inputs!$J$34,IF(D193=2,Inputs!$J$35,IF(D193=3,Inputs!$J$36,IF(D193=4,Inputs!$J$37,0))))</f>
        <v>0</v>
      </c>
      <c r="X193" s="19">
        <f>IF(D193=1,Inputs!$J$51,IF(D193=2,Inputs!$J$52,IF(D193=3,Inputs!$J$53,IF(D193=4,Inputs!$J$54,0))))</f>
        <v>0</v>
      </c>
      <c r="Y193" s="19">
        <f>IF(D193=1,Inputs!$K$34,IF(D193=2,Inputs!$K$35,IF(D193=3,Inputs!$K$36,IF(D193=4,Inputs!$K$37,0))))</f>
        <v>0</v>
      </c>
      <c r="Z193" s="19">
        <f>IF(D193=1,Inputs!$K$51,IF(D193=2,Inputs!$K$52,IF(D193=3,Inputs!$K$53,IF(D193=4,Inputs!$K$54,0))))</f>
        <v>0</v>
      </c>
      <c r="AA193" s="19">
        <f>IF(AND(D193=1,G193=1),Inputs!$L$34,IF(AND(D193=2,G193=1),Inputs!$L$35,IF(AND(D193=3,G193=1),Inputs!$L$36,IF(AND(D193=4,G193=1),Inputs!$L$37,0))))</f>
        <v>0</v>
      </c>
      <c r="AB193" s="19">
        <f>IF(AND(D193=1,G193=1),Inputs!$L$51,IF(AND(D193=2,G193=1),Inputs!$L$52,IF(AND(D193=3,G193=1),Inputs!$L$53,IF(AND(D193=4,G193=1),Inputs!$L$54,0))))</f>
        <v>0</v>
      </c>
      <c r="AC193" s="19">
        <f>IF(AND(D193=1,H193=1),Inputs!$M$34,IF(AND(D193=2,H193=1),Inputs!$M$35,IF(AND(D193=3,H193=1),Inputs!$M$36,IF(AND(D193=4,H193=1),Inputs!$M$37,0))))</f>
        <v>0</v>
      </c>
      <c r="AD193" s="19">
        <f>IF(AND(D193=1,H193=1),Inputs!$M$51,IF(AND(D193=2,H193=1),Inputs!$M$52,IF(AND(D193=3,H193=1),Inputs!$M$53,IF(AND(D193=4,H193=1),Inputs!$M$54,0))))</f>
        <v>0</v>
      </c>
      <c r="AE193" s="19">
        <f>IF(AND(D193=1,I193=1),Inputs!$N$34,IF(AND(D193=2,I193=1),Inputs!$N$35,IF(AND(D193=3,I193=1),Inputs!$N$36,IF(AND(D193=4,I193=1),Inputs!$N$37,0))))</f>
        <v>0</v>
      </c>
      <c r="AF193" s="19">
        <f>IF(AND(D193=1,I193=1),Inputs!$N$51,IF(AND(D193=2,I193=1),Inputs!$N$52,IF(AND(D193=3,I193=1),Inputs!$N$53,IF(AND(D193=4,I193=1),Inputs!$N$54,0))))</f>
        <v>0</v>
      </c>
      <c r="AG193" s="19" t="e">
        <f t="shared" si="34"/>
        <v>#N/A</v>
      </c>
      <c r="AH193" s="19" t="e">
        <f t="shared" si="35"/>
        <v>#N/A</v>
      </c>
      <c r="AI193" s="19" t="e">
        <f t="shared" si="26"/>
        <v>#N/A</v>
      </c>
      <c r="AJ193" s="19" t="e">
        <f>IF(K193=2,Inputs!$B$7,IF(K193=3,Inputs!$B$8,IF(K193=4,Inputs!$B$9,IF(K193=5,Inputs!$B$10,IF(K193=6,Inputs!$B$11)))))</f>
        <v>#N/A</v>
      </c>
      <c r="AK193" s="19">
        <f>Inputs!$B$65+C193</f>
        <v>500</v>
      </c>
      <c r="AL193" s="19" t="e">
        <f t="shared" si="36"/>
        <v>#N/A</v>
      </c>
      <c r="AM193" s="19" t="e">
        <f t="shared" si="27"/>
        <v>#N/A</v>
      </c>
      <c r="AN193" s="19" t="e">
        <f t="shared" si="28"/>
        <v>#N/A</v>
      </c>
      <c r="AO193" s="19" t="e">
        <f t="shared" si="29"/>
        <v>#N/A</v>
      </c>
      <c r="AP193" s="19" t="e">
        <f t="shared" si="30"/>
        <v>#N/A</v>
      </c>
      <c r="AQ193" s="22">
        <f t="shared" si="31"/>
        <v>0</v>
      </c>
      <c r="AR193" s="22">
        <f t="shared" si="32"/>
        <v>0</v>
      </c>
      <c r="AS193" s="22">
        <f>IF(AND(AQ193&gt;=Inputs!$B$15,D193=2),MAX(C193,Inputs!$B$15),AQ193)</f>
        <v>0</v>
      </c>
      <c r="AT193" s="22">
        <f>IF(AND(AR193&gt;=Inputs!$B$15,D193=2),MAX(C193,Inputs!$B$15),AR193)</f>
        <v>0</v>
      </c>
      <c r="AU193" s="22">
        <f>IF(AND(AS193&gt;=Inputs!$B$16,D193&lt;4),MAX(C193,Inputs!$B$16),AS193)</f>
        <v>0</v>
      </c>
      <c r="AV193" s="22">
        <f>IF(AND(AT193&gt;=Inputs!$B$16,D193&lt;4),MAX(C193,Inputs!$B$16),AT193)</f>
        <v>0</v>
      </c>
      <c r="AW193" s="20">
        <f>IF(AU193&gt;Inputs!$B$17,Inputs!$B$17,AU193)</f>
        <v>0</v>
      </c>
      <c r="AX193" s="20">
        <f>IF(AV193&gt;Inputs!$B$17,Inputs!$B$17,AV193)</f>
        <v>0</v>
      </c>
    </row>
    <row r="194" spans="1:50" x14ac:dyDescent="0.25">
      <c r="A194" s="1">
        <f>Levels!A195</f>
        <v>0</v>
      </c>
      <c r="B194" s="1">
        <f>Levels!B195</f>
        <v>0</v>
      </c>
      <c r="C194" s="15">
        <f>IF(OR(E194=1,F194=1),Levels!C195,0)</f>
        <v>0</v>
      </c>
      <c r="D194" s="1">
        <f>Levels!D195</f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 t="e">
        <f>Levels!AC195</f>
        <v>#N/A</v>
      </c>
      <c r="K194" s="1" t="e">
        <f>Levels!AD195</f>
        <v>#N/A</v>
      </c>
      <c r="L194" s="1" t="e">
        <f t="shared" si="33"/>
        <v>#N/A</v>
      </c>
      <c r="M194" s="19">
        <f>IF(D194=1,Inputs!$J$25,IF(D194=2,Inputs!$J$26,IF(D194=3,Inputs!$J$27,IF(D194=4,Inputs!$J$28,0))))</f>
        <v>0</v>
      </c>
      <c r="N194" s="19">
        <f>IF(D194=1,Inputs!$J$42,IF(D194=2,Inputs!$J$43,IF(D194=3,Inputs!$J$44,IF(D194=4,Inputs!$J$45,0))))</f>
        <v>0</v>
      </c>
      <c r="O194" s="19">
        <f>IF(D194=1,Inputs!$K$25,IF(D194=2,Inputs!$K$26,IF(D194=3,Inputs!$K$27,IF(D194=4,Inputs!$K$28,0))))</f>
        <v>0</v>
      </c>
      <c r="P194" s="19">
        <f>IF(D194=1,Inputs!$K$42,IF(D194=2,Inputs!$K$43,IF(D194=3,Inputs!$K$44,IF(D194=4,Inputs!$K$45,0))))</f>
        <v>0</v>
      </c>
      <c r="Q194" s="19">
        <f>IF(AND(D194=1,G194=1),Inputs!$L$25,IF(AND(D194=2,G194=1),Inputs!$L$26,IF(AND(D194=3,G194=1),Inputs!$L$27,IF(AND(D194=4,G194=1),Inputs!$L$28,0))))</f>
        <v>0</v>
      </c>
      <c r="R194" s="19">
        <f>IF(AND(D194=1,G194=1),Inputs!$L$42,IF(AND(D194=2,G194=1),Inputs!$L$43,IF(AND(D194=3,G194=1),Inputs!$L$44,IF(AND(D194=4,G194=1),Inputs!$L$45,0))))</f>
        <v>0</v>
      </c>
      <c r="S194" s="19">
        <f>IF(AND(D194=1,H194=1),Inputs!$M$25,IF(AND(D194=2,H194=1),Inputs!$M$26,IF(AND(D194=3,H194=1),Inputs!$M$27,IF(AND(D194=4,H194=1),Inputs!$M$28,0))))</f>
        <v>0</v>
      </c>
      <c r="T194" s="19">
        <f>IF(AND(D194=1,H194=1),Inputs!$M$42,IF(AND(D194=2,H194=1),Inputs!$M$43,IF(AND(D194=3,H194=1),Inputs!$M$44,IF(AND(D194=4,H194=1),Inputs!$M$45,0))))</f>
        <v>0</v>
      </c>
      <c r="U194" s="19">
        <f>IF(AND(D194=1,I194=1),Inputs!$N$25,IF(AND(D194=2,I194=1),Inputs!$N$26,IF(AND(D194=3,I194=1),Inputs!$N$27,IF(AND(D194=4,I194=1),Inputs!$N$28,0))))</f>
        <v>0</v>
      </c>
      <c r="V194" s="19">
        <f>IF(AND(D194=1,I194=1),Inputs!$N$42,IF(AND(D194=2,I194=1),Inputs!$N$43,IF(AND(D194=3,I194=1),Inputs!$N$44,IF(AND(D194=4,I194=1),Inputs!$N$45,0))))</f>
        <v>0</v>
      </c>
      <c r="W194" s="19">
        <f>IF(D194=1,Inputs!$J$34,IF(D194=2,Inputs!$J$35,IF(D194=3,Inputs!$J$36,IF(D194=4,Inputs!$J$37,0))))</f>
        <v>0</v>
      </c>
      <c r="X194" s="19">
        <f>IF(D194=1,Inputs!$J$51,IF(D194=2,Inputs!$J$52,IF(D194=3,Inputs!$J$53,IF(D194=4,Inputs!$J$54,0))))</f>
        <v>0</v>
      </c>
      <c r="Y194" s="19">
        <f>IF(D194=1,Inputs!$K$34,IF(D194=2,Inputs!$K$35,IF(D194=3,Inputs!$K$36,IF(D194=4,Inputs!$K$37,0))))</f>
        <v>0</v>
      </c>
      <c r="Z194" s="19">
        <f>IF(D194=1,Inputs!$K$51,IF(D194=2,Inputs!$K$52,IF(D194=3,Inputs!$K$53,IF(D194=4,Inputs!$K$54,0))))</f>
        <v>0</v>
      </c>
      <c r="AA194" s="19">
        <f>IF(AND(D194=1,G194=1),Inputs!$L$34,IF(AND(D194=2,G194=1),Inputs!$L$35,IF(AND(D194=3,G194=1),Inputs!$L$36,IF(AND(D194=4,G194=1),Inputs!$L$37,0))))</f>
        <v>0</v>
      </c>
      <c r="AB194" s="19">
        <f>IF(AND(D194=1,G194=1),Inputs!$L$51,IF(AND(D194=2,G194=1),Inputs!$L$52,IF(AND(D194=3,G194=1),Inputs!$L$53,IF(AND(D194=4,G194=1),Inputs!$L$54,0))))</f>
        <v>0</v>
      </c>
      <c r="AC194" s="19">
        <f>IF(AND(D194=1,H194=1),Inputs!$M$34,IF(AND(D194=2,H194=1),Inputs!$M$35,IF(AND(D194=3,H194=1),Inputs!$M$36,IF(AND(D194=4,H194=1),Inputs!$M$37,0))))</f>
        <v>0</v>
      </c>
      <c r="AD194" s="19">
        <f>IF(AND(D194=1,H194=1),Inputs!$M$51,IF(AND(D194=2,H194=1),Inputs!$M$52,IF(AND(D194=3,H194=1),Inputs!$M$53,IF(AND(D194=4,H194=1),Inputs!$M$54,0))))</f>
        <v>0</v>
      </c>
      <c r="AE194" s="19">
        <f>IF(AND(D194=1,I194=1),Inputs!$N$34,IF(AND(D194=2,I194=1),Inputs!$N$35,IF(AND(D194=3,I194=1),Inputs!$N$36,IF(AND(D194=4,I194=1),Inputs!$N$37,0))))</f>
        <v>0</v>
      </c>
      <c r="AF194" s="19">
        <f>IF(AND(D194=1,I194=1),Inputs!$N$51,IF(AND(D194=2,I194=1),Inputs!$N$52,IF(AND(D194=3,I194=1),Inputs!$N$53,IF(AND(D194=4,I194=1),Inputs!$N$54,0))))</f>
        <v>0</v>
      </c>
      <c r="AG194" s="19" t="e">
        <f t="shared" si="34"/>
        <v>#N/A</v>
      </c>
      <c r="AH194" s="19" t="e">
        <f t="shared" si="35"/>
        <v>#N/A</v>
      </c>
      <c r="AI194" s="19" t="e">
        <f t="shared" si="26"/>
        <v>#N/A</v>
      </c>
      <c r="AJ194" s="19" t="e">
        <f>IF(K194=2,Inputs!$B$7,IF(K194=3,Inputs!$B$8,IF(K194=4,Inputs!$B$9,IF(K194=5,Inputs!$B$10,IF(K194=6,Inputs!$B$11)))))</f>
        <v>#N/A</v>
      </c>
      <c r="AK194" s="19">
        <f>Inputs!$B$65+C194</f>
        <v>500</v>
      </c>
      <c r="AL194" s="19" t="e">
        <f t="shared" si="36"/>
        <v>#N/A</v>
      </c>
      <c r="AM194" s="19" t="e">
        <f t="shared" si="27"/>
        <v>#N/A</v>
      </c>
      <c r="AN194" s="19" t="e">
        <f t="shared" si="28"/>
        <v>#N/A</v>
      </c>
      <c r="AO194" s="19" t="e">
        <f t="shared" si="29"/>
        <v>#N/A</v>
      </c>
      <c r="AP194" s="19" t="e">
        <f t="shared" si="30"/>
        <v>#N/A</v>
      </c>
      <c r="AQ194" s="22">
        <f t="shared" si="31"/>
        <v>0</v>
      </c>
      <c r="AR194" s="22">
        <f t="shared" si="32"/>
        <v>0</v>
      </c>
      <c r="AS194" s="22">
        <f>IF(AND(AQ194&gt;=Inputs!$B$15,D194=2),MAX(C194,Inputs!$B$15),AQ194)</f>
        <v>0</v>
      </c>
      <c r="AT194" s="22">
        <f>IF(AND(AR194&gt;=Inputs!$B$15,D194=2),MAX(C194,Inputs!$B$15),AR194)</f>
        <v>0</v>
      </c>
      <c r="AU194" s="22">
        <f>IF(AND(AS194&gt;=Inputs!$B$16,D194&lt;4),MAX(C194,Inputs!$B$16),AS194)</f>
        <v>0</v>
      </c>
      <c r="AV194" s="22">
        <f>IF(AND(AT194&gt;=Inputs!$B$16,D194&lt;4),MAX(C194,Inputs!$B$16),AT194)</f>
        <v>0</v>
      </c>
      <c r="AW194" s="20">
        <f>IF(AU194&gt;Inputs!$B$17,Inputs!$B$17,AU194)</f>
        <v>0</v>
      </c>
      <c r="AX194" s="20">
        <f>IF(AV194&gt;Inputs!$B$17,Inputs!$B$17,AV194)</f>
        <v>0</v>
      </c>
    </row>
    <row r="195" spans="1:50" x14ac:dyDescent="0.25">
      <c r="A195" s="1">
        <f>Levels!A196</f>
        <v>0</v>
      </c>
      <c r="B195" s="1">
        <f>Levels!B196</f>
        <v>0</v>
      </c>
      <c r="C195" s="15">
        <f>IF(OR(E195=1,F195=1),Levels!C196,0)</f>
        <v>0</v>
      </c>
      <c r="D195" s="1">
        <f>Levels!D196</f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 t="e">
        <f>Levels!AC196</f>
        <v>#N/A</v>
      </c>
      <c r="K195" s="1" t="e">
        <f>Levels!AD196</f>
        <v>#N/A</v>
      </c>
      <c r="L195" s="1" t="e">
        <f t="shared" si="33"/>
        <v>#N/A</v>
      </c>
      <c r="M195" s="19">
        <f>IF(D195=1,Inputs!$J$25,IF(D195=2,Inputs!$J$26,IF(D195=3,Inputs!$J$27,IF(D195=4,Inputs!$J$28,0))))</f>
        <v>0</v>
      </c>
      <c r="N195" s="19">
        <f>IF(D195=1,Inputs!$J$42,IF(D195=2,Inputs!$J$43,IF(D195=3,Inputs!$J$44,IF(D195=4,Inputs!$J$45,0))))</f>
        <v>0</v>
      </c>
      <c r="O195" s="19">
        <f>IF(D195=1,Inputs!$K$25,IF(D195=2,Inputs!$K$26,IF(D195=3,Inputs!$K$27,IF(D195=4,Inputs!$K$28,0))))</f>
        <v>0</v>
      </c>
      <c r="P195" s="19">
        <f>IF(D195=1,Inputs!$K$42,IF(D195=2,Inputs!$K$43,IF(D195=3,Inputs!$K$44,IF(D195=4,Inputs!$K$45,0))))</f>
        <v>0</v>
      </c>
      <c r="Q195" s="19">
        <f>IF(AND(D195=1,G195=1),Inputs!$L$25,IF(AND(D195=2,G195=1),Inputs!$L$26,IF(AND(D195=3,G195=1),Inputs!$L$27,IF(AND(D195=4,G195=1),Inputs!$L$28,0))))</f>
        <v>0</v>
      </c>
      <c r="R195" s="19">
        <f>IF(AND(D195=1,G195=1),Inputs!$L$42,IF(AND(D195=2,G195=1),Inputs!$L$43,IF(AND(D195=3,G195=1),Inputs!$L$44,IF(AND(D195=4,G195=1),Inputs!$L$45,0))))</f>
        <v>0</v>
      </c>
      <c r="S195" s="19">
        <f>IF(AND(D195=1,H195=1),Inputs!$M$25,IF(AND(D195=2,H195=1),Inputs!$M$26,IF(AND(D195=3,H195=1),Inputs!$M$27,IF(AND(D195=4,H195=1),Inputs!$M$28,0))))</f>
        <v>0</v>
      </c>
      <c r="T195" s="19">
        <f>IF(AND(D195=1,H195=1),Inputs!$M$42,IF(AND(D195=2,H195=1),Inputs!$M$43,IF(AND(D195=3,H195=1),Inputs!$M$44,IF(AND(D195=4,H195=1),Inputs!$M$45,0))))</f>
        <v>0</v>
      </c>
      <c r="U195" s="19">
        <f>IF(AND(D195=1,I195=1),Inputs!$N$25,IF(AND(D195=2,I195=1),Inputs!$N$26,IF(AND(D195=3,I195=1),Inputs!$N$27,IF(AND(D195=4,I195=1),Inputs!$N$28,0))))</f>
        <v>0</v>
      </c>
      <c r="V195" s="19">
        <f>IF(AND(D195=1,I195=1),Inputs!$N$42,IF(AND(D195=2,I195=1),Inputs!$N$43,IF(AND(D195=3,I195=1),Inputs!$N$44,IF(AND(D195=4,I195=1),Inputs!$N$45,0))))</f>
        <v>0</v>
      </c>
      <c r="W195" s="19">
        <f>IF(D195=1,Inputs!$J$34,IF(D195=2,Inputs!$J$35,IF(D195=3,Inputs!$J$36,IF(D195=4,Inputs!$J$37,0))))</f>
        <v>0</v>
      </c>
      <c r="X195" s="19">
        <f>IF(D195=1,Inputs!$J$51,IF(D195=2,Inputs!$J$52,IF(D195=3,Inputs!$J$53,IF(D195=4,Inputs!$J$54,0))))</f>
        <v>0</v>
      </c>
      <c r="Y195" s="19">
        <f>IF(D195=1,Inputs!$K$34,IF(D195=2,Inputs!$K$35,IF(D195=3,Inputs!$K$36,IF(D195=4,Inputs!$K$37,0))))</f>
        <v>0</v>
      </c>
      <c r="Z195" s="19">
        <f>IF(D195=1,Inputs!$K$51,IF(D195=2,Inputs!$K$52,IF(D195=3,Inputs!$K$53,IF(D195=4,Inputs!$K$54,0))))</f>
        <v>0</v>
      </c>
      <c r="AA195" s="19">
        <f>IF(AND(D195=1,G195=1),Inputs!$L$34,IF(AND(D195=2,G195=1),Inputs!$L$35,IF(AND(D195=3,G195=1),Inputs!$L$36,IF(AND(D195=4,G195=1),Inputs!$L$37,0))))</f>
        <v>0</v>
      </c>
      <c r="AB195" s="19">
        <f>IF(AND(D195=1,G195=1),Inputs!$L$51,IF(AND(D195=2,G195=1),Inputs!$L$52,IF(AND(D195=3,G195=1),Inputs!$L$53,IF(AND(D195=4,G195=1),Inputs!$L$54,0))))</f>
        <v>0</v>
      </c>
      <c r="AC195" s="19">
        <f>IF(AND(D195=1,H195=1),Inputs!$M$34,IF(AND(D195=2,H195=1),Inputs!$M$35,IF(AND(D195=3,H195=1),Inputs!$M$36,IF(AND(D195=4,H195=1),Inputs!$M$37,0))))</f>
        <v>0</v>
      </c>
      <c r="AD195" s="19">
        <f>IF(AND(D195=1,H195=1),Inputs!$M$51,IF(AND(D195=2,H195=1),Inputs!$M$52,IF(AND(D195=3,H195=1),Inputs!$M$53,IF(AND(D195=4,H195=1),Inputs!$M$54,0))))</f>
        <v>0</v>
      </c>
      <c r="AE195" s="19">
        <f>IF(AND(D195=1,I195=1),Inputs!$N$34,IF(AND(D195=2,I195=1),Inputs!$N$35,IF(AND(D195=3,I195=1),Inputs!$N$36,IF(AND(D195=4,I195=1),Inputs!$N$37,0))))</f>
        <v>0</v>
      </c>
      <c r="AF195" s="19">
        <f>IF(AND(D195=1,I195=1),Inputs!$N$51,IF(AND(D195=2,I195=1),Inputs!$N$52,IF(AND(D195=3,I195=1),Inputs!$N$53,IF(AND(D195=4,I195=1),Inputs!$N$54,0))))</f>
        <v>0</v>
      </c>
      <c r="AG195" s="19" t="e">
        <f t="shared" si="34"/>
        <v>#N/A</v>
      </c>
      <c r="AH195" s="19" t="e">
        <f t="shared" si="35"/>
        <v>#N/A</v>
      </c>
      <c r="AI195" s="19" t="e">
        <f t="shared" si="26"/>
        <v>#N/A</v>
      </c>
      <c r="AJ195" s="19" t="e">
        <f>IF(K195=2,Inputs!$B$7,IF(K195=3,Inputs!$B$8,IF(K195=4,Inputs!$B$9,IF(K195=5,Inputs!$B$10,IF(K195=6,Inputs!$B$11)))))</f>
        <v>#N/A</v>
      </c>
      <c r="AK195" s="19">
        <f>Inputs!$B$65+C195</f>
        <v>500</v>
      </c>
      <c r="AL195" s="19" t="e">
        <f t="shared" si="36"/>
        <v>#N/A</v>
      </c>
      <c r="AM195" s="19" t="e">
        <f t="shared" si="27"/>
        <v>#N/A</v>
      </c>
      <c r="AN195" s="19" t="e">
        <f t="shared" si="28"/>
        <v>#N/A</v>
      </c>
      <c r="AO195" s="19" t="e">
        <f t="shared" si="29"/>
        <v>#N/A</v>
      </c>
      <c r="AP195" s="19" t="e">
        <f t="shared" si="30"/>
        <v>#N/A</v>
      </c>
      <c r="AQ195" s="22">
        <f t="shared" si="31"/>
        <v>0</v>
      </c>
      <c r="AR195" s="22">
        <f t="shared" si="32"/>
        <v>0</v>
      </c>
      <c r="AS195" s="22">
        <f>IF(AND(AQ195&gt;=Inputs!$B$15,D195=2),MAX(C195,Inputs!$B$15),AQ195)</f>
        <v>0</v>
      </c>
      <c r="AT195" s="22">
        <f>IF(AND(AR195&gt;=Inputs!$B$15,D195=2),MAX(C195,Inputs!$B$15),AR195)</f>
        <v>0</v>
      </c>
      <c r="AU195" s="22">
        <f>IF(AND(AS195&gt;=Inputs!$B$16,D195&lt;4),MAX(C195,Inputs!$B$16),AS195)</f>
        <v>0</v>
      </c>
      <c r="AV195" s="22">
        <f>IF(AND(AT195&gt;=Inputs!$B$16,D195&lt;4),MAX(C195,Inputs!$B$16),AT195)</f>
        <v>0</v>
      </c>
      <c r="AW195" s="20">
        <f>IF(AU195&gt;Inputs!$B$17,Inputs!$B$17,AU195)</f>
        <v>0</v>
      </c>
      <c r="AX195" s="20">
        <f>IF(AV195&gt;Inputs!$B$17,Inputs!$B$17,AV195)</f>
        <v>0</v>
      </c>
    </row>
    <row r="196" spans="1:50" x14ac:dyDescent="0.25">
      <c r="A196" s="1">
        <f>Levels!A197</f>
        <v>0</v>
      </c>
      <c r="B196" s="1">
        <f>Levels!B197</f>
        <v>0</v>
      </c>
      <c r="C196" s="15">
        <f>IF(OR(E196=1,F196=1),Levels!C197,0)</f>
        <v>0</v>
      </c>
      <c r="D196" s="1">
        <f>Levels!D197</f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 t="e">
        <f>Levels!AC197</f>
        <v>#N/A</v>
      </c>
      <c r="K196" s="1" t="e">
        <f>Levels!AD197</f>
        <v>#N/A</v>
      </c>
      <c r="L196" s="1" t="e">
        <f t="shared" si="33"/>
        <v>#N/A</v>
      </c>
      <c r="M196" s="19">
        <f>IF(D196=1,Inputs!$J$25,IF(D196=2,Inputs!$J$26,IF(D196=3,Inputs!$J$27,IF(D196=4,Inputs!$J$28,0))))</f>
        <v>0</v>
      </c>
      <c r="N196" s="19">
        <f>IF(D196=1,Inputs!$J$42,IF(D196=2,Inputs!$J$43,IF(D196=3,Inputs!$J$44,IF(D196=4,Inputs!$J$45,0))))</f>
        <v>0</v>
      </c>
      <c r="O196" s="19">
        <f>IF(D196=1,Inputs!$K$25,IF(D196=2,Inputs!$K$26,IF(D196=3,Inputs!$K$27,IF(D196=4,Inputs!$K$28,0))))</f>
        <v>0</v>
      </c>
      <c r="P196" s="19">
        <f>IF(D196=1,Inputs!$K$42,IF(D196=2,Inputs!$K$43,IF(D196=3,Inputs!$K$44,IF(D196=4,Inputs!$K$45,0))))</f>
        <v>0</v>
      </c>
      <c r="Q196" s="19">
        <f>IF(AND(D196=1,G196=1),Inputs!$L$25,IF(AND(D196=2,G196=1),Inputs!$L$26,IF(AND(D196=3,G196=1),Inputs!$L$27,IF(AND(D196=4,G196=1),Inputs!$L$28,0))))</f>
        <v>0</v>
      </c>
      <c r="R196" s="19">
        <f>IF(AND(D196=1,G196=1),Inputs!$L$42,IF(AND(D196=2,G196=1),Inputs!$L$43,IF(AND(D196=3,G196=1),Inputs!$L$44,IF(AND(D196=4,G196=1),Inputs!$L$45,0))))</f>
        <v>0</v>
      </c>
      <c r="S196" s="19">
        <f>IF(AND(D196=1,H196=1),Inputs!$M$25,IF(AND(D196=2,H196=1),Inputs!$M$26,IF(AND(D196=3,H196=1),Inputs!$M$27,IF(AND(D196=4,H196=1),Inputs!$M$28,0))))</f>
        <v>0</v>
      </c>
      <c r="T196" s="19">
        <f>IF(AND(D196=1,H196=1),Inputs!$M$42,IF(AND(D196=2,H196=1),Inputs!$M$43,IF(AND(D196=3,H196=1),Inputs!$M$44,IF(AND(D196=4,H196=1),Inputs!$M$45,0))))</f>
        <v>0</v>
      </c>
      <c r="U196" s="19">
        <f>IF(AND(D196=1,I196=1),Inputs!$N$25,IF(AND(D196=2,I196=1),Inputs!$N$26,IF(AND(D196=3,I196=1),Inputs!$N$27,IF(AND(D196=4,I196=1),Inputs!$N$28,0))))</f>
        <v>0</v>
      </c>
      <c r="V196" s="19">
        <f>IF(AND(D196=1,I196=1),Inputs!$N$42,IF(AND(D196=2,I196=1),Inputs!$N$43,IF(AND(D196=3,I196=1),Inputs!$N$44,IF(AND(D196=4,I196=1),Inputs!$N$45,0))))</f>
        <v>0</v>
      </c>
      <c r="W196" s="19">
        <f>IF(D196=1,Inputs!$J$34,IF(D196=2,Inputs!$J$35,IF(D196=3,Inputs!$J$36,IF(D196=4,Inputs!$J$37,0))))</f>
        <v>0</v>
      </c>
      <c r="X196" s="19">
        <f>IF(D196=1,Inputs!$J$51,IF(D196=2,Inputs!$J$52,IF(D196=3,Inputs!$J$53,IF(D196=4,Inputs!$J$54,0))))</f>
        <v>0</v>
      </c>
      <c r="Y196" s="19">
        <f>IF(D196=1,Inputs!$K$34,IF(D196=2,Inputs!$K$35,IF(D196=3,Inputs!$K$36,IF(D196=4,Inputs!$K$37,0))))</f>
        <v>0</v>
      </c>
      <c r="Z196" s="19">
        <f>IF(D196=1,Inputs!$K$51,IF(D196=2,Inputs!$K$52,IF(D196=3,Inputs!$K$53,IF(D196=4,Inputs!$K$54,0))))</f>
        <v>0</v>
      </c>
      <c r="AA196" s="19">
        <f>IF(AND(D196=1,G196=1),Inputs!$L$34,IF(AND(D196=2,G196=1),Inputs!$L$35,IF(AND(D196=3,G196=1),Inputs!$L$36,IF(AND(D196=4,G196=1),Inputs!$L$37,0))))</f>
        <v>0</v>
      </c>
      <c r="AB196" s="19">
        <f>IF(AND(D196=1,G196=1),Inputs!$L$51,IF(AND(D196=2,G196=1),Inputs!$L$52,IF(AND(D196=3,G196=1),Inputs!$L$53,IF(AND(D196=4,G196=1),Inputs!$L$54,0))))</f>
        <v>0</v>
      </c>
      <c r="AC196" s="19">
        <f>IF(AND(D196=1,H196=1),Inputs!$M$34,IF(AND(D196=2,H196=1),Inputs!$M$35,IF(AND(D196=3,H196=1),Inputs!$M$36,IF(AND(D196=4,H196=1),Inputs!$M$37,0))))</f>
        <v>0</v>
      </c>
      <c r="AD196" s="19">
        <f>IF(AND(D196=1,H196=1),Inputs!$M$51,IF(AND(D196=2,H196=1),Inputs!$M$52,IF(AND(D196=3,H196=1),Inputs!$M$53,IF(AND(D196=4,H196=1),Inputs!$M$54,0))))</f>
        <v>0</v>
      </c>
      <c r="AE196" s="19">
        <f>IF(AND(D196=1,I196=1),Inputs!$N$34,IF(AND(D196=2,I196=1),Inputs!$N$35,IF(AND(D196=3,I196=1),Inputs!$N$36,IF(AND(D196=4,I196=1),Inputs!$N$37,0))))</f>
        <v>0</v>
      </c>
      <c r="AF196" s="19">
        <f>IF(AND(D196=1,I196=1),Inputs!$N$51,IF(AND(D196=2,I196=1),Inputs!$N$52,IF(AND(D196=3,I196=1),Inputs!$N$53,IF(AND(D196=4,I196=1),Inputs!$N$54,0))))</f>
        <v>0</v>
      </c>
      <c r="AG196" s="19" t="e">
        <f t="shared" si="34"/>
        <v>#N/A</v>
      </c>
      <c r="AH196" s="19" t="e">
        <f t="shared" si="35"/>
        <v>#N/A</v>
      </c>
      <c r="AI196" s="19" t="e">
        <f t="shared" ref="AI196:AI259" si="37">AH196-AG196</f>
        <v>#N/A</v>
      </c>
      <c r="AJ196" s="19" t="e">
        <f>IF(K196=2,Inputs!$B$7,IF(K196=3,Inputs!$B$8,IF(K196=4,Inputs!$B$9,IF(K196=5,Inputs!$B$10,IF(K196=6,Inputs!$B$11)))))</f>
        <v>#N/A</v>
      </c>
      <c r="AK196" s="19">
        <f>Inputs!$B$65+C196</f>
        <v>500</v>
      </c>
      <c r="AL196" s="19" t="e">
        <f t="shared" si="36"/>
        <v>#N/A</v>
      </c>
      <c r="AM196" s="19" t="e">
        <f t="shared" ref="AM196:AM259" si="38">AL196+SUM(Q196,S196,U196)</f>
        <v>#N/A</v>
      </c>
      <c r="AN196" s="19" t="e">
        <f t="shared" ref="AN196:AN259" si="39">AL196+SUM(AA196,AC196,AE196,Q196,S196,U196)</f>
        <v>#N/A</v>
      </c>
      <c r="AO196" s="19" t="e">
        <f t="shared" ref="AO196:AO259" si="40">IF(L196="Increment",AG196,IF(L196="Leap",AM196))</f>
        <v>#N/A</v>
      </c>
      <c r="AP196" s="19" t="e">
        <f t="shared" ref="AP196:AP259" si="41">IF(L196="Increment",AH196,IF(L196="Leap",AN196))</f>
        <v>#N/A</v>
      </c>
      <c r="AQ196" s="22">
        <f t="shared" ref="AQ196:AQ259" si="42">IF(F196=1,AO196,0)</f>
        <v>0</v>
      </c>
      <c r="AR196" s="22">
        <f t="shared" ref="AR196:AR259" si="43">IF(F196=1,AP196,0)</f>
        <v>0</v>
      </c>
      <c r="AS196" s="22">
        <f>IF(AND(AQ196&gt;=Inputs!$B$15,D196=2),MAX(C196,Inputs!$B$15),AQ196)</f>
        <v>0</v>
      </c>
      <c r="AT196" s="22">
        <f>IF(AND(AR196&gt;=Inputs!$B$15,D196=2),MAX(C196,Inputs!$B$15),AR196)</f>
        <v>0</v>
      </c>
      <c r="AU196" s="22">
        <f>IF(AND(AS196&gt;=Inputs!$B$16,D196&lt;4),MAX(C196,Inputs!$B$16),AS196)</f>
        <v>0</v>
      </c>
      <c r="AV196" s="22">
        <f>IF(AND(AT196&gt;=Inputs!$B$16,D196&lt;4),MAX(C196,Inputs!$B$16),AT196)</f>
        <v>0</v>
      </c>
      <c r="AW196" s="20">
        <f>IF(AU196&gt;Inputs!$B$17,Inputs!$B$17,AU196)</f>
        <v>0</v>
      </c>
      <c r="AX196" s="20">
        <f>IF(AV196&gt;Inputs!$B$17,Inputs!$B$17,AV196)</f>
        <v>0</v>
      </c>
    </row>
    <row r="197" spans="1:50" x14ac:dyDescent="0.25">
      <c r="A197" s="1">
        <f>Levels!A198</f>
        <v>0</v>
      </c>
      <c r="B197" s="1">
        <f>Levels!B198</f>
        <v>0</v>
      </c>
      <c r="C197" s="15">
        <f>IF(OR(E197=1,F197=1),Levels!C198,0)</f>
        <v>0</v>
      </c>
      <c r="D197" s="1">
        <f>Levels!D198</f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 t="e">
        <f>Levels!AC198</f>
        <v>#N/A</v>
      </c>
      <c r="K197" s="1" t="e">
        <f>Levels!AD198</f>
        <v>#N/A</v>
      </c>
      <c r="L197" s="1" t="e">
        <f t="shared" si="33"/>
        <v>#N/A</v>
      </c>
      <c r="M197" s="19">
        <f>IF(D197=1,Inputs!$J$25,IF(D197=2,Inputs!$J$26,IF(D197=3,Inputs!$J$27,IF(D197=4,Inputs!$J$28,0))))</f>
        <v>0</v>
      </c>
      <c r="N197" s="19">
        <f>IF(D197=1,Inputs!$J$42,IF(D197=2,Inputs!$J$43,IF(D197=3,Inputs!$J$44,IF(D197=4,Inputs!$J$45,0))))</f>
        <v>0</v>
      </c>
      <c r="O197" s="19">
        <f>IF(D197=1,Inputs!$K$25,IF(D197=2,Inputs!$K$26,IF(D197=3,Inputs!$K$27,IF(D197=4,Inputs!$K$28,0))))</f>
        <v>0</v>
      </c>
      <c r="P197" s="19">
        <f>IF(D197=1,Inputs!$K$42,IF(D197=2,Inputs!$K$43,IF(D197=3,Inputs!$K$44,IF(D197=4,Inputs!$K$45,0))))</f>
        <v>0</v>
      </c>
      <c r="Q197" s="19">
        <f>IF(AND(D197=1,G197=1),Inputs!$L$25,IF(AND(D197=2,G197=1),Inputs!$L$26,IF(AND(D197=3,G197=1),Inputs!$L$27,IF(AND(D197=4,G197=1),Inputs!$L$28,0))))</f>
        <v>0</v>
      </c>
      <c r="R197" s="19">
        <f>IF(AND(D197=1,G197=1),Inputs!$L$42,IF(AND(D197=2,G197=1),Inputs!$L$43,IF(AND(D197=3,G197=1),Inputs!$L$44,IF(AND(D197=4,G197=1),Inputs!$L$45,0))))</f>
        <v>0</v>
      </c>
      <c r="S197" s="19">
        <f>IF(AND(D197=1,H197=1),Inputs!$M$25,IF(AND(D197=2,H197=1),Inputs!$M$26,IF(AND(D197=3,H197=1),Inputs!$M$27,IF(AND(D197=4,H197=1),Inputs!$M$28,0))))</f>
        <v>0</v>
      </c>
      <c r="T197" s="19">
        <f>IF(AND(D197=1,H197=1),Inputs!$M$42,IF(AND(D197=2,H197=1),Inputs!$M$43,IF(AND(D197=3,H197=1),Inputs!$M$44,IF(AND(D197=4,H197=1),Inputs!$M$45,0))))</f>
        <v>0</v>
      </c>
      <c r="U197" s="19">
        <f>IF(AND(D197=1,I197=1),Inputs!$N$25,IF(AND(D197=2,I197=1),Inputs!$N$26,IF(AND(D197=3,I197=1),Inputs!$N$27,IF(AND(D197=4,I197=1),Inputs!$N$28,0))))</f>
        <v>0</v>
      </c>
      <c r="V197" s="19">
        <f>IF(AND(D197=1,I197=1),Inputs!$N$42,IF(AND(D197=2,I197=1),Inputs!$N$43,IF(AND(D197=3,I197=1),Inputs!$N$44,IF(AND(D197=4,I197=1),Inputs!$N$45,0))))</f>
        <v>0</v>
      </c>
      <c r="W197" s="19">
        <f>IF(D197=1,Inputs!$J$34,IF(D197=2,Inputs!$J$35,IF(D197=3,Inputs!$J$36,IF(D197=4,Inputs!$J$37,0))))</f>
        <v>0</v>
      </c>
      <c r="X197" s="19">
        <f>IF(D197=1,Inputs!$J$51,IF(D197=2,Inputs!$J$52,IF(D197=3,Inputs!$J$53,IF(D197=4,Inputs!$J$54,0))))</f>
        <v>0</v>
      </c>
      <c r="Y197" s="19">
        <f>IF(D197=1,Inputs!$K$34,IF(D197=2,Inputs!$K$35,IF(D197=3,Inputs!$K$36,IF(D197=4,Inputs!$K$37,0))))</f>
        <v>0</v>
      </c>
      <c r="Z197" s="19">
        <f>IF(D197=1,Inputs!$K$51,IF(D197=2,Inputs!$K$52,IF(D197=3,Inputs!$K$53,IF(D197=4,Inputs!$K$54,0))))</f>
        <v>0</v>
      </c>
      <c r="AA197" s="19">
        <f>IF(AND(D197=1,G197=1),Inputs!$L$34,IF(AND(D197=2,G197=1),Inputs!$L$35,IF(AND(D197=3,G197=1),Inputs!$L$36,IF(AND(D197=4,G197=1),Inputs!$L$37,0))))</f>
        <v>0</v>
      </c>
      <c r="AB197" s="19">
        <f>IF(AND(D197=1,G197=1),Inputs!$L$51,IF(AND(D197=2,G197=1),Inputs!$L$52,IF(AND(D197=3,G197=1),Inputs!$L$53,IF(AND(D197=4,G197=1),Inputs!$L$54,0))))</f>
        <v>0</v>
      </c>
      <c r="AC197" s="19">
        <f>IF(AND(D197=1,H197=1),Inputs!$M$34,IF(AND(D197=2,H197=1),Inputs!$M$35,IF(AND(D197=3,H197=1),Inputs!$M$36,IF(AND(D197=4,H197=1),Inputs!$M$37,0))))</f>
        <v>0</v>
      </c>
      <c r="AD197" s="19">
        <f>IF(AND(D197=1,H197=1),Inputs!$M$51,IF(AND(D197=2,H197=1),Inputs!$M$52,IF(AND(D197=3,H197=1),Inputs!$M$53,IF(AND(D197=4,H197=1),Inputs!$M$54,0))))</f>
        <v>0</v>
      </c>
      <c r="AE197" s="19">
        <f>IF(AND(D197=1,I197=1),Inputs!$N$34,IF(AND(D197=2,I197=1),Inputs!$N$35,IF(AND(D197=3,I197=1),Inputs!$N$36,IF(AND(D197=4,I197=1),Inputs!$N$37,0))))</f>
        <v>0</v>
      </c>
      <c r="AF197" s="19">
        <f>IF(AND(D197=1,I197=1),Inputs!$N$51,IF(AND(D197=2,I197=1),Inputs!$N$52,IF(AND(D197=3,I197=1),Inputs!$N$53,IF(AND(D197=4,I197=1),Inputs!$N$54,0))))</f>
        <v>0</v>
      </c>
      <c r="AG197" s="19" t="e">
        <f t="shared" si="34"/>
        <v>#N/A</v>
      </c>
      <c r="AH197" s="19" t="e">
        <f t="shared" si="35"/>
        <v>#N/A</v>
      </c>
      <c r="AI197" s="19" t="e">
        <f t="shared" si="37"/>
        <v>#N/A</v>
      </c>
      <c r="AJ197" s="19" t="e">
        <f>IF(K197=2,Inputs!$B$7,IF(K197=3,Inputs!$B$8,IF(K197=4,Inputs!$B$9,IF(K197=5,Inputs!$B$10,IF(K197=6,Inputs!$B$11)))))</f>
        <v>#N/A</v>
      </c>
      <c r="AK197" s="19">
        <f>Inputs!$B$65+C197</f>
        <v>500</v>
      </c>
      <c r="AL197" s="19" t="e">
        <f t="shared" si="36"/>
        <v>#N/A</v>
      </c>
      <c r="AM197" s="19" t="e">
        <f t="shared" si="38"/>
        <v>#N/A</v>
      </c>
      <c r="AN197" s="19" t="e">
        <f t="shared" si="39"/>
        <v>#N/A</v>
      </c>
      <c r="AO197" s="19" t="e">
        <f t="shared" si="40"/>
        <v>#N/A</v>
      </c>
      <c r="AP197" s="19" t="e">
        <f t="shared" si="41"/>
        <v>#N/A</v>
      </c>
      <c r="AQ197" s="22">
        <f t="shared" si="42"/>
        <v>0</v>
      </c>
      <c r="AR197" s="22">
        <f t="shared" si="43"/>
        <v>0</v>
      </c>
      <c r="AS197" s="22">
        <f>IF(AND(AQ197&gt;=Inputs!$B$15,D197=2),MAX(C197,Inputs!$B$15),AQ197)</f>
        <v>0</v>
      </c>
      <c r="AT197" s="22">
        <f>IF(AND(AR197&gt;=Inputs!$B$15,D197=2),MAX(C197,Inputs!$B$15),AR197)</f>
        <v>0</v>
      </c>
      <c r="AU197" s="22">
        <f>IF(AND(AS197&gt;=Inputs!$B$16,D197&lt;4),MAX(C197,Inputs!$B$16),AS197)</f>
        <v>0</v>
      </c>
      <c r="AV197" s="22">
        <f>IF(AND(AT197&gt;=Inputs!$B$16,D197&lt;4),MAX(C197,Inputs!$B$16),AT197)</f>
        <v>0</v>
      </c>
      <c r="AW197" s="20">
        <f>IF(AU197&gt;Inputs!$B$17,Inputs!$B$17,AU197)</f>
        <v>0</v>
      </c>
      <c r="AX197" s="20">
        <f>IF(AV197&gt;Inputs!$B$17,Inputs!$B$17,AV197)</f>
        <v>0</v>
      </c>
    </row>
    <row r="198" spans="1:50" x14ac:dyDescent="0.25">
      <c r="A198" s="1">
        <f>Levels!A199</f>
        <v>0</v>
      </c>
      <c r="B198" s="1">
        <f>Levels!B199</f>
        <v>0</v>
      </c>
      <c r="C198" s="15">
        <f>IF(OR(E198=1,F198=1),Levels!C199,0)</f>
        <v>0</v>
      </c>
      <c r="D198" s="1">
        <f>Levels!D199</f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 t="e">
        <f>Levels!AC199</f>
        <v>#N/A</v>
      </c>
      <c r="K198" s="1" t="e">
        <f>Levels!AD199</f>
        <v>#N/A</v>
      </c>
      <c r="L198" s="1" t="e">
        <f t="shared" si="33"/>
        <v>#N/A</v>
      </c>
      <c r="M198" s="19">
        <f>IF(D198=1,Inputs!$J$25,IF(D198=2,Inputs!$J$26,IF(D198=3,Inputs!$J$27,IF(D198=4,Inputs!$J$28,0))))</f>
        <v>0</v>
      </c>
      <c r="N198" s="19">
        <f>IF(D198=1,Inputs!$J$42,IF(D198=2,Inputs!$J$43,IF(D198=3,Inputs!$J$44,IF(D198=4,Inputs!$J$45,0))))</f>
        <v>0</v>
      </c>
      <c r="O198" s="19">
        <f>IF(D198=1,Inputs!$K$25,IF(D198=2,Inputs!$K$26,IF(D198=3,Inputs!$K$27,IF(D198=4,Inputs!$K$28,0))))</f>
        <v>0</v>
      </c>
      <c r="P198" s="19">
        <f>IF(D198=1,Inputs!$K$42,IF(D198=2,Inputs!$K$43,IF(D198=3,Inputs!$K$44,IF(D198=4,Inputs!$K$45,0))))</f>
        <v>0</v>
      </c>
      <c r="Q198" s="19">
        <f>IF(AND(D198=1,G198=1),Inputs!$L$25,IF(AND(D198=2,G198=1),Inputs!$L$26,IF(AND(D198=3,G198=1),Inputs!$L$27,IF(AND(D198=4,G198=1),Inputs!$L$28,0))))</f>
        <v>0</v>
      </c>
      <c r="R198" s="19">
        <f>IF(AND(D198=1,G198=1),Inputs!$L$42,IF(AND(D198=2,G198=1),Inputs!$L$43,IF(AND(D198=3,G198=1),Inputs!$L$44,IF(AND(D198=4,G198=1),Inputs!$L$45,0))))</f>
        <v>0</v>
      </c>
      <c r="S198" s="19">
        <f>IF(AND(D198=1,H198=1),Inputs!$M$25,IF(AND(D198=2,H198=1),Inputs!$M$26,IF(AND(D198=3,H198=1),Inputs!$M$27,IF(AND(D198=4,H198=1),Inputs!$M$28,0))))</f>
        <v>0</v>
      </c>
      <c r="T198" s="19">
        <f>IF(AND(D198=1,H198=1),Inputs!$M$42,IF(AND(D198=2,H198=1),Inputs!$M$43,IF(AND(D198=3,H198=1),Inputs!$M$44,IF(AND(D198=4,H198=1),Inputs!$M$45,0))))</f>
        <v>0</v>
      </c>
      <c r="U198" s="19">
        <f>IF(AND(D198=1,I198=1),Inputs!$N$25,IF(AND(D198=2,I198=1),Inputs!$N$26,IF(AND(D198=3,I198=1),Inputs!$N$27,IF(AND(D198=4,I198=1),Inputs!$N$28,0))))</f>
        <v>0</v>
      </c>
      <c r="V198" s="19">
        <f>IF(AND(D198=1,I198=1),Inputs!$N$42,IF(AND(D198=2,I198=1),Inputs!$N$43,IF(AND(D198=3,I198=1),Inputs!$N$44,IF(AND(D198=4,I198=1),Inputs!$N$45,0))))</f>
        <v>0</v>
      </c>
      <c r="W198" s="19">
        <f>IF(D198=1,Inputs!$J$34,IF(D198=2,Inputs!$J$35,IF(D198=3,Inputs!$J$36,IF(D198=4,Inputs!$J$37,0))))</f>
        <v>0</v>
      </c>
      <c r="X198" s="19">
        <f>IF(D198=1,Inputs!$J$51,IF(D198=2,Inputs!$J$52,IF(D198=3,Inputs!$J$53,IF(D198=4,Inputs!$J$54,0))))</f>
        <v>0</v>
      </c>
      <c r="Y198" s="19">
        <f>IF(D198=1,Inputs!$K$34,IF(D198=2,Inputs!$K$35,IF(D198=3,Inputs!$K$36,IF(D198=4,Inputs!$K$37,0))))</f>
        <v>0</v>
      </c>
      <c r="Z198" s="19">
        <f>IF(D198=1,Inputs!$K$51,IF(D198=2,Inputs!$K$52,IF(D198=3,Inputs!$K$53,IF(D198=4,Inputs!$K$54,0))))</f>
        <v>0</v>
      </c>
      <c r="AA198" s="19">
        <f>IF(AND(D198=1,G198=1),Inputs!$L$34,IF(AND(D198=2,G198=1),Inputs!$L$35,IF(AND(D198=3,G198=1),Inputs!$L$36,IF(AND(D198=4,G198=1),Inputs!$L$37,0))))</f>
        <v>0</v>
      </c>
      <c r="AB198" s="19">
        <f>IF(AND(D198=1,G198=1),Inputs!$L$51,IF(AND(D198=2,G198=1),Inputs!$L$52,IF(AND(D198=3,G198=1),Inputs!$L$53,IF(AND(D198=4,G198=1),Inputs!$L$54,0))))</f>
        <v>0</v>
      </c>
      <c r="AC198" s="19">
        <f>IF(AND(D198=1,H198=1),Inputs!$M$34,IF(AND(D198=2,H198=1),Inputs!$M$35,IF(AND(D198=3,H198=1),Inputs!$M$36,IF(AND(D198=4,H198=1),Inputs!$M$37,0))))</f>
        <v>0</v>
      </c>
      <c r="AD198" s="19">
        <f>IF(AND(D198=1,H198=1),Inputs!$M$51,IF(AND(D198=2,H198=1),Inputs!$M$52,IF(AND(D198=3,H198=1),Inputs!$M$53,IF(AND(D198=4,H198=1),Inputs!$M$54,0))))</f>
        <v>0</v>
      </c>
      <c r="AE198" s="19">
        <f>IF(AND(D198=1,I198=1),Inputs!$N$34,IF(AND(D198=2,I198=1),Inputs!$N$35,IF(AND(D198=3,I198=1),Inputs!$N$36,IF(AND(D198=4,I198=1),Inputs!$N$37,0))))</f>
        <v>0</v>
      </c>
      <c r="AF198" s="19">
        <f>IF(AND(D198=1,I198=1),Inputs!$N$51,IF(AND(D198=2,I198=1),Inputs!$N$52,IF(AND(D198=3,I198=1),Inputs!$N$53,IF(AND(D198=4,I198=1),Inputs!$N$54,0))))</f>
        <v>0</v>
      </c>
      <c r="AG198" s="19" t="e">
        <f t="shared" si="34"/>
        <v>#N/A</v>
      </c>
      <c r="AH198" s="19" t="e">
        <f t="shared" si="35"/>
        <v>#N/A</v>
      </c>
      <c r="AI198" s="19" t="e">
        <f t="shared" si="37"/>
        <v>#N/A</v>
      </c>
      <c r="AJ198" s="19" t="e">
        <f>IF(K198=2,Inputs!$B$7,IF(K198=3,Inputs!$B$8,IF(K198=4,Inputs!$B$9,IF(K198=5,Inputs!$B$10,IF(K198=6,Inputs!$B$11)))))</f>
        <v>#N/A</v>
      </c>
      <c r="AK198" s="19">
        <f>Inputs!$B$65+C198</f>
        <v>500</v>
      </c>
      <c r="AL198" s="19" t="e">
        <f t="shared" si="36"/>
        <v>#N/A</v>
      </c>
      <c r="AM198" s="19" t="e">
        <f t="shared" si="38"/>
        <v>#N/A</v>
      </c>
      <c r="AN198" s="19" t="e">
        <f t="shared" si="39"/>
        <v>#N/A</v>
      </c>
      <c r="AO198" s="19" t="e">
        <f t="shared" si="40"/>
        <v>#N/A</v>
      </c>
      <c r="AP198" s="19" t="e">
        <f t="shared" si="41"/>
        <v>#N/A</v>
      </c>
      <c r="AQ198" s="22">
        <f t="shared" si="42"/>
        <v>0</v>
      </c>
      <c r="AR198" s="22">
        <f t="shared" si="43"/>
        <v>0</v>
      </c>
      <c r="AS198" s="22">
        <f>IF(AND(AQ198&gt;=Inputs!$B$15,D198=2),MAX(C198,Inputs!$B$15),AQ198)</f>
        <v>0</v>
      </c>
      <c r="AT198" s="22">
        <f>IF(AND(AR198&gt;=Inputs!$B$15,D198=2),MAX(C198,Inputs!$B$15),AR198)</f>
        <v>0</v>
      </c>
      <c r="AU198" s="22">
        <f>IF(AND(AS198&gt;=Inputs!$B$16,D198&lt;4),MAX(C198,Inputs!$B$16),AS198)</f>
        <v>0</v>
      </c>
      <c r="AV198" s="22">
        <f>IF(AND(AT198&gt;=Inputs!$B$16,D198&lt;4),MAX(C198,Inputs!$B$16),AT198)</f>
        <v>0</v>
      </c>
      <c r="AW198" s="20">
        <f>IF(AU198&gt;Inputs!$B$17,Inputs!$B$17,AU198)</f>
        <v>0</v>
      </c>
      <c r="AX198" s="20">
        <f>IF(AV198&gt;Inputs!$B$17,Inputs!$B$17,AV198)</f>
        <v>0</v>
      </c>
    </row>
    <row r="199" spans="1:50" x14ac:dyDescent="0.25">
      <c r="A199" s="1">
        <f>Levels!A200</f>
        <v>0</v>
      </c>
      <c r="B199" s="1">
        <f>Levels!B200</f>
        <v>0</v>
      </c>
      <c r="C199" s="15">
        <f>IF(OR(E199=1,F199=1),Levels!C200,0)</f>
        <v>0</v>
      </c>
      <c r="D199" s="1">
        <f>Levels!D200</f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 t="e">
        <f>Levels!AC200</f>
        <v>#N/A</v>
      </c>
      <c r="K199" s="1" t="e">
        <f>Levels!AD200</f>
        <v>#N/A</v>
      </c>
      <c r="L199" s="1" t="e">
        <f t="shared" si="33"/>
        <v>#N/A</v>
      </c>
      <c r="M199" s="19">
        <f>IF(D199=1,Inputs!$J$25,IF(D199=2,Inputs!$J$26,IF(D199=3,Inputs!$J$27,IF(D199=4,Inputs!$J$28,0))))</f>
        <v>0</v>
      </c>
      <c r="N199" s="19">
        <f>IF(D199=1,Inputs!$J$42,IF(D199=2,Inputs!$J$43,IF(D199=3,Inputs!$J$44,IF(D199=4,Inputs!$J$45,0))))</f>
        <v>0</v>
      </c>
      <c r="O199" s="19">
        <f>IF(D199=1,Inputs!$K$25,IF(D199=2,Inputs!$K$26,IF(D199=3,Inputs!$K$27,IF(D199=4,Inputs!$K$28,0))))</f>
        <v>0</v>
      </c>
      <c r="P199" s="19">
        <f>IF(D199=1,Inputs!$K$42,IF(D199=2,Inputs!$K$43,IF(D199=3,Inputs!$K$44,IF(D199=4,Inputs!$K$45,0))))</f>
        <v>0</v>
      </c>
      <c r="Q199" s="19">
        <f>IF(AND(D199=1,G199=1),Inputs!$L$25,IF(AND(D199=2,G199=1),Inputs!$L$26,IF(AND(D199=3,G199=1),Inputs!$L$27,IF(AND(D199=4,G199=1),Inputs!$L$28,0))))</f>
        <v>0</v>
      </c>
      <c r="R199" s="19">
        <f>IF(AND(D199=1,G199=1),Inputs!$L$42,IF(AND(D199=2,G199=1),Inputs!$L$43,IF(AND(D199=3,G199=1),Inputs!$L$44,IF(AND(D199=4,G199=1),Inputs!$L$45,0))))</f>
        <v>0</v>
      </c>
      <c r="S199" s="19">
        <f>IF(AND(D199=1,H199=1),Inputs!$M$25,IF(AND(D199=2,H199=1),Inputs!$M$26,IF(AND(D199=3,H199=1),Inputs!$M$27,IF(AND(D199=4,H199=1),Inputs!$M$28,0))))</f>
        <v>0</v>
      </c>
      <c r="T199" s="19">
        <f>IF(AND(D199=1,H199=1),Inputs!$M$42,IF(AND(D199=2,H199=1),Inputs!$M$43,IF(AND(D199=3,H199=1),Inputs!$M$44,IF(AND(D199=4,H199=1),Inputs!$M$45,0))))</f>
        <v>0</v>
      </c>
      <c r="U199" s="19">
        <f>IF(AND(D199=1,I199=1),Inputs!$N$25,IF(AND(D199=2,I199=1),Inputs!$N$26,IF(AND(D199=3,I199=1),Inputs!$N$27,IF(AND(D199=4,I199=1),Inputs!$N$28,0))))</f>
        <v>0</v>
      </c>
      <c r="V199" s="19">
        <f>IF(AND(D199=1,I199=1),Inputs!$N$42,IF(AND(D199=2,I199=1),Inputs!$N$43,IF(AND(D199=3,I199=1),Inputs!$N$44,IF(AND(D199=4,I199=1),Inputs!$N$45,0))))</f>
        <v>0</v>
      </c>
      <c r="W199" s="19">
        <f>IF(D199=1,Inputs!$J$34,IF(D199=2,Inputs!$J$35,IF(D199=3,Inputs!$J$36,IF(D199=4,Inputs!$J$37,0))))</f>
        <v>0</v>
      </c>
      <c r="X199" s="19">
        <f>IF(D199=1,Inputs!$J$51,IF(D199=2,Inputs!$J$52,IF(D199=3,Inputs!$J$53,IF(D199=4,Inputs!$J$54,0))))</f>
        <v>0</v>
      </c>
      <c r="Y199" s="19">
        <f>IF(D199=1,Inputs!$K$34,IF(D199=2,Inputs!$K$35,IF(D199=3,Inputs!$K$36,IF(D199=4,Inputs!$K$37,0))))</f>
        <v>0</v>
      </c>
      <c r="Z199" s="19">
        <f>IF(D199=1,Inputs!$K$51,IF(D199=2,Inputs!$K$52,IF(D199=3,Inputs!$K$53,IF(D199=4,Inputs!$K$54,0))))</f>
        <v>0</v>
      </c>
      <c r="AA199" s="19">
        <f>IF(AND(D199=1,G199=1),Inputs!$L$34,IF(AND(D199=2,G199=1),Inputs!$L$35,IF(AND(D199=3,G199=1),Inputs!$L$36,IF(AND(D199=4,G199=1),Inputs!$L$37,0))))</f>
        <v>0</v>
      </c>
      <c r="AB199" s="19">
        <f>IF(AND(D199=1,G199=1),Inputs!$L$51,IF(AND(D199=2,G199=1),Inputs!$L$52,IF(AND(D199=3,G199=1),Inputs!$L$53,IF(AND(D199=4,G199=1),Inputs!$L$54,0))))</f>
        <v>0</v>
      </c>
      <c r="AC199" s="19">
        <f>IF(AND(D199=1,H199=1),Inputs!$M$34,IF(AND(D199=2,H199=1),Inputs!$M$35,IF(AND(D199=3,H199=1),Inputs!$M$36,IF(AND(D199=4,H199=1),Inputs!$M$37,0))))</f>
        <v>0</v>
      </c>
      <c r="AD199" s="19">
        <f>IF(AND(D199=1,H199=1),Inputs!$M$51,IF(AND(D199=2,H199=1),Inputs!$M$52,IF(AND(D199=3,H199=1),Inputs!$M$53,IF(AND(D199=4,H199=1),Inputs!$M$54,0))))</f>
        <v>0</v>
      </c>
      <c r="AE199" s="19">
        <f>IF(AND(D199=1,I199=1),Inputs!$N$34,IF(AND(D199=2,I199=1),Inputs!$N$35,IF(AND(D199=3,I199=1),Inputs!$N$36,IF(AND(D199=4,I199=1),Inputs!$N$37,0))))</f>
        <v>0</v>
      </c>
      <c r="AF199" s="19">
        <f>IF(AND(D199=1,I199=1),Inputs!$N$51,IF(AND(D199=2,I199=1),Inputs!$N$52,IF(AND(D199=3,I199=1),Inputs!$N$53,IF(AND(D199=4,I199=1),Inputs!$N$54,0))))</f>
        <v>0</v>
      </c>
      <c r="AG199" s="19" t="e">
        <f t="shared" si="34"/>
        <v>#N/A</v>
      </c>
      <c r="AH199" s="19" t="e">
        <f t="shared" si="35"/>
        <v>#N/A</v>
      </c>
      <c r="AI199" s="19" t="e">
        <f t="shared" si="37"/>
        <v>#N/A</v>
      </c>
      <c r="AJ199" s="19" t="e">
        <f>IF(K199=2,Inputs!$B$7,IF(K199=3,Inputs!$B$8,IF(K199=4,Inputs!$B$9,IF(K199=5,Inputs!$B$10,IF(K199=6,Inputs!$B$11)))))</f>
        <v>#N/A</v>
      </c>
      <c r="AK199" s="19">
        <f>Inputs!$B$65+C199</f>
        <v>500</v>
      </c>
      <c r="AL199" s="19" t="e">
        <f t="shared" si="36"/>
        <v>#N/A</v>
      </c>
      <c r="AM199" s="19" t="e">
        <f t="shared" si="38"/>
        <v>#N/A</v>
      </c>
      <c r="AN199" s="19" t="e">
        <f t="shared" si="39"/>
        <v>#N/A</v>
      </c>
      <c r="AO199" s="19" t="e">
        <f t="shared" si="40"/>
        <v>#N/A</v>
      </c>
      <c r="AP199" s="19" t="e">
        <f t="shared" si="41"/>
        <v>#N/A</v>
      </c>
      <c r="AQ199" s="22">
        <f t="shared" si="42"/>
        <v>0</v>
      </c>
      <c r="AR199" s="22">
        <f t="shared" si="43"/>
        <v>0</v>
      </c>
      <c r="AS199" s="22">
        <f>IF(AND(AQ199&gt;=Inputs!$B$15,D199=2),MAX(C199,Inputs!$B$15),AQ199)</f>
        <v>0</v>
      </c>
      <c r="AT199" s="22">
        <f>IF(AND(AR199&gt;=Inputs!$B$15,D199=2),MAX(C199,Inputs!$B$15),AR199)</f>
        <v>0</v>
      </c>
      <c r="AU199" s="22">
        <f>IF(AND(AS199&gt;=Inputs!$B$16,D199&lt;4),MAX(C199,Inputs!$B$16),AS199)</f>
        <v>0</v>
      </c>
      <c r="AV199" s="22">
        <f>IF(AND(AT199&gt;=Inputs!$B$16,D199&lt;4),MAX(C199,Inputs!$B$16),AT199)</f>
        <v>0</v>
      </c>
      <c r="AW199" s="20">
        <f>IF(AU199&gt;Inputs!$B$17,Inputs!$B$17,AU199)</f>
        <v>0</v>
      </c>
      <c r="AX199" s="20">
        <f>IF(AV199&gt;Inputs!$B$17,Inputs!$B$17,AV199)</f>
        <v>0</v>
      </c>
    </row>
    <row r="200" spans="1:50" x14ac:dyDescent="0.25">
      <c r="A200" s="1">
        <f>Levels!A201</f>
        <v>0</v>
      </c>
      <c r="B200" s="1">
        <f>Levels!B201</f>
        <v>0</v>
      </c>
      <c r="C200" s="15">
        <f>IF(OR(E200=1,F200=1),Levels!C201,0)</f>
        <v>0</v>
      </c>
      <c r="D200" s="1">
        <f>Levels!D201</f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 t="e">
        <f>Levels!AC201</f>
        <v>#N/A</v>
      </c>
      <c r="K200" s="1" t="e">
        <f>Levels!AD201</f>
        <v>#N/A</v>
      </c>
      <c r="L200" s="1" t="e">
        <f t="shared" si="33"/>
        <v>#N/A</v>
      </c>
      <c r="M200" s="19">
        <f>IF(D200=1,Inputs!$J$25,IF(D200=2,Inputs!$J$26,IF(D200=3,Inputs!$J$27,IF(D200=4,Inputs!$J$28,0))))</f>
        <v>0</v>
      </c>
      <c r="N200" s="19">
        <f>IF(D200=1,Inputs!$J$42,IF(D200=2,Inputs!$J$43,IF(D200=3,Inputs!$J$44,IF(D200=4,Inputs!$J$45,0))))</f>
        <v>0</v>
      </c>
      <c r="O200" s="19">
        <f>IF(D200=1,Inputs!$K$25,IF(D200=2,Inputs!$K$26,IF(D200=3,Inputs!$K$27,IF(D200=4,Inputs!$K$28,0))))</f>
        <v>0</v>
      </c>
      <c r="P200" s="19">
        <f>IF(D200=1,Inputs!$K$42,IF(D200=2,Inputs!$K$43,IF(D200=3,Inputs!$K$44,IF(D200=4,Inputs!$K$45,0))))</f>
        <v>0</v>
      </c>
      <c r="Q200" s="19">
        <f>IF(AND(D200=1,G200=1),Inputs!$L$25,IF(AND(D200=2,G200=1),Inputs!$L$26,IF(AND(D200=3,G200=1),Inputs!$L$27,IF(AND(D200=4,G200=1),Inputs!$L$28,0))))</f>
        <v>0</v>
      </c>
      <c r="R200" s="19">
        <f>IF(AND(D200=1,G200=1),Inputs!$L$42,IF(AND(D200=2,G200=1),Inputs!$L$43,IF(AND(D200=3,G200=1),Inputs!$L$44,IF(AND(D200=4,G200=1),Inputs!$L$45,0))))</f>
        <v>0</v>
      </c>
      <c r="S200" s="19">
        <f>IF(AND(D200=1,H200=1),Inputs!$M$25,IF(AND(D200=2,H200=1),Inputs!$M$26,IF(AND(D200=3,H200=1),Inputs!$M$27,IF(AND(D200=4,H200=1),Inputs!$M$28,0))))</f>
        <v>0</v>
      </c>
      <c r="T200" s="19">
        <f>IF(AND(D200=1,H200=1),Inputs!$M$42,IF(AND(D200=2,H200=1),Inputs!$M$43,IF(AND(D200=3,H200=1),Inputs!$M$44,IF(AND(D200=4,H200=1),Inputs!$M$45,0))))</f>
        <v>0</v>
      </c>
      <c r="U200" s="19">
        <f>IF(AND(D200=1,I200=1),Inputs!$N$25,IF(AND(D200=2,I200=1),Inputs!$N$26,IF(AND(D200=3,I200=1),Inputs!$N$27,IF(AND(D200=4,I200=1),Inputs!$N$28,0))))</f>
        <v>0</v>
      </c>
      <c r="V200" s="19">
        <f>IF(AND(D200=1,I200=1),Inputs!$N$42,IF(AND(D200=2,I200=1),Inputs!$N$43,IF(AND(D200=3,I200=1),Inputs!$N$44,IF(AND(D200=4,I200=1),Inputs!$N$45,0))))</f>
        <v>0</v>
      </c>
      <c r="W200" s="19">
        <f>IF(D200=1,Inputs!$J$34,IF(D200=2,Inputs!$J$35,IF(D200=3,Inputs!$J$36,IF(D200=4,Inputs!$J$37,0))))</f>
        <v>0</v>
      </c>
      <c r="X200" s="19">
        <f>IF(D200=1,Inputs!$J$51,IF(D200=2,Inputs!$J$52,IF(D200=3,Inputs!$J$53,IF(D200=4,Inputs!$J$54,0))))</f>
        <v>0</v>
      </c>
      <c r="Y200" s="19">
        <f>IF(D200=1,Inputs!$K$34,IF(D200=2,Inputs!$K$35,IF(D200=3,Inputs!$K$36,IF(D200=4,Inputs!$K$37,0))))</f>
        <v>0</v>
      </c>
      <c r="Z200" s="19">
        <f>IF(D200=1,Inputs!$K$51,IF(D200=2,Inputs!$K$52,IF(D200=3,Inputs!$K$53,IF(D200=4,Inputs!$K$54,0))))</f>
        <v>0</v>
      </c>
      <c r="AA200" s="19">
        <f>IF(AND(D200=1,G200=1),Inputs!$L$34,IF(AND(D200=2,G200=1),Inputs!$L$35,IF(AND(D200=3,G200=1),Inputs!$L$36,IF(AND(D200=4,G200=1),Inputs!$L$37,0))))</f>
        <v>0</v>
      </c>
      <c r="AB200" s="19">
        <f>IF(AND(D200=1,G200=1),Inputs!$L$51,IF(AND(D200=2,G200=1),Inputs!$L$52,IF(AND(D200=3,G200=1),Inputs!$L$53,IF(AND(D200=4,G200=1),Inputs!$L$54,0))))</f>
        <v>0</v>
      </c>
      <c r="AC200" s="19">
        <f>IF(AND(D200=1,H200=1),Inputs!$M$34,IF(AND(D200=2,H200=1),Inputs!$M$35,IF(AND(D200=3,H200=1),Inputs!$M$36,IF(AND(D200=4,H200=1),Inputs!$M$37,0))))</f>
        <v>0</v>
      </c>
      <c r="AD200" s="19">
        <f>IF(AND(D200=1,H200=1),Inputs!$M$51,IF(AND(D200=2,H200=1),Inputs!$M$52,IF(AND(D200=3,H200=1),Inputs!$M$53,IF(AND(D200=4,H200=1),Inputs!$M$54,0))))</f>
        <v>0</v>
      </c>
      <c r="AE200" s="19">
        <f>IF(AND(D200=1,I200=1),Inputs!$N$34,IF(AND(D200=2,I200=1),Inputs!$N$35,IF(AND(D200=3,I200=1),Inputs!$N$36,IF(AND(D200=4,I200=1),Inputs!$N$37,0))))</f>
        <v>0</v>
      </c>
      <c r="AF200" s="19">
        <f>IF(AND(D200=1,I200=1),Inputs!$N$51,IF(AND(D200=2,I200=1),Inputs!$N$52,IF(AND(D200=3,I200=1),Inputs!$N$53,IF(AND(D200=4,I200=1),Inputs!$N$54,0))))</f>
        <v>0</v>
      </c>
      <c r="AG200" s="19" t="e">
        <f t="shared" si="34"/>
        <v>#N/A</v>
      </c>
      <c r="AH200" s="19" t="e">
        <f t="shared" si="35"/>
        <v>#N/A</v>
      </c>
      <c r="AI200" s="19" t="e">
        <f t="shared" si="37"/>
        <v>#N/A</v>
      </c>
      <c r="AJ200" s="19" t="e">
        <f>IF(K200=2,Inputs!$B$7,IF(K200=3,Inputs!$B$8,IF(K200=4,Inputs!$B$9,IF(K200=5,Inputs!$B$10,IF(K200=6,Inputs!$B$11)))))</f>
        <v>#N/A</v>
      </c>
      <c r="AK200" s="19">
        <f>Inputs!$B$65+C200</f>
        <v>500</v>
      </c>
      <c r="AL200" s="19" t="e">
        <f t="shared" si="36"/>
        <v>#N/A</v>
      </c>
      <c r="AM200" s="19" t="e">
        <f t="shared" si="38"/>
        <v>#N/A</v>
      </c>
      <c r="AN200" s="19" t="e">
        <f t="shared" si="39"/>
        <v>#N/A</v>
      </c>
      <c r="AO200" s="19" t="e">
        <f t="shared" si="40"/>
        <v>#N/A</v>
      </c>
      <c r="AP200" s="19" t="e">
        <f t="shared" si="41"/>
        <v>#N/A</v>
      </c>
      <c r="AQ200" s="22">
        <f t="shared" si="42"/>
        <v>0</v>
      </c>
      <c r="AR200" s="22">
        <f t="shared" si="43"/>
        <v>0</v>
      </c>
      <c r="AS200" s="22">
        <f>IF(AND(AQ200&gt;=Inputs!$B$15,D200=2),MAX(C200,Inputs!$B$15),AQ200)</f>
        <v>0</v>
      </c>
      <c r="AT200" s="22">
        <f>IF(AND(AR200&gt;=Inputs!$B$15,D200=2),MAX(C200,Inputs!$B$15),AR200)</f>
        <v>0</v>
      </c>
      <c r="AU200" s="22">
        <f>IF(AND(AS200&gt;=Inputs!$B$16,D200&lt;4),MAX(C200,Inputs!$B$16),AS200)</f>
        <v>0</v>
      </c>
      <c r="AV200" s="22">
        <f>IF(AND(AT200&gt;=Inputs!$B$16,D200&lt;4),MAX(C200,Inputs!$B$16),AT200)</f>
        <v>0</v>
      </c>
      <c r="AW200" s="20">
        <f>IF(AU200&gt;Inputs!$B$17,Inputs!$B$17,AU200)</f>
        <v>0</v>
      </c>
      <c r="AX200" s="20">
        <f>IF(AV200&gt;Inputs!$B$17,Inputs!$B$17,AV200)</f>
        <v>0</v>
      </c>
    </row>
    <row r="201" spans="1:50" x14ac:dyDescent="0.25">
      <c r="A201" s="1">
        <f>Levels!A202</f>
        <v>0</v>
      </c>
      <c r="B201" s="1">
        <f>Levels!B202</f>
        <v>0</v>
      </c>
      <c r="C201" s="15">
        <f>IF(OR(E201=1,F201=1),Levels!C202,0)</f>
        <v>0</v>
      </c>
      <c r="D201" s="1">
        <f>Levels!D202</f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 t="e">
        <f>Levels!AC202</f>
        <v>#N/A</v>
      </c>
      <c r="K201" s="1" t="e">
        <f>Levels!AD202</f>
        <v>#N/A</v>
      </c>
      <c r="L201" s="1" t="e">
        <f t="shared" si="33"/>
        <v>#N/A</v>
      </c>
      <c r="M201" s="19">
        <f>IF(D201=1,Inputs!$J$25,IF(D201=2,Inputs!$J$26,IF(D201=3,Inputs!$J$27,IF(D201=4,Inputs!$J$28,0))))</f>
        <v>0</v>
      </c>
      <c r="N201" s="19">
        <f>IF(D201=1,Inputs!$J$42,IF(D201=2,Inputs!$J$43,IF(D201=3,Inputs!$J$44,IF(D201=4,Inputs!$J$45,0))))</f>
        <v>0</v>
      </c>
      <c r="O201" s="19">
        <f>IF(D201=1,Inputs!$K$25,IF(D201=2,Inputs!$K$26,IF(D201=3,Inputs!$K$27,IF(D201=4,Inputs!$K$28,0))))</f>
        <v>0</v>
      </c>
      <c r="P201" s="19">
        <f>IF(D201=1,Inputs!$K$42,IF(D201=2,Inputs!$K$43,IF(D201=3,Inputs!$K$44,IF(D201=4,Inputs!$K$45,0))))</f>
        <v>0</v>
      </c>
      <c r="Q201" s="19">
        <f>IF(AND(D201=1,G201=1),Inputs!$L$25,IF(AND(D201=2,G201=1),Inputs!$L$26,IF(AND(D201=3,G201=1),Inputs!$L$27,IF(AND(D201=4,G201=1),Inputs!$L$28,0))))</f>
        <v>0</v>
      </c>
      <c r="R201" s="19">
        <f>IF(AND(D201=1,G201=1),Inputs!$L$42,IF(AND(D201=2,G201=1),Inputs!$L$43,IF(AND(D201=3,G201=1),Inputs!$L$44,IF(AND(D201=4,G201=1),Inputs!$L$45,0))))</f>
        <v>0</v>
      </c>
      <c r="S201" s="19">
        <f>IF(AND(D201=1,H201=1),Inputs!$M$25,IF(AND(D201=2,H201=1),Inputs!$M$26,IF(AND(D201=3,H201=1),Inputs!$M$27,IF(AND(D201=4,H201=1),Inputs!$M$28,0))))</f>
        <v>0</v>
      </c>
      <c r="T201" s="19">
        <f>IF(AND(D201=1,H201=1),Inputs!$M$42,IF(AND(D201=2,H201=1),Inputs!$M$43,IF(AND(D201=3,H201=1),Inputs!$M$44,IF(AND(D201=4,H201=1),Inputs!$M$45,0))))</f>
        <v>0</v>
      </c>
      <c r="U201" s="19">
        <f>IF(AND(D201=1,I201=1),Inputs!$N$25,IF(AND(D201=2,I201=1),Inputs!$N$26,IF(AND(D201=3,I201=1),Inputs!$N$27,IF(AND(D201=4,I201=1),Inputs!$N$28,0))))</f>
        <v>0</v>
      </c>
      <c r="V201" s="19">
        <f>IF(AND(D201=1,I201=1),Inputs!$N$42,IF(AND(D201=2,I201=1),Inputs!$N$43,IF(AND(D201=3,I201=1),Inputs!$N$44,IF(AND(D201=4,I201=1),Inputs!$N$45,0))))</f>
        <v>0</v>
      </c>
      <c r="W201" s="19">
        <f>IF(D201=1,Inputs!$J$34,IF(D201=2,Inputs!$J$35,IF(D201=3,Inputs!$J$36,IF(D201=4,Inputs!$J$37,0))))</f>
        <v>0</v>
      </c>
      <c r="X201" s="19">
        <f>IF(D201=1,Inputs!$J$51,IF(D201=2,Inputs!$J$52,IF(D201=3,Inputs!$J$53,IF(D201=4,Inputs!$J$54,0))))</f>
        <v>0</v>
      </c>
      <c r="Y201" s="19">
        <f>IF(D201=1,Inputs!$K$34,IF(D201=2,Inputs!$K$35,IF(D201=3,Inputs!$K$36,IF(D201=4,Inputs!$K$37,0))))</f>
        <v>0</v>
      </c>
      <c r="Z201" s="19">
        <f>IF(D201=1,Inputs!$K$51,IF(D201=2,Inputs!$K$52,IF(D201=3,Inputs!$K$53,IF(D201=4,Inputs!$K$54,0))))</f>
        <v>0</v>
      </c>
      <c r="AA201" s="19">
        <f>IF(AND(D201=1,G201=1),Inputs!$L$34,IF(AND(D201=2,G201=1),Inputs!$L$35,IF(AND(D201=3,G201=1),Inputs!$L$36,IF(AND(D201=4,G201=1),Inputs!$L$37,0))))</f>
        <v>0</v>
      </c>
      <c r="AB201" s="19">
        <f>IF(AND(D201=1,G201=1),Inputs!$L$51,IF(AND(D201=2,G201=1),Inputs!$L$52,IF(AND(D201=3,G201=1),Inputs!$L$53,IF(AND(D201=4,G201=1),Inputs!$L$54,0))))</f>
        <v>0</v>
      </c>
      <c r="AC201" s="19">
        <f>IF(AND(D201=1,H201=1),Inputs!$M$34,IF(AND(D201=2,H201=1),Inputs!$M$35,IF(AND(D201=3,H201=1),Inputs!$M$36,IF(AND(D201=4,H201=1),Inputs!$M$37,0))))</f>
        <v>0</v>
      </c>
      <c r="AD201" s="19">
        <f>IF(AND(D201=1,H201=1),Inputs!$M$51,IF(AND(D201=2,H201=1),Inputs!$M$52,IF(AND(D201=3,H201=1),Inputs!$M$53,IF(AND(D201=4,H201=1),Inputs!$M$54,0))))</f>
        <v>0</v>
      </c>
      <c r="AE201" s="19">
        <f>IF(AND(D201=1,I201=1),Inputs!$N$34,IF(AND(D201=2,I201=1),Inputs!$N$35,IF(AND(D201=3,I201=1),Inputs!$N$36,IF(AND(D201=4,I201=1),Inputs!$N$37,0))))</f>
        <v>0</v>
      </c>
      <c r="AF201" s="19">
        <f>IF(AND(D201=1,I201=1),Inputs!$N$51,IF(AND(D201=2,I201=1),Inputs!$N$52,IF(AND(D201=3,I201=1),Inputs!$N$53,IF(AND(D201=4,I201=1),Inputs!$N$54,0))))</f>
        <v>0</v>
      </c>
      <c r="AG201" s="19" t="e">
        <f t="shared" si="34"/>
        <v>#N/A</v>
      </c>
      <c r="AH201" s="19" t="e">
        <f t="shared" si="35"/>
        <v>#N/A</v>
      </c>
      <c r="AI201" s="19" t="e">
        <f t="shared" si="37"/>
        <v>#N/A</v>
      </c>
      <c r="AJ201" s="19" t="e">
        <f>IF(K201=2,Inputs!$B$7,IF(K201=3,Inputs!$B$8,IF(K201=4,Inputs!$B$9,IF(K201=5,Inputs!$B$10,IF(K201=6,Inputs!$B$11)))))</f>
        <v>#N/A</v>
      </c>
      <c r="AK201" s="19">
        <f>Inputs!$B$65+C201</f>
        <v>500</v>
      </c>
      <c r="AL201" s="19" t="e">
        <f t="shared" si="36"/>
        <v>#N/A</v>
      </c>
      <c r="AM201" s="19" t="e">
        <f t="shared" si="38"/>
        <v>#N/A</v>
      </c>
      <c r="AN201" s="19" t="e">
        <f t="shared" si="39"/>
        <v>#N/A</v>
      </c>
      <c r="AO201" s="19" t="e">
        <f t="shared" si="40"/>
        <v>#N/A</v>
      </c>
      <c r="AP201" s="19" t="e">
        <f t="shared" si="41"/>
        <v>#N/A</v>
      </c>
      <c r="AQ201" s="22">
        <f t="shared" si="42"/>
        <v>0</v>
      </c>
      <c r="AR201" s="22">
        <f t="shared" si="43"/>
        <v>0</v>
      </c>
      <c r="AS201" s="22">
        <f>IF(AND(AQ201&gt;=Inputs!$B$15,D201=2),MAX(C201,Inputs!$B$15),AQ201)</f>
        <v>0</v>
      </c>
      <c r="AT201" s="22">
        <f>IF(AND(AR201&gt;=Inputs!$B$15,D201=2),MAX(C201,Inputs!$B$15),AR201)</f>
        <v>0</v>
      </c>
      <c r="AU201" s="22">
        <f>IF(AND(AS201&gt;=Inputs!$B$16,D201&lt;4),MAX(C201,Inputs!$B$16),AS201)</f>
        <v>0</v>
      </c>
      <c r="AV201" s="22">
        <f>IF(AND(AT201&gt;=Inputs!$B$16,D201&lt;4),MAX(C201,Inputs!$B$16),AT201)</f>
        <v>0</v>
      </c>
      <c r="AW201" s="20">
        <f>IF(AU201&gt;Inputs!$B$17,Inputs!$B$17,AU201)</f>
        <v>0</v>
      </c>
      <c r="AX201" s="20">
        <f>IF(AV201&gt;Inputs!$B$17,Inputs!$B$17,AV201)</f>
        <v>0</v>
      </c>
    </row>
    <row r="202" spans="1:50" x14ac:dyDescent="0.25">
      <c r="A202" s="1">
        <f>Levels!A203</f>
        <v>0</v>
      </c>
      <c r="B202" s="1">
        <f>Levels!B203</f>
        <v>0</v>
      </c>
      <c r="C202" s="15">
        <f>IF(OR(E202=1,F202=1),Levels!C203,0)</f>
        <v>0</v>
      </c>
      <c r="D202" s="1">
        <f>Levels!D203</f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 t="e">
        <f>Levels!AC203</f>
        <v>#N/A</v>
      </c>
      <c r="K202" s="1" t="e">
        <f>Levels!AD203</f>
        <v>#N/A</v>
      </c>
      <c r="L202" s="1" t="e">
        <f t="shared" si="33"/>
        <v>#N/A</v>
      </c>
      <c r="M202" s="19">
        <f>IF(D202=1,Inputs!$J$25,IF(D202=2,Inputs!$J$26,IF(D202=3,Inputs!$J$27,IF(D202=4,Inputs!$J$28,0))))</f>
        <v>0</v>
      </c>
      <c r="N202" s="19">
        <f>IF(D202=1,Inputs!$J$42,IF(D202=2,Inputs!$J$43,IF(D202=3,Inputs!$J$44,IF(D202=4,Inputs!$J$45,0))))</f>
        <v>0</v>
      </c>
      <c r="O202" s="19">
        <f>IF(D202=1,Inputs!$K$25,IF(D202=2,Inputs!$K$26,IF(D202=3,Inputs!$K$27,IF(D202=4,Inputs!$K$28,0))))</f>
        <v>0</v>
      </c>
      <c r="P202" s="19">
        <f>IF(D202=1,Inputs!$K$42,IF(D202=2,Inputs!$K$43,IF(D202=3,Inputs!$K$44,IF(D202=4,Inputs!$K$45,0))))</f>
        <v>0</v>
      </c>
      <c r="Q202" s="19">
        <f>IF(AND(D202=1,G202=1),Inputs!$L$25,IF(AND(D202=2,G202=1),Inputs!$L$26,IF(AND(D202=3,G202=1),Inputs!$L$27,IF(AND(D202=4,G202=1),Inputs!$L$28,0))))</f>
        <v>0</v>
      </c>
      <c r="R202" s="19">
        <f>IF(AND(D202=1,G202=1),Inputs!$L$42,IF(AND(D202=2,G202=1),Inputs!$L$43,IF(AND(D202=3,G202=1),Inputs!$L$44,IF(AND(D202=4,G202=1),Inputs!$L$45,0))))</f>
        <v>0</v>
      </c>
      <c r="S202" s="19">
        <f>IF(AND(D202=1,H202=1),Inputs!$M$25,IF(AND(D202=2,H202=1),Inputs!$M$26,IF(AND(D202=3,H202=1),Inputs!$M$27,IF(AND(D202=4,H202=1),Inputs!$M$28,0))))</f>
        <v>0</v>
      </c>
      <c r="T202" s="19">
        <f>IF(AND(D202=1,H202=1),Inputs!$M$42,IF(AND(D202=2,H202=1),Inputs!$M$43,IF(AND(D202=3,H202=1),Inputs!$M$44,IF(AND(D202=4,H202=1),Inputs!$M$45,0))))</f>
        <v>0</v>
      </c>
      <c r="U202" s="19">
        <f>IF(AND(D202=1,I202=1),Inputs!$N$25,IF(AND(D202=2,I202=1),Inputs!$N$26,IF(AND(D202=3,I202=1),Inputs!$N$27,IF(AND(D202=4,I202=1),Inputs!$N$28,0))))</f>
        <v>0</v>
      </c>
      <c r="V202" s="19">
        <f>IF(AND(D202=1,I202=1),Inputs!$N$42,IF(AND(D202=2,I202=1),Inputs!$N$43,IF(AND(D202=3,I202=1),Inputs!$N$44,IF(AND(D202=4,I202=1),Inputs!$N$45,0))))</f>
        <v>0</v>
      </c>
      <c r="W202" s="19">
        <f>IF(D202=1,Inputs!$J$34,IF(D202=2,Inputs!$J$35,IF(D202=3,Inputs!$J$36,IF(D202=4,Inputs!$J$37,0))))</f>
        <v>0</v>
      </c>
      <c r="X202" s="19">
        <f>IF(D202=1,Inputs!$J$51,IF(D202=2,Inputs!$J$52,IF(D202=3,Inputs!$J$53,IF(D202=4,Inputs!$J$54,0))))</f>
        <v>0</v>
      </c>
      <c r="Y202" s="19">
        <f>IF(D202=1,Inputs!$K$34,IF(D202=2,Inputs!$K$35,IF(D202=3,Inputs!$K$36,IF(D202=4,Inputs!$K$37,0))))</f>
        <v>0</v>
      </c>
      <c r="Z202" s="19">
        <f>IF(D202=1,Inputs!$K$51,IF(D202=2,Inputs!$K$52,IF(D202=3,Inputs!$K$53,IF(D202=4,Inputs!$K$54,0))))</f>
        <v>0</v>
      </c>
      <c r="AA202" s="19">
        <f>IF(AND(D202=1,G202=1),Inputs!$L$34,IF(AND(D202=2,G202=1),Inputs!$L$35,IF(AND(D202=3,G202=1),Inputs!$L$36,IF(AND(D202=4,G202=1),Inputs!$L$37,0))))</f>
        <v>0</v>
      </c>
      <c r="AB202" s="19">
        <f>IF(AND(D202=1,G202=1),Inputs!$L$51,IF(AND(D202=2,G202=1),Inputs!$L$52,IF(AND(D202=3,G202=1),Inputs!$L$53,IF(AND(D202=4,G202=1),Inputs!$L$54,0))))</f>
        <v>0</v>
      </c>
      <c r="AC202" s="19">
        <f>IF(AND(D202=1,H202=1),Inputs!$M$34,IF(AND(D202=2,H202=1),Inputs!$M$35,IF(AND(D202=3,H202=1),Inputs!$M$36,IF(AND(D202=4,H202=1),Inputs!$M$37,0))))</f>
        <v>0</v>
      </c>
      <c r="AD202" s="19">
        <f>IF(AND(D202=1,H202=1),Inputs!$M$51,IF(AND(D202=2,H202=1),Inputs!$M$52,IF(AND(D202=3,H202=1),Inputs!$M$53,IF(AND(D202=4,H202=1),Inputs!$M$54,0))))</f>
        <v>0</v>
      </c>
      <c r="AE202" s="19">
        <f>IF(AND(D202=1,I202=1),Inputs!$N$34,IF(AND(D202=2,I202=1),Inputs!$N$35,IF(AND(D202=3,I202=1),Inputs!$N$36,IF(AND(D202=4,I202=1),Inputs!$N$37,0))))</f>
        <v>0</v>
      </c>
      <c r="AF202" s="19">
        <f>IF(AND(D202=1,I202=1),Inputs!$N$51,IF(AND(D202=2,I202=1),Inputs!$N$52,IF(AND(D202=3,I202=1),Inputs!$N$53,IF(AND(D202=4,I202=1),Inputs!$N$54,0))))</f>
        <v>0</v>
      </c>
      <c r="AG202" s="19" t="e">
        <f t="shared" si="34"/>
        <v>#N/A</v>
      </c>
      <c r="AH202" s="19" t="e">
        <f t="shared" si="35"/>
        <v>#N/A</v>
      </c>
      <c r="AI202" s="19" t="e">
        <f t="shared" si="37"/>
        <v>#N/A</v>
      </c>
      <c r="AJ202" s="19" t="e">
        <f>IF(K202=2,Inputs!$B$7,IF(K202=3,Inputs!$B$8,IF(K202=4,Inputs!$B$9,IF(K202=5,Inputs!$B$10,IF(K202=6,Inputs!$B$11)))))</f>
        <v>#N/A</v>
      </c>
      <c r="AK202" s="19">
        <f>Inputs!$B$65+C202</f>
        <v>500</v>
      </c>
      <c r="AL202" s="19" t="e">
        <f t="shared" si="36"/>
        <v>#N/A</v>
      </c>
      <c r="AM202" s="19" t="e">
        <f t="shared" si="38"/>
        <v>#N/A</v>
      </c>
      <c r="AN202" s="19" t="e">
        <f t="shared" si="39"/>
        <v>#N/A</v>
      </c>
      <c r="AO202" s="19" t="e">
        <f t="shared" si="40"/>
        <v>#N/A</v>
      </c>
      <c r="AP202" s="19" t="e">
        <f t="shared" si="41"/>
        <v>#N/A</v>
      </c>
      <c r="AQ202" s="22">
        <f t="shared" si="42"/>
        <v>0</v>
      </c>
      <c r="AR202" s="22">
        <f t="shared" si="43"/>
        <v>0</v>
      </c>
      <c r="AS202" s="22">
        <f>IF(AND(AQ202&gt;=Inputs!$B$15,D202=2),MAX(C202,Inputs!$B$15),AQ202)</f>
        <v>0</v>
      </c>
      <c r="AT202" s="22">
        <f>IF(AND(AR202&gt;=Inputs!$B$15,D202=2),MAX(C202,Inputs!$B$15),AR202)</f>
        <v>0</v>
      </c>
      <c r="AU202" s="22">
        <f>IF(AND(AS202&gt;=Inputs!$B$16,D202&lt;4),MAX(C202,Inputs!$B$16),AS202)</f>
        <v>0</v>
      </c>
      <c r="AV202" s="22">
        <f>IF(AND(AT202&gt;=Inputs!$B$16,D202&lt;4),MAX(C202,Inputs!$B$16),AT202)</f>
        <v>0</v>
      </c>
      <c r="AW202" s="20">
        <f>IF(AU202&gt;Inputs!$B$17,Inputs!$B$17,AU202)</f>
        <v>0</v>
      </c>
      <c r="AX202" s="20">
        <f>IF(AV202&gt;Inputs!$B$17,Inputs!$B$17,AV202)</f>
        <v>0</v>
      </c>
    </row>
    <row r="203" spans="1:50" x14ac:dyDescent="0.25">
      <c r="A203" s="1">
        <f>Levels!A204</f>
        <v>0</v>
      </c>
      <c r="B203" s="1">
        <f>Levels!B204</f>
        <v>0</v>
      </c>
      <c r="C203" s="15">
        <f>IF(OR(E203=1,F203=1),Levels!C204,0)</f>
        <v>0</v>
      </c>
      <c r="D203" s="1">
        <f>Levels!D204</f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 t="e">
        <f>Levels!AC204</f>
        <v>#N/A</v>
      </c>
      <c r="K203" s="1" t="e">
        <f>Levels!AD204</f>
        <v>#N/A</v>
      </c>
      <c r="L203" s="1" t="e">
        <f t="shared" si="33"/>
        <v>#N/A</v>
      </c>
      <c r="M203" s="19">
        <f>IF(D203=1,Inputs!$J$25,IF(D203=2,Inputs!$J$26,IF(D203=3,Inputs!$J$27,IF(D203=4,Inputs!$J$28,0))))</f>
        <v>0</v>
      </c>
      <c r="N203" s="19">
        <f>IF(D203=1,Inputs!$J$42,IF(D203=2,Inputs!$J$43,IF(D203=3,Inputs!$J$44,IF(D203=4,Inputs!$J$45,0))))</f>
        <v>0</v>
      </c>
      <c r="O203" s="19">
        <f>IF(D203=1,Inputs!$K$25,IF(D203=2,Inputs!$K$26,IF(D203=3,Inputs!$K$27,IF(D203=4,Inputs!$K$28,0))))</f>
        <v>0</v>
      </c>
      <c r="P203" s="19">
        <f>IF(D203=1,Inputs!$K$42,IF(D203=2,Inputs!$K$43,IF(D203=3,Inputs!$K$44,IF(D203=4,Inputs!$K$45,0))))</f>
        <v>0</v>
      </c>
      <c r="Q203" s="19">
        <f>IF(AND(D203=1,G203=1),Inputs!$L$25,IF(AND(D203=2,G203=1),Inputs!$L$26,IF(AND(D203=3,G203=1),Inputs!$L$27,IF(AND(D203=4,G203=1),Inputs!$L$28,0))))</f>
        <v>0</v>
      </c>
      <c r="R203" s="19">
        <f>IF(AND(D203=1,G203=1),Inputs!$L$42,IF(AND(D203=2,G203=1),Inputs!$L$43,IF(AND(D203=3,G203=1),Inputs!$L$44,IF(AND(D203=4,G203=1),Inputs!$L$45,0))))</f>
        <v>0</v>
      </c>
      <c r="S203" s="19">
        <f>IF(AND(D203=1,H203=1),Inputs!$M$25,IF(AND(D203=2,H203=1),Inputs!$M$26,IF(AND(D203=3,H203=1),Inputs!$M$27,IF(AND(D203=4,H203=1),Inputs!$M$28,0))))</f>
        <v>0</v>
      </c>
      <c r="T203" s="19">
        <f>IF(AND(D203=1,H203=1),Inputs!$M$42,IF(AND(D203=2,H203=1),Inputs!$M$43,IF(AND(D203=3,H203=1),Inputs!$M$44,IF(AND(D203=4,H203=1),Inputs!$M$45,0))))</f>
        <v>0</v>
      </c>
      <c r="U203" s="19">
        <f>IF(AND(D203=1,I203=1),Inputs!$N$25,IF(AND(D203=2,I203=1),Inputs!$N$26,IF(AND(D203=3,I203=1),Inputs!$N$27,IF(AND(D203=4,I203=1),Inputs!$N$28,0))))</f>
        <v>0</v>
      </c>
      <c r="V203" s="19">
        <f>IF(AND(D203=1,I203=1),Inputs!$N$42,IF(AND(D203=2,I203=1),Inputs!$N$43,IF(AND(D203=3,I203=1),Inputs!$N$44,IF(AND(D203=4,I203=1),Inputs!$N$45,0))))</f>
        <v>0</v>
      </c>
      <c r="W203" s="19">
        <f>IF(D203=1,Inputs!$J$34,IF(D203=2,Inputs!$J$35,IF(D203=3,Inputs!$J$36,IF(D203=4,Inputs!$J$37,0))))</f>
        <v>0</v>
      </c>
      <c r="X203" s="19">
        <f>IF(D203=1,Inputs!$J$51,IF(D203=2,Inputs!$J$52,IF(D203=3,Inputs!$J$53,IF(D203=4,Inputs!$J$54,0))))</f>
        <v>0</v>
      </c>
      <c r="Y203" s="19">
        <f>IF(D203=1,Inputs!$K$34,IF(D203=2,Inputs!$K$35,IF(D203=3,Inputs!$K$36,IF(D203=4,Inputs!$K$37,0))))</f>
        <v>0</v>
      </c>
      <c r="Z203" s="19">
        <f>IF(D203=1,Inputs!$K$51,IF(D203=2,Inputs!$K$52,IF(D203=3,Inputs!$K$53,IF(D203=4,Inputs!$K$54,0))))</f>
        <v>0</v>
      </c>
      <c r="AA203" s="19">
        <f>IF(AND(D203=1,G203=1),Inputs!$L$34,IF(AND(D203=2,G203=1),Inputs!$L$35,IF(AND(D203=3,G203=1),Inputs!$L$36,IF(AND(D203=4,G203=1),Inputs!$L$37,0))))</f>
        <v>0</v>
      </c>
      <c r="AB203" s="19">
        <f>IF(AND(D203=1,G203=1),Inputs!$L$51,IF(AND(D203=2,G203=1),Inputs!$L$52,IF(AND(D203=3,G203=1),Inputs!$L$53,IF(AND(D203=4,G203=1),Inputs!$L$54,0))))</f>
        <v>0</v>
      </c>
      <c r="AC203" s="19">
        <f>IF(AND(D203=1,H203=1),Inputs!$M$34,IF(AND(D203=2,H203=1),Inputs!$M$35,IF(AND(D203=3,H203=1),Inputs!$M$36,IF(AND(D203=4,H203=1),Inputs!$M$37,0))))</f>
        <v>0</v>
      </c>
      <c r="AD203" s="19">
        <f>IF(AND(D203=1,H203=1),Inputs!$M$51,IF(AND(D203=2,H203=1),Inputs!$M$52,IF(AND(D203=3,H203=1),Inputs!$M$53,IF(AND(D203=4,H203=1),Inputs!$M$54,0))))</f>
        <v>0</v>
      </c>
      <c r="AE203" s="19">
        <f>IF(AND(D203=1,I203=1),Inputs!$N$34,IF(AND(D203=2,I203=1),Inputs!$N$35,IF(AND(D203=3,I203=1),Inputs!$N$36,IF(AND(D203=4,I203=1),Inputs!$N$37,0))))</f>
        <v>0</v>
      </c>
      <c r="AF203" s="19">
        <f>IF(AND(D203=1,I203=1),Inputs!$N$51,IF(AND(D203=2,I203=1),Inputs!$N$52,IF(AND(D203=3,I203=1),Inputs!$N$53,IF(AND(D203=4,I203=1),Inputs!$N$54,0))))</f>
        <v>0</v>
      </c>
      <c r="AG203" s="19" t="e">
        <f t="shared" si="34"/>
        <v>#N/A</v>
      </c>
      <c r="AH203" s="19" t="e">
        <f t="shared" si="35"/>
        <v>#N/A</v>
      </c>
      <c r="AI203" s="19" t="e">
        <f t="shared" si="37"/>
        <v>#N/A</v>
      </c>
      <c r="AJ203" s="19" t="e">
        <f>IF(K203=2,Inputs!$B$7,IF(K203=3,Inputs!$B$8,IF(K203=4,Inputs!$B$9,IF(K203=5,Inputs!$B$10,IF(K203=6,Inputs!$B$11)))))</f>
        <v>#N/A</v>
      </c>
      <c r="AK203" s="19">
        <f>Inputs!$B$65+C203</f>
        <v>500</v>
      </c>
      <c r="AL203" s="19" t="e">
        <f t="shared" si="36"/>
        <v>#N/A</v>
      </c>
      <c r="AM203" s="19" t="e">
        <f t="shared" si="38"/>
        <v>#N/A</v>
      </c>
      <c r="AN203" s="19" t="e">
        <f t="shared" si="39"/>
        <v>#N/A</v>
      </c>
      <c r="AO203" s="19" t="e">
        <f t="shared" si="40"/>
        <v>#N/A</v>
      </c>
      <c r="AP203" s="19" t="e">
        <f t="shared" si="41"/>
        <v>#N/A</v>
      </c>
      <c r="AQ203" s="22">
        <f t="shared" si="42"/>
        <v>0</v>
      </c>
      <c r="AR203" s="22">
        <f t="shared" si="43"/>
        <v>0</v>
      </c>
      <c r="AS203" s="22">
        <f>IF(AND(AQ203&gt;=Inputs!$B$15,D203=2),MAX(C203,Inputs!$B$15),AQ203)</f>
        <v>0</v>
      </c>
      <c r="AT203" s="22">
        <f>IF(AND(AR203&gt;=Inputs!$B$15,D203=2),MAX(C203,Inputs!$B$15),AR203)</f>
        <v>0</v>
      </c>
      <c r="AU203" s="22">
        <f>IF(AND(AS203&gt;=Inputs!$B$16,D203&lt;4),MAX(C203,Inputs!$B$16),AS203)</f>
        <v>0</v>
      </c>
      <c r="AV203" s="22">
        <f>IF(AND(AT203&gt;=Inputs!$B$16,D203&lt;4),MAX(C203,Inputs!$B$16),AT203)</f>
        <v>0</v>
      </c>
      <c r="AW203" s="20">
        <f>IF(AU203&gt;Inputs!$B$17,Inputs!$B$17,AU203)</f>
        <v>0</v>
      </c>
      <c r="AX203" s="20">
        <f>IF(AV203&gt;Inputs!$B$17,Inputs!$B$17,AV203)</f>
        <v>0</v>
      </c>
    </row>
    <row r="204" spans="1:50" x14ac:dyDescent="0.25">
      <c r="A204" s="1">
        <f>Levels!A205</f>
        <v>0</v>
      </c>
      <c r="B204" s="1">
        <f>Levels!B205</f>
        <v>0</v>
      </c>
      <c r="C204" s="15">
        <f>IF(OR(E204=1,F204=1),Levels!C205,0)</f>
        <v>0</v>
      </c>
      <c r="D204" s="1">
        <f>Levels!D205</f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 t="e">
        <f>Levels!AC205</f>
        <v>#N/A</v>
      </c>
      <c r="K204" s="1" t="e">
        <f>Levels!AD205</f>
        <v>#N/A</v>
      </c>
      <c r="L204" s="1" t="e">
        <f t="shared" si="33"/>
        <v>#N/A</v>
      </c>
      <c r="M204" s="19">
        <f>IF(D204=1,Inputs!$J$25,IF(D204=2,Inputs!$J$26,IF(D204=3,Inputs!$J$27,IF(D204=4,Inputs!$J$28,0))))</f>
        <v>0</v>
      </c>
      <c r="N204" s="19">
        <f>IF(D204=1,Inputs!$J$42,IF(D204=2,Inputs!$J$43,IF(D204=3,Inputs!$J$44,IF(D204=4,Inputs!$J$45,0))))</f>
        <v>0</v>
      </c>
      <c r="O204" s="19">
        <f>IF(D204=1,Inputs!$K$25,IF(D204=2,Inputs!$K$26,IF(D204=3,Inputs!$K$27,IF(D204=4,Inputs!$K$28,0))))</f>
        <v>0</v>
      </c>
      <c r="P204" s="19">
        <f>IF(D204=1,Inputs!$K$42,IF(D204=2,Inputs!$K$43,IF(D204=3,Inputs!$K$44,IF(D204=4,Inputs!$K$45,0))))</f>
        <v>0</v>
      </c>
      <c r="Q204" s="19">
        <f>IF(AND(D204=1,G204=1),Inputs!$L$25,IF(AND(D204=2,G204=1),Inputs!$L$26,IF(AND(D204=3,G204=1),Inputs!$L$27,IF(AND(D204=4,G204=1),Inputs!$L$28,0))))</f>
        <v>0</v>
      </c>
      <c r="R204" s="19">
        <f>IF(AND(D204=1,G204=1),Inputs!$L$42,IF(AND(D204=2,G204=1),Inputs!$L$43,IF(AND(D204=3,G204=1),Inputs!$L$44,IF(AND(D204=4,G204=1),Inputs!$L$45,0))))</f>
        <v>0</v>
      </c>
      <c r="S204" s="19">
        <f>IF(AND(D204=1,H204=1),Inputs!$M$25,IF(AND(D204=2,H204=1),Inputs!$M$26,IF(AND(D204=3,H204=1),Inputs!$M$27,IF(AND(D204=4,H204=1),Inputs!$M$28,0))))</f>
        <v>0</v>
      </c>
      <c r="T204" s="19">
        <f>IF(AND(D204=1,H204=1),Inputs!$M$42,IF(AND(D204=2,H204=1),Inputs!$M$43,IF(AND(D204=3,H204=1),Inputs!$M$44,IF(AND(D204=4,H204=1),Inputs!$M$45,0))))</f>
        <v>0</v>
      </c>
      <c r="U204" s="19">
        <f>IF(AND(D204=1,I204=1),Inputs!$N$25,IF(AND(D204=2,I204=1),Inputs!$N$26,IF(AND(D204=3,I204=1),Inputs!$N$27,IF(AND(D204=4,I204=1),Inputs!$N$28,0))))</f>
        <v>0</v>
      </c>
      <c r="V204" s="19">
        <f>IF(AND(D204=1,I204=1),Inputs!$N$42,IF(AND(D204=2,I204=1),Inputs!$N$43,IF(AND(D204=3,I204=1),Inputs!$N$44,IF(AND(D204=4,I204=1),Inputs!$N$45,0))))</f>
        <v>0</v>
      </c>
      <c r="W204" s="19">
        <f>IF(D204=1,Inputs!$J$34,IF(D204=2,Inputs!$J$35,IF(D204=3,Inputs!$J$36,IF(D204=4,Inputs!$J$37,0))))</f>
        <v>0</v>
      </c>
      <c r="X204" s="19">
        <f>IF(D204=1,Inputs!$J$51,IF(D204=2,Inputs!$J$52,IF(D204=3,Inputs!$J$53,IF(D204=4,Inputs!$J$54,0))))</f>
        <v>0</v>
      </c>
      <c r="Y204" s="19">
        <f>IF(D204=1,Inputs!$K$34,IF(D204=2,Inputs!$K$35,IF(D204=3,Inputs!$K$36,IF(D204=4,Inputs!$K$37,0))))</f>
        <v>0</v>
      </c>
      <c r="Z204" s="19">
        <f>IF(D204=1,Inputs!$K$51,IF(D204=2,Inputs!$K$52,IF(D204=3,Inputs!$K$53,IF(D204=4,Inputs!$K$54,0))))</f>
        <v>0</v>
      </c>
      <c r="AA204" s="19">
        <f>IF(AND(D204=1,G204=1),Inputs!$L$34,IF(AND(D204=2,G204=1),Inputs!$L$35,IF(AND(D204=3,G204=1),Inputs!$L$36,IF(AND(D204=4,G204=1),Inputs!$L$37,0))))</f>
        <v>0</v>
      </c>
      <c r="AB204" s="19">
        <f>IF(AND(D204=1,G204=1),Inputs!$L$51,IF(AND(D204=2,G204=1),Inputs!$L$52,IF(AND(D204=3,G204=1),Inputs!$L$53,IF(AND(D204=4,G204=1),Inputs!$L$54,0))))</f>
        <v>0</v>
      </c>
      <c r="AC204" s="19">
        <f>IF(AND(D204=1,H204=1),Inputs!$M$34,IF(AND(D204=2,H204=1),Inputs!$M$35,IF(AND(D204=3,H204=1),Inputs!$M$36,IF(AND(D204=4,H204=1),Inputs!$M$37,0))))</f>
        <v>0</v>
      </c>
      <c r="AD204" s="19">
        <f>IF(AND(D204=1,H204=1),Inputs!$M$51,IF(AND(D204=2,H204=1),Inputs!$M$52,IF(AND(D204=3,H204=1),Inputs!$M$53,IF(AND(D204=4,H204=1),Inputs!$M$54,0))))</f>
        <v>0</v>
      </c>
      <c r="AE204" s="19">
        <f>IF(AND(D204=1,I204=1),Inputs!$N$34,IF(AND(D204=2,I204=1),Inputs!$N$35,IF(AND(D204=3,I204=1),Inputs!$N$36,IF(AND(D204=4,I204=1),Inputs!$N$37,0))))</f>
        <v>0</v>
      </c>
      <c r="AF204" s="19">
        <f>IF(AND(D204=1,I204=1),Inputs!$N$51,IF(AND(D204=2,I204=1),Inputs!$N$52,IF(AND(D204=3,I204=1),Inputs!$N$53,IF(AND(D204=4,I204=1),Inputs!$N$54,0))))</f>
        <v>0</v>
      </c>
      <c r="AG204" s="19" t="e">
        <f t="shared" si="34"/>
        <v>#N/A</v>
      </c>
      <c r="AH204" s="19" t="e">
        <f t="shared" si="35"/>
        <v>#N/A</v>
      </c>
      <c r="AI204" s="19" t="e">
        <f t="shared" si="37"/>
        <v>#N/A</v>
      </c>
      <c r="AJ204" s="19" t="e">
        <f>IF(K204=2,Inputs!$B$7,IF(K204=3,Inputs!$B$8,IF(K204=4,Inputs!$B$9,IF(K204=5,Inputs!$B$10,IF(K204=6,Inputs!$B$11)))))</f>
        <v>#N/A</v>
      </c>
      <c r="AK204" s="19">
        <f>Inputs!$B$65+C204</f>
        <v>500</v>
      </c>
      <c r="AL204" s="19" t="e">
        <f t="shared" si="36"/>
        <v>#N/A</v>
      </c>
      <c r="AM204" s="19" t="e">
        <f t="shared" si="38"/>
        <v>#N/A</v>
      </c>
      <c r="AN204" s="19" t="e">
        <f t="shared" si="39"/>
        <v>#N/A</v>
      </c>
      <c r="AO204" s="19" t="e">
        <f t="shared" si="40"/>
        <v>#N/A</v>
      </c>
      <c r="AP204" s="19" t="e">
        <f t="shared" si="41"/>
        <v>#N/A</v>
      </c>
      <c r="AQ204" s="22">
        <f t="shared" si="42"/>
        <v>0</v>
      </c>
      <c r="AR204" s="22">
        <f t="shared" si="43"/>
        <v>0</v>
      </c>
      <c r="AS204" s="22">
        <f>IF(AND(AQ204&gt;=Inputs!$B$15,D204=2),MAX(C204,Inputs!$B$15),AQ204)</f>
        <v>0</v>
      </c>
      <c r="AT204" s="22">
        <f>IF(AND(AR204&gt;=Inputs!$B$15,D204=2),MAX(C204,Inputs!$B$15),AR204)</f>
        <v>0</v>
      </c>
      <c r="AU204" s="22">
        <f>IF(AND(AS204&gt;=Inputs!$B$16,D204&lt;4),MAX(C204,Inputs!$B$16),AS204)</f>
        <v>0</v>
      </c>
      <c r="AV204" s="22">
        <f>IF(AND(AT204&gt;=Inputs!$B$16,D204&lt;4),MAX(C204,Inputs!$B$16),AT204)</f>
        <v>0</v>
      </c>
      <c r="AW204" s="20">
        <f>IF(AU204&gt;Inputs!$B$17,Inputs!$B$17,AU204)</f>
        <v>0</v>
      </c>
      <c r="AX204" s="20">
        <f>IF(AV204&gt;Inputs!$B$17,Inputs!$B$17,AV204)</f>
        <v>0</v>
      </c>
    </row>
    <row r="205" spans="1:50" x14ac:dyDescent="0.25">
      <c r="A205" s="1">
        <f>Levels!A206</f>
        <v>0</v>
      </c>
      <c r="B205" s="1">
        <f>Levels!B206</f>
        <v>0</v>
      </c>
      <c r="C205" s="15">
        <f>IF(OR(E205=1,F205=1),Levels!C206,0)</f>
        <v>0</v>
      </c>
      <c r="D205" s="1">
        <f>Levels!D206</f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 t="e">
        <f>Levels!AC206</f>
        <v>#N/A</v>
      </c>
      <c r="K205" s="1" t="e">
        <f>Levels!AD206</f>
        <v>#N/A</v>
      </c>
      <c r="L205" s="1" t="e">
        <f t="shared" si="33"/>
        <v>#N/A</v>
      </c>
      <c r="M205" s="19">
        <f>IF(D205=1,Inputs!$J$25,IF(D205=2,Inputs!$J$26,IF(D205=3,Inputs!$J$27,IF(D205=4,Inputs!$J$28,0))))</f>
        <v>0</v>
      </c>
      <c r="N205" s="19">
        <f>IF(D205=1,Inputs!$J$42,IF(D205=2,Inputs!$J$43,IF(D205=3,Inputs!$J$44,IF(D205=4,Inputs!$J$45,0))))</f>
        <v>0</v>
      </c>
      <c r="O205" s="19">
        <f>IF(D205=1,Inputs!$K$25,IF(D205=2,Inputs!$K$26,IF(D205=3,Inputs!$K$27,IF(D205=4,Inputs!$K$28,0))))</f>
        <v>0</v>
      </c>
      <c r="P205" s="19">
        <f>IF(D205=1,Inputs!$K$42,IF(D205=2,Inputs!$K$43,IF(D205=3,Inputs!$K$44,IF(D205=4,Inputs!$K$45,0))))</f>
        <v>0</v>
      </c>
      <c r="Q205" s="19">
        <f>IF(AND(D205=1,G205=1),Inputs!$L$25,IF(AND(D205=2,G205=1),Inputs!$L$26,IF(AND(D205=3,G205=1),Inputs!$L$27,IF(AND(D205=4,G205=1),Inputs!$L$28,0))))</f>
        <v>0</v>
      </c>
      <c r="R205" s="19">
        <f>IF(AND(D205=1,G205=1),Inputs!$L$42,IF(AND(D205=2,G205=1),Inputs!$L$43,IF(AND(D205=3,G205=1),Inputs!$L$44,IF(AND(D205=4,G205=1),Inputs!$L$45,0))))</f>
        <v>0</v>
      </c>
      <c r="S205" s="19">
        <f>IF(AND(D205=1,H205=1),Inputs!$M$25,IF(AND(D205=2,H205=1),Inputs!$M$26,IF(AND(D205=3,H205=1),Inputs!$M$27,IF(AND(D205=4,H205=1),Inputs!$M$28,0))))</f>
        <v>0</v>
      </c>
      <c r="T205" s="19">
        <f>IF(AND(D205=1,H205=1),Inputs!$M$42,IF(AND(D205=2,H205=1),Inputs!$M$43,IF(AND(D205=3,H205=1),Inputs!$M$44,IF(AND(D205=4,H205=1),Inputs!$M$45,0))))</f>
        <v>0</v>
      </c>
      <c r="U205" s="19">
        <f>IF(AND(D205=1,I205=1),Inputs!$N$25,IF(AND(D205=2,I205=1),Inputs!$N$26,IF(AND(D205=3,I205=1),Inputs!$N$27,IF(AND(D205=4,I205=1),Inputs!$N$28,0))))</f>
        <v>0</v>
      </c>
      <c r="V205" s="19">
        <f>IF(AND(D205=1,I205=1),Inputs!$N$42,IF(AND(D205=2,I205=1),Inputs!$N$43,IF(AND(D205=3,I205=1),Inputs!$N$44,IF(AND(D205=4,I205=1),Inputs!$N$45,0))))</f>
        <v>0</v>
      </c>
      <c r="W205" s="19">
        <f>IF(D205=1,Inputs!$J$34,IF(D205=2,Inputs!$J$35,IF(D205=3,Inputs!$J$36,IF(D205=4,Inputs!$J$37,0))))</f>
        <v>0</v>
      </c>
      <c r="X205" s="19">
        <f>IF(D205=1,Inputs!$J$51,IF(D205=2,Inputs!$J$52,IF(D205=3,Inputs!$J$53,IF(D205=4,Inputs!$J$54,0))))</f>
        <v>0</v>
      </c>
      <c r="Y205" s="19">
        <f>IF(D205=1,Inputs!$K$34,IF(D205=2,Inputs!$K$35,IF(D205=3,Inputs!$K$36,IF(D205=4,Inputs!$K$37,0))))</f>
        <v>0</v>
      </c>
      <c r="Z205" s="19">
        <f>IF(D205=1,Inputs!$K$51,IF(D205=2,Inputs!$K$52,IF(D205=3,Inputs!$K$53,IF(D205=4,Inputs!$K$54,0))))</f>
        <v>0</v>
      </c>
      <c r="AA205" s="19">
        <f>IF(AND(D205=1,G205=1),Inputs!$L$34,IF(AND(D205=2,G205=1),Inputs!$L$35,IF(AND(D205=3,G205=1),Inputs!$L$36,IF(AND(D205=4,G205=1),Inputs!$L$37,0))))</f>
        <v>0</v>
      </c>
      <c r="AB205" s="19">
        <f>IF(AND(D205=1,G205=1),Inputs!$L$51,IF(AND(D205=2,G205=1),Inputs!$L$52,IF(AND(D205=3,G205=1),Inputs!$L$53,IF(AND(D205=4,G205=1),Inputs!$L$54,0))))</f>
        <v>0</v>
      </c>
      <c r="AC205" s="19">
        <f>IF(AND(D205=1,H205=1),Inputs!$M$34,IF(AND(D205=2,H205=1),Inputs!$M$35,IF(AND(D205=3,H205=1),Inputs!$M$36,IF(AND(D205=4,H205=1),Inputs!$M$37,0))))</f>
        <v>0</v>
      </c>
      <c r="AD205" s="19">
        <f>IF(AND(D205=1,H205=1),Inputs!$M$51,IF(AND(D205=2,H205=1),Inputs!$M$52,IF(AND(D205=3,H205=1),Inputs!$M$53,IF(AND(D205=4,H205=1),Inputs!$M$54,0))))</f>
        <v>0</v>
      </c>
      <c r="AE205" s="19">
        <f>IF(AND(D205=1,I205=1),Inputs!$N$34,IF(AND(D205=2,I205=1),Inputs!$N$35,IF(AND(D205=3,I205=1),Inputs!$N$36,IF(AND(D205=4,I205=1),Inputs!$N$37,0))))</f>
        <v>0</v>
      </c>
      <c r="AF205" s="19">
        <f>IF(AND(D205=1,I205=1),Inputs!$N$51,IF(AND(D205=2,I205=1),Inputs!$N$52,IF(AND(D205=3,I205=1),Inputs!$N$53,IF(AND(D205=4,I205=1),Inputs!$N$54,0))))</f>
        <v>0</v>
      </c>
      <c r="AG205" s="19" t="e">
        <f t="shared" si="34"/>
        <v>#N/A</v>
      </c>
      <c r="AH205" s="19" t="e">
        <f t="shared" si="35"/>
        <v>#N/A</v>
      </c>
      <c r="AI205" s="19" t="e">
        <f t="shared" si="37"/>
        <v>#N/A</v>
      </c>
      <c r="AJ205" s="19" t="e">
        <f>IF(K205=2,Inputs!$B$7,IF(K205=3,Inputs!$B$8,IF(K205=4,Inputs!$B$9,IF(K205=5,Inputs!$B$10,IF(K205=6,Inputs!$B$11)))))</f>
        <v>#N/A</v>
      </c>
      <c r="AK205" s="19">
        <f>Inputs!$B$65+C205</f>
        <v>500</v>
      </c>
      <c r="AL205" s="19" t="e">
        <f t="shared" si="36"/>
        <v>#N/A</v>
      </c>
      <c r="AM205" s="19" t="e">
        <f t="shared" si="38"/>
        <v>#N/A</v>
      </c>
      <c r="AN205" s="19" t="e">
        <f t="shared" si="39"/>
        <v>#N/A</v>
      </c>
      <c r="AO205" s="19" t="e">
        <f t="shared" si="40"/>
        <v>#N/A</v>
      </c>
      <c r="AP205" s="19" t="e">
        <f t="shared" si="41"/>
        <v>#N/A</v>
      </c>
      <c r="AQ205" s="22">
        <f t="shared" si="42"/>
        <v>0</v>
      </c>
      <c r="AR205" s="22">
        <f t="shared" si="43"/>
        <v>0</v>
      </c>
      <c r="AS205" s="22">
        <f>IF(AND(AQ205&gt;=Inputs!$B$15,D205=2),MAX(C205,Inputs!$B$15),AQ205)</f>
        <v>0</v>
      </c>
      <c r="AT205" s="22">
        <f>IF(AND(AR205&gt;=Inputs!$B$15,D205=2),MAX(C205,Inputs!$B$15),AR205)</f>
        <v>0</v>
      </c>
      <c r="AU205" s="22">
        <f>IF(AND(AS205&gt;=Inputs!$B$16,D205&lt;4),MAX(C205,Inputs!$B$16),AS205)</f>
        <v>0</v>
      </c>
      <c r="AV205" s="22">
        <f>IF(AND(AT205&gt;=Inputs!$B$16,D205&lt;4),MAX(C205,Inputs!$B$16),AT205)</f>
        <v>0</v>
      </c>
      <c r="AW205" s="20">
        <f>IF(AU205&gt;Inputs!$B$17,Inputs!$B$17,AU205)</f>
        <v>0</v>
      </c>
      <c r="AX205" s="20">
        <f>IF(AV205&gt;Inputs!$B$17,Inputs!$B$17,AV205)</f>
        <v>0</v>
      </c>
    </row>
    <row r="206" spans="1:50" x14ac:dyDescent="0.25">
      <c r="A206" s="1">
        <f>Levels!A207</f>
        <v>0</v>
      </c>
      <c r="B206" s="1">
        <f>Levels!B207</f>
        <v>0</v>
      </c>
      <c r="C206" s="15">
        <f>IF(OR(E206=1,F206=1),Levels!C207,0)</f>
        <v>0</v>
      </c>
      <c r="D206" s="1">
        <f>Levels!D207</f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 t="e">
        <f>Levels!AC207</f>
        <v>#N/A</v>
      </c>
      <c r="K206" s="1" t="e">
        <f>Levels!AD207</f>
        <v>#N/A</v>
      </c>
      <c r="L206" s="1" t="e">
        <f t="shared" si="33"/>
        <v>#N/A</v>
      </c>
      <c r="M206" s="19">
        <f>IF(D206=1,Inputs!$J$25,IF(D206=2,Inputs!$J$26,IF(D206=3,Inputs!$J$27,IF(D206=4,Inputs!$J$28,0))))</f>
        <v>0</v>
      </c>
      <c r="N206" s="19">
        <f>IF(D206=1,Inputs!$J$42,IF(D206=2,Inputs!$J$43,IF(D206=3,Inputs!$J$44,IF(D206=4,Inputs!$J$45,0))))</f>
        <v>0</v>
      </c>
      <c r="O206" s="19">
        <f>IF(D206=1,Inputs!$K$25,IF(D206=2,Inputs!$K$26,IF(D206=3,Inputs!$K$27,IF(D206=4,Inputs!$K$28,0))))</f>
        <v>0</v>
      </c>
      <c r="P206" s="19">
        <f>IF(D206=1,Inputs!$K$42,IF(D206=2,Inputs!$K$43,IF(D206=3,Inputs!$K$44,IF(D206=4,Inputs!$K$45,0))))</f>
        <v>0</v>
      </c>
      <c r="Q206" s="19">
        <f>IF(AND(D206=1,G206=1),Inputs!$L$25,IF(AND(D206=2,G206=1),Inputs!$L$26,IF(AND(D206=3,G206=1),Inputs!$L$27,IF(AND(D206=4,G206=1),Inputs!$L$28,0))))</f>
        <v>0</v>
      </c>
      <c r="R206" s="19">
        <f>IF(AND(D206=1,G206=1),Inputs!$L$42,IF(AND(D206=2,G206=1),Inputs!$L$43,IF(AND(D206=3,G206=1),Inputs!$L$44,IF(AND(D206=4,G206=1),Inputs!$L$45,0))))</f>
        <v>0</v>
      </c>
      <c r="S206" s="19">
        <f>IF(AND(D206=1,H206=1),Inputs!$M$25,IF(AND(D206=2,H206=1),Inputs!$M$26,IF(AND(D206=3,H206=1),Inputs!$M$27,IF(AND(D206=4,H206=1),Inputs!$M$28,0))))</f>
        <v>0</v>
      </c>
      <c r="T206" s="19">
        <f>IF(AND(D206=1,H206=1),Inputs!$M$42,IF(AND(D206=2,H206=1),Inputs!$M$43,IF(AND(D206=3,H206=1),Inputs!$M$44,IF(AND(D206=4,H206=1),Inputs!$M$45,0))))</f>
        <v>0</v>
      </c>
      <c r="U206" s="19">
        <f>IF(AND(D206=1,I206=1),Inputs!$N$25,IF(AND(D206=2,I206=1),Inputs!$N$26,IF(AND(D206=3,I206=1),Inputs!$N$27,IF(AND(D206=4,I206=1),Inputs!$N$28,0))))</f>
        <v>0</v>
      </c>
      <c r="V206" s="19">
        <f>IF(AND(D206=1,I206=1),Inputs!$N$42,IF(AND(D206=2,I206=1),Inputs!$N$43,IF(AND(D206=3,I206=1),Inputs!$N$44,IF(AND(D206=4,I206=1),Inputs!$N$45,0))))</f>
        <v>0</v>
      </c>
      <c r="W206" s="19">
        <f>IF(D206=1,Inputs!$J$34,IF(D206=2,Inputs!$J$35,IF(D206=3,Inputs!$J$36,IF(D206=4,Inputs!$J$37,0))))</f>
        <v>0</v>
      </c>
      <c r="X206" s="19">
        <f>IF(D206=1,Inputs!$J$51,IF(D206=2,Inputs!$J$52,IF(D206=3,Inputs!$J$53,IF(D206=4,Inputs!$J$54,0))))</f>
        <v>0</v>
      </c>
      <c r="Y206" s="19">
        <f>IF(D206=1,Inputs!$K$34,IF(D206=2,Inputs!$K$35,IF(D206=3,Inputs!$K$36,IF(D206=4,Inputs!$K$37,0))))</f>
        <v>0</v>
      </c>
      <c r="Z206" s="19">
        <f>IF(D206=1,Inputs!$K$51,IF(D206=2,Inputs!$K$52,IF(D206=3,Inputs!$K$53,IF(D206=4,Inputs!$K$54,0))))</f>
        <v>0</v>
      </c>
      <c r="AA206" s="19">
        <f>IF(AND(D206=1,G206=1),Inputs!$L$34,IF(AND(D206=2,G206=1),Inputs!$L$35,IF(AND(D206=3,G206=1),Inputs!$L$36,IF(AND(D206=4,G206=1),Inputs!$L$37,0))))</f>
        <v>0</v>
      </c>
      <c r="AB206" s="19">
        <f>IF(AND(D206=1,G206=1),Inputs!$L$51,IF(AND(D206=2,G206=1),Inputs!$L$52,IF(AND(D206=3,G206=1),Inputs!$L$53,IF(AND(D206=4,G206=1),Inputs!$L$54,0))))</f>
        <v>0</v>
      </c>
      <c r="AC206" s="19">
        <f>IF(AND(D206=1,H206=1),Inputs!$M$34,IF(AND(D206=2,H206=1),Inputs!$M$35,IF(AND(D206=3,H206=1),Inputs!$M$36,IF(AND(D206=4,H206=1),Inputs!$M$37,0))))</f>
        <v>0</v>
      </c>
      <c r="AD206" s="19">
        <f>IF(AND(D206=1,H206=1),Inputs!$M$51,IF(AND(D206=2,H206=1),Inputs!$M$52,IF(AND(D206=3,H206=1),Inputs!$M$53,IF(AND(D206=4,H206=1),Inputs!$M$54,0))))</f>
        <v>0</v>
      </c>
      <c r="AE206" s="19">
        <f>IF(AND(D206=1,I206=1),Inputs!$N$34,IF(AND(D206=2,I206=1),Inputs!$N$35,IF(AND(D206=3,I206=1),Inputs!$N$36,IF(AND(D206=4,I206=1),Inputs!$N$37,0))))</f>
        <v>0</v>
      </c>
      <c r="AF206" s="19">
        <f>IF(AND(D206=1,I206=1),Inputs!$N$51,IF(AND(D206=2,I206=1),Inputs!$N$52,IF(AND(D206=3,I206=1),Inputs!$N$53,IF(AND(D206=4,I206=1),Inputs!$N$54,0))))</f>
        <v>0</v>
      </c>
      <c r="AG206" s="19" t="e">
        <f t="shared" si="34"/>
        <v>#N/A</v>
      </c>
      <c r="AH206" s="19" t="e">
        <f t="shared" si="35"/>
        <v>#N/A</v>
      </c>
      <c r="AI206" s="19" t="e">
        <f t="shared" si="37"/>
        <v>#N/A</v>
      </c>
      <c r="AJ206" s="19" t="e">
        <f>IF(K206=2,Inputs!$B$7,IF(K206=3,Inputs!$B$8,IF(K206=4,Inputs!$B$9,IF(K206=5,Inputs!$B$10,IF(K206=6,Inputs!$B$11)))))</f>
        <v>#N/A</v>
      </c>
      <c r="AK206" s="19">
        <f>Inputs!$B$65+C206</f>
        <v>500</v>
      </c>
      <c r="AL206" s="19" t="e">
        <f t="shared" si="36"/>
        <v>#N/A</v>
      </c>
      <c r="AM206" s="19" t="e">
        <f t="shared" si="38"/>
        <v>#N/A</v>
      </c>
      <c r="AN206" s="19" t="e">
        <f t="shared" si="39"/>
        <v>#N/A</v>
      </c>
      <c r="AO206" s="19" t="e">
        <f t="shared" si="40"/>
        <v>#N/A</v>
      </c>
      <c r="AP206" s="19" t="e">
        <f t="shared" si="41"/>
        <v>#N/A</v>
      </c>
      <c r="AQ206" s="22">
        <f t="shared" si="42"/>
        <v>0</v>
      </c>
      <c r="AR206" s="22">
        <f t="shared" si="43"/>
        <v>0</v>
      </c>
      <c r="AS206" s="22">
        <f>IF(AND(AQ206&gt;=Inputs!$B$15,D206=2),MAX(C206,Inputs!$B$15),AQ206)</f>
        <v>0</v>
      </c>
      <c r="AT206" s="22">
        <f>IF(AND(AR206&gt;=Inputs!$B$15,D206=2),MAX(C206,Inputs!$B$15),AR206)</f>
        <v>0</v>
      </c>
      <c r="AU206" s="22">
        <f>IF(AND(AS206&gt;=Inputs!$B$16,D206&lt;4),MAX(C206,Inputs!$B$16),AS206)</f>
        <v>0</v>
      </c>
      <c r="AV206" s="22">
        <f>IF(AND(AT206&gt;=Inputs!$B$16,D206&lt;4),MAX(C206,Inputs!$B$16),AT206)</f>
        <v>0</v>
      </c>
      <c r="AW206" s="20">
        <f>IF(AU206&gt;Inputs!$B$17,Inputs!$B$17,AU206)</f>
        <v>0</v>
      </c>
      <c r="AX206" s="20">
        <f>IF(AV206&gt;Inputs!$B$17,Inputs!$B$17,AV206)</f>
        <v>0</v>
      </c>
    </row>
    <row r="207" spans="1:50" x14ac:dyDescent="0.25">
      <c r="A207" s="1">
        <f>Levels!A208</f>
        <v>0</v>
      </c>
      <c r="B207" s="1">
        <f>Levels!B208</f>
        <v>0</v>
      </c>
      <c r="C207" s="15">
        <f>IF(OR(E207=1,F207=1),Levels!C208,0)</f>
        <v>0</v>
      </c>
      <c r="D207" s="1">
        <f>Levels!D208</f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 t="e">
        <f>Levels!AC208</f>
        <v>#N/A</v>
      </c>
      <c r="K207" s="1" t="e">
        <f>Levels!AD208</f>
        <v>#N/A</v>
      </c>
      <c r="L207" s="1" t="e">
        <f t="shared" si="33"/>
        <v>#N/A</v>
      </c>
      <c r="M207" s="19">
        <f>IF(D207=1,Inputs!$J$25,IF(D207=2,Inputs!$J$26,IF(D207=3,Inputs!$J$27,IF(D207=4,Inputs!$J$28,0))))</f>
        <v>0</v>
      </c>
      <c r="N207" s="19">
        <f>IF(D207=1,Inputs!$J$42,IF(D207=2,Inputs!$J$43,IF(D207=3,Inputs!$J$44,IF(D207=4,Inputs!$J$45,0))))</f>
        <v>0</v>
      </c>
      <c r="O207" s="19">
        <f>IF(D207=1,Inputs!$K$25,IF(D207=2,Inputs!$K$26,IF(D207=3,Inputs!$K$27,IF(D207=4,Inputs!$K$28,0))))</f>
        <v>0</v>
      </c>
      <c r="P207" s="19">
        <f>IF(D207=1,Inputs!$K$42,IF(D207=2,Inputs!$K$43,IF(D207=3,Inputs!$K$44,IF(D207=4,Inputs!$K$45,0))))</f>
        <v>0</v>
      </c>
      <c r="Q207" s="19">
        <f>IF(AND(D207=1,G207=1),Inputs!$L$25,IF(AND(D207=2,G207=1),Inputs!$L$26,IF(AND(D207=3,G207=1),Inputs!$L$27,IF(AND(D207=4,G207=1),Inputs!$L$28,0))))</f>
        <v>0</v>
      </c>
      <c r="R207" s="19">
        <f>IF(AND(D207=1,G207=1),Inputs!$L$42,IF(AND(D207=2,G207=1),Inputs!$L$43,IF(AND(D207=3,G207=1),Inputs!$L$44,IF(AND(D207=4,G207=1),Inputs!$L$45,0))))</f>
        <v>0</v>
      </c>
      <c r="S207" s="19">
        <f>IF(AND(D207=1,H207=1),Inputs!$M$25,IF(AND(D207=2,H207=1),Inputs!$M$26,IF(AND(D207=3,H207=1),Inputs!$M$27,IF(AND(D207=4,H207=1),Inputs!$M$28,0))))</f>
        <v>0</v>
      </c>
      <c r="T207" s="19">
        <f>IF(AND(D207=1,H207=1),Inputs!$M$42,IF(AND(D207=2,H207=1),Inputs!$M$43,IF(AND(D207=3,H207=1),Inputs!$M$44,IF(AND(D207=4,H207=1),Inputs!$M$45,0))))</f>
        <v>0</v>
      </c>
      <c r="U207" s="19">
        <f>IF(AND(D207=1,I207=1),Inputs!$N$25,IF(AND(D207=2,I207=1),Inputs!$N$26,IF(AND(D207=3,I207=1),Inputs!$N$27,IF(AND(D207=4,I207=1),Inputs!$N$28,0))))</f>
        <v>0</v>
      </c>
      <c r="V207" s="19">
        <f>IF(AND(D207=1,I207=1),Inputs!$N$42,IF(AND(D207=2,I207=1),Inputs!$N$43,IF(AND(D207=3,I207=1),Inputs!$N$44,IF(AND(D207=4,I207=1),Inputs!$N$45,0))))</f>
        <v>0</v>
      </c>
      <c r="W207" s="19">
        <f>IF(D207=1,Inputs!$J$34,IF(D207=2,Inputs!$J$35,IF(D207=3,Inputs!$J$36,IF(D207=4,Inputs!$J$37,0))))</f>
        <v>0</v>
      </c>
      <c r="X207" s="19">
        <f>IF(D207=1,Inputs!$J$51,IF(D207=2,Inputs!$J$52,IF(D207=3,Inputs!$J$53,IF(D207=4,Inputs!$J$54,0))))</f>
        <v>0</v>
      </c>
      <c r="Y207" s="19">
        <f>IF(D207=1,Inputs!$K$34,IF(D207=2,Inputs!$K$35,IF(D207=3,Inputs!$K$36,IF(D207=4,Inputs!$K$37,0))))</f>
        <v>0</v>
      </c>
      <c r="Z207" s="19">
        <f>IF(D207=1,Inputs!$K$51,IF(D207=2,Inputs!$K$52,IF(D207=3,Inputs!$K$53,IF(D207=4,Inputs!$K$54,0))))</f>
        <v>0</v>
      </c>
      <c r="AA207" s="19">
        <f>IF(AND(D207=1,G207=1),Inputs!$L$34,IF(AND(D207=2,G207=1),Inputs!$L$35,IF(AND(D207=3,G207=1),Inputs!$L$36,IF(AND(D207=4,G207=1),Inputs!$L$37,0))))</f>
        <v>0</v>
      </c>
      <c r="AB207" s="19">
        <f>IF(AND(D207=1,G207=1),Inputs!$L$51,IF(AND(D207=2,G207=1),Inputs!$L$52,IF(AND(D207=3,G207=1),Inputs!$L$53,IF(AND(D207=4,G207=1),Inputs!$L$54,0))))</f>
        <v>0</v>
      </c>
      <c r="AC207" s="19">
        <f>IF(AND(D207=1,H207=1),Inputs!$M$34,IF(AND(D207=2,H207=1),Inputs!$M$35,IF(AND(D207=3,H207=1),Inputs!$M$36,IF(AND(D207=4,H207=1),Inputs!$M$37,0))))</f>
        <v>0</v>
      </c>
      <c r="AD207" s="19">
        <f>IF(AND(D207=1,H207=1),Inputs!$M$51,IF(AND(D207=2,H207=1),Inputs!$M$52,IF(AND(D207=3,H207=1),Inputs!$M$53,IF(AND(D207=4,H207=1),Inputs!$M$54,0))))</f>
        <v>0</v>
      </c>
      <c r="AE207" s="19">
        <f>IF(AND(D207=1,I207=1),Inputs!$N$34,IF(AND(D207=2,I207=1),Inputs!$N$35,IF(AND(D207=3,I207=1),Inputs!$N$36,IF(AND(D207=4,I207=1),Inputs!$N$37,0))))</f>
        <v>0</v>
      </c>
      <c r="AF207" s="19">
        <f>IF(AND(D207=1,I207=1),Inputs!$N$51,IF(AND(D207=2,I207=1),Inputs!$N$52,IF(AND(D207=3,I207=1),Inputs!$N$53,IF(AND(D207=4,I207=1),Inputs!$N$54,0))))</f>
        <v>0</v>
      </c>
      <c r="AG207" s="19" t="e">
        <f t="shared" si="34"/>
        <v>#N/A</v>
      </c>
      <c r="AH207" s="19" t="e">
        <f t="shared" si="35"/>
        <v>#N/A</v>
      </c>
      <c r="AI207" s="19" t="e">
        <f t="shared" si="37"/>
        <v>#N/A</v>
      </c>
      <c r="AJ207" s="19" t="e">
        <f>IF(K207=2,Inputs!$B$7,IF(K207=3,Inputs!$B$8,IF(K207=4,Inputs!$B$9,IF(K207=5,Inputs!$B$10,IF(K207=6,Inputs!$B$11)))))</f>
        <v>#N/A</v>
      </c>
      <c r="AK207" s="19">
        <f>Inputs!$B$65+C207</f>
        <v>500</v>
      </c>
      <c r="AL207" s="19" t="e">
        <f t="shared" si="36"/>
        <v>#N/A</v>
      </c>
      <c r="AM207" s="19" t="e">
        <f t="shared" si="38"/>
        <v>#N/A</v>
      </c>
      <c r="AN207" s="19" t="e">
        <f t="shared" si="39"/>
        <v>#N/A</v>
      </c>
      <c r="AO207" s="19" t="e">
        <f t="shared" si="40"/>
        <v>#N/A</v>
      </c>
      <c r="AP207" s="19" t="e">
        <f t="shared" si="41"/>
        <v>#N/A</v>
      </c>
      <c r="AQ207" s="22">
        <f t="shared" si="42"/>
        <v>0</v>
      </c>
      <c r="AR207" s="22">
        <f t="shared" si="43"/>
        <v>0</v>
      </c>
      <c r="AS207" s="22">
        <f>IF(AND(AQ207&gt;=Inputs!$B$15,D207=2),MAX(C207,Inputs!$B$15),AQ207)</f>
        <v>0</v>
      </c>
      <c r="AT207" s="22">
        <f>IF(AND(AR207&gt;=Inputs!$B$15,D207=2),MAX(C207,Inputs!$B$15),AR207)</f>
        <v>0</v>
      </c>
      <c r="AU207" s="22">
        <f>IF(AND(AS207&gt;=Inputs!$B$16,D207&lt;4),MAX(C207,Inputs!$B$16),AS207)</f>
        <v>0</v>
      </c>
      <c r="AV207" s="22">
        <f>IF(AND(AT207&gt;=Inputs!$B$16,D207&lt;4),MAX(C207,Inputs!$B$16),AT207)</f>
        <v>0</v>
      </c>
      <c r="AW207" s="20">
        <f>IF(AU207&gt;Inputs!$B$17,Inputs!$B$17,AU207)</f>
        <v>0</v>
      </c>
      <c r="AX207" s="20">
        <f>IF(AV207&gt;Inputs!$B$17,Inputs!$B$17,AV207)</f>
        <v>0</v>
      </c>
    </row>
    <row r="208" spans="1:50" x14ac:dyDescent="0.25">
      <c r="A208" s="1">
        <f>Levels!A209</f>
        <v>0</v>
      </c>
      <c r="B208" s="1">
        <f>Levels!B209</f>
        <v>0</v>
      </c>
      <c r="C208" s="15">
        <f>IF(OR(E208=1,F208=1),Levels!C209,0)</f>
        <v>0</v>
      </c>
      <c r="D208" s="1">
        <f>Levels!D209</f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 t="e">
        <f>Levels!AC209</f>
        <v>#N/A</v>
      </c>
      <c r="K208" s="1" t="e">
        <f>Levels!AD209</f>
        <v>#N/A</v>
      </c>
      <c r="L208" s="1" t="e">
        <f t="shared" si="33"/>
        <v>#N/A</v>
      </c>
      <c r="M208" s="19">
        <f>IF(D208=1,Inputs!$J$25,IF(D208=2,Inputs!$J$26,IF(D208=3,Inputs!$J$27,IF(D208=4,Inputs!$J$28,0))))</f>
        <v>0</v>
      </c>
      <c r="N208" s="19">
        <f>IF(D208=1,Inputs!$J$42,IF(D208=2,Inputs!$J$43,IF(D208=3,Inputs!$J$44,IF(D208=4,Inputs!$J$45,0))))</f>
        <v>0</v>
      </c>
      <c r="O208" s="19">
        <f>IF(D208=1,Inputs!$K$25,IF(D208=2,Inputs!$K$26,IF(D208=3,Inputs!$K$27,IF(D208=4,Inputs!$K$28,0))))</f>
        <v>0</v>
      </c>
      <c r="P208" s="19">
        <f>IF(D208=1,Inputs!$K$42,IF(D208=2,Inputs!$K$43,IF(D208=3,Inputs!$K$44,IF(D208=4,Inputs!$K$45,0))))</f>
        <v>0</v>
      </c>
      <c r="Q208" s="19">
        <f>IF(AND(D208=1,G208=1),Inputs!$L$25,IF(AND(D208=2,G208=1),Inputs!$L$26,IF(AND(D208=3,G208=1),Inputs!$L$27,IF(AND(D208=4,G208=1),Inputs!$L$28,0))))</f>
        <v>0</v>
      </c>
      <c r="R208" s="19">
        <f>IF(AND(D208=1,G208=1),Inputs!$L$42,IF(AND(D208=2,G208=1),Inputs!$L$43,IF(AND(D208=3,G208=1),Inputs!$L$44,IF(AND(D208=4,G208=1),Inputs!$L$45,0))))</f>
        <v>0</v>
      </c>
      <c r="S208" s="19">
        <f>IF(AND(D208=1,H208=1),Inputs!$M$25,IF(AND(D208=2,H208=1),Inputs!$M$26,IF(AND(D208=3,H208=1),Inputs!$M$27,IF(AND(D208=4,H208=1),Inputs!$M$28,0))))</f>
        <v>0</v>
      </c>
      <c r="T208" s="19">
        <f>IF(AND(D208=1,H208=1),Inputs!$M$42,IF(AND(D208=2,H208=1),Inputs!$M$43,IF(AND(D208=3,H208=1),Inputs!$M$44,IF(AND(D208=4,H208=1),Inputs!$M$45,0))))</f>
        <v>0</v>
      </c>
      <c r="U208" s="19">
        <f>IF(AND(D208=1,I208=1),Inputs!$N$25,IF(AND(D208=2,I208=1),Inputs!$N$26,IF(AND(D208=3,I208=1),Inputs!$N$27,IF(AND(D208=4,I208=1),Inputs!$N$28,0))))</f>
        <v>0</v>
      </c>
      <c r="V208" s="19">
        <f>IF(AND(D208=1,I208=1),Inputs!$N$42,IF(AND(D208=2,I208=1),Inputs!$N$43,IF(AND(D208=3,I208=1),Inputs!$N$44,IF(AND(D208=4,I208=1),Inputs!$N$45,0))))</f>
        <v>0</v>
      </c>
      <c r="W208" s="19">
        <f>IF(D208=1,Inputs!$J$34,IF(D208=2,Inputs!$J$35,IF(D208=3,Inputs!$J$36,IF(D208=4,Inputs!$J$37,0))))</f>
        <v>0</v>
      </c>
      <c r="X208" s="19">
        <f>IF(D208=1,Inputs!$J$51,IF(D208=2,Inputs!$J$52,IF(D208=3,Inputs!$J$53,IF(D208=4,Inputs!$J$54,0))))</f>
        <v>0</v>
      </c>
      <c r="Y208" s="19">
        <f>IF(D208=1,Inputs!$K$34,IF(D208=2,Inputs!$K$35,IF(D208=3,Inputs!$K$36,IF(D208=4,Inputs!$K$37,0))))</f>
        <v>0</v>
      </c>
      <c r="Z208" s="19">
        <f>IF(D208=1,Inputs!$K$51,IF(D208=2,Inputs!$K$52,IF(D208=3,Inputs!$K$53,IF(D208=4,Inputs!$K$54,0))))</f>
        <v>0</v>
      </c>
      <c r="AA208" s="19">
        <f>IF(AND(D208=1,G208=1),Inputs!$L$34,IF(AND(D208=2,G208=1),Inputs!$L$35,IF(AND(D208=3,G208=1),Inputs!$L$36,IF(AND(D208=4,G208=1),Inputs!$L$37,0))))</f>
        <v>0</v>
      </c>
      <c r="AB208" s="19">
        <f>IF(AND(D208=1,G208=1),Inputs!$L$51,IF(AND(D208=2,G208=1),Inputs!$L$52,IF(AND(D208=3,G208=1),Inputs!$L$53,IF(AND(D208=4,G208=1),Inputs!$L$54,0))))</f>
        <v>0</v>
      </c>
      <c r="AC208" s="19">
        <f>IF(AND(D208=1,H208=1),Inputs!$M$34,IF(AND(D208=2,H208=1),Inputs!$M$35,IF(AND(D208=3,H208=1),Inputs!$M$36,IF(AND(D208=4,H208=1),Inputs!$M$37,0))))</f>
        <v>0</v>
      </c>
      <c r="AD208" s="19">
        <f>IF(AND(D208=1,H208=1),Inputs!$M$51,IF(AND(D208=2,H208=1),Inputs!$M$52,IF(AND(D208=3,H208=1),Inputs!$M$53,IF(AND(D208=4,H208=1),Inputs!$M$54,0))))</f>
        <v>0</v>
      </c>
      <c r="AE208" s="19">
        <f>IF(AND(D208=1,I208=1),Inputs!$N$34,IF(AND(D208=2,I208=1),Inputs!$N$35,IF(AND(D208=3,I208=1),Inputs!$N$36,IF(AND(D208=4,I208=1),Inputs!$N$37,0))))</f>
        <v>0</v>
      </c>
      <c r="AF208" s="19">
        <f>IF(AND(D208=1,I208=1),Inputs!$N$51,IF(AND(D208=2,I208=1),Inputs!$N$52,IF(AND(D208=3,I208=1),Inputs!$N$53,IF(AND(D208=4,I208=1),Inputs!$N$54,0))))</f>
        <v>0</v>
      </c>
      <c r="AG208" s="19" t="e">
        <f t="shared" si="34"/>
        <v>#N/A</v>
      </c>
      <c r="AH208" s="19" t="e">
        <f t="shared" si="35"/>
        <v>#N/A</v>
      </c>
      <c r="AI208" s="19" t="e">
        <f t="shared" si="37"/>
        <v>#N/A</v>
      </c>
      <c r="AJ208" s="19" t="e">
        <f>IF(K208=2,Inputs!$B$7,IF(K208=3,Inputs!$B$8,IF(K208=4,Inputs!$B$9,IF(K208=5,Inputs!$B$10,IF(K208=6,Inputs!$B$11)))))</f>
        <v>#N/A</v>
      </c>
      <c r="AK208" s="19">
        <f>Inputs!$B$65+C208</f>
        <v>500</v>
      </c>
      <c r="AL208" s="19" t="e">
        <f t="shared" si="36"/>
        <v>#N/A</v>
      </c>
      <c r="AM208" s="19" t="e">
        <f t="shared" si="38"/>
        <v>#N/A</v>
      </c>
      <c r="AN208" s="19" t="e">
        <f t="shared" si="39"/>
        <v>#N/A</v>
      </c>
      <c r="AO208" s="19" t="e">
        <f t="shared" si="40"/>
        <v>#N/A</v>
      </c>
      <c r="AP208" s="19" t="e">
        <f t="shared" si="41"/>
        <v>#N/A</v>
      </c>
      <c r="AQ208" s="22">
        <f t="shared" si="42"/>
        <v>0</v>
      </c>
      <c r="AR208" s="22">
        <f t="shared" si="43"/>
        <v>0</v>
      </c>
      <c r="AS208" s="22">
        <f>IF(AND(AQ208&gt;=Inputs!$B$15,D208=2),MAX(C208,Inputs!$B$15),AQ208)</f>
        <v>0</v>
      </c>
      <c r="AT208" s="22">
        <f>IF(AND(AR208&gt;=Inputs!$B$15,D208=2),MAX(C208,Inputs!$B$15),AR208)</f>
        <v>0</v>
      </c>
      <c r="AU208" s="22">
        <f>IF(AND(AS208&gt;=Inputs!$B$16,D208&lt;4),MAX(C208,Inputs!$B$16),AS208)</f>
        <v>0</v>
      </c>
      <c r="AV208" s="22">
        <f>IF(AND(AT208&gt;=Inputs!$B$16,D208&lt;4),MAX(C208,Inputs!$B$16),AT208)</f>
        <v>0</v>
      </c>
      <c r="AW208" s="20">
        <f>IF(AU208&gt;Inputs!$B$17,Inputs!$B$17,AU208)</f>
        <v>0</v>
      </c>
      <c r="AX208" s="20">
        <f>IF(AV208&gt;Inputs!$B$17,Inputs!$B$17,AV208)</f>
        <v>0</v>
      </c>
    </row>
    <row r="209" spans="1:50" x14ac:dyDescent="0.25">
      <c r="A209" s="1">
        <f>Levels!A210</f>
        <v>0</v>
      </c>
      <c r="B209" s="1">
        <f>Levels!B210</f>
        <v>0</v>
      </c>
      <c r="C209" s="15">
        <f>IF(OR(E209=1,F209=1),Levels!C210,0)</f>
        <v>0</v>
      </c>
      <c r="D209" s="1">
        <f>Levels!D210</f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 t="e">
        <f>Levels!AC210</f>
        <v>#N/A</v>
      </c>
      <c r="K209" s="1" t="e">
        <f>Levels!AD210</f>
        <v>#N/A</v>
      </c>
      <c r="L209" s="1" t="e">
        <f t="shared" si="33"/>
        <v>#N/A</v>
      </c>
      <c r="M209" s="19">
        <f>IF(D209=1,Inputs!$J$25,IF(D209=2,Inputs!$J$26,IF(D209=3,Inputs!$J$27,IF(D209=4,Inputs!$J$28,0))))</f>
        <v>0</v>
      </c>
      <c r="N209" s="19">
        <f>IF(D209=1,Inputs!$J$42,IF(D209=2,Inputs!$J$43,IF(D209=3,Inputs!$J$44,IF(D209=4,Inputs!$J$45,0))))</f>
        <v>0</v>
      </c>
      <c r="O209" s="19">
        <f>IF(D209=1,Inputs!$K$25,IF(D209=2,Inputs!$K$26,IF(D209=3,Inputs!$K$27,IF(D209=4,Inputs!$K$28,0))))</f>
        <v>0</v>
      </c>
      <c r="P209" s="19">
        <f>IF(D209=1,Inputs!$K$42,IF(D209=2,Inputs!$K$43,IF(D209=3,Inputs!$K$44,IF(D209=4,Inputs!$K$45,0))))</f>
        <v>0</v>
      </c>
      <c r="Q209" s="19">
        <f>IF(AND(D209=1,G209=1),Inputs!$L$25,IF(AND(D209=2,G209=1),Inputs!$L$26,IF(AND(D209=3,G209=1),Inputs!$L$27,IF(AND(D209=4,G209=1),Inputs!$L$28,0))))</f>
        <v>0</v>
      </c>
      <c r="R209" s="19">
        <f>IF(AND(D209=1,G209=1),Inputs!$L$42,IF(AND(D209=2,G209=1),Inputs!$L$43,IF(AND(D209=3,G209=1),Inputs!$L$44,IF(AND(D209=4,G209=1),Inputs!$L$45,0))))</f>
        <v>0</v>
      </c>
      <c r="S209" s="19">
        <f>IF(AND(D209=1,H209=1),Inputs!$M$25,IF(AND(D209=2,H209=1),Inputs!$M$26,IF(AND(D209=3,H209=1),Inputs!$M$27,IF(AND(D209=4,H209=1),Inputs!$M$28,0))))</f>
        <v>0</v>
      </c>
      <c r="T209" s="19">
        <f>IF(AND(D209=1,H209=1),Inputs!$M$42,IF(AND(D209=2,H209=1),Inputs!$M$43,IF(AND(D209=3,H209=1),Inputs!$M$44,IF(AND(D209=4,H209=1),Inputs!$M$45,0))))</f>
        <v>0</v>
      </c>
      <c r="U209" s="19">
        <f>IF(AND(D209=1,I209=1),Inputs!$N$25,IF(AND(D209=2,I209=1),Inputs!$N$26,IF(AND(D209=3,I209=1),Inputs!$N$27,IF(AND(D209=4,I209=1),Inputs!$N$28,0))))</f>
        <v>0</v>
      </c>
      <c r="V209" s="19">
        <f>IF(AND(D209=1,I209=1),Inputs!$N$42,IF(AND(D209=2,I209=1),Inputs!$N$43,IF(AND(D209=3,I209=1),Inputs!$N$44,IF(AND(D209=4,I209=1),Inputs!$N$45,0))))</f>
        <v>0</v>
      </c>
      <c r="W209" s="19">
        <f>IF(D209=1,Inputs!$J$34,IF(D209=2,Inputs!$J$35,IF(D209=3,Inputs!$J$36,IF(D209=4,Inputs!$J$37,0))))</f>
        <v>0</v>
      </c>
      <c r="X209" s="19">
        <f>IF(D209=1,Inputs!$J$51,IF(D209=2,Inputs!$J$52,IF(D209=3,Inputs!$J$53,IF(D209=4,Inputs!$J$54,0))))</f>
        <v>0</v>
      </c>
      <c r="Y209" s="19">
        <f>IF(D209=1,Inputs!$K$34,IF(D209=2,Inputs!$K$35,IF(D209=3,Inputs!$K$36,IF(D209=4,Inputs!$K$37,0))))</f>
        <v>0</v>
      </c>
      <c r="Z209" s="19">
        <f>IF(D209=1,Inputs!$K$51,IF(D209=2,Inputs!$K$52,IF(D209=3,Inputs!$K$53,IF(D209=4,Inputs!$K$54,0))))</f>
        <v>0</v>
      </c>
      <c r="AA209" s="19">
        <f>IF(AND(D209=1,G209=1),Inputs!$L$34,IF(AND(D209=2,G209=1),Inputs!$L$35,IF(AND(D209=3,G209=1),Inputs!$L$36,IF(AND(D209=4,G209=1),Inputs!$L$37,0))))</f>
        <v>0</v>
      </c>
      <c r="AB209" s="19">
        <f>IF(AND(D209=1,G209=1),Inputs!$L$51,IF(AND(D209=2,G209=1),Inputs!$L$52,IF(AND(D209=3,G209=1),Inputs!$L$53,IF(AND(D209=4,G209=1),Inputs!$L$54,0))))</f>
        <v>0</v>
      </c>
      <c r="AC209" s="19">
        <f>IF(AND(D209=1,H209=1),Inputs!$M$34,IF(AND(D209=2,H209=1),Inputs!$M$35,IF(AND(D209=3,H209=1),Inputs!$M$36,IF(AND(D209=4,H209=1),Inputs!$M$37,0))))</f>
        <v>0</v>
      </c>
      <c r="AD209" s="19">
        <f>IF(AND(D209=1,H209=1),Inputs!$M$51,IF(AND(D209=2,H209=1),Inputs!$M$52,IF(AND(D209=3,H209=1),Inputs!$M$53,IF(AND(D209=4,H209=1),Inputs!$M$54,0))))</f>
        <v>0</v>
      </c>
      <c r="AE209" s="19">
        <f>IF(AND(D209=1,I209=1),Inputs!$N$34,IF(AND(D209=2,I209=1),Inputs!$N$35,IF(AND(D209=3,I209=1),Inputs!$N$36,IF(AND(D209=4,I209=1),Inputs!$N$37,0))))</f>
        <v>0</v>
      </c>
      <c r="AF209" s="19">
        <f>IF(AND(D209=1,I209=1),Inputs!$N$51,IF(AND(D209=2,I209=1),Inputs!$N$52,IF(AND(D209=3,I209=1),Inputs!$N$53,IF(AND(D209=4,I209=1),Inputs!$N$54,0))))</f>
        <v>0</v>
      </c>
      <c r="AG209" s="19" t="e">
        <f t="shared" si="34"/>
        <v>#N/A</v>
      </c>
      <c r="AH209" s="19" t="e">
        <f t="shared" si="35"/>
        <v>#N/A</v>
      </c>
      <c r="AI209" s="19" t="e">
        <f t="shared" si="37"/>
        <v>#N/A</v>
      </c>
      <c r="AJ209" s="19" t="e">
        <f>IF(K209=2,Inputs!$B$7,IF(K209=3,Inputs!$B$8,IF(K209=4,Inputs!$B$9,IF(K209=5,Inputs!$B$10,IF(K209=6,Inputs!$B$11)))))</f>
        <v>#N/A</v>
      </c>
      <c r="AK209" s="19">
        <f>Inputs!$B$65+C209</f>
        <v>500</v>
      </c>
      <c r="AL209" s="19" t="e">
        <f t="shared" si="36"/>
        <v>#N/A</v>
      </c>
      <c r="AM209" s="19" t="e">
        <f t="shared" si="38"/>
        <v>#N/A</v>
      </c>
      <c r="AN209" s="19" t="e">
        <f t="shared" si="39"/>
        <v>#N/A</v>
      </c>
      <c r="AO209" s="19" t="e">
        <f t="shared" si="40"/>
        <v>#N/A</v>
      </c>
      <c r="AP209" s="19" t="e">
        <f t="shared" si="41"/>
        <v>#N/A</v>
      </c>
      <c r="AQ209" s="22">
        <f t="shared" si="42"/>
        <v>0</v>
      </c>
      <c r="AR209" s="22">
        <f t="shared" si="43"/>
        <v>0</v>
      </c>
      <c r="AS209" s="22">
        <f>IF(AND(AQ209&gt;=Inputs!$B$15,D209=2),MAX(C209,Inputs!$B$15),AQ209)</f>
        <v>0</v>
      </c>
      <c r="AT209" s="22">
        <f>IF(AND(AR209&gt;=Inputs!$B$15,D209=2),MAX(C209,Inputs!$B$15),AR209)</f>
        <v>0</v>
      </c>
      <c r="AU209" s="22">
        <f>IF(AND(AS209&gt;=Inputs!$B$16,D209&lt;4),MAX(C209,Inputs!$B$16),AS209)</f>
        <v>0</v>
      </c>
      <c r="AV209" s="22">
        <f>IF(AND(AT209&gt;=Inputs!$B$16,D209&lt;4),MAX(C209,Inputs!$B$16),AT209)</f>
        <v>0</v>
      </c>
      <c r="AW209" s="20">
        <f>IF(AU209&gt;Inputs!$B$17,Inputs!$B$17,AU209)</f>
        <v>0</v>
      </c>
      <c r="AX209" s="20">
        <f>IF(AV209&gt;Inputs!$B$17,Inputs!$B$17,AV209)</f>
        <v>0</v>
      </c>
    </row>
    <row r="210" spans="1:50" x14ac:dyDescent="0.25">
      <c r="A210" s="1">
        <f>Levels!A211</f>
        <v>0</v>
      </c>
      <c r="B210" s="1">
        <f>Levels!B211</f>
        <v>0</v>
      </c>
      <c r="C210" s="15">
        <f>IF(OR(E210=1,F210=1),Levels!C211,0)</f>
        <v>0</v>
      </c>
      <c r="D210" s="1">
        <f>Levels!D211</f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 t="e">
        <f>Levels!AC211</f>
        <v>#N/A</v>
      </c>
      <c r="K210" s="1" t="e">
        <f>Levels!AD211</f>
        <v>#N/A</v>
      </c>
      <c r="L210" s="1" t="e">
        <f t="shared" si="33"/>
        <v>#N/A</v>
      </c>
      <c r="M210" s="19">
        <f>IF(D210=1,Inputs!$J$25,IF(D210=2,Inputs!$J$26,IF(D210=3,Inputs!$J$27,IF(D210=4,Inputs!$J$28,0))))</f>
        <v>0</v>
      </c>
      <c r="N210" s="19">
        <f>IF(D210=1,Inputs!$J$42,IF(D210=2,Inputs!$J$43,IF(D210=3,Inputs!$J$44,IF(D210=4,Inputs!$J$45,0))))</f>
        <v>0</v>
      </c>
      <c r="O210" s="19">
        <f>IF(D210=1,Inputs!$K$25,IF(D210=2,Inputs!$K$26,IF(D210=3,Inputs!$K$27,IF(D210=4,Inputs!$K$28,0))))</f>
        <v>0</v>
      </c>
      <c r="P210" s="19">
        <f>IF(D210=1,Inputs!$K$42,IF(D210=2,Inputs!$K$43,IF(D210=3,Inputs!$K$44,IF(D210=4,Inputs!$K$45,0))))</f>
        <v>0</v>
      </c>
      <c r="Q210" s="19">
        <f>IF(AND(D210=1,G210=1),Inputs!$L$25,IF(AND(D210=2,G210=1),Inputs!$L$26,IF(AND(D210=3,G210=1),Inputs!$L$27,IF(AND(D210=4,G210=1),Inputs!$L$28,0))))</f>
        <v>0</v>
      </c>
      <c r="R210" s="19">
        <f>IF(AND(D210=1,G210=1),Inputs!$L$42,IF(AND(D210=2,G210=1),Inputs!$L$43,IF(AND(D210=3,G210=1),Inputs!$L$44,IF(AND(D210=4,G210=1),Inputs!$L$45,0))))</f>
        <v>0</v>
      </c>
      <c r="S210" s="19">
        <f>IF(AND(D210=1,H210=1),Inputs!$M$25,IF(AND(D210=2,H210=1),Inputs!$M$26,IF(AND(D210=3,H210=1),Inputs!$M$27,IF(AND(D210=4,H210=1),Inputs!$M$28,0))))</f>
        <v>0</v>
      </c>
      <c r="T210" s="19">
        <f>IF(AND(D210=1,H210=1),Inputs!$M$42,IF(AND(D210=2,H210=1),Inputs!$M$43,IF(AND(D210=3,H210=1),Inputs!$M$44,IF(AND(D210=4,H210=1),Inputs!$M$45,0))))</f>
        <v>0</v>
      </c>
      <c r="U210" s="19">
        <f>IF(AND(D210=1,I210=1),Inputs!$N$25,IF(AND(D210=2,I210=1),Inputs!$N$26,IF(AND(D210=3,I210=1),Inputs!$N$27,IF(AND(D210=4,I210=1),Inputs!$N$28,0))))</f>
        <v>0</v>
      </c>
      <c r="V210" s="19">
        <f>IF(AND(D210=1,I210=1),Inputs!$N$42,IF(AND(D210=2,I210=1),Inputs!$N$43,IF(AND(D210=3,I210=1),Inputs!$N$44,IF(AND(D210=4,I210=1),Inputs!$N$45,0))))</f>
        <v>0</v>
      </c>
      <c r="W210" s="19">
        <f>IF(D210=1,Inputs!$J$34,IF(D210=2,Inputs!$J$35,IF(D210=3,Inputs!$J$36,IF(D210=4,Inputs!$J$37,0))))</f>
        <v>0</v>
      </c>
      <c r="X210" s="19">
        <f>IF(D210=1,Inputs!$J$51,IF(D210=2,Inputs!$J$52,IF(D210=3,Inputs!$J$53,IF(D210=4,Inputs!$J$54,0))))</f>
        <v>0</v>
      </c>
      <c r="Y210" s="19">
        <f>IF(D210=1,Inputs!$K$34,IF(D210=2,Inputs!$K$35,IF(D210=3,Inputs!$K$36,IF(D210=4,Inputs!$K$37,0))))</f>
        <v>0</v>
      </c>
      <c r="Z210" s="19">
        <f>IF(D210=1,Inputs!$K$51,IF(D210=2,Inputs!$K$52,IF(D210=3,Inputs!$K$53,IF(D210=4,Inputs!$K$54,0))))</f>
        <v>0</v>
      </c>
      <c r="AA210" s="19">
        <f>IF(AND(D210=1,G210=1),Inputs!$L$34,IF(AND(D210=2,G210=1),Inputs!$L$35,IF(AND(D210=3,G210=1),Inputs!$L$36,IF(AND(D210=4,G210=1),Inputs!$L$37,0))))</f>
        <v>0</v>
      </c>
      <c r="AB210" s="19">
        <f>IF(AND(D210=1,G210=1),Inputs!$L$51,IF(AND(D210=2,G210=1),Inputs!$L$52,IF(AND(D210=3,G210=1),Inputs!$L$53,IF(AND(D210=4,G210=1),Inputs!$L$54,0))))</f>
        <v>0</v>
      </c>
      <c r="AC210" s="19">
        <f>IF(AND(D210=1,H210=1),Inputs!$M$34,IF(AND(D210=2,H210=1),Inputs!$M$35,IF(AND(D210=3,H210=1),Inputs!$M$36,IF(AND(D210=4,H210=1),Inputs!$M$37,0))))</f>
        <v>0</v>
      </c>
      <c r="AD210" s="19">
        <f>IF(AND(D210=1,H210=1),Inputs!$M$51,IF(AND(D210=2,H210=1),Inputs!$M$52,IF(AND(D210=3,H210=1),Inputs!$M$53,IF(AND(D210=4,H210=1),Inputs!$M$54,0))))</f>
        <v>0</v>
      </c>
      <c r="AE210" s="19">
        <f>IF(AND(D210=1,I210=1),Inputs!$N$34,IF(AND(D210=2,I210=1),Inputs!$N$35,IF(AND(D210=3,I210=1),Inputs!$N$36,IF(AND(D210=4,I210=1),Inputs!$N$37,0))))</f>
        <v>0</v>
      </c>
      <c r="AF210" s="19">
        <f>IF(AND(D210=1,I210=1),Inputs!$N$51,IF(AND(D210=2,I210=1),Inputs!$N$52,IF(AND(D210=3,I210=1),Inputs!$N$53,IF(AND(D210=4,I210=1),Inputs!$N$54,0))))</f>
        <v>0</v>
      </c>
      <c r="AG210" s="19" t="e">
        <f t="shared" si="34"/>
        <v>#N/A</v>
      </c>
      <c r="AH210" s="19" t="e">
        <f t="shared" si="35"/>
        <v>#N/A</v>
      </c>
      <c r="AI210" s="19" t="e">
        <f t="shared" si="37"/>
        <v>#N/A</v>
      </c>
      <c r="AJ210" s="19" t="e">
        <f>IF(K210=2,Inputs!$B$7,IF(K210=3,Inputs!$B$8,IF(K210=4,Inputs!$B$9,IF(K210=5,Inputs!$B$10,IF(K210=6,Inputs!$B$11)))))</f>
        <v>#N/A</v>
      </c>
      <c r="AK210" s="19">
        <f>Inputs!$B$65+C210</f>
        <v>500</v>
      </c>
      <c r="AL210" s="19" t="e">
        <f t="shared" si="36"/>
        <v>#N/A</v>
      </c>
      <c r="AM210" s="19" t="e">
        <f t="shared" si="38"/>
        <v>#N/A</v>
      </c>
      <c r="AN210" s="19" t="e">
        <f t="shared" si="39"/>
        <v>#N/A</v>
      </c>
      <c r="AO210" s="19" t="e">
        <f t="shared" si="40"/>
        <v>#N/A</v>
      </c>
      <c r="AP210" s="19" t="e">
        <f t="shared" si="41"/>
        <v>#N/A</v>
      </c>
      <c r="AQ210" s="22">
        <f t="shared" si="42"/>
        <v>0</v>
      </c>
      <c r="AR210" s="22">
        <f t="shared" si="43"/>
        <v>0</v>
      </c>
      <c r="AS210" s="22">
        <f>IF(AND(AQ210&gt;=Inputs!$B$15,D210=2),MAX(C210,Inputs!$B$15),AQ210)</f>
        <v>0</v>
      </c>
      <c r="AT210" s="22">
        <f>IF(AND(AR210&gt;=Inputs!$B$15,D210=2),MAX(C210,Inputs!$B$15),AR210)</f>
        <v>0</v>
      </c>
      <c r="AU210" s="22">
        <f>IF(AND(AS210&gt;=Inputs!$B$16,D210&lt;4),MAX(C210,Inputs!$B$16),AS210)</f>
        <v>0</v>
      </c>
      <c r="AV210" s="22">
        <f>IF(AND(AT210&gt;=Inputs!$B$16,D210&lt;4),MAX(C210,Inputs!$B$16),AT210)</f>
        <v>0</v>
      </c>
      <c r="AW210" s="20">
        <f>IF(AU210&gt;Inputs!$B$17,Inputs!$B$17,AU210)</f>
        <v>0</v>
      </c>
      <c r="AX210" s="20">
        <f>IF(AV210&gt;Inputs!$B$17,Inputs!$B$17,AV210)</f>
        <v>0</v>
      </c>
    </row>
    <row r="211" spans="1:50" x14ac:dyDescent="0.25">
      <c r="A211" s="1">
        <f>Levels!A212</f>
        <v>0</v>
      </c>
      <c r="B211" s="1">
        <f>Levels!B212</f>
        <v>0</v>
      </c>
      <c r="C211" s="15">
        <f>IF(OR(E211=1,F211=1),Levels!C212,0)</f>
        <v>0</v>
      </c>
      <c r="D211" s="1">
        <f>Levels!D212</f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 t="e">
        <f>Levels!AC212</f>
        <v>#N/A</v>
      </c>
      <c r="K211" s="1" t="e">
        <f>Levels!AD212</f>
        <v>#N/A</v>
      </c>
      <c r="L211" s="1" t="e">
        <f t="shared" si="33"/>
        <v>#N/A</v>
      </c>
      <c r="M211" s="19">
        <f>IF(D211=1,Inputs!$J$25,IF(D211=2,Inputs!$J$26,IF(D211=3,Inputs!$J$27,IF(D211=4,Inputs!$J$28,0))))</f>
        <v>0</v>
      </c>
      <c r="N211" s="19">
        <f>IF(D211=1,Inputs!$J$42,IF(D211=2,Inputs!$J$43,IF(D211=3,Inputs!$J$44,IF(D211=4,Inputs!$J$45,0))))</f>
        <v>0</v>
      </c>
      <c r="O211" s="19">
        <f>IF(D211=1,Inputs!$K$25,IF(D211=2,Inputs!$K$26,IF(D211=3,Inputs!$K$27,IF(D211=4,Inputs!$K$28,0))))</f>
        <v>0</v>
      </c>
      <c r="P211" s="19">
        <f>IF(D211=1,Inputs!$K$42,IF(D211=2,Inputs!$K$43,IF(D211=3,Inputs!$K$44,IF(D211=4,Inputs!$K$45,0))))</f>
        <v>0</v>
      </c>
      <c r="Q211" s="19">
        <f>IF(AND(D211=1,G211=1),Inputs!$L$25,IF(AND(D211=2,G211=1),Inputs!$L$26,IF(AND(D211=3,G211=1),Inputs!$L$27,IF(AND(D211=4,G211=1),Inputs!$L$28,0))))</f>
        <v>0</v>
      </c>
      <c r="R211" s="19">
        <f>IF(AND(D211=1,G211=1),Inputs!$L$42,IF(AND(D211=2,G211=1),Inputs!$L$43,IF(AND(D211=3,G211=1),Inputs!$L$44,IF(AND(D211=4,G211=1),Inputs!$L$45,0))))</f>
        <v>0</v>
      </c>
      <c r="S211" s="19">
        <f>IF(AND(D211=1,H211=1),Inputs!$M$25,IF(AND(D211=2,H211=1),Inputs!$M$26,IF(AND(D211=3,H211=1),Inputs!$M$27,IF(AND(D211=4,H211=1),Inputs!$M$28,0))))</f>
        <v>0</v>
      </c>
      <c r="T211" s="19">
        <f>IF(AND(D211=1,H211=1),Inputs!$M$42,IF(AND(D211=2,H211=1),Inputs!$M$43,IF(AND(D211=3,H211=1),Inputs!$M$44,IF(AND(D211=4,H211=1),Inputs!$M$45,0))))</f>
        <v>0</v>
      </c>
      <c r="U211" s="19">
        <f>IF(AND(D211=1,I211=1),Inputs!$N$25,IF(AND(D211=2,I211=1),Inputs!$N$26,IF(AND(D211=3,I211=1),Inputs!$N$27,IF(AND(D211=4,I211=1),Inputs!$N$28,0))))</f>
        <v>0</v>
      </c>
      <c r="V211" s="19">
        <f>IF(AND(D211=1,I211=1),Inputs!$N$42,IF(AND(D211=2,I211=1),Inputs!$N$43,IF(AND(D211=3,I211=1),Inputs!$N$44,IF(AND(D211=4,I211=1),Inputs!$N$45,0))))</f>
        <v>0</v>
      </c>
      <c r="W211" s="19">
        <f>IF(D211=1,Inputs!$J$34,IF(D211=2,Inputs!$J$35,IF(D211=3,Inputs!$J$36,IF(D211=4,Inputs!$J$37,0))))</f>
        <v>0</v>
      </c>
      <c r="X211" s="19">
        <f>IF(D211=1,Inputs!$J$51,IF(D211=2,Inputs!$J$52,IF(D211=3,Inputs!$J$53,IF(D211=4,Inputs!$J$54,0))))</f>
        <v>0</v>
      </c>
      <c r="Y211" s="19">
        <f>IF(D211=1,Inputs!$K$34,IF(D211=2,Inputs!$K$35,IF(D211=3,Inputs!$K$36,IF(D211=4,Inputs!$K$37,0))))</f>
        <v>0</v>
      </c>
      <c r="Z211" s="19">
        <f>IF(D211=1,Inputs!$K$51,IF(D211=2,Inputs!$K$52,IF(D211=3,Inputs!$K$53,IF(D211=4,Inputs!$K$54,0))))</f>
        <v>0</v>
      </c>
      <c r="AA211" s="19">
        <f>IF(AND(D211=1,G211=1),Inputs!$L$34,IF(AND(D211=2,G211=1),Inputs!$L$35,IF(AND(D211=3,G211=1),Inputs!$L$36,IF(AND(D211=4,G211=1),Inputs!$L$37,0))))</f>
        <v>0</v>
      </c>
      <c r="AB211" s="19">
        <f>IF(AND(D211=1,G211=1),Inputs!$L$51,IF(AND(D211=2,G211=1),Inputs!$L$52,IF(AND(D211=3,G211=1),Inputs!$L$53,IF(AND(D211=4,G211=1),Inputs!$L$54,0))))</f>
        <v>0</v>
      </c>
      <c r="AC211" s="19">
        <f>IF(AND(D211=1,H211=1),Inputs!$M$34,IF(AND(D211=2,H211=1),Inputs!$M$35,IF(AND(D211=3,H211=1),Inputs!$M$36,IF(AND(D211=4,H211=1),Inputs!$M$37,0))))</f>
        <v>0</v>
      </c>
      <c r="AD211" s="19">
        <f>IF(AND(D211=1,H211=1),Inputs!$M$51,IF(AND(D211=2,H211=1),Inputs!$M$52,IF(AND(D211=3,H211=1),Inputs!$M$53,IF(AND(D211=4,H211=1),Inputs!$M$54,0))))</f>
        <v>0</v>
      </c>
      <c r="AE211" s="19">
        <f>IF(AND(D211=1,I211=1),Inputs!$N$34,IF(AND(D211=2,I211=1),Inputs!$N$35,IF(AND(D211=3,I211=1),Inputs!$N$36,IF(AND(D211=4,I211=1),Inputs!$N$37,0))))</f>
        <v>0</v>
      </c>
      <c r="AF211" s="19">
        <f>IF(AND(D211=1,I211=1),Inputs!$N$51,IF(AND(D211=2,I211=1),Inputs!$N$52,IF(AND(D211=3,I211=1),Inputs!$N$53,IF(AND(D211=4,I211=1),Inputs!$N$54,0))))</f>
        <v>0</v>
      </c>
      <c r="AG211" s="19" t="e">
        <f t="shared" si="34"/>
        <v>#N/A</v>
      </c>
      <c r="AH211" s="19" t="e">
        <f t="shared" si="35"/>
        <v>#N/A</v>
      </c>
      <c r="AI211" s="19" t="e">
        <f t="shared" si="37"/>
        <v>#N/A</v>
      </c>
      <c r="AJ211" s="19" t="e">
        <f>IF(K211=2,Inputs!$B$7,IF(K211=3,Inputs!$B$8,IF(K211=4,Inputs!$B$9,IF(K211=5,Inputs!$B$10,IF(K211=6,Inputs!$B$11)))))</f>
        <v>#N/A</v>
      </c>
      <c r="AK211" s="19">
        <f>Inputs!$B$65+C211</f>
        <v>500</v>
      </c>
      <c r="AL211" s="19" t="e">
        <f t="shared" si="36"/>
        <v>#N/A</v>
      </c>
      <c r="AM211" s="19" t="e">
        <f t="shared" si="38"/>
        <v>#N/A</v>
      </c>
      <c r="AN211" s="19" t="e">
        <f t="shared" si="39"/>
        <v>#N/A</v>
      </c>
      <c r="AO211" s="19" t="e">
        <f t="shared" si="40"/>
        <v>#N/A</v>
      </c>
      <c r="AP211" s="19" t="e">
        <f t="shared" si="41"/>
        <v>#N/A</v>
      </c>
      <c r="AQ211" s="22">
        <f t="shared" si="42"/>
        <v>0</v>
      </c>
      <c r="AR211" s="22">
        <f t="shared" si="43"/>
        <v>0</v>
      </c>
      <c r="AS211" s="22">
        <f>IF(AND(AQ211&gt;=Inputs!$B$15,D211=2),MAX(C211,Inputs!$B$15),AQ211)</f>
        <v>0</v>
      </c>
      <c r="AT211" s="22">
        <f>IF(AND(AR211&gt;=Inputs!$B$15,D211=2),MAX(C211,Inputs!$B$15),AR211)</f>
        <v>0</v>
      </c>
      <c r="AU211" s="22">
        <f>IF(AND(AS211&gt;=Inputs!$B$16,D211&lt;4),MAX(C211,Inputs!$B$16),AS211)</f>
        <v>0</v>
      </c>
      <c r="AV211" s="22">
        <f>IF(AND(AT211&gt;=Inputs!$B$16,D211&lt;4),MAX(C211,Inputs!$B$16),AT211)</f>
        <v>0</v>
      </c>
      <c r="AW211" s="20">
        <f>IF(AU211&gt;Inputs!$B$17,Inputs!$B$17,AU211)</f>
        <v>0</v>
      </c>
      <c r="AX211" s="20">
        <f>IF(AV211&gt;Inputs!$B$17,Inputs!$B$17,AV211)</f>
        <v>0</v>
      </c>
    </row>
    <row r="212" spans="1:50" x14ac:dyDescent="0.25">
      <c r="A212" s="1">
        <f>Levels!A213</f>
        <v>0</v>
      </c>
      <c r="B212" s="1">
        <f>Levels!B213</f>
        <v>0</v>
      </c>
      <c r="C212" s="15">
        <f>IF(OR(E212=1,F212=1),Levels!C213,0)</f>
        <v>0</v>
      </c>
      <c r="D212" s="1">
        <f>Levels!D213</f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 t="e">
        <f>Levels!AC213</f>
        <v>#N/A</v>
      </c>
      <c r="K212" s="1" t="e">
        <f>Levels!AD213</f>
        <v>#N/A</v>
      </c>
      <c r="L212" s="1" t="e">
        <f t="shared" si="33"/>
        <v>#N/A</v>
      </c>
      <c r="M212" s="19">
        <f>IF(D212=1,Inputs!$J$25,IF(D212=2,Inputs!$J$26,IF(D212=3,Inputs!$J$27,IF(D212=4,Inputs!$J$28,0))))</f>
        <v>0</v>
      </c>
      <c r="N212" s="19">
        <f>IF(D212=1,Inputs!$J$42,IF(D212=2,Inputs!$J$43,IF(D212=3,Inputs!$J$44,IF(D212=4,Inputs!$J$45,0))))</f>
        <v>0</v>
      </c>
      <c r="O212" s="19">
        <f>IF(D212=1,Inputs!$K$25,IF(D212=2,Inputs!$K$26,IF(D212=3,Inputs!$K$27,IF(D212=4,Inputs!$K$28,0))))</f>
        <v>0</v>
      </c>
      <c r="P212" s="19">
        <f>IF(D212=1,Inputs!$K$42,IF(D212=2,Inputs!$K$43,IF(D212=3,Inputs!$K$44,IF(D212=4,Inputs!$K$45,0))))</f>
        <v>0</v>
      </c>
      <c r="Q212" s="19">
        <f>IF(AND(D212=1,G212=1),Inputs!$L$25,IF(AND(D212=2,G212=1),Inputs!$L$26,IF(AND(D212=3,G212=1),Inputs!$L$27,IF(AND(D212=4,G212=1),Inputs!$L$28,0))))</f>
        <v>0</v>
      </c>
      <c r="R212" s="19">
        <f>IF(AND(D212=1,G212=1),Inputs!$L$42,IF(AND(D212=2,G212=1),Inputs!$L$43,IF(AND(D212=3,G212=1),Inputs!$L$44,IF(AND(D212=4,G212=1),Inputs!$L$45,0))))</f>
        <v>0</v>
      </c>
      <c r="S212" s="19">
        <f>IF(AND(D212=1,H212=1),Inputs!$M$25,IF(AND(D212=2,H212=1),Inputs!$M$26,IF(AND(D212=3,H212=1),Inputs!$M$27,IF(AND(D212=4,H212=1),Inputs!$M$28,0))))</f>
        <v>0</v>
      </c>
      <c r="T212" s="19">
        <f>IF(AND(D212=1,H212=1),Inputs!$M$42,IF(AND(D212=2,H212=1),Inputs!$M$43,IF(AND(D212=3,H212=1),Inputs!$M$44,IF(AND(D212=4,H212=1),Inputs!$M$45,0))))</f>
        <v>0</v>
      </c>
      <c r="U212" s="19">
        <f>IF(AND(D212=1,I212=1),Inputs!$N$25,IF(AND(D212=2,I212=1),Inputs!$N$26,IF(AND(D212=3,I212=1),Inputs!$N$27,IF(AND(D212=4,I212=1),Inputs!$N$28,0))))</f>
        <v>0</v>
      </c>
      <c r="V212" s="19">
        <f>IF(AND(D212=1,I212=1),Inputs!$N$42,IF(AND(D212=2,I212=1),Inputs!$N$43,IF(AND(D212=3,I212=1),Inputs!$N$44,IF(AND(D212=4,I212=1),Inputs!$N$45,0))))</f>
        <v>0</v>
      </c>
      <c r="W212" s="19">
        <f>IF(D212=1,Inputs!$J$34,IF(D212=2,Inputs!$J$35,IF(D212=3,Inputs!$J$36,IF(D212=4,Inputs!$J$37,0))))</f>
        <v>0</v>
      </c>
      <c r="X212" s="19">
        <f>IF(D212=1,Inputs!$J$51,IF(D212=2,Inputs!$J$52,IF(D212=3,Inputs!$J$53,IF(D212=4,Inputs!$J$54,0))))</f>
        <v>0</v>
      </c>
      <c r="Y212" s="19">
        <f>IF(D212=1,Inputs!$K$34,IF(D212=2,Inputs!$K$35,IF(D212=3,Inputs!$K$36,IF(D212=4,Inputs!$K$37,0))))</f>
        <v>0</v>
      </c>
      <c r="Z212" s="19">
        <f>IF(D212=1,Inputs!$K$51,IF(D212=2,Inputs!$K$52,IF(D212=3,Inputs!$K$53,IF(D212=4,Inputs!$K$54,0))))</f>
        <v>0</v>
      </c>
      <c r="AA212" s="19">
        <f>IF(AND(D212=1,G212=1),Inputs!$L$34,IF(AND(D212=2,G212=1),Inputs!$L$35,IF(AND(D212=3,G212=1),Inputs!$L$36,IF(AND(D212=4,G212=1),Inputs!$L$37,0))))</f>
        <v>0</v>
      </c>
      <c r="AB212" s="19">
        <f>IF(AND(D212=1,G212=1),Inputs!$L$51,IF(AND(D212=2,G212=1),Inputs!$L$52,IF(AND(D212=3,G212=1),Inputs!$L$53,IF(AND(D212=4,G212=1),Inputs!$L$54,0))))</f>
        <v>0</v>
      </c>
      <c r="AC212" s="19">
        <f>IF(AND(D212=1,H212=1),Inputs!$M$34,IF(AND(D212=2,H212=1),Inputs!$M$35,IF(AND(D212=3,H212=1),Inputs!$M$36,IF(AND(D212=4,H212=1),Inputs!$M$37,0))))</f>
        <v>0</v>
      </c>
      <c r="AD212" s="19">
        <f>IF(AND(D212=1,H212=1),Inputs!$M$51,IF(AND(D212=2,H212=1),Inputs!$M$52,IF(AND(D212=3,H212=1),Inputs!$M$53,IF(AND(D212=4,H212=1),Inputs!$M$54,0))))</f>
        <v>0</v>
      </c>
      <c r="AE212" s="19">
        <f>IF(AND(D212=1,I212=1),Inputs!$N$34,IF(AND(D212=2,I212=1),Inputs!$N$35,IF(AND(D212=3,I212=1),Inputs!$N$36,IF(AND(D212=4,I212=1),Inputs!$N$37,0))))</f>
        <v>0</v>
      </c>
      <c r="AF212" s="19">
        <f>IF(AND(D212=1,I212=1),Inputs!$N$51,IF(AND(D212=2,I212=1),Inputs!$N$52,IF(AND(D212=3,I212=1),Inputs!$N$53,IF(AND(D212=4,I212=1),Inputs!$N$54,0))))</f>
        <v>0</v>
      </c>
      <c r="AG212" s="19" t="e">
        <f t="shared" si="34"/>
        <v>#N/A</v>
      </c>
      <c r="AH212" s="19" t="e">
        <f t="shared" si="35"/>
        <v>#N/A</v>
      </c>
      <c r="AI212" s="19" t="e">
        <f t="shared" si="37"/>
        <v>#N/A</v>
      </c>
      <c r="AJ212" s="19" t="e">
        <f>IF(K212=2,Inputs!$B$7,IF(K212=3,Inputs!$B$8,IF(K212=4,Inputs!$B$9,IF(K212=5,Inputs!$B$10,IF(K212=6,Inputs!$B$11)))))</f>
        <v>#N/A</v>
      </c>
      <c r="AK212" s="19">
        <f>Inputs!$B$65+C212</f>
        <v>500</v>
      </c>
      <c r="AL212" s="19" t="e">
        <f t="shared" si="36"/>
        <v>#N/A</v>
      </c>
      <c r="AM212" s="19" t="e">
        <f t="shared" si="38"/>
        <v>#N/A</v>
      </c>
      <c r="AN212" s="19" t="e">
        <f t="shared" si="39"/>
        <v>#N/A</v>
      </c>
      <c r="AO212" s="19" t="e">
        <f t="shared" si="40"/>
        <v>#N/A</v>
      </c>
      <c r="AP212" s="19" t="e">
        <f t="shared" si="41"/>
        <v>#N/A</v>
      </c>
      <c r="AQ212" s="22">
        <f t="shared" si="42"/>
        <v>0</v>
      </c>
      <c r="AR212" s="22">
        <f t="shared" si="43"/>
        <v>0</v>
      </c>
      <c r="AS212" s="22">
        <f>IF(AND(AQ212&gt;=Inputs!$B$15,D212=2),MAX(C212,Inputs!$B$15),AQ212)</f>
        <v>0</v>
      </c>
      <c r="AT212" s="22">
        <f>IF(AND(AR212&gt;=Inputs!$B$15,D212=2),MAX(C212,Inputs!$B$15),AR212)</f>
        <v>0</v>
      </c>
      <c r="AU212" s="22">
        <f>IF(AND(AS212&gt;=Inputs!$B$16,D212&lt;4),MAX(C212,Inputs!$B$16),AS212)</f>
        <v>0</v>
      </c>
      <c r="AV212" s="22">
        <f>IF(AND(AT212&gt;=Inputs!$B$16,D212&lt;4),MAX(C212,Inputs!$B$16),AT212)</f>
        <v>0</v>
      </c>
      <c r="AW212" s="20">
        <f>IF(AU212&gt;Inputs!$B$17,Inputs!$B$17,AU212)</f>
        <v>0</v>
      </c>
      <c r="AX212" s="20">
        <f>IF(AV212&gt;Inputs!$B$17,Inputs!$B$17,AV212)</f>
        <v>0</v>
      </c>
    </row>
    <row r="213" spans="1:50" x14ac:dyDescent="0.25">
      <c r="A213" s="1">
        <f>Levels!A214</f>
        <v>0</v>
      </c>
      <c r="B213" s="1">
        <f>Levels!B214</f>
        <v>0</v>
      </c>
      <c r="C213" s="15">
        <f>IF(OR(E213=1,F213=1),Levels!C214,0)</f>
        <v>0</v>
      </c>
      <c r="D213" s="1">
        <f>Levels!D214</f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 t="e">
        <f>Levels!AC214</f>
        <v>#N/A</v>
      </c>
      <c r="K213" s="1" t="e">
        <f>Levels!AD214</f>
        <v>#N/A</v>
      </c>
      <c r="L213" s="1" t="e">
        <f t="shared" si="33"/>
        <v>#N/A</v>
      </c>
      <c r="M213" s="19">
        <f>IF(D213=1,Inputs!$J$25,IF(D213=2,Inputs!$J$26,IF(D213=3,Inputs!$J$27,IF(D213=4,Inputs!$J$28,0))))</f>
        <v>0</v>
      </c>
      <c r="N213" s="19">
        <f>IF(D213=1,Inputs!$J$42,IF(D213=2,Inputs!$J$43,IF(D213=3,Inputs!$J$44,IF(D213=4,Inputs!$J$45,0))))</f>
        <v>0</v>
      </c>
      <c r="O213" s="19">
        <f>IF(D213=1,Inputs!$K$25,IF(D213=2,Inputs!$K$26,IF(D213=3,Inputs!$K$27,IF(D213=4,Inputs!$K$28,0))))</f>
        <v>0</v>
      </c>
      <c r="P213" s="19">
        <f>IF(D213=1,Inputs!$K$42,IF(D213=2,Inputs!$K$43,IF(D213=3,Inputs!$K$44,IF(D213=4,Inputs!$K$45,0))))</f>
        <v>0</v>
      </c>
      <c r="Q213" s="19">
        <f>IF(AND(D213=1,G213=1),Inputs!$L$25,IF(AND(D213=2,G213=1),Inputs!$L$26,IF(AND(D213=3,G213=1),Inputs!$L$27,IF(AND(D213=4,G213=1),Inputs!$L$28,0))))</f>
        <v>0</v>
      </c>
      <c r="R213" s="19">
        <f>IF(AND(D213=1,G213=1),Inputs!$L$42,IF(AND(D213=2,G213=1),Inputs!$L$43,IF(AND(D213=3,G213=1),Inputs!$L$44,IF(AND(D213=4,G213=1),Inputs!$L$45,0))))</f>
        <v>0</v>
      </c>
      <c r="S213" s="19">
        <f>IF(AND(D213=1,H213=1),Inputs!$M$25,IF(AND(D213=2,H213=1),Inputs!$M$26,IF(AND(D213=3,H213=1),Inputs!$M$27,IF(AND(D213=4,H213=1),Inputs!$M$28,0))))</f>
        <v>0</v>
      </c>
      <c r="T213" s="19">
        <f>IF(AND(D213=1,H213=1),Inputs!$M$42,IF(AND(D213=2,H213=1),Inputs!$M$43,IF(AND(D213=3,H213=1),Inputs!$M$44,IF(AND(D213=4,H213=1),Inputs!$M$45,0))))</f>
        <v>0</v>
      </c>
      <c r="U213" s="19">
        <f>IF(AND(D213=1,I213=1),Inputs!$N$25,IF(AND(D213=2,I213=1),Inputs!$N$26,IF(AND(D213=3,I213=1),Inputs!$N$27,IF(AND(D213=4,I213=1),Inputs!$N$28,0))))</f>
        <v>0</v>
      </c>
      <c r="V213" s="19">
        <f>IF(AND(D213=1,I213=1),Inputs!$N$42,IF(AND(D213=2,I213=1),Inputs!$N$43,IF(AND(D213=3,I213=1),Inputs!$N$44,IF(AND(D213=4,I213=1),Inputs!$N$45,0))))</f>
        <v>0</v>
      </c>
      <c r="W213" s="19">
        <f>IF(D213=1,Inputs!$J$34,IF(D213=2,Inputs!$J$35,IF(D213=3,Inputs!$J$36,IF(D213=4,Inputs!$J$37,0))))</f>
        <v>0</v>
      </c>
      <c r="X213" s="19">
        <f>IF(D213=1,Inputs!$J$51,IF(D213=2,Inputs!$J$52,IF(D213=3,Inputs!$J$53,IF(D213=4,Inputs!$J$54,0))))</f>
        <v>0</v>
      </c>
      <c r="Y213" s="19">
        <f>IF(D213=1,Inputs!$K$34,IF(D213=2,Inputs!$K$35,IF(D213=3,Inputs!$K$36,IF(D213=4,Inputs!$K$37,0))))</f>
        <v>0</v>
      </c>
      <c r="Z213" s="19">
        <f>IF(D213=1,Inputs!$K$51,IF(D213=2,Inputs!$K$52,IF(D213=3,Inputs!$K$53,IF(D213=4,Inputs!$K$54,0))))</f>
        <v>0</v>
      </c>
      <c r="AA213" s="19">
        <f>IF(AND(D213=1,G213=1),Inputs!$L$34,IF(AND(D213=2,G213=1),Inputs!$L$35,IF(AND(D213=3,G213=1),Inputs!$L$36,IF(AND(D213=4,G213=1),Inputs!$L$37,0))))</f>
        <v>0</v>
      </c>
      <c r="AB213" s="19">
        <f>IF(AND(D213=1,G213=1),Inputs!$L$51,IF(AND(D213=2,G213=1),Inputs!$L$52,IF(AND(D213=3,G213=1),Inputs!$L$53,IF(AND(D213=4,G213=1),Inputs!$L$54,0))))</f>
        <v>0</v>
      </c>
      <c r="AC213" s="19">
        <f>IF(AND(D213=1,H213=1),Inputs!$M$34,IF(AND(D213=2,H213=1),Inputs!$M$35,IF(AND(D213=3,H213=1),Inputs!$M$36,IF(AND(D213=4,H213=1),Inputs!$M$37,0))))</f>
        <v>0</v>
      </c>
      <c r="AD213" s="19">
        <f>IF(AND(D213=1,H213=1),Inputs!$M$51,IF(AND(D213=2,H213=1),Inputs!$M$52,IF(AND(D213=3,H213=1),Inputs!$M$53,IF(AND(D213=4,H213=1),Inputs!$M$54,0))))</f>
        <v>0</v>
      </c>
      <c r="AE213" s="19">
        <f>IF(AND(D213=1,I213=1),Inputs!$N$34,IF(AND(D213=2,I213=1),Inputs!$N$35,IF(AND(D213=3,I213=1),Inputs!$N$36,IF(AND(D213=4,I213=1),Inputs!$N$37,0))))</f>
        <v>0</v>
      </c>
      <c r="AF213" s="19">
        <f>IF(AND(D213=1,I213=1),Inputs!$N$51,IF(AND(D213=2,I213=1),Inputs!$N$52,IF(AND(D213=3,I213=1),Inputs!$N$53,IF(AND(D213=4,I213=1),Inputs!$N$54,0))))</f>
        <v>0</v>
      </c>
      <c r="AG213" s="19" t="e">
        <f t="shared" si="34"/>
        <v>#N/A</v>
      </c>
      <c r="AH213" s="19" t="e">
        <f t="shared" si="35"/>
        <v>#N/A</v>
      </c>
      <c r="AI213" s="19" t="e">
        <f t="shared" si="37"/>
        <v>#N/A</v>
      </c>
      <c r="AJ213" s="19" t="e">
        <f>IF(K213=2,Inputs!$B$7,IF(K213=3,Inputs!$B$8,IF(K213=4,Inputs!$B$9,IF(K213=5,Inputs!$B$10,IF(K213=6,Inputs!$B$11)))))</f>
        <v>#N/A</v>
      </c>
      <c r="AK213" s="19">
        <f>Inputs!$B$65+C213</f>
        <v>500</v>
      </c>
      <c r="AL213" s="19" t="e">
        <f t="shared" si="36"/>
        <v>#N/A</v>
      </c>
      <c r="AM213" s="19" t="e">
        <f t="shared" si="38"/>
        <v>#N/A</v>
      </c>
      <c r="AN213" s="19" t="e">
        <f t="shared" si="39"/>
        <v>#N/A</v>
      </c>
      <c r="AO213" s="19" t="e">
        <f t="shared" si="40"/>
        <v>#N/A</v>
      </c>
      <c r="AP213" s="19" t="e">
        <f t="shared" si="41"/>
        <v>#N/A</v>
      </c>
      <c r="AQ213" s="22">
        <f t="shared" si="42"/>
        <v>0</v>
      </c>
      <c r="AR213" s="22">
        <f t="shared" si="43"/>
        <v>0</v>
      </c>
      <c r="AS213" s="22">
        <f>IF(AND(AQ213&gt;=Inputs!$B$15,D213=2),MAX(C213,Inputs!$B$15),AQ213)</f>
        <v>0</v>
      </c>
      <c r="AT213" s="22">
        <f>IF(AND(AR213&gt;=Inputs!$B$15,D213=2),MAX(C213,Inputs!$B$15),AR213)</f>
        <v>0</v>
      </c>
      <c r="AU213" s="22">
        <f>IF(AND(AS213&gt;=Inputs!$B$16,D213&lt;4),MAX(C213,Inputs!$B$16),AS213)</f>
        <v>0</v>
      </c>
      <c r="AV213" s="22">
        <f>IF(AND(AT213&gt;=Inputs!$B$16,D213&lt;4),MAX(C213,Inputs!$B$16),AT213)</f>
        <v>0</v>
      </c>
      <c r="AW213" s="20">
        <f>IF(AU213&gt;Inputs!$B$17,Inputs!$B$17,AU213)</f>
        <v>0</v>
      </c>
      <c r="AX213" s="20">
        <f>IF(AV213&gt;Inputs!$B$17,Inputs!$B$17,AV213)</f>
        <v>0</v>
      </c>
    </row>
    <row r="214" spans="1:50" x14ac:dyDescent="0.25">
      <c r="A214" s="1">
        <f>Levels!A215</f>
        <v>0</v>
      </c>
      <c r="B214" s="1">
        <f>Levels!B215</f>
        <v>0</v>
      </c>
      <c r="C214" s="15">
        <f>IF(OR(E214=1,F214=1),Levels!C215,0)</f>
        <v>0</v>
      </c>
      <c r="D214" s="1">
        <f>Levels!D215</f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 t="e">
        <f>Levels!AC215</f>
        <v>#N/A</v>
      </c>
      <c r="K214" s="1" t="e">
        <f>Levels!AD215</f>
        <v>#N/A</v>
      </c>
      <c r="L214" s="1" t="e">
        <f t="shared" si="33"/>
        <v>#N/A</v>
      </c>
      <c r="M214" s="19">
        <f>IF(D214=1,Inputs!$J$25,IF(D214=2,Inputs!$J$26,IF(D214=3,Inputs!$J$27,IF(D214=4,Inputs!$J$28,0))))</f>
        <v>0</v>
      </c>
      <c r="N214" s="19">
        <f>IF(D214=1,Inputs!$J$42,IF(D214=2,Inputs!$J$43,IF(D214=3,Inputs!$J$44,IF(D214=4,Inputs!$J$45,0))))</f>
        <v>0</v>
      </c>
      <c r="O214" s="19">
        <f>IF(D214=1,Inputs!$K$25,IF(D214=2,Inputs!$K$26,IF(D214=3,Inputs!$K$27,IF(D214=4,Inputs!$K$28,0))))</f>
        <v>0</v>
      </c>
      <c r="P214" s="19">
        <f>IF(D214=1,Inputs!$K$42,IF(D214=2,Inputs!$K$43,IF(D214=3,Inputs!$K$44,IF(D214=4,Inputs!$K$45,0))))</f>
        <v>0</v>
      </c>
      <c r="Q214" s="19">
        <f>IF(AND(D214=1,G214=1),Inputs!$L$25,IF(AND(D214=2,G214=1),Inputs!$L$26,IF(AND(D214=3,G214=1),Inputs!$L$27,IF(AND(D214=4,G214=1),Inputs!$L$28,0))))</f>
        <v>0</v>
      </c>
      <c r="R214" s="19">
        <f>IF(AND(D214=1,G214=1),Inputs!$L$42,IF(AND(D214=2,G214=1),Inputs!$L$43,IF(AND(D214=3,G214=1),Inputs!$L$44,IF(AND(D214=4,G214=1),Inputs!$L$45,0))))</f>
        <v>0</v>
      </c>
      <c r="S214" s="19">
        <f>IF(AND(D214=1,H214=1),Inputs!$M$25,IF(AND(D214=2,H214=1),Inputs!$M$26,IF(AND(D214=3,H214=1),Inputs!$M$27,IF(AND(D214=4,H214=1),Inputs!$M$28,0))))</f>
        <v>0</v>
      </c>
      <c r="T214" s="19">
        <f>IF(AND(D214=1,H214=1),Inputs!$M$42,IF(AND(D214=2,H214=1),Inputs!$M$43,IF(AND(D214=3,H214=1),Inputs!$M$44,IF(AND(D214=4,H214=1),Inputs!$M$45,0))))</f>
        <v>0</v>
      </c>
      <c r="U214" s="19">
        <f>IF(AND(D214=1,I214=1),Inputs!$N$25,IF(AND(D214=2,I214=1),Inputs!$N$26,IF(AND(D214=3,I214=1),Inputs!$N$27,IF(AND(D214=4,I214=1),Inputs!$N$28,0))))</f>
        <v>0</v>
      </c>
      <c r="V214" s="19">
        <f>IF(AND(D214=1,I214=1),Inputs!$N$42,IF(AND(D214=2,I214=1),Inputs!$N$43,IF(AND(D214=3,I214=1),Inputs!$N$44,IF(AND(D214=4,I214=1),Inputs!$N$45,0))))</f>
        <v>0</v>
      </c>
      <c r="W214" s="19">
        <f>IF(D214=1,Inputs!$J$34,IF(D214=2,Inputs!$J$35,IF(D214=3,Inputs!$J$36,IF(D214=4,Inputs!$J$37,0))))</f>
        <v>0</v>
      </c>
      <c r="X214" s="19">
        <f>IF(D214=1,Inputs!$J$51,IF(D214=2,Inputs!$J$52,IF(D214=3,Inputs!$J$53,IF(D214=4,Inputs!$J$54,0))))</f>
        <v>0</v>
      </c>
      <c r="Y214" s="19">
        <f>IF(D214=1,Inputs!$K$34,IF(D214=2,Inputs!$K$35,IF(D214=3,Inputs!$K$36,IF(D214=4,Inputs!$K$37,0))))</f>
        <v>0</v>
      </c>
      <c r="Z214" s="19">
        <f>IF(D214=1,Inputs!$K$51,IF(D214=2,Inputs!$K$52,IF(D214=3,Inputs!$K$53,IF(D214=4,Inputs!$K$54,0))))</f>
        <v>0</v>
      </c>
      <c r="AA214" s="19">
        <f>IF(AND(D214=1,G214=1),Inputs!$L$34,IF(AND(D214=2,G214=1),Inputs!$L$35,IF(AND(D214=3,G214=1),Inputs!$L$36,IF(AND(D214=4,G214=1),Inputs!$L$37,0))))</f>
        <v>0</v>
      </c>
      <c r="AB214" s="19">
        <f>IF(AND(D214=1,G214=1),Inputs!$L$51,IF(AND(D214=2,G214=1),Inputs!$L$52,IF(AND(D214=3,G214=1),Inputs!$L$53,IF(AND(D214=4,G214=1),Inputs!$L$54,0))))</f>
        <v>0</v>
      </c>
      <c r="AC214" s="19">
        <f>IF(AND(D214=1,H214=1),Inputs!$M$34,IF(AND(D214=2,H214=1),Inputs!$M$35,IF(AND(D214=3,H214=1),Inputs!$M$36,IF(AND(D214=4,H214=1),Inputs!$M$37,0))))</f>
        <v>0</v>
      </c>
      <c r="AD214" s="19">
        <f>IF(AND(D214=1,H214=1),Inputs!$M$51,IF(AND(D214=2,H214=1),Inputs!$M$52,IF(AND(D214=3,H214=1),Inputs!$M$53,IF(AND(D214=4,H214=1),Inputs!$M$54,0))))</f>
        <v>0</v>
      </c>
      <c r="AE214" s="19">
        <f>IF(AND(D214=1,I214=1),Inputs!$N$34,IF(AND(D214=2,I214=1),Inputs!$N$35,IF(AND(D214=3,I214=1),Inputs!$N$36,IF(AND(D214=4,I214=1),Inputs!$N$37,0))))</f>
        <v>0</v>
      </c>
      <c r="AF214" s="19">
        <f>IF(AND(D214=1,I214=1),Inputs!$N$51,IF(AND(D214=2,I214=1),Inputs!$N$52,IF(AND(D214=3,I214=1),Inputs!$N$53,IF(AND(D214=4,I214=1),Inputs!$N$54,0))))</f>
        <v>0</v>
      </c>
      <c r="AG214" s="19" t="e">
        <f t="shared" si="34"/>
        <v>#N/A</v>
      </c>
      <c r="AH214" s="19" t="e">
        <f t="shared" si="35"/>
        <v>#N/A</v>
      </c>
      <c r="AI214" s="19" t="e">
        <f t="shared" si="37"/>
        <v>#N/A</v>
      </c>
      <c r="AJ214" s="19" t="e">
        <f>IF(K214=2,Inputs!$B$7,IF(K214=3,Inputs!$B$8,IF(K214=4,Inputs!$B$9,IF(K214=5,Inputs!$B$10,IF(K214=6,Inputs!$B$11)))))</f>
        <v>#N/A</v>
      </c>
      <c r="AK214" s="19">
        <f>Inputs!$B$65+C214</f>
        <v>500</v>
      </c>
      <c r="AL214" s="19" t="e">
        <f t="shared" si="36"/>
        <v>#N/A</v>
      </c>
      <c r="AM214" s="19" t="e">
        <f t="shared" si="38"/>
        <v>#N/A</v>
      </c>
      <c r="AN214" s="19" t="e">
        <f t="shared" si="39"/>
        <v>#N/A</v>
      </c>
      <c r="AO214" s="19" t="e">
        <f t="shared" si="40"/>
        <v>#N/A</v>
      </c>
      <c r="AP214" s="19" t="e">
        <f t="shared" si="41"/>
        <v>#N/A</v>
      </c>
      <c r="AQ214" s="22">
        <f t="shared" si="42"/>
        <v>0</v>
      </c>
      <c r="AR214" s="22">
        <f t="shared" si="43"/>
        <v>0</v>
      </c>
      <c r="AS214" s="22">
        <f>IF(AND(AQ214&gt;=Inputs!$B$15,D214=2),MAX(C214,Inputs!$B$15),AQ214)</f>
        <v>0</v>
      </c>
      <c r="AT214" s="22">
        <f>IF(AND(AR214&gt;=Inputs!$B$15,D214=2),MAX(C214,Inputs!$B$15),AR214)</f>
        <v>0</v>
      </c>
      <c r="AU214" s="22">
        <f>IF(AND(AS214&gt;=Inputs!$B$16,D214&lt;4),MAX(C214,Inputs!$B$16),AS214)</f>
        <v>0</v>
      </c>
      <c r="AV214" s="22">
        <f>IF(AND(AT214&gt;=Inputs!$B$16,D214&lt;4),MAX(C214,Inputs!$B$16),AT214)</f>
        <v>0</v>
      </c>
      <c r="AW214" s="20">
        <f>IF(AU214&gt;Inputs!$B$17,Inputs!$B$17,AU214)</f>
        <v>0</v>
      </c>
      <c r="AX214" s="20">
        <f>IF(AV214&gt;Inputs!$B$17,Inputs!$B$17,AV214)</f>
        <v>0</v>
      </c>
    </row>
    <row r="215" spans="1:50" x14ac:dyDescent="0.25">
      <c r="A215" s="1">
        <f>Levels!A216</f>
        <v>0</v>
      </c>
      <c r="B215" s="1">
        <f>Levels!B216</f>
        <v>0</v>
      </c>
      <c r="C215" s="15">
        <f>IF(OR(E215=1,F215=1),Levels!C216,0)</f>
        <v>0</v>
      </c>
      <c r="D215" s="1">
        <f>Levels!D216</f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 t="e">
        <f>Levels!AC216</f>
        <v>#N/A</v>
      </c>
      <c r="K215" s="1" t="e">
        <f>Levels!AD216</f>
        <v>#N/A</v>
      </c>
      <c r="L215" s="1" t="e">
        <f t="shared" si="33"/>
        <v>#N/A</v>
      </c>
      <c r="M215" s="19">
        <f>IF(D215=1,Inputs!$J$25,IF(D215=2,Inputs!$J$26,IF(D215=3,Inputs!$J$27,IF(D215=4,Inputs!$J$28,0))))</f>
        <v>0</v>
      </c>
      <c r="N215" s="19">
        <f>IF(D215=1,Inputs!$J$42,IF(D215=2,Inputs!$J$43,IF(D215=3,Inputs!$J$44,IF(D215=4,Inputs!$J$45,0))))</f>
        <v>0</v>
      </c>
      <c r="O215" s="19">
        <f>IF(D215=1,Inputs!$K$25,IF(D215=2,Inputs!$K$26,IF(D215=3,Inputs!$K$27,IF(D215=4,Inputs!$K$28,0))))</f>
        <v>0</v>
      </c>
      <c r="P215" s="19">
        <f>IF(D215=1,Inputs!$K$42,IF(D215=2,Inputs!$K$43,IF(D215=3,Inputs!$K$44,IF(D215=4,Inputs!$K$45,0))))</f>
        <v>0</v>
      </c>
      <c r="Q215" s="19">
        <f>IF(AND(D215=1,G215=1),Inputs!$L$25,IF(AND(D215=2,G215=1),Inputs!$L$26,IF(AND(D215=3,G215=1),Inputs!$L$27,IF(AND(D215=4,G215=1),Inputs!$L$28,0))))</f>
        <v>0</v>
      </c>
      <c r="R215" s="19">
        <f>IF(AND(D215=1,G215=1),Inputs!$L$42,IF(AND(D215=2,G215=1),Inputs!$L$43,IF(AND(D215=3,G215=1),Inputs!$L$44,IF(AND(D215=4,G215=1),Inputs!$L$45,0))))</f>
        <v>0</v>
      </c>
      <c r="S215" s="19">
        <f>IF(AND(D215=1,H215=1),Inputs!$M$25,IF(AND(D215=2,H215=1),Inputs!$M$26,IF(AND(D215=3,H215=1),Inputs!$M$27,IF(AND(D215=4,H215=1),Inputs!$M$28,0))))</f>
        <v>0</v>
      </c>
      <c r="T215" s="19">
        <f>IF(AND(D215=1,H215=1),Inputs!$M$42,IF(AND(D215=2,H215=1),Inputs!$M$43,IF(AND(D215=3,H215=1),Inputs!$M$44,IF(AND(D215=4,H215=1),Inputs!$M$45,0))))</f>
        <v>0</v>
      </c>
      <c r="U215" s="19">
        <f>IF(AND(D215=1,I215=1),Inputs!$N$25,IF(AND(D215=2,I215=1),Inputs!$N$26,IF(AND(D215=3,I215=1),Inputs!$N$27,IF(AND(D215=4,I215=1),Inputs!$N$28,0))))</f>
        <v>0</v>
      </c>
      <c r="V215" s="19">
        <f>IF(AND(D215=1,I215=1),Inputs!$N$42,IF(AND(D215=2,I215=1),Inputs!$N$43,IF(AND(D215=3,I215=1),Inputs!$N$44,IF(AND(D215=4,I215=1),Inputs!$N$45,0))))</f>
        <v>0</v>
      </c>
      <c r="W215" s="19">
        <f>IF(D215=1,Inputs!$J$34,IF(D215=2,Inputs!$J$35,IF(D215=3,Inputs!$J$36,IF(D215=4,Inputs!$J$37,0))))</f>
        <v>0</v>
      </c>
      <c r="X215" s="19">
        <f>IF(D215=1,Inputs!$J$51,IF(D215=2,Inputs!$J$52,IF(D215=3,Inputs!$J$53,IF(D215=4,Inputs!$J$54,0))))</f>
        <v>0</v>
      </c>
      <c r="Y215" s="19">
        <f>IF(D215=1,Inputs!$K$34,IF(D215=2,Inputs!$K$35,IF(D215=3,Inputs!$K$36,IF(D215=4,Inputs!$K$37,0))))</f>
        <v>0</v>
      </c>
      <c r="Z215" s="19">
        <f>IF(D215=1,Inputs!$K$51,IF(D215=2,Inputs!$K$52,IF(D215=3,Inputs!$K$53,IF(D215=4,Inputs!$K$54,0))))</f>
        <v>0</v>
      </c>
      <c r="AA215" s="19">
        <f>IF(AND(D215=1,G215=1),Inputs!$L$34,IF(AND(D215=2,G215=1),Inputs!$L$35,IF(AND(D215=3,G215=1),Inputs!$L$36,IF(AND(D215=4,G215=1),Inputs!$L$37,0))))</f>
        <v>0</v>
      </c>
      <c r="AB215" s="19">
        <f>IF(AND(D215=1,G215=1),Inputs!$L$51,IF(AND(D215=2,G215=1),Inputs!$L$52,IF(AND(D215=3,G215=1),Inputs!$L$53,IF(AND(D215=4,G215=1),Inputs!$L$54,0))))</f>
        <v>0</v>
      </c>
      <c r="AC215" s="19">
        <f>IF(AND(D215=1,H215=1),Inputs!$M$34,IF(AND(D215=2,H215=1),Inputs!$M$35,IF(AND(D215=3,H215=1),Inputs!$M$36,IF(AND(D215=4,H215=1),Inputs!$M$37,0))))</f>
        <v>0</v>
      </c>
      <c r="AD215" s="19">
        <f>IF(AND(D215=1,H215=1),Inputs!$M$51,IF(AND(D215=2,H215=1),Inputs!$M$52,IF(AND(D215=3,H215=1),Inputs!$M$53,IF(AND(D215=4,H215=1),Inputs!$M$54,0))))</f>
        <v>0</v>
      </c>
      <c r="AE215" s="19">
        <f>IF(AND(D215=1,I215=1),Inputs!$N$34,IF(AND(D215=2,I215=1),Inputs!$N$35,IF(AND(D215=3,I215=1),Inputs!$N$36,IF(AND(D215=4,I215=1),Inputs!$N$37,0))))</f>
        <v>0</v>
      </c>
      <c r="AF215" s="19">
        <f>IF(AND(D215=1,I215=1),Inputs!$N$51,IF(AND(D215=2,I215=1),Inputs!$N$52,IF(AND(D215=3,I215=1),Inputs!$N$53,IF(AND(D215=4,I215=1),Inputs!$N$54,0))))</f>
        <v>0</v>
      </c>
      <c r="AG215" s="19" t="e">
        <f t="shared" si="34"/>
        <v>#N/A</v>
      </c>
      <c r="AH215" s="19" t="e">
        <f t="shared" si="35"/>
        <v>#N/A</v>
      </c>
      <c r="AI215" s="19" t="e">
        <f t="shared" si="37"/>
        <v>#N/A</v>
      </c>
      <c r="AJ215" s="19" t="e">
        <f>IF(K215=2,Inputs!$B$7,IF(K215=3,Inputs!$B$8,IF(K215=4,Inputs!$B$9,IF(K215=5,Inputs!$B$10,IF(K215=6,Inputs!$B$11)))))</f>
        <v>#N/A</v>
      </c>
      <c r="AK215" s="19">
        <f>Inputs!$B$65+C215</f>
        <v>500</v>
      </c>
      <c r="AL215" s="19" t="e">
        <f t="shared" si="36"/>
        <v>#N/A</v>
      </c>
      <c r="AM215" s="19" t="e">
        <f t="shared" si="38"/>
        <v>#N/A</v>
      </c>
      <c r="AN215" s="19" t="e">
        <f t="shared" si="39"/>
        <v>#N/A</v>
      </c>
      <c r="AO215" s="19" t="e">
        <f t="shared" si="40"/>
        <v>#N/A</v>
      </c>
      <c r="AP215" s="19" t="e">
        <f t="shared" si="41"/>
        <v>#N/A</v>
      </c>
      <c r="AQ215" s="22">
        <f t="shared" si="42"/>
        <v>0</v>
      </c>
      <c r="AR215" s="22">
        <f t="shared" si="43"/>
        <v>0</v>
      </c>
      <c r="AS215" s="22">
        <f>IF(AND(AQ215&gt;=Inputs!$B$15,D215=2),MAX(C215,Inputs!$B$15),AQ215)</f>
        <v>0</v>
      </c>
      <c r="AT215" s="22">
        <f>IF(AND(AR215&gt;=Inputs!$B$15,D215=2),MAX(C215,Inputs!$B$15),AR215)</f>
        <v>0</v>
      </c>
      <c r="AU215" s="22">
        <f>IF(AND(AS215&gt;=Inputs!$B$16,D215&lt;4),MAX(C215,Inputs!$B$16),AS215)</f>
        <v>0</v>
      </c>
      <c r="AV215" s="22">
        <f>IF(AND(AT215&gt;=Inputs!$B$16,D215&lt;4),MAX(C215,Inputs!$B$16),AT215)</f>
        <v>0</v>
      </c>
      <c r="AW215" s="20">
        <f>IF(AU215&gt;Inputs!$B$17,Inputs!$B$17,AU215)</f>
        <v>0</v>
      </c>
      <c r="AX215" s="20">
        <f>IF(AV215&gt;Inputs!$B$17,Inputs!$B$17,AV215)</f>
        <v>0</v>
      </c>
    </row>
    <row r="216" spans="1:50" x14ac:dyDescent="0.25">
      <c r="A216" s="1">
        <f>Levels!A217</f>
        <v>0</v>
      </c>
      <c r="B216" s="1">
        <f>Levels!B217</f>
        <v>0</v>
      </c>
      <c r="C216" s="15">
        <f>IF(OR(E216=1,F216=1),Levels!C217,0)</f>
        <v>0</v>
      </c>
      <c r="D216" s="1">
        <f>Levels!D217</f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 t="e">
        <f>Levels!AC217</f>
        <v>#N/A</v>
      </c>
      <c r="K216" s="1" t="e">
        <f>Levels!AD217</f>
        <v>#N/A</v>
      </c>
      <c r="L216" s="1" t="e">
        <f t="shared" ref="L216:L279" si="44">IF(K216&gt;J216,"Leap","Increment")</f>
        <v>#N/A</v>
      </c>
      <c r="M216" s="19">
        <f>IF(D216=1,Inputs!$J$25,IF(D216=2,Inputs!$J$26,IF(D216=3,Inputs!$J$27,IF(D216=4,Inputs!$J$28,0))))</f>
        <v>0</v>
      </c>
      <c r="N216" s="19">
        <f>IF(D216=1,Inputs!$J$42,IF(D216=2,Inputs!$J$43,IF(D216=3,Inputs!$J$44,IF(D216=4,Inputs!$J$45,0))))</f>
        <v>0</v>
      </c>
      <c r="O216" s="19">
        <f>IF(D216=1,Inputs!$K$25,IF(D216=2,Inputs!$K$26,IF(D216=3,Inputs!$K$27,IF(D216=4,Inputs!$K$28,0))))</f>
        <v>0</v>
      </c>
      <c r="P216" s="19">
        <f>IF(D216=1,Inputs!$K$42,IF(D216=2,Inputs!$K$43,IF(D216=3,Inputs!$K$44,IF(D216=4,Inputs!$K$45,0))))</f>
        <v>0</v>
      </c>
      <c r="Q216" s="19">
        <f>IF(AND(D216=1,G216=1),Inputs!$L$25,IF(AND(D216=2,G216=1),Inputs!$L$26,IF(AND(D216=3,G216=1),Inputs!$L$27,IF(AND(D216=4,G216=1),Inputs!$L$28,0))))</f>
        <v>0</v>
      </c>
      <c r="R216" s="19">
        <f>IF(AND(D216=1,G216=1),Inputs!$L$42,IF(AND(D216=2,G216=1),Inputs!$L$43,IF(AND(D216=3,G216=1),Inputs!$L$44,IF(AND(D216=4,G216=1),Inputs!$L$45,0))))</f>
        <v>0</v>
      </c>
      <c r="S216" s="19">
        <f>IF(AND(D216=1,H216=1),Inputs!$M$25,IF(AND(D216=2,H216=1),Inputs!$M$26,IF(AND(D216=3,H216=1),Inputs!$M$27,IF(AND(D216=4,H216=1),Inputs!$M$28,0))))</f>
        <v>0</v>
      </c>
      <c r="T216" s="19">
        <f>IF(AND(D216=1,H216=1),Inputs!$M$42,IF(AND(D216=2,H216=1),Inputs!$M$43,IF(AND(D216=3,H216=1),Inputs!$M$44,IF(AND(D216=4,H216=1),Inputs!$M$45,0))))</f>
        <v>0</v>
      </c>
      <c r="U216" s="19">
        <f>IF(AND(D216=1,I216=1),Inputs!$N$25,IF(AND(D216=2,I216=1),Inputs!$N$26,IF(AND(D216=3,I216=1),Inputs!$N$27,IF(AND(D216=4,I216=1),Inputs!$N$28,0))))</f>
        <v>0</v>
      </c>
      <c r="V216" s="19">
        <f>IF(AND(D216=1,I216=1),Inputs!$N$42,IF(AND(D216=2,I216=1),Inputs!$N$43,IF(AND(D216=3,I216=1),Inputs!$N$44,IF(AND(D216=4,I216=1),Inputs!$N$45,0))))</f>
        <v>0</v>
      </c>
      <c r="W216" s="19">
        <f>IF(D216=1,Inputs!$J$34,IF(D216=2,Inputs!$J$35,IF(D216=3,Inputs!$J$36,IF(D216=4,Inputs!$J$37,0))))</f>
        <v>0</v>
      </c>
      <c r="X216" s="19">
        <f>IF(D216=1,Inputs!$J$51,IF(D216=2,Inputs!$J$52,IF(D216=3,Inputs!$J$53,IF(D216=4,Inputs!$J$54,0))))</f>
        <v>0</v>
      </c>
      <c r="Y216" s="19">
        <f>IF(D216=1,Inputs!$K$34,IF(D216=2,Inputs!$K$35,IF(D216=3,Inputs!$K$36,IF(D216=4,Inputs!$K$37,0))))</f>
        <v>0</v>
      </c>
      <c r="Z216" s="19">
        <f>IF(D216=1,Inputs!$K$51,IF(D216=2,Inputs!$K$52,IF(D216=3,Inputs!$K$53,IF(D216=4,Inputs!$K$54,0))))</f>
        <v>0</v>
      </c>
      <c r="AA216" s="19">
        <f>IF(AND(D216=1,G216=1),Inputs!$L$34,IF(AND(D216=2,G216=1),Inputs!$L$35,IF(AND(D216=3,G216=1),Inputs!$L$36,IF(AND(D216=4,G216=1),Inputs!$L$37,0))))</f>
        <v>0</v>
      </c>
      <c r="AB216" s="19">
        <f>IF(AND(D216=1,G216=1),Inputs!$L$51,IF(AND(D216=2,G216=1),Inputs!$L$52,IF(AND(D216=3,G216=1),Inputs!$L$53,IF(AND(D216=4,G216=1),Inputs!$L$54,0))))</f>
        <v>0</v>
      </c>
      <c r="AC216" s="19">
        <f>IF(AND(D216=1,H216=1),Inputs!$M$34,IF(AND(D216=2,H216=1),Inputs!$M$35,IF(AND(D216=3,H216=1),Inputs!$M$36,IF(AND(D216=4,H216=1),Inputs!$M$37,0))))</f>
        <v>0</v>
      </c>
      <c r="AD216" s="19">
        <f>IF(AND(D216=1,H216=1),Inputs!$M$51,IF(AND(D216=2,H216=1),Inputs!$M$52,IF(AND(D216=3,H216=1),Inputs!$M$53,IF(AND(D216=4,H216=1),Inputs!$M$54,0))))</f>
        <v>0</v>
      </c>
      <c r="AE216" s="19">
        <f>IF(AND(D216=1,I216=1),Inputs!$N$34,IF(AND(D216=2,I216=1),Inputs!$N$35,IF(AND(D216=3,I216=1),Inputs!$N$36,IF(AND(D216=4,I216=1),Inputs!$N$37,0))))</f>
        <v>0</v>
      </c>
      <c r="AF216" s="19">
        <f>IF(AND(D216=1,I216=1),Inputs!$N$51,IF(AND(D216=2,I216=1),Inputs!$N$52,IF(AND(D216=3,I216=1),Inputs!$N$53,IF(AND(D216=4,I216=1),Inputs!$N$54,0))))</f>
        <v>0</v>
      </c>
      <c r="AG216" s="19" t="e">
        <f t="shared" ref="AG216:AG279" si="45">IF(J216&lt;6,SUM(C216,M216,O216,Q216,S216,U216),IF(J216=6,SUM(C216,N216,P216,R216,T216,V216),C216))</f>
        <v>#N/A</v>
      </c>
      <c r="AH216" s="19" t="e">
        <f t="shared" ref="AH216:AH279" si="46">IF(J216&lt;6,SUM(C216,M216,O216,Q216,S216,U216,W216,Y216,AA216,AC216,AE216),IF(J216=6,SUM(C216,N216,P216,R216,T216,V216,X216,Z216,AB216,AD216,AF216)))</f>
        <v>#N/A</v>
      </c>
      <c r="AI216" s="19" t="e">
        <f t="shared" si="37"/>
        <v>#N/A</v>
      </c>
      <c r="AJ216" s="19" t="e">
        <f>IF(K216=2,Inputs!$B$7,IF(K216=3,Inputs!$B$8,IF(K216=4,Inputs!$B$9,IF(K216=5,Inputs!$B$10,IF(K216=6,Inputs!$B$11)))))</f>
        <v>#N/A</v>
      </c>
      <c r="AK216" s="19">
        <f>Inputs!$B$65+C216</f>
        <v>500</v>
      </c>
      <c r="AL216" s="19" t="e">
        <f t="shared" ref="AL216:AL279" si="47">MAX(AJ216:AK216)</f>
        <v>#N/A</v>
      </c>
      <c r="AM216" s="19" t="e">
        <f t="shared" si="38"/>
        <v>#N/A</v>
      </c>
      <c r="AN216" s="19" t="e">
        <f t="shared" si="39"/>
        <v>#N/A</v>
      </c>
      <c r="AO216" s="19" t="e">
        <f t="shared" si="40"/>
        <v>#N/A</v>
      </c>
      <c r="AP216" s="19" t="e">
        <f t="shared" si="41"/>
        <v>#N/A</v>
      </c>
      <c r="AQ216" s="22">
        <f t="shared" si="42"/>
        <v>0</v>
      </c>
      <c r="AR216" s="22">
        <f t="shared" si="43"/>
        <v>0</v>
      </c>
      <c r="AS216" s="22">
        <f>IF(AND(AQ216&gt;=Inputs!$B$15,D216=2),MAX(C216,Inputs!$B$15),AQ216)</f>
        <v>0</v>
      </c>
      <c r="AT216" s="22">
        <f>IF(AND(AR216&gt;=Inputs!$B$15,D216=2),MAX(C216,Inputs!$B$15),AR216)</f>
        <v>0</v>
      </c>
      <c r="AU216" s="22">
        <f>IF(AND(AS216&gt;=Inputs!$B$16,D216&lt;4),MAX(C216,Inputs!$B$16),AS216)</f>
        <v>0</v>
      </c>
      <c r="AV216" s="22">
        <f>IF(AND(AT216&gt;=Inputs!$B$16,D216&lt;4),MAX(C216,Inputs!$B$16),AT216)</f>
        <v>0</v>
      </c>
      <c r="AW216" s="20">
        <f>IF(AU216&gt;Inputs!$B$17,Inputs!$B$17,AU216)</f>
        <v>0</v>
      </c>
      <c r="AX216" s="20">
        <f>IF(AV216&gt;Inputs!$B$17,Inputs!$B$17,AV216)</f>
        <v>0</v>
      </c>
    </row>
    <row r="217" spans="1:50" x14ac:dyDescent="0.25">
      <c r="A217" s="1">
        <f>Levels!A218</f>
        <v>0</v>
      </c>
      <c r="B217" s="1">
        <f>Levels!B218</f>
        <v>0</v>
      </c>
      <c r="C217" s="15">
        <f>IF(OR(E217=1,F217=1),Levels!C218,0)</f>
        <v>0</v>
      </c>
      <c r="D217" s="1">
        <f>Levels!D218</f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 t="e">
        <f>Levels!AC218</f>
        <v>#N/A</v>
      </c>
      <c r="K217" s="1" t="e">
        <f>Levels!AD218</f>
        <v>#N/A</v>
      </c>
      <c r="L217" s="1" t="e">
        <f t="shared" si="44"/>
        <v>#N/A</v>
      </c>
      <c r="M217" s="19">
        <f>IF(D217=1,Inputs!$J$25,IF(D217=2,Inputs!$J$26,IF(D217=3,Inputs!$J$27,IF(D217=4,Inputs!$J$28,0))))</f>
        <v>0</v>
      </c>
      <c r="N217" s="19">
        <f>IF(D217=1,Inputs!$J$42,IF(D217=2,Inputs!$J$43,IF(D217=3,Inputs!$J$44,IF(D217=4,Inputs!$J$45,0))))</f>
        <v>0</v>
      </c>
      <c r="O217" s="19">
        <f>IF(D217=1,Inputs!$K$25,IF(D217=2,Inputs!$K$26,IF(D217=3,Inputs!$K$27,IF(D217=4,Inputs!$K$28,0))))</f>
        <v>0</v>
      </c>
      <c r="P217" s="19">
        <f>IF(D217=1,Inputs!$K$42,IF(D217=2,Inputs!$K$43,IF(D217=3,Inputs!$K$44,IF(D217=4,Inputs!$K$45,0))))</f>
        <v>0</v>
      </c>
      <c r="Q217" s="19">
        <f>IF(AND(D217=1,G217=1),Inputs!$L$25,IF(AND(D217=2,G217=1),Inputs!$L$26,IF(AND(D217=3,G217=1),Inputs!$L$27,IF(AND(D217=4,G217=1),Inputs!$L$28,0))))</f>
        <v>0</v>
      </c>
      <c r="R217" s="19">
        <f>IF(AND(D217=1,G217=1),Inputs!$L$42,IF(AND(D217=2,G217=1),Inputs!$L$43,IF(AND(D217=3,G217=1),Inputs!$L$44,IF(AND(D217=4,G217=1),Inputs!$L$45,0))))</f>
        <v>0</v>
      </c>
      <c r="S217" s="19">
        <f>IF(AND(D217=1,H217=1),Inputs!$M$25,IF(AND(D217=2,H217=1),Inputs!$M$26,IF(AND(D217=3,H217=1),Inputs!$M$27,IF(AND(D217=4,H217=1),Inputs!$M$28,0))))</f>
        <v>0</v>
      </c>
      <c r="T217" s="19">
        <f>IF(AND(D217=1,H217=1),Inputs!$M$42,IF(AND(D217=2,H217=1),Inputs!$M$43,IF(AND(D217=3,H217=1),Inputs!$M$44,IF(AND(D217=4,H217=1),Inputs!$M$45,0))))</f>
        <v>0</v>
      </c>
      <c r="U217" s="19">
        <f>IF(AND(D217=1,I217=1),Inputs!$N$25,IF(AND(D217=2,I217=1),Inputs!$N$26,IF(AND(D217=3,I217=1),Inputs!$N$27,IF(AND(D217=4,I217=1),Inputs!$N$28,0))))</f>
        <v>0</v>
      </c>
      <c r="V217" s="19">
        <f>IF(AND(D217=1,I217=1),Inputs!$N$42,IF(AND(D217=2,I217=1),Inputs!$N$43,IF(AND(D217=3,I217=1),Inputs!$N$44,IF(AND(D217=4,I217=1),Inputs!$N$45,0))))</f>
        <v>0</v>
      </c>
      <c r="W217" s="19">
        <f>IF(D217=1,Inputs!$J$34,IF(D217=2,Inputs!$J$35,IF(D217=3,Inputs!$J$36,IF(D217=4,Inputs!$J$37,0))))</f>
        <v>0</v>
      </c>
      <c r="X217" s="19">
        <f>IF(D217=1,Inputs!$J$51,IF(D217=2,Inputs!$J$52,IF(D217=3,Inputs!$J$53,IF(D217=4,Inputs!$J$54,0))))</f>
        <v>0</v>
      </c>
      <c r="Y217" s="19">
        <f>IF(D217=1,Inputs!$K$34,IF(D217=2,Inputs!$K$35,IF(D217=3,Inputs!$K$36,IF(D217=4,Inputs!$K$37,0))))</f>
        <v>0</v>
      </c>
      <c r="Z217" s="19">
        <f>IF(D217=1,Inputs!$K$51,IF(D217=2,Inputs!$K$52,IF(D217=3,Inputs!$K$53,IF(D217=4,Inputs!$K$54,0))))</f>
        <v>0</v>
      </c>
      <c r="AA217" s="19">
        <f>IF(AND(D217=1,G217=1),Inputs!$L$34,IF(AND(D217=2,G217=1),Inputs!$L$35,IF(AND(D217=3,G217=1),Inputs!$L$36,IF(AND(D217=4,G217=1),Inputs!$L$37,0))))</f>
        <v>0</v>
      </c>
      <c r="AB217" s="19">
        <f>IF(AND(D217=1,G217=1),Inputs!$L$51,IF(AND(D217=2,G217=1),Inputs!$L$52,IF(AND(D217=3,G217=1),Inputs!$L$53,IF(AND(D217=4,G217=1),Inputs!$L$54,0))))</f>
        <v>0</v>
      </c>
      <c r="AC217" s="19">
        <f>IF(AND(D217=1,H217=1),Inputs!$M$34,IF(AND(D217=2,H217=1),Inputs!$M$35,IF(AND(D217=3,H217=1),Inputs!$M$36,IF(AND(D217=4,H217=1),Inputs!$M$37,0))))</f>
        <v>0</v>
      </c>
      <c r="AD217" s="19">
        <f>IF(AND(D217=1,H217=1),Inputs!$M$51,IF(AND(D217=2,H217=1),Inputs!$M$52,IF(AND(D217=3,H217=1),Inputs!$M$53,IF(AND(D217=4,H217=1),Inputs!$M$54,0))))</f>
        <v>0</v>
      </c>
      <c r="AE217" s="19">
        <f>IF(AND(D217=1,I217=1),Inputs!$N$34,IF(AND(D217=2,I217=1),Inputs!$N$35,IF(AND(D217=3,I217=1),Inputs!$N$36,IF(AND(D217=4,I217=1),Inputs!$N$37,0))))</f>
        <v>0</v>
      </c>
      <c r="AF217" s="19">
        <f>IF(AND(D217=1,I217=1),Inputs!$N$51,IF(AND(D217=2,I217=1),Inputs!$N$52,IF(AND(D217=3,I217=1),Inputs!$N$53,IF(AND(D217=4,I217=1),Inputs!$N$54,0))))</f>
        <v>0</v>
      </c>
      <c r="AG217" s="19" t="e">
        <f t="shared" si="45"/>
        <v>#N/A</v>
      </c>
      <c r="AH217" s="19" t="e">
        <f t="shared" si="46"/>
        <v>#N/A</v>
      </c>
      <c r="AI217" s="19" t="e">
        <f t="shared" si="37"/>
        <v>#N/A</v>
      </c>
      <c r="AJ217" s="19" t="e">
        <f>IF(K217=2,Inputs!$B$7,IF(K217=3,Inputs!$B$8,IF(K217=4,Inputs!$B$9,IF(K217=5,Inputs!$B$10,IF(K217=6,Inputs!$B$11)))))</f>
        <v>#N/A</v>
      </c>
      <c r="AK217" s="19">
        <f>Inputs!$B$65+C217</f>
        <v>500</v>
      </c>
      <c r="AL217" s="19" t="e">
        <f t="shared" si="47"/>
        <v>#N/A</v>
      </c>
      <c r="AM217" s="19" t="e">
        <f t="shared" si="38"/>
        <v>#N/A</v>
      </c>
      <c r="AN217" s="19" t="e">
        <f t="shared" si="39"/>
        <v>#N/A</v>
      </c>
      <c r="AO217" s="19" t="e">
        <f t="shared" si="40"/>
        <v>#N/A</v>
      </c>
      <c r="AP217" s="19" t="e">
        <f t="shared" si="41"/>
        <v>#N/A</v>
      </c>
      <c r="AQ217" s="22">
        <f t="shared" si="42"/>
        <v>0</v>
      </c>
      <c r="AR217" s="22">
        <f t="shared" si="43"/>
        <v>0</v>
      </c>
      <c r="AS217" s="22">
        <f>IF(AND(AQ217&gt;=Inputs!$B$15,D217=2),MAX(C217,Inputs!$B$15),AQ217)</f>
        <v>0</v>
      </c>
      <c r="AT217" s="22">
        <f>IF(AND(AR217&gt;=Inputs!$B$15,D217=2),MAX(C217,Inputs!$B$15),AR217)</f>
        <v>0</v>
      </c>
      <c r="AU217" s="22">
        <f>IF(AND(AS217&gt;=Inputs!$B$16,D217&lt;4),MAX(C217,Inputs!$B$16),AS217)</f>
        <v>0</v>
      </c>
      <c r="AV217" s="22">
        <f>IF(AND(AT217&gt;=Inputs!$B$16,D217&lt;4),MAX(C217,Inputs!$B$16),AT217)</f>
        <v>0</v>
      </c>
      <c r="AW217" s="20">
        <f>IF(AU217&gt;Inputs!$B$17,Inputs!$B$17,AU217)</f>
        <v>0</v>
      </c>
      <c r="AX217" s="20">
        <f>IF(AV217&gt;Inputs!$B$17,Inputs!$B$17,AV217)</f>
        <v>0</v>
      </c>
    </row>
    <row r="218" spans="1:50" x14ac:dyDescent="0.25">
      <c r="A218" s="1">
        <f>Levels!A219</f>
        <v>0</v>
      </c>
      <c r="B218" s="1">
        <f>Levels!B219</f>
        <v>0</v>
      </c>
      <c r="C218" s="15">
        <f>IF(OR(E218=1,F218=1),Levels!C219,0)</f>
        <v>0</v>
      </c>
      <c r="D218" s="1">
        <f>Levels!D219</f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 t="e">
        <f>Levels!AC219</f>
        <v>#N/A</v>
      </c>
      <c r="K218" s="1" t="e">
        <f>Levels!AD219</f>
        <v>#N/A</v>
      </c>
      <c r="L218" s="1" t="e">
        <f t="shared" si="44"/>
        <v>#N/A</v>
      </c>
      <c r="M218" s="19">
        <f>IF(D218=1,Inputs!$J$25,IF(D218=2,Inputs!$J$26,IF(D218=3,Inputs!$J$27,IF(D218=4,Inputs!$J$28,0))))</f>
        <v>0</v>
      </c>
      <c r="N218" s="19">
        <f>IF(D218=1,Inputs!$J$42,IF(D218=2,Inputs!$J$43,IF(D218=3,Inputs!$J$44,IF(D218=4,Inputs!$J$45,0))))</f>
        <v>0</v>
      </c>
      <c r="O218" s="19">
        <f>IF(D218=1,Inputs!$K$25,IF(D218=2,Inputs!$K$26,IF(D218=3,Inputs!$K$27,IF(D218=4,Inputs!$K$28,0))))</f>
        <v>0</v>
      </c>
      <c r="P218" s="19">
        <f>IF(D218=1,Inputs!$K$42,IF(D218=2,Inputs!$K$43,IF(D218=3,Inputs!$K$44,IF(D218=4,Inputs!$K$45,0))))</f>
        <v>0</v>
      </c>
      <c r="Q218" s="19">
        <f>IF(AND(D218=1,G218=1),Inputs!$L$25,IF(AND(D218=2,G218=1),Inputs!$L$26,IF(AND(D218=3,G218=1),Inputs!$L$27,IF(AND(D218=4,G218=1),Inputs!$L$28,0))))</f>
        <v>0</v>
      </c>
      <c r="R218" s="19">
        <f>IF(AND(D218=1,G218=1),Inputs!$L$42,IF(AND(D218=2,G218=1),Inputs!$L$43,IF(AND(D218=3,G218=1),Inputs!$L$44,IF(AND(D218=4,G218=1),Inputs!$L$45,0))))</f>
        <v>0</v>
      </c>
      <c r="S218" s="19">
        <f>IF(AND(D218=1,H218=1),Inputs!$M$25,IF(AND(D218=2,H218=1),Inputs!$M$26,IF(AND(D218=3,H218=1),Inputs!$M$27,IF(AND(D218=4,H218=1),Inputs!$M$28,0))))</f>
        <v>0</v>
      </c>
      <c r="T218" s="19">
        <f>IF(AND(D218=1,H218=1),Inputs!$M$42,IF(AND(D218=2,H218=1),Inputs!$M$43,IF(AND(D218=3,H218=1),Inputs!$M$44,IF(AND(D218=4,H218=1),Inputs!$M$45,0))))</f>
        <v>0</v>
      </c>
      <c r="U218" s="19">
        <f>IF(AND(D218=1,I218=1),Inputs!$N$25,IF(AND(D218=2,I218=1),Inputs!$N$26,IF(AND(D218=3,I218=1),Inputs!$N$27,IF(AND(D218=4,I218=1),Inputs!$N$28,0))))</f>
        <v>0</v>
      </c>
      <c r="V218" s="19">
        <f>IF(AND(D218=1,I218=1),Inputs!$N$42,IF(AND(D218=2,I218=1),Inputs!$N$43,IF(AND(D218=3,I218=1),Inputs!$N$44,IF(AND(D218=4,I218=1),Inputs!$N$45,0))))</f>
        <v>0</v>
      </c>
      <c r="W218" s="19">
        <f>IF(D218=1,Inputs!$J$34,IF(D218=2,Inputs!$J$35,IF(D218=3,Inputs!$J$36,IF(D218=4,Inputs!$J$37,0))))</f>
        <v>0</v>
      </c>
      <c r="X218" s="19">
        <f>IF(D218=1,Inputs!$J$51,IF(D218=2,Inputs!$J$52,IF(D218=3,Inputs!$J$53,IF(D218=4,Inputs!$J$54,0))))</f>
        <v>0</v>
      </c>
      <c r="Y218" s="19">
        <f>IF(D218=1,Inputs!$K$34,IF(D218=2,Inputs!$K$35,IF(D218=3,Inputs!$K$36,IF(D218=4,Inputs!$K$37,0))))</f>
        <v>0</v>
      </c>
      <c r="Z218" s="19">
        <f>IF(D218=1,Inputs!$K$51,IF(D218=2,Inputs!$K$52,IF(D218=3,Inputs!$K$53,IF(D218=4,Inputs!$K$54,0))))</f>
        <v>0</v>
      </c>
      <c r="AA218" s="19">
        <f>IF(AND(D218=1,G218=1),Inputs!$L$34,IF(AND(D218=2,G218=1),Inputs!$L$35,IF(AND(D218=3,G218=1),Inputs!$L$36,IF(AND(D218=4,G218=1),Inputs!$L$37,0))))</f>
        <v>0</v>
      </c>
      <c r="AB218" s="19">
        <f>IF(AND(D218=1,G218=1),Inputs!$L$51,IF(AND(D218=2,G218=1),Inputs!$L$52,IF(AND(D218=3,G218=1),Inputs!$L$53,IF(AND(D218=4,G218=1),Inputs!$L$54,0))))</f>
        <v>0</v>
      </c>
      <c r="AC218" s="19">
        <f>IF(AND(D218=1,H218=1),Inputs!$M$34,IF(AND(D218=2,H218=1),Inputs!$M$35,IF(AND(D218=3,H218=1),Inputs!$M$36,IF(AND(D218=4,H218=1),Inputs!$M$37,0))))</f>
        <v>0</v>
      </c>
      <c r="AD218" s="19">
        <f>IF(AND(D218=1,H218=1),Inputs!$M$51,IF(AND(D218=2,H218=1),Inputs!$M$52,IF(AND(D218=3,H218=1),Inputs!$M$53,IF(AND(D218=4,H218=1),Inputs!$M$54,0))))</f>
        <v>0</v>
      </c>
      <c r="AE218" s="19">
        <f>IF(AND(D218=1,I218=1),Inputs!$N$34,IF(AND(D218=2,I218=1),Inputs!$N$35,IF(AND(D218=3,I218=1),Inputs!$N$36,IF(AND(D218=4,I218=1),Inputs!$N$37,0))))</f>
        <v>0</v>
      </c>
      <c r="AF218" s="19">
        <f>IF(AND(D218=1,I218=1),Inputs!$N$51,IF(AND(D218=2,I218=1),Inputs!$N$52,IF(AND(D218=3,I218=1),Inputs!$N$53,IF(AND(D218=4,I218=1),Inputs!$N$54,0))))</f>
        <v>0</v>
      </c>
      <c r="AG218" s="19" t="e">
        <f t="shared" si="45"/>
        <v>#N/A</v>
      </c>
      <c r="AH218" s="19" t="e">
        <f t="shared" si="46"/>
        <v>#N/A</v>
      </c>
      <c r="AI218" s="19" t="e">
        <f t="shared" si="37"/>
        <v>#N/A</v>
      </c>
      <c r="AJ218" s="19" t="e">
        <f>IF(K218=2,Inputs!$B$7,IF(K218=3,Inputs!$B$8,IF(K218=4,Inputs!$B$9,IF(K218=5,Inputs!$B$10,IF(K218=6,Inputs!$B$11)))))</f>
        <v>#N/A</v>
      </c>
      <c r="AK218" s="19">
        <f>Inputs!$B$65+C218</f>
        <v>500</v>
      </c>
      <c r="AL218" s="19" t="e">
        <f t="shared" si="47"/>
        <v>#N/A</v>
      </c>
      <c r="AM218" s="19" t="e">
        <f t="shared" si="38"/>
        <v>#N/A</v>
      </c>
      <c r="AN218" s="19" t="e">
        <f t="shared" si="39"/>
        <v>#N/A</v>
      </c>
      <c r="AO218" s="19" t="e">
        <f t="shared" si="40"/>
        <v>#N/A</v>
      </c>
      <c r="AP218" s="19" t="e">
        <f t="shared" si="41"/>
        <v>#N/A</v>
      </c>
      <c r="AQ218" s="22">
        <f t="shared" si="42"/>
        <v>0</v>
      </c>
      <c r="AR218" s="22">
        <f t="shared" si="43"/>
        <v>0</v>
      </c>
      <c r="AS218" s="22">
        <f>IF(AND(AQ218&gt;=Inputs!$B$15,D218=2),MAX(C218,Inputs!$B$15),AQ218)</f>
        <v>0</v>
      </c>
      <c r="AT218" s="22">
        <f>IF(AND(AR218&gt;=Inputs!$B$15,D218=2),MAX(C218,Inputs!$B$15),AR218)</f>
        <v>0</v>
      </c>
      <c r="AU218" s="22">
        <f>IF(AND(AS218&gt;=Inputs!$B$16,D218&lt;4),MAX(C218,Inputs!$B$16),AS218)</f>
        <v>0</v>
      </c>
      <c r="AV218" s="22">
        <f>IF(AND(AT218&gt;=Inputs!$B$16,D218&lt;4),MAX(C218,Inputs!$B$16),AT218)</f>
        <v>0</v>
      </c>
      <c r="AW218" s="20">
        <f>IF(AU218&gt;Inputs!$B$17,Inputs!$B$17,AU218)</f>
        <v>0</v>
      </c>
      <c r="AX218" s="20">
        <f>IF(AV218&gt;Inputs!$B$17,Inputs!$B$17,AV218)</f>
        <v>0</v>
      </c>
    </row>
    <row r="219" spans="1:50" x14ac:dyDescent="0.25">
      <c r="A219" s="1">
        <f>Levels!A220</f>
        <v>0</v>
      </c>
      <c r="B219" s="1">
        <f>Levels!B220</f>
        <v>0</v>
      </c>
      <c r="C219" s="15">
        <f>IF(OR(E219=1,F219=1),Levels!C220,0)</f>
        <v>0</v>
      </c>
      <c r="D219" s="1">
        <f>Levels!D220</f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 t="e">
        <f>Levels!AC220</f>
        <v>#N/A</v>
      </c>
      <c r="K219" s="1" t="e">
        <f>Levels!AD220</f>
        <v>#N/A</v>
      </c>
      <c r="L219" s="1" t="e">
        <f t="shared" si="44"/>
        <v>#N/A</v>
      </c>
      <c r="M219" s="19">
        <f>IF(D219=1,Inputs!$J$25,IF(D219=2,Inputs!$J$26,IF(D219=3,Inputs!$J$27,IF(D219=4,Inputs!$J$28,0))))</f>
        <v>0</v>
      </c>
      <c r="N219" s="19">
        <f>IF(D219=1,Inputs!$J$42,IF(D219=2,Inputs!$J$43,IF(D219=3,Inputs!$J$44,IF(D219=4,Inputs!$J$45,0))))</f>
        <v>0</v>
      </c>
      <c r="O219" s="19">
        <f>IF(D219=1,Inputs!$K$25,IF(D219=2,Inputs!$K$26,IF(D219=3,Inputs!$K$27,IF(D219=4,Inputs!$K$28,0))))</f>
        <v>0</v>
      </c>
      <c r="P219" s="19">
        <f>IF(D219=1,Inputs!$K$42,IF(D219=2,Inputs!$K$43,IF(D219=3,Inputs!$K$44,IF(D219=4,Inputs!$K$45,0))))</f>
        <v>0</v>
      </c>
      <c r="Q219" s="19">
        <f>IF(AND(D219=1,G219=1),Inputs!$L$25,IF(AND(D219=2,G219=1),Inputs!$L$26,IF(AND(D219=3,G219=1),Inputs!$L$27,IF(AND(D219=4,G219=1),Inputs!$L$28,0))))</f>
        <v>0</v>
      </c>
      <c r="R219" s="19">
        <f>IF(AND(D219=1,G219=1),Inputs!$L$42,IF(AND(D219=2,G219=1),Inputs!$L$43,IF(AND(D219=3,G219=1),Inputs!$L$44,IF(AND(D219=4,G219=1),Inputs!$L$45,0))))</f>
        <v>0</v>
      </c>
      <c r="S219" s="19">
        <f>IF(AND(D219=1,H219=1),Inputs!$M$25,IF(AND(D219=2,H219=1),Inputs!$M$26,IF(AND(D219=3,H219=1),Inputs!$M$27,IF(AND(D219=4,H219=1),Inputs!$M$28,0))))</f>
        <v>0</v>
      </c>
      <c r="T219" s="19">
        <f>IF(AND(D219=1,H219=1),Inputs!$M$42,IF(AND(D219=2,H219=1),Inputs!$M$43,IF(AND(D219=3,H219=1),Inputs!$M$44,IF(AND(D219=4,H219=1),Inputs!$M$45,0))))</f>
        <v>0</v>
      </c>
      <c r="U219" s="19">
        <f>IF(AND(D219=1,I219=1),Inputs!$N$25,IF(AND(D219=2,I219=1),Inputs!$N$26,IF(AND(D219=3,I219=1),Inputs!$N$27,IF(AND(D219=4,I219=1),Inputs!$N$28,0))))</f>
        <v>0</v>
      </c>
      <c r="V219" s="19">
        <f>IF(AND(D219=1,I219=1),Inputs!$N$42,IF(AND(D219=2,I219=1),Inputs!$N$43,IF(AND(D219=3,I219=1),Inputs!$N$44,IF(AND(D219=4,I219=1),Inputs!$N$45,0))))</f>
        <v>0</v>
      </c>
      <c r="W219" s="19">
        <f>IF(D219=1,Inputs!$J$34,IF(D219=2,Inputs!$J$35,IF(D219=3,Inputs!$J$36,IF(D219=4,Inputs!$J$37,0))))</f>
        <v>0</v>
      </c>
      <c r="X219" s="19">
        <f>IF(D219=1,Inputs!$J$51,IF(D219=2,Inputs!$J$52,IF(D219=3,Inputs!$J$53,IF(D219=4,Inputs!$J$54,0))))</f>
        <v>0</v>
      </c>
      <c r="Y219" s="19">
        <f>IF(D219=1,Inputs!$K$34,IF(D219=2,Inputs!$K$35,IF(D219=3,Inputs!$K$36,IF(D219=4,Inputs!$K$37,0))))</f>
        <v>0</v>
      </c>
      <c r="Z219" s="19">
        <f>IF(D219=1,Inputs!$K$51,IF(D219=2,Inputs!$K$52,IF(D219=3,Inputs!$K$53,IF(D219=4,Inputs!$K$54,0))))</f>
        <v>0</v>
      </c>
      <c r="AA219" s="19">
        <f>IF(AND(D219=1,G219=1),Inputs!$L$34,IF(AND(D219=2,G219=1),Inputs!$L$35,IF(AND(D219=3,G219=1),Inputs!$L$36,IF(AND(D219=4,G219=1),Inputs!$L$37,0))))</f>
        <v>0</v>
      </c>
      <c r="AB219" s="19">
        <f>IF(AND(D219=1,G219=1),Inputs!$L$51,IF(AND(D219=2,G219=1),Inputs!$L$52,IF(AND(D219=3,G219=1),Inputs!$L$53,IF(AND(D219=4,G219=1),Inputs!$L$54,0))))</f>
        <v>0</v>
      </c>
      <c r="AC219" s="19">
        <f>IF(AND(D219=1,H219=1),Inputs!$M$34,IF(AND(D219=2,H219=1),Inputs!$M$35,IF(AND(D219=3,H219=1),Inputs!$M$36,IF(AND(D219=4,H219=1),Inputs!$M$37,0))))</f>
        <v>0</v>
      </c>
      <c r="AD219" s="19">
        <f>IF(AND(D219=1,H219=1),Inputs!$M$51,IF(AND(D219=2,H219=1),Inputs!$M$52,IF(AND(D219=3,H219=1),Inputs!$M$53,IF(AND(D219=4,H219=1),Inputs!$M$54,0))))</f>
        <v>0</v>
      </c>
      <c r="AE219" s="19">
        <f>IF(AND(D219=1,I219=1),Inputs!$N$34,IF(AND(D219=2,I219=1),Inputs!$N$35,IF(AND(D219=3,I219=1),Inputs!$N$36,IF(AND(D219=4,I219=1),Inputs!$N$37,0))))</f>
        <v>0</v>
      </c>
      <c r="AF219" s="19">
        <f>IF(AND(D219=1,I219=1),Inputs!$N$51,IF(AND(D219=2,I219=1),Inputs!$N$52,IF(AND(D219=3,I219=1),Inputs!$N$53,IF(AND(D219=4,I219=1),Inputs!$N$54,0))))</f>
        <v>0</v>
      </c>
      <c r="AG219" s="19" t="e">
        <f t="shared" si="45"/>
        <v>#N/A</v>
      </c>
      <c r="AH219" s="19" t="e">
        <f t="shared" si="46"/>
        <v>#N/A</v>
      </c>
      <c r="AI219" s="19" t="e">
        <f t="shared" si="37"/>
        <v>#N/A</v>
      </c>
      <c r="AJ219" s="19" t="e">
        <f>IF(K219=2,Inputs!$B$7,IF(K219=3,Inputs!$B$8,IF(K219=4,Inputs!$B$9,IF(K219=5,Inputs!$B$10,IF(K219=6,Inputs!$B$11)))))</f>
        <v>#N/A</v>
      </c>
      <c r="AK219" s="19">
        <f>Inputs!$B$65+C219</f>
        <v>500</v>
      </c>
      <c r="AL219" s="19" t="e">
        <f t="shared" si="47"/>
        <v>#N/A</v>
      </c>
      <c r="AM219" s="19" t="e">
        <f t="shared" si="38"/>
        <v>#N/A</v>
      </c>
      <c r="AN219" s="19" t="e">
        <f t="shared" si="39"/>
        <v>#N/A</v>
      </c>
      <c r="AO219" s="19" t="e">
        <f t="shared" si="40"/>
        <v>#N/A</v>
      </c>
      <c r="AP219" s="19" t="e">
        <f t="shared" si="41"/>
        <v>#N/A</v>
      </c>
      <c r="AQ219" s="22">
        <f t="shared" si="42"/>
        <v>0</v>
      </c>
      <c r="AR219" s="22">
        <f t="shared" si="43"/>
        <v>0</v>
      </c>
      <c r="AS219" s="22">
        <f>IF(AND(AQ219&gt;=Inputs!$B$15,D219=2),MAX(C219,Inputs!$B$15),AQ219)</f>
        <v>0</v>
      </c>
      <c r="AT219" s="22">
        <f>IF(AND(AR219&gt;=Inputs!$B$15,D219=2),MAX(C219,Inputs!$B$15),AR219)</f>
        <v>0</v>
      </c>
      <c r="AU219" s="22">
        <f>IF(AND(AS219&gt;=Inputs!$B$16,D219&lt;4),MAX(C219,Inputs!$B$16),AS219)</f>
        <v>0</v>
      </c>
      <c r="AV219" s="22">
        <f>IF(AND(AT219&gt;=Inputs!$B$16,D219&lt;4),MAX(C219,Inputs!$B$16),AT219)</f>
        <v>0</v>
      </c>
      <c r="AW219" s="20">
        <f>IF(AU219&gt;Inputs!$B$17,Inputs!$B$17,AU219)</f>
        <v>0</v>
      </c>
      <c r="AX219" s="20">
        <f>IF(AV219&gt;Inputs!$B$17,Inputs!$B$17,AV219)</f>
        <v>0</v>
      </c>
    </row>
    <row r="220" spans="1:50" x14ac:dyDescent="0.25">
      <c r="A220" s="1">
        <f>Levels!A221</f>
        <v>0</v>
      </c>
      <c r="B220" s="1">
        <f>Levels!B221</f>
        <v>0</v>
      </c>
      <c r="C220" s="15">
        <f>IF(OR(E220=1,F220=1),Levels!C221,0)</f>
        <v>0</v>
      </c>
      <c r="D220" s="1">
        <f>Levels!D221</f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 t="e">
        <f>Levels!AC221</f>
        <v>#N/A</v>
      </c>
      <c r="K220" s="1" t="e">
        <f>Levels!AD221</f>
        <v>#N/A</v>
      </c>
      <c r="L220" s="1" t="e">
        <f t="shared" si="44"/>
        <v>#N/A</v>
      </c>
      <c r="M220" s="19">
        <f>IF(D220=1,Inputs!$J$25,IF(D220=2,Inputs!$J$26,IF(D220=3,Inputs!$J$27,IF(D220=4,Inputs!$J$28,0))))</f>
        <v>0</v>
      </c>
      <c r="N220" s="19">
        <f>IF(D220=1,Inputs!$J$42,IF(D220=2,Inputs!$J$43,IF(D220=3,Inputs!$J$44,IF(D220=4,Inputs!$J$45,0))))</f>
        <v>0</v>
      </c>
      <c r="O220" s="19">
        <f>IF(D220=1,Inputs!$K$25,IF(D220=2,Inputs!$K$26,IF(D220=3,Inputs!$K$27,IF(D220=4,Inputs!$K$28,0))))</f>
        <v>0</v>
      </c>
      <c r="P220" s="19">
        <f>IF(D220=1,Inputs!$K$42,IF(D220=2,Inputs!$K$43,IF(D220=3,Inputs!$K$44,IF(D220=4,Inputs!$K$45,0))))</f>
        <v>0</v>
      </c>
      <c r="Q220" s="19">
        <f>IF(AND(D220=1,G220=1),Inputs!$L$25,IF(AND(D220=2,G220=1),Inputs!$L$26,IF(AND(D220=3,G220=1),Inputs!$L$27,IF(AND(D220=4,G220=1),Inputs!$L$28,0))))</f>
        <v>0</v>
      </c>
      <c r="R220" s="19">
        <f>IF(AND(D220=1,G220=1),Inputs!$L$42,IF(AND(D220=2,G220=1),Inputs!$L$43,IF(AND(D220=3,G220=1),Inputs!$L$44,IF(AND(D220=4,G220=1),Inputs!$L$45,0))))</f>
        <v>0</v>
      </c>
      <c r="S220" s="19">
        <f>IF(AND(D220=1,H220=1),Inputs!$M$25,IF(AND(D220=2,H220=1),Inputs!$M$26,IF(AND(D220=3,H220=1),Inputs!$M$27,IF(AND(D220=4,H220=1),Inputs!$M$28,0))))</f>
        <v>0</v>
      </c>
      <c r="T220" s="19">
        <f>IF(AND(D220=1,H220=1),Inputs!$M$42,IF(AND(D220=2,H220=1),Inputs!$M$43,IF(AND(D220=3,H220=1),Inputs!$M$44,IF(AND(D220=4,H220=1),Inputs!$M$45,0))))</f>
        <v>0</v>
      </c>
      <c r="U220" s="19">
        <f>IF(AND(D220=1,I220=1),Inputs!$N$25,IF(AND(D220=2,I220=1),Inputs!$N$26,IF(AND(D220=3,I220=1),Inputs!$N$27,IF(AND(D220=4,I220=1),Inputs!$N$28,0))))</f>
        <v>0</v>
      </c>
      <c r="V220" s="19">
        <f>IF(AND(D220=1,I220=1),Inputs!$N$42,IF(AND(D220=2,I220=1),Inputs!$N$43,IF(AND(D220=3,I220=1),Inputs!$N$44,IF(AND(D220=4,I220=1),Inputs!$N$45,0))))</f>
        <v>0</v>
      </c>
      <c r="W220" s="19">
        <f>IF(D220=1,Inputs!$J$34,IF(D220=2,Inputs!$J$35,IF(D220=3,Inputs!$J$36,IF(D220=4,Inputs!$J$37,0))))</f>
        <v>0</v>
      </c>
      <c r="X220" s="19">
        <f>IF(D220=1,Inputs!$J$51,IF(D220=2,Inputs!$J$52,IF(D220=3,Inputs!$J$53,IF(D220=4,Inputs!$J$54,0))))</f>
        <v>0</v>
      </c>
      <c r="Y220" s="19">
        <f>IF(D220=1,Inputs!$K$34,IF(D220=2,Inputs!$K$35,IF(D220=3,Inputs!$K$36,IF(D220=4,Inputs!$K$37,0))))</f>
        <v>0</v>
      </c>
      <c r="Z220" s="19">
        <f>IF(D220=1,Inputs!$K$51,IF(D220=2,Inputs!$K$52,IF(D220=3,Inputs!$K$53,IF(D220=4,Inputs!$K$54,0))))</f>
        <v>0</v>
      </c>
      <c r="AA220" s="19">
        <f>IF(AND(D220=1,G220=1),Inputs!$L$34,IF(AND(D220=2,G220=1),Inputs!$L$35,IF(AND(D220=3,G220=1),Inputs!$L$36,IF(AND(D220=4,G220=1),Inputs!$L$37,0))))</f>
        <v>0</v>
      </c>
      <c r="AB220" s="19">
        <f>IF(AND(D220=1,G220=1),Inputs!$L$51,IF(AND(D220=2,G220=1),Inputs!$L$52,IF(AND(D220=3,G220=1),Inputs!$L$53,IF(AND(D220=4,G220=1),Inputs!$L$54,0))))</f>
        <v>0</v>
      </c>
      <c r="AC220" s="19">
        <f>IF(AND(D220=1,H220=1),Inputs!$M$34,IF(AND(D220=2,H220=1),Inputs!$M$35,IF(AND(D220=3,H220=1),Inputs!$M$36,IF(AND(D220=4,H220=1),Inputs!$M$37,0))))</f>
        <v>0</v>
      </c>
      <c r="AD220" s="19">
        <f>IF(AND(D220=1,H220=1),Inputs!$M$51,IF(AND(D220=2,H220=1),Inputs!$M$52,IF(AND(D220=3,H220=1),Inputs!$M$53,IF(AND(D220=4,H220=1),Inputs!$M$54,0))))</f>
        <v>0</v>
      </c>
      <c r="AE220" s="19">
        <f>IF(AND(D220=1,I220=1),Inputs!$N$34,IF(AND(D220=2,I220=1),Inputs!$N$35,IF(AND(D220=3,I220=1),Inputs!$N$36,IF(AND(D220=4,I220=1),Inputs!$N$37,0))))</f>
        <v>0</v>
      </c>
      <c r="AF220" s="19">
        <f>IF(AND(D220=1,I220=1),Inputs!$N$51,IF(AND(D220=2,I220=1),Inputs!$N$52,IF(AND(D220=3,I220=1),Inputs!$N$53,IF(AND(D220=4,I220=1),Inputs!$N$54,0))))</f>
        <v>0</v>
      </c>
      <c r="AG220" s="19" t="e">
        <f t="shared" si="45"/>
        <v>#N/A</v>
      </c>
      <c r="AH220" s="19" t="e">
        <f t="shared" si="46"/>
        <v>#N/A</v>
      </c>
      <c r="AI220" s="19" t="e">
        <f t="shared" si="37"/>
        <v>#N/A</v>
      </c>
      <c r="AJ220" s="19" t="e">
        <f>IF(K220=2,Inputs!$B$7,IF(K220=3,Inputs!$B$8,IF(K220=4,Inputs!$B$9,IF(K220=5,Inputs!$B$10,IF(K220=6,Inputs!$B$11)))))</f>
        <v>#N/A</v>
      </c>
      <c r="AK220" s="19">
        <f>Inputs!$B$65+C220</f>
        <v>500</v>
      </c>
      <c r="AL220" s="19" t="e">
        <f t="shared" si="47"/>
        <v>#N/A</v>
      </c>
      <c r="AM220" s="19" t="e">
        <f t="shared" si="38"/>
        <v>#N/A</v>
      </c>
      <c r="AN220" s="19" t="e">
        <f t="shared" si="39"/>
        <v>#N/A</v>
      </c>
      <c r="AO220" s="19" t="e">
        <f t="shared" si="40"/>
        <v>#N/A</v>
      </c>
      <c r="AP220" s="19" t="e">
        <f t="shared" si="41"/>
        <v>#N/A</v>
      </c>
      <c r="AQ220" s="22">
        <f t="shared" si="42"/>
        <v>0</v>
      </c>
      <c r="AR220" s="22">
        <f t="shared" si="43"/>
        <v>0</v>
      </c>
      <c r="AS220" s="22">
        <f>IF(AND(AQ220&gt;=Inputs!$B$15,D220=2),MAX(C220,Inputs!$B$15),AQ220)</f>
        <v>0</v>
      </c>
      <c r="AT220" s="22">
        <f>IF(AND(AR220&gt;=Inputs!$B$15,D220=2),MAX(C220,Inputs!$B$15),AR220)</f>
        <v>0</v>
      </c>
      <c r="AU220" s="22">
        <f>IF(AND(AS220&gt;=Inputs!$B$16,D220&lt;4),MAX(C220,Inputs!$B$16),AS220)</f>
        <v>0</v>
      </c>
      <c r="AV220" s="22">
        <f>IF(AND(AT220&gt;=Inputs!$B$16,D220&lt;4),MAX(C220,Inputs!$B$16),AT220)</f>
        <v>0</v>
      </c>
      <c r="AW220" s="20">
        <f>IF(AU220&gt;Inputs!$B$17,Inputs!$B$17,AU220)</f>
        <v>0</v>
      </c>
      <c r="AX220" s="20">
        <f>IF(AV220&gt;Inputs!$B$17,Inputs!$B$17,AV220)</f>
        <v>0</v>
      </c>
    </row>
    <row r="221" spans="1:50" x14ac:dyDescent="0.25">
      <c r="A221" s="1">
        <f>Levels!A222</f>
        <v>0</v>
      </c>
      <c r="B221" s="1">
        <f>Levels!B222</f>
        <v>0</v>
      </c>
      <c r="C221" s="15">
        <f>IF(OR(E221=1,F221=1),Levels!C222,0)</f>
        <v>0</v>
      </c>
      <c r="D221" s="1">
        <f>Levels!D222</f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 t="e">
        <f>Levels!AC222</f>
        <v>#N/A</v>
      </c>
      <c r="K221" s="1" t="e">
        <f>Levels!AD222</f>
        <v>#N/A</v>
      </c>
      <c r="L221" s="1" t="e">
        <f t="shared" si="44"/>
        <v>#N/A</v>
      </c>
      <c r="M221" s="19">
        <f>IF(D221=1,Inputs!$J$25,IF(D221=2,Inputs!$J$26,IF(D221=3,Inputs!$J$27,IF(D221=4,Inputs!$J$28,0))))</f>
        <v>0</v>
      </c>
      <c r="N221" s="19">
        <f>IF(D221=1,Inputs!$J$42,IF(D221=2,Inputs!$J$43,IF(D221=3,Inputs!$J$44,IF(D221=4,Inputs!$J$45,0))))</f>
        <v>0</v>
      </c>
      <c r="O221" s="19">
        <f>IF(D221=1,Inputs!$K$25,IF(D221=2,Inputs!$K$26,IF(D221=3,Inputs!$K$27,IF(D221=4,Inputs!$K$28,0))))</f>
        <v>0</v>
      </c>
      <c r="P221" s="19">
        <f>IF(D221=1,Inputs!$K$42,IF(D221=2,Inputs!$K$43,IF(D221=3,Inputs!$K$44,IF(D221=4,Inputs!$K$45,0))))</f>
        <v>0</v>
      </c>
      <c r="Q221" s="19">
        <f>IF(AND(D221=1,G221=1),Inputs!$L$25,IF(AND(D221=2,G221=1),Inputs!$L$26,IF(AND(D221=3,G221=1),Inputs!$L$27,IF(AND(D221=4,G221=1),Inputs!$L$28,0))))</f>
        <v>0</v>
      </c>
      <c r="R221" s="19">
        <f>IF(AND(D221=1,G221=1),Inputs!$L$42,IF(AND(D221=2,G221=1),Inputs!$L$43,IF(AND(D221=3,G221=1),Inputs!$L$44,IF(AND(D221=4,G221=1),Inputs!$L$45,0))))</f>
        <v>0</v>
      </c>
      <c r="S221" s="19">
        <f>IF(AND(D221=1,H221=1),Inputs!$M$25,IF(AND(D221=2,H221=1),Inputs!$M$26,IF(AND(D221=3,H221=1),Inputs!$M$27,IF(AND(D221=4,H221=1),Inputs!$M$28,0))))</f>
        <v>0</v>
      </c>
      <c r="T221" s="19">
        <f>IF(AND(D221=1,H221=1),Inputs!$M$42,IF(AND(D221=2,H221=1),Inputs!$M$43,IF(AND(D221=3,H221=1),Inputs!$M$44,IF(AND(D221=4,H221=1),Inputs!$M$45,0))))</f>
        <v>0</v>
      </c>
      <c r="U221" s="19">
        <f>IF(AND(D221=1,I221=1),Inputs!$N$25,IF(AND(D221=2,I221=1),Inputs!$N$26,IF(AND(D221=3,I221=1),Inputs!$N$27,IF(AND(D221=4,I221=1),Inputs!$N$28,0))))</f>
        <v>0</v>
      </c>
      <c r="V221" s="19">
        <f>IF(AND(D221=1,I221=1),Inputs!$N$42,IF(AND(D221=2,I221=1),Inputs!$N$43,IF(AND(D221=3,I221=1),Inputs!$N$44,IF(AND(D221=4,I221=1),Inputs!$N$45,0))))</f>
        <v>0</v>
      </c>
      <c r="W221" s="19">
        <f>IF(D221=1,Inputs!$J$34,IF(D221=2,Inputs!$J$35,IF(D221=3,Inputs!$J$36,IF(D221=4,Inputs!$J$37,0))))</f>
        <v>0</v>
      </c>
      <c r="X221" s="19">
        <f>IF(D221=1,Inputs!$J$51,IF(D221=2,Inputs!$J$52,IF(D221=3,Inputs!$J$53,IF(D221=4,Inputs!$J$54,0))))</f>
        <v>0</v>
      </c>
      <c r="Y221" s="19">
        <f>IF(D221=1,Inputs!$K$34,IF(D221=2,Inputs!$K$35,IF(D221=3,Inputs!$K$36,IF(D221=4,Inputs!$K$37,0))))</f>
        <v>0</v>
      </c>
      <c r="Z221" s="19">
        <f>IF(D221=1,Inputs!$K$51,IF(D221=2,Inputs!$K$52,IF(D221=3,Inputs!$K$53,IF(D221=4,Inputs!$K$54,0))))</f>
        <v>0</v>
      </c>
      <c r="AA221" s="19">
        <f>IF(AND(D221=1,G221=1),Inputs!$L$34,IF(AND(D221=2,G221=1),Inputs!$L$35,IF(AND(D221=3,G221=1),Inputs!$L$36,IF(AND(D221=4,G221=1),Inputs!$L$37,0))))</f>
        <v>0</v>
      </c>
      <c r="AB221" s="19">
        <f>IF(AND(D221=1,G221=1),Inputs!$L$51,IF(AND(D221=2,G221=1),Inputs!$L$52,IF(AND(D221=3,G221=1),Inputs!$L$53,IF(AND(D221=4,G221=1),Inputs!$L$54,0))))</f>
        <v>0</v>
      </c>
      <c r="AC221" s="19">
        <f>IF(AND(D221=1,H221=1),Inputs!$M$34,IF(AND(D221=2,H221=1),Inputs!$M$35,IF(AND(D221=3,H221=1),Inputs!$M$36,IF(AND(D221=4,H221=1),Inputs!$M$37,0))))</f>
        <v>0</v>
      </c>
      <c r="AD221" s="19">
        <f>IF(AND(D221=1,H221=1),Inputs!$M$51,IF(AND(D221=2,H221=1),Inputs!$M$52,IF(AND(D221=3,H221=1),Inputs!$M$53,IF(AND(D221=4,H221=1),Inputs!$M$54,0))))</f>
        <v>0</v>
      </c>
      <c r="AE221" s="19">
        <f>IF(AND(D221=1,I221=1),Inputs!$N$34,IF(AND(D221=2,I221=1),Inputs!$N$35,IF(AND(D221=3,I221=1),Inputs!$N$36,IF(AND(D221=4,I221=1),Inputs!$N$37,0))))</f>
        <v>0</v>
      </c>
      <c r="AF221" s="19">
        <f>IF(AND(D221=1,I221=1),Inputs!$N$51,IF(AND(D221=2,I221=1),Inputs!$N$52,IF(AND(D221=3,I221=1),Inputs!$N$53,IF(AND(D221=4,I221=1),Inputs!$N$54,0))))</f>
        <v>0</v>
      </c>
      <c r="AG221" s="19" t="e">
        <f t="shared" si="45"/>
        <v>#N/A</v>
      </c>
      <c r="AH221" s="19" t="e">
        <f t="shared" si="46"/>
        <v>#N/A</v>
      </c>
      <c r="AI221" s="19" t="e">
        <f t="shared" si="37"/>
        <v>#N/A</v>
      </c>
      <c r="AJ221" s="19" t="e">
        <f>IF(K221=2,Inputs!$B$7,IF(K221=3,Inputs!$B$8,IF(K221=4,Inputs!$B$9,IF(K221=5,Inputs!$B$10,IF(K221=6,Inputs!$B$11)))))</f>
        <v>#N/A</v>
      </c>
      <c r="AK221" s="19">
        <f>Inputs!$B$65+C221</f>
        <v>500</v>
      </c>
      <c r="AL221" s="19" t="e">
        <f t="shared" si="47"/>
        <v>#N/A</v>
      </c>
      <c r="AM221" s="19" t="e">
        <f t="shared" si="38"/>
        <v>#N/A</v>
      </c>
      <c r="AN221" s="19" t="e">
        <f t="shared" si="39"/>
        <v>#N/A</v>
      </c>
      <c r="AO221" s="19" t="e">
        <f t="shared" si="40"/>
        <v>#N/A</v>
      </c>
      <c r="AP221" s="19" t="e">
        <f t="shared" si="41"/>
        <v>#N/A</v>
      </c>
      <c r="AQ221" s="22">
        <f t="shared" si="42"/>
        <v>0</v>
      </c>
      <c r="AR221" s="22">
        <f t="shared" si="43"/>
        <v>0</v>
      </c>
      <c r="AS221" s="22">
        <f>IF(AND(AQ221&gt;=Inputs!$B$15,D221=2),MAX(C221,Inputs!$B$15),AQ221)</f>
        <v>0</v>
      </c>
      <c r="AT221" s="22">
        <f>IF(AND(AR221&gt;=Inputs!$B$15,D221=2),MAX(C221,Inputs!$B$15),AR221)</f>
        <v>0</v>
      </c>
      <c r="AU221" s="22">
        <f>IF(AND(AS221&gt;=Inputs!$B$16,D221&lt;4),MAX(C221,Inputs!$B$16),AS221)</f>
        <v>0</v>
      </c>
      <c r="AV221" s="22">
        <f>IF(AND(AT221&gt;=Inputs!$B$16,D221&lt;4),MAX(C221,Inputs!$B$16),AT221)</f>
        <v>0</v>
      </c>
      <c r="AW221" s="20">
        <f>IF(AU221&gt;Inputs!$B$17,Inputs!$B$17,AU221)</f>
        <v>0</v>
      </c>
      <c r="AX221" s="20">
        <f>IF(AV221&gt;Inputs!$B$17,Inputs!$B$17,AV221)</f>
        <v>0</v>
      </c>
    </row>
    <row r="222" spans="1:50" x14ac:dyDescent="0.25">
      <c r="A222" s="1">
        <f>Levels!A223</f>
        <v>0</v>
      </c>
      <c r="B222" s="1">
        <f>Levels!B223</f>
        <v>0</v>
      </c>
      <c r="C222" s="15">
        <f>IF(OR(E222=1,F222=1),Levels!C223,0)</f>
        <v>0</v>
      </c>
      <c r="D222" s="1">
        <f>Levels!D223</f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 t="e">
        <f>Levels!AC223</f>
        <v>#N/A</v>
      </c>
      <c r="K222" s="1" t="e">
        <f>Levels!AD223</f>
        <v>#N/A</v>
      </c>
      <c r="L222" s="1" t="e">
        <f t="shared" si="44"/>
        <v>#N/A</v>
      </c>
      <c r="M222" s="19">
        <f>IF(D222=1,Inputs!$J$25,IF(D222=2,Inputs!$J$26,IF(D222=3,Inputs!$J$27,IF(D222=4,Inputs!$J$28,0))))</f>
        <v>0</v>
      </c>
      <c r="N222" s="19">
        <f>IF(D222=1,Inputs!$J$42,IF(D222=2,Inputs!$J$43,IF(D222=3,Inputs!$J$44,IF(D222=4,Inputs!$J$45,0))))</f>
        <v>0</v>
      </c>
      <c r="O222" s="19">
        <f>IF(D222=1,Inputs!$K$25,IF(D222=2,Inputs!$K$26,IF(D222=3,Inputs!$K$27,IF(D222=4,Inputs!$K$28,0))))</f>
        <v>0</v>
      </c>
      <c r="P222" s="19">
        <f>IF(D222=1,Inputs!$K$42,IF(D222=2,Inputs!$K$43,IF(D222=3,Inputs!$K$44,IF(D222=4,Inputs!$K$45,0))))</f>
        <v>0</v>
      </c>
      <c r="Q222" s="19">
        <f>IF(AND(D222=1,G222=1),Inputs!$L$25,IF(AND(D222=2,G222=1),Inputs!$L$26,IF(AND(D222=3,G222=1),Inputs!$L$27,IF(AND(D222=4,G222=1),Inputs!$L$28,0))))</f>
        <v>0</v>
      </c>
      <c r="R222" s="19">
        <f>IF(AND(D222=1,G222=1),Inputs!$L$42,IF(AND(D222=2,G222=1),Inputs!$L$43,IF(AND(D222=3,G222=1),Inputs!$L$44,IF(AND(D222=4,G222=1),Inputs!$L$45,0))))</f>
        <v>0</v>
      </c>
      <c r="S222" s="19">
        <f>IF(AND(D222=1,H222=1),Inputs!$M$25,IF(AND(D222=2,H222=1),Inputs!$M$26,IF(AND(D222=3,H222=1),Inputs!$M$27,IF(AND(D222=4,H222=1),Inputs!$M$28,0))))</f>
        <v>0</v>
      </c>
      <c r="T222" s="19">
        <f>IF(AND(D222=1,H222=1),Inputs!$M$42,IF(AND(D222=2,H222=1),Inputs!$M$43,IF(AND(D222=3,H222=1),Inputs!$M$44,IF(AND(D222=4,H222=1),Inputs!$M$45,0))))</f>
        <v>0</v>
      </c>
      <c r="U222" s="19">
        <f>IF(AND(D222=1,I222=1),Inputs!$N$25,IF(AND(D222=2,I222=1),Inputs!$N$26,IF(AND(D222=3,I222=1),Inputs!$N$27,IF(AND(D222=4,I222=1),Inputs!$N$28,0))))</f>
        <v>0</v>
      </c>
      <c r="V222" s="19">
        <f>IF(AND(D222=1,I222=1),Inputs!$N$42,IF(AND(D222=2,I222=1),Inputs!$N$43,IF(AND(D222=3,I222=1),Inputs!$N$44,IF(AND(D222=4,I222=1),Inputs!$N$45,0))))</f>
        <v>0</v>
      </c>
      <c r="W222" s="19">
        <f>IF(D222=1,Inputs!$J$34,IF(D222=2,Inputs!$J$35,IF(D222=3,Inputs!$J$36,IF(D222=4,Inputs!$J$37,0))))</f>
        <v>0</v>
      </c>
      <c r="X222" s="19">
        <f>IF(D222=1,Inputs!$J$51,IF(D222=2,Inputs!$J$52,IF(D222=3,Inputs!$J$53,IF(D222=4,Inputs!$J$54,0))))</f>
        <v>0</v>
      </c>
      <c r="Y222" s="19">
        <f>IF(D222=1,Inputs!$K$34,IF(D222=2,Inputs!$K$35,IF(D222=3,Inputs!$K$36,IF(D222=4,Inputs!$K$37,0))))</f>
        <v>0</v>
      </c>
      <c r="Z222" s="19">
        <f>IF(D222=1,Inputs!$K$51,IF(D222=2,Inputs!$K$52,IF(D222=3,Inputs!$K$53,IF(D222=4,Inputs!$K$54,0))))</f>
        <v>0</v>
      </c>
      <c r="AA222" s="19">
        <f>IF(AND(D222=1,G222=1),Inputs!$L$34,IF(AND(D222=2,G222=1),Inputs!$L$35,IF(AND(D222=3,G222=1),Inputs!$L$36,IF(AND(D222=4,G222=1),Inputs!$L$37,0))))</f>
        <v>0</v>
      </c>
      <c r="AB222" s="19">
        <f>IF(AND(D222=1,G222=1),Inputs!$L$51,IF(AND(D222=2,G222=1),Inputs!$L$52,IF(AND(D222=3,G222=1),Inputs!$L$53,IF(AND(D222=4,G222=1),Inputs!$L$54,0))))</f>
        <v>0</v>
      </c>
      <c r="AC222" s="19">
        <f>IF(AND(D222=1,H222=1),Inputs!$M$34,IF(AND(D222=2,H222=1),Inputs!$M$35,IF(AND(D222=3,H222=1),Inputs!$M$36,IF(AND(D222=4,H222=1),Inputs!$M$37,0))))</f>
        <v>0</v>
      </c>
      <c r="AD222" s="19">
        <f>IF(AND(D222=1,H222=1),Inputs!$M$51,IF(AND(D222=2,H222=1),Inputs!$M$52,IF(AND(D222=3,H222=1),Inputs!$M$53,IF(AND(D222=4,H222=1),Inputs!$M$54,0))))</f>
        <v>0</v>
      </c>
      <c r="AE222" s="19">
        <f>IF(AND(D222=1,I222=1),Inputs!$N$34,IF(AND(D222=2,I222=1),Inputs!$N$35,IF(AND(D222=3,I222=1),Inputs!$N$36,IF(AND(D222=4,I222=1),Inputs!$N$37,0))))</f>
        <v>0</v>
      </c>
      <c r="AF222" s="19">
        <f>IF(AND(D222=1,I222=1),Inputs!$N$51,IF(AND(D222=2,I222=1),Inputs!$N$52,IF(AND(D222=3,I222=1),Inputs!$N$53,IF(AND(D222=4,I222=1),Inputs!$N$54,0))))</f>
        <v>0</v>
      </c>
      <c r="AG222" s="19" t="e">
        <f t="shared" si="45"/>
        <v>#N/A</v>
      </c>
      <c r="AH222" s="19" t="e">
        <f t="shared" si="46"/>
        <v>#N/A</v>
      </c>
      <c r="AI222" s="19" t="e">
        <f t="shared" si="37"/>
        <v>#N/A</v>
      </c>
      <c r="AJ222" s="19" t="e">
        <f>IF(K222=2,Inputs!$B$7,IF(K222=3,Inputs!$B$8,IF(K222=4,Inputs!$B$9,IF(K222=5,Inputs!$B$10,IF(K222=6,Inputs!$B$11)))))</f>
        <v>#N/A</v>
      </c>
      <c r="AK222" s="19">
        <f>Inputs!$B$65+C222</f>
        <v>500</v>
      </c>
      <c r="AL222" s="19" t="e">
        <f t="shared" si="47"/>
        <v>#N/A</v>
      </c>
      <c r="AM222" s="19" t="e">
        <f t="shared" si="38"/>
        <v>#N/A</v>
      </c>
      <c r="AN222" s="19" t="e">
        <f t="shared" si="39"/>
        <v>#N/A</v>
      </c>
      <c r="AO222" s="19" t="e">
        <f t="shared" si="40"/>
        <v>#N/A</v>
      </c>
      <c r="AP222" s="19" t="e">
        <f t="shared" si="41"/>
        <v>#N/A</v>
      </c>
      <c r="AQ222" s="22">
        <f t="shared" si="42"/>
        <v>0</v>
      </c>
      <c r="AR222" s="22">
        <f t="shared" si="43"/>
        <v>0</v>
      </c>
      <c r="AS222" s="22">
        <f>IF(AND(AQ222&gt;=Inputs!$B$15,D222=2),MAX(C222,Inputs!$B$15),AQ222)</f>
        <v>0</v>
      </c>
      <c r="AT222" s="22">
        <f>IF(AND(AR222&gt;=Inputs!$B$15,D222=2),MAX(C222,Inputs!$B$15),AR222)</f>
        <v>0</v>
      </c>
      <c r="AU222" s="22">
        <f>IF(AND(AS222&gt;=Inputs!$B$16,D222&lt;4),MAX(C222,Inputs!$B$16),AS222)</f>
        <v>0</v>
      </c>
      <c r="AV222" s="22">
        <f>IF(AND(AT222&gt;=Inputs!$B$16,D222&lt;4),MAX(C222,Inputs!$B$16),AT222)</f>
        <v>0</v>
      </c>
      <c r="AW222" s="20">
        <f>IF(AU222&gt;Inputs!$B$17,Inputs!$B$17,AU222)</f>
        <v>0</v>
      </c>
      <c r="AX222" s="20">
        <f>IF(AV222&gt;Inputs!$B$17,Inputs!$B$17,AV222)</f>
        <v>0</v>
      </c>
    </row>
    <row r="223" spans="1:50" x14ac:dyDescent="0.25">
      <c r="A223" s="1">
        <f>Levels!A224</f>
        <v>0</v>
      </c>
      <c r="B223" s="1">
        <f>Levels!B224</f>
        <v>0</v>
      </c>
      <c r="C223" s="15">
        <f>IF(OR(E223=1,F223=1),Levels!C224,0)</f>
        <v>0</v>
      </c>
      <c r="D223" s="1">
        <f>Levels!D224</f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 t="e">
        <f>Levels!AC224</f>
        <v>#N/A</v>
      </c>
      <c r="K223" s="1" t="e">
        <f>Levels!AD224</f>
        <v>#N/A</v>
      </c>
      <c r="L223" s="1" t="e">
        <f t="shared" si="44"/>
        <v>#N/A</v>
      </c>
      <c r="M223" s="19">
        <f>IF(D223=1,Inputs!$J$25,IF(D223=2,Inputs!$J$26,IF(D223=3,Inputs!$J$27,IF(D223=4,Inputs!$J$28,0))))</f>
        <v>0</v>
      </c>
      <c r="N223" s="19">
        <f>IF(D223=1,Inputs!$J$42,IF(D223=2,Inputs!$J$43,IF(D223=3,Inputs!$J$44,IF(D223=4,Inputs!$J$45,0))))</f>
        <v>0</v>
      </c>
      <c r="O223" s="19">
        <f>IF(D223=1,Inputs!$K$25,IF(D223=2,Inputs!$K$26,IF(D223=3,Inputs!$K$27,IF(D223=4,Inputs!$K$28,0))))</f>
        <v>0</v>
      </c>
      <c r="P223" s="19">
        <f>IF(D223=1,Inputs!$K$42,IF(D223=2,Inputs!$K$43,IF(D223=3,Inputs!$K$44,IF(D223=4,Inputs!$K$45,0))))</f>
        <v>0</v>
      </c>
      <c r="Q223" s="19">
        <f>IF(AND(D223=1,G223=1),Inputs!$L$25,IF(AND(D223=2,G223=1),Inputs!$L$26,IF(AND(D223=3,G223=1),Inputs!$L$27,IF(AND(D223=4,G223=1),Inputs!$L$28,0))))</f>
        <v>0</v>
      </c>
      <c r="R223" s="19">
        <f>IF(AND(D223=1,G223=1),Inputs!$L$42,IF(AND(D223=2,G223=1),Inputs!$L$43,IF(AND(D223=3,G223=1),Inputs!$L$44,IF(AND(D223=4,G223=1),Inputs!$L$45,0))))</f>
        <v>0</v>
      </c>
      <c r="S223" s="19">
        <f>IF(AND(D223=1,H223=1),Inputs!$M$25,IF(AND(D223=2,H223=1),Inputs!$M$26,IF(AND(D223=3,H223=1),Inputs!$M$27,IF(AND(D223=4,H223=1),Inputs!$M$28,0))))</f>
        <v>0</v>
      </c>
      <c r="T223" s="19">
        <f>IF(AND(D223=1,H223=1),Inputs!$M$42,IF(AND(D223=2,H223=1),Inputs!$M$43,IF(AND(D223=3,H223=1),Inputs!$M$44,IF(AND(D223=4,H223=1),Inputs!$M$45,0))))</f>
        <v>0</v>
      </c>
      <c r="U223" s="19">
        <f>IF(AND(D223=1,I223=1),Inputs!$N$25,IF(AND(D223=2,I223=1),Inputs!$N$26,IF(AND(D223=3,I223=1),Inputs!$N$27,IF(AND(D223=4,I223=1),Inputs!$N$28,0))))</f>
        <v>0</v>
      </c>
      <c r="V223" s="19">
        <f>IF(AND(D223=1,I223=1),Inputs!$N$42,IF(AND(D223=2,I223=1),Inputs!$N$43,IF(AND(D223=3,I223=1),Inputs!$N$44,IF(AND(D223=4,I223=1),Inputs!$N$45,0))))</f>
        <v>0</v>
      </c>
      <c r="W223" s="19">
        <f>IF(D223=1,Inputs!$J$34,IF(D223=2,Inputs!$J$35,IF(D223=3,Inputs!$J$36,IF(D223=4,Inputs!$J$37,0))))</f>
        <v>0</v>
      </c>
      <c r="X223" s="19">
        <f>IF(D223=1,Inputs!$J$51,IF(D223=2,Inputs!$J$52,IF(D223=3,Inputs!$J$53,IF(D223=4,Inputs!$J$54,0))))</f>
        <v>0</v>
      </c>
      <c r="Y223" s="19">
        <f>IF(D223=1,Inputs!$K$34,IF(D223=2,Inputs!$K$35,IF(D223=3,Inputs!$K$36,IF(D223=4,Inputs!$K$37,0))))</f>
        <v>0</v>
      </c>
      <c r="Z223" s="19">
        <f>IF(D223=1,Inputs!$K$51,IF(D223=2,Inputs!$K$52,IF(D223=3,Inputs!$K$53,IF(D223=4,Inputs!$K$54,0))))</f>
        <v>0</v>
      </c>
      <c r="AA223" s="19">
        <f>IF(AND(D223=1,G223=1),Inputs!$L$34,IF(AND(D223=2,G223=1),Inputs!$L$35,IF(AND(D223=3,G223=1),Inputs!$L$36,IF(AND(D223=4,G223=1),Inputs!$L$37,0))))</f>
        <v>0</v>
      </c>
      <c r="AB223" s="19">
        <f>IF(AND(D223=1,G223=1),Inputs!$L$51,IF(AND(D223=2,G223=1),Inputs!$L$52,IF(AND(D223=3,G223=1),Inputs!$L$53,IF(AND(D223=4,G223=1),Inputs!$L$54,0))))</f>
        <v>0</v>
      </c>
      <c r="AC223" s="19">
        <f>IF(AND(D223=1,H223=1),Inputs!$M$34,IF(AND(D223=2,H223=1),Inputs!$M$35,IF(AND(D223=3,H223=1),Inputs!$M$36,IF(AND(D223=4,H223=1),Inputs!$M$37,0))))</f>
        <v>0</v>
      </c>
      <c r="AD223" s="19">
        <f>IF(AND(D223=1,H223=1),Inputs!$M$51,IF(AND(D223=2,H223=1),Inputs!$M$52,IF(AND(D223=3,H223=1),Inputs!$M$53,IF(AND(D223=4,H223=1),Inputs!$M$54,0))))</f>
        <v>0</v>
      </c>
      <c r="AE223" s="19">
        <f>IF(AND(D223=1,I223=1),Inputs!$N$34,IF(AND(D223=2,I223=1),Inputs!$N$35,IF(AND(D223=3,I223=1),Inputs!$N$36,IF(AND(D223=4,I223=1),Inputs!$N$37,0))))</f>
        <v>0</v>
      </c>
      <c r="AF223" s="19">
        <f>IF(AND(D223=1,I223=1),Inputs!$N$51,IF(AND(D223=2,I223=1),Inputs!$N$52,IF(AND(D223=3,I223=1),Inputs!$N$53,IF(AND(D223=4,I223=1),Inputs!$N$54,0))))</f>
        <v>0</v>
      </c>
      <c r="AG223" s="19" t="e">
        <f t="shared" si="45"/>
        <v>#N/A</v>
      </c>
      <c r="AH223" s="19" t="e">
        <f t="shared" si="46"/>
        <v>#N/A</v>
      </c>
      <c r="AI223" s="19" t="e">
        <f t="shared" si="37"/>
        <v>#N/A</v>
      </c>
      <c r="AJ223" s="19" t="e">
        <f>IF(K223=2,Inputs!$B$7,IF(K223=3,Inputs!$B$8,IF(K223=4,Inputs!$B$9,IF(K223=5,Inputs!$B$10,IF(K223=6,Inputs!$B$11)))))</f>
        <v>#N/A</v>
      </c>
      <c r="AK223" s="19">
        <f>Inputs!$B$65+C223</f>
        <v>500</v>
      </c>
      <c r="AL223" s="19" t="e">
        <f t="shared" si="47"/>
        <v>#N/A</v>
      </c>
      <c r="AM223" s="19" t="e">
        <f t="shared" si="38"/>
        <v>#N/A</v>
      </c>
      <c r="AN223" s="19" t="e">
        <f t="shared" si="39"/>
        <v>#N/A</v>
      </c>
      <c r="AO223" s="19" t="e">
        <f t="shared" si="40"/>
        <v>#N/A</v>
      </c>
      <c r="AP223" s="19" t="e">
        <f t="shared" si="41"/>
        <v>#N/A</v>
      </c>
      <c r="AQ223" s="22">
        <f t="shared" si="42"/>
        <v>0</v>
      </c>
      <c r="AR223" s="22">
        <f t="shared" si="43"/>
        <v>0</v>
      </c>
      <c r="AS223" s="22">
        <f>IF(AND(AQ223&gt;=Inputs!$B$15,D223=2),MAX(C223,Inputs!$B$15),AQ223)</f>
        <v>0</v>
      </c>
      <c r="AT223" s="22">
        <f>IF(AND(AR223&gt;=Inputs!$B$15,D223=2),MAX(C223,Inputs!$B$15),AR223)</f>
        <v>0</v>
      </c>
      <c r="AU223" s="22">
        <f>IF(AND(AS223&gt;=Inputs!$B$16,D223&lt;4),MAX(C223,Inputs!$B$16),AS223)</f>
        <v>0</v>
      </c>
      <c r="AV223" s="22">
        <f>IF(AND(AT223&gt;=Inputs!$B$16,D223&lt;4),MAX(C223,Inputs!$B$16),AT223)</f>
        <v>0</v>
      </c>
      <c r="AW223" s="20">
        <f>IF(AU223&gt;Inputs!$B$17,Inputs!$B$17,AU223)</f>
        <v>0</v>
      </c>
      <c r="AX223" s="20">
        <f>IF(AV223&gt;Inputs!$B$17,Inputs!$B$17,AV223)</f>
        <v>0</v>
      </c>
    </row>
    <row r="224" spans="1:50" x14ac:dyDescent="0.25">
      <c r="A224" s="1">
        <f>Levels!A225</f>
        <v>0</v>
      </c>
      <c r="B224" s="1">
        <f>Levels!B225</f>
        <v>0</v>
      </c>
      <c r="C224" s="15">
        <f>IF(OR(E224=1,F224=1),Levels!C225,0)</f>
        <v>0</v>
      </c>
      <c r="D224" s="1">
        <f>Levels!D225</f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 t="e">
        <f>Levels!AC225</f>
        <v>#N/A</v>
      </c>
      <c r="K224" s="1" t="e">
        <f>Levels!AD225</f>
        <v>#N/A</v>
      </c>
      <c r="L224" s="1" t="e">
        <f t="shared" si="44"/>
        <v>#N/A</v>
      </c>
      <c r="M224" s="19">
        <f>IF(D224=1,Inputs!$J$25,IF(D224=2,Inputs!$J$26,IF(D224=3,Inputs!$J$27,IF(D224=4,Inputs!$J$28,0))))</f>
        <v>0</v>
      </c>
      <c r="N224" s="19">
        <f>IF(D224=1,Inputs!$J$42,IF(D224=2,Inputs!$J$43,IF(D224=3,Inputs!$J$44,IF(D224=4,Inputs!$J$45,0))))</f>
        <v>0</v>
      </c>
      <c r="O224" s="19">
        <f>IF(D224=1,Inputs!$K$25,IF(D224=2,Inputs!$K$26,IF(D224=3,Inputs!$K$27,IF(D224=4,Inputs!$K$28,0))))</f>
        <v>0</v>
      </c>
      <c r="P224" s="19">
        <f>IF(D224=1,Inputs!$K$42,IF(D224=2,Inputs!$K$43,IF(D224=3,Inputs!$K$44,IF(D224=4,Inputs!$K$45,0))))</f>
        <v>0</v>
      </c>
      <c r="Q224" s="19">
        <f>IF(AND(D224=1,G224=1),Inputs!$L$25,IF(AND(D224=2,G224=1),Inputs!$L$26,IF(AND(D224=3,G224=1),Inputs!$L$27,IF(AND(D224=4,G224=1),Inputs!$L$28,0))))</f>
        <v>0</v>
      </c>
      <c r="R224" s="19">
        <f>IF(AND(D224=1,G224=1),Inputs!$L$42,IF(AND(D224=2,G224=1),Inputs!$L$43,IF(AND(D224=3,G224=1),Inputs!$L$44,IF(AND(D224=4,G224=1),Inputs!$L$45,0))))</f>
        <v>0</v>
      </c>
      <c r="S224" s="19">
        <f>IF(AND(D224=1,H224=1),Inputs!$M$25,IF(AND(D224=2,H224=1),Inputs!$M$26,IF(AND(D224=3,H224=1),Inputs!$M$27,IF(AND(D224=4,H224=1),Inputs!$M$28,0))))</f>
        <v>0</v>
      </c>
      <c r="T224" s="19">
        <f>IF(AND(D224=1,H224=1),Inputs!$M$42,IF(AND(D224=2,H224=1),Inputs!$M$43,IF(AND(D224=3,H224=1),Inputs!$M$44,IF(AND(D224=4,H224=1),Inputs!$M$45,0))))</f>
        <v>0</v>
      </c>
      <c r="U224" s="19">
        <f>IF(AND(D224=1,I224=1),Inputs!$N$25,IF(AND(D224=2,I224=1),Inputs!$N$26,IF(AND(D224=3,I224=1),Inputs!$N$27,IF(AND(D224=4,I224=1),Inputs!$N$28,0))))</f>
        <v>0</v>
      </c>
      <c r="V224" s="19">
        <f>IF(AND(D224=1,I224=1),Inputs!$N$42,IF(AND(D224=2,I224=1),Inputs!$N$43,IF(AND(D224=3,I224=1),Inputs!$N$44,IF(AND(D224=4,I224=1),Inputs!$N$45,0))))</f>
        <v>0</v>
      </c>
      <c r="W224" s="19">
        <f>IF(D224=1,Inputs!$J$34,IF(D224=2,Inputs!$J$35,IF(D224=3,Inputs!$J$36,IF(D224=4,Inputs!$J$37,0))))</f>
        <v>0</v>
      </c>
      <c r="X224" s="19">
        <f>IF(D224=1,Inputs!$J$51,IF(D224=2,Inputs!$J$52,IF(D224=3,Inputs!$J$53,IF(D224=4,Inputs!$J$54,0))))</f>
        <v>0</v>
      </c>
      <c r="Y224" s="19">
        <f>IF(D224=1,Inputs!$K$34,IF(D224=2,Inputs!$K$35,IF(D224=3,Inputs!$K$36,IF(D224=4,Inputs!$K$37,0))))</f>
        <v>0</v>
      </c>
      <c r="Z224" s="19">
        <f>IF(D224=1,Inputs!$K$51,IF(D224=2,Inputs!$K$52,IF(D224=3,Inputs!$K$53,IF(D224=4,Inputs!$K$54,0))))</f>
        <v>0</v>
      </c>
      <c r="AA224" s="19">
        <f>IF(AND(D224=1,G224=1),Inputs!$L$34,IF(AND(D224=2,G224=1),Inputs!$L$35,IF(AND(D224=3,G224=1),Inputs!$L$36,IF(AND(D224=4,G224=1),Inputs!$L$37,0))))</f>
        <v>0</v>
      </c>
      <c r="AB224" s="19">
        <f>IF(AND(D224=1,G224=1),Inputs!$L$51,IF(AND(D224=2,G224=1),Inputs!$L$52,IF(AND(D224=3,G224=1),Inputs!$L$53,IF(AND(D224=4,G224=1),Inputs!$L$54,0))))</f>
        <v>0</v>
      </c>
      <c r="AC224" s="19">
        <f>IF(AND(D224=1,H224=1),Inputs!$M$34,IF(AND(D224=2,H224=1),Inputs!$M$35,IF(AND(D224=3,H224=1),Inputs!$M$36,IF(AND(D224=4,H224=1),Inputs!$M$37,0))))</f>
        <v>0</v>
      </c>
      <c r="AD224" s="19">
        <f>IF(AND(D224=1,H224=1),Inputs!$M$51,IF(AND(D224=2,H224=1),Inputs!$M$52,IF(AND(D224=3,H224=1),Inputs!$M$53,IF(AND(D224=4,H224=1),Inputs!$M$54,0))))</f>
        <v>0</v>
      </c>
      <c r="AE224" s="19">
        <f>IF(AND(D224=1,I224=1),Inputs!$N$34,IF(AND(D224=2,I224=1),Inputs!$N$35,IF(AND(D224=3,I224=1),Inputs!$N$36,IF(AND(D224=4,I224=1),Inputs!$N$37,0))))</f>
        <v>0</v>
      </c>
      <c r="AF224" s="19">
        <f>IF(AND(D224=1,I224=1),Inputs!$N$51,IF(AND(D224=2,I224=1),Inputs!$N$52,IF(AND(D224=3,I224=1),Inputs!$N$53,IF(AND(D224=4,I224=1),Inputs!$N$54,0))))</f>
        <v>0</v>
      </c>
      <c r="AG224" s="19" t="e">
        <f t="shared" si="45"/>
        <v>#N/A</v>
      </c>
      <c r="AH224" s="19" t="e">
        <f t="shared" si="46"/>
        <v>#N/A</v>
      </c>
      <c r="AI224" s="19" t="e">
        <f t="shared" si="37"/>
        <v>#N/A</v>
      </c>
      <c r="AJ224" s="19" t="e">
        <f>IF(K224=2,Inputs!$B$7,IF(K224=3,Inputs!$B$8,IF(K224=4,Inputs!$B$9,IF(K224=5,Inputs!$B$10,IF(K224=6,Inputs!$B$11)))))</f>
        <v>#N/A</v>
      </c>
      <c r="AK224" s="19">
        <f>Inputs!$B$65+C224</f>
        <v>500</v>
      </c>
      <c r="AL224" s="19" t="e">
        <f t="shared" si="47"/>
        <v>#N/A</v>
      </c>
      <c r="AM224" s="19" t="e">
        <f t="shared" si="38"/>
        <v>#N/A</v>
      </c>
      <c r="AN224" s="19" t="e">
        <f t="shared" si="39"/>
        <v>#N/A</v>
      </c>
      <c r="AO224" s="19" t="e">
        <f t="shared" si="40"/>
        <v>#N/A</v>
      </c>
      <c r="AP224" s="19" t="e">
        <f t="shared" si="41"/>
        <v>#N/A</v>
      </c>
      <c r="AQ224" s="22">
        <f t="shared" si="42"/>
        <v>0</v>
      </c>
      <c r="AR224" s="22">
        <f t="shared" si="43"/>
        <v>0</v>
      </c>
      <c r="AS224" s="22">
        <f>IF(AND(AQ224&gt;=Inputs!$B$15,D224=2),MAX(C224,Inputs!$B$15),AQ224)</f>
        <v>0</v>
      </c>
      <c r="AT224" s="22">
        <f>IF(AND(AR224&gt;=Inputs!$B$15,D224=2),MAX(C224,Inputs!$B$15),AR224)</f>
        <v>0</v>
      </c>
      <c r="AU224" s="22">
        <f>IF(AND(AS224&gt;=Inputs!$B$16,D224&lt;4),MAX(C224,Inputs!$B$16),AS224)</f>
        <v>0</v>
      </c>
      <c r="AV224" s="22">
        <f>IF(AND(AT224&gt;=Inputs!$B$16,D224&lt;4),MAX(C224,Inputs!$B$16),AT224)</f>
        <v>0</v>
      </c>
      <c r="AW224" s="20">
        <f>IF(AU224&gt;Inputs!$B$17,Inputs!$B$17,AU224)</f>
        <v>0</v>
      </c>
      <c r="AX224" s="20">
        <f>IF(AV224&gt;Inputs!$B$17,Inputs!$B$17,AV224)</f>
        <v>0</v>
      </c>
    </row>
    <row r="225" spans="1:50" x14ac:dyDescent="0.25">
      <c r="A225" s="1">
        <f>Levels!A226</f>
        <v>0</v>
      </c>
      <c r="B225" s="1">
        <f>Levels!B226</f>
        <v>0</v>
      </c>
      <c r="C225" s="15">
        <f>IF(OR(E225=1,F225=1),Levels!C226,0)</f>
        <v>0</v>
      </c>
      <c r="D225" s="1">
        <f>Levels!D226</f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 t="e">
        <f>Levels!AC226</f>
        <v>#N/A</v>
      </c>
      <c r="K225" s="1" t="e">
        <f>Levels!AD226</f>
        <v>#N/A</v>
      </c>
      <c r="L225" s="1" t="e">
        <f t="shared" si="44"/>
        <v>#N/A</v>
      </c>
      <c r="M225" s="19">
        <f>IF(D225=1,Inputs!$J$25,IF(D225=2,Inputs!$J$26,IF(D225=3,Inputs!$J$27,IF(D225=4,Inputs!$J$28,0))))</f>
        <v>0</v>
      </c>
      <c r="N225" s="19">
        <f>IF(D225=1,Inputs!$J$42,IF(D225=2,Inputs!$J$43,IF(D225=3,Inputs!$J$44,IF(D225=4,Inputs!$J$45,0))))</f>
        <v>0</v>
      </c>
      <c r="O225" s="19">
        <f>IF(D225=1,Inputs!$K$25,IF(D225=2,Inputs!$K$26,IF(D225=3,Inputs!$K$27,IF(D225=4,Inputs!$K$28,0))))</f>
        <v>0</v>
      </c>
      <c r="P225" s="19">
        <f>IF(D225=1,Inputs!$K$42,IF(D225=2,Inputs!$K$43,IF(D225=3,Inputs!$K$44,IF(D225=4,Inputs!$K$45,0))))</f>
        <v>0</v>
      </c>
      <c r="Q225" s="19">
        <f>IF(AND(D225=1,G225=1),Inputs!$L$25,IF(AND(D225=2,G225=1),Inputs!$L$26,IF(AND(D225=3,G225=1),Inputs!$L$27,IF(AND(D225=4,G225=1),Inputs!$L$28,0))))</f>
        <v>0</v>
      </c>
      <c r="R225" s="19">
        <f>IF(AND(D225=1,G225=1),Inputs!$L$42,IF(AND(D225=2,G225=1),Inputs!$L$43,IF(AND(D225=3,G225=1),Inputs!$L$44,IF(AND(D225=4,G225=1),Inputs!$L$45,0))))</f>
        <v>0</v>
      </c>
      <c r="S225" s="19">
        <f>IF(AND(D225=1,H225=1),Inputs!$M$25,IF(AND(D225=2,H225=1),Inputs!$M$26,IF(AND(D225=3,H225=1),Inputs!$M$27,IF(AND(D225=4,H225=1),Inputs!$M$28,0))))</f>
        <v>0</v>
      </c>
      <c r="T225" s="19">
        <f>IF(AND(D225=1,H225=1),Inputs!$M$42,IF(AND(D225=2,H225=1),Inputs!$M$43,IF(AND(D225=3,H225=1),Inputs!$M$44,IF(AND(D225=4,H225=1),Inputs!$M$45,0))))</f>
        <v>0</v>
      </c>
      <c r="U225" s="19">
        <f>IF(AND(D225=1,I225=1),Inputs!$N$25,IF(AND(D225=2,I225=1),Inputs!$N$26,IF(AND(D225=3,I225=1),Inputs!$N$27,IF(AND(D225=4,I225=1),Inputs!$N$28,0))))</f>
        <v>0</v>
      </c>
      <c r="V225" s="19">
        <f>IF(AND(D225=1,I225=1),Inputs!$N$42,IF(AND(D225=2,I225=1),Inputs!$N$43,IF(AND(D225=3,I225=1),Inputs!$N$44,IF(AND(D225=4,I225=1),Inputs!$N$45,0))))</f>
        <v>0</v>
      </c>
      <c r="W225" s="19">
        <f>IF(D225=1,Inputs!$J$34,IF(D225=2,Inputs!$J$35,IF(D225=3,Inputs!$J$36,IF(D225=4,Inputs!$J$37,0))))</f>
        <v>0</v>
      </c>
      <c r="X225" s="19">
        <f>IF(D225=1,Inputs!$J$51,IF(D225=2,Inputs!$J$52,IF(D225=3,Inputs!$J$53,IF(D225=4,Inputs!$J$54,0))))</f>
        <v>0</v>
      </c>
      <c r="Y225" s="19">
        <f>IF(D225=1,Inputs!$K$34,IF(D225=2,Inputs!$K$35,IF(D225=3,Inputs!$K$36,IF(D225=4,Inputs!$K$37,0))))</f>
        <v>0</v>
      </c>
      <c r="Z225" s="19">
        <f>IF(D225=1,Inputs!$K$51,IF(D225=2,Inputs!$K$52,IF(D225=3,Inputs!$K$53,IF(D225=4,Inputs!$K$54,0))))</f>
        <v>0</v>
      </c>
      <c r="AA225" s="19">
        <f>IF(AND(D225=1,G225=1),Inputs!$L$34,IF(AND(D225=2,G225=1),Inputs!$L$35,IF(AND(D225=3,G225=1),Inputs!$L$36,IF(AND(D225=4,G225=1),Inputs!$L$37,0))))</f>
        <v>0</v>
      </c>
      <c r="AB225" s="19">
        <f>IF(AND(D225=1,G225=1),Inputs!$L$51,IF(AND(D225=2,G225=1),Inputs!$L$52,IF(AND(D225=3,G225=1),Inputs!$L$53,IF(AND(D225=4,G225=1),Inputs!$L$54,0))))</f>
        <v>0</v>
      </c>
      <c r="AC225" s="19">
        <f>IF(AND(D225=1,H225=1),Inputs!$M$34,IF(AND(D225=2,H225=1),Inputs!$M$35,IF(AND(D225=3,H225=1),Inputs!$M$36,IF(AND(D225=4,H225=1),Inputs!$M$37,0))))</f>
        <v>0</v>
      </c>
      <c r="AD225" s="19">
        <f>IF(AND(D225=1,H225=1),Inputs!$M$51,IF(AND(D225=2,H225=1),Inputs!$M$52,IF(AND(D225=3,H225=1),Inputs!$M$53,IF(AND(D225=4,H225=1),Inputs!$M$54,0))))</f>
        <v>0</v>
      </c>
      <c r="AE225" s="19">
        <f>IF(AND(D225=1,I225=1),Inputs!$N$34,IF(AND(D225=2,I225=1),Inputs!$N$35,IF(AND(D225=3,I225=1),Inputs!$N$36,IF(AND(D225=4,I225=1),Inputs!$N$37,0))))</f>
        <v>0</v>
      </c>
      <c r="AF225" s="19">
        <f>IF(AND(D225=1,I225=1),Inputs!$N$51,IF(AND(D225=2,I225=1),Inputs!$N$52,IF(AND(D225=3,I225=1),Inputs!$N$53,IF(AND(D225=4,I225=1),Inputs!$N$54,0))))</f>
        <v>0</v>
      </c>
      <c r="AG225" s="19" t="e">
        <f t="shared" si="45"/>
        <v>#N/A</v>
      </c>
      <c r="AH225" s="19" t="e">
        <f t="shared" si="46"/>
        <v>#N/A</v>
      </c>
      <c r="AI225" s="19" t="e">
        <f t="shared" si="37"/>
        <v>#N/A</v>
      </c>
      <c r="AJ225" s="19" t="e">
        <f>IF(K225=2,Inputs!$B$7,IF(K225=3,Inputs!$B$8,IF(K225=4,Inputs!$B$9,IF(K225=5,Inputs!$B$10,IF(K225=6,Inputs!$B$11)))))</f>
        <v>#N/A</v>
      </c>
      <c r="AK225" s="19">
        <f>Inputs!$B$65+C225</f>
        <v>500</v>
      </c>
      <c r="AL225" s="19" t="e">
        <f t="shared" si="47"/>
        <v>#N/A</v>
      </c>
      <c r="AM225" s="19" t="e">
        <f t="shared" si="38"/>
        <v>#N/A</v>
      </c>
      <c r="AN225" s="19" t="e">
        <f t="shared" si="39"/>
        <v>#N/A</v>
      </c>
      <c r="AO225" s="19" t="e">
        <f t="shared" si="40"/>
        <v>#N/A</v>
      </c>
      <c r="AP225" s="19" t="e">
        <f t="shared" si="41"/>
        <v>#N/A</v>
      </c>
      <c r="AQ225" s="22">
        <f t="shared" si="42"/>
        <v>0</v>
      </c>
      <c r="AR225" s="22">
        <f t="shared" si="43"/>
        <v>0</v>
      </c>
      <c r="AS225" s="22">
        <f>IF(AND(AQ225&gt;=Inputs!$B$15,D225=2),MAX(C225,Inputs!$B$15),AQ225)</f>
        <v>0</v>
      </c>
      <c r="AT225" s="22">
        <f>IF(AND(AR225&gt;=Inputs!$B$15,D225=2),MAX(C225,Inputs!$B$15),AR225)</f>
        <v>0</v>
      </c>
      <c r="AU225" s="22">
        <f>IF(AND(AS225&gt;=Inputs!$B$16,D225&lt;4),MAX(C225,Inputs!$B$16),AS225)</f>
        <v>0</v>
      </c>
      <c r="AV225" s="22">
        <f>IF(AND(AT225&gt;=Inputs!$B$16,D225&lt;4),MAX(C225,Inputs!$B$16),AT225)</f>
        <v>0</v>
      </c>
      <c r="AW225" s="20">
        <f>IF(AU225&gt;Inputs!$B$17,Inputs!$B$17,AU225)</f>
        <v>0</v>
      </c>
      <c r="AX225" s="20">
        <f>IF(AV225&gt;Inputs!$B$17,Inputs!$B$17,AV225)</f>
        <v>0</v>
      </c>
    </row>
    <row r="226" spans="1:50" x14ac:dyDescent="0.25">
      <c r="A226" s="1">
        <f>Levels!A227</f>
        <v>0</v>
      </c>
      <c r="B226" s="1">
        <f>Levels!B227</f>
        <v>0</v>
      </c>
      <c r="C226" s="15">
        <f>IF(OR(E226=1,F226=1),Levels!C227,0)</f>
        <v>0</v>
      </c>
      <c r="D226" s="1">
        <f>Levels!D227</f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 t="e">
        <f>Levels!AC227</f>
        <v>#N/A</v>
      </c>
      <c r="K226" s="1" t="e">
        <f>Levels!AD227</f>
        <v>#N/A</v>
      </c>
      <c r="L226" s="1" t="e">
        <f t="shared" si="44"/>
        <v>#N/A</v>
      </c>
      <c r="M226" s="19">
        <f>IF(D226=1,Inputs!$J$25,IF(D226=2,Inputs!$J$26,IF(D226=3,Inputs!$J$27,IF(D226=4,Inputs!$J$28,0))))</f>
        <v>0</v>
      </c>
      <c r="N226" s="19">
        <f>IF(D226=1,Inputs!$J$42,IF(D226=2,Inputs!$J$43,IF(D226=3,Inputs!$J$44,IF(D226=4,Inputs!$J$45,0))))</f>
        <v>0</v>
      </c>
      <c r="O226" s="19">
        <f>IF(D226=1,Inputs!$K$25,IF(D226=2,Inputs!$K$26,IF(D226=3,Inputs!$K$27,IF(D226=4,Inputs!$K$28,0))))</f>
        <v>0</v>
      </c>
      <c r="P226" s="19">
        <f>IF(D226=1,Inputs!$K$42,IF(D226=2,Inputs!$K$43,IF(D226=3,Inputs!$K$44,IF(D226=4,Inputs!$K$45,0))))</f>
        <v>0</v>
      </c>
      <c r="Q226" s="19">
        <f>IF(AND(D226=1,G226=1),Inputs!$L$25,IF(AND(D226=2,G226=1),Inputs!$L$26,IF(AND(D226=3,G226=1),Inputs!$L$27,IF(AND(D226=4,G226=1),Inputs!$L$28,0))))</f>
        <v>0</v>
      </c>
      <c r="R226" s="19">
        <f>IF(AND(D226=1,G226=1),Inputs!$L$42,IF(AND(D226=2,G226=1),Inputs!$L$43,IF(AND(D226=3,G226=1),Inputs!$L$44,IF(AND(D226=4,G226=1),Inputs!$L$45,0))))</f>
        <v>0</v>
      </c>
      <c r="S226" s="19">
        <f>IF(AND(D226=1,H226=1),Inputs!$M$25,IF(AND(D226=2,H226=1),Inputs!$M$26,IF(AND(D226=3,H226=1),Inputs!$M$27,IF(AND(D226=4,H226=1),Inputs!$M$28,0))))</f>
        <v>0</v>
      </c>
      <c r="T226" s="19">
        <f>IF(AND(D226=1,H226=1),Inputs!$M$42,IF(AND(D226=2,H226=1),Inputs!$M$43,IF(AND(D226=3,H226=1),Inputs!$M$44,IF(AND(D226=4,H226=1),Inputs!$M$45,0))))</f>
        <v>0</v>
      </c>
      <c r="U226" s="19">
        <f>IF(AND(D226=1,I226=1),Inputs!$N$25,IF(AND(D226=2,I226=1),Inputs!$N$26,IF(AND(D226=3,I226=1),Inputs!$N$27,IF(AND(D226=4,I226=1),Inputs!$N$28,0))))</f>
        <v>0</v>
      </c>
      <c r="V226" s="19">
        <f>IF(AND(D226=1,I226=1),Inputs!$N$42,IF(AND(D226=2,I226=1),Inputs!$N$43,IF(AND(D226=3,I226=1),Inputs!$N$44,IF(AND(D226=4,I226=1),Inputs!$N$45,0))))</f>
        <v>0</v>
      </c>
      <c r="W226" s="19">
        <f>IF(D226=1,Inputs!$J$34,IF(D226=2,Inputs!$J$35,IF(D226=3,Inputs!$J$36,IF(D226=4,Inputs!$J$37,0))))</f>
        <v>0</v>
      </c>
      <c r="X226" s="19">
        <f>IF(D226=1,Inputs!$J$51,IF(D226=2,Inputs!$J$52,IF(D226=3,Inputs!$J$53,IF(D226=4,Inputs!$J$54,0))))</f>
        <v>0</v>
      </c>
      <c r="Y226" s="19">
        <f>IF(D226=1,Inputs!$K$34,IF(D226=2,Inputs!$K$35,IF(D226=3,Inputs!$K$36,IF(D226=4,Inputs!$K$37,0))))</f>
        <v>0</v>
      </c>
      <c r="Z226" s="19">
        <f>IF(D226=1,Inputs!$K$51,IF(D226=2,Inputs!$K$52,IF(D226=3,Inputs!$K$53,IF(D226=4,Inputs!$K$54,0))))</f>
        <v>0</v>
      </c>
      <c r="AA226" s="19">
        <f>IF(AND(D226=1,G226=1),Inputs!$L$34,IF(AND(D226=2,G226=1),Inputs!$L$35,IF(AND(D226=3,G226=1),Inputs!$L$36,IF(AND(D226=4,G226=1),Inputs!$L$37,0))))</f>
        <v>0</v>
      </c>
      <c r="AB226" s="19">
        <f>IF(AND(D226=1,G226=1),Inputs!$L$51,IF(AND(D226=2,G226=1),Inputs!$L$52,IF(AND(D226=3,G226=1),Inputs!$L$53,IF(AND(D226=4,G226=1),Inputs!$L$54,0))))</f>
        <v>0</v>
      </c>
      <c r="AC226" s="19">
        <f>IF(AND(D226=1,H226=1),Inputs!$M$34,IF(AND(D226=2,H226=1),Inputs!$M$35,IF(AND(D226=3,H226=1),Inputs!$M$36,IF(AND(D226=4,H226=1),Inputs!$M$37,0))))</f>
        <v>0</v>
      </c>
      <c r="AD226" s="19">
        <f>IF(AND(D226=1,H226=1),Inputs!$M$51,IF(AND(D226=2,H226=1),Inputs!$M$52,IF(AND(D226=3,H226=1),Inputs!$M$53,IF(AND(D226=4,H226=1),Inputs!$M$54,0))))</f>
        <v>0</v>
      </c>
      <c r="AE226" s="19">
        <f>IF(AND(D226=1,I226=1),Inputs!$N$34,IF(AND(D226=2,I226=1),Inputs!$N$35,IF(AND(D226=3,I226=1),Inputs!$N$36,IF(AND(D226=4,I226=1),Inputs!$N$37,0))))</f>
        <v>0</v>
      </c>
      <c r="AF226" s="19">
        <f>IF(AND(D226=1,I226=1),Inputs!$N$51,IF(AND(D226=2,I226=1),Inputs!$N$52,IF(AND(D226=3,I226=1),Inputs!$N$53,IF(AND(D226=4,I226=1),Inputs!$N$54,0))))</f>
        <v>0</v>
      </c>
      <c r="AG226" s="19" t="e">
        <f t="shared" si="45"/>
        <v>#N/A</v>
      </c>
      <c r="AH226" s="19" t="e">
        <f t="shared" si="46"/>
        <v>#N/A</v>
      </c>
      <c r="AI226" s="19" t="e">
        <f t="shared" si="37"/>
        <v>#N/A</v>
      </c>
      <c r="AJ226" s="19" t="e">
        <f>IF(K226=2,Inputs!$B$7,IF(K226=3,Inputs!$B$8,IF(K226=4,Inputs!$B$9,IF(K226=5,Inputs!$B$10,IF(K226=6,Inputs!$B$11)))))</f>
        <v>#N/A</v>
      </c>
      <c r="AK226" s="19">
        <f>Inputs!$B$65+C226</f>
        <v>500</v>
      </c>
      <c r="AL226" s="19" t="e">
        <f t="shared" si="47"/>
        <v>#N/A</v>
      </c>
      <c r="AM226" s="19" t="e">
        <f t="shared" si="38"/>
        <v>#N/A</v>
      </c>
      <c r="AN226" s="19" t="e">
        <f t="shared" si="39"/>
        <v>#N/A</v>
      </c>
      <c r="AO226" s="19" t="e">
        <f t="shared" si="40"/>
        <v>#N/A</v>
      </c>
      <c r="AP226" s="19" t="e">
        <f t="shared" si="41"/>
        <v>#N/A</v>
      </c>
      <c r="AQ226" s="22">
        <f t="shared" si="42"/>
        <v>0</v>
      </c>
      <c r="AR226" s="22">
        <f t="shared" si="43"/>
        <v>0</v>
      </c>
      <c r="AS226" s="22">
        <f>IF(AND(AQ226&gt;=Inputs!$B$15,D226=2),MAX(C226,Inputs!$B$15),AQ226)</f>
        <v>0</v>
      </c>
      <c r="AT226" s="22">
        <f>IF(AND(AR226&gt;=Inputs!$B$15,D226=2),MAX(C226,Inputs!$B$15),AR226)</f>
        <v>0</v>
      </c>
      <c r="AU226" s="22">
        <f>IF(AND(AS226&gt;=Inputs!$B$16,D226&lt;4),MAX(C226,Inputs!$B$16),AS226)</f>
        <v>0</v>
      </c>
      <c r="AV226" s="22">
        <f>IF(AND(AT226&gt;=Inputs!$B$16,D226&lt;4),MAX(C226,Inputs!$B$16),AT226)</f>
        <v>0</v>
      </c>
      <c r="AW226" s="20">
        <f>IF(AU226&gt;Inputs!$B$17,Inputs!$B$17,AU226)</f>
        <v>0</v>
      </c>
      <c r="AX226" s="20">
        <f>IF(AV226&gt;Inputs!$B$17,Inputs!$B$17,AV226)</f>
        <v>0</v>
      </c>
    </row>
    <row r="227" spans="1:50" x14ac:dyDescent="0.25">
      <c r="A227" s="1">
        <f>Levels!A228</f>
        <v>0</v>
      </c>
      <c r="B227" s="1">
        <f>Levels!B228</f>
        <v>0</v>
      </c>
      <c r="C227" s="15">
        <f>IF(OR(E227=1,F227=1),Levels!C228,0)</f>
        <v>0</v>
      </c>
      <c r="D227" s="1">
        <f>Levels!D228</f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 t="e">
        <f>Levels!AC228</f>
        <v>#N/A</v>
      </c>
      <c r="K227" s="1" t="e">
        <f>Levels!AD228</f>
        <v>#N/A</v>
      </c>
      <c r="L227" s="1" t="e">
        <f t="shared" si="44"/>
        <v>#N/A</v>
      </c>
      <c r="M227" s="19">
        <f>IF(D227=1,Inputs!$J$25,IF(D227=2,Inputs!$J$26,IF(D227=3,Inputs!$J$27,IF(D227=4,Inputs!$J$28,0))))</f>
        <v>0</v>
      </c>
      <c r="N227" s="19">
        <f>IF(D227=1,Inputs!$J$42,IF(D227=2,Inputs!$J$43,IF(D227=3,Inputs!$J$44,IF(D227=4,Inputs!$J$45,0))))</f>
        <v>0</v>
      </c>
      <c r="O227" s="19">
        <f>IF(D227=1,Inputs!$K$25,IF(D227=2,Inputs!$K$26,IF(D227=3,Inputs!$K$27,IF(D227=4,Inputs!$K$28,0))))</f>
        <v>0</v>
      </c>
      <c r="P227" s="19">
        <f>IF(D227=1,Inputs!$K$42,IF(D227=2,Inputs!$K$43,IF(D227=3,Inputs!$K$44,IF(D227=4,Inputs!$K$45,0))))</f>
        <v>0</v>
      </c>
      <c r="Q227" s="19">
        <f>IF(AND(D227=1,G227=1),Inputs!$L$25,IF(AND(D227=2,G227=1),Inputs!$L$26,IF(AND(D227=3,G227=1),Inputs!$L$27,IF(AND(D227=4,G227=1),Inputs!$L$28,0))))</f>
        <v>0</v>
      </c>
      <c r="R227" s="19">
        <f>IF(AND(D227=1,G227=1),Inputs!$L$42,IF(AND(D227=2,G227=1),Inputs!$L$43,IF(AND(D227=3,G227=1),Inputs!$L$44,IF(AND(D227=4,G227=1),Inputs!$L$45,0))))</f>
        <v>0</v>
      </c>
      <c r="S227" s="19">
        <f>IF(AND(D227=1,H227=1),Inputs!$M$25,IF(AND(D227=2,H227=1),Inputs!$M$26,IF(AND(D227=3,H227=1),Inputs!$M$27,IF(AND(D227=4,H227=1),Inputs!$M$28,0))))</f>
        <v>0</v>
      </c>
      <c r="T227" s="19">
        <f>IF(AND(D227=1,H227=1),Inputs!$M$42,IF(AND(D227=2,H227=1),Inputs!$M$43,IF(AND(D227=3,H227=1),Inputs!$M$44,IF(AND(D227=4,H227=1),Inputs!$M$45,0))))</f>
        <v>0</v>
      </c>
      <c r="U227" s="19">
        <f>IF(AND(D227=1,I227=1),Inputs!$N$25,IF(AND(D227=2,I227=1),Inputs!$N$26,IF(AND(D227=3,I227=1),Inputs!$N$27,IF(AND(D227=4,I227=1),Inputs!$N$28,0))))</f>
        <v>0</v>
      </c>
      <c r="V227" s="19">
        <f>IF(AND(D227=1,I227=1),Inputs!$N$42,IF(AND(D227=2,I227=1),Inputs!$N$43,IF(AND(D227=3,I227=1),Inputs!$N$44,IF(AND(D227=4,I227=1),Inputs!$N$45,0))))</f>
        <v>0</v>
      </c>
      <c r="W227" s="19">
        <f>IF(D227=1,Inputs!$J$34,IF(D227=2,Inputs!$J$35,IF(D227=3,Inputs!$J$36,IF(D227=4,Inputs!$J$37,0))))</f>
        <v>0</v>
      </c>
      <c r="X227" s="19">
        <f>IF(D227=1,Inputs!$J$51,IF(D227=2,Inputs!$J$52,IF(D227=3,Inputs!$J$53,IF(D227=4,Inputs!$J$54,0))))</f>
        <v>0</v>
      </c>
      <c r="Y227" s="19">
        <f>IF(D227=1,Inputs!$K$34,IF(D227=2,Inputs!$K$35,IF(D227=3,Inputs!$K$36,IF(D227=4,Inputs!$K$37,0))))</f>
        <v>0</v>
      </c>
      <c r="Z227" s="19">
        <f>IF(D227=1,Inputs!$K$51,IF(D227=2,Inputs!$K$52,IF(D227=3,Inputs!$K$53,IF(D227=4,Inputs!$K$54,0))))</f>
        <v>0</v>
      </c>
      <c r="AA227" s="19">
        <f>IF(AND(D227=1,G227=1),Inputs!$L$34,IF(AND(D227=2,G227=1),Inputs!$L$35,IF(AND(D227=3,G227=1),Inputs!$L$36,IF(AND(D227=4,G227=1),Inputs!$L$37,0))))</f>
        <v>0</v>
      </c>
      <c r="AB227" s="19">
        <f>IF(AND(D227=1,G227=1),Inputs!$L$51,IF(AND(D227=2,G227=1),Inputs!$L$52,IF(AND(D227=3,G227=1),Inputs!$L$53,IF(AND(D227=4,G227=1),Inputs!$L$54,0))))</f>
        <v>0</v>
      </c>
      <c r="AC227" s="19">
        <f>IF(AND(D227=1,H227=1),Inputs!$M$34,IF(AND(D227=2,H227=1),Inputs!$M$35,IF(AND(D227=3,H227=1),Inputs!$M$36,IF(AND(D227=4,H227=1),Inputs!$M$37,0))))</f>
        <v>0</v>
      </c>
      <c r="AD227" s="19">
        <f>IF(AND(D227=1,H227=1),Inputs!$M$51,IF(AND(D227=2,H227=1),Inputs!$M$52,IF(AND(D227=3,H227=1),Inputs!$M$53,IF(AND(D227=4,H227=1),Inputs!$M$54,0))))</f>
        <v>0</v>
      </c>
      <c r="AE227" s="19">
        <f>IF(AND(D227=1,I227=1),Inputs!$N$34,IF(AND(D227=2,I227=1),Inputs!$N$35,IF(AND(D227=3,I227=1),Inputs!$N$36,IF(AND(D227=4,I227=1),Inputs!$N$37,0))))</f>
        <v>0</v>
      </c>
      <c r="AF227" s="19">
        <f>IF(AND(D227=1,I227=1),Inputs!$N$51,IF(AND(D227=2,I227=1),Inputs!$N$52,IF(AND(D227=3,I227=1),Inputs!$N$53,IF(AND(D227=4,I227=1),Inputs!$N$54,0))))</f>
        <v>0</v>
      </c>
      <c r="AG227" s="19" t="e">
        <f t="shared" si="45"/>
        <v>#N/A</v>
      </c>
      <c r="AH227" s="19" t="e">
        <f t="shared" si="46"/>
        <v>#N/A</v>
      </c>
      <c r="AI227" s="19" t="e">
        <f t="shared" si="37"/>
        <v>#N/A</v>
      </c>
      <c r="AJ227" s="19" t="e">
        <f>IF(K227=2,Inputs!$B$7,IF(K227=3,Inputs!$B$8,IF(K227=4,Inputs!$B$9,IF(K227=5,Inputs!$B$10,IF(K227=6,Inputs!$B$11)))))</f>
        <v>#N/A</v>
      </c>
      <c r="AK227" s="19">
        <f>Inputs!$B$65+C227</f>
        <v>500</v>
      </c>
      <c r="AL227" s="19" t="e">
        <f t="shared" si="47"/>
        <v>#N/A</v>
      </c>
      <c r="AM227" s="19" t="e">
        <f t="shared" si="38"/>
        <v>#N/A</v>
      </c>
      <c r="AN227" s="19" t="e">
        <f t="shared" si="39"/>
        <v>#N/A</v>
      </c>
      <c r="AO227" s="19" t="e">
        <f t="shared" si="40"/>
        <v>#N/A</v>
      </c>
      <c r="AP227" s="19" t="e">
        <f t="shared" si="41"/>
        <v>#N/A</v>
      </c>
      <c r="AQ227" s="22">
        <f t="shared" si="42"/>
        <v>0</v>
      </c>
      <c r="AR227" s="22">
        <f t="shared" si="43"/>
        <v>0</v>
      </c>
      <c r="AS227" s="22">
        <f>IF(AND(AQ227&gt;=Inputs!$B$15,D227=2),MAX(C227,Inputs!$B$15),AQ227)</f>
        <v>0</v>
      </c>
      <c r="AT227" s="22">
        <f>IF(AND(AR227&gt;=Inputs!$B$15,D227=2),MAX(C227,Inputs!$B$15),AR227)</f>
        <v>0</v>
      </c>
      <c r="AU227" s="22">
        <f>IF(AND(AS227&gt;=Inputs!$B$16,D227&lt;4),MAX(C227,Inputs!$B$16),AS227)</f>
        <v>0</v>
      </c>
      <c r="AV227" s="22">
        <f>IF(AND(AT227&gt;=Inputs!$B$16,D227&lt;4),MAX(C227,Inputs!$B$16),AT227)</f>
        <v>0</v>
      </c>
      <c r="AW227" s="20">
        <f>IF(AU227&gt;Inputs!$B$17,Inputs!$B$17,AU227)</f>
        <v>0</v>
      </c>
      <c r="AX227" s="20">
        <f>IF(AV227&gt;Inputs!$B$17,Inputs!$B$17,AV227)</f>
        <v>0</v>
      </c>
    </row>
    <row r="228" spans="1:50" x14ac:dyDescent="0.25">
      <c r="A228" s="1">
        <f>Levels!A229</f>
        <v>0</v>
      </c>
      <c r="B228" s="1">
        <f>Levels!B229</f>
        <v>0</v>
      </c>
      <c r="C228" s="15">
        <f>IF(OR(E228=1,F228=1),Levels!C229,0)</f>
        <v>0</v>
      </c>
      <c r="D228" s="1">
        <f>Levels!D229</f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 t="e">
        <f>Levels!AC229</f>
        <v>#N/A</v>
      </c>
      <c r="K228" s="1" t="e">
        <f>Levels!AD229</f>
        <v>#N/A</v>
      </c>
      <c r="L228" s="1" t="e">
        <f t="shared" si="44"/>
        <v>#N/A</v>
      </c>
      <c r="M228" s="19">
        <f>IF(D228=1,Inputs!$J$25,IF(D228=2,Inputs!$J$26,IF(D228=3,Inputs!$J$27,IF(D228=4,Inputs!$J$28,0))))</f>
        <v>0</v>
      </c>
      <c r="N228" s="19">
        <f>IF(D228=1,Inputs!$J$42,IF(D228=2,Inputs!$J$43,IF(D228=3,Inputs!$J$44,IF(D228=4,Inputs!$J$45,0))))</f>
        <v>0</v>
      </c>
      <c r="O228" s="19">
        <f>IF(D228=1,Inputs!$K$25,IF(D228=2,Inputs!$K$26,IF(D228=3,Inputs!$K$27,IF(D228=4,Inputs!$K$28,0))))</f>
        <v>0</v>
      </c>
      <c r="P228" s="19">
        <f>IF(D228=1,Inputs!$K$42,IF(D228=2,Inputs!$K$43,IF(D228=3,Inputs!$K$44,IF(D228=4,Inputs!$K$45,0))))</f>
        <v>0</v>
      </c>
      <c r="Q228" s="19">
        <f>IF(AND(D228=1,G228=1),Inputs!$L$25,IF(AND(D228=2,G228=1),Inputs!$L$26,IF(AND(D228=3,G228=1),Inputs!$L$27,IF(AND(D228=4,G228=1),Inputs!$L$28,0))))</f>
        <v>0</v>
      </c>
      <c r="R228" s="19">
        <f>IF(AND(D228=1,G228=1),Inputs!$L$42,IF(AND(D228=2,G228=1),Inputs!$L$43,IF(AND(D228=3,G228=1),Inputs!$L$44,IF(AND(D228=4,G228=1),Inputs!$L$45,0))))</f>
        <v>0</v>
      </c>
      <c r="S228" s="19">
        <f>IF(AND(D228=1,H228=1),Inputs!$M$25,IF(AND(D228=2,H228=1),Inputs!$M$26,IF(AND(D228=3,H228=1),Inputs!$M$27,IF(AND(D228=4,H228=1),Inputs!$M$28,0))))</f>
        <v>0</v>
      </c>
      <c r="T228" s="19">
        <f>IF(AND(D228=1,H228=1),Inputs!$M$42,IF(AND(D228=2,H228=1),Inputs!$M$43,IF(AND(D228=3,H228=1),Inputs!$M$44,IF(AND(D228=4,H228=1),Inputs!$M$45,0))))</f>
        <v>0</v>
      </c>
      <c r="U228" s="19">
        <f>IF(AND(D228=1,I228=1),Inputs!$N$25,IF(AND(D228=2,I228=1),Inputs!$N$26,IF(AND(D228=3,I228=1),Inputs!$N$27,IF(AND(D228=4,I228=1),Inputs!$N$28,0))))</f>
        <v>0</v>
      </c>
      <c r="V228" s="19">
        <f>IF(AND(D228=1,I228=1),Inputs!$N$42,IF(AND(D228=2,I228=1),Inputs!$N$43,IF(AND(D228=3,I228=1),Inputs!$N$44,IF(AND(D228=4,I228=1),Inputs!$N$45,0))))</f>
        <v>0</v>
      </c>
      <c r="W228" s="19">
        <f>IF(D228=1,Inputs!$J$34,IF(D228=2,Inputs!$J$35,IF(D228=3,Inputs!$J$36,IF(D228=4,Inputs!$J$37,0))))</f>
        <v>0</v>
      </c>
      <c r="X228" s="19">
        <f>IF(D228=1,Inputs!$J$51,IF(D228=2,Inputs!$J$52,IF(D228=3,Inputs!$J$53,IF(D228=4,Inputs!$J$54,0))))</f>
        <v>0</v>
      </c>
      <c r="Y228" s="19">
        <f>IF(D228=1,Inputs!$K$34,IF(D228=2,Inputs!$K$35,IF(D228=3,Inputs!$K$36,IF(D228=4,Inputs!$K$37,0))))</f>
        <v>0</v>
      </c>
      <c r="Z228" s="19">
        <f>IF(D228=1,Inputs!$K$51,IF(D228=2,Inputs!$K$52,IF(D228=3,Inputs!$K$53,IF(D228=4,Inputs!$K$54,0))))</f>
        <v>0</v>
      </c>
      <c r="AA228" s="19">
        <f>IF(AND(D228=1,G228=1),Inputs!$L$34,IF(AND(D228=2,G228=1),Inputs!$L$35,IF(AND(D228=3,G228=1),Inputs!$L$36,IF(AND(D228=4,G228=1),Inputs!$L$37,0))))</f>
        <v>0</v>
      </c>
      <c r="AB228" s="19">
        <f>IF(AND(D228=1,G228=1),Inputs!$L$51,IF(AND(D228=2,G228=1),Inputs!$L$52,IF(AND(D228=3,G228=1),Inputs!$L$53,IF(AND(D228=4,G228=1),Inputs!$L$54,0))))</f>
        <v>0</v>
      </c>
      <c r="AC228" s="19">
        <f>IF(AND(D228=1,H228=1),Inputs!$M$34,IF(AND(D228=2,H228=1),Inputs!$M$35,IF(AND(D228=3,H228=1),Inputs!$M$36,IF(AND(D228=4,H228=1),Inputs!$M$37,0))))</f>
        <v>0</v>
      </c>
      <c r="AD228" s="19">
        <f>IF(AND(D228=1,H228=1),Inputs!$M$51,IF(AND(D228=2,H228=1),Inputs!$M$52,IF(AND(D228=3,H228=1),Inputs!$M$53,IF(AND(D228=4,H228=1),Inputs!$M$54,0))))</f>
        <v>0</v>
      </c>
      <c r="AE228" s="19">
        <f>IF(AND(D228=1,I228=1),Inputs!$N$34,IF(AND(D228=2,I228=1),Inputs!$N$35,IF(AND(D228=3,I228=1),Inputs!$N$36,IF(AND(D228=4,I228=1),Inputs!$N$37,0))))</f>
        <v>0</v>
      </c>
      <c r="AF228" s="19">
        <f>IF(AND(D228=1,I228=1),Inputs!$N$51,IF(AND(D228=2,I228=1),Inputs!$N$52,IF(AND(D228=3,I228=1),Inputs!$N$53,IF(AND(D228=4,I228=1),Inputs!$N$54,0))))</f>
        <v>0</v>
      </c>
      <c r="AG228" s="19" t="e">
        <f t="shared" si="45"/>
        <v>#N/A</v>
      </c>
      <c r="AH228" s="19" t="e">
        <f t="shared" si="46"/>
        <v>#N/A</v>
      </c>
      <c r="AI228" s="19" t="e">
        <f t="shared" si="37"/>
        <v>#N/A</v>
      </c>
      <c r="AJ228" s="19" t="e">
        <f>IF(K228=2,Inputs!$B$7,IF(K228=3,Inputs!$B$8,IF(K228=4,Inputs!$B$9,IF(K228=5,Inputs!$B$10,IF(K228=6,Inputs!$B$11)))))</f>
        <v>#N/A</v>
      </c>
      <c r="AK228" s="19">
        <f>Inputs!$B$65+C228</f>
        <v>500</v>
      </c>
      <c r="AL228" s="19" t="e">
        <f t="shared" si="47"/>
        <v>#N/A</v>
      </c>
      <c r="AM228" s="19" t="e">
        <f t="shared" si="38"/>
        <v>#N/A</v>
      </c>
      <c r="AN228" s="19" t="e">
        <f t="shared" si="39"/>
        <v>#N/A</v>
      </c>
      <c r="AO228" s="19" t="e">
        <f t="shared" si="40"/>
        <v>#N/A</v>
      </c>
      <c r="AP228" s="19" t="e">
        <f t="shared" si="41"/>
        <v>#N/A</v>
      </c>
      <c r="AQ228" s="22">
        <f t="shared" si="42"/>
        <v>0</v>
      </c>
      <c r="AR228" s="22">
        <f t="shared" si="43"/>
        <v>0</v>
      </c>
      <c r="AS228" s="22">
        <f>IF(AND(AQ228&gt;=Inputs!$B$15,D228=2),MAX(C228,Inputs!$B$15),AQ228)</f>
        <v>0</v>
      </c>
      <c r="AT228" s="22">
        <f>IF(AND(AR228&gt;=Inputs!$B$15,D228=2),MAX(C228,Inputs!$B$15),AR228)</f>
        <v>0</v>
      </c>
      <c r="AU228" s="22">
        <f>IF(AND(AS228&gt;=Inputs!$B$16,D228&lt;4),MAX(C228,Inputs!$B$16),AS228)</f>
        <v>0</v>
      </c>
      <c r="AV228" s="22">
        <f>IF(AND(AT228&gt;=Inputs!$B$16,D228&lt;4),MAX(C228,Inputs!$B$16),AT228)</f>
        <v>0</v>
      </c>
      <c r="AW228" s="20">
        <f>IF(AU228&gt;Inputs!$B$17,Inputs!$B$17,AU228)</f>
        <v>0</v>
      </c>
      <c r="AX228" s="20">
        <f>IF(AV228&gt;Inputs!$B$17,Inputs!$B$17,AV228)</f>
        <v>0</v>
      </c>
    </row>
    <row r="229" spans="1:50" x14ac:dyDescent="0.25">
      <c r="A229" s="1">
        <f>Levels!A230</f>
        <v>0</v>
      </c>
      <c r="B229" s="1">
        <f>Levels!B230</f>
        <v>0</v>
      </c>
      <c r="C229" s="15">
        <f>IF(OR(E229=1,F229=1),Levels!C230,0)</f>
        <v>0</v>
      </c>
      <c r="D229" s="1">
        <f>Levels!D230</f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 t="e">
        <f>Levels!AC230</f>
        <v>#N/A</v>
      </c>
      <c r="K229" s="1" t="e">
        <f>Levels!AD230</f>
        <v>#N/A</v>
      </c>
      <c r="L229" s="1" t="e">
        <f t="shared" si="44"/>
        <v>#N/A</v>
      </c>
      <c r="M229" s="19">
        <f>IF(D229=1,Inputs!$J$25,IF(D229=2,Inputs!$J$26,IF(D229=3,Inputs!$J$27,IF(D229=4,Inputs!$J$28,0))))</f>
        <v>0</v>
      </c>
      <c r="N229" s="19">
        <f>IF(D229=1,Inputs!$J$42,IF(D229=2,Inputs!$J$43,IF(D229=3,Inputs!$J$44,IF(D229=4,Inputs!$J$45,0))))</f>
        <v>0</v>
      </c>
      <c r="O229" s="19">
        <f>IF(D229=1,Inputs!$K$25,IF(D229=2,Inputs!$K$26,IF(D229=3,Inputs!$K$27,IF(D229=4,Inputs!$K$28,0))))</f>
        <v>0</v>
      </c>
      <c r="P229" s="19">
        <f>IF(D229=1,Inputs!$K$42,IF(D229=2,Inputs!$K$43,IF(D229=3,Inputs!$K$44,IF(D229=4,Inputs!$K$45,0))))</f>
        <v>0</v>
      </c>
      <c r="Q229" s="19">
        <f>IF(AND(D229=1,G229=1),Inputs!$L$25,IF(AND(D229=2,G229=1),Inputs!$L$26,IF(AND(D229=3,G229=1),Inputs!$L$27,IF(AND(D229=4,G229=1),Inputs!$L$28,0))))</f>
        <v>0</v>
      </c>
      <c r="R229" s="19">
        <f>IF(AND(D229=1,G229=1),Inputs!$L$42,IF(AND(D229=2,G229=1),Inputs!$L$43,IF(AND(D229=3,G229=1),Inputs!$L$44,IF(AND(D229=4,G229=1),Inputs!$L$45,0))))</f>
        <v>0</v>
      </c>
      <c r="S229" s="19">
        <f>IF(AND(D229=1,H229=1),Inputs!$M$25,IF(AND(D229=2,H229=1),Inputs!$M$26,IF(AND(D229=3,H229=1),Inputs!$M$27,IF(AND(D229=4,H229=1),Inputs!$M$28,0))))</f>
        <v>0</v>
      </c>
      <c r="T229" s="19">
        <f>IF(AND(D229=1,H229=1),Inputs!$M$42,IF(AND(D229=2,H229=1),Inputs!$M$43,IF(AND(D229=3,H229=1),Inputs!$M$44,IF(AND(D229=4,H229=1),Inputs!$M$45,0))))</f>
        <v>0</v>
      </c>
      <c r="U229" s="19">
        <f>IF(AND(D229=1,I229=1),Inputs!$N$25,IF(AND(D229=2,I229=1),Inputs!$N$26,IF(AND(D229=3,I229=1),Inputs!$N$27,IF(AND(D229=4,I229=1),Inputs!$N$28,0))))</f>
        <v>0</v>
      </c>
      <c r="V229" s="19">
        <f>IF(AND(D229=1,I229=1),Inputs!$N$42,IF(AND(D229=2,I229=1),Inputs!$N$43,IF(AND(D229=3,I229=1),Inputs!$N$44,IF(AND(D229=4,I229=1),Inputs!$N$45,0))))</f>
        <v>0</v>
      </c>
      <c r="W229" s="19">
        <f>IF(D229=1,Inputs!$J$34,IF(D229=2,Inputs!$J$35,IF(D229=3,Inputs!$J$36,IF(D229=4,Inputs!$J$37,0))))</f>
        <v>0</v>
      </c>
      <c r="X229" s="19">
        <f>IF(D229=1,Inputs!$J$51,IF(D229=2,Inputs!$J$52,IF(D229=3,Inputs!$J$53,IF(D229=4,Inputs!$J$54,0))))</f>
        <v>0</v>
      </c>
      <c r="Y229" s="19">
        <f>IF(D229=1,Inputs!$K$34,IF(D229=2,Inputs!$K$35,IF(D229=3,Inputs!$K$36,IF(D229=4,Inputs!$K$37,0))))</f>
        <v>0</v>
      </c>
      <c r="Z229" s="19">
        <f>IF(D229=1,Inputs!$K$51,IF(D229=2,Inputs!$K$52,IF(D229=3,Inputs!$K$53,IF(D229=4,Inputs!$K$54,0))))</f>
        <v>0</v>
      </c>
      <c r="AA229" s="19">
        <f>IF(AND(D229=1,G229=1),Inputs!$L$34,IF(AND(D229=2,G229=1),Inputs!$L$35,IF(AND(D229=3,G229=1),Inputs!$L$36,IF(AND(D229=4,G229=1),Inputs!$L$37,0))))</f>
        <v>0</v>
      </c>
      <c r="AB229" s="19">
        <f>IF(AND(D229=1,G229=1),Inputs!$L$51,IF(AND(D229=2,G229=1),Inputs!$L$52,IF(AND(D229=3,G229=1),Inputs!$L$53,IF(AND(D229=4,G229=1),Inputs!$L$54,0))))</f>
        <v>0</v>
      </c>
      <c r="AC229" s="19">
        <f>IF(AND(D229=1,H229=1),Inputs!$M$34,IF(AND(D229=2,H229=1),Inputs!$M$35,IF(AND(D229=3,H229=1),Inputs!$M$36,IF(AND(D229=4,H229=1),Inputs!$M$37,0))))</f>
        <v>0</v>
      </c>
      <c r="AD229" s="19">
        <f>IF(AND(D229=1,H229=1),Inputs!$M$51,IF(AND(D229=2,H229=1),Inputs!$M$52,IF(AND(D229=3,H229=1),Inputs!$M$53,IF(AND(D229=4,H229=1),Inputs!$M$54,0))))</f>
        <v>0</v>
      </c>
      <c r="AE229" s="19">
        <f>IF(AND(D229=1,I229=1),Inputs!$N$34,IF(AND(D229=2,I229=1),Inputs!$N$35,IF(AND(D229=3,I229=1),Inputs!$N$36,IF(AND(D229=4,I229=1),Inputs!$N$37,0))))</f>
        <v>0</v>
      </c>
      <c r="AF229" s="19">
        <f>IF(AND(D229=1,I229=1),Inputs!$N$51,IF(AND(D229=2,I229=1),Inputs!$N$52,IF(AND(D229=3,I229=1),Inputs!$N$53,IF(AND(D229=4,I229=1),Inputs!$N$54,0))))</f>
        <v>0</v>
      </c>
      <c r="AG229" s="19" t="e">
        <f t="shared" si="45"/>
        <v>#N/A</v>
      </c>
      <c r="AH229" s="19" t="e">
        <f t="shared" si="46"/>
        <v>#N/A</v>
      </c>
      <c r="AI229" s="19" t="e">
        <f t="shared" si="37"/>
        <v>#N/A</v>
      </c>
      <c r="AJ229" s="19" t="e">
        <f>IF(K229=2,Inputs!$B$7,IF(K229=3,Inputs!$B$8,IF(K229=4,Inputs!$B$9,IF(K229=5,Inputs!$B$10,IF(K229=6,Inputs!$B$11)))))</f>
        <v>#N/A</v>
      </c>
      <c r="AK229" s="19">
        <f>Inputs!$B$65+C229</f>
        <v>500</v>
      </c>
      <c r="AL229" s="19" t="e">
        <f t="shared" si="47"/>
        <v>#N/A</v>
      </c>
      <c r="AM229" s="19" t="e">
        <f t="shared" si="38"/>
        <v>#N/A</v>
      </c>
      <c r="AN229" s="19" t="e">
        <f t="shared" si="39"/>
        <v>#N/A</v>
      </c>
      <c r="AO229" s="19" t="e">
        <f t="shared" si="40"/>
        <v>#N/A</v>
      </c>
      <c r="AP229" s="19" t="e">
        <f t="shared" si="41"/>
        <v>#N/A</v>
      </c>
      <c r="AQ229" s="22">
        <f t="shared" si="42"/>
        <v>0</v>
      </c>
      <c r="AR229" s="22">
        <f t="shared" si="43"/>
        <v>0</v>
      </c>
      <c r="AS229" s="22">
        <f>IF(AND(AQ229&gt;=Inputs!$B$15,D229=2),MAX(C229,Inputs!$B$15),AQ229)</f>
        <v>0</v>
      </c>
      <c r="AT229" s="22">
        <f>IF(AND(AR229&gt;=Inputs!$B$15,D229=2),MAX(C229,Inputs!$B$15),AR229)</f>
        <v>0</v>
      </c>
      <c r="AU229" s="22">
        <f>IF(AND(AS229&gt;=Inputs!$B$16,D229&lt;4),MAX(C229,Inputs!$B$16),AS229)</f>
        <v>0</v>
      </c>
      <c r="AV229" s="22">
        <f>IF(AND(AT229&gt;=Inputs!$B$16,D229&lt;4),MAX(C229,Inputs!$B$16),AT229)</f>
        <v>0</v>
      </c>
      <c r="AW229" s="20">
        <f>IF(AU229&gt;Inputs!$B$17,Inputs!$B$17,AU229)</f>
        <v>0</v>
      </c>
      <c r="AX229" s="20">
        <f>IF(AV229&gt;Inputs!$B$17,Inputs!$B$17,AV229)</f>
        <v>0</v>
      </c>
    </row>
    <row r="230" spans="1:50" x14ac:dyDescent="0.25">
      <c r="A230" s="1">
        <f>Levels!A231</f>
        <v>0</v>
      </c>
      <c r="B230" s="1">
        <f>Levels!B231</f>
        <v>0</v>
      </c>
      <c r="C230" s="15">
        <f>IF(OR(E230=1,F230=1),Levels!C231,0)</f>
        <v>0</v>
      </c>
      <c r="D230" s="1">
        <f>Levels!D231</f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 t="e">
        <f>Levels!AC231</f>
        <v>#N/A</v>
      </c>
      <c r="K230" s="1" t="e">
        <f>Levels!AD231</f>
        <v>#N/A</v>
      </c>
      <c r="L230" s="1" t="e">
        <f t="shared" si="44"/>
        <v>#N/A</v>
      </c>
      <c r="M230" s="19">
        <f>IF(D230=1,Inputs!$J$25,IF(D230=2,Inputs!$J$26,IF(D230=3,Inputs!$J$27,IF(D230=4,Inputs!$J$28,0))))</f>
        <v>0</v>
      </c>
      <c r="N230" s="19">
        <f>IF(D230=1,Inputs!$J$42,IF(D230=2,Inputs!$J$43,IF(D230=3,Inputs!$J$44,IF(D230=4,Inputs!$J$45,0))))</f>
        <v>0</v>
      </c>
      <c r="O230" s="19">
        <f>IF(D230=1,Inputs!$K$25,IF(D230=2,Inputs!$K$26,IF(D230=3,Inputs!$K$27,IF(D230=4,Inputs!$K$28,0))))</f>
        <v>0</v>
      </c>
      <c r="P230" s="19">
        <f>IF(D230=1,Inputs!$K$42,IF(D230=2,Inputs!$K$43,IF(D230=3,Inputs!$K$44,IF(D230=4,Inputs!$K$45,0))))</f>
        <v>0</v>
      </c>
      <c r="Q230" s="19">
        <f>IF(AND(D230=1,G230=1),Inputs!$L$25,IF(AND(D230=2,G230=1),Inputs!$L$26,IF(AND(D230=3,G230=1),Inputs!$L$27,IF(AND(D230=4,G230=1),Inputs!$L$28,0))))</f>
        <v>0</v>
      </c>
      <c r="R230" s="19">
        <f>IF(AND(D230=1,G230=1),Inputs!$L$42,IF(AND(D230=2,G230=1),Inputs!$L$43,IF(AND(D230=3,G230=1),Inputs!$L$44,IF(AND(D230=4,G230=1),Inputs!$L$45,0))))</f>
        <v>0</v>
      </c>
      <c r="S230" s="19">
        <f>IF(AND(D230=1,H230=1),Inputs!$M$25,IF(AND(D230=2,H230=1),Inputs!$M$26,IF(AND(D230=3,H230=1),Inputs!$M$27,IF(AND(D230=4,H230=1),Inputs!$M$28,0))))</f>
        <v>0</v>
      </c>
      <c r="T230" s="19">
        <f>IF(AND(D230=1,H230=1),Inputs!$M$42,IF(AND(D230=2,H230=1),Inputs!$M$43,IF(AND(D230=3,H230=1),Inputs!$M$44,IF(AND(D230=4,H230=1),Inputs!$M$45,0))))</f>
        <v>0</v>
      </c>
      <c r="U230" s="19">
        <f>IF(AND(D230=1,I230=1),Inputs!$N$25,IF(AND(D230=2,I230=1),Inputs!$N$26,IF(AND(D230=3,I230=1),Inputs!$N$27,IF(AND(D230=4,I230=1),Inputs!$N$28,0))))</f>
        <v>0</v>
      </c>
      <c r="V230" s="19">
        <f>IF(AND(D230=1,I230=1),Inputs!$N$42,IF(AND(D230=2,I230=1),Inputs!$N$43,IF(AND(D230=3,I230=1),Inputs!$N$44,IF(AND(D230=4,I230=1),Inputs!$N$45,0))))</f>
        <v>0</v>
      </c>
      <c r="W230" s="19">
        <f>IF(D230=1,Inputs!$J$34,IF(D230=2,Inputs!$J$35,IF(D230=3,Inputs!$J$36,IF(D230=4,Inputs!$J$37,0))))</f>
        <v>0</v>
      </c>
      <c r="X230" s="19">
        <f>IF(D230=1,Inputs!$J$51,IF(D230=2,Inputs!$J$52,IF(D230=3,Inputs!$J$53,IF(D230=4,Inputs!$J$54,0))))</f>
        <v>0</v>
      </c>
      <c r="Y230" s="19">
        <f>IF(D230=1,Inputs!$K$34,IF(D230=2,Inputs!$K$35,IF(D230=3,Inputs!$K$36,IF(D230=4,Inputs!$K$37,0))))</f>
        <v>0</v>
      </c>
      <c r="Z230" s="19">
        <f>IF(D230=1,Inputs!$K$51,IF(D230=2,Inputs!$K$52,IF(D230=3,Inputs!$K$53,IF(D230=4,Inputs!$K$54,0))))</f>
        <v>0</v>
      </c>
      <c r="AA230" s="19">
        <f>IF(AND(D230=1,G230=1),Inputs!$L$34,IF(AND(D230=2,G230=1),Inputs!$L$35,IF(AND(D230=3,G230=1),Inputs!$L$36,IF(AND(D230=4,G230=1),Inputs!$L$37,0))))</f>
        <v>0</v>
      </c>
      <c r="AB230" s="19">
        <f>IF(AND(D230=1,G230=1),Inputs!$L$51,IF(AND(D230=2,G230=1),Inputs!$L$52,IF(AND(D230=3,G230=1),Inputs!$L$53,IF(AND(D230=4,G230=1),Inputs!$L$54,0))))</f>
        <v>0</v>
      </c>
      <c r="AC230" s="19">
        <f>IF(AND(D230=1,H230=1),Inputs!$M$34,IF(AND(D230=2,H230=1),Inputs!$M$35,IF(AND(D230=3,H230=1),Inputs!$M$36,IF(AND(D230=4,H230=1),Inputs!$M$37,0))))</f>
        <v>0</v>
      </c>
      <c r="AD230" s="19">
        <f>IF(AND(D230=1,H230=1),Inputs!$M$51,IF(AND(D230=2,H230=1),Inputs!$M$52,IF(AND(D230=3,H230=1),Inputs!$M$53,IF(AND(D230=4,H230=1),Inputs!$M$54,0))))</f>
        <v>0</v>
      </c>
      <c r="AE230" s="19">
        <f>IF(AND(D230=1,I230=1),Inputs!$N$34,IF(AND(D230=2,I230=1),Inputs!$N$35,IF(AND(D230=3,I230=1),Inputs!$N$36,IF(AND(D230=4,I230=1),Inputs!$N$37,0))))</f>
        <v>0</v>
      </c>
      <c r="AF230" s="19">
        <f>IF(AND(D230=1,I230=1),Inputs!$N$51,IF(AND(D230=2,I230=1),Inputs!$N$52,IF(AND(D230=3,I230=1),Inputs!$N$53,IF(AND(D230=4,I230=1),Inputs!$N$54,0))))</f>
        <v>0</v>
      </c>
      <c r="AG230" s="19" t="e">
        <f t="shared" si="45"/>
        <v>#N/A</v>
      </c>
      <c r="AH230" s="19" t="e">
        <f t="shared" si="46"/>
        <v>#N/A</v>
      </c>
      <c r="AI230" s="19" t="e">
        <f t="shared" si="37"/>
        <v>#N/A</v>
      </c>
      <c r="AJ230" s="19" t="e">
        <f>IF(K230=2,Inputs!$B$7,IF(K230=3,Inputs!$B$8,IF(K230=4,Inputs!$B$9,IF(K230=5,Inputs!$B$10,IF(K230=6,Inputs!$B$11)))))</f>
        <v>#N/A</v>
      </c>
      <c r="AK230" s="19">
        <f>Inputs!$B$65+C230</f>
        <v>500</v>
      </c>
      <c r="AL230" s="19" t="e">
        <f t="shared" si="47"/>
        <v>#N/A</v>
      </c>
      <c r="AM230" s="19" t="e">
        <f t="shared" si="38"/>
        <v>#N/A</v>
      </c>
      <c r="AN230" s="19" t="e">
        <f t="shared" si="39"/>
        <v>#N/A</v>
      </c>
      <c r="AO230" s="19" t="e">
        <f t="shared" si="40"/>
        <v>#N/A</v>
      </c>
      <c r="AP230" s="19" t="e">
        <f t="shared" si="41"/>
        <v>#N/A</v>
      </c>
      <c r="AQ230" s="22">
        <f t="shared" si="42"/>
        <v>0</v>
      </c>
      <c r="AR230" s="22">
        <f t="shared" si="43"/>
        <v>0</v>
      </c>
      <c r="AS230" s="22">
        <f>IF(AND(AQ230&gt;=Inputs!$B$15,D230=2),MAX(C230,Inputs!$B$15),AQ230)</f>
        <v>0</v>
      </c>
      <c r="AT230" s="22">
        <f>IF(AND(AR230&gt;=Inputs!$B$15,D230=2),MAX(C230,Inputs!$B$15),AR230)</f>
        <v>0</v>
      </c>
      <c r="AU230" s="22">
        <f>IF(AND(AS230&gt;=Inputs!$B$16,D230&lt;4),MAX(C230,Inputs!$B$16),AS230)</f>
        <v>0</v>
      </c>
      <c r="AV230" s="22">
        <f>IF(AND(AT230&gt;=Inputs!$B$16,D230&lt;4),MAX(C230,Inputs!$B$16),AT230)</f>
        <v>0</v>
      </c>
      <c r="AW230" s="20">
        <f>IF(AU230&gt;Inputs!$B$17,Inputs!$B$17,AU230)</f>
        <v>0</v>
      </c>
      <c r="AX230" s="20">
        <f>IF(AV230&gt;Inputs!$B$17,Inputs!$B$17,AV230)</f>
        <v>0</v>
      </c>
    </row>
    <row r="231" spans="1:50" x14ac:dyDescent="0.25">
      <c r="A231" s="1">
        <f>Levels!A232</f>
        <v>0</v>
      </c>
      <c r="B231" s="1">
        <f>Levels!B232</f>
        <v>0</v>
      </c>
      <c r="C231" s="15">
        <f>IF(OR(E231=1,F231=1),Levels!C232,0)</f>
        <v>0</v>
      </c>
      <c r="D231" s="1">
        <f>Levels!D232</f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 t="e">
        <f>Levels!AC232</f>
        <v>#N/A</v>
      </c>
      <c r="K231" s="1" t="e">
        <f>Levels!AD232</f>
        <v>#N/A</v>
      </c>
      <c r="L231" s="1" t="e">
        <f t="shared" si="44"/>
        <v>#N/A</v>
      </c>
      <c r="M231" s="19">
        <f>IF(D231=1,Inputs!$J$25,IF(D231=2,Inputs!$J$26,IF(D231=3,Inputs!$J$27,IF(D231=4,Inputs!$J$28,0))))</f>
        <v>0</v>
      </c>
      <c r="N231" s="19">
        <f>IF(D231=1,Inputs!$J$42,IF(D231=2,Inputs!$J$43,IF(D231=3,Inputs!$J$44,IF(D231=4,Inputs!$J$45,0))))</f>
        <v>0</v>
      </c>
      <c r="O231" s="19">
        <f>IF(D231=1,Inputs!$K$25,IF(D231=2,Inputs!$K$26,IF(D231=3,Inputs!$K$27,IF(D231=4,Inputs!$K$28,0))))</f>
        <v>0</v>
      </c>
      <c r="P231" s="19">
        <f>IF(D231=1,Inputs!$K$42,IF(D231=2,Inputs!$K$43,IF(D231=3,Inputs!$K$44,IF(D231=4,Inputs!$K$45,0))))</f>
        <v>0</v>
      </c>
      <c r="Q231" s="19">
        <f>IF(AND(D231=1,G231=1),Inputs!$L$25,IF(AND(D231=2,G231=1),Inputs!$L$26,IF(AND(D231=3,G231=1),Inputs!$L$27,IF(AND(D231=4,G231=1),Inputs!$L$28,0))))</f>
        <v>0</v>
      </c>
      <c r="R231" s="19">
        <f>IF(AND(D231=1,G231=1),Inputs!$L$42,IF(AND(D231=2,G231=1),Inputs!$L$43,IF(AND(D231=3,G231=1),Inputs!$L$44,IF(AND(D231=4,G231=1),Inputs!$L$45,0))))</f>
        <v>0</v>
      </c>
      <c r="S231" s="19">
        <f>IF(AND(D231=1,H231=1),Inputs!$M$25,IF(AND(D231=2,H231=1),Inputs!$M$26,IF(AND(D231=3,H231=1),Inputs!$M$27,IF(AND(D231=4,H231=1),Inputs!$M$28,0))))</f>
        <v>0</v>
      </c>
      <c r="T231" s="19">
        <f>IF(AND(D231=1,H231=1),Inputs!$M$42,IF(AND(D231=2,H231=1),Inputs!$M$43,IF(AND(D231=3,H231=1),Inputs!$M$44,IF(AND(D231=4,H231=1),Inputs!$M$45,0))))</f>
        <v>0</v>
      </c>
      <c r="U231" s="19">
        <f>IF(AND(D231=1,I231=1),Inputs!$N$25,IF(AND(D231=2,I231=1),Inputs!$N$26,IF(AND(D231=3,I231=1),Inputs!$N$27,IF(AND(D231=4,I231=1),Inputs!$N$28,0))))</f>
        <v>0</v>
      </c>
      <c r="V231" s="19">
        <f>IF(AND(D231=1,I231=1),Inputs!$N$42,IF(AND(D231=2,I231=1),Inputs!$N$43,IF(AND(D231=3,I231=1),Inputs!$N$44,IF(AND(D231=4,I231=1),Inputs!$N$45,0))))</f>
        <v>0</v>
      </c>
      <c r="W231" s="19">
        <f>IF(D231=1,Inputs!$J$34,IF(D231=2,Inputs!$J$35,IF(D231=3,Inputs!$J$36,IF(D231=4,Inputs!$J$37,0))))</f>
        <v>0</v>
      </c>
      <c r="X231" s="19">
        <f>IF(D231=1,Inputs!$J$51,IF(D231=2,Inputs!$J$52,IF(D231=3,Inputs!$J$53,IF(D231=4,Inputs!$J$54,0))))</f>
        <v>0</v>
      </c>
      <c r="Y231" s="19">
        <f>IF(D231=1,Inputs!$K$34,IF(D231=2,Inputs!$K$35,IF(D231=3,Inputs!$K$36,IF(D231=4,Inputs!$K$37,0))))</f>
        <v>0</v>
      </c>
      <c r="Z231" s="19">
        <f>IF(D231=1,Inputs!$K$51,IF(D231=2,Inputs!$K$52,IF(D231=3,Inputs!$K$53,IF(D231=4,Inputs!$K$54,0))))</f>
        <v>0</v>
      </c>
      <c r="AA231" s="19">
        <f>IF(AND(D231=1,G231=1),Inputs!$L$34,IF(AND(D231=2,G231=1),Inputs!$L$35,IF(AND(D231=3,G231=1),Inputs!$L$36,IF(AND(D231=4,G231=1),Inputs!$L$37,0))))</f>
        <v>0</v>
      </c>
      <c r="AB231" s="19">
        <f>IF(AND(D231=1,G231=1),Inputs!$L$51,IF(AND(D231=2,G231=1),Inputs!$L$52,IF(AND(D231=3,G231=1),Inputs!$L$53,IF(AND(D231=4,G231=1),Inputs!$L$54,0))))</f>
        <v>0</v>
      </c>
      <c r="AC231" s="19">
        <f>IF(AND(D231=1,H231=1),Inputs!$M$34,IF(AND(D231=2,H231=1),Inputs!$M$35,IF(AND(D231=3,H231=1),Inputs!$M$36,IF(AND(D231=4,H231=1),Inputs!$M$37,0))))</f>
        <v>0</v>
      </c>
      <c r="AD231" s="19">
        <f>IF(AND(D231=1,H231=1),Inputs!$M$51,IF(AND(D231=2,H231=1),Inputs!$M$52,IF(AND(D231=3,H231=1),Inputs!$M$53,IF(AND(D231=4,H231=1),Inputs!$M$54,0))))</f>
        <v>0</v>
      </c>
      <c r="AE231" s="19">
        <f>IF(AND(D231=1,I231=1),Inputs!$N$34,IF(AND(D231=2,I231=1),Inputs!$N$35,IF(AND(D231=3,I231=1),Inputs!$N$36,IF(AND(D231=4,I231=1),Inputs!$N$37,0))))</f>
        <v>0</v>
      </c>
      <c r="AF231" s="19">
        <f>IF(AND(D231=1,I231=1),Inputs!$N$51,IF(AND(D231=2,I231=1),Inputs!$N$52,IF(AND(D231=3,I231=1),Inputs!$N$53,IF(AND(D231=4,I231=1),Inputs!$N$54,0))))</f>
        <v>0</v>
      </c>
      <c r="AG231" s="19" t="e">
        <f t="shared" si="45"/>
        <v>#N/A</v>
      </c>
      <c r="AH231" s="19" t="e">
        <f t="shared" si="46"/>
        <v>#N/A</v>
      </c>
      <c r="AI231" s="19" t="e">
        <f t="shared" si="37"/>
        <v>#N/A</v>
      </c>
      <c r="AJ231" s="19" t="e">
        <f>IF(K231=2,Inputs!$B$7,IF(K231=3,Inputs!$B$8,IF(K231=4,Inputs!$B$9,IF(K231=5,Inputs!$B$10,IF(K231=6,Inputs!$B$11)))))</f>
        <v>#N/A</v>
      </c>
      <c r="AK231" s="19">
        <f>Inputs!$B$65+C231</f>
        <v>500</v>
      </c>
      <c r="AL231" s="19" t="e">
        <f t="shared" si="47"/>
        <v>#N/A</v>
      </c>
      <c r="AM231" s="19" t="e">
        <f t="shared" si="38"/>
        <v>#N/A</v>
      </c>
      <c r="AN231" s="19" t="e">
        <f t="shared" si="39"/>
        <v>#N/A</v>
      </c>
      <c r="AO231" s="19" t="e">
        <f t="shared" si="40"/>
        <v>#N/A</v>
      </c>
      <c r="AP231" s="19" t="e">
        <f t="shared" si="41"/>
        <v>#N/A</v>
      </c>
      <c r="AQ231" s="22">
        <f t="shared" si="42"/>
        <v>0</v>
      </c>
      <c r="AR231" s="22">
        <f t="shared" si="43"/>
        <v>0</v>
      </c>
      <c r="AS231" s="22">
        <f>IF(AND(AQ231&gt;=Inputs!$B$15,D231=2),MAX(C231,Inputs!$B$15),AQ231)</f>
        <v>0</v>
      </c>
      <c r="AT231" s="22">
        <f>IF(AND(AR231&gt;=Inputs!$B$15,D231=2),MAX(C231,Inputs!$B$15),AR231)</f>
        <v>0</v>
      </c>
      <c r="AU231" s="22">
        <f>IF(AND(AS231&gt;=Inputs!$B$16,D231&lt;4),MAX(C231,Inputs!$B$16),AS231)</f>
        <v>0</v>
      </c>
      <c r="AV231" s="22">
        <f>IF(AND(AT231&gt;=Inputs!$B$16,D231&lt;4),MAX(C231,Inputs!$B$16),AT231)</f>
        <v>0</v>
      </c>
      <c r="AW231" s="20">
        <f>IF(AU231&gt;Inputs!$B$17,Inputs!$B$17,AU231)</f>
        <v>0</v>
      </c>
      <c r="AX231" s="20">
        <f>IF(AV231&gt;Inputs!$B$17,Inputs!$B$17,AV231)</f>
        <v>0</v>
      </c>
    </row>
    <row r="232" spans="1:50" x14ac:dyDescent="0.25">
      <c r="A232" s="1">
        <f>Levels!A233</f>
        <v>0</v>
      </c>
      <c r="B232" s="1">
        <f>Levels!B233</f>
        <v>0</v>
      </c>
      <c r="C232" s="15">
        <f>IF(OR(E232=1,F232=1),Levels!C233,0)</f>
        <v>0</v>
      </c>
      <c r="D232" s="1">
        <f>Levels!D233</f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 t="e">
        <f>Levels!AC233</f>
        <v>#N/A</v>
      </c>
      <c r="K232" s="1" t="e">
        <f>Levels!AD233</f>
        <v>#N/A</v>
      </c>
      <c r="L232" s="1" t="e">
        <f t="shared" si="44"/>
        <v>#N/A</v>
      </c>
      <c r="M232" s="19">
        <f>IF(D232=1,Inputs!$J$25,IF(D232=2,Inputs!$J$26,IF(D232=3,Inputs!$J$27,IF(D232=4,Inputs!$J$28,0))))</f>
        <v>0</v>
      </c>
      <c r="N232" s="19">
        <f>IF(D232=1,Inputs!$J$42,IF(D232=2,Inputs!$J$43,IF(D232=3,Inputs!$J$44,IF(D232=4,Inputs!$J$45,0))))</f>
        <v>0</v>
      </c>
      <c r="O232" s="19">
        <f>IF(D232=1,Inputs!$K$25,IF(D232=2,Inputs!$K$26,IF(D232=3,Inputs!$K$27,IF(D232=4,Inputs!$K$28,0))))</f>
        <v>0</v>
      </c>
      <c r="P232" s="19">
        <f>IF(D232=1,Inputs!$K$42,IF(D232=2,Inputs!$K$43,IF(D232=3,Inputs!$K$44,IF(D232=4,Inputs!$K$45,0))))</f>
        <v>0</v>
      </c>
      <c r="Q232" s="19">
        <f>IF(AND(D232=1,G232=1),Inputs!$L$25,IF(AND(D232=2,G232=1),Inputs!$L$26,IF(AND(D232=3,G232=1),Inputs!$L$27,IF(AND(D232=4,G232=1),Inputs!$L$28,0))))</f>
        <v>0</v>
      </c>
      <c r="R232" s="19">
        <f>IF(AND(D232=1,G232=1),Inputs!$L$42,IF(AND(D232=2,G232=1),Inputs!$L$43,IF(AND(D232=3,G232=1),Inputs!$L$44,IF(AND(D232=4,G232=1),Inputs!$L$45,0))))</f>
        <v>0</v>
      </c>
      <c r="S232" s="19">
        <f>IF(AND(D232=1,H232=1),Inputs!$M$25,IF(AND(D232=2,H232=1),Inputs!$M$26,IF(AND(D232=3,H232=1),Inputs!$M$27,IF(AND(D232=4,H232=1),Inputs!$M$28,0))))</f>
        <v>0</v>
      </c>
      <c r="T232" s="19">
        <f>IF(AND(D232=1,H232=1),Inputs!$M$42,IF(AND(D232=2,H232=1),Inputs!$M$43,IF(AND(D232=3,H232=1),Inputs!$M$44,IF(AND(D232=4,H232=1),Inputs!$M$45,0))))</f>
        <v>0</v>
      </c>
      <c r="U232" s="19">
        <f>IF(AND(D232=1,I232=1),Inputs!$N$25,IF(AND(D232=2,I232=1),Inputs!$N$26,IF(AND(D232=3,I232=1),Inputs!$N$27,IF(AND(D232=4,I232=1),Inputs!$N$28,0))))</f>
        <v>0</v>
      </c>
      <c r="V232" s="19">
        <f>IF(AND(D232=1,I232=1),Inputs!$N$42,IF(AND(D232=2,I232=1),Inputs!$N$43,IF(AND(D232=3,I232=1),Inputs!$N$44,IF(AND(D232=4,I232=1),Inputs!$N$45,0))))</f>
        <v>0</v>
      </c>
      <c r="W232" s="19">
        <f>IF(D232=1,Inputs!$J$34,IF(D232=2,Inputs!$J$35,IF(D232=3,Inputs!$J$36,IF(D232=4,Inputs!$J$37,0))))</f>
        <v>0</v>
      </c>
      <c r="X232" s="19">
        <f>IF(D232=1,Inputs!$J$51,IF(D232=2,Inputs!$J$52,IF(D232=3,Inputs!$J$53,IF(D232=4,Inputs!$J$54,0))))</f>
        <v>0</v>
      </c>
      <c r="Y232" s="19">
        <f>IF(D232=1,Inputs!$K$34,IF(D232=2,Inputs!$K$35,IF(D232=3,Inputs!$K$36,IF(D232=4,Inputs!$K$37,0))))</f>
        <v>0</v>
      </c>
      <c r="Z232" s="19">
        <f>IF(D232=1,Inputs!$K$51,IF(D232=2,Inputs!$K$52,IF(D232=3,Inputs!$K$53,IF(D232=4,Inputs!$K$54,0))))</f>
        <v>0</v>
      </c>
      <c r="AA232" s="19">
        <f>IF(AND(D232=1,G232=1),Inputs!$L$34,IF(AND(D232=2,G232=1),Inputs!$L$35,IF(AND(D232=3,G232=1),Inputs!$L$36,IF(AND(D232=4,G232=1),Inputs!$L$37,0))))</f>
        <v>0</v>
      </c>
      <c r="AB232" s="19">
        <f>IF(AND(D232=1,G232=1),Inputs!$L$51,IF(AND(D232=2,G232=1),Inputs!$L$52,IF(AND(D232=3,G232=1),Inputs!$L$53,IF(AND(D232=4,G232=1),Inputs!$L$54,0))))</f>
        <v>0</v>
      </c>
      <c r="AC232" s="19">
        <f>IF(AND(D232=1,H232=1),Inputs!$M$34,IF(AND(D232=2,H232=1),Inputs!$M$35,IF(AND(D232=3,H232=1),Inputs!$M$36,IF(AND(D232=4,H232=1),Inputs!$M$37,0))))</f>
        <v>0</v>
      </c>
      <c r="AD232" s="19">
        <f>IF(AND(D232=1,H232=1),Inputs!$M$51,IF(AND(D232=2,H232=1),Inputs!$M$52,IF(AND(D232=3,H232=1),Inputs!$M$53,IF(AND(D232=4,H232=1),Inputs!$M$54,0))))</f>
        <v>0</v>
      </c>
      <c r="AE232" s="19">
        <f>IF(AND(D232=1,I232=1),Inputs!$N$34,IF(AND(D232=2,I232=1),Inputs!$N$35,IF(AND(D232=3,I232=1),Inputs!$N$36,IF(AND(D232=4,I232=1),Inputs!$N$37,0))))</f>
        <v>0</v>
      </c>
      <c r="AF232" s="19">
        <f>IF(AND(D232=1,I232=1),Inputs!$N$51,IF(AND(D232=2,I232=1),Inputs!$N$52,IF(AND(D232=3,I232=1),Inputs!$N$53,IF(AND(D232=4,I232=1),Inputs!$N$54,0))))</f>
        <v>0</v>
      </c>
      <c r="AG232" s="19" t="e">
        <f t="shared" si="45"/>
        <v>#N/A</v>
      </c>
      <c r="AH232" s="19" t="e">
        <f t="shared" si="46"/>
        <v>#N/A</v>
      </c>
      <c r="AI232" s="19" t="e">
        <f t="shared" si="37"/>
        <v>#N/A</v>
      </c>
      <c r="AJ232" s="19" t="e">
        <f>IF(K232=2,Inputs!$B$7,IF(K232=3,Inputs!$B$8,IF(K232=4,Inputs!$B$9,IF(K232=5,Inputs!$B$10,IF(K232=6,Inputs!$B$11)))))</f>
        <v>#N/A</v>
      </c>
      <c r="AK232" s="19">
        <f>Inputs!$B$65+C232</f>
        <v>500</v>
      </c>
      <c r="AL232" s="19" t="e">
        <f t="shared" si="47"/>
        <v>#N/A</v>
      </c>
      <c r="AM232" s="19" t="e">
        <f t="shared" si="38"/>
        <v>#N/A</v>
      </c>
      <c r="AN232" s="19" t="e">
        <f t="shared" si="39"/>
        <v>#N/A</v>
      </c>
      <c r="AO232" s="19" t="e">
        <f t="shared" si="40"/>
        <v>#N/A</v>
      </c>
      <c r="AP232" s="19" t="e">
        <f t="shared" si="41"/>
        <v>#N/A</v>
      </c>
      <c r="AQ232" s="22">
        <f t="shared" si="42"/>
        <v>0</v>
      </c>
      <c r="AR232" s="22">
        <f t="shared" si="43"/>
        <v>0</v>
      </c>
      <c r="AS232" s="22">
        <f>IF(AND(AQ232&gt;=Inputs!$B$15,D232=2),MAX(C232,Inputs!$B$15),AQ232)</f>
        <v>0</v>
      </c>
      <c r="AT232" s="22">
        <f>IF(AND(AR232&gt;=Inputs!$B$15,D232=2),MAX(C232,Inputs!$B$15),AR232)</f>
        <v>0</v>
      </c>
      <c r="AU232" s="22">
        <f>IF(AND(AS232&gt;=Inputs!$B$16,D232&lt;4),MAX(C232,Inputs!$B$16),AS232)</f>
        <v>0</v>
      </c>
      <c r="AV232" s="22">
        <f>IF(AND(AT232&gt;=Inputs!$B$16,D232&lt;4),MAX(C232,Inputs!$B$16),AT232)</f>
        <v>0</v>
      </c>
      <c r="AW232" s="20">
        <f>IF(AU232&gt;Inputs!$B$17,Inputs!$B$17,AU232)</f>
        <v>0</v>
      </c>
      <c r="AX232" s="20">
        <f>IF(AV232&gt;Inputs!$B$17,Inputs!$B$17,AV232)</f>
        <v>0</v>
      </c>
    </row>
    <row r="233" spans="1:50" x14ac:dyDescent="0.25">
      <c r="A233" s="1">
        <f>Levels!A234</f>
        <v>0</v>
      </c>
      <c r="B233" s="1">
        <f>Levels!B234</f>
        <v>0</v>
      </c>
      <c r="C233" s="15">
        <f>IF(OR(E233=1,F233=1),Levels!C234,0)</f>
        <v>0</v>
      </c>
      <c r="D233" s="1">
        <f>Levels!D234</f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 t="e">
        <f>Levels!AC234</f>
        <v>#N/A</v>
      </c>
      <c r="K233" s="1" t="e">
        <f>Levels!AD234</f>
        <v>#N/A</v>
      </c>
      <c r="L233" s="1" t="e">
        <f t="shared" si="44"/>
        <v>#N/A</v>
      </c>
      <c r="M233" s="19">
        <f>IF(D233=1,Inputs!$J$25,IF(D233=2,Inputs!$J$26,IF(D233=3,Inputs!$J$27,IF(D233=4,Inputs!$J$28,0))))</f>
        <v>0</v>
      </c>
      <c r="N233" s="19">
        <f>IF(D233=1,Inputs!$J$42,IF(D233=2,Inputs!$J$43,IF(D233=3,Inputs!$J$44,IF(D233=4,Inputs!$J$45,0))))</f>
        <v>0</v>
      </c>
      <c r="O233" s="19">
        <f>IF(D233=1,Inputs!$K$25,IF(D233=2,Inputs!$K$26,IF(D233=3,Inputs!$K$27,IF(D233=4,Inputs!$K$28,0))))</f>
        <v>0</v>
      </c>
      <c r="P233" s="19">
        <f>IF(D233=1,Inputs!$K$42,IF(D233=2,Inputs!$K$43,IF(D233=3,Inputs!$K$44,IF(D233=4,Inputs!$K$45,0))))</f>
        <v>0</v>
      </c>
      <c r="Q233" s="19">
        <f>IF(AND(D233=1,G233=1),Inputs!$L$25,IF(AND(D233=2,G233=1),Inputs!$L$26,IF(AND(D233=3,G233=1),Inputs!$L$27,IF(AND(D233=4,G233=1),Inputs!$L$28,0))))</f>
        <v>0</v>
      </c>
      <c r="R233" s="19">
        <f>IF(AND(D233=1,G233=1),Inputs!$L$42,IF(AND(D233=2,G233=1),Inputs!$L$43,IF(AND(D233=3,G233=1),Inputs!$L$44,IF(AND(D233=4,G233=1),Inputs!$L$45,0))))</f>
        <v>0</v>
      </c>
      <c r="S233" s="19">
        <f>IF(AND(D233=1,H233=1),Inputs!$M$25,IF(AND(D233=2,H233=1),Inputs!$M$26,IF(AND(D233=3,H233=1),Inputs!$M$27,IF(AND(D233=4,H233=1),Inputs!$M$28,0))))</f>
        <v>0</v>
      </c>
      <c r="T233" s="19">
        <f>IF(AND(D233=1,H233=1),Inputs!$M$42,IF(AND(D233=2,H233=1),Inputs!$M$43,IF(AND(D233=3,H233=1),Inputs!$M$44,IF(AND(D233=4,H233=1),Inputs!$M$45,0))))</f>
        <v>0</v>
      </c>
      <c r="U233" s="19">
        <f>IF(AND(D233=1,I233=1),Inputs!$N$25,IF(AND(D233=2,I233=1),Inputs!$N$26,IF(AND(D233=3,I233=1),Inputs!$N$27,IF(AND(D233=4,I233=1),Inputs!$N$28,0))))</f>
        <v>0</v>
      </c>
      <c r="V233" s="19">
        <f>IF(AND(D233=1,I233=1),Inputs!$N$42,IF(AND(D233=2,I233=1),Inputs!$N$43,IF(AND(D233=3,I233=1),Inputs!$N$44,IF(AND(D233=4,I233=1),Inputs!$N$45,0))))</f>
        <v>0</v>
      </c>
      <c r="W233" s="19">
        <f>IF(D233=1,Inputs!$J$34,IF(D233=2,Inputs!$J$35,IF(D233=3,Inputs!$J$36,IF(D233=4,Inputs!$J$37,0))))</f>
        <v>0</v>
      </c>
      <c r="X233" s="19">
        <f>IF(D233=1,Inputs!$J$51,IF(D233=2,Inputs!$J$52,IF(D233=3,Inputs!$J$53,IF(D233=4,Inputs!$J$54,0))))</f>
        <v>0</v>
      </c>
      <c r="Y233" s="19">
        <f>IF(D233=1,Inputs!$K$34,IF(D233=2,Inputs!$K$35,IF(D233=3,Inputs!$K$36,IF(D233=4,Inputs!$K$37,0))))</f>
        <v>0</v>
      </c>
      <c r="Z233" s="19">
        <f>IF(D233=1,Inputs!$K$51,IF(D233=2,Inputs!$K$52,IF(D233=3,Inputs!$K$53,IF(D233=4,Inputs!$K$54,0))))</f>
        <v>0</v>
      </c>
      <c r="AA233" s="19">
        <f>IF(AND(D233=1,G233=1),Inputs!$L$34,IF(AND(D233=2,G233=1),Inputs!$L$35,IF(AND(D233=3,G233=1),Inputs!$L$36,IF(AND(D233=4,G233=1),Inputs!$L$37,0))))</f>
        <v>0</v>
      </c>
      <c r="AB233" s="19">
        <f>IF(AND(D233=1,G233=1),Inputs!$L$51,IF(AND(D233=2,G233=1),Inputs!$L$52,IF(AND(D233=3,G233=1),Inputs!$L$53,IF(AND(D233=4,G233=1),Inputs!$L$54,0))))</f>
        <v>0</v>
      </c>
      <c r="AC233" s="19">
        <f>IF(AND(D233=1,H233=1),Inputs!$M$34,IF(AND(D233=2,H233=1),Inputs!$M$35,IF(AND(D233=3,H233=1),Inputs!$M$36,IF(AND(D233=4,H233=1),Inputs!$M$37,0))))</f>
        <v>0</v>
      </c>
      <c r="AD233" s="19">
        <f>IF(AND(D233=1,H233=1),Inputs!$M$51,IF(AND(D233=2,H233=1),Inputs!$M$52,IF(AND(D233=3,H233=1),Inputs!$M$53,IF(AND(D233=4,H233=1),Inputs!$M$54,0))))</f>
        <v>0</v>
      </c>
      <c r="AE233" s="19">
        <f>IF(AND(D233=1,I233=1),Inputs!$N$34,IF(AND(D233=2,I233=1),Inputs!$N$35,IF(AND(D233=3,I233=1),Inputs!$N$36,IF(AND(D233=4,I233=1),Inputs!$N$37,0))))</f>
        <v>0</v>
      </c>
      <c r="AF233" s="19">
        <f>IF(AND(D233=1,I233=1),Inputs!$N$51,IF(AND(D233=2,I233=1),Inputs!$N$52,IF(AND(D233=3,I233=1),Inputs!$N$53,IF(AND(D233=4,I233=1),Inputs!$N$54,0))))</f>
        <v>0</v>
      </c>
      <c r="AG233" s="19" t="e">
        <f t="shared" si="45"/>
        <v>#N/A</v>
      </c>
      <c r="AH233" s="19" t="e">
        <f t="shared" si="46"/>
        <v>#N/A</v>
      </c>
      <c r="AI233" s="19" t="e">
        <f t="shared" si="37"/>
        <v>#N/A</v>
      </c>
      <c r="AJ233" s="19" t="e">
        <f>IF(K233=2,Inputs!$B$7,IF(K233=3,Inputs!$B$8,IF(K233=4,Inputs!$B$9,IF(K233=5,Inputs!$B$10,IF(K233=6,Inputs!$B$11)))))</f>
        <v>#N/A</v>
      </c>
      <c r="AK233" s="19">
        <f>Inputs!$B$65+C233</f>
        <v>500</v>
      </c>
      <c r="AL233" s="19" t="e">
        <f t="shared" si="47"/>
        <v>#N/A</v>
      </c>
      <c r="AM233" s="19" t="e">
        <f t="shared" si="38"/>
        <v>#N/A</v>
      </c>
      <c r="AN233" s="19" t="e">
        <f t="shared" si="39"/>
        <v>#N/A</v>
      </c>
      <c r="AO233" s="19" t="e">
        <f t="shared" si="40"/>
        <v>#N/A</v>
      </c>
      <c r="AP233" s="19" t="e">
        <f t="shared" si="41"/>
        <v>#N/A</v>
      </c>
      <c r="AQ233" s="22">
        <f t="shared" si="42"/>
        <v>0</v>
      </c>
      <c r="AR233" s="22">
        <f t="shared" si="43"/>
        <v>0</v>
      </c>
      <c r="AS233" s="22">
        <f>IF(AND(AQ233&gt;=Inputs!$B$15,D233=2),MAX(C233,Inputs!$B$15),AQ233)</f>
        <v>0</v>
      </c>
      <c r="AT233" s="22">
        <f>IF(AND(AR233&gt;=Inputs!$B$15,D233=2),MAX(C233,Inputs!$B$15),AR233)</f>
        <v>0</v>
      </c>
      <c r="AU233" s="22">
        <f>IF(AND(AS233&gt;=Inputs!$B$16,D233&lt;4),MAX(C233,Inputs!$B$16),AS233)</f>
        <v>0</v>
      </c>
      <c r="AV233" s="22">
        <f>IF(AND(AT233&gt;=Inputs!$B$16,D233&lt;4),MAX(C233,Inputs!$B$16),AT233)</f>
        <v>0</v>
      </c>
      <c r="AW233" s="20">
        <f>IF(AU233&gt;Inputs!$B$17,Inputs!$B$17,AU233)</f>
        <v>0</v>
      </c>
      <c r="AX233" s="20">
        <f>IF(AV233&gt;Inputs!$B$17,Inputs!$B$17,AV233)</f>
        <v>0</v>
      </c>
    </row>
    <row r="234" spans="1:50" x14ac:dyDescent="0.25">
      <c r="A234" s="1">
        <f>Levels!A235</f>
        <v>0</v>
      </c>
      <c r="B234" s="1">
        <f>Levels!B235</f>
        <v>0</v>
      </c>
      <c r="C234" s="15">
        <f>IF(OR(E234=1,F234=1),Levels!C235,0)</f>
        <v>0</v>
      </c>
      <c r="D234" s="1">
        <f>Levels!D235</f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 t="e">
        <f>Levels!AC235</f>
        <v>#N/A</v>
      </c>
      <c r="K234" s="1" t="e">
        <f>Levels!AD235</f>
        <v>#N/A</v>
      </c>
      <c r="L234" s="1" t="e">
        <f t="shared" si="44"/>
        <v>#N/A</v>
      </c>
      <c r="M234" s="19">
        <f>IF(D234=1,Inputs!$J$25,IF(D234=2,Inputs!$J$26,IF(D234=3,Inputs!$J$27,IF(D234=4,Inputs!$J$28,0))))</f>
        <v>0</v>
      </c>
      <c r="N234" s="19">
        <f>IF(D234=1,Inputs!$J$42,IF(D234=2,Inputs!$J$43,IF(D234=3,Inputs!$J$44,IF(D234=4,Inputs!$J$45,0))))</f>
        <v>0</v>
      </c>
      <c r="O234" s="19">
        <f>IF(D234=1,Inputs!$K$25,IF(D234=2,Inputs!$K$26,IF(D234=3,Inputs!$K$27,IF(D234=4,Inputs!$K$28,0))))</f>
        <v>0</v>
      </c>
      <c r="P234" s="19">
        <f>IF(D234=1,Inputs!$K$42,IF(D234=2,Inputs!$K$43,IF(D234=3,Inputs!$K$44,IF(D234=4,Inputs!$K$45,0))))</f>
        <v>0</v>
      </c>
      <c r="Q234" s="19">
        <f>IF(AND(D234=1,G234=1),Inputs!$L$25,IF(AND(D234=2,G234=1),Inputs!$L$26,IF(AND(D234=3,G234=1),Inputs!$L$27,IF(AND(D234=4,G234=1),Inputs!$L$28,0))))</f>
        <v>0</v>
      </c>
      <c r="R234" s="19">
        <f>IF(AND(D234=1,G234=1),Inputs!$L$42,IF(AND(D234=2,G234=1),Inputs!$L$43,IF(AND(D234=3,G234=1),Inputs!$L$44,IF(AND(D234=4,G234=1),Inputs!$L$45,0))))</f>
        <v>0</v>
      </c>
      <c r="S234" s="19">
        <f>IF(AND(D234=1,H234=1),Inputs!$M$25,IF(AND(D234=2,H234=1),Inputs!$M$26,IF(AND(D234=3,H234=1),Inputs!$M$27,IF(AND(D234=4,H234=1),Inputs!$M$28,0))))</f>
        <v>0</v>
      </c>
      <c r="T234" s="19">
        <f>IF(AND(D234=1,H234=1),Inputs!$M$42,IF(AND(D234=2,H234=1),Inputs!$M$43,IF(AND(D234=3,H234=1),Inputs!$M$44,IF(AND(D234=4,H234=1),Inputs!$M$45,0))))</f>
        <v>0</v>
      </c>
      <c r="U234" s="19">
        <f>IF(AND(D234=1,I234=1),Inputs!$N$25,IF(AND(D234=2,I234=1),Inputs!$N$26,IF(AND(D234=3,I234=1),Inputs!$N$27,IF(AND(D234=4,I234=1),Inputs!$N$28,0))))</f>
        <v>0</v>
      </c>
      <c r="V234" s="19">
        <f>IF(AND(D234=1,I234=1),Inputs!$N$42,IF(AND(D234=2,I234=1),Inputs!$N$43,IF(AND(D234=3,I234=1),Inputs!$N$44,IF(AND(D234=4,I234=1),Inputs!$N$45,0))))</f>
        <v>0</v>
      </c>
      <c r="W234" s="19">
        <f>IF(D234=1,Inputs!$J$34,IF(D234=2,Inputs!$J$35,IF(D234=3,Inputs!$J$36,IF(D234=4,Inputs!$J$37,0))))</f>
        <v>0</v>
      </c>
      <c r="X234" s="19">
        <f>IF(D234=1,Inputs!$J$51,IF(D234=2,Inputs!$J$52,IF(D234=3,Inputs!$J$53,IF(D234=4,Inputs!$J$54,0))))</f>
        <v>0</v>
      </c>
      <c r="Y234" s="19">
        <f>IF(D234=1,Inputs!$K$34,IF(D234=2,Inputs!$K$35,IF(D234=3,Inputs!$K$36,IF(D234=4,Inputs!$K$37,0))))</f>
        <v>0</v>
      </c>
      <c r="Z234" s="19">
        <f>IF(D234=1,Inputs!$K$51,IF(D234=2,Inputs!$K$52,IF(D234=3,Inputs!$K$53,IF(D234=4,Inputs!$K$54,0))))</f>
        <v>0</v>
      </c>
      <c r="AA234" s="19">
        <f>IF(AND(D234=1,G234=1),Inputs!$L$34,IF(AND(D234=2,G234=1),Inputs!$L$35,IF(AND(D234=3,G234=1),Inputs!$L$36,IF(AND(D234=4,G234=1),Inputs!$L$37,0))))</f>
        <v>0</v>
      </c>
      <c r="AB234" s="19">
        <f>IF(AND(D234=1,G234=1),Inputs!$L$51,IF(AND(D234=2,G234=1),Inputs!$L$52,IF(AND(D234=3,G234=1),Inputs!$L$53,IF(AND(D234=4,G234=1),Inputs!$L$54,0))))</f>
        <v>0</v>
      </c>
      <c r="AC234" s="19">
        <f>IF(AND(D234=1,H234=1),Inputs!$M$34,IF(AND(D234=2,H234=1),Inputs!$M$35,IF(AND(D234=3,H234=1),Inputs!$M$36,IF(AND(D234=4,H234=1),Inputs!$M$37,0))))</f>
        <v>0</v>
      </c>
      <c r="AD234" s="19">
        <f>IF(AND(D234=1,H234=1),Inputs!$M$51,IF(AND(D234=2,H234=1),Inputs!$M$52,IF(AND(D234=3,H234=1),Inputs!$M$53,IF(AND(D234=4,H234=1),Inputs!$M$54,0))))</f>
        <v>0</v>
      </c>
      <c r="AE234" s="19">
        <f>IF(AND(D234=1,I234=1),Inputs!$N$34,IF(AND(D234=2,I234=1),Inputs!$N$35,IF(AND(D234=3,I234=1),Inputs!$N$36,IF(AND(D234=4,I234=1),Inputs!$N$37,0))))</f>
        <v>0</v>
      </c>
      <c r="AF234" s="19">
        <f>IF(AND(D234=1,I234=1),Inputs!$N$51,IF(AND(D234=2,I234=1),Inputs!$N$52,IF(AND(D234=3,I234=1),Inputs!$N$53,IF(AND(D234=4,I234=1),Inputs!$N$54,0))))</f>
        <v>0</v>
      </c>
      <c r="AG234" s="19" t="e">
        <f t="shared" si="45"/>
        <v>#N/A</v>
      </c>
      <c r="AH234" s="19" t="e">
        <f t="shared" si="46"/>
        <v>#N/A</v>
      </c>
      <c r="AI234" s="19" t="e">
        <f t="shared" si="37"/>
        <v>#N/A</v>
      </c>
      <c r="AJ234" s="19" t="e">
        <f>IF(K234=2,Inputs!$B$7,IF(K234=3,Inputs!$B$8,IF(K234=4,Inputs!$B$9,IF(K234=5,Inputs!$B$10,IF(K234=6,Inputs!$B$11)))))</f>
        <v>#N/A</v>
      </c>
      <c r="AK234" s="19">
        <f>Inputs!$B$65+C234</f>
        <v>500</v>
      </c>
      <c r="AL234" s="19" t="e">
        <f t="shared" si="47"/>
        <v>#N/A</v>
      </c>
      <c r="AM234" s="19" t="e">
        <f t="shared" si="38"/>
        <v>#N/A</v>
      </c>
      <c r="AN234" s="19" t="e">
        <f t="shared" si="39"/>
        <v>#N/A</v>
      </c>
      <c r="AO234" s="19" t="e">
        <f t="shared" si="40"/>
        <v>#N/A</v>
      </c>
      <c r="AP234" s="19" t="e">
        <f t="shared" si="41"/>
        <v>#N/A</v>
      </c>
      <c r="AQ234" s="22">
        <f t="shared" si="42"/>
        <v>0</v>
      </c>
      <c r="AR234" s="22">
        <f t="shared" si="43"/>
        <v>0</v>
      </c>
      <c r="AS234" s="22">
        <f>IF(AND(AQ234&gt;=Inputs!$B$15,D234=2),MAX(C234,Inputs!$B$15),AQ234)</f>
        <v>0</v>
      </c>
      <c r="AT234" s="22">
        <f>IF(AND(AR234&gt;=Inputs!$B$15,D234=2),MAX(C234,Inputs!$B$15),AR234)</f>
        <v>0</v>
      </c>
      <c r="AU234" s="22">
        <f>IF(AND(AS234&gt;=Inputs!$B$16,D234&lt;4),MAX(C234,Inputs!$B$16),AS234)</f>
        <v>0</v>
      </c>
      <c r="AV234" s="22">
        <f>IF(AND(AT234&gt;=Inputs!$B$16,D234&lt;4),MAX(C234,Inputs!$B$16),AT234)</f>
        <v>0</v>
      </c>
      <c r="AW234" s="20">
        <f>IF(AU234&gt;Inputs!$B$17,Inputs!$B$17,AU234)</f>
        <v>0</v>
      </c>
      <c r="AX234" s="20">
        <f>IF(AV234&gt;Inputs!$B$17,Inputs!$B$17,AV234)</f>
        <v>0</v>
      </c>
    </row>
    <row r="235" spans="1:50" x14ac:dyDescent="0.25">
      <c r="A235" s="1">
        <f>Levels!A236</f>
        <v>0</v>
      </c>
      <c r="B235" s="1">
        <f>Levels!B236</f>
        <v>0</v>
      </c>
      <c r="C235" s="15">
        <f>IF(OR(E235=1,F235=1),Levels!C236,0)</f>
        <v>0</v>
      </c>
      <c r="D235" s="1">
        <f>Levels!D236</f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 t="e">
        <f>Levels!AC236</f>
        <v>#N/A</v>
      </c>
      <c r="K235" s="1" t="e">
        <f>Levels!AD236</f>
        <v>#N/A</v>
      </c>
      <c r="L235" s="1" t="e">
        <f t="shared" si="44"/>
        <v>#N/A</v>
      </c>
      <c r="M235" s="19">
        <f>IF(D235=1,Inputs!$J$25,IF(D235=2,Inputs!$J$26,IF(D235=3,Inputs!$J$27,IF(D235=4,Inputs!$J$28,0))))</f>
        <v>0</v>
      </c>
      <c r="N235" s="19">
        <f>IF(D235=1,Inputs!$J$42,IF(D235=2,Inputs!$J$43,IF(D235=3,Inputs!$J$44,IF(D235=4,Inputs!$J$45,0))))</f>
        <v>0</v>
      </c>
      <c r="O235" s="19">
        <f>IF(D235=1,Inputs!$K$25,IF(D235=2,Inputs!$K$26,IF(D235=3,Inputs!$K$27,IF(D235=4,Inputs!$K$28,0))))</f>
        <v>0</v>
      </c>
      <c r="P235" s="19">
        <f>IF(D235=1,Inputs!$K$42,IF(D235=2,Inputs!$K$43,IF(D235=3,Inputs!$K$44,IF(D235=4,Inputs!$K$45,0))))</f>
        <v>0</v>
      </c>
      <c r="Q235" s="19">
        <f>IF(AND(D235=1,G235=1),Inputs!$L$25,IF(AND(D235=2,G235=1),Inputs!$L$26,IF(AND(D235=3,G235=1),Inputs!$L$27,IF(AND(D235=4,G235=1),Inputs!$L$28,0))))</f>
        <v>0</v>
      </c>
      <c r="R235" s="19">
        <f>IF(AND(D235=1,G235=1),Inputs!$L$42,IF(AND(D235=2,G235=1),Inputs!$L$43,IF(AND(D235=3,G235=1),Inputs!$L$44,IF(AND(D235=4,G235=1),Inputs!$L$45,0))))</f>
        <v>0</v>
      </c>
      <c r="S235" s="19">
        <f>IF(AND(D235=1,H235=1),Inputs!$M$25,IF(AND(D235=2,H235=1),Inputs!$M$26,IF(AND(D235=3,H235=1),Inputs!$M$27,IF(AND(D235=4,H235=1),Inputs!$M$28,0))))</f>
        <v>0</v>
      </c>
      <c r="T235" s="19">
        <f>IF(AND(D235=1,H235=1),Inputs!$M$42,IF(AND(D235=2,H235=1),Inputs!$M$43,IF(AND(D235=3,H235=1),Inputs!$M$44,IF(AND(D235=4,H235=1),Inputs!$M$45,0))))</f>
        <v>0</v>
      </c>
      <c r="U235" s="19">
        <f>IF(AND(D235=1,I235=1),Inputs!$N$25,IF(AND(D235=2,I235=1),Inputs!$N$26,IF(AND(D235=3,I235=1),Inputs!$N$27,IF(AND(D235=4,I235=1),Inputs!$N$28,0))))</f>
        <v>0</v>
      </c>
      <c r="V235" s="19">
        <f>IF(AND(D235=1,I235=1),Inputs!$N$42,IF(AND(D235=2,I235=1),Inputs!$N$43,IF(AND(D235=3,I235=1),Inputs!$N$44,IF(AND(D235=4,I235=1),Inputs!$N$45,0))))</f>
        <v>0</v>
      </c>
      <c r="W235" s="19">
        <f>IF(D235=1,Inputs!$J$34,IF(D235=2,Inputs!$J$35,IF(D235=3,Inputs!$J$36,IF(D235=4,Inputs!$J$37,0))))</f>
        <v>0</v>
      </c>
      <c r="X235" s="19">
        <f>IF(D235=1,Inputs!$J$51,IF(D235=2,Inputs!$J$52,IF(D235=3,Inputs!$J$53,IF(D235=4,Inputs!$J$54,0))))</f>
        <v>0</v>
      </c>
      <c r="Y235" s="19">
        <f>IF(D235=1,Inputs!$K$34,IF(D235=2,Inputs!$K$35,IF(D235=3,Inputs!$K$36,IF(D235=4,Inputs!$K$37,0))))</f>
        <v>0</v>
      </c>
      <c r="Z235" s="19">
        <f>IF(D235=1,Inputs!$K$51,IF(D235=2,Inputs!$K$52,IF(D235=3,Inputs!$K$53,IF(D235=4,Inputs!$K$54,0))))</f>
        <v>0</v>
      </c>
      <c r="AA235" s="19">
        <f>IF(AND(D235=1,G235=1),Inputs!$L$34,IF(AND(D235=2,G235=1),Inputs!$L$35,IF(AND(D235=3,G235=1),Inputs!$L$36,IF(AND(D235=4,G235=1),Inputs!$L$37,0))))</f>
        <v>0</v>
      </c>
      <c r="AB235" s="19">
        <f>IF(AND(D235=1,G235=1),Inputs!$L$51,IF(AND(D235=2,G235=1),Inputs!$L$52,IF(AND(D235=3,G235=1),Inputs!$L$53,IF(AND(D235=4,G235=1),Inputs!$L$54,0))))</f>
        <v>0</v>
      </c>
      <c r="AC235" s="19">
        <f>IF(AND(D235=1,H235=1),Inputs!$M$34,IF(AND(D235=2,H235=1),Inputs!$M$35,IF(AND(D235=3,H235=1),Inputs!$M$36,IF(AND(D235=4,H235=1),Inputs!$M$37,0))))</f>
        <v>0</v>
      </c>
      <c r="AD235" s="19">
        <f>IF(AND(D235=1,H235=1),Inputs!$M$51,IF(AND(D235=2,H235=1),Inputs!$M$52,IF(AND(D235=3,H235=1),Inputs!$M$53,IF(AND(D235=4,H235=1),Inputs!$M$54,0))))</f>
        <v>0</v>
      </c>
      <c r="AE235" s="19">
        <f>IF(AND(D235=1,I235=1),Inputs!$N$34,IF(AND(D235=2,I235=1),Inputs!$N$35,IF(AND(D235=3,I235=1),Inputs!$N$36,IF(AND(D235=4,I235=1),Inputs!$N$37,0))))</f>
        <v>0</v>
      </c>
      <c r="AF235" s="19">
        <f>IF(AND(D235=1,I235=1),Inputs!$N$51,IF(AND(D235=2,I235=1),Inputs!$N$52,IF(AND(D235=3,I235=1),Inputs!$N$53,IF(AND(D235=4,I235=1),Inputs!$N$54,0))))</f>
        <v>0</v>
      </c>
      <c r="AG235" s="19" t="e">
        <f t="shared" si="45"/>
        <v>#N/A</v>
      </c>
      <c r="AH235" s="19" t="e">
        <f t="shared" si="46"/>
        <v>#N/A</v>
      </c>
      <c r="AI235" s="19" t="e">
        <f t="shared" si="37"/>
        <v>#N/A</v>
      </c>
      <c r="AJ235" s="19" t="e">
        <f>IF(K235=2,Inputs!$B$7,IF(K235=3,Inputs!$B$8,IF(K235=4,Inputs!$B$9,IF(K235=5,Inputs!$B$10,IF(K235=6,Inputs!$B$11)))))</f>
        <v>#N/A</v>
      </c>
      <c r="AK235" s="19">
        <f>Inputs!$B$65+C235</f>
        <v>500</v>
      </c>
      <c r="AL235" s="19" t="e">
        <f t="shared" si="47"/>
        <v>#N/A</v>
      </c>
      <c r="AM235" s="19" t="e">
        <f t="shared" si="38"/>
        <v>#N/A</v>
      </c>
      <c r="AN235" s="19" t="e">
        <f t="shared" si="39"/>
        <v>#N/A</v>
      </c>
      <c r="AO235" s="19" t="e">
        <f t="shared" si="40"/>
        <v>#N/A</v>
      </c>
      <c r="AP235" s="19" t="e">
        <f t="shared" si="41"/>
        <v>#N/A</v>
      </c>
      <c r="AQ235" s="22">
        <f t="shared" si="42"/>
        <v>0</v>
      </c>
      <c r="AR235" s="22">
        <f t="shared" si="43"/>
        <v>0</v>
      </c>
      <c r="AS235" s="22">
        <f>IF(AND(AQ235&gt;=Inputs!$B$15,D235=2),MAX(C235,Inputs!$B$15),AQ235)</f>
        <v>0</v>
      </c>
      <c r="AT235" s="22">
        <f>IF(AND(AR235&gt;=Inputs!$B$15,D235=2),MAX(C235,Inputs!$B$15),AR235)</f>
        <v>0</v>
      </c>
      <c r="AU235" s="22">
        <f>IF(AND(AS235&gt;=Inputs!$B$16,D235&lt;4),MAX(C235,Inputs!$B$16),AS235)</f>
        <v>0</v>
      </c>
      <c r="AV235" s="22">
        <f>IF(AND(AT235&gt;=Inputs!$B$16,D235&lt;4),MAX(C235,Inputs!$B$16),AT235)</f>
        <v>0</v>
      </c>
      <c r="AW235" s="20">
        <f>IF(AU235&gt;Inputs!$B$17,Inputs!$B$17,AU235)</f>
        <v>0</v>
      </c>
      <c r="AX235" s="20">
        <f>IF(AV235&gt;Inputs!$B$17,Inputs!$B$17,AV235)</f>
        <v>0</v>
      </c>
    </row>
    <row r="236" spans="1:50" x14ac:dyDescent="0.25">
      <c r="A236" s="1">
        <f>Levels!A237</f>
        <v>0</v>
      </c>
      <c r="B236" s="1">
        <f>Levels!B237</f>
        <v>0</v>
      </c>
      <c r="C236" s="15">
        <f>IF(OR(E236=1,F236=1),Levels!C237,0)</f>
        <v>0</v>
      </c>
      <c r="D236" s="1">
        <f>Levels!D237</f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 t="e">
        <f>Levels!AC237</f>
        <v>#N/A</v>
      </c>
      <c r="K236" s="1" t="e">
        <f>Levels!AD237</f>
        <v>#N/A</v>
      </c>
      <c r="L236" s="1" t="e">
        <f t="shared" si="44"/>
        <v>#N/A</v>
      </c>
      <c r="M236" s="19">
        <f>IF(D236=1,Inputs!$J$25,IF(D236=2,Inputs!$J$26,IF(D236=3,Inputs!$J$27,IF(D236=4,Inputs!$J$28,0))))</f>
        <v>0</v>
      </c>
      <c r="N236" s="19">
        <f>IF(D236=1,Inputs!$J$42,IF(D236=2,Inputs!$J$43,IF(D236=3,Inputs!$J$44,IF(D236=4,Inputs!$J$45,0))))</f>
        <v>0</v>
      </c>
      <c r="O236" s="19">
        <f>IF(D236=1,Inputs!$K$25,IF(D236=2,Inputs!$K$26,IF(D236=3,Inputs!$K$27,IF(D236=4,Inputs!$K$28,0))))</f>
        <v>0</v>
      </c>
      <c r="P236" s="19">
        <f>IF(D236=1,Inputs!$K$42,IF(D236=2,Inputs!$K$43,IF(D236=3,Inputs!$K$44,IF(D236=4,Inputs!$K$45,0))))</f>
        <v>0</v>
      </c>
      <c r="Q236" s="19">
        <f>IF(AND(D236=1,G236=1),Inputs!$L$25,IF(AND(D236=2,G236=1),Inputs!$L$26,IF(AND(D236=3,G236=1),Inputs!$L$27,IF(AND(D236=4,G236=1),Inputs!$L$28,0))))</f>
        <v>0</v>
      </c>
      <c r="R236" s="19">
        <f>IF(AND(D236=1,G236=1),Inputs!$L$42,IF(AND(D236=2,G236=1),Inputs!$L$43,IF(AND(D236=3,G236=1),Inputs!$L$44,IF(AND(D236=4,G236=1),Inputs!$L$45,0))))</f>
        <v>0</v>
      </c>
      <c r="S236" s="19">
        <f>IF(AND(D236=1,H236=1),Inputs!$M$25,IF(AND(D236=2,H236=1),Inputs!$M$26,IF(AND(D236=3,H236=1),Inputs!$M$27,IF(AND(D236=4,H236=1),Inputs!$M$28,0))))</f>
        <v>0</v>
      </c>
      <c r="T236" s="19">
        <f>IF(AND(D236=1,H236=1),Inputs!$M$42,IF(AND(D236=2,H236=1),Inputs!$M$43,IF(AND(D236=3,H236=1),Inputs!$M$44,IF(AND(D236=4,H236=1),Inputs!$M$45,0))))</f>
        <v>0</v>
      </c>
      <c r="U236" s="19">
        <f>IF(AND(D236=1,I236=1),Inputs!$N$25,IF(AND(D236=2,I236=1),Inputs!$N$26,IF(AND(D236=3,I236=1),Inputs!$N$27,IF(AND(D236=4,I236=1),Inputs!$N$28,0))))</f>
        <v>0</v>
      </c>
      <c r="V236" s="19">
        <f>IF(AND(D236=1,I236=1),Inputs!$N$42,IF(AND(D236=2,I236=1),Inputs!$N$43,IF(AND(D236=3,I236=1),Inputs!$N$44,IF(AND(D236=4,I236=1),Inputs!$N$45,0))))</f>
        <v>0</v>
      </c>
      <c r="W236" s="19">
        <f>IF(D236=1,Inputs!$J$34,IF(D236=2,Inputs!$J$35,IF(D236=3,Inputs!$J$36,IF(D236=4,Inputs!$J$37,0))))</f>
        <v>0</v>
      </c>
      <c r="X236" s="19">
        <f>IF(D236=1,Inputs!$J$51,IF(D236=2,Inputs!$J$52,IF(D236=3,Inputs!$J$53,IF(D236=4,Inputs!$J$54,0))))</f>
        <v>0</v>
      </c>
      <c r="Y236" s="19">
        <f>IF(D236=1,Inputs!$K$34,IF(D236=2,Inputs!$K$35,IF(D236=3,Inputs!$K$36,IF(D236=4,Inputs!$K$37,0))))</f>
        <v>0</v>
      </c>
      <c r="Z236" s="19">
        <f>IF(D236=1,Inputs!$K$51,IF(D236=2,Inputs!$K$52,IF(D236=3,Inputs!$K$53,IF(D236=4,Inputs!$K$54,0))))</f>
        <v>0</v>
      </c>
      <c r="AA236" s="19">
        <f>IF(AND(D236=1,G236=1),Inputs!$L$34,IF(AND(D236=2,G236=1),Inputs!$L$35,IF(AND(D236=3,G236=1),Inputs!$L$36,IF(AND(D236=4,G236=1),Inputs!$L$37,0))))</f>
        <v>0</v>
      </c>
      <c r="AB236" s="19">
        <f>IF(AND(D236=1,G236=1),Inputs!$L$51,IF(AND(D236=2,G236=1),Inputs!$L$52,IF(AND(D236=3,G236=1),Inputs!$L$53,IF(AND(D236=4,G236=1),Inputs!$L$54,0))))</f>
        <v>0</v>
      </c>
      <c r="AC236" s="19">
        <f>IF(AND(D236=1,H236=1),Inputs!$M$34,IF(AND(D236=2,H236=1),Inputs!$M$35,IF(AND(D236=3,H236=1),Inputs!$M$36,IF(AND(D236=4,H236=1),Inputs!$M$37,0))))</f>
        <v>0</v>
      </c>
      <c r="AD236" s="19">
        <f>IF(AND(D236=1,H236=1),Inputs!$M$51,IF(AND(D236=2,H236=1),Inputs!$M$52,IF(AND(D236=3,H236=1),Inputs!$M$53,IF(AND(D236=4,H236=1),Inputs!$M$54,0))))</f>
        <v>0</v>
      </c>
      <c r="AE236" s="19">
        <f>IF(AND(D236=1,I236=1),Inputs!$N$34,IF(AND(D236=2,I236=1),Inputs!$N$35,IF(AND(D236=3,I236=1),Inputs!$N$36,IF(AND(D236=4,I236=1),Inputs!$N$37,0))))</f>
        <v>0</v>
      </c>
      <c r="AF236" s="19">
        <f>IF(AND(D236=1,I236=1),Inputs!$N$51,IF(AND(D236=2,I236=1),Inputs!$N$52,IF(AND(D236=3,I236=1),Inputs!$N$53,IF(AND(D236=4,I236=1),Inputs!$N$54,0))))</f>
        <v>0</v>
      </c>
      <c r="AG236" s="19" t="e">
        <f t="shared" si="45"/>
        <v>#N/A</v>
      </c>
      <c r="AH236" s="19" t="e">
        <f t="shared" si="46"/>
        <v>#N/A</v>
      </c>
      <c r="AI236" s="19" t="e">
        <f t="shared" si="37"/>
        <v>#N/A</v>
      </c>
      <c r="AJ236" s="19" t="e">
        <f>IF(K236=2,Inputs!$B$7,IF(K236=3,Inputs!$B$8,IF(K236=4,Inputs!$B$9,IF(K236=5,Inputs!$B$10,IF(K236=6,Inputs!$B$11)))))</f>
        <v>#N/A</v>
      </c>
      <c r="AK236" s="19">
        <f>Inputs!$B$65+C236</f>
        <v>500</v>
      </c>
      <c r="AL236" s="19" t="e">
        <f t="shared" si="47"/>
        <v>#N/A</v>
      </c>
      <c r="AM236" s="19" t="e">
        <f t="shared" si="38"/>
        <v>#N/A</v>
      </c>
      <c r="AN236" s="19" t="e">
        <f t="shared" si="39"/>
        <v>#N/A</v>
      </c>
      <c r="AO236" s="19" t="e">
        <f t="shared" si="40"/>
        <v>#N/A</v>
      </c>
      <c r="AP236" s="19" t="e">
        <f t="shared" si="41"/>
        <v>#N/A</v>
      </c>
      <c r="AQ236" s="22">
        <f t="shared" si="42"/>
        <v>0</v>
      </c>
      <c r="AR236" s="22">
        <f t="shared" si="43"/>
        <v>0</v>
      </c>
      <c r="AS236" s="22">
        <f>IF(AND(AQ236&gt;=Inputs!$B$15,D236=2),MAX(C236,Inputs!$B$15),AQ236)</f>
        <v>0</v>
      </c>
      <c r="AT236" s="22">
        <f>IF(AND(AR236&gt;=Inputs!$B$15,D236=2),MAX(C236,Inputs!$B$15),AR236)</f>
        <v>0</v>
      </c>
      <c r="AU236" s="22">
        <f>IF(AND(AS236&gt;=Inputs!$B$16,D236&lt;4),MAX(C236,Inputs!$B$16),AS236)</f>
        <v>0</v>
      </c>
      <c r="AV236" s="22">
        <f>IF(AND(AT236&gt;=Inputs!$B$16,D236&lt;4),MAX(C236,Inputs!$B$16),AT236)</f>
        <v>0</v>
      </c>
      <c r="AW236" s="20">
        <f>IF(AU236&gt;Inputs!$B$17,Inputs!$B$17,AU236)</f>
        <v>0</v>
      </c>
      <c r="AX236" s="20">
        <f>IF(AV236&gt;Inputs!$B$17,Inputs!$B$17,AV236)</f>
        <v>0</v>
      </c>
    </row>
    <row r="237" spans="1:50" x14ac:dyDescent="0.25">
      <c r="A237" s="1">
        <f>Levels!A238</f>
        <v>0</v>
      </c>
      <c r="B237" s="1">
        <f>Levels!B238</f>
        <v>0</v>
      </c>
      <c r="C237" s="15">
        <f>IF(OR(E237=1,F237=1),Levels!C238,0)</f>
        <v>0</v>
      </c>
      <c r="D237" s="1">
        <f>Levels!D238</f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 t="e">
        <f>Levels!AC238</f>
        <v>#N/A</v>
      </c>
      <c r="K237" s="1" t="e">
        <f>Levels!AD238</f>
        <v>#N/A</v>
      </c>
      <c r="L237" s="1" t="e">
        <f t="shared" si="44"/>
        <v>#N/A</v>
      </c>
      <c r="M237" s="19">
        <f>IF(D237=1,Inputs!$J$25,IF(D237=2,Inputs!$J$26,IF(D237=3,Inputs!$J$27,IF(D237=4,Inputs!$J$28,0))))</f>
        <v>0</v>
      </c>
      <c r="N237" s="19">
        <f>IF(D237=1,Inputs!$J$42,IF(D237=2,Inputs!$J$43,IF(D237=3,Inputs!$J$44,IF(D237=4,Inputs!$J$45,0))))</f>
        <v>0</v>
      </c>
      <c r="O237" s="19">
        <f>IF(D237=1,Inputs!$K$25,IF(D237=2,Inputs!$K$26,IF(D237=3,Inputs!$K$27,IF(D237=4,Inputs!$K$28,0))))</f>
        <v>0</v>
      </c>
      <c r="P237" s="19">
        <f>IF(D237=1,Inputs!$K$42,IF(D237=2,Inputs!$K$43,IF(D237=3,Inputs!$K$44,IF(D237=4,Inputs!$K$45,0))))</f>
        <v>0</v>
      </c>
      <c r="Q237" s="19">
        <f>IF(AND(D237=1,G237=1),Inputs!$L$25,IF(AND(D237=2,G237=1),Inputs!$L$26,IF(AND(D237=3,G237=1),Inputs!$L$27,IF(AND(D237=4,G237=1),Inputs!$L$28,0))))</f>
        <v>0</v>
      </c>
      <c r="R237" s="19">
        <f>IF(AND(D237=1,G237=1),Inputs!$L$42,IF(AND(D237=2,G237=1),Inputs!$L$43,IF(AND(D237=3,G237=1),Inputs!$L$44,IF(AND(D237=4,G237=1),Inputs!$L$45,0))))</f>
        <v>0</v>
      </c>
      <c r="S237" s="19">
        <f>IF(AND(D237=1,H237=1),Inputs!$M$25,IF(AND(D237=2,H237=1),Inputs!$M$26,IF(AND(D237=3,H237=1),Inputs!$M$27,IF(AND(D237=4,H237=1),Inputs!$M$28,0))))</f>
        <v>0</v>
      </c>
      <c r="T237" s="19">
        <f>IF(AND(D237=1,H237=1),Inputs!$M$42,IF(AND(D237=2,H237=1),Inputs!$M$43,IF(AND(D237=3,H237=1),Inputs!$M$44,IF(AND(D237=4,H237=1),Inputs!$M$45,0))))</f>
        <v>0</v>
      </c>
      <c r="U237" s="19">
        <f>IF(AND(D237=1,I237=1),Inputs!$N$25,IF(AND(D237=2,I237=1),Inputs!$N$26,IF(AND(D237=3,I237=1),Inputs!$N$27,IF(AND(D237=4,I237=1),Inputs!$N$28,0))))</f>
        <v>0</v>
      </c>
      <c r="V237" s="19">
        <f>IF(AND(D237=1,I237=1),Inputs!$N$42,IF(AND(D237=2,I237=1),Inputs!$N$43,IF(AND(D237=3,I237=1),Inputs!$N$44,IF(AND(D237=4,I237=1),Inputs!$N$45,0))))</f>
        <v>0</v>
      </c>
      <c r="W237" s="19">
        <f>IF(D237=1,Inputs!$J$34,IF(D237=2,Inputs!$J$35,IF(D237=3,Inputs!$J$36,IF(D237=4,Inputs!$J$37,0))))</f>
        <v>0</v>
      </c>
      <c r="X237" s="19">
        <f>IF(D237=1,Inputs!$J$51,IF(D237=2,Inputs!$J$52,IF(D237=3,Inputs!$J$53,IF(D237=4,Inputs!$J$54,0))))</f>
        <v>0</v>
      </c>
      <c r="Y237" s="19">
        <f>IF(D237=1,Inputs!$K$34,IF(D237=2,Inputs!$K$35,IF(D237=3,Inputs!$K$36,IF(D237=4,Inputs!$K$37,0))))</f>
        <v>0</v>
      </c>
      <c r="Z237" s="19">
        <f>IF(D237=1,Inputs!$K$51,IF(D237=2,Inputs!$K$52,IF(D237=3,Inputs!$K$53,IF(D237=4,Inputs!$K$54,0))))</f>
        <v>0</v>
      </c>
      <c r="AA237" s="19">
        <f>IF(AND(D237=1,G237=1),Inputs!$L$34,IF(AND(D237=2,G237=1),Inputs!$L$35,IF(AND(D237=3,G237=1),Inputs!$L$36,IF(AND(D237=4,G237=1),Inputs!$L$37,0))))</f>
        <v>0</v>
      </c>
      <c r="AB237" s="19">
        <f>IF(AND(D237=1,G237=1),Inputs!$L$51,IF(AND(D237=2,G237=1),Inputs!$L$52,IF(AND(D237=3,G237=1),Inputs!$L$53,IF(AND(D237=4,G237=1),Inputs!$L$54,0))))</f>
        <v>0</v>
      </c>
      <c r="AC237" s="19">
        <f>IF(AND(D237=1,H237=1),Inputs!$M$34,IF(AND(D237=2,H237=1),Inputs!$M$35,IF(AND(D237=3,H237=1),Inputs!$M$36,IF(AND(D237=4,H237=1),Inputs!$M$37,0))))</f>
        <v>0</v>
      </c>
      <c r="AD237" s="19">
        <f>IF(AND(D237=1,H237=1),Inputs!$M$51,IF(AND(D237=2,H237=1),Inputs!$M$52,IF(AND(D237=3,H237=1),Inputs!$M$53,IF(AND(D237=4,H237=1),Inputs!$M$54,0))))</f>
        <v>0</v>
      </c>
      <c r="AE237" s="19">
        <f>IF(AND(D237=1,I237=1),Inputs!$N$34,IF(AND(D237=2,I237=1),Inputs!$N$35,IF(AND(D237=3,I237=1),Inputs!$N$36,IF(AND(D237=4,I237=1),Inputs!$N$37,0))))</f>
        <v>0</v>
      </c>
      <c r="AF237" s="19">
        <f>IF(AND(D237=1,I237=1),Inputs!$N$51,IF(AND(D237=2,I237=1),Inputs!$N$52,IF(AND(D237=3,I237=1),Inputs!$N$53,IF(AND(D237=4,I237=1),Inputs!$N$54,0))))</f>
        <v>0</v>
      </c>
      <c r="AG237" s="19" t="e">
        <f t="shared" si="45"/>
        <v>#N/A</v>
      </c>
      <c r="AH237" s="19" t="e">
        <f t="shared" si="46"/>
        <v>#N/A</v>
      </c>
      <c r="AI237" s="19" t="e">
        <f t="shared" si="37"/>
        <v>#N/A</v>
      </c>
      <c r="AJ237" s="19" t="e">
        <f>IF(K237=2,Inputs!$B$7,IF(K237=3,Inputs!$B$8,IF(K237=4,Inputs!$B$9,IF(K237=5,Inputs!$B$10,IF(K237=6,Inputs!$B$11)))))</f>
        <v>#N/A</v>
      </c>
      <c r="AK237" s="19">
        <f>Inputs!$B$65+C237</f>
        <v>500</v>
      </c>
      <c r="AL237" s="19" t="e">
        <f t="shared" si="47"/>
        <v>#N/A</v>
      </c>
      <c r="AM237" s="19" t="e">
        <f t="shared" si="38"/>
        <v>#N/A</v>
      </c>
      <c r="AN237" s="19" t="e">
        <f t="shared" si="39"/>
        <v>#N/A</v>
      </c>
      <c r="AO237" s="19" t="e">
        <f t="shared" si="40"/>
        <v>#N/A</v>
      </c>
      <c r="AP237" s="19" t="e">
        <f t="shared" si="41"/>
        <v>#N/A</v>
      </c>
      <c r="AQ237" s="22">
        <f t="shared" si="42"/>
        <v>0</v>
      </c>
      <c r="AR237" s="22">
        <f t="shared" si="43"/>
        <v>0</v>
      </c>
      <c r="AS237" s="22">
        <f>IF(AND(AQ237&gt;=Inputs!$B$15,D237=2),MAX(C237,Inputs!$B$15),AQ237)</f>
        <v>0</v>
      </c>
      <c r="AT237" s="22">
        <f>IF(AND(AR237&gt;=Inputs!$B$15,D237=2),MAX(C237,Inputs!$B$15),AR237)</f>
        <v>0</v>
      </c>
      <c r="AU237" s="22">
        <f>IF(AND(AS237&gt;=Inputs!$B$16,D237&lt;4),MAX(C237,Inputs!$B$16),AS237)</f>
        <v>0</v>
      </c>
      <c r="AV237" s="22">
        <f>IF(AND(AT237&gt;=Inputs!$B$16,D237&lt;4),MAX(C237,Inputs!$B$16),AT237)</f>
        <v>0</v>
      </c>
      <c r="AW237" s="20">
        <f>IF(AU237&gt;Inputs!$B$17,Inputs!$B$17,AU237)</f>
        <v>0</v>
      </c>
      <c r="AX237" s="20">
        <f>IF(AV237&gt;Inputs!$B$17,Inputs!$B$17,AV237)</f>
        <v>0</v>
      </c>
    </row>
    <row r="238" spans="1:50" x14ac:dyDescent="0.25">
      <c r="A238" s="1">
        <f>Levels!A239</f>
        <v>0</v>
      </c>
      <c r="B238" s="1">
        <f>Levels!B239</f>
        <v>0</v>
      </c>
      <c r="C238" s="15">
        <f>IF(OR(E238=1,F238=1),Levels!C239,0)</f>
        <v>0</v>
      </c>
      <c r="D238" s="1">
        <f>Levels!D239</f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 t="e">
        <f>Levels!AC239</f>
        <v>#N/A</v>
      </c>
      <c r="K238" s="1" t="e">
        <f>Levels!AD239</f>
        <v>#N/A</v>
      </c>
      <c r="L238" s="1" t="e">
        <f t="shared" si="44"/>
        <v>#N/A</v>
      </c>
      <c r="M238" s="19">
        <f>IF(D238=1,Inputs!$J$25,IF(D238=2,Inputs!$J$26,IF(D238=3,Inputs!$J$27,IF(D238=4,Inputs!$J$28,0))))</f>
        <v>0</v>
      </c>
      <c r="N238" s="19">
        <f>IF(D238=1,Inputs!$J$42,IF(D238=2,Inputs!$J$43,IF(D238=3,Inputs!$J$44,IF(D238=4,Inputs!$J$45,0))))</f>
        <v>0</v>
      </c>
      <c r="O238" s="19">
        <f>IF(D238=1,Inputs!$K$25,IF(D238=2,Inputs!$K$26,IF(D238=3,Inputs!$K$27,IF(D238=4,Inputs!$K$28,0))))</f>
        <v>0</v>
      </c>
      <c r="P238" s="19">
        <f>IF(D238=1,Inputs!$K$42,IF(D238=2,Inputs!$K$43,IF(D238=3,Inputs!$K$44,IF(D238=4,Inputs!$K$45,0))))</f>
        <v>0</v>
      </c>
      <c r="Q238" s="19">
        <f>IF(AND(D238=1,G238=1),Inputs!$L$25,IF(AND(D238=2,G238=1),Inputs!$L$26,IF(AND(D238=3,G238=1),Inputs!$L$27,IF(AND(D238=4,G238=1),Inputs!$L$28,0))))</f>
        <v>0</v>
      </c>
      <c r="R238" s="19">
        <f>IF(AND(D238=1,G238=1),Inputs!$L$42,IF(AND(D238=2,G238=1),Inputs!$L$43,IF(AND(D238=3,G238=1),Inputs!$L$44,IF(AND(D238=4,G238=1),Inputs!$L$45,0))))</f>
        <v>0</v>
      </c>
      <c r="S238" s="19">
        <f>IF(AND(D238=1,H238=1),Inputs!$M$25,IF(AND(D238=2,H238=1),Inputs!$M$26,IF(AND(D238=3,H238=1),Inputs!$M$27,IF(AND(D238=4,H238=1),Inputs!$M$28,0))))</f>
        <v>0</v>
      </c>
      <c r="T238" s="19">
        <f>IF(AND(D238=1,H238=1),Inputs!$M$42,IF(AND(D238=2,H238=1),Inputs!$M$43,IF(AND(D238=3,H238=1),Inputs!$M$44,IF(AND(D238=4,H238=1),Inputs!$M$45,0))))</f>
        <v>0</v>
      </c>
      <c r="U238" s="19">
        <f>IF(AND(D238=1,I238=1),Inputs!$N$25,IF(AND(D238=2,I238=1),Inputs!$N$26,IF(AND(D238=3,I238=1),Inputs!$N$27,IF(AND(D238=4,I238=1),Inputs!$N$28,0))))</f>
        <v>0</v>
      </c>
      <c r="V238" s="19">
        <f>IF(AND(D238=1,I238=1),Inputs!$N$42,IF(AND(D238=2,I238=1),Inputs!$N$43,IF(AND(D238=3,I238=1),Inputs!$N$44,IF(AND(D238=4,I238=1),Inputs!$N$45,0))))</f>
        <v>0</v>
      </c>
      <c r="W238" s="19">
        <f>IF(D238=1,Inputs!$J$34,IF(D238=2,Inputs!$J$35,IF(D238=3,Inputs!$J$36,IF(D238=4,Inputs!$J$37,0))))</f>
        <v>0</v>
      </c>
      <c r="X238" s="19">
        <f>IF(D238=1,Inputs!$J$51,IF(D238=2,Inputs!$J$52,IF(D238=3,Inputs!$J$53,IF(D238=4,Inputs!$J$54,0))))</f>
        <v>0</v>
      </c>
      <c r="Y238" s="19">
        <f>IF(D238=1,Inputs!$K$34,IF(D238=2,Inputs!$K$35,IF(D238=3,Inputs!$K$36,IF(D238=4,Inputs!$K$37,0))))</f>
        <v>0</v>
      </c>
      <c r="Z238" s="19">
        <f>IF(D238=1,Inputs!$K$51,IF(D238=2,Inputs!$K$52,IF(D238=3,Inputs!$K$53,IF(D238=4,Inputs!$K$54,0))))</f>
        <v>0</v>
      </c>
      <c r="AA238" s="19">
        <f>IF(AND(D238=1,G238=1),Inputs!$L$34,IF(AND(D238=2,G238=1),Inputs!$L$35,IF(AND(D238=3,G238=1),Inputs!$L$36,IF(AND(D238=4,G238=1),Inputs!$L$37,0))))</f>
        <v>0</v>
      </c>
      <c r="AB238" s="19">
        <f>IF(AND(D238=1,G238=1),Inputs!$L$51,IF(AND(D238=2,G238=1),Inputs!$L$52,IF(AND(D238=3,G238=1),Inputs!$L$53,IF(AND(D238=4,G238=1),Inputs!$L$54,0))))</f>
        <v>0</v>
      </c>
      <c r="AC238" s="19">
        <f>IF(AND(D238=1,H238=1),Inputs!$M$34,IF(AND(D238=2,H238=1),Inputs!$M$35,IF(AND(D238=3,H238=1),Inputs!$M$36,IF(AND(D238=4,H238=1),Inputs!$M$37,0))))</f>
        <v>0</v>
      </c>
      <c r="AD238" s="19">
        <f>IF(AND(D238=1,H238=1),Inputs!$M$51,IF(AND(D238=2,H238=1),Inputs!$M$52,IF(AND(D238=3,H238=1),Inputs!$M$53,IF(AND(D238=4,H238=1),Inputs!$M$54,0))))</f>
        <v>0</v>
      </c>
      <c r="AE238" s="19">
        <f>IF(AND(D238=1,I238=1),Inputs!$N$34,IF(AND(D238=2,I238=1),Inputs!$N$35,IF(AND(D238=3,I238=1),Inputs!$N$36,IF(AND(D238=4,I238=1),Inputs!$N$37,0))))</f>
        <v>0</v>
      </c>
      <c r="AF238" s="19">
        <f>IF(AND(D238=1,I238=1),Inputs!$N$51,IF(AND(D238=2,I238=1),Inputs!$N$52,IF(AND(D238=3,I238=1),Inputs!$N$53,IF(AND(D238=4,I238=1),Inputs!$N$54,0))))</f>
        <v>0</v>
      </c>
      <c r="AG238" s="19" t="e">
        <f t="shared" si="45"/>
        <v>#N/A</v>
      </c>
      <c r="AH238" s="19" t="e">
        <f t="shared" si="46"/>
        <v>#N/A</v>
      </c>
      <c r="AI238" s="19" t="e">
        <f t="shared" si="37"/>
        <v>#N/A</v>
      </c>
      <c r="AJ238" s="19" t="e">
        <f>IF(K238=2,Inputs!$B$7,IF(K238=3,Inputs!$B$8,IF(K238=4,Inputs!$B$9,IF(K238=5,Inputs!$B$10,IF(K238=6,Inputs!$B$11)))))</f>
        <v>#N/A</v>
      </c>
      <c r="AK238" s="19">
        <f>Inputs!$B$65+C238</f>
        <v>500</v>
      </c>
      <c r="AL238" s="19" t="e">
        <f t="shared" si="47"/>
        <v>#N/A</v>
      </c>
      <c r="AM238" s="19" t="e">
        <f t="shared" si="38"/>
        <v>#N/A</v>
      </c>
      <c r="AN238" s="19" t="e">
        <f t="shared" si="39"/>
        <v>#N/A</v>
      </c>
      <c r="AO238" s="19" t="e">
        <f t="shared" si="40"/>
        <v>#N/A</v>
      </c>
      <c r="AP238" s="19" t="e">
        <f t="shared" si="41"/>
        <v>#N/A</v>
      </c>
      <c r="AQ238" s="22">
        <f t="shared" si="42"/>
        <v>0</v>
      </c>
      <c r="AR238" s="22">
        <f t="shared" si="43"/>
        <v>0</v>
      </c>
      <c r="AS238" s="22">
        <f>IF(AND(AQ238&gt;=Inputs!$B$15,D238=2),MAX(C238,Inputs!$B$15),AQ238)</f>
        <v>0</v>
      </c>
      <c r="AT238" s="22">
        <f>IF(AND(AR238&gt;=Inputs!$B$15,D238=2),MAX(C238,Inputs!$B$15),AR238)</f>
        <v>0</v>
      </c>
      <c r="AU238" s="22">
        <f>IF(AND(AS238&gt;=Inputs!$B$16,D238&lt;4),MAX(C238,Inputs!$B$16),AS238)</f>
        <v>0</v>
      </c>
      <c r="AV238" s="22">
        <f>IF(AND(AT238&gt;=Inputs!$B$16,D238&lt;4),MAX(C238,Inputs!$B$16),AT238)</f>
        <v>0</v>
      </c>
      <c r="AW238" s="20">
        <f>IF(AU238&gt;Inputs!$B$17,Inputs!$B$17,AU238)</f>
        <v>0</v>
      </c>
      <c r="AX238" s="20">
        <f>IF(AV238&gt;Inputs!$B$17,Inputs!$B$17,AV238)</f>
        <v>0</v>
      </c>
    </row>
    <row r="239" spans="1:50" x14ac:dyDescent="0.25">
      <c r="A239" s="1">
        <f>Levels!A240</f>
        <v>0</v>
      </c>
      <c r="B239" s="1">
        <f>Levels!B240</f>
        <v>0</v>
      </c>
      <c r="C239" s="15">
        <f>IF(OR(E239=1,F239=1),Levels!C240,0)</f>
        <v>0</v>
      </c>
      <c r="D239" s="1">
        <f>Levels!D240</f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 t="e">
        <f>Levels!AC240</f>
        <v>#N/A</v>
      </c>
      <c r="K239" s="1" t="e">
        <f>Levels!AD240</f>
        <v>#N/A</v>
      </c>
      <c r="L239" s="1" t="e">
        <f t="shared" si="44"/>
        <v>#N/A</v>
      </c>
      <c r="M239" s="19">
        <f>IF(D239=1,Inputs!$J$25,IF(D239=2,Inputs!$J$26,IF(D239=3,Inputs!$J$27,IF(D239=4,Inputs!$J$28,0))))</f>
        <v>0</v>
      </c>
      <c r="N239" s="19">
        <f>IF(D239=1,Inputs!$J$42,IF(D239=2,Inputs!$J$43,IF(D239=3,Inputs!$J$44,IF(D239=4,Inputs!$J$45,0))))</f>
        <v>0</v>
      </c>
      <c r="O239" s="19">
        <f>IF(D239=1,Inputs!$K$25,IF(D239=2,Inputs!$K$26,IF(D239=3,Inputs!$K$27,IF(D239=4,Inputs!$K$28,0))))</f>
        <v>0</v>
      </c>
      <c r="P239" s="19">
        <f>IF(D239=1,Inputs!$K$42,IF(D239=2,Inputs!$K$43,IF(D239=3,Inputs!$K$44,IF(D239=4,Inputs!$K$45,0))))</f>
        <v>0</v>
      </c>
      <c r="Q239" s="19">
        <f>IF(AND(D239=1,G239=1),Inputs!$L$25,IF(AND(D239=2,G239=1),Inputs!$L$26,IF(AND(D239=3,G239=1),Inputs!$L$27,IF(AND(D239=4,G239=1),Inputs!$L$28,0))))</f>
        <v>0</v>
      </c>
      <c r="R239" s="19">
        <f>IF(AND(D239=1,G239=1),Inputs!$L$42,IF(AND(D239=2,G239=1),Inputs!$L$43,IF(AND(D239=3,G239=1),Inputs!$L$44,IF(AND(D239=4,G239=1),Inputs!$L$45,0))))</f>
        <v>0</v>
      </c>
      <c r="S239" s="19">
        <f>IF(AND(D239=1,H239=1),Inputs!$M$25,IF(AND(D239=2,H239=1),Inputs!$M$26,IF(AND(D239=3,H239=1),Inputs!$M$27,IF(AND(D239=4,H239=1),Inputs!$M$28,0))))</f>
        <v>0</v>
      </c>
      <c r="T239" s="19">
        <f>IF(AND(D239=1,H239=1),Inputs!$M$42,IF(AND(D239=2,H239=1),Inputs!$M$43,IF(AND(D239=3,H239=1),Inputs!$M$44,IF(AND(D239=4,H239=1),Inputs!$M$45,0))))</f>
        <v>0</v>
      </c>
      <c r="U239" s="19">
        <f>IF(AND(D239=1,I239=1),Inputs!$N$25,IF(AND(D239=2,I239=1),Inputs!$N$26,IF(AND(D239=3,I239=1),Inputs!$N$27,IF(AND(D239=4,I239=1),Inputs!$N$28,0))))</f>
        <v>0</v>
      </c>
      <c r="V239" s="19">
        <f>IF(AND(D239=1,I239=1),Inputs!$N$42,IF(AND(D239=2,I239=1),Inputs!$N$43,IF(AND(D239=3,I239=1),Inputs!$N$44,IF(AND(D239=4,I239=1),Inputs!$N$45,0))))</f>
        <v>0</v>
      </c>
      <c r="W239" s="19">
        <f>IF(D239=1,Inputs!$J$34,IF(D239=2,Inputs!$J$35,IF(D239=3,Inputs!$J$36,IF(D239=4,Inputs!$J$37,0))))</f>
        <v>0</v>
      </c>
      <c r="X239" s="19">
        <f>IF(D239=1,Inputs!$J$51,IF(D239=2,Inputs!$J$52,IF(D239=3,Inputs!$J$53,IF(D239=4,Inputs!$J$54,0))))</f>
        <v>0</v>
      </c>
      <c r="Y239" s="19">
        <f>IF(D239=1,Inputs!$K$34,IF(D239=2,Inputs!$K$35,IF(D239=3,Inputs!$K$36,IF(D239=4,Inputs!$K$37,0))))</f>
        <v>0</v>
      </c>
      <c r="Z239" s="19">
        <f>IF(D239=1,Inputs!$K$51,IF(D239=2,Inputs!$K$52,IF(D239=3,Inputs!$K$53,IF(D239=4,Inputs!$K$54,0))))</f>
        <v>0</v>
      </c>
      <c r="AA239" s="19">
        <f>IF(AND(D239=1,G239=1),Inputs!$L$34,IF(AND(D239=2,G239=1),Inputs!$L$35,IF(AND(D239=3,G239=1),Inputs!$L$36,IF(AND(D239=4,G239=1),Inputs!$L$37,0))))</f>
        <v>0</v>
      </c>
      <c r="AB239" s="19">
        <f>IF(AND(D239=1,G239=1),Inputs!$L$51,IF(AND(D239=2,G239=1),Inputs!$L$52,IF(AND(D239=3,G239=1),Inputs!$L$53,IF(AND(D239=4,G239=1),Inputs!$L$54,0))))</f>
        <v>0</v>
      </c>
      <c r="AC239" s="19">
        <f>IF(AND(D239=1,H239=1),Inputs!$M$34,IF(AND(D239=2,H239=1),Inputs!$M$35,IF(AND(D239=3,H239=1),Inputs!$M$36,IF(AND(D239=4,H239=1),Inputs!$M$37,0))))</f>
        <v>0</v>
      </c>
      <c r="AD239" s="19">
        <f>IF(AND(D239=1,H239=1),Inputs!$M$51,IF(AND(D239=2,H239=1),Inputs!$M$52,IF(AND(D239=3,H239=1),Inputs!$M$53,IF(AND(D239=4,H239=1),Inputs!$M$54,0))))</f>
        <v>0</v>
      </c>
      <c r="AE239" s="19">
        <f>IF(AND(D239=1,I239=1),Inputs!$N$34,IF(AND(D239=2,I239=1),Inputs!$N$35,IF(AND(D239=3,I239=1),Inputs!$N$36,IF(AND(D239=4,I239=1),Inputs!$N$37,0))))</f>
        <v>0</v>
      </c>
      <c r="AF239" s="19">
        <f>IF(AND(D239=1,I239=1),Inputs!$N$51,IF(AND(D239=2,I239=1),Inputs!$N$52,IF(AND(D239=3,I239=1),Inputs!$N$53,IF(AND(D239=4,I239=1),Inputs!$N$54,0))))</f>
        <v>0</v>
      </c>
      <c r="AG239" s="19" t="e">
        <f t="shared" si="45"/>
        <v>#N/A</v>
      </c>
      <c r="AH239" s="19" t="e">
        <f t="shared" si="46"/>
        <v>#N/A</v>
      </c>
      <c r="AI239" s="19" t="e">
        <f t="shared" si="37"/>
        <v>#N/A</v>
      </c>
      <c r="AJ239" s="19" t="e">
        <f>IF(K239=2,Inputs!$B$7,IF(K239=3,Inputs!$B$8,IF(K239=4,Inputs!$B$9,IF(K239=5,Inputs!$B$10,IF(K239=6,Inputs!$B$11)))))</f>
        <v>#N/A</v>
      </c>
      <c r="AK239" s="19">
        <f>Inputs!$B$65+C239</f>
        <v>500</v>
      </c>
      <c r="AL239" s="19" t="e">
        <f t="shared" si="47"/>
        <v>#N/A</v>
      </c>
      <c r="AM239" s="19" t="e">
        <f t="shared" si="38"/>
        <v>#N/A</v>
      </c>
      <c r="AN239" s="19" t="e">
        <f t="shared" si="39"/>
        <v>#N/A</v>
      </c>
      <c r="AO239" s="19" t="e">
        <f t="shared" si="40"/>
        <v>#N/A</v>
      </c>
      <c r="AP239" s="19" t="e">
        <f t="shared" si="41"/>
        <v>#N/A</v>
      </c>
      <c r="AQ239" s="22">
        <f t="shared" si="42"/>
        <v>0</v>
      </c>
      <c r="AR239" s="22">
        <f t="shared" si="43"/>
        <v>0</v>
      </c>
      <c r="AS239" s="22">
        <f>IF(AND(AQ239&gt;=Inputs!$B$15,D239=2),MAX(C239,Inputs!$B$15),AQ239)</f>
        <v>0</v>
      </c>
      <c r="AT239" s="22">
        <f>IF(AND(AR239&gt;=Inputs!$B$15,D239=2),MAX(C239,Inputs!$B$15),AR239)</f>
        <v>0</v>
      </c>
      <c r="AU239" s="22">
        <f>IF(AND(AS239&gt;=Inputs!$B$16,D239&lt;4),MAX(C239,Inputs!$B$16),AS239)</f>
        <v>0</v>
      </c>
      <c r="AV239" s="22">
        <f>IF(AND(AT239&gt;=Inputs!$B$16,D239&lt;4),MAX(C239,Inputs!$B$16),AT239)</f>
        <v>0</v>
      </c>
      <c r="AW239" s="20">
        <f>IF(AU239&gt;Inputs!$B$17,Inputs!$B$17,AU239)</f>
        <v>0</v>
      </c>
      <c r="AX239" s="20">
        <f>IF(AV239&gt;Inputs!$B$17,Inputs!$B$17,AV239)</f>
        <v>0</v>
      </c>
    </row>
    <row r="240" spans="1:50" x14ac:dyDescent="0.25">
      <c r="A240" s="1">
        <f>Levels!A241</f>
        <v>0</v>
      </c>
      <c r="B240" s="1">
        <f>Levels!B241</f>
        <v>0</v>
      </c>
      <c r="C240" s="15">
        <f>IF(OR(E240=1,F240=1),Levels!C241,0)</f>
        <v>0</v>
      </c>
      <c r="D240" s="1">
        <f>Levels!D241</f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 t="e">
        <f>Levels!AC241</f>
        <v>#N/A</v>
      </c>
      <c r="K240" s="1" t="e">
        <f>Levels!AD241</f>
        <v>#N/A</v>
      </c>
      <c r="L240" s="1" t="e">
        <f t="shared" si="44"/>
        <v>#N/A</v>
      </c>
      <c r="M240" s="19">
        <f>IF(D240=1,Inputs!$J$25,IF(D240=2,Inputs!$J$26,IF(D240=3,Inputs!$J$27,IF(D240=4,Inputs!$J$28,0))))</f>
        <v>0</v>
      </c>
      <c r="N240" s="19">
        <f>IF(D240=1,Inputs!$J$42,IF(D240=2,Inputs!$J$43,IF(D240=3,Inputs!$J$44,IF(D240=4,Inputs!$J$45,0))))</f>
        <v>0</v>
      </c>
      <c r="O240" s="19">
        <f>IF(D240=1,Inputs!$K$25,IF(D240=2,Inputs!$K$26,IF(D240=3,Inputs!$K$27,IF(D240=4,Inputs!$K$28,0))))</f>
        <v>0</v>
      </c>
      <c r="P240" s="19">
        <f>IF(D240=1,Inputs!$K$42,IF(D240=2,Inputs!$K$43,IF(D240=3,Inputs!$K$44,IF(D240=4,Inputs!$K$45,0))))</f>
        <v>0</v>
      </c>
      <c r="Q240" s="19">
        <f>IF(AND(D240=1,G240=1),Inputs!$L$25,IF(AND(D240=2,G240=1),Inputs!$L$26,IF(AND(D240=3,G240=1),Inputs!$L$27,IF(AND(D240=4,G240=1),Inputs!$L$28,0))))</f>
        <v>0</v>
      </c>
      <c r="R240" s="19">
        <f>IF(AND(D240=1,G240=1),Inputs!$L$42,IF(AND(D240=2,G240=1),Inputs!$L$43,IF(AND(D240=3,G240=1),Inputs!$L$44,IF(AND(D240=4,G240=1),Inputs!$L$45,0))))</f>
        <v>0</v>
      </c>
      <c r="S240" s="19">
        <f>IF(AND(D240=1,H240=1),Inputs!$M$25,IF(AND(D240=2,H240=1),Inputs!$M$26,IF(AND(D240=3,H240=1),Inputs!$M$27,IF(AND(D240=4,H240=1),Inputs!$M$28,0))))</f>
        <v>0</v>
      </c>
      <c r="T240" s="19">
        <f>IF(AND(D240=1,H240=1),Inputs!$M$42,IF(AND(D240=2,H240=1),Inputs!$M$43,IF(AND(D240=3,H240=1),Inputs!$M$44,IF(AND(D240=4,H240=1),Inputs!$M$45,0))))</f>
        <v>0</v>
      </c>
      <c r="U240" s="19">
        <f>IF(AND(D240=1,I240=1),Inputs!$N$25,IF(AND(D240=2,I240=1),Inputs!$N$26,IF(AND(D240=3,I240=1),Inputs!$N$27,IF(AND(D240=4,I240=1),Inputs!$N$28,0))))</f>
        <v>0</v>
      </c>
      <c r="V240" s="19">
        <f>IF(AND(D240=1,I240=1),Inputs!$N$42,IF(AND(D240=2,I240=1),Inputs!$N$43,IF(AND(D240=3,I240=1),Inputs!$N$44,IF(AND(D240=4,I240=1),Inputs!$N$45,0))))</f>
        <v>0</v>
      </c>
      <c r="W240" s="19">
        <f>IF(D240=1,Inputs!$J$34,IF(D240=2,Inputs!$J$35,IF(D240=3,Inputs!$J$36,IF(D240=4,Inputs!$J$37,0))))</f>
        <v>0</v>
      </c>
      <c r="X240" s="19">
        <f>IF(D240=1,Inputs!$J$51,IF(D240=2,Inputs!$J$52,IF(D240=3,Inputs!$J$53,IF(D240=4,Inputs!$J$54,0))))</f>
        <v>0</v>
      </c>
      <c r="Y240" s="19">
        <f>IF(D240=1,Inputs!$K$34,IF(D240=2,Inputs!$K$35,IF(D240=3,Inputs!$K$36,IF(D240=4,Inputs!$K$37,0))))</f>
        <v>0</v>
      </c>
      <c r="Z240" s="19">
        <f>IF(D240=1,Inputs!$K$51,IF(D240=2,Inputs!$K$52,IF(D240=3,Inputs!$K$53,IF(D240=4,Inputs!$K$54,0))))</f>
        <v>0</v>
      </c>
      <c r="AA240" s="19">
        <f>IF(AND(D240=1,G240=1),Inputs!$L$34,IF(AND(D240=2,G240=1),Inputs!$L$35,IF(AND(D240=3,G240=1),Inputs!$L$36,IF(AND(D240=4,G240=1),Inputs!$L$37,0))))</f>
        <v>0</v>
      </c>
      <c r="AB240" s="19">
        <f>IF(AND(D240=1,G240=1),Inputs!$L$51,IF(AND(D240=2,G240=1),Inputs!$L$52,IF(AND(D240=3,G240=1),Inputs!$L$53,IF(AND(D240=4,G240=1),Inputs!$L$54,0))))</f>
        <v>0</v>
      </c>
      <c r="AC240" s="19">
        <f>IF(AND(D240=1,H240=1),Inputs!$M$34,IF(AND(D240=2,H240=1),Inputs!$M$35,IF(AND(D240=3,H240=1),Inputs!$M$36,IF(AND(D240=4,H240=1),Inputs!$M$37,0))))</f>
        <v>0</v>
      </c>
      <c r="AD240" s="19">
        <f>IF(AND(D240=1,H240=1),Inputs!$M$51,IF(AND(D240=2,H240=1),Inputs!$M$52,IF(AND(D240=3,H240=1),Inputs!$M$53,IF(AND(D240=4,H240=1),Inputs!$M$54,0))))</f>
        <v>0</v>
      </c>
      <c r="AE240" s="19">
        <f>IF(AND(D240=1,I240=1),Inputs!$N$34,IF(AND(D240=2,I240=1),Inputs!$N$35,IF(AND(D240=3,I240=1),Inputs!$N$36,IF(AND(D240=4,I240=1),Inputs!$N$37,0))))</f>
        <v>0</v>
      </c>
      <c r="AF240" s="19">
        <f>IF(AND(D240=1,I240=1),Inputs!$N$51,IF(AND(D240=2,I240=1),Inputs!$N$52,IF(AND(D240=3,I240=1),Inputs!$N$53,IF(AND(D240=4,I240=1),Inputs!$N$54,0))))</f>
        <v>0</v>
      </c>
      <c r="AG240" s="19" t="e">
        <f t="shared" si="45"/>
        <v>#N/A</v>
      </c>
      <c r="AH240" s="19" t="e">
        <f t="shared" si="46"/>
        <v>#N/A</v>
      </c>
      <c r="AI240" s="19" t="e">
        <f t="shared" si="37"/>
        <v>#N/A</v>
      </c>
      <c r="AJ240" s="19" t="e">
        <f>IF(K240=2,Inputs!$B$7,IF(K240=3,Inputs!$B$8,IF(K240=4,Inputs!$B$9,IF(K240=5,Inputs!$B$10,IF(K240=6,Inputs!$B$11)))))</f>
        <v>#N/A</v>
      </c>
      <c r="AK240" s="19">
        <f>Inputs!$B$65+C240</f>
        <v>500</v>
      </c>
      <c r="AL240" s="19" t="e">
        <f t="shared" si="47"/>
        <v>#N/A</v>
      </c>
      <c r="AM240" s="19" t="e">
        <f t="shared" si="38"/>
        <v>#N/A</v>
      </c>
      <c r="AN240" s="19" t="e">
        <f t="shared" si="39"/>
        <v>#N/A</v>
      </c>
      <c r="AO240" s="19" t="e">
        <f t="shared" si="40"/>
        <v>#N/A</v>
      </c>
      <c r="AP240" s="19" t="e">
        <f t="shared" si="41"/>
        <v>#N/A</v>
      </c>
      <c r="AQ240" s="22">
        <f t="shared" si="42"/>
        <v>0</v>
      </c>
      <c r="AR240" s="22">
        <f t="shared" si="43"/>
        <v>0</v>
      </c>
      <c r="AS240" s="22">
        <f>IF(AND(AQ240&gt;=Inputs!$B$15,D240=2),MAX(C240,Inputs!$B$15),AQ240)</f>
        <v>0</v>
      </c>
      <c r="AT240" s="22">
        <f>IF(AND(AR240&gt;=Inputs!$B$15,D240=2),MAX(C240,Inputs!$B$15),AR240)</f>
        <v>0</v>
      </c>
      <c r="AU240" s="22">
        <f>IF(AND(AS240&gt;=Inputs!$B$16,D240&lt;4),MAX(C240,Inputs!$B$16),AS240)</f>
        <v>0</v>
      </c>
      <c r="AV240" s="22">
        <f>IF(AND(AT240&gt;=Inputs!$B$16,D240&lt;4),MAX(C240,Inputs!$B$16),AT240)</f>
        <v>0</v>
      </c>
      <c r="AW240" s="20">
        <f>IF(AU240&gt;Inputs!$B$17,Inputs!$B$17,AU240)</f>
        <v>0</v>
      </c>
      <c r="AX240" s="20">
        <f>IF(AV240&gt;Inputs!$B$17,Inputs!$B$17,AV240)</f>
        <v>0</v>
      </c>
    </row>
    <row r="241" spans="1:50" x14ac:dyDescent="0.25">
      <c r="A241" s="1">
        <f>Levels!A242</f>
        <v>0</v>
      </c>
      <c r="B241" s="1">
        <f>Levels!B242</f>
        <v>0</v>
      </c>
      <c r="C241" s="15">
        <f>IF(OR(E241=1,F241=1),Levels!C242,0)</f>
        <v>0</v>
      </c>
      <c r="D241" s="1">
        <f>Levels!D242</f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 t="e">
        <f>Levels!AC242</f>
        <v>#N/A</v>
      </c>
      <c r="K241" s="1" t="e">
        <f>Levels!AD242</f>
        <v>#N/A</v>
      </c>
      <c r="L241" s="1" t="e">
        <f t="shared" si="44"/>
        <v>#N/A</v>
      </c>
      <c r="M241" s="19">
        <f>IF(D241=1,Inputs!$J$25,IF(D241=2,Inputs!$J$26,IF(D241=3,Inputs!$J$27,IF(D241=4,Inputs!$J$28,0))))</f>
        <v>0</v>
      </c>
      <c r="N241" s="19">
        <f>IF(D241=1,Inputs!$J$42,IF(D241=2,Inputs!$J$43,IF(D241=3,Inputs!$J$44,IF(D241=4,Inputs!$J$45,0))))</f>
        <v>0</v>
      </c>
      <c r="O241" s="19">
        <f>IF(D241=1,Inputs!$K$25,IF(D241=2,Inputs!$K$26,IF(D241=3,Inputs!$K$27,IF(D241=4,Inputs!$K$28,0))))</f>
        <v>0</v>
      </c>
      <c r="P241" s="19">
        <f>IF(D241=1,Inputs!$K$42,IF(D241=2,Inputs!$K$43,IF(D241=3,Inputs!$K$44,IF(D241=4,Inputs!$K$45,0))))</f>
        <v>0</v>
      </c>
      <c r="Q241" s="19">
        <f>IF(AND(D241=1,G241=1),Inputs!$L$25,IF(AND(D241=2,G241=1),Inputs!$L$26,IF(AND(D241=3,G241=1),Inputs!$L$27,IF(AND(D241=4,G241=1),Inputs!$L$28,0))))</f>
        <v>0</v>
      </c>
      <c r="R241" s="19">
        <f>IF(AND(D241=1,G241=1),Inputs!$L$42,IF(AND(D241=2,G241=1),Inputs!$L$43,IF(AND(D241=3,G241=1),Inputs!$L$44,IF(AND(D241=4,G241=1),Inputs!$L$45,0))))</f>
        <v>0</v>
      </c>
      <c r="S241" s="19">
        <f>IF(AND(D241=1,H241=1),Inputs!$M$25,IF(AND(D241=2,H241=1),Inputs!$M$26,IF(AND(D241=3,H241=1),Inputs!$M$27,IF(AND(D241=4,H241=1),Inputs!$M$28,0))))</f>
        <v>0</v>
      </c>
      <c r="T241" s="19">
        <f>IF(AND(D241=1,H241=1),Inputs!$M$42,IF(AND(D241=2,H241=1),Inputs!$M$43,IF(AND(D241=3,H241=1),Inputs!$M$44,IF(AND(D241=4,H241=1),Inputs!$M$45,0))))</f>
        <v>0</v>
      </c>
      <c r="U241" s="19">
        <f>IF(AND(D241=1,I241=1),Inputs!$N$25,IF(AND(D241=2,I241=1),Inputs!$N$26,IF(AND(D241=3,I241=1),Inputs!$N$27,IF(AND(D241=4,I241=1),Inputs!$N$28,0))))</f>
        <v>0</v>
      </c>
      <c r="V241" s="19">
        <f>IF(AND(D241=1,I241=1),Inputs!$N$42,IF(AND(D241=2,I241=1),Inputs!$N$43,IF(AND(D241=3,I241=1),Inputs!$N$44,IF(AND(D241=4,I241=1),Inputs!$N$45,0))))</f>
        <v>0</v>
      </c>
      <c r="W241" s="19">
        <f>IF(D241=1,Inputs!$J$34,IF(D241=2,Inputs!$J$35,IF(D241=3,Inputs!$J$36,IF(D241=4,Inputs!$J$37,0))))</f>
        <v>0</v>
      </c>
      <c r="X241" s="19">
        <f>IF(D241=1,Inputs!$J$51,IF(D241=2,Inputs!$J$52,IF(D241=3,Inputs!$J$53,IF(D241=4,Inputs!$J$54,0))))</f>
        <v>0</v>
      </c>
      <c r="Y241" s="19">
        <f>IF(D241=1,Inputs!$K$34,IF(D241=2,Inputs!$K$35,IF(D241=3,Inputs!$K$36,IF(D241=4,Inputs!$K$37,0))))</f>
        <v>0</v>
      </c>
      <c r="Z241" s="19">
        <f>IF(D241=1,Inputs!$K$51,IF(D241=2,Inputs!$K$52,IF(D241=3,Inputs!$K$53,IF(D241=4,Inputs!$K$54,0))))</f>
        <v>0</v>
      </c>
      <c r="AA241" s="19">
        <f>IF(AND(D241=1,G241=1),Inputs!$L$34,IF(AND(D241=2,G241=1),Inputs!$L$35,IF(AND(D241=3,G241=1),Inputs!$L$36,IF(AND(D241=4,G241=1),Inputs!$L$37,0))))</f>
        <v>0</v>
      </c>
      <c r="AB241" s="19">
        <f>IF(AND(D241=1,G241=1),Inputs!$L$51,IF(AND(D241=2,G241=1),Inputs!$L$52,IF(AND(D241=3,G241=1),Inputs!$L$53,IF(AND(D241=4,G241=1),Inputs!$L$54,0))))</f>
        <v>0</v>
      </c>
      <c r="AC241" s="19">
        <f>IF(AND(D241=1,H241=1),Inputs!$M$34,IF(AND(D241=2,H241=1),Inputs!$M$35,IF(AND(D241=3,H241=1),Inputs!$M$36,IF(AND(D241=4,H241=1),Inputs!$M$37,0))))</f>
        <v>0</v>
      </c>
      <c r="AD241" s="19">
        <f>IF(AND(D241=1,H241=1),Inputs!$M$51,IF(AND(D241=2,H241=1),Inputs!$M$52,IF(AND(D241=3,H241=1),Inputs!$M$53,IF(AND(D241=4,H241=1),Inputs!$M$54,0))))</f>
        <v>0</v>
      </c>
      <c r="AE241" s="19">
        <f>IF(AND(D241=1,I241=1),Inputs!$N$34,IF(AND(D241=2,I241=1),Inputs!$N$35,IF(AND(D241=3,I241=1),Inputs!$N$36,IF(AND(D241=4,I241=1),Inputs!$N$37,0))))</f>
        <v>0</v>
      </c>
      <c r="AF241" s="19">
        <f>IF(AND(D241=1,I241=1),Inputs!$N$51,IF(AND(D241=2,I241=1),Inputs!$N$52,IF(AND(D241=3,I241=1),Inputs!$N$53,IF(AND(D241=4,I241=1),Inputs!$N$54,0))))</f>
        <v>0</v>
      </c>
      <c r="AG241" s="19" t="e">
        <f t="shared" si="45"/>
        <v>#N/A</v>
      </c>
      <c r="AH241" s="19" t="e">
        <f t="shared" si="46"/>
        <v>#N/A</v>
      </c>
      <c r="AI241" s="19" t="e">
        <f t="shared" si="37"/>
        <v>#N/A</v>
      </c>
      <c r="AJ241" s="19" t="e">
        <f>IF(K241=2,Inputs!$B$7,IF(K241=3,Inputs!$B$8,IF(K241=4,Inputs!$B$9,IF(K241=5,Inputs!$B$10,IF(K241=6,Inputs!$B$11)))))</f>
        <v>#N/A</v>
      </c>
      <c r="AK241" s="19">
        <f>Inputs!$B$65+C241</f>
        <v>500</v>
      </c>
      <c r="AL241" s="19" t="e">
        <f t="shared" si="47"/>
        <v>#N/A</v>
      </c>
      <c r="AM241" s="19" t="e">
        <f t="shared" si="38"/>
        <v>#N/A</v>
      </c>
      <c r="AN241" s="19" t="e">
        <f t="shared" si="39"/>
        <v>#N/A</v>
      </c>
      <c r="AO241" s="19" t="e">
        <f t="shared" si="40"/>
        <v>#N/A</v>
      </c>
      <c r="AP241" s="19" t="e">
        <f t="shared" si="41"/>
        <v>#N/A</v>
      </c>
      <c r="AQ241" s="22">
        <f t="shared" si="42"/>
        <v>0</v>
      </c>
      <c r="AR241" s="22">
        <f t="shared" si="43"/>
        <v>0</v>
      </c>
      <c r="AS241" s="22">
        <f>IF(AND(AQ241&gt;=Inputs!$B$15,D241=2),MAX(C241,Inputs!$B$15),AQ241)</f>
        <v>0</v>
      </c>
      <c r="AT241" s="22">
        <f>IF(AND(AR241&gt;=Inputs!$B$15,D241=2),MAX(C241,Inputs!$B$15),AR241)</f>
        <v>0</v>
      </c>
      <c r="AU241" s="22">
        <f>IF(AND(AS241&gt;=Inputs!$B$16,D241&lt;4),MAX(C241,Inputs!$B$16),AS241)</f>
        <v>0</v>
      </c>
      <c r="AV241" s="22">
        <f>IF(AND(AT241&gt;=Inputs!$B$16,D241&lt;4),MAX(C241,Inputs!$B$16),AT241)</f>
        <v>0</v>
      </c>
      <c r="AW241" s="20">
        <f>IF(AU241&gt;Inputs!$B$17,Inputs!$B$17,AU241)</f>
        <v>0</v>
      </c>
      <c r="AX241" s="20">
        <f>IF(AV241&gt;Inputs!$B$17,Inputs!$B$17,AV241)</f>
        <v>0</v>
      </c>
    </row>
    <row r="242" spans="1:50" x14ac:dyDescent="0.25">
      <c r="A242" s="1">
        <f>Levels!A243</f>
        <v>0</v>
      </c>
      <c r="B242" s="1">
        <f>Levels!B243</f>
        <v>0</v>
      </c>
      <c r="C242" s="15">
        <f>IF(OR(E242=1,F242=1),Levels!C243,0)</f>
        <v>0</v>
      </c>
      <c r="D242" s="1">
        <f>Levels!D243</f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 t="e">
        <f>Levels!AC243</f>
        <v>#N/A</v>
      </c>
      <c r="K242" s="1" t="e">
        <f>Levels!AD243</f>
        <v>#N/A</v>
      </c>
      <c r="L242" s="1" t="e">
        <f t="shared" si="44"/>
        <v>#N/A</v>
      </c>
      <c r="M242" s="19">
        <f>IF(D242=1,Inputs!$J$25,IF(D242=2,Inputs!$J$26,IF(D242=3,Inputs!$J$27,IF(D242=4,Inputs!$J$28,0))))</f>
        <v>0</v>
      </c>
      <c r="N242" s="19">
        <f>IF(D242=1,Inputs!$J$42,IF(D242=2,Inputs!$J$43,IF(D242=3,Inputs!$J$44,IF(D242=4,Inputs!$J$45,0))))</f>
        <v>0</v>
      </c>
      <c r="O242" s="19">
        <f>IF(D242=1,Inputs!$K$25,IF(D242=2,Inputs!$K$26,IF(D242=3,Inputs!$K$27,IF(D242=4,Inputs!$K$28,0))))</f>
        <v>0</v>
      </c>
      <c r="P242" s="19">
        <f>IF(D242=1,Inputs!$K$42,IF(D242=2,Inputs!$K$43,IF(D242=3,Inputs!$K$44,IF(D242=4,Inputs!$K$45,0))))</f>
        <v>0</v>
      </c>
      <c r="Q242" s="19">
        <f>IF(AND(D242=1,G242=1),Inputs!$L$25,IF(AND(D242=2,G242=1),Inputs!$L$26,IF(AND(D242=3,G242=1),Inputs!$L$27,IF(AND(D242=4,G242=1),Inputs!$L$28,0))))</f>
        <v>0</v>
      </c>
      <c r="R242" s="19">
        <f>IF(AND(D242=1,G242=1),Inputs!$L$42,IF(AND(D242=2,G242=1),Inputs!$L$43,IF(AND(D242=3,G242=1),Inputs!$L$44,IF(AND(D242=4,G242=1),Inputs!$L$45,0))))</f>
        <v>0</v>
      </c>
      <c r="S242" s="19">
        <f>IF(AND(D242=1,H242=1),Inputs!$M$25,IF(AND(D242=2,H242=1),Inputs!$M$26,IF(AND(D242=3,H242=1),Inputs!$M$27,IF(AND(D242=4,H242=1),Inputs!$M$28,0))))</f>
        <v>0</v>
      </c>
      <c r="T242" s="19">
        <f>IF(AND(D242=1,H242=1),Inputs!$M$42,IF(AND(D242=2,H242=1),Inputs!$M$43,IF(AND(D242=3,H242=1),Inputs!$M$44,IF(AND(D242=4,H242=1),Inputs!$M$45,0))))</f>
        <v>0</v>
      </c>
      <c r="U242" s="19">
        <f>IF(AND(D242=1,I242=1),Inputs!$N$25,IF(AND(D242=2,I242=1),Inputs!$N$26,IF(AND(D242=3,I242=1),Inputs!$N$27,IF(AND(D242=4,I242=1),Inputs!$N$28,0))))</f>
        <v>0</v>
      </c>
      <c r="V242" s="19">
        <f>IF(AND(D242=1,I242=1),Inputs!$N$42,IF(AND(D242=2,I242=1),Inputs!$N$43,IF(AND(D242=3,I242=1),Inputs!$N$44,IF(AND(D242=4,I242=1),Inputs!$N$45,0))))</f>
        <v>0</v>
      </c>
      <c r="W242" s="19">
        <f>IF(D242=1,Inputs!$J$34,IF(D242=2,Inputs!$J$35,IF(D242=3,Inputs!$J$36,IF(D242=4,Inputs!$J$37,0))))</f>
        <v>0</v>
      </c>
      <c r="X242" s="19">
        <f>IF(D242=1,Inputs!$J$51,IF(D242=2,Inputs!$J$52,IF(D242=3,Inputs!$J$53,IF(D242=4,Inputs!$J$54,0))))</f>
        <v>0</v>
      </c>
      <c r="Y242" s="19">
        <f>IF(D242=1,Inputs!$K$34,IF(D242=2,Inputs!$K$35,IF(D242=3,Inputs!$K$36,IF(D242=4,Inputs!$K$37,0))))</f>
        <v>0</v>
      </c>
      <c r="Z242" s="19">
        <f>IF(D242=1,Inputs!$K$51,IF(D242=2,Inputs!$K$52,IF(D242=3,Inputs!$K$53,IF(D242=4,Inputs!$K$54,0))))</f>
        <v>0</v>
      </c>
      <c r="AA242" s="19">
        <f>IF(AND(D242=1,G242=1),Inputs!$L$34,IF(AND(D242=2,G242=1),Inputs!$L$35,IF(AND(D242=3,G242=1),Inputs!$L$36,IF(AND(D242=4,G242=1),Inputs!$L$37,0))))</f>
        <v>0</v>
      </c>
      <c r="AB242" s="19">
        <f>IF(AND(D242=1,G242=1),Inputs!$L$51,IF(AND(D242=2,G242=1),Inputs!$L$52,IF(AND(D242=3,G242=1),Inputs!$L$53,IF(AND(D242=4,G242=1),Inputs!$L$54,0))))</f>
        <v>0</v>
      </c>
      <c r="AC242" s="19">
        <f>IF(AND(D242=1,H242=1),Inputs!$M$34,IF(AND(D242=2,H242=1),Inputs!$M$35,IF(AND(D242=3,H242=1),Inputs!$M$36,IF(AND(D242=4,H242=1),Inputs!$M$37,0))))</f>
        <v>0</v>
      </c>
      <c r="AD242" s="19">
        <f>IF(AND(D242=1,H242=1),Inputs!$M$51,IF(AND(D242=2,H242=1),Inputs!$M$52,IF(AND(D242=3,H242=1),Inputs!$M$53,IF(AND(D242=4,H242=1),Inputs!$M$54,0))))</f>
        <v>0</v>
      </c>
      <c r="AE242" s="19">
        <f>IF(AND(D242=1,I242=1),Inputs!$N$34,IF(AND(D242=2,I242=1),Inputs!$N$35,IF(AND(D242=3,I242=1),Inputs!$N$36,IF(AND(D242=4,I242=1),Inputs!$N$37,0))))</f>
        <v>0</v>
      </c>
      <c r="AF242" s="19">
        <f>IF(AND(D242=1,I242=1),Inputs!$N$51,IF(AND(D242=2,I242=1),Inputs!$N$52,IF(AND(D242=3,I242=1),Inputs!$N$53,IF(AND(D242=4,I242=1),Inputs!$N$54,0))))</f>
        <v>0</v>
      </c>
      <c r="AG242" s="19" t="e">
        <f t="shared" si="45"/>
        <v>#N/A</v>
      </c>
      <c r="AH242" s="19" t="e">
        <f t="shared" si="46"/>
        <v>#N/A</v>
      </c>
      <c r="AI242" s="19" t="e">
        <f t="shared" si="37"/>
        <v>#N/A</v>
      </c>
      <c r="AJ242" s="19" t="e">
        <f>IF(K242=2,Inputs!$B$7,IF(K242=3,Inputs!$B$8,IF(K242=4,Inputs!$B$9,IF(K242=5,Inputs!$B$10,IF(K242=6,Inputs!$B$11)))))</f>
        <v>#N/A</v>
      </c>
      <c r="AK242" s="19">
        <f>Inputs!$B$65+C242</f>
        <v>500</v>
      </c>
      <c r="AL242" s="19" t="e">
        <f t="shared" si="47"/>
        <v>#N/A</v>
      </c>
      <c r="AM242" s="19" t="e">
        <f t="shared" si="38"/>
        <v>#N/A</v>
      </c>
      <c r="AN242" s="19" t="e">
        <f t="shared" si="39"/>
        <v>#N/A</v>
      </c>
      <c r="AO242" s="19" t="e">
        <f t="shared" si="40"/>
        <v>#N/A</v>
      </c>
      <c r="AP242" s="19" t="e">
        <f t="shared" si="41"/>
        <v>#N/A</v>
      </c>
      <c r="AQ242" s="22">
        <f t="shared" si="42"/>
        <v>0</v>
      </c>
      <c r="AR242" s="22">
        <f t="shared" si="43"/>
        <v>0</v>
      </c>
      <c r="AS242" s="22">
        <f>IF(AND(AQ242&gt;=Inputs!$B$15,D242=2),MAX(C242,Inputs!$B$15),AQ242)</f>
        <v>0</v>
      </c>
      <c r="AT242" s="22">
        <f>IF(AND(AR242&gt;=Inputs!$B$15,D242=2),MAX(C242,Inputs!$B$15),AR242)</f>
        <v>0</v>
      </c>
      <c r="AU242" s="22">
        <f>IF(AND(AS242&gt;=Inputs!$B$16,D242&lt;4),MAX(C242,Inputs!$B$16),AS242)</f>
        <v>0</v>
      </c>
      <c r="AV242" s="22">
        <f>IF(AND(AT242&gt;=Inputs!$B$16,D242&lt;4),MAX(C242,Inputs!$B$16),AT242)</f>
        <v>0</v>
      </c>
      <c r="AW242" s="20">
        <f>IF(AU242&gt;Inputs!$B$17,Inputs!$B$17,AU242)</f>
        <v>0</v>
      </c>
      <c r="AX242" s="20">
        <f>IF(AV242&gt;Inputs!$B$17,Inputs!$B$17,AV242)</f>
        <v>0</v>
      </c>
    </row>
    <row r="243" spans="1:50" x14ac:dyDescent="0.25">
      <c r="A243" s="1">
        <f>Levels!A244</f>
        <v>0</v>
      </c>
      <c r="B243" s="1">
        <f>Levels!B244</f>
        <v>0</v>
      </c>
      <c r="C243" s="15">
        <f>IF(OR(E243=1,F243=1),Levels!C244,0)</f>
        <v>0</v>
      </c>
      <c r="D243" s="1">
        <f>Levels!D244</f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 t="e">
        <f>Levels!AC244</f>
        <v>#N/A</v>
      </c>
      <c r="K243" s="1" t="e">
        <f>Levels!AD244</f>
        <v>#N/A</v>
      </c>
      <c r="L243" s="1" t="e">
        <f t="shared" si="44"/>
        <v>#N/A</v>
      </c>
      <c r="M243" s="19">
        <f>IF(D243=1,Inputs!$J$25,IF(D243=2,Inputs!$J$26,IF(D243=3,Inputs!$J$27,IF(D243=4,Inputs!$J$28,0))))</f>
        <v>0</v>
      </c>
      <c r="N243" s="19">
        <f>IF(D243=1,Inputs!$J$42,IF(D243=2,Inputs!$J$43,IF(D243=3,Inputs!$J$44,IF(D243=4,Inputs!$J$45,0))))</f>
        <v>0</v>
      </c>
      <c r="O243" s="19">
        <f>IF(D243=1,Inputs!$K$25,IF(D243=2,Inputs!$K$26,IF(D243=3,Inputs!$K$27,IF(D243=4,Inputs!$K$28,0))))</f>
        <v>0</v>
      </c>
      <c r="P243" s="19">
        <f>IF(D243=1,Inputs!$K$42,IF(D243=2,Inputs!$K$43,IF(D243=3,Inputs!$K$44,IF(D243=4,Inputs!$K$45,0))))</f>
        <v>0</v>
      </c>
      <c r="Q243" s="19">
        <f>IF(AND(D243=1,G243=1),Inputs!$L$25,IF(AND(D243=2,G243=1),Inputs!$L$26,IF(AND(D243=3,G243=1),Inputs!$L$27,IF(AND(D243=4,G243=1),Inputs!$L$28,0))))</f>
        <v>0</v>
      </c>
      <c r="R243" s="19">
        <f>IF(AND(D243=1,G243=1),Inputs!$L$42,IF(AND(D243=2,G243=1),Inputs!$L$43,IF(AND(D243=3,G243=1),Inputs!$L$44,IF(AND(D243=4,G243=1),Inputs!$L$45,0))))</f>
        <v>0</v>
      </c>
      <c r="S243" s="19">
        <f>IF(AND(D243=1,H243=1),Inputs!$M$25,IF(AND(D243=2,H243=1),Inputs!$M$26,IF(AND(D243=3,H243=1),Inputs!$M$27,IF(AND(D243=4,H243=1),Inputs!$M$28,0))))</f>
        <v>0</v>
      </c>
      <c r="T243" s="19">
        <f>IF(AND(D243=1,H243=1),Inputs!$M$42,IF(AND(D243=2,H243=1),Inputs!$M$43,IF(AND(D243=3,H243=1),Inputs!$M$44,IF(AND(D243=4,H243=1),Inputs!$M$45,0))))</f>
        <v>0</v>
      </c>
      <c r="U243" s="19">
        <f>IF(AND(D243=1,I243=1),Inputs!$N$25,IF(AND(D243=2,I243=1),Inputs!$N$26,IF(AND(D243=3,I243=1),Inputs!$N$27,IF(AND(D243=4,I243=1),Inputs!$N$28,0))))</f>
        <v>0</v>
      </c>
      <c r="V243" s="19">
        <f>IF(AND(D243=1,I243=1),Inputs!$N$42,IF(AND(D243=2,I243=1),Inputs!$N$43,IF(AND(D243=3,I243=1),Inputs!$N$44,IF(AND(D243=4,I243=1),Inputs!$N$45,0))))</f>
        <v>0</v>
      </c>
      <c r="W243" s="19">
        <f>IF(D243=1,Inputs!$J$34,IF(D243=2,Inputs!$J$35,IF(D243=3,Inputs!$J$36,IF(D243=4,Inputs!$J$37,0))))</f>
        <v>0</v>
      </c>
      <c r="X243" s="19">
        <f>IF(D243=1,Inputs!$J$51,IF(D243=2,Inputs!$J$52,IF(D243=3,Inputs!$J$53,IF(D243=4,Inputs!$J$54,0))))</f>
        <v>0</v>
      </c>
      <c r="Y243" s="19">
        <f>IF(D243=1,Inputs!$K$34,IF(D243=2,Inputs!$K$35,IF(D243=3,Inputs!$K$36,IF(D243=4,Inputs!$K$37,0))))</f>
        <v>0</v>
      </c>
      <c r="Z243" s="19">
        <f>IF(D243=1,Inputs!$K$51,IF(D243=2,Inputs!$K$52,IF(D243=3,Inputs!$K$53,IF(D243=4,Inputs!$K$54,0))))</f>
        <v>0</v>
      </c>
      <c r="AA243" s="19">
        <f>IF(AND(D243=1,G243=1),Inputs!$L$34,IF(AND(D243=2,G243=1),Inputs!$L$35,IF(AND(D243=3,G243=1),Inputs!$L$36,IF(AND(D243=4,G243=1),Inputs!$L$37,0))))</f>
        <v>0</v>
      </c>
      <c r="AB243" s="19">
        <f>IF(AND(D243=1,G243=1),Inputs!$L$51,IF(AND(D243=2,G243=1),Inputs!$L$52,IF(AND(D243=3,G243=1),Inputs!$L$53,IF(AND(D243=4,G243=1),Inputs!$L$54,0))))</f>
        <v>0</v>
      </c>
      <c r="AC243" s="19">
        <f>IF(AND(D243=1,H243=1),Inputs!$M$34,IF(AND(D243=2,H243=1),Inputs!$M$35,IF(AND(D243=3,H243=1),Inputs!$M$36,IF(AND(D243=4,H243=1),Inputs!$M$37,0))))</f>
        <v>0</v>
      </c>
      <c r="AD243" s="19">
        <f>IF(AND(D243=1,H243=1),Inputs!$M$51,IF(AND(D243=2,H243=1),Inputs!$M$52,IF(AND(D243=3,H243=1),Inputs!$M$53,IF(AND(D243=4,H243=1),Inputs!$M$54,0))))</f>
        <v>0</v>
      </c>
      <c r="AE243" s="19">
        <f>IF(AND(D243=1,I243=1),Inputs!$N$34,IF(AND(D243=2,I243=1),Inputs!$N$35,IF(AND(D243=3,I243=1),Inputs!$N$36,IF(AND(D243=4,I243=1),Inputs!$N$37,0))))</f>
        <v>0</v>
      </c>
      <c r="AF243" s="19">
        <f>IF(AND(D243=1,I243=1),Inputs!$N$51,IF(AND(D243=2,I243=1),Inputs!$N$52,IF(AND(D243=3,I243=1),Inputs!$N$53,IF(AND(D243=4,I243=1),Inputs!$N$54,0))))</f>
        <v>0</v>
      </c>
      <c r="AG243" s="19" t="e">
        <f t="shared" si="45"/>
        <v>#N/A</v>
      </c>
      <c r="AH243" s="19" t="e">
        <f t="shared" si="46"/>
        <v>#N/A</v>
      </c>
      <c r="AI243" s="19" t="e">
        <f t="shared" si="37"/>
        <v>#N/A</v>
      </c>
      <c r="AJ243" s="19" t="e">
        <f>IF(K243=2,Inputs!$B$7,IF(K243=3,Inputs!$B$8,IF(K243=4,Inputs!$B$9,IF(K243=5,Inputs!$B$10,IF(K243=6,Inputs!$B$11)))))</f>
        <v>#N/A</v>
      </c>
      <c r="AK243" s="19">
        <f>Inputs!$B$65+C243</f>
        <v>500</v>
      </c>
      <c r="AL243" s="19" t="e">
        <f t="shared" si="47"/>
        <v>#N/A</v>
      </c>
      <c r="AM243" s="19" t="e">
        <f t="shared" si="38"/>
        <v>#N/A</v>
      </c>
      <c r="AN243" s="19" t="e">
        <f t="shared" si="39"/>
        <v>#N/A</v>
      </c>
      <c r="AO243" s="19" t="e">
        <f t="shared" si="40"/>
        <v>#N/A</v>
      </c>
      <c r="AP243" s="19" t="e">
        <f t="shared" si="41"/>
        <v>#N/A</v>
      </c>
      <c r="AQ243" s="22">
        <f t="shared" si="42"/>
        <v>0</v>
      </c>
      <c r="AR243" s="22">
        <f t="shared" si="43"/>
        <v>0</v>
      </c>
      <c r="AS243" s="22">
        <f>IF(AND(AQ243&gt;=Inputs!$B$15,D243=2),MAX(C243,Inputs!$B$15),AQ243)</f>
        <v>0</v>
      </c>
      <c r="AT243" s="22">
        <f>IF(AND(AR243&gt;=Inputs!$B$15,D243=2),MAX(C243,Inputs!$B$15),AR243)</f>
        <v>0</v>
      </c>
      <c r="AU243" s="22">
        <f>IF(AND(AS243&gt;=Inputs!$B$16,D243&lt;4),MAX(C243,Inputs!$B$16),AS243)</f>
        <v>0</v>
      </c>
      <c r="AV243" s="22">
        <f>IF(AND(AT243&gt;=Inputs!$B$16,D243&lt;4),MAX(C243,Inputs!$B$16),AT243)</f>
        <v>0</v>
      </c>
      <c r="AW243" s="20">
        <f>IF(AU243&gt;Inputs!$B$17,Inputs!$B$17,AU243)</f>
        <v>0</v>
      </c>
      <c r="AX243" s="20">
        <f>IF(AV243&gt;Inputs!$B$17,Inputs!$B$17,AV243)</f>
        <v>0</v>
      </c>
    </row>
    <row r="244" spans="1:50" x14ac:dyDescent="0.25">
      <c r="A244" s="1">
        <f>Levels!A245</f>
        <v>0</v>
      </c>
      <c r="B244" s="1">
        <f>Levels!B245</f>
        <v>0</v>
      </c>
      <c r="C244" s="15">
        <f>IF(OR(E244=1,F244=1),Levels!C245,0)</f>
        <v>0</v>
      </c>
      <c r="D244" s="1">
        <f>Levels!D245</f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 t="e">
        <f>Levels!AC245</f>
        <v>#N/A</v>
      </c>
      <c r="K244" s="1" t="e">
        <f>Levels!AD245</f>
        <v>#N/A</v>
      </c>
      <c r="L244" s="1" t="e">
        <f t="shared" si="44"/>
        <v>#N/A</v>
      </c>
      <c r="M244" s="19">
        <f>IF(D244=1,Inputs!$J$25,IF(D244=2,Inputs!$J$26,IF(D244=3,Inputs!$J$27,IF(D244=4,Inputs!$J$28,0))))</f>
        <v>0</v>
      </c>
      <c r="N244" s="19">
        <f>IF(D244=1,Inputs!$J$42,IF(D244=2,Inputs!$J$43,IF(D244=3,Inputs!$J$44,IF(D244=4,Inputs!$J$45,0))))</f>
        <v>0</v>
      </c>
      <c r="O244" s="19">
        <f>IF(D244=1,Inputs!$K$25,IF(D244=2,Inputs!$K$26,IF(D244=3,Inputs!$K$27,IF(D244=4,Inputs!$K$28,0))))</f>
        <v>0</v>
      </c>
      <c r="P244" s="19">
        <f>IF(D244=1,Inputs!$K$42,IF(D244=2,Inputs!$K$43,IF(D244=3,Inputs!$K$44,IF(D244=4,Inputs!$K$45,0))))</f>
        <v>0</v>
      </c>
      <c r="Q244" s="19">
        <f>IF(AND(D244=1,G244=1),Inputs!$L$25,IF(AND(D244=2,G244=1),Inputs!$L$26,IF(AND(D244=3,G244=1),Inputs!$L$27,IF(AND(D244=4,G244=1),Inputs!$L$28,0))))</f>
        <v>0</v>
      </c>
      <c r="R244" s="19">
        <f>IF(AND(D244=1,G244=1),Inputs!$L$42,IF(AND(D244=2,G244=1),Inputs!$L$43,IF(AND(D244=3,G244=1),Inputs!$L$44,IF(AND(D244=4,G244=1),Inputs!$L$45,0))))</f>
        <v>0</v>
      </c>
      <c r="S244" s="19">
        <f>IF(AND(D244=1,H244=1),Inputs!$M$25,IF(AND(D244=2,H244=1),Inputs!$M$26,IF(AND(D244=3,H244=1),Inputs!$M$27,IF(AND(D244=4,H244=1),Inputs!$M$28,0))))</f>
        <v>0</v>
      </c>
      <c r="T244" s="19">
        <f>IF(AND(D244=1,H244=1),Inputs!$M$42,IF(AND(D244=2,H244=1),Inputs!$M$43,IF(AND(D244=3,H244=1),Inputs!$M$44,IF(AND(D244=4,H244=1),Inputs!$M$45,0))))</f>
        <v>0</v>
      </c>
      <c r="U244" s="19">
        <f>IF(AND(D244=1,I244=1),Inputs!$N$25,IF(AND(D244=2,I244=1),Inputs!$N$26,IF(AND(D244=3,I244=1),Inputs!$N$27,IF(AND(D244=4,I244=1),Inputs!$N$28,0))))</f>
        <v>0</v>
      </c>
      <c r="V244" s="19">
        <f>IF(AND(D244=1,I244=1),Inputs!$N$42,IF(AND(D244=2,I244=1),Inputs!$N$43,IF(AND(D244=3,I244=1),Inputs!$N$44,IF(AND(D244=4,I244=1),Inputs!$N$45,0))))</f>
        <v>0</v>
      </c>
      <c r="W244" s="19">
        <f>IF(D244=1,Inputs!$J$34,IF(D244=2,Inputs!$J$35,IF(D244=3,Inputs!$J$36,IF(D244=4,Inputs!$J$37,0))))</f>
        <v>0</v>
      </c>
      <c r="X244" s="19">
        <f>IF(D244=1,Inputs!$J$51,IF(D244=2,Inputs!$J$52,IF(D244=3,Inputs!$J$53,IF(D244=4,Inputs!$J$54,0))))</f>
        <v>0</v>
      </c>
      <c r="Y244" s="19">
        <f>IF(D244=1,Inputs!$K$34,IF(D244=2,Inputs!$K$35,IF(D244=3,Inputs!$K$36,IF(D244=4,Inputs!$K$37,0))))</f>
        <v>0</v>
      </c>
      <c r="Z244" s="19">
        <f>IF(D244=1,Inputs!$K$51,IF(D244=2,Inputs!$K$52,IF(D244=3,Inputs!$K$53,IF(D244=4,Inputs!$K$54,0))))</f>
        <v>0</v>
      </c>
      <c r="AA244" s="19">
        <f>IF(AND(D244=1,G244=1),Inputs!$L$34,IF(AND(D244=2,G244=1),Inputs!$L$35,IF(AND(D244=3,G244=1),Inputs!$L$36,IF(AND(D244=4,G244=1),Inputs!$L$37,0))))</f>
        <v>0</v>
      </c>
      <c r="AB244" s="19">
        <f>IF(AND(D244=1,G244=1),Inputs!$L$51,IF(AND(D244=2,G244=1),Inputs!$L$52,IF(AND(D244=3,G244=1),Inputs!$L$53,IF(AND(D244=4,G244=1),Inputs!$L$54,0))))</f>
        <v>0</v>
      </c>
      <c r="AC244" s="19">
        <f>IF(AND(D244=1,H244=1),Inputs!$M$34,IF(AND(D244=2,H244=1),Inputs!$M$35,IF(AND(D244=3,H244=1),Inputs!$M$36,IF(AND(D244=4,H244=1),Inputs!$M$37,0))))</f>
        <v>0</v>
      </c>
      <c r="AD244" s="19">
        <f>IF(AND(D244=1,H244=1),Inputs!$M$51,IF(AND(D244=2,H244=1),Inputs!$M$52,IF(AND(D244=3,H244=1),Inputs!$M$53,IF(AND(D244=4,H244=1),Inputs!$M$54,0))))</f>
        <v>0</v>
      </c>
      <c r="AE244" s="19">
        <f>IF(AND(D244=1,I244=1),Inputs!$N$34,IF(AND(D244=2,I244=1),Inputs!$N$35,IF(AND(D244=3,I244=1),Inputs!$N$36,IF(AND(D244=4,I244=1),Inputs!$N$37,0))))</f>
        <v>0</v>
      </c>
      <c r="AF244" s="19">
        <f>IF(AND(D244=1,I244=1),Inputs!$N$51,IF(AND(D244=2,I244=1),Inputs!$N$52,IF(AND(D244=3,I244=1),Inputs!$N$53,IF(AND(D244=4,I244=1),Inputs!$N$54,0))))</f>
        <v>0</v>
      </c>
      <c r="AG244" s="19" t="e">
        <f t="shared" si="45"/>
        <v>#N/A</v>
      </c>
      <c r="AH244" s="19" t="e">
        <f t="shared" si="46"/>
        <v>#N/A</v>
      </c>
      <c r="AI244" s="19" t="e">
        <f t="shared" si="37"/>
        <v>#N/A</v>
      </c>
      <c r="AJ244" s="19" t="e">
        <f>IF(K244=2,Inputs!$B$7,IF(K244=3,Inputs!$B$8,IF(K244=4,Inputs!$B$9,IF(K244=5,Inputs!$B$10,IF(K244=6,Inputs!$B$11)))))</f>
        <v>#N/A</v>
      </c>
      <c r="AK244" s="19">
        <f>Inputs!$B$65+C244</f>
        <v>500</v>
      </c>
      <c r="AL244" s="19" t="e">
        <f t="shared" si="47"/>
        <v>#N/A</v>
      </c>
      <c r="AM244" s="19" t="e">
        <f t="shared" si="38"/>
        <v>#N/A</v>
      </c>
      <c r="AN244" s="19" t="e">
        <f t="shared" si="39"/>
        <v>#N/A</v>
      </c>
      <c r="AO244" s="19" t="e">
        <f t="shared" si="40"/>
        <v>#N/A</v>
      </c>
      <c r="AP244" s="19" t="e">
        <f t="shared" si="41"/>
        <v>#N/A</v>
      </c>
      <c r="AQ244" s="22">
        <f t="shared" si="42"/>
        <v>0</v>
      </c>
      <c r="AR244" s="22">
        <f t="shared" si="43"/>
        <v>0</v>
      </c>
      <c r="AS244" s="22">
        <f>IF(AND(AQ244&gt;=Inputs!$B$15,D244=2),MAX(C244,Inputs!$B$15),AQ244)</f>
        <v>0</v>
      </c>
      <c r="AT244" s="22">
        <f>IF(AND(AR244&gt;=Inputs!$B$15,D244=2),MAX(C244,Inputs!$B$15),AR244)</f>
        <v>0</v>
      </c>
      <c r="AU244" s="22">
        <f>IF(AND(AS244&gt;=Inputs!$B$16,D244&lt;4),MAX(C244,Inputs!$B$16),AS244)</f>
        <v>0</v>
      </c>
      <c r="AV244" s="22">
        <f>IF(AND(AT244&gt;=Inputs!$B$16,D244&lt;4),MAX(C244,Inputs!$B$16),AT244)</f>
        <v>0</v>
      </c>
      <c r="AW244" s="20">
        <f>IF(AU244&gt;Inputs!$B$17,Inputs!$B$17,AU244)</f>
        <v>0</v>
      </c>
      <c r="AX244" s="20">
        <f>IF(AV244&gt;Inputs!$B$17,Inputs!$B$17,AV244)</f>
        <v>0</v>
      </c>
    </row>
    <row r="245" spans="1:50" x14ac:dyDescent="0.25">
      <c r="A245" s="1">
        <f>Levels!A246</f>
        <v>0</v>
      </c>
      <c r="B245" s="1">
        <f>Levels!B246</f>
        <v>0</v>
      </c>
      <c r="C245" s="15">
        <f>IF(OR(E245=1,F245=1),Levels!C246,0)</f>
        <v>0</v>
      </c>
      <c r="D245" s="1">
        <f>Levels!D246</f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 t="e">
        <f>Levels!AC246</f>
        <v>#N/A</v>
      </c>
      <c r="K245" s="1" t="e">
        <f>Levels!AD246</f>
        <v>#N/A</v>
      </c>
      <c r="L245" s="1" t="e">
        <f t="shared" si="44"/>
        <v>#N/A</v>
      </c>
      <c r="M245" s="19">
        <f>IF(D245=1,Inputs!$J$25,IF(D245=2,Inputs!$J$26,IF(D245=3,Inputs!$J$27,IF(D245=4,Inputs!$J$28,0))))</f>
        <v>0</v>
      </c>
      <c r="N245" s="19">
        <f>IF(D245=1,Inputs!$J$42,IF(D245=2,Inputs!$J$43,IF(D245=3,Inputs!$J$44,IF(D245=4,Inputs!$J$45,0))))</f>
        <v>0</v>
      </c>
      <c r="O245" s="19">
        <f>IF(D245=1,Inputs!$K$25,IF(D245=2,Inputs!$K$26,IF(D245=3,Inputs!$K$27,IF(D245=4,Inputs!$K$28,0))))</f>
        <v>0</v>
      </c>
      <c r="P245" s="19">
        <f>IF(D245=1,Inputs!$K$42,IF(D245=2,Inputs!$K$43,IF(D245=3,Inputs!$K$44,IF(D245=4,Inputs!$K$45,0))))</f>
        <v>0</v>
      </c>
      <c r="Q245" s="19">
        <f>IF(AND(D245=1,G245=1),Inputs!$L$25,IF(AND(D245=2,G245=1),Inputs!$L$26,IF(AND(D245=3,G245=1),Inputs!$L$27,IF(AND(D245=4,G245=1),Inputs!$L$28,0))))</f>
        <v>0</v>
      </c>
      <c r="R245" s="19">
        <f>IF(AND(D245=1,G245=1),Inputs!$L$42,IF(AND(D245=2,G245=1),Inputs!$L$43,IF(AND(D245=3,G245=1),Inputs!$L$44,IF(AND(D245=4,G245=1),Inputs!$L$45,0))))</f>
        <v>0</v>
      </c>
      <c r="S245" s="19">
        <f>IF(AND(D245=1,H245=1),Inputs!$M$25,IF(AND(D245=2,H245=1),Inputs!$M$26,IF(AND(D245=3,H245=1),Inputs!$M$27,IF(AND(D245=4,H245=1),Inputs!$M$28,0))))</f>
        <v>0</v>
      </c>
      <c r="T245" s="19">
        <f>IF(AND(D245=1,H245=1),Inputs!$M$42,IF(AND(D245=2,H245=1),Inputs!$M$43,IF(AND(D245=3,H245=1),Inputs!$M$44,IF(AND(D245=4,H245=1),Inputs!$M$45,0))))</f>
        <v>0</v>
      </c>
      <c r="U245" s="19">
        <f>IF(AND(D245=1,I245=1),Inputs!$N$25,IF(AND(D245=2,I245=1),Inputs!$N$26,IF(AND(D245=3,I245=1),Inputs!$N$27,IF(AND(D245=4,I245=1),Inputs!$N$28,0))))</f>
        <v>0</v>
      </c>
      <c r="V245" s="19">
        <f>IF(AND(D245=1,I245=1),Inputs!$N$42,IF(AND(D245=2,I245=1),Inputs!$N$43,IF(AND(D245=3,I245=1),Inputs!$N$44,IF(AND(D245=4,I245=1),Inputs!$N$45,0))))</f>
        <v>0</v>
      </c>
      <c r="W245" s="19">
        <f>IF(D245=1,Inputs!$J$34,IF(D245=2,Inputs!$J$35,IF(D245=3,Inputs!$J$36,IF(D245=4,Inputs!$J$37,0))))</f>
        <v>0</v>
      </c>
      <c r="X245" s="19">
        <f>IF(D245=1,Inputs!$J$51,IF(D245=2,Inputs!$J$52,IF(D245=3,Inputs!$J$53,IF(D245=4,Inputs!$J$54,0))))</f>
        <v>0</v>
      </c>
      <c r="Y245" s="19">
        <f>IF(D245=1,Inputs!$K$34,IF(D245=2,Inputs!$K$35,IF(D245=3,Inputs!$K$36,IF(D245=4,Inputs!$K$37,0))))</f>
        <v>0</v>
      </c>
      <c r="Z245" s="19">
        <f>IF(D245=1,Inputs!$K$51,IF(D245=2,Inputs!$K$52,IF(D245=3,Inputs!$K$53,IF(D245=4,Inputs!$K$54,0))))</f>
        <v>0</v>
      </c>
      <c r="AA245" s="19">
        <f>IF(AND(D245=1,G245=1),Inputs!$L$34,IF(AND(D245=2,G245=1),Inputs!$L$35,IF(AND(D245=3,G245=1),Inputs!$L$36,IF(AND(D245=4,G245=1),Inputs!$L$37,0))))</f>
        <v>0</v>
      </c>
      <c r="AB245" s="19">
        <f>IF(AND(D245=1,G245=1),Inputs!$L$51,IF(AND(D245=2,G245=1),Inputs!$L$52,IF(AND(D245=3,G245=1),Inputs!$L$53,IF(AND(D245=4,G245=1),Inputs!$L$54,0))))</f>
        <v>0</v>
      </c>
      <c r="AC245" s="19">
        <f>IF(AND(D245=1,H245=1),Inputs!$M$34,IF(AND(D245=2,H245=1),Inputs!$M$35,IF(AND(D245=3,H245=1),Inputs!$M$36,IF(AND(D245=4,H245=1),Inputs!$M$37,0))))</f>
        <v>0</v>
      </c>
      <c r="AD245" s="19">
        <f>IF(AND(D245=1,H245=1),Inputs!$M$51,IF(AND(D245=2,H245=1),Inputs!$M$52,IF(AND(D245=3,H245=1),Inputs!$M$53,IF(AND(D245=4,H245=1),Inputs!$M$54,0))))</f>
        <v>0</v>
      </c>
      <c r="AE245" s="19">
        <f>IF(AND(D245=1,I245=1),Inputs!$N$34,IF(AND(D245=2,I245=1),Inputs!$N$35,IF(AND(D245=3,I245=1),Inputs!$N$36,IF(AND(D245=4,I245=1),Inputs!$N$37,0))))</f>
        <v>0</v>
      </c>
      <c r="AF245" s="19">
        <f>IF(AND(D245=1,I245=1),Inputs!$N$51,IF(AND(D245=2,I245=1),Inputs!$N$52,IF(AND(D245=3,I245=1),Inputs!$N$53,IF(AND(D245=4,I245=1),Inputs!$N$54,0))))</f>
        <v>0</v>
      </c>
      <c r="AG245" s="19" t="e">
        <f t="shared" si="45"/>
        <v>#N/A</v>
      </c>
      <c r="AH245" s="19" t="e">
        <f t="shared" si="46"/>
        <v>#N/A</v>
      </c>
      <c r="AI245" s="19" t="e">
        <f t="shared" si="37"/>
        <v>#N/A</v>
      </c>
      <c r="AJ245" s="19" t="e">
        <f>IF(K245=2,Inputs!$B$7,IF(K245=3,Inputs!$B$8,IF(K245=4,Inputs!$B$9,IF(K245=5,Inputs!$B$10,IF(K245=6,Inputs!$B$11)))))</f>
        <v>#N/A</v>
      </c>
      <c r="AK245" s="19">
        <f>Inputs!$B$65+C245</f>
        <v>500</v>
      </c>
      <c r="AL245" s="19" t="e">
        <f t="shared" si="47"/>
        <v>#N/A</v>
      </c>
      <c r="AM245" s="19" t="e">
        <f t="shared" si="38"/>
        <v>#N/A</v>
      </c>
      <c r="AN245" s="19" t="e">
        <f t="shared" si="39"/>
        <v>#N/A</v>
      </c>
      <c r="AO245" s="19" t="e">
        <f t="shared" si="40"/>
        <v>#N/A</v>
      </c>
      <c r="AP245" s="19" t="e">
        <f t="shared" si="41"/>
        <v>#N/A</v>
      </c>
      <c r="AQ245" s="22">
        <f t="shared" si="42"/>
        <v>0</v>
      </c>
      <c r="AR245" s="22">
        <f t="shared" si="43"/>
        <v>0</v>
      </c>
      <c r="AS245" s="22">
        <f>IF(AND(AQ245&gt;=Inputs!$B$15,D245=2),MAX(C245,Inputs!$B$15),AQ245)</f>
        <v>0</v>
      </c>
      <c r="AT245" s="22">
        <f>IF(AND(AR245&gt;=Inputs!$B$15,D245=2),MAX(C245,Inputs!$B$15),AR245)</f>
        <v>0</v>
      </c>
      <c r="AU245" s="22">
        <f>IF(AND(AS245&gt;=Inputs!$B$16,D245&lt;4),MAX(C245,Inputs!$B$16),AS245)</f>
        <v>0</v>
      </c>
      <c r="AV245" s="22">
        <f>IF(AND(AT245&gt;=Inputs!$B$16,D245&lt;4),MAX(C245,Inputs!$B$16),AT245)</f>
        <v>0</v>
      </c>
      <c r="AW245" s="20">
        <f>IF(AU245&gt;Inputs!$B$17,Inputs!$B$17,AU245)</f>
        <v>0</v>
      </c>
      <c r="AX245" s="20">
        <f>IF(AV245&gt;Inputs!$B$17,Inputs!$B$17,AV245)</f>
        <v>0</v>
      </c>
    </row>
    <row r="246" spans="1:50" x14ac:dyDescent="0.25">
      <c r="A246" s="1">
        <f>Levels!A247</f>
        <v>0</v>
      </c>
      <c r="B246" s="1">
        <f>Levels!B247</f>
        <v>0</v>
      </c>
      <c r="C246" s="15">
        <f>IF(OR(E246=1,F246=1),Levels!C247,0)</f>
        <v>0</v>
      </c>
      <c r="D246" s="1">
        <f>Levels!D247</f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 t="e">
        <f>Levels!AC247</f>
        <v>#N/A</v>
      </c>
      <c r="K246" s="1" t="e">
        <f>Levels!AD247</f>
        <v>#N/A</v>
      </c>
      <c r="L246" s="1" t="e">
        <f t="shared" si="44"/>
        <v>#N/A</v>
      </c>
      <c r="M246" s="19">
        <f>IF(D246=1,Inputs!$J$25,IF(D246=2,Inputs!$J$26,IF(D246=3,Inputs!$J$27,IF(D246=4,Inputs!$J$28,0))))</f>
        <v>0</v>
      </c>
      <c r="N246" s="19">
        <f>IF(D246=1,Inputs!$J$42,IF(D246=2,Inputs!$J$43,IF(D246=3,Inputs!$J$44,IF(D246=4,Inputs!$J$45,0))))</f>
        <v>0</v>
      </c>
      <c r="O246" s="19">
        <f>IF(D246=1,Inputs!$K$25,IF(D246=2,Inputs!$K$26,IF(D246=3,Inputs!$K$27,IF(D246=4,Inputs!$K$28,0))))</f>
        <v>0</v>
      </c>
      <c r="P246" s="19">
        <f>IF(D246=1,Inputs!$K$42,IF(D246=2,Inputs!$K$43,IF(D246=3,Inputs!$K$44,IF(D246=4,Inputs!$K$45,0))))</f>
        <v>0</v>
      </c>
      <c r="Q246" s="19">
        <f>IF(AND(D246=1,G246=1),Inputs!$L$25,IF(AND(D246=2,G246=1),Inputs!$L$26,IF(AND(D246=3,G246=1),Inputs!$L$27,IF(AND(D246=4,G246=1),Inputs!$L$28,0))))</f>
        <v>0</v>
      </c>
      <c r="R246" s="19">
        <f>IF(AND(D246=1,G246=1),Inputs!$L$42,IF(AND(D246=2,G246=1),Inputs!$L$43,IF(AND(D246=3,G246=1),Inputs!$L$44,IF(AND(D246=4,G246=1),Inputs!$L$45,0))))</f>
        <v>0</v>
      </c>
      <c r="S246" s="19">
        <f>IF(AND(D246=1,H246=1),Inputs!$M$25,IF(AND(D246=2,H246=1),Inputs!$M$26,IF(AND(D246=3,H246=1),Inputs!$M$27,IF(AND(D246=4,H246=1),Inputs!$M$28,0))))</f>
        <v>0</v>
      </c>
      <c r="T246" s="19">
        <f>IF(AND(D246=1,H246=1),Inputs!$M$42,IF(AND(D246=2,H246=1),Inputs!$M$43,IF(AND(D246=3,H246=1),Inputs!$M$44,IF(AND(D246=4,H246=1),Inputs!$M$45,0))))</f>
        <v>0</v>
      </c>
      <c r="U246" s="19">
        <f>IF(AND(D246=1,I246=1),Inputs!$N$25,IF(AND(D246=2,I246=1),Inputs!$N$26,IF(AND(D246=3,I246=1),Inputs!$N$27,IF(AND(D246=4,I246=1),Inputs!$N$28,0))))</f>
        <v>0</v>
      </c>
      <c r="V246" s="19">
        <f>IF(AND(D246=1,I246=1),Inputs!$N$42,IF(AND(D246=2,I246=1),Inputs!$N$43,IF(AND(D246=3,I246=1),Inputs!$N$44,IF(AND(D246=4,I246=1),Inputs!$N$45,0))))</f>
        <v>0</v>
      </c>
      <c r="W246" s="19">
        <f>IF(D246=1,Inputs!$J$34,IF(D246=2,Inputs!$J$35,IF(D246=3,Inputs!$J$36,IF(D246=4,Inputs!$J$37,0))))</f>
        <v>0</v>
      </c>
      <c r="X246" s="19">
        <f>IF(D246=1,Inputs!$J$51,IF(D246=2,Inputs!$J$52,IF(D246=3,Inputs!$J$53,IF(D246=4,Inputs!$J$54,0))))</f>
        <v>0</v>
      </c>
      <c r="Y246" s="19">
        <f>IF(D246=1,Inputs!$K$34,IF(D246=2,Inputs!$K$35,IF(D246=3,Inputs!$K$36,IF(D246=4,Inputs!$K$37,0))))</f>
        <v>0</v>
      </c>
      <c r="Z246" s="19">
        <f>IF(D246=1,Inputs!$K$51,IF(D246=2,Inputs!$K$52,IF(D246=3,Inputs!$K$53,IF(D246=4,Inputs!$K$54,0))))</f>
        <v>0</v>
      </c>
      <c r="AA246" s="19">
        <f>IF(AND(D246=1,G246=1),Inputs!$L$34,IF(AND(D246=2,G246=1),Inputs!$L$35,IF(AND(D246=3,G246=1),Inputs!$L$36,IF(AND(D246=4,G246=1),Inputs!$L$37,0))))</f>
        <v>0</v>
      </c>
      <c r="AB246" s="19">
        <f>IF(AND(D246=1,G246=1),Inputs!$L$51,IF(AND(D246=2,G246=1),Inputs!$L$52,IF(AND(D246=3,G246=1),Inputs!$L$53,IF(AND(D246=4,G246=1),Inputs!$L$54,0))))</f>
        <v>0</v>
      </c>
      <c r="AC246" s="19">
        <f>IF(AND(D246=1,H246=1),Inputs!$M$34,IF(AND(D246=2,H246=1),Inputs!$M$35,IF(AND(D246=3,H246=1),Inputs!$M$36,IF(AND(D246=4,H246=1),Inputs!$M$37,0))))</f>
        <v>0</v>
      </c>
      <c r="AD246" s="19">
        <f>IF(AND(D246=1,H246=1),Inputs!$M$51,IF(AND(D246=2,H246=1),Inputs!$M$52,IF(AND(D246=3,H246=1),Inputs!$M$53,IF(AND(D246=4,H246=1),Inputs!$M$54,0))))</f>
        <v>0</v>
      </c>
      <c r="AE246" s="19">
        <f>IF(AND(D246=1,I246=1),Inputs!$N$34,IF(AND(D246=2,I246=1),Inputs!$N$35,IF(AND(D246=3,I246=1),Inputs!$N$36,IF(AND(D246=4,I246=1),Inputs!$N$37,0))))</f>
        <v>0</v>
      </c>
      <c r="AF246" s="19">
        <f>IF(AND(D246=1,I246=1),Inputs!$N$51,IF(AND(D246=2,I246=1),Inputs!$N$52,IF(AND(D246=3,I246=1),Inputs!$N$53,IF(AND(D246=4,I246=1),Inputs!$N$54,0))))</f>
        <v>0</v>
      </c>
      <c r="AG246" s="19" t="e">
        <f t="shared" si="45"/>
        <v>#N/A</v>
      </c>
      <c r="AH246" s="19" t="e">
        <f t="shared" si="46"/>
        <v>#N/A</v>
      </c>
      <c r="AI246" s="19" t="e">
        <f t="shared" si="37"/>
        <v>#N/A</v>
      </c>
      <c r="AJ246" s="19" t="e">
        <f>IF(K246=2,Inputs!$B$7,IF(K246=3,Inputs!$B$8,IF(K246=4,Inputs!$B$9,IF(K246=5,Inputs!$B$10,IF(K246=6,Inputs!$B$11)))))</f>
        <v>#N/A</v>
      </c>
      <c r="AK246" s="19">
        <f>Inputs!$B$65+C246</f>
        <v>500</v>
      </c>
      <c r="AL246" s="19" t="e">
        <f t="shared" si="47"/>
        <v>#N/A</v>
      </c>
      <c r="AM246" s="19" t="e">
        <f t="shared" si="38"/>
        <v>#N/A</v>
      </c>
      <c r="AN246" s="19" t="e">
        <f t="shared" si="39"/>
        <v>#N/A</v>
      </c>
      <c r="AO246" s="19" t="e">
        <f t="shared" si="40"/>
        <v>#N/A</v>
      </c>
      <c r="AP246" s="19" t="e">
        <f t="shared" si="41"/>
        <v>#N/A</v>
      </c>
      <c r="AQ246" s="22">
        <f t="shared" si="42"/>
        <v>0</v>
      </c>
      <c r="AR246" s="22">
        <f t="shared" si="43"/>
        <v>0</v>
      </c>
      <c r="AS246" s="22">
        <f>IF(AND(AQ246&gt;=Inputs!$B$15,D246=2),MAX(C246,Inputs!$B$15),AQ246)</f>
        <v>0</v>
      </c>
      <c r="AT246" s="22">
        <f>IF(AND(AR246&gt;=Inputs!$B$15,D246=2),MAX(C246,Inputs!$B$15),AR246)</f>
        <v>0</v>
      </c>
      <c r="AU246" s="22">
        <f>IF(AND(AS246&gt;=Inputs!$B$16,D246&lt;4),MAX(C246,Inputs!$B$16),AS246)</f>
        <v>0</v>
      </c>
      <c r="AV246" s="22">
        <f>IF(AND(AT246&gt;=Inputs!$B$16,D246&lt;4),MAX(C246,Inputs!$B$16),AT246)</f>
        <v>0</v>
      </c>
      <c r="AW246" s="20">
        <f>IF(AU246&gt;Inputs!$B$17,Inputs!$B$17,AU246)</f>
        <v>0</v>
      </c>
      <c r="AX246" s="20">
        <f>IF(AV246&gt;Inputs!$B$17,Inputs!$B$17,AV246)</f>
        <v>0</v>
      </c>
    </row>
    <row r="247" spans="1:50" x14ac:dyDescent="0.25">
      <c r="A247" s="1">
        <f>Levels!A248</f>
        <v>0</v>
      </c>
      <c r="B247" s="1">
        <f>Levels!B248</f>
        <v>0</v>
      </c>
      <c r="C247" s="15">
        <f>IF(OR(E247=1,F247=1),Levels!C248,0)</f>
        <v>0</v>
      </c>
      <c r="D247" s="1">
        <f>Levels!D248</f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 t="e">
        <f>Levels!AC248</f>
        <v>#N/A</v>
      </c>
      <c r="K247" s="1" t="e">
        <f>Levels!AD248</f>
        <v>#N/A</v>
      </c>
      <c r="L247" s="1" t="e">
        <f t="shared" si="44"/>
        <v>#N/A</v>
      </c>
      <c r="M247" s="19">
        <f>IF(D247=1,Inputs!$J$25,IF(D247=2,Inputs!$J$26,IF(D247=3,Inputs!$J$27,IF(D247=4,Inputs!$J$28,0))))</f>
        <v>0</v>
      </c>
      <c r="N247" s="19">
        <f>IF(D247=1,Inputs!$J$42,IF(D247=2,Inputs!$J$43,IF(D247=3,Inputs!$J$44,IF(D247=4,Inputs!$J$45,0))))</f>
        <v>0</v>
      </c>
      <c r="O247" s="19">
        <f>IF(D247=1,Inputs!$K$25,IF(D247=2,Inputs!$K$26,IF(D247=3,Inputs!$K$27,IF(D247=4,Inputs!$K$28,0))))</f>
        <v>0</v>
      </c>
      <c r="P247" s="19">
        <f>IF(D247=1,Inputs!$K$42,IF(D247=2,Inputs!$K$43,IF(D247=3,Inputs!$K$44,IF(D247=4,Inputs!$K$45,0))))</f>
        <v>0</v>
      </c>
      <c r="Q247" s="19">
        <f>IF(AND(D247=1,G247=1),Inputs!$L$25,IF(AND(D247=2,G247=1),Inputs!$L$26,IF(AND(D247=3,G247=1),Inputs!$L$27,IF(AND(D247=4,G247=1),Inputs!$L$28,0))))</f>
        <v>0</v>
      </c>
      <c r="R247" s="19">
        <f>IF(AND(D247=1,G247=1),Inputs!$L$42,IF(AND(D247=2,G247=1),Inputs!$L$43,IF(AND(D247=3,G247=1),Inputs!$L$44,IF(AND(D247=4,G247=1),Inputs!$L$45,0))))</f>
        <v>0</v>
      </c>
      <c r="S247" s="19">
        <f>IF(AND(D247=1,H247=1),Inputs!$M$25,IF(AND(D247=2,H247=1),Inputs!$M$26,IF(AND(D247=3,H247=1),Inputs!$M$27,IF(AND(D247=4,H247=1),Inputs!$M$28,0))))</f>
        <v>0</v>
      </c>
      <c r="T247" s="19">
        <f>IF(AND(D247=1,H247=1),Inputs!$M$42,IF(AND(D247=2,H247=1),Inputs!$M$43,IF(AND(D247=3,H247=1),Inputs!$M$44,IF(AND(D247=4,H247=1),Inputs!$M$45,0))))</f>
        <v>0</v>
      </c>
      <c r="U247" s="19">
        <f>IF(AND(D247=1,I247=1),Inputs!$N$25,IF(AND(D247=2,I247=1),Inputs!$N$26,IF(AND(D247=3,I247=1),Inputs!$N$27,IF(AND(D247=4,I247=1),Inputs!$N$28,0))))</f>
        <v>0</v>
      </c>
      <c r="V247" s="19">
        <f>IF(AND(D247=1,I247=1),Inputs!$N$42,IF(AND(D247=2,I247=1),Inputs!$N$43,IF(AND(D247=3,I247=1),Inputs!$N$44,IF(AND(D247=4,I247=1),Inputs!$N$45,0))))</f>
        <v>0</v>
      </c>
      <c r="W247" s="19">
        <f>IF(D247=1,Inputs!$J$34,IF(D247=2,Inputs!$J$35,IF(D247=3,Inputs!$J$36,IF(D247=4,Inputs!$J$37,0))))</f>
        <v>0</v>
      </c>
      <c r="X247" s="19">
        <f>IF(D247=1,Inputs!$J$51,IF(D247=2,Inputs!$J$52,IF(D247=3,Inputs!$J$53,IF(D247=4,Inputs!$J$54,0))))</f>
        <v>0</v>
      </c>
      <c r="Y247" s="19">
        <f>IF(D247=1,Inputs!$K$34,IF(D247=2,Inputs!$K$35,IF(D247=3,Inputs!$K$36,IF(D247=4,Inputs!$K$37,0))))</f>
        <v>0</v>
      </c>
      <c r="Z247" s="19">
        <f>IF(D247=1,Inputs!$K$51,IF(D247=2,Inputs!$K$52,IF(D247=3,Inputs!$K$53,IF(D247=4,Inputs!$K$54,0))))</f>
        <v>0</v>
      </c>
      <c r="AA247" s="19">
        <f>IF(AND(D247=1,G247=1),Inputs!$L$34,IF(AND(D247=2,G247=1),Inputs!$L$35,IF(AND(D247=3,G247=1),Inputs!$L$36,IF(AND(D247=4,G247=1),Inputs!$L$37,0))))</f>
        <v>0</v>
      </c>
      <c r="AB247" s="19">
        <f>IF(AND(D247=1,G247=1),Inputs!$L$51,IF(AND(D247=2,G247=1),Inputs!$L$52,IF(AND(D247=3,G247=1),Inputs!$L$53,IF(AND(D247=4,G247=1),Inputs!$L$54,0))))</f>
        <v>0</v>
      </c>
      <c r="AC247" s="19">
        <f>IF(AND(D247=1,H247=1),Inputs!$M$34,IF(AND(D247=2,H247=1),Inputs!$M$35,IF(AND(D247=3,H247=1),Inputs!$M$36,IF(AND(D247=4,H247=1),Inputs!$M$37,0))))</f>
        <v>0</v>
      </c>
      <c r="AD247" s="19">
        <f>IF(AND(D247=1,H247=1),Inputs!$M$51,IF(AND(D247=2,H247=1),Inputs!$M$52,IF(AND(D247=3,H247=1),Inputs!$M$53,IF(AND(D247=4,H247=1),Inputs!$M$54,0))))</f>
        <v>0</v>
      </c>
      <c r="AE247" s="19">
        <f>IF(AND(D247=1,I247=1),Inputs!$N$34,IF(AND(D247=2,I247=1),Inputs!$N$35,IF(AND(D247=3,I247=1),Inputs!$N$36,IF(AND(D247=4,I247=1),Inputs!$N$37,0))))</f>
        <v>0</v>
      </c>
      <c r="AF247" s="19">
        <f>IF(AND(D247=1,I247=1),Inputs!$N$51,IF(AND(D247=2,I247=1),Inputs!$N$52,IF(AND(D247=3,I247=1),Inputs!$N$53,IF(AND(D247=4,I247=1),Inputs!$N$54,0))))</f>
        <v>0</v>
      </c>
      <c r="AG247" s="19" t="e">
        <f t="shared" si="45"/>
        <v>#N/A</v>
      </c>
      <c r="AH247" s="19" t="e">
        <f t="shared" si="46"/>
        <v>#N/A</v>
      </c>
      <c r="AI247" s="19" t="e">
        <f t="shared" si="37"/>
        <v>#N/A</v>
      </c>
      <c r="AJ247" s="19" t="e">
        <f>IF(K247=2,Inputs!$B$7,IF(K247=3,Inputs!$B$8,IF(K247=4,Inputs!$B$9,IF(K247=5,Inputs!$B$10,IF(K247=6,Inputs!$B$11)))))</f>
        <v>#N/A</v>
      </c>
      <c r="AK247" s="19">
        <f>Inputs!$B$65+C247</f>
        <v>500</v>
      </c>
      <c r="AL247" s="19" t="e">
        <f t="shared" si="47"/>
        <v>#N/A</v>
      </c>
      <c r="AM247" s="19" t="e">
        <f t="shared" si="38"/>
        <v>#N/A</v>
      </c>
      <c r="AN247" s="19" t="e">
        <f t="shared" si="39"/>
        <v>#N/A</v>
      </c>
      <c r="AO247" s="19" t="e">
        <f t="shared" si="40"/>
        <v>#N/A</v>
      </c>
      <c r="AP247" s="19" t="e">
        <f t="shared" si="41"/>
        <v>#N/A</v>
      </c>
      <c r="AQ247" s="22">
        <f t="shared" si="42"/>
        <v>0</v>
      </c>
      <c r="AR247" s="22">
        <f t="shared" si="43"/>
        <v>0</v>
      </c>
      <c r="AS247" s="22">
        <f>IF(AND(AQ247&gt;=Inputs!$B$15,D247=2),MAX(C247,Inputs!$B$15),AQ247)</f>
        <v>0</v>
      </c>
      <c r="AT247" s="22">
        <f>IF(AND(AR247&gt;=Inputs!$B$15,D247=2),MAX(C247,Inputs!$B$15),AR247)</f>
        <v>0</v>
      </c>
      <c r="AU247" s="22">
        <f>IF(AND(AS247&gt;=Inputs!$B$16,D247&lt;4),MAX(C247,Inputs!$B$16),AS247)</f>
        <v>0</v>
      </c>
      <c r="AV247" s="22">
        <f>IF(AND(AT247&gt;=Inputs!$B$16,D247&lt;4),MAX(C247,Inputs!$B$16),AT247)</f>
        <v>0</v>
      </c>
      <c r="AW247" s="20">
        <f>IF(AU247&gt;Inputs!$B$17,Inputs!$B$17,AU247)</f>
        <v>0</v>
      </c>
      <c r="AX247" s="20">
        <f>IF(AV247&gt;Inputs!$B$17,Inputs!$B$17,AV247)</f>
        <v>0</v>
      </c>
    </row>
    <row r="248" spans="1:50" x14ac:dyDescent="0.25">
      <c r="A248" s="1">
        <f>Levels!A249</f>
        <v>0</v>
      </c>
      <c r="B248" s="1">
        <f>Levels!B249</f>
        <v>0</v>
      </c>
      <c r="C248" s="15">
        <f>IF(OR(E248=1,F248=1),Levels!C249,0)</f>
        <v>0</v>
      </c>
      <c r="D248" s="1">
        <f>Levels!D249</f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 t="e">
        <f>Levels!AC249</f>
        <v>#N/A</v>
      </c>
      <c r="K248" s="1" t="e">
        <f>Levels!AD249</f>
        <v>#N/A</v>
      </c>
      <c r="L248" s="1" t="e">
        <f t="shared" si="44"/>
        <v>#N/A</v>
      </c>
      <c r="M248" s="19">
        <f>IF(D248=1,Inputs!$J$25,IF(D248=2,Inputs!$J$26,IF(D248=3,Inputs!$J$27,IF(D248=4,Inputs!$J$28,0))))</f>
        <v>0</v>
      </c>
      <c r="N248" s="19">
        <f>IF(D248=1,Inputs!$J$42,IF(D248=2,Inputs!$J$43,IF(D248=3,Inputs!$J$44,IF(D248=4,Inputs!$J$45,0))))</f>
        <v>0</v>
      </c>
      <c r="O248" s="19">
        <f>IF(D248=1,Inputs!$K$25,IF(D248=2,Inputs!$K$26,IF(D248=3,Inputs!$K$27,IF(D248=4,Inputs!$K$28,0))))</f>
        <v>0</v>
      </c>
      <c r="P248" s="19">
        <f>IF(D248=1,Inputs!$K$42,IF(D248=2,Inputs!$K$43,IF(D248=3,Inputs!$K$44,IF(D248=4,Inputs!$K$45,0))))</f>
        <v>0</v>
      </c>
      <c r="Q248" s="19">
        <f>IF(AND(D248=1,G248=1),Inputs!$L$25,IF(AND(D248=2,G248=1),Inputs!$L$26,IF(AND(D248=3,G248=1),Inputs!$L$27,IF(AND(D248=4,G248=1),Inputs!$L$28,0))))</f>
        <v>0</v>
      </c>
      <c r="R248" s="19">
        <f>IF(AND(D248=1,G248=1),Inputs!$L$42,IF(AND(D248=2,G248=1),Inputs!$L$43,IF(AND(D248=3,G248=1),Inputs!$L$44,IF(AND(D248=4,G248=1),Inputs!$L$45,0))))</f>
        <v>0</v>
      </c>
      <c r="S248" s="19">
        <f>IF(AND(D248=1,H248=1),Inputs!$M$25,IF(AND(D248=2,H248=1),Inputs!$M$26,IF(AND(D248=3,H248=1),Inputs!$M$27,IF(AND(D248=4,H248=1),Inputs!$M$28,0))))</f>
        <v>0</v>
      </c>
      <c r="T248" s="19">
        <f>IF(AND(D248=1,H248=1),Inputs!$M$42,IF(AND(D248=2,H248=1),Inputs!$M$43,IF(AND(D248=3,H248=1),Inputs!$M$44,IF(AND(D248=4,H248=1),Inputs!$M$45,0))))</f>
        <v>0</v>
      </c>
      <c r="U248" s="19">
        <f>IF(AND(D248=1,I248=1),Inputs!$N$25,IF(AND(D248=2,I248=1),Inputs!$N$26,IF(AND(D248=3,I248=1),Inputs!$N$27,IF(AND(D248=4,I248=1),Inputs!$N$28,0))))</f>
        <v>0</v>
      </c>
      <c r="V248" s="19">
        <f>IF(AND(D248=1,I248=1),Inputs!$N$42,IF(AND(D248=2,I248=1),Inputs!$N$43,IF(AND(D248=3,I248=1),Inputs!$N$44,IF(AND(D248=4,I248=1),Inputs!$N$45,0))))</f>
        <v>0</v>
      </c>
      <c r="W248" s="19">
        <f>IF(D248=1,Inputs!$J$34,IF(D248=2,Inputs!$J$35,IF(D248=3,Inputs!$J$36,IF(D248=4,Inputs!$J$37,0))))</f>
        <v>0</v>
      </c>
      <c r="X248" s="19">
        <f>IF(D248=1,Inputs!$J$51,IF(D248=2,Inputs!$J$52,IF(D248=3,Inputs!$J$53,IF(D248=4,Inputs!$J$54,0))))</f>
        <v>0</v>
      </c>
      <c r="Y248" s="19">
        <f>IF(D248=1,Inputs!$K$34,IF(D248=2,Inputs!$K$35,IF(D248=3,Inputs!$K$36,IF(D248=4,Inputs!$K$37,0))))</f>
        <v>0</v>
      </c>
      <c r="Z248" s="19">
        <f>IF(D248=1,Inputs!$K$51,IF(D248=2,Inputs!$K$52,IF(D248=3,Inputs!$K$53,IF(D248=4,Inputs!$K$54,0))))</f>
        <v>0</v>
      </c>
      <c r="AA248" s="19">
        <f>IF(AND(D248=1,G248=1),Inputs!$L$34,IF(AND(D248=2,G248=1),Inputs!$L$35,IF(AND(D248=3,G248=1),Inputs!$L$36,IF(AND(D248=4,G248=1),Inputs!$L$37,0))))</f>
        <v>0</v>
      </c>
      <c r="AB248" s="19">
        <f>IF(AND(D248=1,G248=1),Inputs!$L$51,IF(AND(D248=2,G248=1),Inputs!$L$52,IF(AND(D248=3,G248=1),Inputs!$L$53,IF(AND(D248=4,G248=1),Inputs!$L$54,0))))</f>
        <v>0</v>
      </c>
      <c r="AC248" s="19">
        <f>IF(AND(D248=1,H248=1),Inputs!$M$34,IF(AND(D248=2,H248=1),Inputs!$M$35,IF(AND(D248=3,H248=1),Inputs!$M$36,IF(AND(D248=4,H248=1),Inputs!$M$37,0))))</f>
        <v>0</v>
      </c>
      <c r="AD248" s="19">
        <f>IF(AND(D248=1,H248=1),Inputs!$M$51,IF(AND(D248=2,H248=1),Inputs!$M$52,IF(AND(D248=3,H248=1),Inputs!$M$53,IF(AND(D248=4,H248=1),Inputs!$M$54,0))))</f>
        <v>0</v>
      </c>
      <c r="AE248" s="19">
        <f>IF(AND(D248=1,I248=1),Inputs!$N$34,IF(AND(D248=2,I248=1),Inputs!$N$35,IF(AND(D248=3,I248=1),Inputs!$N$36,IF(AND(D248=4,I248=1),Inputs!$N$37,0))))</f>
        <v>0</v>
      </c>
      <c r="AF248" s="19">
        <f>IF(AND(D248=1,I248=1),Inputs!$N$51,IF(AND(D248=2,I248=1),Inputs!$N$52,IF(AND(D248=3,I248=1),Inputs!$N$53,IF(AND(D248=4,I248=1),Inputs!$N$54,0))))</f>
        <v>0</v>
      </c>
      <c r="AG248" s="19" t="e">
        <f t="shared" si="45"/>
        <v>#N/A</v>
      </c>
      <c r="AH248" s="19" t="e">
        <f t="shared" si="46"/>
        <v>#N/A</v>
      </c>
      <c r="AI248" s="19" t="e">
        <f t="shared" si="37"/>
        <v>#N/A</v>
      </c>
      <c r="AJ248" s="19" t="e">
        <f>IF(K248=2,Inputs!$B$7,IF(K248=3,Inputs!$B$8,IF(K248=4,Inputs!$B$9,IF(K248=5,Inputs!$B$10,IF(K248=6,Inputs!$B$11)))))</f>
        <v>#N/A</v>
      </c>
      <c r="AK248" s="19">
        <f>Inputs!$B$65+C248</f>
        <v>500</v>
      </c>
      <c r="AL248" s="19" t="e">
        <f t="shared" si="47"/>
        <v>#N/A</v>
      </c>
      <c r="AM248" s="19" t="e">
        <f t="shared" si="38"/>
        <v>#N/A</v>
      </c>
      <c r="AN248" s="19" t="e">
        <f t="shared" si="39"/>
        <v>#N/A</v>
      </c>
      <c r="AO248" s="19" t="e">
        <f t="shared" si="40"/>
        <v>#N/A</v>
      </c>
      <c r="AP248" s="19" t="e">
        <f t="shared" si="41"/>
        <v>#N/A</v>
      </c>
      <c r="AQ248" s="22">
        <f t="shared" si="42"/>
        <v>0</v>
      </c>
      <c r="AR248" s="22">
        <f t="shared" si="43"/>
        <v>0</v>
      </c>
      <c r="AS248" s="22">
        <f>IF(AND(AQ248&gt;=Inputs!$B$15,D248=2),MAX(C248,Inputs!$B$15),AQ248)</f>
        <v>0</v>
      </c>
      <c r="AT248" s="22">
        <f>IF(AND(AR248&gt;=Inputs!$B$15,D248=2),MAX(C248,Inputs!$B$15),AR248)</f>
        <v>0</v>
      </c>
      <c r="AU248" s="22">
        <f>IF(AND(AS248&gt;=Inputs!$B$16,D248&lt;4),MAX(C248,Inputs!$B$16),AS248)</f>
        <v>0</v>
      </c>
      <c r="AV248" s="22">
        <f>IF(AND(AT248&gt;=Inputs!$B$16,D248&lt;4),MAX(C248,Inputs!$B$16),AT248)</f>
        <v>0</v>
      </c>
      <c r="AW248" s="20">
        <f>IF(AU248&gt;Inputs!$B$17,Inputs!$B$17,AU248)</f>
        <v>0</v>
      </c>
      <c r="AX248" s="20">
        <f>IF(AV248&gt;Inputs!$B$17,Inputs!$B$17,AV248)</f>
        <v>0</v>
      </c>
    </row>
    <row r="249" spans="1:50" x14ac:dyDescent="0.25">
      <c r="A249" s="1">
        <f>Levels!A250</f>
        <v>0</v>
      </c>
      <c r="B249" s="1">
        <f>Levels!B250</f>
        <v>0</v>
      </c>
      <c r="C249" s="15">
        <f>IF(OR(E249=1,F249=1),Levels!C250,0)</f>
        <v>0</v>
      </c>
      <c r="D249" s="1">
        <f>Levels!D250</f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 t="e">
        <f>Levels!AC250</f>
        <v>#N/A</v>
      </c>
      <c r="K249" s="1" t="e">
        <f>Levels!AD250</f>
        <v>#N/A</v>
      </c>
      <c r="L249" s="1" t="e">
        <f t="shared" si="44"/>
        <v>#N/A</v>
      </c>
      <c r="M249" s="19">
        <f>IF(D249=1,Inputs!$J$25,IF(D249=2,Inputs!$J$26,IF(D249=3,Inputs!$J$27,IF(D249=4,Inputs!$J$28,0))))</f>
        <v>0</v>
      </c>
      <c r="N249" s="19">
        <f>IF(D249=1,Inputs!$J$42,IF(D249=2,Inputs!$J$43,IF(D249=3,Inputs!$J$44,IF(D249=4,Inputs!$J$45,0))))</f>
        <v>0</v>
      </c>
      <c r="O249" s="19">
        <f>IF(D249=1,Inputs!$K$25,IF(D249=2,Inputs!$K$26,IF(D249=3,Inputs!$K$27,IF(D249=4,Inputs!$K$28,0))))</f>
        <v>0</v>
      </c>
      <c r="P249" s="19">
        <f>IF(D249=1,Inputs!$K$42,IF(D249=2,Inputs!$K$43,IF(D249=3,Inputs!$K$44,IF(D249=4,Inputs!$K$45,0))))</f>
        <v>0</v>
      </c>
      <c r="Q249" s="19">
        <f>IF(AND(D249=1,G249=1),Inputs!$L$25,IF(AND(D249=2,G249=1),Inputs!$L$26,IF(AND(D249=3,G249=1),Inputs!$L$27,IF(AND(D249=4,G249=1),Inputs!$L$28,0))))</f>
        <v>0</v>
      </c>
      <c r="R249" s="19">
        <f>IF(AND(D249=1,G249=1),Inputs!$L$42,IF(AND(D249=2,G249=1),Inputs!$L$43,IF(AND(D249=3,G249=1),Inputs!$L$44,IF(AND(D249=4,G249=1),Inputs!$L$45,0))))</f>
        <v>0</v>
      </c>
      <c r="S249" s="19">
        <f>IF(AND(D249=1,H249=1),Inputs!$M$25,IF(AND(D249=2,H249=1),Inputs!$M$26,IF(AND(D249=3,H249=1),Inputs!$M$27,IF(AND(D249=4,H249=1),Inputs!$M$28,0))))</f>
        <v>0</v>
      </c>
      <c r="T249" s="19">
        <f>IF(AND(D249=1,H249=1),Inputs!$M$42,IF(AND(D249=2,H249=1),Inputs!$M$43,IF(AND(D249=3,H249=1),Inputs!$M$44,IF(AND(D249=4,H249=1),Inputs!$M$45,0))))</f>
        <v>0</v>
      </c>
      <c r="U249" s="19">
        <f>IF(AND(D249=1,I249=1),Inputs!$N$25,IF(AND(D249=2,I249=1),Inputs!$N$26,IF(AND(D249=3,I249=1),Inputs!$N$27,IF(AND(D249=4,I249=1),Inputs!$N$28,0))))</f>
        <v>0</v>
      </c>
      <c r="V249" s="19">
        <f>IF(AND(D249=1,I249=1),Inputs!$N$42,IF(AND(D249=2,I249=1),Inputs!$N$43,IF(AND(D249=3,I249=1),Inputs!$N$44,IF(AND(D249=4,I249=1),Inputs!$N$45,0))))</f>
        <v>0</v>
      </c>
      <c r="W249" s="19">
        <f>IF(D249=1,Inputs!$J$34,IF(D249=2,Inputs!$J$35,IF(D249=3,Inputs!$J$36,IF(D249=4,Inputs!$J$37,0))))</f>
        <v>0</v>
      </c>
      <c r="X249" s="19">
        <f>IF(D249=1,Inputs!$J$51,IF(D249=2,Inputs!$J$52,IF(D249=3,Inputs!$J$53,IF(D249=4,Inputs!$J$54,0))))</f>
        <v>0</v>
      </c>
      <c r="Y249" s="19">
        <f>IF(D249=1,Inputs!$K$34,IF(D249=2,Inputs!$K$35,IF(D249=3,Inputs!$K$36,IF(D249=4,Inputs!$K$37,0))))</f>
        <v>0</v>
      </c>
      <c r="Z249" s="19">
        <f>IF(D249=1,Inputs!$K$51,IF(D249=2,Inputs!$K$52,IF(D249=3,Inputs!$K$53,IF(D249=4,Inputs!$K$54,0))))</f>
        <v>0</v>
      </c>
      <c r="AA249" s="19">
        <f>IF(AND(D249=1,G249=1),Inputs!$L$34,IF(AND(D249=2,G249=1),Inputs!$L$35,IF(AND(D249=3,G249=1),Inputs!$L$36,IF(AND(D249=4,G249=1),Inputs!$L$37,0))))</f>
        <v>0</v>
      </c>
      <c r="AB249" s="19">
        <f>IF(AND(D249=1,G249=1),Inputs!$L$51,IF(AND(D249=2,G249=1),Inputs!$L$52,IF(AND(D249=3,G249=1),Inputs!$L$53,IF(AND(D249=4,G249=1),Inputs!$L$54,0))))</f>
        <v>0</v>
      </c>
      <c r="AC249" s="19">
        <f>IF(AND(D249=1,H249=1),Inputs!$M$34,IF(AND(D249=2,H249=1),Inputs!$M$35,IF(AND(D249=3,H249=1),Inputs!$M$36,IF(AND(D249=4,H249=1),Inputs!$M$37,0))))</f>
        <v>0</v>
      </c>
      <c r="AD249" s="19">
        <f>IF(AND(D249=1,H249=1),Inputs!$M$51,IF(AND(D249=2,H249=1),Inputs!$M$52,IF(AND(D249=3,H249=1),Inputs!$M$53,IF(AND(D249=4,H249=1),Inputs!$M$54,0))))</f>
        <v>0</v>
      </c>
      <c r="AE249" s="19">
        <f>IF(AND(D249=1,I249=1),Inputs!$N$34,IF(AND(D249=2,I249=1),Inputs!$N$35,IF(AND(D249=3,I249=1),Inputs!$N$36,IF(AND(D249=4,I249=1),Inputs!$N$37,0))))</f>
        <v>0</v>
      </c>
      <c r="AF249" s="19">
        <f>IF(AND(D249=1,I249=1),Inputs!$N$51,IF(AND(D249=2,I249=1),Inputs!$N$52,IF(AND(D249=3,I249=1),Inputs!$N$53,IF(AND(D249=4,I249=1),Inputs!$N$54,0))))</f>
        <v>0</v>
      </c>
      <c r="AG249" s="19" t="e">
        <f t="shared" si="45"/>
        <v>#N/A</v>
      </c>
      <c r="AH249" s="19" t="e">
        <f t="shared" si="46"/>
        <v>#N/A</v>
      </c>
      <c r="AI249" s="19" t="e">
        <f t="shared" si="37"/>
        <v>#N/A</v>
      </c>
      <c r="AJ249" s="19" t="e">
        <f>IF(K249=2,Inputs!$B$7,IF(K249=3,Inputs!$B$8,IF(K249=4,Inputs!$B$9,IF(K249=5,Inputs!$B$10,IF(K249=6,Inputs!$B$11)))))</f>
        <v>#N/A</v>
      </c>
      <c r="AK249" s="19">
        <f>Inputs!$B$65+C249</f>
        <v>500</v>
      </c>
      <c r="AL249" s="19" t="e">
        <f t="shared" si="47"/>
        <v>#N/A</v>
      </c>
      <c r="AM249" s="19" t="e">
        <f t="shared" si="38"/>
        <v>#N/A</v>
      </c>
      <c r="AN249" s="19" t="e">
        <f t="shared" si="39"/>
        <v>#N/A</v>
      </c>
      <c r="AO249" s="19" t="e">
        <f t="shared" si="40"/>
        <v>#N/A</v>
      </c>
      <c r="AP249" s="19" t="e">
        <f t="shared" si="41"/>
        <v>#N/A</v>
      </c>
      <c r="AQ249" s="22">
        <f t="shared" si="42"/>
        <v>0</v>
      </c>
      <c r="AR249" s="22">
        <f t="shared" si="43"/>
        <v>0</v>
      </c>
      <c r="AS249" s="22">
        <f>IF(AND(AQ249&gt;=Inputs!$B$15,D249=2),MAX(C249,Inputs!$B$15),AQ249)</f>
        <v>0</v>
      </c>
      <c r="AT249" s="22">
        <f>IF(AND(AR249&gt;=Inputs!$B$15,D249=2),MAX(C249,Inputs!$B$15),AR249)</f>
        <v>0</v>
      </c>
      <c r="AU249" s="22">
        <f>IF(AND(AS249&gt;=Inputs!$B$16,D249&lt;4),MAX(C249,Inputs!$B$16),AS249)</f>
        <v>0</v>
      </c>
      <c r="AV249" s="22">
        <f>IF(AND(AT249&gt;=Inputs!$B$16,D249&lt;4),MAX(C249,Inputs!$B$16),AT249)</f>
        <v>0</v>
      </c>
      <c r="AW249" s="20">
        <f>IF(AU249&gt;Inputs!$B$17,Inputs!$B$17,AU249)</f>
        <v>0</v>
      </c>
      <c r="AX249" s="20">
        <f>IF(AV249&gt;Inputs!$B$17,Inputs!$B$17,AV249)</f>
        <v>0</v>
      </c>
    </row>
    <row r="250" spans="1:50" x14ac:dyDescent="0.25">
      <c r="A250" s="1">
        <f>Levels!A251</f>
        <v>0</v>
      </c>
      <c r="B250" s="1">
        <f>Levels!B251</f>
        <v>0</v>
      </c>
      <c r="C250" s="15">
        <f>IF(OR(E250=1,F250=1),Levels!C251,0)</f>
        <v>0</v>
      </c>
      <c r="D250" s="1">
        <f>Levels!D251</f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 t="e">
        <f>Levels!AC251</f>
        <v>#N/A</v>
      </c>
      <c r="K250" s="1" t="e">
        <f>Levels!AD251</f>
        <v>#N/A</v>
      </c>
      <c r="L250" s="1" t="e">
        <f t="shared" si="44"/>
        <v>#N/A</v>
      </c>
      <c r="M250" s="19">
        <f>IF(D250=1,Inputs!$J$25,IF(D250=2,Inputs!$J$26,IF(D250=3,Inputs!$J$27,IF(D250=4,Inputs!$J$28,0))))</f>
        <v>0</v>
      </c>
      <c r="N250" s="19">
        <f>IF(D250=1,Inputs!$J$42,IF(D250=2,Inputs!$J$43,IF(D250=3,Inputs!$J$44,IF(D250=4,Inputs!$J$45,0))))</f>
        <v>0</v>
      </c>
      <c r="O250" s="19">
        <f>IF(D250=1,Inputs!$K$25,IF(D250=2,Inputs!$K$26,IF(D250=3,Inputs!$K$27,IF(D250=4,Inputs!$K$28,0))))</f>
        <v>0</v>
      </c>
      <c r="P250" s="19">
        <f>IF(D250=1,Inputs!$K$42,IF(D250=2,Inputs!$K$43,IF(D250=3,Inputs!$K$44,IF(D250=4,Inputs!$K$45,0))))</f>
        <v>0</v>
      </c>
      <c r="Q250" s="19">
        <f>IF(AND(D250=1,G250=1),Inputs!$L$25,IF(AND(D250=2,G250=1),Inputs!$L$26,IF(AND(D250=3,G250=1),Inputs!$L$27,IF(AND(D250=4,G250=1),Inputs!$L$28,0))))</f>
        <v>0</v>
      </c>
      <c r="R250" s="19">
        <f>IF(AND(D250=1,G250=1),Inputs!$L$42,IF(AND(D250=2,G250=1),Inputs!$L$43,IF(AND(D250=3,G250=1),Inputs!$L$44,IF(AND(D250=4,G250=1),Inputs!$L$45,0))))</f>
        <v>0</v>
      </c>
      <c r="S250" s="19">
        <f>IF(AND(D250=1,H250=1),Inputs!$M$25,IF(AND(D250=2,H250=1),Inputs!$M$26,IF(AND(D250=3,H250=1),Inputs!$M$27,IF(AND(D250=4,H250=1),Inputs!$M$28,0))))</f>
        <v>0</v>
      </c>
      <c r="T250" s="19">
        <f>IF(AND(D250=1,H250=1),Inputs!$M$42,IF(AND(D250=2,H250=1),Inputs!$M$43,IF(AND(D250=3,H250=1),Inputs!$M$44,IF(AND(D250=4,H250=1),Inputs!$M$45,0))))</f>
        <v>0</v>
      </c>
      <c r="U250" s="19">
        <f>IF(AND(D250=1,I250=1),Inputs!$N$25,IF(AND(D250=2,I250=1),Inputs!$N$26,IF(AND(D250=3,I250=1),Inputs!$N$27,IF(AND(D250=4,I250=1),Inputs!$N$28,0))))</f>
        <v>0</v>
      </c>
      <c r="V250" s="19">
        <f>IF(AND(D250=1,I250=1),Inputs!$N$42,IF(AND(D250=2,I250=1),Inputs!$N$43,IF(AND(D250=3,I250=1),Inputs!$N$44,IF(AND(D250=4,I250=1),Inputs!$N$45,0))))</f>
        <v>0</v>
      </c>
      <c r="W250" s="19">
        <f>IF(D250=1,Inputs!$J$34,IF(D250=2,Inputs!$J$35,IF(D250=3,Inputs!$J$36,IF(D250=4,Inputs!$J$37,0))))</f>
        <v>0</v>
      </c>
      <c r="X250" s="19">
        <f>IF(D250=1,Inputs!$J$51,IF(D250=2,Inputs!$J$52,IF(D250=3,Inputs!$J$53,IF(D250=4,Inputs!$J$54,0))))</f>
        <v>0</v>
      </c>
      <c r="Y250" s="19">
        <f>IF(D250=1,Inputs!$K$34,IF(D250=2,Inputs!$K$35,IF(D250=3,Inputs!$K$36,IF(D250=4,Inputs!$K$37,0))))</f>
        <v>0</v>
      </c>
      <c r="Z250" s="19">
        <f>IF(D250=1,Inputs!$K$51,IF(D250=2,Inputs!$K$52,IF(D250=3,Inputs!$K$53,IF(D250=4,Inputs!$K$54,0))))</f>
        <v>0</v>
      </c>
      <c r="AA250" s="19">
        <f>IF(AND(D250=1,G250=1),Inputs!$L$34,IF(AND(D250=2,G250=1),Inputs!$L$35,IF(AND(D250=3,G250=1),Inputs!$L$36,IF(AND(D250=4,G250=1),Inputs!$L$37,0))))</f>
        <v>0</v>
      </c>
      <c r="AB250" s="19">
        <f>IF(AND(D250=1,G250=1),Inputs!$L$51,IF(AND(D250=2,G250=1),Inputs!$L$52,IF(AND(D250=3,G250=1),Inputs!$L$53,IF(AND(D250=4,G250=1),Inputs!$L$54,0))))</f>
        <v>0</v>
      </c>
      <c r="AC250" s="19">
        <f>IF(AND(D250=1,H250=1),Inputs!$M$34,IF(AND(D250=2,H250=1),Inputs!$M$35,IF(AND(D250=3,H250=1),Inputs!$M$36,IF(AND(D250=4,H250=1),Inputs!$M$37,0))))</f>
        <v>0</v>
      </c>
      <c r="AD250" s="19">
        <f>IF(AND(D250=1,H250=1),Inputs!$M$51,IF(AND(D250=2,H250=1),Inputs!$M$52,IF(AND(D250=3,H250=1),Inputs!$M$53,IF(AND(D250=4,H250=1),Inputs!$M$54,0))))</f>
        <v>0</v>
      </c>
      <c r="AE250" s="19">
        <f>IF(AND(D250=1,I250=1),Inputs!$N$34,IF(AND(D250=2,I250=1),Inputs!$N$35,IF(AND(D250=3,I250=1),Inputs!$N$36,IF(AND(D250=4,I250=1),Inputs!$N$37,0))))</f>
        <v>0</v>
      </c>
      <c r="AF250" s="19">
        <f>IF(AND(D250=1,I250=1),Inputs!$N$51,IF(AND(D250=2,I250=1),Inputs!$N$52,IF(AND(D250=3,I250=1),Inputs!$N$53,IF(AND(D250=4,I250=1),Inputs!$N$54,0))))</f>
        <v>0</v>
      </c>
      <c r="AG250" s="19" t="e">
        <f t="shared" si="45"/>
        <v>#N/A</v>
      </c>
      <c r="AH250" s="19" t="e">
        <f t="shared" si="46"/>
        <v>#N/A</v>
      </c>
      <c r="AI250" s="19" t="e">
        <f t="shared" si="37"/>
        <v>#N/A</v>
      </c>
      <c r="AJ250" s="19" t="e">
        <f>IF(K250=2,Inputs!$B$7,IF(K250=3,Inputs!$B$8,IF(K250=4,Inputs!$B$9,IF(K250=5,Inputs!$B$10,IF(K250=6,Inputs!$B$11)))))</f>
        <v>#N/A</v>
      </c>
      <c r="AK250" s="19">
        <f>Inputs!$B$65+C250</f>
        <v>500</v>
      </c>
      <c r="AL250" s="19" t="e">
        <f t="shared" si="47"/>
        <v>#N/A</v>
      </c>
      <c r="AM250" s="19" t="e">
        <f t="shared" si="38"/>
        <v>#N/A</v>
      </c>
      <c r="AN250" s="19" t="e">
        <f t="shared" si="39"/>
        <v>#N/A</v>
      </c>
      <c r="AO250" s="19" t="e">
        <f t="shared" si="40"/>
        <v>#N/A</v>
      </c>
      <c r="AP250" s="19" t="e">
        <f t="shared" si="41"/>
        <v>#N/A</v>
      </c>
      <c r="AQ250" s="22">
        <f t="shared" si="42"/>
        <v>0</v>
      </c>
      <c r="AR250" s="22">
        <f t="shared" si="43"/>
        <v>0</v>
      </c>
      <c r="AS250" s="22">
        <f>IF(AND(AQ250&gt;=Inputs!$B$15,D250=2),MAX(C250,Inputs!$B$15),AQ250)</f>
        <v>0</v>
      </c>
      <c r="AT250" s="22">
        <f>IF(AND(AR250&gt;=Inputs!$B$15,D250=2),MAX(C250,Inputs!$B$15),AR250)</f>
        <v>0</v>
      </c>
      <c r="AU250" s="22">
        <f>IF(AND(AS250&gt;=Inputs!$B$16,D250&lt;4),MAX(C250,Inputs!$B$16),AS250)</f>
        <v>0</v>
      </c>
      <c r="AV250" s="22">
        <f>IF(AND(AT250&gt;=Inputs!$B$16,D250&lt;4),MAX(C250,Inputs!$B$16),AT250)</f>
        <v>0</v>
      </c>
      <c r="AW250" s="20">
        <f>IF(AU250&gt;Inputs!$B$17,Inputs!$B$17,AU250)</f>
        <v>0</v>
      </c>
      <c r="AX250" s="20">
        <f>IF(AV250&gt;Inputs!$B$17,Inputs!$B$17,AV250)</f>
        <v>0</v>
      </c>
    </row>
    <row r="251" spans="1:50" x14ac:dyDescent="0.25">
      <c r="A251" s="1">
        <f>Levels!A252</f>
        <v>0</v>
      </c>
      <c r="B251" s="1">
        <f>Levels!B252</f>
        <v>0</v>
      </c>
      <c r="C251" s="15">
        <f>IF(OR(E251=1,F251=1),Levels!C252,0)</f>
        <v>0</v>
      </c>
      <c r="D251" s="1">
        <f>Levels!D252</f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 t="e">
        <f>Levels!AC252</f>
        <v>#N/A</v>
      </c>
      <c r="K251" s="1" t="e">
        <f>Levels!AD252</f>
        <v>#N/A</v>
      </c>
      <c r="L251" s="1" t="e">
        <f t="shared" si="44"/>
        <v>#N/A</v>
      </c>
      <c r="M251" s="19">
        <f>IF(D251=1,Inputs!$J$25,IF(D251=2,Inputs!$J$26,IF(D251=3,Inputs!$J$27,IF(D251=4,Inputs!$J$28,0))))</f>
        <v>0</v>
      </c>
      <c r="N251" s="19">
        <f>IF(D251=1,Inputs!$J$42,IF(D251=2,Inputs!$J$43,IF(D251=3,Inputs!$J$44,IF(D251=4,Inputs!$J$45,0))))</f>
        <v>0</v>
      </c>
      <c r="O251" s="19">
        <f>IF(D251=1,Inputs!$K$25,IF(D251=2,Inputs!$K$26,IF(D251=3,Inputs!$K$27,IF(D251=4,Inputs!$K$28,0))))</f>
        <v>0</v>
      </c>
      <c r="P251" s="19">
        <f>IF(D251=1,Inputs!$K$42,IF(D251=2,Inputs!$K$43,IF(D251=3,Inputs!$K$44,IF(D251=4,Inputs!$K$45,0))))</f>
        <v>0</v>
      </c>
      <c r="Q251" s="19">
        <f>IF(AND(D251=1,G251=1),Inputs!$L$25,IF(AND(D251=2,G251=1),Inputs!$L$26,IF(AND(D251=3,G251=1),Inputs!$L$27,IF(AND(D251=4,G251=1),Inputs!$L$28,0))))</f>
        <v>0</v>
      </c>
      <c r="R251" s="19">
        <f>IF(AND(D251=1,G251=1),Inputs!$L$42,IF(AND(D251=2,G251=1),Inputs!$L$43,IF(AND(D251=3,G251=1),Inputs!$L$44,IF(AND(D251=4,G251=1),Inputs!$L$45,0))))</f>
        <v>0</v>
      </c>
      <c r="S251" s="19">
        <f>IF(AND(D251=1,H251=1),Inputs!$M$25,IF(AND(D251=2,H251=1),Inputs!$M$26,IF(AND(D251=3,H251=1),Inputs!$M$27,IF(AND(D251=4,H251=1),Inputs!$M$28,0))))</f>
        <v>0</v>
      </c>
      <c r="T251" s="19">
        <f>IF(AND(D251=1,H251=1),Inputs!$M$42,IF(AND(D251=2,H251=1),Inputs!$M$43,IF(AND(D251=3,H251=1),Inputs!$M$44,IF(AND(D251=4,H251=1),Inputs!$M$45,0))))</f>
        <v>0</v>
      </c>
      <c r="U251" s="19">
        <f>IF(AND(D251=1,I251=1),Inputs!$N$25,IF(AND(D251=2,I251=1),Inputs!$N$26,IF(AND(D251=3,I251=1),Inputs!$N$27,IF(AND(D251=4,I251=1),Inputs!$N$28,0))))</f>
        <v>0</v>
      </c>
      <c r="V251" s="19">
        <f>IF(AND(D251=1,I251=1),Inputs!$N$42,IF(AND(D251=2,I251=1),Inputs!$N$43,IF(AND(D251=3,I251=1),Inputs!$N$44,IF(AND(D251=4,I251=1),Inputs!$N$45,0))))</f>
        <v>0</v>
      </c>
      <c r="W251" s="19">
        <f>IF(D251=1,Inputs!$J$34,IF(D251=2,Inputs!$J$35,IF(D251=3,Inputs!$J$36,IF(D251=4,Inputs!$J$37,0))))</f>
        <v>0</v>
      </c>
      <c r="X251" s="19">
        <f>IF(D251=1,Inputs!$J$51,IF(D251=2,Inputs!$J$52,IF(D251=3,Inputs!$J$53,IF(D251=4,Inputs!$J$54,0))))</f>
        <v>0</v>
      </c>
      <c r="Y251" s="19">
        <f>IF(D251=1,Inputs!$K$34,IF(D251=2,Inputs!$K$35,IF(D251=3,Inputs!$K$36,IF(D251=4,Inputs!$K$37,0))))</f>
        <v>0</v>
      </c>
      <c r="Z251" s="19">
        <f>IF(D251=1,Inputs!$K$51,IF(D251=2,Inputs!$K$52,IF(D251=3,Inputs!$K$53,IF(D251=4,Inputs!$K$54,0))))</f>
        <v>0</v>
      </c>
      <c r="AA251" s="19">
        <f>IF(AND(D251=1,G251=1),Inputs!$L$34,IF(AND(D251=2,G251=1),Inputs!$L$35,IF(AND(D251=3,G251=1),Inputs!$L$36,IF(AND(D251=4,G251=1),Inputs!$L$37,0))))</f>
        <v>0</v>
      </c>
      <c r="AB251" s="19">
        <f>IF(AND(D251=1,G251=1),Inputs!$L$51,IF(AND(D251=2,G251=1),Inputs!$L$52,IF(AND(D251=3,G251=1),Inputs!$L$53,IF(AND(D251=4,G251=1),Inputs!$L$54,0))))</f>
        <v>0</v>
      </c>
      <c r="AC251" s="19">
        <f>IF(AND(D251=1,H251=1),Inputs!$M$34,IF(AND(D251=2,H251=1),Inputs!$M$35,IF(AND(D251=3,H251=1),Inputs!$M$36,IF(AND(D251=4,H251=1),Inputs!$M$37,0))))</f>
        <v>0</v>
      </c>
      <c r="AD251" s="19">
        <f>IF(AND(D251=1,H251=1),Inputs!$M$51,IF(AND(D251=2,H251=1),Inputs!$M$52,IF(AND(D251=3,H251=1),Inputs!$M$53,IF(AND(D251=4,H251=1),Inputs!$M$54,0))))</f>
        <v>0</v>
      </c>
      <c r="AE251" s="19">
        <f>IF(AND(D251=1,I251=1),Inputs!$N$34,IF(AND(D251=2,I251=1),Inputs!$N$35,IF(AND(D251=3,I251=1),Inputs!$N$36,IF(AND(D251=4,I251=1),Inputs!$N$37,0))))</f>
        <v>0</v>
      </c>
      <c r="AF251" s="19">
        <f>IF(AND(D251=1,I251=1),Inputs!$N$51,IF(AND(D251=2,I251=1),Inputs!$N$52,IF(AND(D251=3,I251=1),Inputs!$N$53,IF(AND(D251=4,I251=1),Inputs!$N$54,0))))</f>
        <v>0</v>
      </c>
      <c r="AG251" s="19" t="e">
        <f t="shared" si="45"/>
        <v>#N/A</v>
      </c>
      <c r="AH251" s="19" t="e">
        <f t="shared" si="46"/>
        <v>#N/A</v>
      </c>
      <c r="AI251" s="19" t="e">
        <f t="shared" si="37"/>
        <v>#N/A</v>
      </c>
      <c r="AJ251" s="19" t="e">
        <f>IF(K251=2,Inputs!$B$7,IF(K251=3,Inputs!$B$8,IF(K251=4,Inputs!$B$9,IF(K251=5,Inputs!$B$10,IF(K251=6,Inputs!$B$11)))))</f>
        <v>#N/A</v>
      </c>
      <c r="AK251" s="19">
        <f>Inputs!$B$65+C251</f>
        <v>500</v>
      </c>
      <c r="AL251" s="19" t="e">
        <f t="shared" si="47"/>
        <v>#N/A</v>
      </c>
      <c r="AM251" s="19" t="e">
        <f t="shared" si="38"/>
        <v>#N/A</v>
      </c>
      <c r="AN251" s="19" t="e">
        <f t="shared" si="39"/>
        <v>#N/A</v>
      </c>
      <c r="AO251" s="19" t="e">
        <f t="shared" si="40"/>
        <v>#N/A</v>
      </c>
      <c r="AP251" s="19" t="e">
        <f t="shared" si="41"/>
        <v>#N/A</v>
      </c>
      <c r="AQ251" s="22">
        <f t="shared" si="42"/>
        <v>0</v>
      </c>
      <c r="AR251" s="22">
        <f t="shared" si="43"/>
        <v>0</v>
      </c>
      <c r="AS251" s="22">
        <f>IF(AND(AQ251&gt;=Inputs!$B$15,D251=2),MAX(C251,Inputs!$B$15),AQ251)</f>
        <v>0</v>
      </c>
      <c r="AT251" s="22">
        <f>IF(AND(AR251&gt;=Inputs!$B$15,D251=2),MAX(C251,Inputs!$B$15),AR251)</f>
        <v>0</v>
      </c>
      <c r="AU251" s="22">
        <f>IF(AND(AS251&gt;=Inputs!$B$16,D251&lt;4),MAX(C251,Inputs!$B$16),AS251)</f>
        <v>0</v>
      </c>
      <c r="AV251" s="22">
        <f>IF(AND(AT251&gt;=Inputs!$B$16,D251&lt;4),MAX(C251,Inputs!$B$16),AT251)</f>
        <v>0</v>
      </c>
      <c r="AW251" s="20">
        <f>IF(AU251&gt;Inputs!$B$17,Inputs!$B$17,AU251)</f>
        <v>0</v>
      </c>
      <c r="AX251" s="20">
        <f>IF(AV251&gt;Inputs!$B$17,Inputs!$B$17,AV251)</f>
        <v>0</v>
      </c>
    </row>
    <row r="252" spans="1:50" x14ac:dyDescent="0.25">
      <c r="A252" s="1">
        <f>Levels!A253</f>
        <v>0</v>
      </c>
      <c r="B252" s="1">
        <f>Levels!B253</f>
        <v>0</v>
      </c>
      <c r="C252" s="15">
        <f>IF(OR(E252=1,F252=1),Levels!C253,0)</f>
        <v>0</v>
      </c>
      <c r="D252" s="1">
        <f>Levels!D253</f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 t="e">
        <f>Levels!AC253</f>
        <v>#N/A</v>
      </c>
      <c r="K252" s="1" t="e">
        <f>Levels!AD253</f>
        <v>#N/A</v>
      </c>
      <c r="L252" s="1" t="e">
        <f t="shared" si="44"/>
        <v>#N/A</v>
      </c>
      <c r="M252" s="19">
        <f>IF(D252=1,Inputs!$J$25,IF(D252=2,Inputs!$J$26,IF(D252=3,Inputs!$J$27,IF(D252=4,Inputs!$J$28,0))))</f>
        <v>0</v>
      </c>
      <c r="N252" s="19">
        <f>IF(D252=1,Inputs!$J$42,IF(D252=2,Inputs!$J$43,IF(D252=3,Inputs!$J$44,IF(D252=4,Inputs!$J$45,0))))</f>
        <v>0</v>
      </c>
      <c r="O252" s="19">
        <f>IF(D252=1,Inputs!$K$25,IF(D252=2,Inputs!$K$26,IF(D252=3,Inputs!$K$27,IF(D252=4,Inputs!$K$28,0))))</f>
        <v>0</v>
      </c>
      <c r="P252" s="19">
        <f>IF(D252=1,Inputs!$K$42,IF(D252=2,Inputs!$K$43,IF(D252=3,Inputs!$K$44,IF(D252=4,Inputs!$K$45,0))))</f>
        <v>0</v>
      </c>
      <c r="Q252" s="19">
        <f>IF(AND(D252=1,G252=1),Inputs!$L$25,IF(AND(D252=2,G252=1),Inputs!$L$26,IF(AND(D252=3,G252=1),Inputs!$L$27,IF(AND(D252=4,G252=1),Inputs!$L$28,0))))</f>
        <v>0</v>
      </c>
      <c r="R252" s="19">
        <f>IF(AND(D252=1,G252=1),Inputs!$L$42,IF(AND(D252=2,G252=1),Inputs!$L$43,IF(AND(D252=3,G252=1),Inputs!$L$44,IF(AND(D252=4,G252=1),Inputs!$L$45,0))))</f>
        <v>0</v>
      </c>
      <c r="S252" s="19">
        <f>IF(AND(D252=1,H252=1),Inputs!$M$25,IF(AND(D252=2,H252=1),Inputs!$M$26,IF(AND(D252=3,H252=1),Inputs!$M$27,IF(AND(D252=4,H252=1),Inputs!$M$28,0))))</f>
        <v>0</v>
      </c>
      <c r="T252" s="19">
        <f>IF(AND(D252=1,H252=1),Inputs!$M$42,IF(AND(D252=2,H252=1),Inputs!$M$43,IF(AND(D252=3,H252=1),Inputs!$M$44,IF(AND(D252=4,H252=1),Inputs!$M$45,0))))</f>
        <v>0</v>
      </c>
      <c r="U252" s="19">
        <f>IF(AND(D252=1,I252=1),Inputs!$N$25,IF(AND(D252=2,I252=1),Inputs!$N$26,IF(AND(D252=3,I252=1),Inputs!$N$27,IF(AND(D252=4,I252=1),Inputs!$N$28,0))))</f>
        <v>0</v>
      </c>
      <c r="V252" s="19">
        <f>IF(AND(D252=1,I252=1),Inputs!$N$42,IF(AND(D252=2,I252=1),Inputs!$N$43,IF(AND(D252=3,I252=1),Inputs!$N$44,IF(AND(D252=4,I252=1),Inputs!$N$45,0))))</f>
        <v>0</v>
      </c>
      <c r="W252" s="19">
        <f>IF(D252=1,Inputs!$J$34,IF(D252=2,Inputs!$J$35,IF(D252=3,Inputs!$J$36,IF(D252=4,Inputs!$J$37,0))))</f>
        <v>0</v>
      </c>
      <c r="X252" s="19">
        <f>IF(D252=1,Inputs!$J$51,IF(D252=2,Inputs!$J$52,IF(D252=3,Inputs!$J$53,IF(D252=4,Inputs!$J$54,0))))</f>
        <v>0</v>
      </c>
      <c r="Y252" s="19">
        <f>IF(D252=1,Inputs!$K$34,IF(D252=2,Inputs!$K$35,IF(D252=3,Inputs!$K$36,IF(D252=4,Inputs!$K$37,0))))</f>
        <v>0</v>
      </c>
      <c r="Z252" s="19">
        <f>IF(D252=1,Inputs!$K$51,IF(D252=2,Inputs!$K$52,IF(D252=3,Inputs!$K$53,IF(D252=4,Inputs!$K$54,0))))</f>
        <v>0</v>
      </c>
      <c r="AA252" s="19">
        <f>IF(AND(D252=1,G252=1),Inputs!$L$34,IF(AND(D252=2,G252=1),Inputs!$L$35,IF(AND(D252=3,G252=1),Inputs!$L$36,IF(AND(D252=4,G252=1),Inputs!$L$37,0))))</f>
        <v>0</v>
      </c>
      <c r="AB252" s="19">
        <f>IF(AND(D252=1,G252=1),Inputs!$L$51,IF(AND(D252=2,G252=1),Inputs!$L$52,IF(AND(D252=3,G252=1),Inputs!$L$53,IF(AND(D252=4,G252=1),Inputs!$L$54,0))))</f>
        <v>0</v>
      </c>
      <c r="AC252" s="19">
        <f>IF(AND(D252=1,H252=1),Inputs!$M$34,IF(AND(D252=2,H252=1),Inputs!$M$35,IF(AND(D252=3,H252=1),Inputs!$M$36,IF(AND(D252=4,H252=1),Inputs!$M$37,0))))</f>
        <v>0</v>
      </c>
      <c r="AD252" s="19">
        <f>IF(AND(D252=1,H252=1),Inputs!$M$51,IF(AND(D252=2,H252=1),Inputs!$M$52,IF(AND(D252=3,H252=1),Inputs!$M$53,IF(AND(D252=4,H252=1),Inputs!$M$54,0))))</f>
        <v>0</v>
      </c>
      <c r="AE252" s="19">
        <f>IF(AND(D252=1,I252=1),Inputs!$N$34,IF(AND(D252=2,I252=1),Inputs!$N$35,IF(AND(D252=3,I252=1),Inputs!$N$36,IF(AND(D252=4,I252=1),Inputs!$N$37,0))))</f>
        <v>0</v>
      </c>
      <c r="AF252" s="19">
        <f>IF(AND(D252=1,I252=1),Inputs!$N$51,IF(AND(D252=2,I252=1),Inputs!$N$52,IF(AND(D252=3,I252=1),Inputs!$N$53,IF(AND(D252=4,I252=1),Inputs!$N$54,0))))</f>
        <v>0</v>
      </c>
      <c r="AG252" s="19" t="e">
        <f t="shared" si="45"/>
        <v>#N/A</v>
      </c>
      <c r="AH252" s="19" t="e">
        <f t="shared" si="46"/>
        <v>#N/A</v>
      </c>
      <c r="AI252" s="19" t="e">
        <f t="shared" si="37"/>
        <v>#N/A</v>
      </c>
      <c r="AJ252" s="19" t="e">
        <f>IF(K252=2,Inputs!$B$7,IF(K252=3,Inputs!$B$8,IF(K252=4,Inputs!$B$9,IF(K252=5,Inputs!$B$10,IF(K252=6,Inputs!$B$11)))))</f>
        <v>#N/A</v>
      </c>
      <c r="AK252" s="19">
        <f>Inputs!$B$65+C252</f>
        <v>500</v>
      </c>
      <c r="AL252" s="19" t="e">
        <f t="shared" si="47"/>
        <v>#N/A</v>
      </c>
      <c r="AM252" s="19" t="e">
        <f t="shared" si="38"/>
        <v>#N/A</v>
      </c>
      <c r="AN252" s="19" t="e">
        <f t="shared" si="39"/>
        <v>#N/A</v>
      </c>
      <c r="AO252" s="19" t="e">
        <f t="shared" si="40"/>
        <v>#N/A</v>
      </c>
      <c r="AP252" s="19" t="e">
        <f t="shared" si="41"/>
        <v>#N/A</v>
      </c>
      <c r="AQ252" s="22">
        <f t="shared" si="42"/>
        <v>0</v>
      </c>
      <c r="AR252" s="22">
        <f t="shared" si="43"/>
        <v>0</v>
      </c>
      <c r="AS252" s="22">
        <f>IF(AND(AQ252&gt;=Inputs!$B$15,D252=2),MAX(C252,Inputs!$B$15),AQ252)</f>
        <v>0</v>
      </c>
      <c r="AT252" s="22">
        <f>IF(AND(AR252&gt;=Inputs!$B$15,D252=2),MAX(C252,Inputs!$B$15),AR252)</f>
        <v>0</v>
      </c>
      <c r="AU252" s="22">
        <f>IF(AND(AS252&gt;=Inputs!$B$16,D252&lt;4),MAX(C252,Inputs!$B$16),AS252)</f>
        <v>0</v>
      </c>
      <c r="AV252" s="22">
        <f>IF(AND(AT252&gt;=Inputs!$B$16,D252&lt;4),MAX(C252,Inputs!$B$16),AT252)</f>
        <v>0</v>
      </c>
      <c r="AW252" s="20">
        <f>IF(AU252&gt;Inputs!$B$17,Inputs!$B$17,AU252)</f>
        <v>0</v>
      </c>
      <c r="AX252" s="20">
        <f>IF(AV252&gt;Inputs!$B$17,Inputs!$B$17,AV252)</f>
        <v>0</v>
      </c>
    </row>
    <row r="253" spans="1:50" x14ac:dyDescent="0.25">
      <c r="A253" s="1">
        <f>Levels!A254</f>
        <v>0</v>
      </c>
      <c r="B253" s="1">
        <f>Levels!B254</f>
        <v>0</v>
      </c>
      <c r="C253" s="15">
        <f>IF(OR(E253=1,F253=1),Levels!C254,0)</f>
        <v>0</v>
      </c>
      <c r="D253" s="1">
        <f>Levels!D254</f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 t="e">
        <f>Levels!AC254</f>
        <v>#N/A</v>
      </c>
      <c r="K253" s="1" t="e">
        <f>Levels!AD254</f>
        <v>#N/A</v>
      </c>
      <c r="L253" s="1" t="e">
        <f t="shared" si="44"/>
        <v>#N/A</v>
      </c>
      <c r="M253" s="19">
        <f>IF(D253=1,Inputs!$J$25,IF(D253=2,Inputs!$J$26,IF(D253=3,Inputs!$J$27,IF(D253=4,Inputs!$J$28,0))))</f>
        <v>0</v>
      </c>
      <c r="N253" s="19">
        <f>IF(D253=1,Inputs!$J$42,IF(D253=2,Inputs!$J$43,IF(D253=3,Inputs!$J$44,IF(D253=4,Inputs!$J$45,0))))</f>
        <v>0</v>
      </c>
      <c r="O253" s="19">
        <f>IF(D253=1,Inputs!$K$25,IF(D253=2,Inputs!$K$26,IF(D253=3,Inputs!$K$27,IF(D253=4,Inputs!$K$28,0))))</f>
        <v>0</v>
      </c>
      <c r="P253" s="19">
        <f>IF(D253=1,Inputs!$K$42,IF(D253=2,Inputs!$K$43,IF(D253=3,Inputs!$K$44,IF(D253=4,Inputs!$K$45,0))))</f>
        <v>0</v>
      </c>
      <c r="Q253" s="19">
        <f>IF(AND(D253=1,G253=1),Inputs!$L$25,IF(AND(D253=2,G253=1),Inputs!$L$26,IF(AND(D253=3,G253=1),Inputs!$L$27,IF(AND(D253=4,G253=1),Inputs!$L$28,0))))</f>
        <v>0</v>
      </c>
      <c r="R253" s="19">
        <f>IF(AND(D253=1,G253=1),Inputs!$L$42,IF(AND(D253=2,G253=1),Inputs!$L$43,IF(AND(D253=3,G253=1),Inputs!$L$44,IF(AND(D253=4,G253=1),Inputs!$L$45,0))))</f>
        <v>0</v>
      </c>
      <c r="S253" s="19">
        <f>IF(AND(D253=1,H253=1),Inputs!$M$25,IF(AND(D253=2,H253=1),Inputs!$M$26,IF(AND(D253=3,H253=1),Inputs!$M$27,IF(AND(D253=4,H253=1),Inputs!$M$28,0))))</f>
        <v>0</v>
      </c>
      <c r="T253" s="19">
        <f>IF(AND(D253=1,H253=1),Inputs!$M$42,IF(AND(D253=2,H253=1),Inputs!$M$43,IF(AND(D253=3,H253=1),Inputs!$M$44,IF(AND(D253=4,H253=1),Inputs!$M$45,0))))</f>
        <v>0</v>
      </c>
      <c r="U253" s="19">
        <f>IF(AND(D253=1,I253=1),Inputs!$N$25,IF(AND(D253=2,I253=1),Inputs!$N$26,IF(AND(D253=3,I253=1),Inputs!$N$27,IF(AND(D253=4,I253=1),Inputs!$N$28,0))))</f>
        <v>0</v>
      </c>
      <c r="V253" s="19">
        <f>IF(AND(D253=1,I253=1),Inputs!$N$42,IF(AND(D253=2,I253=1),Inputs!$N$43,IF(AND(D253=3,I253=1),Inputs!$N$44,IF(AND(D253=4,I253=1),Inputs!$N$45,0))))</f>
        <v>0</v>
      </c>
      <c r="W253" s="19">
        <f>IF(D253=1,Inputs!$J$34,IF(D253=2,Inputs!$J$35,IF(D253=3,Inputs!$J$36,IF(D253=4,Inputs!$J$37,0))))</f>
        <v>0</v>
      </c>
      <c r="X253" s="19">
        <f>IF(D253=1,Inputs!$J$51,IF(D253=2,Inputs!$J$52,IF(D253=3,Inputs!$J$53,IF(D253=4,Inputs!$J$54,0))))</f>
        <v>0</v>
      </c>
      <c r="Y253" s="19">
        <f>IF(D253=1,Inputs!$K$34,IF(D253=2,Inputs!$K$35,IF(D253=3,Inputs!$K$36,IF(D253=4,Inputs!$K$37,0))))</f>
        <v>0</v>
      </c>
      <c r="Z253" s="19">
        <f>IF(D253=1,Inputs!$K$51,IF(D253=2,Inputs!$K$52,IF(D253=3,Inputs!$K$53,IF(D253=4,Inputs!$K$54,0))))</f>
        <v>0</v>
      </c>
      <c r="AA253" s="19">
        <f>IF(AND(D253=1,G253=1),Inputs!$L$34,IF(AND(D253=2,G253=1),Inputs!$L$35,IF(AND(D253=3,G253=1),Inputs!$L$36,IF(AND(D253=4,G253=1),Inputs!$L$37,0))))</f>
        <v>0</v>
      </c>
      <c r="AB253" s="19">
        <f>IF(AND(D253=1,G253=1),Inputs!$L$51,IF(AND(D253=2,G253=1),Inputs!$L$52,IF(AND(D253=3,G253=1),Inputs!$L$53,IF(AND(D253=4,G253=1),Inputs!$L$54,0))))</f>
        <v>0</v>
      </c>
      <c r="AC253" s="19">
        <f>IF(AND(D253=1,H253=1),Inputs!$M$34,IF(AND(D253=2,H253=1),Inputs!$M$35,IF(AND(D253=3,H253=1),Inputs!$M$36,IF(AND(D253=4,H253=1),Inputs!$M$37,0))))</f>
        <v>0</v>
      </c>
      <c r="AD253" s="19">
        <f>IF(AND(D253=1,H253=1),Inputs!$M$51,IF(AND(D253=2,H253=1),Inputs!$M$52,IF(AND(D253=3,H253=1),Inputs!$M$53,IF(AND(D253=4,H253=1),Inputs!$M$54,0))))</f>
        <v>0</v>
      </c>
      <c r="AE253" s="19">
        <f>IF(AND(D253=1,I253=1),Inputs!$N$34,IF(AND(D253=2,I253=1),Inputs!$N$35,IF(AND(D253=3,I253=1),Inputs!$N$36,IF(AND(D253=4,I253=1),Inputs!$N$37,0))))</f>
        <v>0</v>
      </c>
      <c r="AF253" s="19">
        <f>IF(AND(D253=1,I253=1),Inputs!$N$51,IF(AND(D253=2,I253=1),Inputs!$N$52,IF(AND(D253=3,I253=1),Inputs!$N$53,IF(AND(D253=4,I253=1),Inputs!$N$54,0))))</f>
        <v>0</v>
      </c>
      <c r="AG253" s="19" t="e">
        <f t="shared" si="45"/>
        <v>#N/A</v>
      </c>
      <c r="AH253" s="19" t="e">
        <f t="shared" si="46"/>
        <v>#N/A</v>
      </c>
      <c r="AI253" s="19" t="e">
        <f t="shared" si="37"/>
        <v>#N/A</v>
      </c>
      <c r="AJ253" s="19" t="e">
        <f>IF(K253=2,Inputs!$B$7,IF(K253=3,Inputs!$B$8,IF(K253=4,Inputs!$B$9,IF(K253=5,Inputs!$B$10,IF(K253=6,Inputs!$B$11)))))</f>
        <v>#N/A</v>
      </c>
      <c r="AK253" s="19">
        <f>Inputs!$B$65+C253</f>
        <v>500</v>
      </c>
      <c r="AL253" s="19" t="e">
        <f t="shared" si="47"/>
        <v>#N/A</v>
      </c>
      <c r="AM253" s="19" t="e">
        <f t="shared" si="38"/>
        <v>#N/A</v>
      </c>
      <c r="AN253" s="19" t="e">
        <f t="shared" si="39"/>
        <v>#N/A</v>
      </c>
      <c r="AO253" s="19" t="e">
        <f t="shared" si="40"/>
        <v>#N/A</v>
      </c>
      <c r="AP253" s="19" t="e">
        <f t="shared" si="41"/>
        <v>#N/A</v>
      </c>
      <c r="AQ253" s="22">
        <f t="shared" si="42"/>
        <v>0</v>
      </c>
      <c r="AR253" s="22">
        <f t="shared" si="43"/>
        <v>0</v>
      </c>
      <c r="AS253" s="22">
        <f>IF(AND(AQ253&gt;=Inputs!$B$15,D253=2),MAX(C253,Inputs!$B$15),AQ253)</f>
        <v>0</v>
      </c>
      <c r="AT253" s="22">
        <f>IF(AND(AR253&gt;=Inputs!$B$15,D253=2),MAX(C253,Inputs!$B$15),AR253)</f>
        <v>0</v>
      </c>
      <c r="AU253" s="22">
        <f>IF(AND(AS253&gt;=Inputs!$B$16,D253&lt;4),MAX(C253,Inputs!$B$16),AS253)</f>
        <v>0</v>
      </c>
      <c r="AV253" s="22">
        <f>IF(AND(AT253&gt;=Inputs!$B$16,D253&lt;4),MAX(C253,Inputs!$B$16),AT253)</f>
        <v>0</v>
      </c>
      <c r="AW253" s="20">
        <f>IF(AU253&gt;Inputs!$B$17,Inputs!$B$17,AU253)</f>
        <v>0</v>
      </c>
      <c r="AX253" s="20">
        <f>IF(AV253&gt;Inputs!$B$17,Inputs!$B$17,AV253)</f>
        <v>0</v>
      </c>
    </row>
    <row r="254" spans="1:50" x14ac:dyDescent="0.25">
      <c r="A254" s="1">
        <f>Levels!A255</f>
        <v>0</v>
      </c>
      <c r="B254" s="1">
        <f>Levels!B255</f>
        <v>0</v>
      </c>
      <c r="C254" s="15">
        <f>IF(OR(E254=1,F254=1),Levels!C255,0)</f>
        <v>0</v>
      </c>
      <c r="D254" s="1">
        <f>Levels!D255</f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 t="e">
        <f>Levels!AC255</f>
        <v>#N/A</v>
      </c>
      <c r="K254" s="1" t="e">
        <f>Levels!AD255</f>
        <v>#N/A</v>
      </c>
      <c r="L254" s="1" t="e">
        <f t="shared" si="44"/>
        <v>#N/A</v>
      </c>
      <c r="M254" s="19">
        <f>IF(D254=1,Inputs!$J$25,IF(D254=2,Inputs!$J$26,IF(D254=3,Inputs!$J$27,IF(D254=4,Inputs!$J$28,0))))</f>
        <v>0</v>
      </c>
      <c r="N254" s="19">
        <f>IF(D254=1,Inputs!$J$42,IF(D254=2,Inputs!$J$43,IF(D254=3,Inputs!$J$44,IF(D254=4,Inputs!$J$45,0))))</f>
        <v>0</v>
      </c>
      <c r="O254" s="19">
        <f>IF(D254=1,Inputs!$K$25,IF(D254=2,Inputs!$K$26,IF(D254=3,Inputs!$K$27,IF(D254=4,Inputs!$K$28,0))))</f>
        <v>0</v>
      </c>
      <c r="P254" s="19">
        <f>IF(D254=1,Inputs!$K$42,IF(D254=2,Inputs!$K$43,IF(D254=3,Inputs!$K$44,IF(D254=4,Inputs!$K$45,0))))</f>
        <v>0</v>
      </c>
      <c r="Q254" s="19">
        <f>IF(AND(D254=1,G254=1),Inputs!$L$25,IF(AND(D254=2,G254=1),Inputs!$L$26,IF(AND(D254=3,G254=1),Inputs!$L$27,IF(AND(D254=4,G254=1),Inputs!$L$28,0))))</f>
        <v>0</v>
      </c>
      <c r="R254" s="19">
        <f>IF(AND(D254=1,G254=1),Inputs!$L$42,IF(AND(D254=2,G254=1),Inputs!$L$43,IF(AND(D254=3,G254=1),Inputs!$L$44,IF(AND(D254=4,G254=1),Inputs!$L$45,0))))</f>
        <v>0</v>
      </c>
      <c r="S254" s="19">
        <f>IF(AND(D254=1,H254=1),Inputs!$M$25,IF(AND(D254=2,H254=1),Inputs!$M$26,IF(AND(D254=3,H254=1),Inputs!$M$27,IF(AND(D254=4,H254=1),Inputs!$M$28,0))))</f>
        <v>0</v>
      </c>
      <c r="T254" s="19">
        <f>IF(AND(D254=1,H254=1),Inputs!$M$42,IF(AND(D254=2,H254=1),Inputs!$M$43,IF(AND(D254=3,H254=1),Inputs!$M$44,IF(AND(D254=4,H254=1),Inputs!$M$45,0))))</f>
        <v>0</v>
      </c>
      <c r="U254" s="19">
        <f>IF(AND(D254=1,I254=1),Inputs!$N$25,IF(AND(D254=2,I254=1),Inputs!$N$26,IF(AND(D254=3,I254=1),Inputs!$N$27,IF(AND(D254=4,I254=1),Inputs!$N$28,0))))</f>
        <v>0</v>
      </c>
      <c r="V254" s="19">
        <f>IF(AND(D254=1,I254=1),Inputs!$N$42,IF(AND(D254=2,I254=1),Inputs!$N$43,IF(AND(D254=3,I254=1),Inputs!$N$44,IF(AND(D254=4,I254=1),Inputs!$N$45,0))))</f>
        <v>0</v>
      </c>
      <c r="W254" s="19">
        <f>IF(D254=1,Inputs!$J$34,IF(D254=2,Inputs!$J$35,IF(D254=3,Inputs!$J$36,IF(D254=4,Inputs!$J$37,0))))</f>
        <v>0</v>
      </c>
      <c r="X254" s="19">
        <f>IF(D254=1,Inputs!$J$51,IF(D254=2,Inputs!$J$52,IF(D254=3,Inputs!$J$53,IF(D254=4,Inputs!$J$54,0))))</f>
        <v>0</v>
      </c>
      <c r="Y254" s="19">
        <f>IF(D254=1,Inputs!$K$34,IF(D254=2,Inputs!$K$35,IF(D254=3,Inputs!$K$36,IF(D254=4,Inputs!$K$37,0))))</f>
        <v>0</v>
      </c>
      <c r="Z254" s="19">
        <f>IF(D254=1,Inputs!$K$51,IF(D254=2,Inputs!$K$52,IF(D254=3,Inputs!$K$53,IF(D254=4,Inputs!$K$54,0))))</f>
        <v>0</v>
      </c>
      <c r="AA254" s="19">
        <f>IF(AND(D254=1,G254=1),Inputs!$L$34,IF(AND(D254=2,G254=1),Inputs!$L$35,IF(AND(D254=3,G254=1),Inputs!$L$36,IF(AND(D254=4,G254=1),Inputs!$L$37,0))))</f>
        <v>0</v>
      </c>
      <c r="AB254" s="19">
        <f>IF(AND(D254=1,G254=1),Inputs!$L$51,IF(AND(D254=2,G254=1),Inputs!$L$52,IF(AND(D254=3,G254=1),Inputs!$L$53,IF(AND(D254=4,G254=1),Inputs!$L$54,0))))</f>
        <v>0</v>
      </c>
      <c r="AC254" s="19">
        <f>IF(AND(D254=1,H254=1),Inputs!$M$34,IF(AND(D254=2,H254=1),Inputs!$M$35,IF(AND(D254=3,H254=1),Inputs!$M$36,IF(AND(D254=4,H254=1),Inputs!$M$37,0))))</f>
        <v>0</v>
      </c>
      <c r="AD254" s="19">
        <f>IF(AND(D254=1,H254=1),Inputs!$M$51,IF(AND(D254=2,H254=1),Inputs!$M$52,IF(AND(D254=3,H254=1),Inputs!$M$53,IF(AND(D254=4,H254=1),Inputs!$M$54,0))))</f>
        <v>0</v>
      </c>
      <c r="AE254" s="19">
        <f>IF(AND(D254=1,I254=1),Inputs!$N$34,IF(AND(D254=2,I254=1),Inputs!$N$35,IF(AND(D254=3,I254=1),Inputs!$N$36,IF(AND(D254=4,I254=1),Inputs!$N$37,0))))</f>
        <v>0</v>
      </c>
      <c r="AF254" s="19">
        <f>IF(AND(D254=1,I254=1),Inputs!$N$51,IF(AND(D254=2,I254=1),Inputs!$N$52,IF(AND(D254=3,I254=1),Inputs!$N$53,IF(AND(D254=4,I254=1),Inputs!$N$54,0))))</f>
        <v>0</v>
      </c>
      <c r="AG254" s="19" t="e">
        <f t="shared" si="45"/>
        <v>#N/A</v>
      </c>
      <c r="AH254" s="19" t="e">
        <f t="shared" si="46"/>
        <v>#N/A</v>
      </c>
      <c r="AI254" s="19" t="e">
        <f t="shared" si="37"/>
        <v>#N/A</v>
      </c>
      <c r="AJ254" s="19" t="e">
        <f>IF(K254=2,Inputs!$B$7,IF(K254=3,Inputs!$B$8,IF(K254=4,Inputs!$B$9,IF(K254=5,Inputs!$B$10,IF(K254=6,Inputs!$B$11)))))</f>
        <v>#N/A</v>
      </c>
      <c r="AK254" s="19">
        <f>Inputs!$B$65+C254</f>
        <v>500</v>
      </c>
      <c r="AL254" s="19" t="e">
        <f t="shared" si="47"/>
        <v>#N/A</v>
      </c>
      <c r="AM254" s="19" t="e">
        <f t="shared" si="38"/>
        <v>#N/A</v>
      </c>
      <c r="AN254" s="19" t="e">
        <f t="shared" si="39"/>
        <v>#N/A</v>
      </c>
      <c r="AO254" s="19" t="e">
        <f t="shared" si="40"/>
        <v>#N/A</v>
      </c>
      <c r="AP254" s="19" t="e">
        <f t="shared" si="41"/>
        <v>#N/A</v>
      </c>
      <c r="AQ254" s="22">
        <f t="shared" si="42"/>
        <v>0</v>
      </c>
      <c r="AR254" s="22">
        <f t="shared" si="43"/>
        <v>0</v>
      </c>
      <c r="AS254" s="22">
        <f>IF(AND(AQ254&gt;=Inputs!$B$15,D254=2),MAX(C254,Inputs!$B$15),AQ254)</f>
        <v>0</v>
      </c>
      <c r="AT254" s="22">
        <f>IF(AND(AR254&gt;=Inputs!$B$15,D254=2),MAX(C254,Inputs!$B$15),AR254)</f>
        <v>0</v>
      </c>
      <c r="AU254" s="22">
        <f>IF(AND(AS254&gt;=Inputs!$B$16,D254&lt;4),MAX(C254,Inputs!$B$16),AS254)</f>
        <v>0</v>
      </c>
      <c r="AV254" s="22">
        <f>IF(AND(AT254&gt;=Inputs!$B$16,D254&lt;4),MAX(C254,Inputs!$B$16),AT254)</f>
        <v>0</v>
      </c>
      <c r="AW254" s="20">
        <f>IF(AU254&gt;Inputs!$B$17,Inputs!$B$17,AU254)</f>
        <v>0</v>
      </c>
      <c r="AX254" s="20">
        <f>IF(AV254&gt;Inputs!$B$17,Inputs!$B$17,AV254)</f>
        <v>0</v>
      </c>
    </row>
    <row r="255" spans="1:50" x14ac:dyDescent="0.25">
      <c r="A255" s="1">
        <f>Levels!A256</f>
        <v>0</v>
      </c>
      <c r="B255" s="1">
        <f>Levels!B256</f>
        <v>0</v>
      </c>
      <c r="C255" s="15">
        <f>IF(OR(E255=1,F255=1),Levels!C256,0)</f>
        <v>0</v>
      </c>
      <c r="D255" s="1">
        <f>Levels!D256</f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 t="e">
        <f>Levels!AC256</f>
        <v>#N/A</v>
      </c>
      <c r="K255" s="1" t="e">
        <f>Levels!AD256</f>
        <v>#N/A</v>
      </c>
      <c r="L255" s="1" t="e">
        <f t="shared" si="44"/>
        <v>#N/A</v>
      </c>
      <c r="M255" s="19">
        <f>IF(D255=1,Inputs!$J$25,IF(D255=2,Inputs!$J$26,IF(D255=3,Inputs!$J$27,IF(D255=4,Inputs!$J$28,0))))</f>
        <v>0</v>
      </c>
      <c r="N255" s="19">
        <f>IF(D255=1,Inputs!$J$42,IF(D255=2,Inputs!$J$43,IF(D255=3,Inputs!$J$44,IF(D255=4,Inputs!$J$45,0))))</f>
        <v>0</v>
      </c>
      <c r="O255" s="19">
        <f>IF(D255=1,Inputs!$K$25,IF(D255=2,Inputs!$K$26,IF(D255=3,Inputs!$K$27,IF(D255=4,Inputs!$K$28,0))))</f>
        <v>0</v>
      </c>
      <c r="P255" s="19">
        <f>IF(D255=1,Inputs!$K$42,IF(D255=2,Inputs!$K$43,IF(D255=3,Inputs!$K$44,IF(D255=4,Inputs!$K$45,0))))</f>
        <v>0</v>
      </c>
      <c r="Q255" s="19">
        <f>IF(AND(D255=1,G255=1),Inputs!$L$25,IF(AND(D255=2,G255=1),Inputs!$L$26,IF(AND(D255=3,G255=1),Inputs!$L$27,IF(AND(D255=4,G255=1),Inputs!$L$28,0))))</f>
        <v>0</v>
      </c>
      <c r="R255" s="19">
        <f>IF(AND(D255=1,G255=1),Inputs!$L$42,IF(AND(D255=2,G255=1),Inputs!$L$43,IF(AND(D255=3,G255=1),Inputs!$L$44,IF(AND(D255=4,G255=1),Inputs!$L$45,0))))</f>
        <v>0</v>
      </c>
      <c r="S255" s="19">
        <f>IF(AND(D255=1,H255=1),Inputs!$M$25,IF(AND(D255=2,H255=1),Inputs!$M$26,IF(AND(D255=3,H255=1),Inputs!$M$27,IF(AND(D255=4,H255=1),Inputs!$M$28,0))))</f>
        <v>0</v>
      </c>
      <c r="T255" s="19">
        <f>IF(AND(D255=1,H255=1),Inputs!$M$42,IF(AND(D255=2,H255=1),Inputs!$M$43,IF(AND(D255=3,H255=1),Inputs!$M$44,IF(AND(D255=4,H255=1),Inputs!$M$45,0))))</f>
        <v>0</v>
      </c>
      <c r="U255" s="19">
        <f>IF(AND(D255=1,I255=1),Inputs!$N$25,IF(AND(D255=2,I255=1),Inputs!$N$26,IF(AND(D255=3,I255=1),Inputs!$N$27,IF(AND(D255=4,I255=1),Inputs!$N$28,0))))</f>
        <v>0</v>
      </c>
      <c r="V255" s="19">
        <f>IF(AND(D255=1,I255=1),Inputs!$N$42,IF(AND(D255=2,I255=1),Inputs!$N$43,IF(AND(D255=3,I255=1),Inputs!$N$44,IF(AND(D255=4,I255=1),Inputs!$N$45,0))))</f>
        <v>0</v>
      </c>
      <c r="W255" s="19">
        <f>IF(D255=1,Inputs!$J$34,IF(D255=2,Inputs!$J$35,IF(D255=3,Inputs!$J$36,IF(D255=4,Inputs!$J$37,0))))</f>
        <v>0</v>
      </c>
      <c r="X255" s="19">
        <f>IF(D255=1,Inputs!$J$51,IF(D255=2,Inputs!$J$52,IF(D255=3,Inputs!$J$53,IF(D255=4,Inputs!$J$54,0))))</f>
        <v>0</v>
      </c>
      <c r="Y255" s="19">
        <f>IF(D255=1,Inputs!$K$34,IF(D255=2,Inputs!$K$35,IF(D255=3,Inputs!$K$36,IF(D255=4,Inputs!$K$37,0))))</f>
        <v>0</v>
      </c>
      <c r="Z255" s="19">
        <f>IF(D255=1,Inputs!$K$51,IF(D255=2,Inputs!$K$52,IF(D255=3,Inputs!$K$53,IF(D255=4,Inputs!$K$54,0))))</f>
        <v>0</v>
      </c>
      <c r="AA255" s="19">
        <f>IF(AND(D255=1,G255=1),Inputs!$L$34,IF(AND(D255=2,G255=1),Inputs!$L$35,IF(AND(D255=3,G255=1),Inputs!$L$36,IF(AND(D255=4,G255=1),Inputs!$L$37,0))))</f>
        <v>0</v>
      </c>
      <c r="AB255" s="19">
        <f>IF(AND(D255=1,G255=1),Inputs!$L$51,IF(AND(D255=2,G255=1),Inputs!$L$52,IF(AND(D255=3,G255=1),Inputs!$L$53,IF(AND(D255=4,G255=1),Inputs!$L$54,0))))</f>
        <v>0</v>
      </c>
      <c r="AC255" s="19">
        <f>IF(AND(D255=1,H255=1),Inputs!$M$34,IF(AND(D255=2,H255=1),Inputs!$M$35,IF(AND(D255=3,H255=1),Inputs!$M$36,IF(AND(D255=4,H255=1),Inputs!$M$37,0))))</f>
        <v>0</v>
      </c>
      <c r="AD255" s="19">
        <f>IF(AND(D255=1,H255=1),Inputs!$M$51,IF(AND(D255=2,H255=1),Inputs!$M$52,IF(AND(D255=3,H255=1),Inputs!$M$53,IF(AND(D255=4,H255=1),Inputs!$M$54,0))))</f>
        <v>0</v>
      </c>
      <c r="AE255" s="19">
        <f>IF(AND(D255=1,I255=1),Inputs!$N$34,IF(AND(D255=2,I255=1),Inputs!$N$35,IF(AND(D255=3,I255=1),Inputs!$N$36,IF(AND(D255=4,I255=1),Inputs!$N$37,0))))</f>
        <v>0</v>
      </c>
      <c r="AF255" s="19">
        <f>IF(AND(D255=1,I255=1),Inputs!$N$51,IF(AND(D255=2,I255=1),Inputs!$N$52,IF(AND(D255=3,I255=1),Inputs!$N$53,IF(AND(D255=4,I255=1),Inputs!$N$54,0))))</f>
        <v>0</v>
      </c>
      <c r="AG255" s="19" t="e">
        <f t="shared" si="45"/>
        <v>#N/A</v>
      </c>
      <c r="AH255" s="19" t="e">
        <f t="shared" si="46"/>
        <v>#N/A</v>
      </c>
      <c r="AI255" s="19" t="e">
        <f t="shared" si="37"/>
        <v>#N/A</v>
      </c>
      <c r="AJ255" s="19" t="e">
        <f>IF(K255=2,Inputs!$B$7,IF(K255=3,Inputs!$B$8,IF(K255=4,Inputs!$B$9,IF(K255=5,Inputs!$B$10,IF(K255=6,Inputs!$B$11)))))</f>
        <v>#N/A</v>
      </c>
      <c r="AK255" s="19">
        <f>Inputs!$B$65+C255</f>
        <v>500</v>
      </c>
      <c r="AL255" s="19" t="e">
        <f t="shared" si="47"/>
        <v>#N/A</v>
      </c>
      <c r="AM255" s="19" t="e">
        <f t="shared" si="38"/>
        <v>#N/A</v>
      </c>
      <c r="AN255" s="19" t="e">
        <f t="shared" si="39"/>
        <v>#N/A</v>
      </c>
      <c r="AO255" s="19" t="e">
        <f t="shared" si="40"/>
        <v>#N/A</v>
      </c>
      <c r="AP255" s="19" t="e">
        <f t="shared" si="41"/>
        <v>#N/A</v>
      </c>
      <c r="AQ255" s="22">
        <f t="shared" si="42"/>
        <v>0</v>
      </c>
      <c r="AR255" s="22">
        <f t="shared" si="43"/>
        <v>0</v>
      </c>
      <c r="AS255" s="22">
        <f>IF(AND(AQ255&gt;=Inputs!$B$15,D255=2),MAX(C255,Inputs!$B$15),AQ255)</f>
        <v>0</v>
      </c>
      <c r="AT255" s="22">
        <f>IF(AND(AR255&gt;=Inputs!$B$15,D255=2),MAX(C255,Inputs!$B$15),AR255)</f>
        <v>0</v>
      </c>
      <c r="AU255" s="22">
        <f>IF(AND(AS255&gt;=Inputs!$B$16,D255&lt;4),MAX(C255,Inputs!$B$16),AS255)</f>
        <v>0</v>
      </c>
      <c r="AV255" s="22">
        <f>IF(AND(AT255&gt;=Inputs!$B$16,D255&lt;4),MAX(C255,Inputs!$B$16),AT255)</f>
        <v>0</v>
      </c>
      <c r="AW255" s="20">
        <f>IF(AU255&gt;Inputs!$B$17,Inputs!$B$17,AU255)</f>
        <v>0</v>
      </c>
      <c r="AX255" s="20">
        <f>IF(AV255&gt;Inputs!$B$17,Inputs!$B$17,AV255)</f>
        <v>0</v>
      </c>
    </row>
    <row r="256" spans="1:50" x14ac:dyDescent="0.25">
      <c r="A256" s="1">
        <f>Levels!A257</f>
        <v>0</v>
      </c>
      <c r="B256" s="1">
        <f>Levels!B257</f>
        <v>0</v>
      </c>
      <c r="C256" s="15">
        <f>IF(OR(E256=1,F256=1),Levels!C257,0)</f>
        <v>0</v>
      </c>
      <c r="D256" s="1">
        <f>Levels!D257</f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 t="e">
        <f>Levels!AC257</f>
        <v>#N/A</v>
      </c>
      <c r="K256" s="1" t="e">
        <f>Levels!AD257</f>
        <v>#N/A</v>
      </c>
      <c r="L256" s="1" t="e">
        <f t="shared" si="44"/>
        <v>#N/A</v>
      </c>
      <c r="M256" s="19">
        <f>IF(D256=1,Inputs!$J$25,IF(D256=2,Inputs!$J$26,IF(D256=3,Inputs!$J$27,IF(D256=4,Inputs!$J$28,0))))</f>
        <v>0</v>
      </c>
      <c r="N256" s="19">
        <f>IF(D256=1,Inputs!$J$42,IF(D256=2,Inputs!$J$43,IF(D256=3,Inputs!$J$44,IF(D256=4,Inputs!$J$45,0))))</f>
        <v>0</v>
      </c>
      <c r="O256" s="19">
        <f>IF(D256=1,Inputs!$K$25,IF(D256=2,Inputs!$K$26,IF(D256=3,Inputs!$K$27,IF(D256=4,Inputs!$K$28,0))))</f>
        <v>0</v>
      </c>
      <c r="P256" s="19">
        <f>IF(D256=1,Inputs!$K$42,IF(D256=2,Inputs!$K$43,IF(D256=3,Inputs!$K$44,IF(D256=4,Inputs!$K$45,0))))</f>
        <v>0</v>
      </c>
      <c r="Q256" s="19">
        <f>IF(AND(D256=1,G256=1),Inputs!$L$25,IF(AND(D256=2,G256=1),Inputs!$L$26,IF(AND(D256=3,G256=1),Inputs!$L$27,IF(AND(D256=4,G256=1),Inputs!$L$28,0))))</f>
        <v>0</v>
      </c>
      <c r="R256" s="19">
        <f>IF(AND(D256=1,G256=1),Inputs!$L$42,IF(AND(D256=2,G256=1),Inputs!$L$43,IF(AND(D256=3,G256=1),Inputs!$L$44,IF(AND(D256=4,G256=1),Inputs!$L$45,0))))</f>
        <v>0</v>
      </c>
      <c r="S256" s="19">
        <f>IF(AND(D256=1,H256=1),Inputs!$M$25,IF(AND(D256=2,H256=1),Inputs!$M$26,IF(AND(D256=3,H256=1),Inputs!$M$27,IF(AND(D256=4,H256=1),Inputs!$M$28,0))))</f>
        <v>0</v>
      </c>
      <c r="T256" s="19">
        <f>IF(AND(D256=1,H256=1),Inputs!$M$42,IF(AND(D256=2,H256=1),Inputs!$M$43,IF(AND(D256=3,H256=1),Inputs!$M$44,IF(AND(D256=4,H256=1),Inputs!$M$45,0))))</f>
        <v>0</v>
      </c>
      <c r="U256" s="19">
        <f>IF(AND(D256=1,I256=1),Inputs!$N$25,IF(AND(D256=2,I256=1),Inputs!$N$26,IF(AND(D256=3,I256=1),Inputs!$N$27,IF(AND(D256=4,I256=1),Inputs!$N$28,0))))</f>
        <v>0</v>
      </c>
      <c r="V256" s="19">
        <f>IF(AND(D256=1,I256=1),Inputs!$N$42,IF(AND(D256=2,I256=1),Inputs!$N$43,IF(AND(D256=3,I256=1),Inputs!$N$44,IF(AND(D256=4,I256=1),Inputs!$N$45,0))))</f>
        <v>0</v>
      </c>
      <c r="W256" s="19">
        <f>IF(D256=1,Inputs!$J$34,IF(D256=2,Inputs!$J$35,IF(D256=3,Inputs!$J$36,IF(D256=4,Inputs!$J$37,0))))</f>
        <v>0</v>
      </c>
      <c r="X256" s="19">
        <f>IF(D256=1,Inputs!$J$51,IF(D256=2,Inputs!$J$52,IF(D256=3,Inputs!$J$53,IF(D256=4,Inputs!$J$54,0))))</f>
        <v>0</v>
      </c>
      <c r="Y256" s="19">
        <f>IF(D256=1,Inputs!$K$34,IF(D256=2,Inputs!$K$35,IF(D256=3,Inputs!$K$36,IF(D256=4,Inputs!$K$37,0))))</f>
        <v>0</v>
      </c>
      <c r="Z256" s="19">
        <f>IF(D256=1,Inputs!$K$51,IF(D256=2,Inputs!$K$52,IF(D256=3,Inputs!$K$53,IF(D256=4,Inputs!$K$54,0))))</f>
        <v>0</v>
      </c>
      <c r="AA256" s="19">
        <f>IF(AND(D256=1,G256=1),Inputs!$L$34,IF(AND(D256=2,G256=1),Inputs!$L$35,IF(AND(D256=3,G256=1),Inputs!$L$36,IF(AND(D256=4,G256=1),Inputs!$L$37,0))))</f>
        <v>0</v>
      </c>
      <c r="AB256" s="19">
        <f>IF(AND(D256=1,G256=1),Inputs!$L$51,IF(AND(D256=2,G256=1),Inputs!$L$52,IF(AND(D256=3,G256=1),Inputs!$L$53,IF(AND(D256=4,G256=1),Inputs!$L$54,0))))</f>
        <v>0</v>
      </c>
      <c r="AC256" s="19">
        <f>IF(AND(D256=1,H256=1),Inputs!$M$34,IF(AND(D256=2,H256=1),Inputs!$M$35,IF(AND(D256=3,H256=1),Inputs!$M$36,IF(AND(D256=4,H256=1),Inputs!$M$37,0))))</f>
        <v>0</v>
      </c>
      <c r="AD256" s="19">
        <f>IF(AND(D256=1,H256=1),Inputs!$M$51,IF(AND(D256=2,H256=1),Inputs!$M$52,IF(AND(D256=3,H256=1),Inputs!$M$53,IF(AND(D256=4,H256=1),Inputs!$M$54,0))))</f>
        <v>0</v>
      </c>
      <c r="AE256" s="19">
        <f>IF(AND(D256=1,I256=1),Inputs!$N$34,IF(AND(D256=2,I256=1),Inputs!$N$35,IF(AND(D256=3,I256=1),Inputs!$N$36,IF(AND(D256=4,I256=1),Inputs!$N$37,0))))</f>
        <v>0</v>
      </c>
      <c r="AF256" s="19">
        <f>IF(AND(D256=1,I256=1),Inputs!$N$51,IF(AND(D256=2,I256=1),Inputs!$N$52,IF(AND(D256=3,I256=1),Inputs!$N$53,IF(AND(D256=4,I256=1),Inputs!$N$54,0))))</f>
        <v>0</v>
      </c>
      <c r="AG256" s="19" t="e">
        <f t="shared" si="45"/>
        <v>#N/A</v>
      </c>
      <c r="AH256" s="19" t="e">
        <f t="shared" si="46"/>
        <v>#N/A</v>
      </c>
      <c r="AI256" s="19" t="e">
        <f t="shared" si="37"/>
        <v>#N/A</v>
      </c>
      <c r="AJ256" s="19" t="e">
        <f>IF(K256=2,Inputs!$B$7,IF(K256=3,Inputs!$B$8,IF(K256=4,Inputs!$B$9,IF(K256=5,Inputs!$B$10,IF(K256=6,Inputs!$B$11)))))</f>
        <v>#N/A</v>
      </c>
      <c r="AK256" s="19">
        <f>Inputs!$B$65+C256</f>
        <v>500</v>
      </c>
      <c r="AL256" s="19" t="e">
        <f t="shared" si="47"/>
        <v>#N/A</v>
      </c>
      <c r="AM256" s="19" t="e">
        <f t="shared" si="38"/>
        <v>#N/A</v>
      </c>
      <c r="AN256" s="19" t="e">
        <f t="shared" si="39"/>
        <v>#N/A</v>
      </c>
      <c r="AO256" s="19" t="e">
        <f t="shared" si="40"/>
        <v>#N/A</v>
      </c>
      <c r="AP256" s="19" t="e">
        <f t="shared" si="41"/>
        <v>#N/A</v>
      </c>
      <c r="AQ256" s="22">
        <f t="shared" si="42"/>
        <v>0</v>
      </c>
      <c r="AR256" s="22">
        <f t="shared" si="43"/>
        <v>0</v>
      </c>
      <c r="AS256" s="22">
        <f>IF(AND(AQ256&gt;=Inputs!$B$15,D256=2),MAX(C256,Inputs!$B$15),AQ256)</f>
        <v>0</v>
      </c>
      <c r="AT256" s="22">
        <f>IF(AND(AR256&gt;=Inputs!$B$15,D256=2),MAX(C256,Inputs!$B$15),AR256)</f>
        <v>0</v>
      </c>
      <c r="AU256" s="22">
        <f>IF(AND(AS256&gt;=Inputs!$B$16,D256&lt;4),MAX(C256,Inputs!$B$16),AS256)</f>
        <v>0</v>
      </c>
      <c r="AV256" s="22">
        <f>IF(AND(AT256&gt;=Inputs!$B$16,D256&lt;4),MAX(C256,Inputs!$B$16),AT256)</f>
        <v>0</v>
      </c>
      <c r="AW256" s="20">
        <f>IF(AU256&gt;Inputs!$B$17,Inputs!$B$17,AU256)</f>
        <v>0</v>
      </c>
      <c r="AX256" s="20">
        <f>IF(AV256&gt;Inputs!$B$17,Inputs!$B$17,AV256)</f>
        <v>0</v>
      </c>
    </row>
    <row r="257" spans="1:50" x14ac:dyDescent="0.25">
      <c r="A257" s="1">
        <f>Levels!A258</f>
        <v>0</v>
      </c>
      <c r="B257" s="1">
        <f>Levels!B258</f>
        <v>0</v>
      </c>
      <c r="C257" s="15">
        <f>IF(OR(E257=1,F257=1),Levels!C258,0)</f>
        <v>0</v>
      </c>
      <c r="D257" s="1">
        <f>Levels!D258</f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 t="e">
        <f>Levels!AC258</f>
        <v>#N/A</v>
      </c>
      <c r="K257" s="1" t="e">
        <f>Levels!AD258</f>
        <v>#N/A</v>
      </c>
      <c r="L257" s="1" t="e">
        <f t="shared" si="44"/>
        <v>#N/A</v>
      </c>
      <c r="M257" s="19">
        <f>IF(D257=1,Inputs!$J$25,IF(D257=2,Inputs!$J$26,IF(D257=3,Inputs!$J$27,IF(D257=4,Inputs!$J$28,0))))</f>
        <v>0</v>
      </c>
      <c r="N257" s="19">
        <f>IF(D257=1,Inputs!$J$42,IF(D257=2,Inputs!$J$43,IF(D257=3,Inputs!$J$44,IF(D257=4,Inputs!$J$45,0))))</f>
        <v>0</v>
      </c>
      <c r="O257" s="19">
        <f>IF(D257=1,Inputs!$K$25,IF(D257=2,Inputs!$K$26,IF(D257=3,Inputs!$K$27,IF(D257=4,Inputs!$K$28,0))))</f>
        <v>0</v>
      </c>
      <c r="P257" s="19">
        <f>IF(D257=1,Inputs!$K$42,IF(D257=2,Inputs!$K$43,IF(D257=3,Inputs!$K$44,IF(D257=4,Inputs!$K$45,0))))</f>
        <v>0</v>
      </c>
      <c r="Q257" s="19">
        <f>IF(AND(D257=1,G257=1),Inputs!$L$25,IF(AND(D257=2,G257=1),Inputs!$L$26,IF(AND(D257=3,G257=1),Inputs!$L$27,IF(AND(D257=4,G257=1),Inputs!$L$28,0))))</f>
        <v>0</v>
      </c>
      <c r="R257" s="19">
        <f>IF(AND(D257=1,G257=1),Inputs!$L$42,IF(AND(D257=2,G257=1),Inputs!$L$43,IF(AND(D257=3,G257=1),Inputs!$L$44,IF(AND(D257=4,G257=1),Inputs!$L$45,0))))</f>
        <v>0</v>
      </c>
      <c r="S257" s="19">
        <f>IF(AND(D257=1,H257=1),Inputs!$M$25,IF(AND(D257=2,H257=1),Inputs!$M$26,IF(AND(D257=3,H257=1),Inputs!$M$27,IF(AND(D257=4,H257=1),Inputs!$M$28,0))))</f>
        <v>0</v>
      </c>
      <c r="T257" s="19">
        <f>IF(AND(D257=1,H257=1),Inputs!$M$42,IF(AND(D257=2,H257=1),Inputs!$M$43,IF(AND(D257=3,H257=1),Inputs!$M$44,IF(AND(D257=4,H257=1),Inputs!$M$45,0))))</f>
        <v>0</v>
      </c>
      <c r="U257" s="19">
        <f>IF(AND(D257=1,I257=1),Inputs!$N$25,IF(AND(D257=2,I257=1),Inputs!$N$26,IF(AND(D257=3,I257=1),Inputs!$N$27,IF(AND(D257=4,I257=1),Inputs!$N$28,0))))</f>
        <v>0</v>
      </c>
      <c r="V257" s="19">
        <f>IF(AND(D257=1,I257=1),Inputs!$N$42,IF(AND(D257=2,I257=1),Inputs!$N$43,IF(AND(D257=3,I257=1),Inputs!$N$44,IF(AND(D257=4,I257=1),Inputs!$N$45,0))))</f>
        <v>0</v>
      </c>
      <c r="W257" s="19">
        <f>IF(D257=1,Inputs!$J$34,IF(D257=2,Inputs!$J$35,IF(D257=3,Inputs!$J$36,IF(D257=4,Inputs!$J$37,0))))</f>
        <v>0</v>
      </c>
      <c r="X257" s="19">
        <f>IF(D257=1,Inputs!$J$51,IF(D257=2,Inputs!$J$52,IF(D257=3,Inputs!$J$53,IF(D257=4,Inputs!$J$54,0))))</f>
        <v>0</v>
      </c>
      <c r="Y257" s="19">
        <f>IF(D257=1,Inputs!$K$34,IF(D257=2,Inputs!$K$35,IF(D257=3,Inputs!$K$36,IF(D257=4,Inputs!$K$37,0))))</f>
        <v>0</v>
      </c>
      <c r="Z257" s="19">
        <f>IF(D257=1,Inputs!$K$51,IF(D257=2,Inputs!$K$52,IF(D257=3,Inputs!$K$53,IF(D257=4,Inputs!$K$54,0))))</f>
        <v>0</v>
      </c>
      <c r="AA257" s="19">
        <f>IF(AND(D257=1,G257=1),Inputs!$L$34,IF(AND(D257=2,G257=1),Inputs!$L$35,IF(AND(D257=3,G257=1),Inputs!$L$36,IF(AND(D257=4,G257=1),Inputs!$L$37,0))))</f>
        <v>0</v>
      </c>
      <c r="AB257" s="19">
        <f>IF(AND(D257=1,G257=1),Inputs!$L$51,IF(AND(D257=2,G257=1),Inputs!$L$52,IF(AND(D257=3,G257=1),Inputs!$L$53,IF(AND(D257=4,G257=1),Inputs!$L$54,0))))</f>
        <v>0</v>
      </c>
      <c r="AC257" s="19">
        <f>IF(AND(D257=1,H257=1),Inputs!$M$34,IF(AND(D257=2,H257=1),Inputs!$M$35,IF(AND(D257=3,H257=1),Inputs!$M$36,IF(AND(D257=4,H257=1),Inputs!$M$37,0))))</f>
        <v>0</v>
      </c>
      <c r="AD257" s="19">
        <f>IF(AND(D257=1,H257=1),Inputs!$M$51,IF(AND(D257=2,H257=1),Inputs!$M$52,IF(AND(D257=3,H257=1),Inputs!$M$53,IF(AND(D257=4,H257=1),Inputs!$M$54,0))))</f>
        <v>0</v>
      </c>
      <c r="AE257" s="19">
        <f>IF(AND(D257=1,I257=1),Inputs!$N$34,IF(AND(D257=2,I257=1),Inputs!$N$35,IF(AND(D257=3,I257=1),Inputs!$N$36,IF(AND(D257=4,I257=1),Inputs!$N$37,0))))</f>
        <v>0</v>
      </c>
      <c r="AF257" s="19">
        <f>IF(AND(D257=1,I257=1),Inputs!$N$51,IF(AND(D257=2,I257=1),Inputs!$N$52,IF(AND(D257=3,I257=1),Inputs!$N$53,IF(AND(D257=4,I257=1),Inputs!$N$54,0))))</f>
        <v>0</v>
      </c>
      <c r="AG257" s="19" t="e">
        <f t="shared" si="45"/>
        <v>#N/A</v>
      </c>
      <c r="AH257" s="19" t="e">
        <f t="shared" si="46"/>
        <v>#N/A</v>
      </c>
      <c r="AI257" s="19" t="e">
        <f t="shared" si="37"/>
        <v>#N/A</v>
      </c>
      <c r="AJ257" s="19" t="e">
        <f>IF(K257=2,Inputs!$B$7,IF(K257=3,Inputs!$B$8,IF(K257=4,Inputs!$B$9,IF(K257=5,Inputs!$B$10,IF(K257=6,Inputs!$B$11)))))</f>
        <v>#N/A</v>
      </c>
      <c r="AK257" s="19">
        <f>Inputs!$B$65+C257</f>
        <v>500</v>
      </c>
      <c r="AL257" s="19" t="e">
        <f t="shared" si="47"/>
        <v>#N/A</v>
      </c>
      <c r="AM257" s="19" t="e">
        <f t="shared" si="38"/>
        <v>#N/A</v>
      </c>
      <c r="AN257" s="19" t="e">
        <f t="shared" si="39"/>
        <v>#N/A</v>
      </c>
      <c r="AO257" s="19" t="e">
        <f t="shared" si="40"/>
        <v>#N/A</v>
      </c>
      <c r="AP257" s="19" t="e">
        <f t="shared" si="41"/>
        <v>#N/A</v>
      </c>
      <c r="AQ257" s="22">
        <f t="shared" si="42"/>
        <v>0</v>
      </c>
      <c r="AR257" s="22">
        <f t="shared" si="43"/>
        <v>0</v>
      </c>
      <c r="AS257" s="22">
        <f>IF(AND(AQ257&gt;=Inputs!$B$15,D257=2),MAX(C257,Inputs!$B$15),AQ257)</f>
        <v>0</v>
      </c>
      <c r="AT257" s="22">
        <f>IF(AND(AR257&gt;=Inputs!$B$15,D257=2),MAX(C257,Inputs!$B$15),AR257)</f>
        <v>0</v>
      </c>
      <c r="AU257" s="22">
        <f>IF(AND(AS257&gt;=Inputs!$B$16,D257&lt;4),MAX(C257,Inputs!$B$16),AS257)</f>
        <v>0</v>
      </c>
      <c r="AV257" s="22">
        <f>IF(AND(AT257&gt;=Inputs!$B$16,D257&lt;4),MAX(C257,Inputs!$B$16),AT257)</f>
        <v>0</v>
      </c>
      <c r="AW257" s="20">
        <f>IF(AU257&gt;Inputs!$B$17,Inputs!$B$17,AU257)</f>
        <v>0</v>
      </c>
      <c r="AX257" s="20">
        <f>IF(AV257&gt;Inputs!$B$17,Inputs!$B$17,AV257)</f>
        <v>0</v>
      </c>
    </row>
    <row r="258" spans="1:50" x14ac:dyDescent="0.25">
      <c r="A258" s="1">
        <f>Levels!A259</f>
        <v>0</v>
      </c>
      <c r="B258" s="1">
        <f>Levels!B259</f>
        <v>0</v>
      </c>
      <c r="C258" s="15">
        <f>IF(OR(E258=1,F258=1),Levels!C259,0)</f>
        <v>0</v>
      </c>
      <c r="D258" s="1">
        <f>Levels!D259</f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 t="e">
        <f>Levels!AC259</f>
        <v>#N/A</v>
      </c>
      <c r="K258" s="1" t="e">
        <f>Levels!AD259</f>
        <v>#N/A</v>
      </c>
      <c r="L258" s="1" t="e">
        <f t="shared" si="44"/>
        <v>#N/A</v>
      </c>
      <c r="M258" s="19">
        <f>IF(D258=1,Inputs!$J$25,IF(D258=2,Inputs!$J$26,IF(D258=3,Inputs!$J$27,IF(D258=4,Inputs!$J$28,0))))</f>
        <v>0</v>
      </c>
      <c r="N258" s="19">
        <f>IF(D258=1,Inputs!$J$42,IF(D258=2,Inputs!$J$43,IF(D258=3,Inputs!$J$44,IF(D258=4,Inputs!$J$45,0))))</f>
        <v>0</v>
      </c>
      <c r="O258" s="19">
        <f>IF(D258=1,Inputs!$K$25,IF(D258=2,Inputs!$K$26,IF(D258=3,Inputs!$K$27,IF(D258=4,Inputs!$K$28,0))))</f>
        <v>0</v>
      </c>
      <c r="P258" s="19">
        <f>IF(D258=1,Inputs!$K$42,IF(D258=2,Inputs!$K$43,IF(D258=3,Inputs!$K$44,IF(D258=4,Inputs!$K$45,0))))</f>
        <v>0</v>
      </c>
      <c r="Q258" s="19">
        <f>IF(AND(D258=1,G258=1),Inputs!$L$25,IF(AND(D258=2,G258=1),Inputs!$L$26,IF(AND(D258=3,G258=1),Inputs!$L$27,IF(AND(D258=4,G258=1),Inputs!$L$28,0))))</f>
        <v>0</v>
      </c>
      <c r="R258" s="19">
        <f>IF(AND(D258=1,G258=1),Inputs!$L$42,IF(AND(D258=2,G258=1),Inputs!$L$43,IF(AND(D258=3,G258=1),Inputs!$L$44,IF(AND(D258=4,G258=1),Inputs!$L$45,0))))</f>
        <v>0</v>
      </c>
      <c r="S258" s="19">
        <f>IF(AND(D258=1,H258=1),Inputs!$M$25,IF(AND(D258=2,H258=1),Inputs!$M$26,IF(AND(D258=3,H258=1),Inputs!$M$27,IF(AND(D258=4,H258=1),Inputs!$M$28,0))))</f>
        <v>0</v>
      </c>
      <c r="T258" s="19">
        <f>IF(AND(D258=1,H258=1),Inputs!$M$42,IF(AND(D258=2,H258=1),Inputs!$M$43,IF(AND(D258=3,H258=1),Inputs!$M$44,IF(AND(D258=4,H258=1),Inputs!$M$45,0))))</f>
        <v>0</v>
      </c>
      <c r="U258" s="19">
        <f>IF(AND(D258=1,I258=1),Inputs!$N$25,IF(AND(D258=2,I258=1),Inputs!$N$26,IF(AND(D258=3,I258=1),Inputs!$N$27,IF(AND(D258=4,I258=1),Inputs!$N$28,0))))</f>
        <v>0</v>
      </c>
      <c r="V258" s="19">
        <f>IF(AND(D258=1,I258=1),Inputs!$N$42,IF(AND(D258=2,I258=1),Inputs!$N$43,IF(AND(D258=3,I258=1),Inputs!$N$44,IF(AND(D258=4,I258=1),Inputs!$N$45,0))))</f>
        <v>0</v>
      </c>
      <c r="W258" s="19">
        <f>IF(D258=1,Inputs!$J$34,IF(D258=2,Inputs!$J$35,IF(D258=3,Inputs!$J$36,IF(D258=4,Inputs!$J$37,0))))</f>
        <v>0</v>
      </c>
      <c r="X258" s="19">
        <f>IF(D258=1,Inputs!$J$51,IF(D258=2,Inputs!$J$52,IF(D258=3,Inputs!$J$53,IF(D258=4,Inputs!$J$54,0))))</f>
        <v>0</v>
      </c>
      <c r="Y258" s="19">
        <f>IF(D258=1,Inputs!$K$34,IF(D258=2,Inputs!$K$35,IF(D258=3,Inputs!$K$36,IF(D258=4,Inputs!$K$37,0))))</f>
        <v>0</v>
      </c>
      <c r="Z258" s="19">
        <f>IF(D258=1,Inputs!$K$51,IF(D258=2,Inputs!$K$52,IF(D258=3,Inputs!$K$53,IF(D258=4,Inputs!$K$54,0))))</f>
        <v>0</v>
      </c>
      <c r="AA258" s="19">
        <f>IF(AND(D258=1,G258=1),Inputs!$L$34,IF(AND(D258=2,G258=1),Inputs!$L$35,IF(AND(D258=3,G258=1),Inputs!$L$36,IF(AND(D258=4,G258=1),Inputs!$L$37,0))))</f>
        <v>0</v>
      </c>
      <c r="AB258" s="19">
        <f>IF(AND(D258=1,G258=1),Inputs!$L$51,IF(AND(D258=2,G258=1),Inputs!$L$52,IF(AND(D258=3,G258=1),Inputs!$L$53,IF(AND(D258=4,G258=1),Inputs!$L$54,0))))</f>
        <v>0</v>
      </c>
      <c r="AC258" s="19">
        <f>IF(AND(D258=1,H258=1),Inputs!$M$34,IF(AND(D258=2,H258=1),Inputs!$M$35,IF(AND(D258=3,H258=1),Inputs!$M$36,IF(AND(D258=4,H258=1),Inputs!$M$37,0))))</f>
        <v>0</v>
      </c>
      <c r="AD258" s="19">
        <f>IF(AND(D258=1,H258=1),Inputs!$M$51,IF(AND(D258=2,H258=1),Inputs!$M$52,IF(AND(D258=3,H258=1),Inputs!$M$53,IF(AND(D258=4,H258=1),Inputs!$M$54,0))))</f>
        <v>0</v>
      </c>
      <c r="AE258" s="19">
        <f>IF(AND(D258=1,I258=1),Inputs!$N$34,IF(AND(D258=2,I258=1),Inputs!$N$35,IF(AND(D258=3,I258=1),Inputs!$N$36,IF(AND(D258=4,I258=1),Inputs!$N$37,0))))</f>
        <v>0</v>
      </c>
      <c r="AF258" s="19">
        <f>IF(AND(D258=1,I258=1),Inputs!$N$51,IF(AND(D258=2,I258=1),Inputs!$N$52,IF(AND(D258=3,I258=1),Inputs!$N$53,IF(AND(D258=4,I258=1),Inputs!$N$54,0))))</f>
        <v>0</v>
      </c>
      <c r="AG258" s="19" t="e">
        <f t="shared" si="45"/>
        <v>#N/A</v>
      </c>
      <c r="AH258" s="19" t="e">
        <f t="shared" si="46"/>
        <v>#N/A</v>
      </c>
      <c r="AI258" s="19" t="e">
        <f t="shared" si="37"/>
        <v>#N/A</v>
      </c>
      <c r="AJ258" s="19" t="e">
        <f>IF(K258=2,Inputs!$B$7,IF(K258=3,Inputs!$B$8,IF(K258=4,Inputs!$B$9,IF(K258=5,Inputs!$B$10,IF(K258=6,Inputs!$B$11)))))</f>
        <v>#N/A</v>
      </c>
      <c r="AK258" s="19">
        <f>Inputs!$B$65+C258</f>
        <v>500</v>
      </c>
      <c r="AL258" s="19" t="e">
        <f t="shared" si="47"/>
        <v>#N/A</v>
      </c>
      <c r="AM258" s="19" t="e">
        <f t="shared" si="38"/>
        <v>#N/A</v>
      </c>
      <c r="AN258" s="19" t="e">
        <f t="shared" si="39"/>
        <v>#N/A</v>
      </c>
      <c r="AO258" s="19" t="e">
        <f t="shared" si="40"/>
        <v>#N/A</v>
      </c>
      <c r="AP258" s="19" t="e">
        <f t="shared" si="41"/>
        <v>#N/A</v>
      </c>
      <c r="AQ258" s="22">
        <f t="shared" si="42"/>
        <v>0</v>
      </c>
      <c r="AR258" s="22">
        <f t="shared" si="43"/>
        <v>0</v>
      </c>
      <c r="AS258" s="22">
        <f>IF(AND(AQ258&gt;=Inputs!$B$15,D258=2),MAX(C258,Inputs!$B$15),AQ258)</f>
        <v>0</v>
      </c>
      <c r="AT258" s="22">
        <f>IF(AND(AR258&gt;=Inputs!$B$15,D258=2),MAX(C258,Inputs!$B$15),AR258)</f>
        <v>0</v>
      </c>
      <c r="AU258" s="22">
        <f>IF(AND(AS258&gt;=Inputs!$B$16,D258&lt;4),MAX(C258,Inputs!$B$16),AS258)</f>
        <v>0</v>
      </c>
      <c r="AV258" s="22">
        <f>IF(AND(AT258&gt;=Inputs!$B$16,D258&lt;4),MAX(C258,Inputs!$B$16),AT258)</f>
        <v>0</v>
      </c>
      <c r="AW258" s="20">
        <f>IF(AU258&gt;Inputs!$B$17,Inputs!$B$17,AU258)</f>
        <v>0</v>
      </c>
      <c r="AX258" s="20">
        <f>IF(AV258&gt;Inputs!$B$17,Inputs!$B$17,AV258)</f>
        <v>0</v>
      </c>
    </row>
    <row r="259" spans="1:50" x14ac:dyDescent="0.25">
      <c r="A259" s="1">
        <f>Levels!A260</f>
        <v>0</v>
      </c>
      <c r="B259" s="1">
        <f>Levels!B260</f>
        <v>0</v>
      </c>
      <c r="C259" s="15">
        <f>IF(OR(E259=1,F259=1),Levels!C260,0)</f>
        <v>0</v>
      </c>
      <c r="D259" s="1">
        <f>Levels!D260</f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 t="e">
        <f>Levels!AC260</f>
        <v>#N/A</v>
      </c>
      <c r="K259" s="1" t="e">
        <f>Levels!AD260</f>
        <v>#N/A</v>
      </c>
      <c r="L259" s="1" t="e">
        <f t="shared" si="44"/>
        <v>#N/A</v>
      </c>
      <c r="M259" s="19">
        <f>IF(D259=1,Inputs!$J$25,IF(D259=2,Inputs!$J$26,IF(D259=3,Inputs!$J$27,IF(D259=4,Inputs!$J$28,0))))</f>
        <v>0</v>
      </c>
      <c r="N259" s="19">
        <f>IF(D259=1,Inputs!$J$42,IF(D259=2,Inputs!$J$43,IF(D259=3,Inputs!$J$44,IF(D259=4,Inputs!$J$45,0))))</f>
        <v>0</v>
      </c>
      <c r="O259" s="19">
        <f>IF(D259=1,Inputs!$K$25,IF(D259=2,Inputs!$K$26,IF(D259=3,Inputs!$K$27,IF(D259=4,Inputs!$K$28,0))))</f>
        <v>0</v>
      </c>
      <c r="P259" s="19">
        <f>IF(D259=1,Inputs!$K$42,IF(D259=2,Inputs!$K$43,IF(D259=3,Inputs!$K$44,IF(D259=4,Inputs!$K$45,0))))</f>
        <v>0</v>
      </c>
      <c r="Q259" s="19">
        <f>IF(AND(D259=1,G259=1),Inputs!$L$25,IF(AND(D259=2,G259=1),Inputs!$L$26,IF(AND(D259=3,G259=1),Inputs!$L$27,IF(AND(D259=4,G259=1),Inputs!$L$28,0))))</f>
        <v>0</v>
      </c>
      <c r="R259" s="19">
        <f>IF(AND(D259=1,G259=1),Inputs!$L$42,IF(AND(D259=2,G259=1),Inputs!$L$43,IF(AND(D259=3,G259=1),Inputs!$L$44,IF(AND(D259=4,G259=1),Inputs!$L$45,0))))</f>
        <v>0</v>
      </c>
      <c r="S259" s="19">
        <f>IF(AND(D259=1,H259=1),Inputs!$M$25,IF(AND(D259=2,H259=1),Inputs!$M$26,IF(AND(D259=3,H259=1),Inputs!$M$27,IF(AND(D259=4,H259=1),Inputs!$M$28,0))))</f>
        <v>0</v>
      </c>
      <c r="T259" s="19">
        <f>IF(AND(D259=1,H259=1),Inputs!$M$42,IF(AND(D259=2,H259=1),Inputs!$M$43,IF(AND(D259=3,H259=1),Inputs!$M$44,IF(AND(D259=4,H259=1),Inputs!$M$45,0))))</f>
        <v>0</v>
      </c>
      <c r="U259" s="19">
        <f>IF(AND(D259=1,I259=1),Inputs!$N$25,IF(AND(D259=2,I259=1),Inputs!$N$26,IF(AND(D259=3,I259=1),Inputs!$N$27,IF(AND(D259=4,I259=1),Inputs!$N$28,0))))</f>
        <v>0</v>
      </c>
      <c r="V259" s="19">
        <f>IF(AND(D259=1,I259=1),Inputs!$N$42,IF(AND(D259=2,I259=1),Inputs!$N$43,IF(AND(D259=3,I259=1),Inputs!$N$44,IF(AND(D259=4,I259=1),Inputs!$N$45,0))))</f>
        <v>0</v>
      </c>
      <c r="W259" s="19">
        <f>IF(D259=1,Inputs!$J$34,IF(D259=2,Inputs!$J$35,IF(D259=3,Inputs!$J$36,IF(D259=4,Inputs!$J$37,0))))</f>
        <v>0</v>
      </c>
      <c r="X259" s="19">
        <f>IF(D259=1,Inputs!$J$51,IF(D259=2,Inputs!$J$52,IF(D259=3,Inputs!$J$53,IF(D259=4,Inputs!$J$54,0))))</f>
        <v>0</v>
      </c>
      <c r="Y259" s="19">
        <f>IF(D259=1,Inputs!$K$34,IF(D259=2,Inputs!$K$35,IF(D259=3,Inputs!$K$36,IF(D259=4,Inputs!$K$37,0))))</f>
        <v>0</v>
      </c>
      <c r="Z259" s="19">
        <f>IF(D259=1,Inputs!$K$51,IF(D259=2,Inputs!$K$52,IF(D259=3,Inputs!$K$53,IF(D259=4,Inputs!$K$54,0))))</f>
        <v>0</v>
      </c>
      <c r="AA259" s="19">
        <f>IF(AND(D259=1,G259=1),Inputs!$L$34,IF(AND(D259=2,G259=1),Inputs!$L$35,IF(AND(D259=3,G259=1),Inputs!$L$36,IF(AND(D259=4,G259=1),Inputs!$L$37,0))))</f>
        <v>0</v>
      </c>
      <c r="AB259" s="19">
        <f>IF(AND(D259=1,G259=1),Inputs!$L$51,IF(AND(D259=2,G259=1),Inputs!$L$52,IF(AND(D259=3,G259=1),Inputs!$L$53,IF(AND(D259=4,G259=1),Inputs!$L$54,0))))</f>
        <v>0</v>
      </c>
      <c r="AC259" s="19">
        <f>IF(AND(D259=1,H259=1),Inputs!$M$34,IF(AND(D259=2,H259=1),Inputs!$M$35,IF(AND(D259=3,H259=1),Inputs!$M$36,IF(AND(D259=4,H259=1),Inputs!$M$37,0))))</f>
        <v>0</v>
      </c>
      <c r="AD259" s="19">
        <f>IF(AND(D259=1,H259=1),Inputs!$M$51,IF(AND(D259=2,H259=1),Inputs!$M$52,IF(AND(D259=3,H259=1),Inputs!$M$53,IF(AND(D259=4,H259=1),Inputs!$M$54,0))))</f>
        <v>0</v>
      </c>
      <c r="AE259" s="19">
        <f>IF(AND(D259=1,I259=1),Inputs!$N$34,IF(AND(D259=2,I259=1),Inputs!$N$35,IF(AND(D259=3,I259=1),Inputs!$N$36,IF(AND(D259=4,I259=1),Inputs!$N$37,0))))</f>
        <v>0</v>
      </c>
      <c r="AF259" s="19">
        <f>IF(AND(D259=1,I259=1),Inputs!$N$51,IF(AND(D259=2,I259=1),Inputs!$N$52,IF(AND(D259=3,I259=1),Inputs!$N$53,IF(AND(D259=4,I259=1),Inputs!$N$54,0))))</f>
        <v>0</v>
      </c>
      <c r="AG259" s="19" t="e">
        <f t="shared" si="45"/>
        <v>#N/A</v>
      </c>
      <c r="AH259" s="19" t="e">
        <f t="shared" si="46"/>
        <v>#N/A</v>
      </c>
      <c r="AI259" s="19" t="e">
        <f t="shared" si="37"/>
        <v>#N/A</v>
      </c>
      <c r="AJ259" s="19" t="e">
        <f>IF(K259=2,Inputs!$B$7,IF(K259=3,Inputs!$B$8,IF(K259=4,Inputs!$B$9,IF(K259=5,Inputs!$B$10,IF(K259=6,Inputs!$B$11)))))</f>
        <v>#N/A</v>
      </c>
      <c r="AK259" s="19">
        <f>Inputs!$B$65+C259</f>
        <v>500</v>
      </c>
      <c r="AL259" s="19" t="e">
        <f t="shared" si="47"/>
        <v>#N/A</v>
      </c>
      <c r="AM259" s="19" t="e">
        <f t="shared" si="38"/>
        <v>#N/A</v>
      </c>
      <c r="AN259" s="19" t="e">
        <f t="shared" si="39"/>
        <v>#N/A</v>
      </c>
      <c r="AO259" s="19" t="e">
        <f t="shared" si="40"/>
        <v>#N/A</v>
      </c>
      <c r="AP259" s="19" t="e">
        <f t="shared" si="41"/>
        <v>#N/A</v>
      </c>
      <c r="AQ259" s="22">
        <f t="shared" si="42"/>
        <v>0</v>
      </c>
      <c r="AR259" s="22">
        <f t="shared" si="43"/>
        <v>0</v>
      </c>
      <c r="AS259" s="22">
        <f>IF(AND(AQ259&gt;=Inputs!$B$15,D259=2),MAX(C259,Inputs!$B$15),AQ259)</f>
        <v>0</v>
      </c>
      <c r="AT259" s="22">
        <f>IF(AND(AR259&gt;=Inputs!$B$15,D259=2),MAX(C259,Inputs!$B$15),AR259)</f>
        <v>0</v>
      </c>
      <c r="AU259" s="22">
        <f>IF(AND(AS259&gt;=Inputs!$B$16,D259&lt;4),MAX(C259,Inputs!$B$16),AS259)</f>
        <v>0</v>
      </c>
      <c r="AV259" s="22">
        <f>IF(AND(AT259&gt;=Inputs!$B$16,D259&lt;4),MAX(C259,Inputs!$B$16),AT259)</f>
        <v>0</v>
      </c>
      <c r="AW259" s="20">
        <f>IF(AU259&gt;Inputs!$B$17,Inputs!$B$17,AU259)</f>
        <v>0</v>
      </c>
      <c r="AX259" s="20">
        <f>IF(AV259&gt;Inputs!$B$17,Inputs!$B$17,AV259)</f>
        <v>0</v>
      </c>
    </row>
    <row r="260" spans="1:50" x14ac:dyDescent="0.25">
      <c r="A260" s="1">
        <f>Levels!A261</f>
        <v>0</v>
      </c>
      <c r="B260" s="1">
        <f>Levels!B261</f>
        <v>0</v>
      </c>
      <c r="C260" s="15">
        <f>IF(OR(E260=1,F260=1),Levels!C261,0)</f>
        <v>0</v>
      </c>
      <c r="D260" s="1">
        <f>Levels!D261</f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 t="e">
        <f>Levels!AC261</f>
        <v>#N/A</v>
      </c>
      <c r="K260" s="1" t="e">
        <f>Levels!AD261</f>
        <v>#N/A</v>
      </c>
      <c r="L260" s="1" t="e">
        <f t="shared" si="44"/>
        <v>#N/A</v>
      </c>
      <c r="M260" s="19">
        <f>IF(D260=1,Inputs!$J$25,IF(D260=2,Inputs!$J$26,IF(D260=3,Inputs!$J$27,IF(D260=4,Inputs!$J$28,0))))</f>
        <v>0</v>
      </c>
      <c r="N260" s="19">
        <f>IF(D260=1,Inputs!$J$42,IF(D260=2,Inputs!$J$43,IF(D260=3,Inputs!$J$44,IF(D260=4,Inputs!$J$45,0))))</f>
        <v>0</v>
      </c>
      <c r="O260" s="19">
        <f>IF(D260=1,Inputs!$K$25,IF(D260=2,Inputs!$K$26,IF(D260=3,Inputs!$K$27,IF(D260=4,Inputs!$K$28,0))))</f>
        <v>0</v>
      </c>
      <c r="P260" s="19">
        <f>IF(D260=1,Inputs!$K$42,IF(D260=2,Inputs!$K$43,IF(D260=3,Inputs!$K$44,IF(D260=4,Inputs!$K$45,0))))</f>
        <v>0</v>
      </c>
      <c r="Q260" s="19">
        <f>IF(AND(D260=1,G260=1),Inputs!$L$25,IF(AND(D260=2,G260=1),Inputs!$L$26,IF(AND(D260=3,G260=1),Inputs!$L$27,IF(AND(D260=4,G260=1),Inputs!$L$28,0))))</f>
        <v>0</v>
      </c>
      <c r="R260" s="19">
        <f>IF(AND(D260=1,G260=1),Inputs!$L$42,IF(AND(D260=2,G260=1),Inputs!$L$43,IF(AND(D260=3,G260=1),Inputs!$L$44,IF(AND(D260=4,G260=1),Inputs!$L$45,0))))</f>
        <v>0</v>
      </c>
      <c r="S260" s="19">
        <f>IF(AND(D260=1,H260=1),Inputs!$M$25,IF(AND(D260=2,H260=1),Inputs!$M$26,IF(AND(D260=3,H260=1),Inputs!$M$27,IF(AND(D260=4,H260=1),Inputs!$M$28,0))))</f>
        <v>0</v>
      </c>
      <c r="T260" s="19">
        <f>IF(AND(D260=1,H260=1),Inputs!$M$42,IF(AND(D260=2,H260=1),Inputs!$M$43,IF(AND(D260=3,H260=1),Inputs!$M$44,IF(AND(D260=4,H260=1),Inputs!$M$45,0))))</f>
        <v>0</v>
      </c>
      <c r="U260" s="19">
        <f>IF(AND(D260=1,I260=1),Inputs!$N$25,IF(AND(D260=2,I260=1),Inputs!$N$26,IF(AND(D260=3,I260=1),Inputs!$N$27,IF(AND(D260=4,I260=1),Inputs!$N$28,0))))</f>
        <v>0</v>
      </c>
      <c r="V260" s="19">
        <f>IF(AND(D260=1,I260=1),Inputs!$N$42,IF(AND(D260=2,I260=1),Inputs!$N$43,IF(AND(D260=3,I260=1),Inputs!$N$44,IF(AND(D260=4,I260=1),Inputs!$N$45,0))))</f>
        <v>0</v>
      </c>
      <c r="W260" s="19">
        <f>IF(D260=1,Inputs!$J$34,IF(D260=2,Inputs!$J$35,IF(D260=3,Inputs!$J$36,IF(D260=4,Inputs!$J$37,0))))</f>
        <v>0</v>
      </c>
      <c r="X260" s="19">
        <f>IF(D260=1,Inputs!$J$51,IF(D260=2,Inputs!$J$52,IF(D260=3,Inputs!$J$53,IF(D260=4,Inputs!$J$54,0))))</f>
        <v>0</v>
      </c>
      <c r="Y260" s="19">
        <f>IF(D260=1,Inputs!$K$34,IF(D260=2,Inputs!$K$35,IF(D260=3,Inputs!$K$36,IF(D260=4,Inputs!$K$37,0))))</f>
        <v>0</v>
      </c>
      <c r="Z260" s="19">
        <f>IF(D260=1,Inputs!$K$51,IF(D260=2,Inputs!$K$52,IF(D260=3,Inputs!$K$53,IF(D260=4,Inputs!$K$54,0))))</f>
        <v>0</v>
      </c>
      <c r="AA260" s="19">
        <f>IF(AND(D260=1,G260=1),Inputs!$L$34,IF(AND(D260=2,G260=1),Inputs!$L$35,IF(AND(D260=3,G260=1),Inputs!$L$36,IF(AND(D260=4,G260=1),Inputs!$L$37,0))))</f>
        <v>0</v>
      </c>
      <c r="AB260" s="19">
        <f>IF(AND(D260=1,G260=1),Inputs!$L$51,IF(AND(D260=2,G260=1),Inputs!$L$52,IF(AND(D260=3,G260=1),Inputs!$L$53,IF(AND(D260=4,G260=1),Inputs!$L$54,0))))</f>
        <v>0</v>
      </c>
      <c r="AC260" s="19">
        <f>IF(AND(D260=1,H260=1),Inputs!$M$34,IF(AND(D260=2,H260=1),Inputs!$M$35,IF(AND(D260=3,H260=1),Inputs!$M$36,IF(AND(D260=4,H260=1),Inputs!$M$37,0))))</f>
        <v>0</v>
      </c>
      <c r="AD260" s="19">
        <f>IF(AND(D260=1,H260=1),Inputs!$M$51,IF(AND(D260=2,H260=1),Inputs!$M$52,IF(AND(D260=3,H260=1),Inputs!$M$53,IF(AND(D260=4,H260=1),Inputs!$M$54,0))))</f>
        <v>0</v>
      </c>
      <c r="AE260" s="19">
        <f>IF(AND(D260=1,I260=1),Inputs!$N$34,IF(AND(D260=2,I260=1),Inputs!$N$35,IF(AND(D260=3,I260=1),Inputs!$N$36,IF(AND(D260=4,I260=1),Inputs!$N$37,0))))</f>
        <v>0</v>
      </c>
      <c r="AF260" s="19">
        <f>IF(AND(D260=1,I260=1),Inputs!$N$51,IF(AND(D260=2,I260=1),Inputs!$N$52,IF(AND(D260=3,I260=1),Inputs!$N$53,IF(AND(D260=4,I260=1),Inputs!$N$54,0))))</f>
        <v>0</v>
      </c>
      <c r="AG260" s="19" t="e">
        <f t="shared" si="45"/>
        <v>#N/A</v>
      </c>
      <c r="AH260" s="19" t="e">
        <f t="shared" si="46"/>
        <v>#N/A</v>
      </c>
      <c r="AI260" s="19" t="e">
        <f t="shared" ref="AI260:AI303" si="48">AH260-AG260</f>
        <v>#N/A</v>
      </c>
      <c r="AJ260" s="19" t="e">
        <f>IF(K260=2,Inputs!$B$7,IF(K260=3,Inputs!$B$8,IF(K260=4,Inputs!$B$9,IF(K260=5,Inputs!$B$10,IF(K260=6,Inputs!$B$11)))))</f>
        <v>#N/A</v>
      </c>
      <c r="AK260" s="19">
        <f>Inputs!$B$65+C260</f>
        <v>500</v>
      </c>
      <c r="AL260" s="19" t="e">
        <f t="shared" si="47"/>
        <v>#N/A</v>
      </c>
      <c r="AM260" s="19" t="e">
        <f t="shared" ref="AM260:AM303" si="49">AL260+SUM(Q260,S260,U260)</f>
        <v>#N/A</v>
      </c>
      <c r="AN260" s="19" t="e">
        <f t="shared" ref="AN260:AN303" si="50">AL260+SUM(AA260,AC260,AE260,Q260,S260,U260)</f>
        <v>#N/A</v>
      </c>
      <c r="AO260" s="19" t="e">
        <f t="shared" ref="AO260:AO303" si="51">IF(L260="Increment",AG260,IF(L260="Leap",AM260))</f>
        <v>#N/A</v>
      </c>
      <c r="AP260" s="19" t="e">
        <f t="shared" ref="AP260:AP303" si="52">IF(L260="Increment",AH260,IF(L260="Leap",AN260))</f>
        <v>#N/A</v>
      </c>
      <c r="AQ260" s="22">
        <f t="shared" ref="AQ260:AQ303" si="53">IF(F260=1,AO260,0)</f>
        <v>0</v>
      </c>
      <c r="AR260" s="22">
        <f t="shared" ref="AR260:AR303" si="54">IF(F260=1,AP260,0)</f>
        <v>0</v>
      </c>
      <c r="AS260" s="22">
        <f>IF(AND(AQ260&gt;=Inputs!$B$15,D260=2),MAX(C260,Inputs!$B$15),AQ260)</f>
        <v>0</v>
      </c>
      <c r="AT260" s="22">
        <f>IF(AND(AR260&gt;=Inputs!$B$15,D260=2),MAX(C260,Inputs!$B$15),AR260)</f>
        <v>0</v>
      </c>
      <c r="AU260" s="22">
        <f>IF(AND(AS260&gt;=Inputs!$B$16,D260&lt;4),MAX(C260,Inputs!$B$16),AS260)</f>
        <v>0</v>
      </c>
      <c r="AV260" s="22">
        <f>IF(AND(AT260&gt;=Inputs!$B$16,D260&lt;4),MAX(C260,Inputs!$B$16),AT260)</f>
        <v>0</v>
      </c>
      <c r="AW260" s="20">
        <f>IF(AU260&gt;Inputs!$B$17,Inputs!$B$17,AU260)</f>
        <v>0</v>
      </c>
      <c r="AX260" s="20">
        <f>IF(AV260&gt;Inputs!$B$17,Inputs!$B$17,AV260)</f>
        <v>0</v>
      </c>
    </row>
    <row r="261" spans="1:50" x14ac:dyDescent="0.25">
      <c r="A261" s="1">
        <f>Levels!A262</f>
        <v>0</v>
      </c>
      <c r="B261" s="1">
        <f>Levels!B262</f>
        <v>0</v>
      </c>
      <c r="C261" s="15">
        <f>IF(OR(E261=1,F261=1),Levels!C262,0)</f>
        <v>0</v>
      </c>
      <c r="D261" s="1">
        <f>Levels!D262</f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 t="e">
        <f>Levels!AC262</f>
        <v>#N/A</v>
      </c>
      <c r="K261" s="1" t="e">
        <f>Levels!AD262</f>
        <v>#N/A</v>
      </c>
      <c r="L261" s="1" t="e">
        <f t="shared" si="44"/>
        <v>#N/A</v>
      </c>
      <c r="M261" s="19">
        <f>IF(D261=1,Inputs!$J$25,IF(D261=2,Inputs!$J$26,IF(D261=3,Inputs!$J$27,IF(D261=4,Inputs!$J$28,0))))</f>
        <v>0</v>
      </c>
      <c r="N261" s="19">
        <f>IF(D261=1,Inputs!$J$42,IF(D261=2,Inputs!$J$43,IF(D261=3,Inputs!$J$44,IF(D261=4,Inputs!$J$45,0))))</f>
        <v>0</v>
      </c>
      <c r="O261" s="19">
        <f>IF(D261=1,Inputs!$K$25,IF(D261=2,Inputs!$K$26,IF(D261=3,Inputs!$K$27,IF(D261=4,Inputs!$K$28,0))))</f>
        <v>0</v>
      </c>
      <c r="P261" s="19">
        <f>IF(D261=1,Inputs!$K$42,IF(D261=2,Inputs!$K$43,IF(D261=3,Inputs!$K$44,IF(D261=4,Inputs!$K$45,0))))</f>
        <v>0</v>
      </c>
      <c r="Q261" s="19">
        <f>IF(AND(D261=1,G261=1),Inputs!$L$25,IF(AND(D261=2,G261=1),Inputs!$L$26,IF(AND(D261=3,G261=1),Inputs!$L$27,IF(AND(D261=4,G261=1),Inputs!$L$28,0))))</f>
        <v>0</v>
      </c>
      <c r="R261" s="19">
        <f>IF(AND(D261=1,G261=1),Inputs!$L$42,IF(AND(D261=2,G261=1),Inputs!$L$43,IF(AND(D261=3,G261=1),Inputs!$L$44,IF(AND(D261=4,G261=1),Inputs!$L$45,0))))</f>
        <v>0</v>
      </c>
      <c r="S261" s="19">
        <f>IF(AND(D261=1,H261=1),Inputs!$M$25,IF(AND(D261=2,H261=1),Inputs!$M$26,IF(AND(D261=3,H261=1),Inputs!$M$27,IF(AND(D261=4,H261=1),Inputs!$M$28,0))))</f>
        <v>0</v>
      </c>
      <c r="T261" s="19">
        <f>IF(AND(D261=1,H261=1),Inputs!$M$42,IF(AND(D261=2,H261=1),Inputs!$M$43,IF(AND(D261=3,H261=1),Inputs!$M$44,IF(AND(D261=4,H261=1),Inputs!$M$45,0))))</f>
        <v>0</v>
      </c>
      <c r="U261" s="19">
        <f>IF(AND(D261=1,I261=1),Inputs!$N$25,IF(AND(D261=2,I261=1),Inputs!$N$26,IF(AND(D261=3,I261=1),Inputs!$N$27,IF(AND(D261=4,I261=1),Inputs!$N$28,0))))</f>
        <v>0</v>
      </c>
      <c r="V261" s="19">
        <f>IF(AND(D261=1,I261=1),Inputs!$N$42,IF(AND(D261=2,I261=1),Inputs!$N$43,IF(AND(D261=3,I261=1),Inputs!$N$44,IF(AND(D261=4,I261=1),Inputs!$N$45,0))))</f>
        <v>0</v>
      </c>
      <c r="W261" s="19">
        <f>IF(D261=1,Inputs!$J$34,IF(D261=2,Inputs!$J$35,IF(D261=3,Inputs!$J$36,IF(D261=4,Inputs!$J$37,0))))</f>
        <v>0</v>
      </c>
      <c r="X261" s="19">
        <f>IF(D261=1,Inputs!$J$51,IF(D261=2,Inputs!$J$52,IF(D261=3,Inputs!$J$53,IF(D261=4,Inputs!$J$54,0))))</f>
        <v>0</v>
      </c>
      <c r="Y261" s="19">
        <f>IF(D261=1,Inputs!$K$34,IF(D261=2,Inputs!$K$35,IF(D261=3,Inputs!$K$36,IF(D261=4,Inputs!$K$37,0))))</f>
        <v>0</v>
      </c>
      <c r="Z261" s="19">
        <f>IF(D261=1,Inputs!$K$51,IF(D261=2,Inputs!$K$52,IF(D261=3,Inputs!$K$53,IF(D261=4,Inputs!$K$54,0))))</f>
        <v>0</v>
      </c>
      <c r="AA261" s="19">
        <f>IF(AND(D261=1,G261=1),Inputs!$L$34,IF(AND(D261=2,G261=1),Inputs!$L$35,IF(AND(D261=3,G261=1),Inputs!$L$36,IF(AND(D261=4,G261=1),Inputs!$L$37,0))))</f>
        <v>0</v>
      </c>
      <c r="AB261" s="19">
        <f>IF(AND(D261=1,G261=1),Inputs!$L$51,IF(AND(D261=2,G261=1),Inputs!$L$52,IF(AND(D261=3,G261=1),Inputs!$L$53,IF(AND(D261=4,G261=1),Inputs!$L$54,0))))</f>
        <v>0</v>
      </c>
      <c r="AC261" s="19">
        <f>IF(AND(D261=1,H261=1),Inputs!$M$34,IF(AND(D261=2,H261=1),Inputs!$M$35,IF(AND(D261=3,H261=1),Inputs!$M$36,IF(AND(D261=4,H261=1),Inputs!$M$37,0))))</f>
        <v>0</v>
      </c>
      <c r="AD261" s="19">
        <f>IF(AND(D261=1,H261=1),Inputs!$M$51,IF(AND(D261=2,H261=1),Inputs!$M$52,IF(AND(D261=3,H261=1),Inputs!$M$53,IF(AND(D261=4,H261=1),Inputs!$M$54,0))))</f>
        <v>0</v>
      </c>
      <c r="AE261" s="19">
        <f>IF(AND(D261=1,I261=1),Inputs!$N$34,IF(AND(D261=2,I261=1),Inputs!$N$35,IF(AND(D261=3,I261=1),Inputs!$N$36,IF(AND(D261=4,I261=1),Inputs!$N$37,0))))</f>
        <v>0</v>
      </c>
      <c r="AF261" s="19">
        <f>IF(AND(D261=1,I261=1),Inputs!$N$51,IF(AND(D261=2,I261=1),Inputs!$N$52,IF(AND(D261=3,I261=1),Inputs!$N$53,IF(AND(D261=4,I261=1),Inputs!$N$54,0))))</f>
        <v>0</v>
      </c>
      <c r="AG261" s="19" t="e">
        <f t="shared" si="45"/>
        <v>#N/A</v>
      </c>
      <c r="AH261" s="19" t="e">
        <f t="shared" si="46"/>
        <v>#N/A</v>
      </c>
      <c r="AI261" s="19" t="e">
        <f t="shared" si="48"/>
        <v>#N/A</v>
      </c>
      <c r="AJ261" s="19" t="e">
        <f>IF(K261=2,Inputs!$B$7,IF(K261=3,Inputs!$B$8,IF(K261=4,Inputs!$B$9,IF(K261=5,Inputs!$B$10,IF(K261=6,Inputs!$B$11)))))</f>
        <v>#N/A</v>
      </c>
      <c r="AK261" s="19">
        <f>Inputs!$B$65+C261</f>
        <v>500</v>
      </c>
      <c r="AL261" s="19" t="e">
        <f t="shared" si="47"/>
        <v>#N/A</v>
      </c>
      <c r="AM261" s="19" t="e">
        <f t="shared" si="49"/>
        <v>#N/A</v>
      </c>
      <c r="AN261" s="19" t="e">
        <f t="shared" si="50"/>
        <v>#N/A</v>
      </c>
      <c r="AO261" s="19" t="e">
        <f t="shared" si="51"/>
        <v>#N/A</v>
      </c>
      <c r="AP261" s="19" t="e">
        <f t="shared" si="52"/>
        <v>#N/A</v>
      </c>
      <c r="AQ261" s="22">
        <f t="shared" si="53"/>
        <v>0</v>
      </c>
      <c r="AR261" s="22">
        <f t="shared" si="54"/>
        <v>0</v>
      </c>
      <c r="AS261" s="22">
        <f>IF(AND(AQ261&gt;=Inputs!$B$15,D261=2),MAX(C261,Inputs!$B$15),AQ261)</f>
        <v>0</v>
      </c>
      <c r="AT261" s="22">
        <f>IF(AND(AR261&gt;=Inputs!$B$15,D261=2),MAX(C261,Inputs!$B$15),AR261)</f>
        <v>0</v>
      </c>
      <c r="AU261" s="22">
        <f>IF(AND(AS261&gt;=Inputs!$B$16,D261&lt;4),MAX(C261,Inputs!$B$16),AS261)</f>
        <v>0</v>
      </c>
      <c r="AV261" s="22">
        <f>IF(AND(AT261&gt;=Inputs!$B$16,D261&lt;4),MAX(C261,Inputs!$B$16),AT261)</f>
        <v>0</v>
      </c>
      <c r="AW261" s="20">
        <f>IF(AU261&gt;Inputs!$B$17,Inputs!$B$17,AU261)</f>
        <v>0</v>
      </c>
      <c r="AX261" s="20">
        <f>IF(AV261&gt;Inputs!$B$17,Inputs!$B$17,AV261)</f>
        <v>0</v>
      </c>
    </row>
    <row r="262" spans="1:50" x14ac:dyDescent="0.25">
      <c r="A262" s="1">
        <f>Levels!A263</f>
        <v>0</v>
      </c>
      <c r="B262" s="1">
        <f>Levels!B263</f>
        <v>0</v>
      </c>
      <c r="C262" s="15">
        <f>IF(OR(E262=1,F262=1),Levels!C263,0)</f>
        <v>0</v>
      </c>
      <c r="D262" s="1">
        <f>Levels!D263</f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 t="e">
        <f>Levels!AC263</f>
        <v>#N/A</v>
      </c>
      <c r="K262" s="1" t="e">
        <f>Levels!AD263</f>
        <v>#N/A</v>
      </c>
      <c r="L262" s="1" t="e">
        <f t="shared" si="44"/>
        <v>#N/A</v>
      </c>
      <c r="M262" s="19">
        <f>IF(D262=1,Inputs!$J$25,IF(D262=2,Inputs!$J$26,IF(D262=3,Inputs!$J$27,IF(D262=4,Inputs!$J$28,0))))</f>
        <v>0</v>
      </c>
      <c r="N262" s="19">
        <f>IF(D262=1,Inputs!$J$42,IF(D262=2,Inputs!$J$43,IF(D262=3,Inputs!$J$44,IF(D262=4,Inputs!$J$45,0))))</f>
        <v>0</v>
      </c>
      <c r="O262" s="19">
        <f>IF(D262=1,Inputs!$K$25,IF(D262=2,Inputs!$K$26,IF(D262=3,Inputs!$K$27,IF(D262=4,Inputs!$K$28,0))))</f>
        <v>0</v>
      </c>
      <c r="P262" s="19">
        <f>IF(D262=1,Inputs!$K$42,IF(D262=2,Inputs!$K$43,IF(D262=3,Inputs!$K$44,IF(D262=4,Inputs!$K$45,0))))</f>
        <v>0</v>
      </c>
      <c r="Q262" s="19">
        <f>IF(AND(D262=1,G262=1),Inputs!$L$25,IF(AND(D262=2,G262=1),Inputs!$L$26,IF(AND(D262=3,G262=1),Inputs!$L$27,IF(AND(D262=4,G262=1),Inputs!$L$28,0))))</f>
        <v>0</v>
      </c>
      <c r="R262" s="19">
        <f>IF(AND(D262=1,G262=1),Inputs!$L$42,IF(AND(D262=2,G262=1),Inputs!$L$43,IF(AND(D262=3,G262=1),Inputs!$L$44,IF(AND(D262=4,G262=1),Inputs!$L$45,0))))</f>
        <v>0</v>
      </c>
      <c r="S262" s="19">
        <f>IF(AND(D262=1,H262=1),Inputs!$M$25,IF(AND(D262=2,H262=1),Inputs!$M$26,IF(AND(D262=3,H262=1),Inputs!$M$27,IF(AND(D262=4,H262=1),Inputs!$M$28,0))))</f>
        <v>0</v>
      </c>
      <c r="T262" s="19">
        <f>IF(AND(D262=1,H262=1),Inputs!$M$42,IF(AND(D262=2,H262=1),Inputs!$M$43,IF(AND(D262=3,H262=1),Inputs!$M$44,IF(AND(D262=4,H262=1),Inputs!$M$45,0))))</f>
        <v>0</v>
      </c>
      <c r="U262" s="19">
        <f>IF(AND(D262=1,I262=1),Inputs!$N$25,IF(AND(D262=2,I262=1),Inputs!$N$26,IF(AND(D262=3,I262=1),Inputs!$N$27,IF(AND(D262=4,I262=1),Inputs!$N$28,0))))</f>
        <v>0</v>
      </c>
      <c r="V262" s="19">
        <f>IF(AND(D262=1,I262=1),Inputs!$N$42,IF(AND(D262=2,I262=1),Inputs!$N$43,IF(AND(D262=3,I262=1),Inputs!$N$44,IF(AND(D262=4,I262=1),Inputs!$N$45,0))))</f>
        <v>0</v>
      </c>
      <c r="W262" s="19">
        <f>IF(D262=1,Inputs!$J$34,IF(D262=2,Inputs!$J$35,IF(D262=3,Inputs!$J$36,IF(D262=4,Inputs!$J$37,0))))</f>
        <v>0</v>
      </c>
      <c r="X262" s="19">
        <f>IF(D262=1,Inputs!$J$51,IF(D262=2,Inputs!$J$52,IF(D262=3,Inputs!$J$53,IF(D262=4,Inputs!$J$54,0))))</f>
        <v>0</v>
      </c>
      <c r="Y262" s="19">
        <f>IF(D262=1,Inputs!$K$34,IF(D262=2,Inputs!$K$35,IF(D262=3,Inputs!$K$36,IF(D262=4,Inputs!$K$37,0))))</f>
        <v>0</v>
      </c>
      <c r="Z262" s="19">
        <f>IF(D262=1,Inputs!$K$51,IF(D262=2,Inputs!$K$52,IF(D262=3,Inputs!$K$53,IF(D262=4,Inputs!$K$54,0))))</f>
        <v>0</v>
      </c>
      <c r="AA262" s="19">
        <f>IF(AND(D262=1,G262=1),Inputs!$L$34,IF(AND(D262=2,G262=1),Inputs!$L$35,IF(AND(D262=3,G262=1),Inputs!$L$36,IF(AND(D262=4,G262=1),Inputs!$L$37,0))))</f>
        <v>0</v>
      </c>
      <c r="AB262" s="19">
        <f>IF(AND(D262=1,G262=1),Inputs!$L$51,IF(AND(D262=2,G262=1),Inputs!$L$52,IF(AND(D262=3,G262=1),Inputs!$L$53,IF(AND(D262=4,G262=1),Inputs!$L$54,0))))</f>
        <v>0</v>
      </c>
      <c r="AC262" s="19">
        <f>IF(AND(D262=1,H262=1),Inputs!$M$34,IF(AND(D262=2,H262=1),Inputs!$M$35,IF(AND(D262=3,H262=1),Inputs!$M$36,IF(AND(D262=4,H262=1),Inputs!$M$37,0))))</f>
        <v>0</v>
      </c>
      <c r="AD262" s="19">
        <f>IF(AND(D262=1,H262=1),Inputs!$M$51,IF(AND(D262=2,H262=1),Inputs!$M$52,IF(AND(D262=3,H262=1),Inputs!$M$53,IF(AND(D262=4,H262=1),Inputs!$M$54,0))))</f>
        <v>0</v>
      </c>
      <c r="AE262" s="19">
        <f>IF(AND(D262=1,I262=1),Inputs!$N$34,IF(AND(D262=2,I262=1),Inputs!$N$35,IF(AND(D262=3,I262=1),Inputs!$N$36,IF(AND(D262=4,I262=1),Inputs!$N$37,0))))</f>
        <v>0</v>
      </c>
      <c r="AF262" s="19">
        <f>IF(AND(D262=1,I262=1),Inputs!$N$51,IF(AND(D262=2,I262=1),Inputs!$N$52,IF(AND(D262=3,I262=1),Inputs!$N$53,IF(AND(D262=4,I262=1),Inputs!$N$54,0))))</f>
        <v>0</v>
      </c>
      <c r="AG262" s="19" t="e">
        <f t="shared" si="45"/>
        <v>#N/A</v>
      </c>
      <c r="AH262" s="19" t="e">
        <f t="shared" si="46"/>
        <v>#N/A</v>
      </c>
      <c r="AI262" s="19" t="e">
        <f t="shared" si="48"/>
        <v>#N/A</v>
      </c>
      <c r="AJ262" s="19" t="e">
        <f>IF(K262=2,Inputs!$B$7,IF(K262=3,Inputs!$B$8,IF(K262=4,Inputs!$B$9,IF(K262=5,Inputs!$B$10,IF(K262=6,Inputs!$B$11)))))</f>
        <v>#N/A</v>
      </c>
      <c r="AK262" s="19">
        <f>Inputs!$B$65+C262</f>
        <v>500</v>
      </c>
      <c r="AL262" s="19" t="e">
        <f t="shared" si="47"/>
        <v>#N/A</v>
      </c>
      <c r="AM262" s="19" t="e">
        <f t="shared" si="49"/>
        <v>#N/A</v>
      </c>
      <c r="AN262" s="19" t="e">
        <f t="shared" si="50"/>
        <v>#N/A</v>
      </c>
      <c r="AO262" s="19" t="e">
        <f t="shared" si="51"/>
        <v>#N/A</v>
      </c>
      <c r="AP262" s="19" t="e">
        <f t="shared" si="52"/>
        <v>#N/A</v>
      </c>
      <c r="AQ262" s="22">
        <f t="shared" si="53"/>
        <v>0</v>
      </c>
      <c r="AR262" s="22">
        <f t="shared" si="54"/>
        <v>0</v>
      </c>
      <c r="AS262" s="22">
        <f>IF(AND(AQ262&gt;=Inputs!$B$15,D262=2),MAX(C262,Inputs!$B$15),AQ262)</f>
        <v>0</v>
      </c>
      <c r="AT262" s="22">
        <f>IF(AND(AR262&gt;=Inputs!$B$15,D262=2),MAX(C262,Inputs!$B$15),AR262)</f>
        <v>0</v>
      </c>
      <c r="AU262" s="22">
        <f>IF(AND(AS262&gt;=Inputs!$B$16,D262&lt;4),MAX(C262,Inputs!$B$16),AS262)</f>
        <v>0</v>
      </c>
      <c r="AV262" s="22">
        <f>IF(AND(AT262&gt;=Inputs!$B$16,D262&lt;4),MAX(C262,Inputs!$B$16),AT262)</f>
        <v>0</v>
      </c>
      <c r="AW262" s="20">
        <f>IF(AU262&gt;Inputs!$B$17,Inputs!$B$17,AU262)</f>
        <v>0</v>
      </c>
      <c r="AX262" s="20">
        <f>IF(AV262&gt;Inputs!$B$17,Inputs!$B$17,AV262)</f>
        <v>0</v>
      </c>
    </row>
    <row r="263" spans="1:50" x14ac:dyDescent="0.25">
      <c r="A263" s="1">
        <f>Levels!A264</f>
        <v>0</v>
      </c>
      <c r="B263" s="1">
        <f>Levels!B264</f>
        <v>0</v>
      </c>
      <c r="C263" s="15">
        <f>IF(OR(E263=1,F263=1),Levels!C264,0)</f>
        <v>0</v>
      </c>
      <c r="D263" s="1">
        <f>Levels!D264</f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 t="e">
        <f>Levels!AC264</f>
        <v>#N/A</v>
      </c>
      <c r="K263" s="1" t="e">
        <f>Levels!AD264</f>
        <v>#N/A</v>
      </c>
      <c r="L263" s="1" t="e">
        <f t="shared" si="44"/>
        <v>#N/A</v>
      </c>
      <c r="M263" s="19">
        <f>IF(D263=1,Inputs!$J$25,IF(D263=2,Inputs!$J$26,IF(D263=3,Inputs!$J$27,IF(D263=4,Inputs!$J$28,0))))</f>
        <v>0</v>
      </c>
      <c r="N263" s="19">
        <f>IF(D263=1,Inputs!$J$42,IF(D263=2,Inputs!$J$43,IF(D263=3,Inputs!$J$44,IF(D263=4,Inputs!$J$45,0))))</f>
        <v>0</v>
      </c>
      <c r="O263" s="19">
        <f>IF(D263=1,Inputs!$K$25,IF(D263=2,Inputs!$K$26,IF(D263=3,Inputs!$K$27,IF(D263=4,Inputs!$K$28,0))))</f>
        <v>0</v>
      </c>
      <c r="P263" s="19">
        <f>IF(D263=1,Inputs!$K$42,IF(D263=2,Inputs!$K$43,IF(D263=3,Inputs!$K$44,IF(D263=4,Inputs!$K$45,0))))</f>
        <v>0</v>
      </c>
      <c r="Q263" s="19">
        <f>IF(AND(D263=1,G263=1),Inputs!$L$25,IF(AND(D263=2,G263=1),Inputs!$L$26,IF(AND(D263=3,G263=1),Inputs!$L$27,IF(AND(D263=4,G263=1),Inputs!$L$28,0))))</f>
        <v>0</v>
      </c>
      <c r="R263" s="19">
        <f>IF(AND(D263=1,G263=1),Inputs!$L$42,IF(AND(D263=2,G263=1),Inputs!$L$43,IF(AND(D263=3,G263=1),Inputs!$L$44,IF(AND(D263=4,G263=1),Inputs!$L$45,0))))</f>
        <v>0</v>
      </c>
      <c r="S263" s="19">
        <f>IF(AND(D263=1,H263=1),Inputs!$M$25,IF(AND(D263=2,H263=1),Inputs!$M$26,IF(AND(D263=3,H263=1),Inputs!$M$27,IF(AND(D263=4,H263=1),Inputs!$M$28,0))))</f>
        <v>0</v>
      </c>
      <c r="T263" s="19">
        <f>IF(AND(D263=1,H263=1),Inputs!$M$42,IF(AND(D263=2,H263=1),Inputs!$M$43,IF(AND(D263=3,H263=1),Inputs!$M$44,IF(AND(D263=4,H263=1),Inputs!$M$45,0))))</f>
        <v>0</v>
      </c>
      <c r="U263" s="19">
        <f>IF(AND(D263=1,I263=1),Inputs!$N$25,IF(AND(D263=2,I263=1),Inputs!$N$26,IF(AND(D263=3,I263=1),Inputs!$N$27,IF(AND(D263=4,I263=1),Inputs!$N$28,0))))</f>
        <v>0</v>
      </c>
      <c r="V263" s="19">
        <f>IF(AND(D263=1,I263=1),Inputs!$N$42,IF(AND(D263=2,I263=1),Inputs!$N$43,IF(AND(D263=3,I263=1),Inputs!$N$44,IF(AND(D263=4,I263=1),Inputs!$N$45,0))))</f>
        <v>0</v>
      </c>
      <c r="W263" s="19">
        <f>IF(D263=1,Inputs!$J$34,IF(D263=2,Inputs!$J$35,IF(D263=3,Inputs!$J$36,IF(D263=4,Inputs!$J$37,0))))</f>
        <v>0</v>
      </c>
      <c r="X263" s="19">
        <f>IF(D263=1,Inputs!$J$51,IF(D263=2,Inputs!$J$52,IF(D263=3,Inputs!$J$53,IF(D263=4,Inputs!$J$54,0))))</f>
        <v>0</v>
      </c>
      <c r="Y263" s="19">
        <f>IF(D263=1,Inputs!$K$34,IF(D263=2,Inputs!$K$35,IF(D263=3,Inputs!$K$36,IF(D263=4,Inputs!$K$37,0))))</f>
        <v>0</v>
      </c>
      <c r="Z263" s="19">
        <f>IF(D263=1,Inputs!$K$51,IF(D263=2,Inputs!$K$52,IF(D263=3,Inputs!$K$53,IF(D263=4,Inputs!$K$54,0))))</f>
        <v>0</v>
      </c>
      <c r="AA263" s="19">
        <f>IF(AND(D263=1,G263=1),Inputs!$L$34,IF(AND(D263=2,G263=1),Inputs!$L$35,IF(AND(D263=3,G263=1),Inputs!$L$36,IF(AND(D263=4,G263=1),Inputs!$L$37,0))))</f>
        <v>0</v>
      </c>
      <c r="AB263" s="19">
        <f>IF(AND(D263=1,G263=1),Inputs!$L$51,IF(AND(D263=2,G263=1),Inputs!$L$52,IF(AND(D263=3,G263=1),Inputs!$L$53,IF(AND(D263=4,G263=1),Inputs!$L$54,0))))</f>
        <v>0</v>
      </c>
      <c r="AC263" s="19">
        <f>IF(AND(D263=1,H263=1),Inputs!$M$34,IF(AND(D263=2,H263=1),Inputs!$M$35,IF(AND(D263=3,H263=1),Inputs!$M$36,IF(AND(D263=4,H263=1),Inputs!$M$37,0))))</f>
        <v>0</v>
      </c>
      <c r="AD263" s="19">
        <f>IF(AND(D263=1,H263=1),Inputs!$M$51,IF(AND(D263=2,H263=1),Inputs!$M$52,IF(AND(D263=3,H263=1),Inputs!$M$53,IF(AND(D263=4,H263=1),Inputs!$M$54,0))))</f>
        <v>0</v>
      </c>
      <c r="AE263" s="19">
        <f>IF(AND(D263=1,I263=1),Inputs!$N$34,IF(AND(D263=2,I263=1),Inputs!$N$35,IF(AND(D263=3,I263=1),Inputs!$N$36,IF(AND(D263=4,I263=1),Inputs!$N$37,0))))</f>
        <v>0</v>
      </c>
      <c r="AF263" s="19">
        <f>IF(AND(D263=1,I263=1),Inputs!$N$51,IF(AND(D263=2,I263=1),Inputs!$N$52,IF(AND(D263=3,I263=1),Inputs!$N$53,IF(AND(D263=4,I263=1),Inputs!$N$54,0))))</f>
        <v>0</v>
      </c>
      <c r="AG263" s="19" t="e">
        <f t="shared" si="45"/>
        <v>#N/A</v>
      </c>
      <c r="AH263" s="19" t="e">
        <f t="shared" si="46"/>
        <v>#N/A</v>
      </c>
      <c r="AI263" s="19" t="e">
        <f t="shared" si="48"/>
        <v>#N/A</v>
      </c>
      <c r="AJ263" s="19" t="e">
        <f>IF(K263=2,Inputs!$B$7,IF(K263=3,Inputs!$B$8,IF(K263=4,Inputs!$B$9,IF(K263=5,Inputs!$B$10,IF(K263=6,Inputs!$B$11)))))</f>
        <v>#N/A</v>
      </c>
      <c r="AK263" s="19">
        <f>Inputs!$B$65+C263</f>
        <v>500</v>
      </c>
      <c r="AL263" s="19" t="e">
        <f t="shared" si="47"/>
        <v>#N/A</v>
      </c>
      <c r="AM263" s="19" t="e">
        <f t="shared" si="49"/>
        <v>#N/A</v>
      </c>
      <c r="AN263" s="19" t="e">
        <f t="shared" si="50"/>
        <v>#N/A</v>
      </c>
      <c r="AO263" s="19" t="e">
        <f t="shared" si="51"/>
        <v>#N/A</v>
      </c>
      <c r="AP263" s="19" t="e">
        <f t="shared" si="52"/>
        <v>#N/A</v>
      </c>
      <c r="AQ263" s="22">
        <f t="shared" si="53"/>
        <v>0</v>
      </c>
      <c r="AR263" s="22">
        <f t="shared" si="54"/>
        <v>0</v>
      </c>
      <c r="AS263" s="22">
        <f>IF(AND(AQ263&gt;=Inputs!$B$15,D263=2),MAX(C263,Inputs!$B$15),AQ263)</f>
        <v>0</v>
      </c>
      <c r="AT263" s="22">
        <f>IF(AND(AR263&gt;=Inputs!$B$15,D263=2),MAX(C263,Inputs!$B$15),AR263)</f>
        <v>0</v>
      </c>
      <c r="AU263" s="22">
        <f>IF(AND(AS263&gt;=Inputs!$B$16,D263&lt;4),MAX(C263,Inputs!$B$16),AS263)</f>
        <v>0</v>
      </c>
      <c r="AV263" s="22">
        <f>IF(AND(AT263&gt;=Inputs!$B$16,D263&lt;4),MAX(C263,Inputs!$B$16),AT263)</f>
        <v>0</v>
      </c>
      <c r="AW263" s="20">
        <f>IF(AU263&gt;Inputs!$B$17,Inputs!$B$17,AU263)</f>
        <v>0</v>
      </c>
      <c r="AX263" s="20">
        <f>IF(AV263&gt;Inputs!$B$17,Inputs!$B$17,AV263)</f>
        <v>0</v>
      </c>
    </row>
    <row r="264" spans="1:50" x14ac:dyDescent="0.25">
      <c r="A264" s="1">
        <f>Levels!A265</f>
        <v>0</v>
      </c>
      <c r="B264" s="1">
        <f>Levels!B265</f>
        <v>0</v>
      </c>
      <c r="C264" s="15">
        <f>IF(OR(E264=1,F264=1),Levels!C265,0)</f>
        <v>0</v>
      </c>
      <c r="D264" s="1">
        <f>Levels!D265</f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 t="e">
        <f>Levels!AC265</f>
        <v>#N/A</v>
      </c>
      <c r="K264" s="1" t="e">
        <f>Levels!AD265</f>
        <v>#N/A</v>
      </c>
      <c r="L264" s="1" t="e">
        <f t="shared" si="44"/>
        <v>#N/A</v>
      </c>
      <c r="M264" s="19">
        <f>IF(D264=1,Inputs!$J$25,IF(D264=2,Inputs!$J$26,IF(D264=3,Inputs!$J$27,IF(D264=4,Inputs!$J$28,0))))</f>
        <v>0</v>
      </c>
      <c r="N264" s="19">
        <f>IF(D264=1,Inputs!$J$42,IF(D264=2,Inputs!$J$43,IF(D264=3,Inputs!$J$44,IF(D264=4,Inputs!$J$45,0))))</f>
        <v>0</v>
      </c>
      <c r="O264" s="19">
        <f>IF(D264=1,Inputs!$K$25,IF(D264=2,Inputs!$K$26,IF(D264=3,Inputs!$K$27,IF(D264=4,Inputs!$K$28,0))))</f>
        <v>0</v>
      </c>
      <c r="P264" s="19">
        <f>IF(D264=1,Inputs!$K$42,IF(D264=2,Inputs!$K$43,IF(D264=3,Inputs!$K$44,IF(D264=4,Inputs!$K$45,0))))</f>
        <v>0</v>
      </c>
      <c r="Q264" s="19">
        <f>IF(AND(D264=1,G264=1),Inputs!$L$25,IF(AND(D264=2,G264=1),Inputs!$L$26,IF(AND(D264=3,G264=1),Inputs!$L$27,IF(AND(D264=4,G264=1),Inputs!$L$28,0))))</f>
        <v>0</v>
      </c>
      <c r="R264" s="19">
        <f>IF(AND(D264=1,G264=1),Inputs!$L$42,IF(AND(D264=2,G264=1),Inputs!$L$43,IF(AND(D264=3,G264=1),Inputs!$L$44,IF(AND(D264=4,G264=1),Inputs!$L$45,0))))</f>
        <v>0</v>
      </c>
      <c r="S264" s="19">
        <f>IF(AND(D264=1,H264=1),Inputs!$M$25,IF(AND(D264=2,H264=1),Inputs!$M$26,IF(AND(D264=3,H264=1),Inputs!$M$27,IF(AND(D264=4,H264=1),Inputs!$M$28,0))))</f>
        <v>0</v>
      </c>
      <c r="T264" s="19">
        <f>IF(AND(D264=1,H264=1),Inputs!$M$42,IF(AND(D264=2,H264=1),Inputs!$M$43,IF(AND(D264=3,H264=1),Inputs!$M$44,IF(AND(D264=4,H264=1),Inputs!$M$45,0))))</f>
        <v>0</v>
      </c>
      <c r="U264" s="19">
        <f>IF(AND(D264=1,I264=1),Inputs!$N$25,IF(AND(D264=2,I264=1),Inputs!$N$26,IF(AND(D264=3,I264=1),Inputs!$N$27,IF(AND(D264=4,I264=1),Inputs!$N$28,0))))</f>
        <v>0</v>
      </c>
      <c r="V264" s="19">
        <f>IF(AND(D264=1,I264=1),Inputs!$N$42,IF(AND(D264=2,I264=1),Inputs!$N$43,IF(AND(D264=3,I264=1),Inputs!$N$44,IF(AND(D264=4,I264=1),Inputs!$N$45,0))))</f>
        <v>0</v>
      </c>
      <c r="W264" s="19">
        <f>IF(D264=1,Inputs!$J$34,IF(D264=2,Inputs!$J$35,IF(D264=3,Inputs!$J$36,IF(D264=4,Inputs!$J$37,0))))</f>
        <v>0</v>
      </c>
      <c r="X264" s="19">
        <f>IF(D264=1,Inputs!$J$51,IF(D264=2,Inputs!$J$52,IF(D264=3,Inputs!$J$53,IF(D264=4,Inputs!$J$54,0))))</f>
        <v>0</v>
      </c>
      <c r="Y264" s="19">
        <f>IF(D264=1,Inputs!$K$34,IF(D264=2,Inputs!$K$35,IF(D264=3,Inputs!$K$36,IF(D264=4,Inputs!$K$37,0))))</f>
        <v>0</v>
      </c>
      <c r="Z264" s="19">
        <f>IF(D264=1,Inputs!$K$51,IF(D264=2,Inputs!$K$52,IF(D264=3,Inputs!$K$53,IF(D264=4,Inputs!$K$54,0))))</f>
        <v>0</v>
      </c>
      <c r="AA264" s="19">
        <f>IF(AND(D264=1,G264=1),Inputs!$L$34,IF(AND(D264=2,G264=1),Inputs!$L$35,IF(AND(D264=3,G264=1),Inputs!$L$36,IF(AND(D264=4,G264=1),Inputs!$L$37,0))))</f>
        <v>0</v>
      </c>
      <c r="AB264" s="19">
        <f>IF(AND(D264=1,G264=1),Inputs!$L$51,IF(AND(D264=2,G264=1),Inputs!$L$52,IF(AND(D264=3,G264=1),Inputs!$L$53,IF(AND(D264=4,G264=1),Inputs!$L$54,0))))</f>
        <v>0</v>
      </c>
      <c r="AC264" s="19">
        <f>IF(AND(D264=1,H264=1),Inputs!$M$34,IF(AND(D264=2,H264=1),Inputs!$M$35,IF(AND(D264=3,H264=1),Inputs!$M$36,IF(AND(D264=4,H264=1),Inputs!$M$37,0))))</f>
        <v>0</v>
      </c>
      <c r="AD264" s="19">
        <f>IF(AND(D264=1,H264=1),Inputs!$M$51,IF(AND(D264=2,H264=1),Inputs!$M$52,IF(AND(D264=3,H264=1),Inputs!$M$53,IF(AND(D264=4,H264=1),Inputs!$M$54,0))))</f>
        <v>0</v>
      </c>
      <c r="AE264" s="19">
        <f>IF(AND(D264=1,I264=1),Inputs!$N$34,IF(AND(D264=2,I264=1),Inputs!$N$35,IF(AND(D264=3,I264=1),Inputs!$N$36,IF(AND(D264=4,I264=1),Inputs!$N$37,0))))</f>
        <v>0</v>
      </c>
      <c r="AF264" s="19">
        <f>IF(AND(D264=1,I264=1),Inputs!$N$51,IF(AND(D264=2,I264=1),Inputs!$N$52,IF(AND(D264=3,I264=1),Inputs!$N$53,IF(AND(D264=4,I264=1),Inputs!$N$54,0))))</f>
        <v>0</v>
      </c>
      <c r="AG264" s="19" t="e">
        <f t="shared" si="45"/>
        <v>#N/A</v>
      </c>
      <c r="AH264" s="19" t="e">
        <f t="shared" si="46"/>
        <v>#N/A</v>
      </c>
      <c r="AI264" s="19" t="e">
        <f t="shared" si="48"/>
        <v>#N/A</v>
      </c>
      <c r="AJ264" s="19" t="e">
        <f>IF(K264=2,Inputs!$B$7,IF(K264=3,Inputs!$B$8,IF(K264=4,Inputs!$B$9,IF(K264=5,Inputs!$B$10,IF(K264=6,Inputs!$B$11)))))</f>
        <v>#N/A</v>
      </c>
      <c r="AK264" s="19">
        <f>Inputs!$B$65+C264</f>
        <v>500</v>
      </c>
      <c r="AL264" s="19" t="e">
        <f t="shared" si="47"/>
        <v>#N/A</v>
      </c>
      <c r="AM264" s="19" t="e">
        <f t="shared" si="49"/>
        <v>#N/A</v>
      </c>
      <c r="AN264" s="19" t="e">
        <f t="shared" si="50"/>
        <v>#N/A</v>
      </c>
      <c r="AO264" s="19" t="e">
        <f t="shared" si="51"/>
        <v>#N/A</v>
      </c>
      <c r="AP264" s="19" t="e">
        <f t="shared" si="52"/>
        <v>#N/A</v>
      </c>
      <c r="AQ264" s="22">
        <f t="shared" si="53"/>
        <v>0</v>
      </c>
      <c r="AR264" s="22">
        <f t="shared" si="54"/>
        <v>0</v>
      </c>
      <c r="AS264" s="22">
        <f>IF(AND(AQ264&gt;=Inputs!$B$15,D264=2),MAX(C264,Inputs!$B$15),AQ264)</f>
        <v>0</v>
      </c>
      <c r="AT264" s="22">
        <f>IF(AND(AR264&gt;=Inputs!$B$15,D264=2),MAX(C264,Inputs!$B$15),AR264)</f>
        <v>0</v>
      </c>
      <c r="AU264" s="22">
        <f>IF(AND(AS264&gt;=Inputs!$B$16,D264&lt;4),MAX(C264,Inputs!$B$16),AS264)</f>
        <v>0</v>
      </c>
      <c r="AV264" s="22">
        <f>IF(AND(AT264&gt;=Inputs!$B$16,D264&lt;4),MAX(C264,Inputs!$B$16),AT264)</f>
        <v>0</v>
      </c>
      <c r="AW264" s="20">
        <f>IF(AU264&gt;Inputs!$B$17,Inputs!$B$17,AU264)</f>
        <v>0</v>
      </c>
      <c r="AX264" s="20">
        <f>IF(AV264&gt;Inputs!$B$17,Inputs!$B$17,AV264)</f>
        <v>0</v>
      </c>
    </row>
    <row r="265" spans="1:50" x14ac:dyDescent="0.25">
      <c r="A265" s="1">
        <f>Levels!A266</f>
        <v>0</v>
      </c>
      <c r="B265" s="1">
        <f>Levels!B266</f>
        <v>0</v>
      </c>
      <c r="C265" s="15">
        <f>IF(OR(E265=1,F265=1),Levels!C266,0)</f>
        <v>0</v>
      </c>
      <c r="D265" s="1">
        <f>Levels!D266</f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 t="e">
        <f>Levels!AC266</f>
        <v>#N/A</v>
      </c>
      <c r="K265" s="1" t="e">
        <f>Levels!AD266</f>
        <v>#N/A</v>
      </c>
      <c r="L265" s="1" t="e">
        <f t="shared" si="44"/>
        <v>#N/A</v>
      </c>
      <c r="M265" s="19">
        <f>IF(D265=1,Inputs!$J$25,IF(D265=2,Inputs!$J$26,IF(D265=3,Inputs!$J$27,IF(D265=4,Inputs!$J$28,0))))</f>
        <v>0</v>
      </c>
      <c r="N265" s="19">
        <f>IF(D265=1,Inputs!$J$42,IF(D265=2,Inputs!$J$43,IF(D265=3,Inputs!$J$44,IF(D265=4,Inputs!$J$45,0))))</f>
        <v>0</v>
      </c>
      <c r="O265" s="19">
        <f>IF(D265=1,Inputs!$K$25,IF(D265=2,Inputs!$K$26,IF(D265=3,Inputs!$K$27,IF(D265=4,Inputs!$K$28,0))))</f>
        <v>0</v>
      </c>
      <c r="P265" s="19">
        <f>IF(D265=1,Inputs!$K$42,IF(D265=2,Inputs!$K$43,IF(D265=3,Inputs!$K$44,IF(D265=4,Inputs!$K$45,0))))</f>
        <v>0</v>
      </c>
      <c r="Q265" s="19">
        <f>IF(AND(D265=1,G265=1),Inputs!$L$25,IF(AND(D265=2,G265=1),Inputs!$L$26,IF(AND(D265=3,G265=1),Inputs!$L$27,IF(AND(D265=4,G265=1),Inputs!$L$28,0))))</f>
        <v>0</v>
      </c>
      <c r="R265" s="19">
        <f>IF(AND(D265=1,G265=1),Inputs!$L$42,IF(AND(D265=2,G265=1),Inputs!$L$43,IF(AND(D265=3,G265=1),Inputs!$L$44,IF(AND(D265=4,G265=1),Inputs!$L$45,0))))</f>
        <v>0</v>
      </c>
      <c r="S265" s="19">
        <f>IF(AND(D265=1,H265=1),Inputs!$M$25,IF(AND(D265=2,H265=1),Inputs!$M$26,IF(AND(D265=3,H265=1),Inputs!$M$27,IF(AND(D265=4,H265=1),Inputs!$M$28,0))))</f>
        <v>0</v>
      </c>
      <c r="T265" s="19">
        <f>IF(AND(D265=1,H265=1),Inputs!$M$42,IF(AND(D265=2,H265=1),Inputs!$M$43,IF(AND(D265=3,H265=1),Inputs!$M$44,IF(AND(D265=4,H265=1),Inputs!$M$45,0))))</f>
        <v>0</v>
      </c>
      <c r="U265" s="19">
        <f>IF(AND(D265=1,I265=1),Inputs!$N$25,IF(AND(D265=2,I265=1),Inputs!$N$26,IF(AND(D265=3,I265=1),Inputs!$N$27,IF(AND(D265=4,I265=1),Inputs!$N$28,0))))</f>
        <v>0</v>
      </c>
      <c r="V265" s="19">
        <f>IF(AND(D265=1,I265=1),Inputs!$N$42,IF(AND(D265=2,I265=1),Inputs!$N$43,IF(AND(D265=3,I265=1),Inputs!$N$44,IF(AND(D265=4,I265=1),Inputs!$N$45,0))))</f>
        <v>0</v>
      </c>
      <c r="W265" s="19">
        <f>IF(D265=1,Inputs!$J$34,IF(D265=2,Inputs!$J$35,IF(D265=3,Inputs!$J$36,IF(D265=4,Inputs!$J$37,0))))</f>
        <v>0</v>
      </c>
      <c r="X265" s="19">
        <f>IF(D265=1,Inputs!$J$51,IF(D265=2,Inputs!$J$52,IF(D265=3,Inputs!$J$53,IF(D265=4,Inputs!$J$54,0))))</f>
        <v>0</v>
      </c>
      <c r="Y265" s="19">
        <f>IF(D265=1,Inputs!$K$34,IF(D265=2,Inputs!$K$35,IF(D265=3,Inputs!$K$36,IF(D265=4,Inputs!$K$37,0))))</f>
        <v>0</v>
      </c>
      <c r="Z265" s="19">
        <f>IF(D265=1,Inputs!$K$51,IF(D265=2,Inputs!$K$52,IF(D265=3,Inputs!$K$53,IF(D265=4,Inputs!$K$54,0))))</f>
        <v>0</v>
      </c>
      <c r="AA265" s="19">
        <f>IF(AND(D265=1,G265=1),Inputs!$L$34,IF(AND(D265=2,G265=1),Inputs!$L$35,IF(AND(D265=3,G265=1),Inputs!$L$36,IF(AND(D265=4,G265=1),Inputs!$L$37,0))))</f>
        <v>0</v>
      </c>
      <c r="AB265" s="19">
        <f>IF(AND(D265=1,G265=1),Inputs!$L$51,IF(AND(D265=2,G265=1),Inputs!$L$52,IF(AND(D265=3,G265=1),Inputs!$L$53,IF(AND(D265=4,G265=1),Inputs!$L$54,0))))</f>
        <v>0</v>
      </c>
      <c r="AC265" s="19">
        <f>IF(AND(D265=1,H265=1),Inputs!$M$34,IF(AND(D265=2,H265=1),Inputs!$M$35,IF(AND(D265=3,H265=1),Inputs!$M$36,IF(AND(D265=4,H265=1),Inputs!$M$37,0))))</f>
        <v>0</v>
      </c>
      <c r="AD265" s="19">
        <f>IF(AND(D265=1,H265=1),Inputs!$M$51,IF(AND(D265=2,H265=1),Inputs!$M$52,IF(AND(D265=3,H265=1),Inputs!$M$53,IF(AND(D265=4,H265=1),Inputs!$M$54,0))))</f>
        <v>0</v>
      </c>
      <c r="AE265" s="19">
        <f>IF(AND(D265=1,I265=1),Inputs!$N$34,IF(AND(D265=2,I265=1),Inputs!$N$35,IF(AND(D265=3,I265=1),Inputs!$N$36,IF(AND(D265=4,I265=1),Inputs!$N$37,0))))</f>
        <v>0</v>
      </c>
      <c r="AF265" s="19">
        <f>IF(AND(D265=1,I265=1),Inputs!$N$51,IF(AND(D265=2,I265=1),Inputs!$N$52,IF(AND(D265=3,I265=1),Inputs!$N$53,IF(AND(D265=4,I265=1),Inputs!$N$54,0))))</f>
        <v>0</v>
      </c>
      <c r="AG265" s="19" t="e">
        <f t="shared" si="45"/>
        <v>#N/A</v>
      </c>
      <c r="AH265" s="19" t="e">
        <f t="shared" si="46"/>
        <v>#N/A</v>
      </c>
      <c r="AI265" s="19" t="e">
        <f t="shared" si="48"/>
        <v>#N/A</v>
      </c>
      <c r="AJ265" s="19" t="e">
        <f>IF(K265=2,Inputs!$B$7,IF(K265=3,Inputs!$B$8,IF(K265=4,Inputs!$B$9,IF(K265=5,Inputs!$B$10,IF(K265=6,Inputs!$B$11)))))</f>
        <v>#N/A</v>
      </c>
      <c r="AK265" s="19">
        <f>Inputs!$B$65+C265</f>
        <v>500</v>
      </c>
      <c r="AL265" s="19" t="e">
        <f t="shared" si="47"/>
        <v>#N/A</v>
      </c>
      <c r="AM265" s="19" t="e">
        <f t="shared" si="49"/>
        <v>#N/A</v>
      </c>
      <c r="AN265" s="19" t="e">
        <f t="shared" si="50"/>
        <v>#N/A</v>
      </c>
      <c r="AO265" s="19" t="e">
        <f t="shared" si="51"/>
        <v>#N/A</v>
      </c>
      <c r="AP265" s="19" t="e">
        <f t="shared" si="52"/>
        <v>#N/A</v>
      </c>
      <c r="AQ265" s="22">
        <f t="shared" si="53"/>
        <v>0</v>
      </c>
      <c r="AR265" s="22">
        <f t="shared" si="54"/>
        <v>0</v>
      </c>
      <c r="AS265" s="22">
        <f>IF(AND(AQ265&gt;=Inputs!$B$15,D265=2),MAX(C265,Inputs!$B$15),AQ265)</f>
        <v>0</v>
      </c>
      <c r="AT265" s="22">
        <f>IF(AND(AR265&gt;=Inputs!$B$15,D265=2),MAX(C265,Inputs!$B$15),AR265)</f>
        <v>0</v>
      </c>
      <c r="AU265" s="22">
        <f>IF(AND(AS265&gt;=Inputs!$B$16,D265&lt;4),MAX(C265,Inputs!$B$16),AS265)</f>
        <v>0</v>
      </c>
      <c r="AV265" s="22">
        <f>IF(AND(AT265&gt;=Inputs!$B$16,D265&lt;4),MAX(C265,Inputs!$B$16),AT265)</f>
        <v>0</v>
      </c>
      <c r="AW265" s="20">
        <f>IF(AU265&gt;Inputs!$B$17,Inputs!$B$17,AU265)</f>
        <v>0</v>
      </c>
      <c r="AX265" s="20">
        <f>IF(AV265&gt;Inputs!$B$17,Inputs!$B$17,AV265)</f>
        <v>0</v>
      </c>
    </row>
    <row r="266" spans="1:50" x14ac:dyDescent="0.25">
      <c r="A266" s="1">
        <f>Levels!A267</f>
        <v>0</v>
      </c>
      <c r="B266" s="1">
        <f>Levels!B267</f>
        <v>0</v>
      </c>
      <c r="C266" s="15">
        <f>IF(OR(E266=1,F266=1),Levels!C267,0)</f>
        <v>0</v>
      </c>
      <c r="D266" s="1">
        <f>Levels!D267</f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 t="e">
        <f>Levels!AC267</f>
        <v>#N/A</v>
      </c>
      <c r="K266" s="1" t="e">
        <f>Levels!AD267</f>
        <v>#N/A</v>
      </c>
      <c r="L266" s="1" t="e">
        <f t="shared" si="44"/>
        <v>#N/A</v>
      </c>
      <c r="M266" s="19">
        <f>IF(D266=1,Inputs!$J$25,IF(D266=2,Inputs!$J$26,IF(D266=3,Inputs!$J$27,IF(D266=4,Inputs!$J$28,0))))</f>
        <v>0</v>
      </c>
      <c r="N266" s="19">
        <f>IF(D266=1,Inputs!$J$42,IF(D266=2,Inputs!$J$43,IF(D266=3,Inputs!$J$44,IF(D266=4,Inputs!$J$45,0))))</f>
        <v>0</v>
      </c>
      <c r="O266" s="19">
        <f>IF(D266=1,Inputs!$K$25,IF(D266=2,Inputs!$K$26,IF(D266=3,Inputs!$K$27,IF(D266=4,Inputs!$K$28,0))))</f>
        <v>0</v>
      </c>
      <c r="P266" s="19">
        <f>IF(D266=1,Inputs!$K$42,IF(D266=2,Inputs!$K$43,IF(D266=3,Inputs!$K$44,IF(D266=4,Inputs!$K$45,0))))</f>
        <v>0</v>
      </c>
      <c r="Q266" s="19">
        <f>IF(AND(D266=1,G266=1),Inputs!$L$25,IF(AND(D266=2,G266=1),Inputs!$L$26,IF(AND(D266=3,G266=1),Inputs!$L$27,IF(AND(D266=4,G266=1),Inputs!$L$28,0))))</f>
        <v>0</v>
      </c>
      <c r="R266" s="19">
        <f>IF(AND(D266=1,G266=1),Inputs!$L$42,IF(AND(D266=2,G266=1),Inputs!$L$43,IF(AND(D266=3,G266=1),Inputs!$L$44,IF(AND(D266=4,G266=1),Inputs!$L$45,0))))</f>
        <v>0</v>
      </c>
      <c r="S266" s="19">
        <f>IF(AND(D266=1,H266=1),Inputs!$M$25,IF(AND(D266=2,H266=1),Inputs!$M$26,IF(AND(D266=3,H266=1),Inputs!$M$27,IF(AND(D266=4,H266=1),Inputs!$M$28,0))))</f>
        <v>0</v>
      </c>
      <c r="T266" s="19">
        <f>IF(AND(D266=1,H266=1),Inputs!$M$42,IF(AND(D266=2,H266=1),Inputs!$M$43,IF(AND(D266=3,H266=1),Inputs!$M$44,IF(AND(D266=4,H266=1),Inputs!$M$45,0))))</f>
        <v>0</v>
      </c>
      <c r="U266" s="19">
        <f>IF(AND(D266=1,I266=1),Inputs!$N$25,IF(AND(D266=2,I266=1),Inputs!$N$26,IF(AND(D266=3,I266=1),Inputs!$N$27,IF(AND(D266=4,I266=1),Inputs!$N$28,0))))</f>
        <v>0</v>
      </c>
      <c r="V266" s="19">
        <f>IF(AND(D266=1,I266=1),Inputs!$N$42,IF(AND(D266=2,I266=1),Inputs!$N$43,IF(AND(D266=3,I266=1),Inputs!$N$44,IF(AND(D266=4,I266=1),Inputs!$N$45,0))))</f>
        <v>0</v>
      </c>
      <c r="W266" s="19">
        <f>IF(D266=1,Inputs!$J$34,IF(D266=2,Inputs!$J$35,IF(D266=3,Inputs!$J$36,IF(D266=4,Inputs!$J$37,0))))</f>
        <v>0</v>
      </c>
      <c r="X266" s="19">
        <f>IF(D266=1,Inputs!$J$51,IF(D266=2,Inputs!$J$52,IF(D266=3,Inputs!$J$53,IF(D266=4,Inputs!$J$54,0))))</f>
        <v>0</v>
      </c>
      <c r="Y266" s="19">
        <f>IF(D266=1,Inputs!$K$34,IF(D266=2,Inputs!$K$35,IF(D266=3,Inputs!$K$36,IF(D266=4,Inputs!$K$37,0))))</f>
        <v>0</v>
      </c>
      <c r="Z266" s="19">
        <f>IF(D266=1,Inputs!$K$51,IF(D266=2,Inputs!$K$52,IF(D266=3,Inputs!$K$53,IF(D266=4,Inputs!$K$54,0))))</f>
        <v>0</v>
      </c>
      <c r="AA266" s="19">
        <f>IF(AND(D266=1,G266=1),Inputs!$L$34,IF(AND(D266=2,G266=1),Inputs!$L$35,IF(AND(D266=3,G266=1),Inputs!$L$36,IF(AND(D266=4,G266=1),Inputs!$L$37,0))))</f>
        <v>0</v>
      </c>
      <c r="AB266" s="19">
        <f>IF(AND(D266=1,G266=1),Inputs!$L$51,IF(AND(D266=2,G266=1),Inputs!$L$52,IF(AND(D266=3,G266=1),Inputs!$L$53,IF(AND(D266=4,G266=1),Inputs!$L$54,0))))</f>
        <v>0</v>
      </c>
      <c r="AC266" s="19">
        <f>IF(AND(D266=1,H266=1),Inputs!$M$34,IF(AND(D266=2,H266=1),Inputs!$M$35,IF(AND(D266=3,H266=1),Inputs!$M$36,IF(AND(D266=4,H266=1),Inputs!$M$37,0))))</f>
        <v>0</v>
      </c>
      <c r="AD266" s="19">
        <f>IF(AND(D266=1,H266=1),Inputs!$M$51,IF(AND(D266=2,H266=1),Inputs!$M$52,IF(AND(D266=3,H266=1),Inputs!$M$53,IF(AND(D266=4,H266=1),Inputs!$M$54,0))))</f>
        <v>0</v>
      </c>
      <c r="AE266" s="19">
        <f>IF(AND(D266=1,I266=1),Inputs!$N$34,IF(AND(D266=2,I266=1),Inputs!$N$35,IF(AND(D266=3,I266=1),Inputs!$N$36,IF(AND(D266=4,I266=1),Inputs!$N$37,0))))</f>
        <v>0</v>
      </c>
      <c r="AF266" s="19">
        <f>IF(AND(D266=1,I266=1),Inputs!$N$51,IF(AND(D266=2,I266=1),Inputs!$N$52,IF(AND(D266=3,I266=1),Inputs!$N$53,IF(AND(D266=4,I266=1),Inputs!$N$54,0))))</f>
        <v>0</v>
      </c>
      <c r="AG266" s="19" t="e">
        <f t="shared" si="45"/>
        <v>#N/A</v>
      </c>
      <c r="AH266" s="19" t="e">
        <f t="shared" si="46"/>
        <v>#N/A</v>
      </c>
      <c r="AI266" s="19" t="e">
        <f t="shared" si="48"/>
        <v>#N/A</v>
      </c>
      <c r="AJ266" s="19" t="e">
        <f>IF(K266=2,Inputs!$B$7,IF(K266=3,Inputs!$B$8,IF(K266=4,Inputs!$B$9,IF(K266=5,Inputs!$B$10,IF(K266=6,Inputs!$B$11)))))</f>
        <v>#N/A</v>
      </c>
      <c r="AK266" s="19">
        <f>Inputs!$B$65+C266</f>
        <v>500</v>
      </c>
      <c r="AL266" s="19" t="e">
        <f t="shared" si="47"/>
        <v>#N/A</v>
      </c>
      <c r="AM266" s="19" t="e">
        <f t="shared" si="49"/>
        <v>#N/A</v>
      </c>
      <c r="AN266" s="19" t="e">
        <f t="shared" si="50"/>
        <v>#N/A</v>
      </c>
      <c r="AO266" s="19" t="e">
        <f t="shared" si="51"/>
        <v>#N/A</v>
      </c>
      <c r="AP266" s="19" t="e">
        <f t="shared" si="52"/>
        <v>#N/A</v>
      </c>
      <c r="AQ266" s="22">
        <f t="shared" si="53"/>
        <v>0</v>
      </c>
      <c r="AR266" s="22">
        <f t="shared" si="54"/>
        <v>0</v>
      </c>
      <c r="AS266" s="22">
        <f>IF(AND(AQ266&gt;=Inputs!$B$15,D266=2),MAX(C266,Inputs!$B$15),AQ266)</f>
        <v>0</v>
      </c>
      <c r="AT266" s="22">
        <f>IF(AND(AR266&gt;=Inputs!$B$15,D266=2),MAX(C266,Inputs!$B$15),AR266)</f>
        <v>0</v>
      </c>
      <c r="AU266" s="22">
        <f>IF(AND(AS266&gt;=Inputs!$B$16,D266&lt;4),MAX(C266,Inputs!$B$16),AS266)</f>
        <v>0</v>
      </c>
      <c r="AV266" s="22">
        <f>IF(AND(AT266&gt;=Inputs!$B$16,D266&lt;4),MAX(C266,Inputs!$B$16),AT266)</f>
        <v>0</v>
      </c>
      <c r="AW266" s="20">
        <f>IF(AU266&gt;Inputs!$B$17,Inputs!$B$17,AU266)</f>
        <v>0</v>
      </c>
      <c r="AX266" s="20">
        <f>IF(AV266&gt;Inputs!$B$17,Inputs!$B$17,AV266)</f>
        <v>0</v>
      </c>
    </row>
    <row r="267" spans="1:50" x14ac:dyDescent="0.25">
      <c r="A267" s="1">
        <f>Levels!A268</f>
        <v>0</v>
      </c>
      <c r="B267" s="1">
        <f>Levels!B268</f>
        <v>0</v>
      </c>
      <c r="C267" s="15">
        <f>IF(OR(E267=1,F267=1),Levels!C268,0)</f>
        <v>0</v>
      </c>
      <c r="D267" s="1">
        <f>Levels!D268</f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 t="e">
        <f>Levels!AC268</f>
        <v>#N/A</v>
      </c>
      <c r="K267" s="1" t="e">
        <f>Levels!AD268</f>
        <v>#N/A</v>
      </c>
      <c r="L267" s="1" t="e">
        <f t="shared" si="44"/>
        <v>#N/A</v>
      </c>
      <c r="M267" s="19">
        <f>IF(D267=1,Inputs!$J$25,IF(D267=2,Inputs!$J$26,IF(D267=3,Inputs!$J$27,IF(D267=4,Inputs!$J$28,0))))</f>
        <v>0</v>
      </c>
      <c r="N267" s="19">
        <f>IF(D267=1,Inputs!$J$42,IF(D267=2,Inputs!$J$43,IF(D267=3,Inputs!$J$44,IF(D267=4,Inputs!$J$45,0))))</f>
        <v>0</v>
      </c>
      <c r="O267" s="19">
        <f>IF(D267=1,Inputs!$K$25,IF(D267=2,Inputs!$K$26,IF(D267=3,Inputs!$K$27,IF(D267=4,Inputs!$K$28,0))))</f>
        <v>0</v>
      </c>
      <c r="P267" s="19">
        <f>IF(D267=1,Inputs!$K$42,IF(D267=2,Inputs!$K$43,IF(D267=3,Inputs!$K$44,IF(D267=4,Inputs!$K$45,0))))</f>
        <v>0</v>
      </c>
      <c r="Q267" s="19">
        <f>IF(AND(D267=1,G267=1),Inputs!$L$25,IF(AND(D267=2,G267=1),Inputs!$L$26,IF(AND(D267=3,G267=1),Inputs!$L$27,IF(AND(D267=4,G267=1),Inputs!$L$28,0))))</f>
        <v>0</v>
      </c>
      <c r="R267" s="19">
        <f>IF(AND(D267=1,G267=1),Inputs!$L$42,IF(AND(D267=2,G267=1),Inputs!$L$43,IF(AND(D267=3,G267=1),Inputs!$L$44,IF(AND(D267=4,G267=1),Inputs!$L$45,0))))</f>
        <v>0</v>
      </c>
      <c r="S267" s="19">
        <f>IF(AND(D267=1,H267=1),Inputs!$M$25,IF(AND(D267=2,H267=1),Inputs!$M$26,IF(AND(D267=3,H267=1),Inputs!$M$27,IF(AND(D267=4,H267=1),Inputs!$M$28,0))))</f>
        <v>0</v>
      </c>
      <c r="T267" s="19">
        <f>IF(AND(D267=1,H267=1),Inputs!$M$42,IF(AND(D267=2,H267=1),Inputs!$M$43,IF(AND(D267=3,H267=1),Inputs!$M$44,IF(AND(D267=4,H267=1),Inputs!$M$45,0))))</f>
        <v>0</v>
      </c>
      <c r="U267" s="19">
        <f>IF(AND(D267=1,I267=1),Inputs!$N$25,IF(AND(D267=2,I267=1),Inputs!$N$26,IF(AND(D267=3,I267=1),Inputs!$N$27,IF(AND(D267=4,I267=1),Inputs!$N$28,0))))</f>
        <v>0</v>
      </c>
      <c r="V267" s="19">
        <f>IF(AND(D267=1,I267=1),Inputs!$N$42,IF(AND(D267=2,I267=1),Inputs!$N$43,IF(AND(D267=3,I267=1),Inputs!$N$44,IF(AND(D267=4,I267=1),Inputs!$N$45,0))))</f>
        <v>0</v>
      </c>
      <c r="W267" s="19">
        <f>IF(D267=1,Inputs!$J$34,IF(D267=2,Inputs!$J$35,IF(D267=3,Inputs!$J$36,IF(D267=4,Inputs!$J$37,0))))</f>
        <v>0</v>
      </c>
      <c r="X267" s="19">
        <f>IF(D267=1,Inputs!$J$51,IF(D267=2,Inputs!$J$52,IF(D267=3,Inputs!$J$53,IF(D267=4,Inputs!$J$54,0))))</f>
        <v>0</v>
      </c>
      <c r="Y267" s="19">
        <f>IF(D267=1,Inputs!$K$34,IF(D267=2,Inputs!$K$35,IF(D267=3,Inputs!$K$36,IF(D267=4,Inputs!$K$37,0))))</f>
        <v>0</v>
      </c>
      <c r="Z267" s="19">
        <f>IF(D267=1,Inputs!$K$51,IF(D267=2,Inputs!$K$52,IF(D267=3,Inputs!$K$53,IF(D267=4,Inputs!$K$54,0))))</f>
        <v>0</v>
      </c>
      <c r="AA267" s="19">
        <f>IF(AND(D267=1,G267=1),Inputs!$L$34,IF(AND(D267=2,G267=1),Inputs!$L$35,IF(AND(D267=3,G267=1),Inputs!$L$36,IF(AND(D267=4,G267=1),Inputs!$L$37,0))))</f>
        <v>0</v>
      </c>
      <c r="AB267" s="19">
        <f>IF(AND(D267=1,G267=1),Inputs!$L$51,IF(AND(D267=2,G267=1),Inputs!$L$52,IF(AND(D267=3,G267=1),Inputs!$L$53,IF(AND(D267=4,G267=1),Inputs!$L$54,0))))</f>
        <v>0</v>
      </c>
      <c r="AC267" s="19">
        <f>IF(AND(D267=1,H267=1),Inputs!$M$34,IF(AND(D267=2,H267=1),Inputs!$M$35,IF(AND(D267=3,H267=1),Inputs!$M$36,IF(AND(D267=4,H267=1),Inputs!$M$37,0))))</f>
        <v>0</v>
      </c>
      <c r="AD267" s="19">
        <f>IF(AND(D267=1,H267=1),Inputs!$M$51,IF(AND(D267=2,H267=1),Inputs!$M$52,IF(AND(D267=3,H267=1),Inputs!$M$53,IF(AND(D267=4,H267=1),Inputs!$M$54,0))))</f>
        <v>0</v>
      </c>
      <c r="AE267" s="19">
        <f>IF(AND(D267=1,I267=1),Inputs!$N$34,IF(AND(D267=2,I267=1),Inputs!$N$35,IF(AND(D267=3,I267=1),Inputs!$N$36,IF(AND(D267=4,I267=1),Inputs!$N$37,0))))</f>
        <v>0</v>
      </c>
      <c r="AF267" s="19">
        <f>IF(AND(D267=1,I267=1),Inputs!$N$51,IF(AND(D267=2,I267=1),Inputs!$N$52,IF(AND(D267=3,I267=1),Inputs!$N$53,IF(AND(D267=4,I267=1),Inputs!$N$54,0))))</f>
        <v>0</v>
      </c>
      <c r="AG267" s="19" t="e">
        <f t="shared" si="45"/>
        <v>#N/A</v>
      </c>
      <c r="AH267" s="19" t="e">
        <f t="shared" si="46"/>
        <v>#N/A</v>
      </c>
      <c r="AI267" s="19" t="e">
        <f t="shared" si="48"/>
        <v>#N/A</v>
      </c>
      <c r="AJ267" s="19" t="e">
        <f>IF(K267=2,Inputs!$B$7,IF(K267=3,Inputs!$B$8,IF(K267=4,Inputs!$B$9,IF(K267=5,Inputs!$B$10,IF(K267=6,Inputs!$B$11)))))</f>
        <v>#N/A</v>
      </c>
      <c r="AK267" s="19">
        <f>Inputs!$B$65+C267</f>
        <v>500</v>
      </c>
      <c r="AL267" s="19" t="e">
        <f t="shared" si="47"/>
        <v>#N/A</v>
      </c>
      <c r="AM267" s="19" t="e">
        <f t="shared" si="49"/>
        <v>#N/A</v>
      </c>
      <c r="AN267" s="19" t="e">
        <f t="shared" si="50"/>
        <v>#N/A</v>
      </c>
      <c r="AO267" s="19" t="e">
        <f t="shared" si="51"/>
        <v>#N/A</v>
      </c>
      <c r="AP267" s="19" t="e">
        <f t="shared" si="52"/>
        <v>#N/A</v>
      </c>
      <c r="AQ267" s="22">
        <f t="shared" si="53"/>
        <v>0</v>
      </c>
      <c r="AR267" s="22">
        <f t="shared" si="54"/>
        <v>0</v>
      </c>
      <c r="AS267" s="22">
        <f>IF(AND(AQ267&gt;=Inputs!$B$15,D267=2),MAX(C267,Inputs!$B$15),AQ267)</f>
        <v>0</v>
      </c>
      <c r="AT267" s="22">
        <f>IF(AND(AR267&gt;=Inputs!$B$15,D267=2),MAX(C267,Inputs!$B$15),AR267)</f>
        <v>0</v>
      </c>
      <c r="AU267" s="22">
        <f>IF(AND(AS267&gt;=Inputs!$B$16,D267&lt;4),MAX(C267,Inputs!$B$16),AS267)</f>
        <v>0</v>
      </c>
      <c r="AV267" s="22">
        <f>IF(AND(AT267&gt;=Inputs!$B$16,D267&lt;4),MAX(C267,Inputs!$B$16),AT267)</f>
        <v>0</v>
      </c>
      <c r="AW267" s="20">
        <f>IF(AU267&gt;Inputs!$B$17,Inputs!$B$17,AU267)</f>
        <v>0</v>
      </c>
      <c r="AX267" s="20">
        <f>IF(AV267&gt;Inputs!$B$17,Inputs!$B$17,AV267)</f>
        <v>0</v>
      </c>
    </row>
    <row r="268" spans="1:50" x14ac:dyDescent="0.25">
      <c r="A268" s="1">
        <f>Levels!A269</f>
        <v>0</v>
      </c>
      <c r="B268" s="1">
        <f>Levels!B269</f>
        <v>0</v>
      </c>
      <c r="C268" s="15">
        <f>IF(OR(E268=1,F268=1),Levels!C269,0)</f>
        <v>0</v>
      </c>
      <c r="D268" s="1">
        <f>Levels!D269</f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 t="e">
        <f>Levels!AC269</f>
        <v>#N/A</v>
      </c>
      <c r="K268" s="1" t="e">
        <f>Levels!AD269</f>
        <v>#N/A</v>
      </c>
      <c r="L268" s="1" t="e">
        <f t="shared" si="44"/>
        <v>#N/A</v>
      </c>
      <c r="M268" s="19">
        <f>IF(D268=1,Inputs!$J$25,IF(D268=2,Inputs!$J$26,IF(D268=3,Inputs!$J$27,IF(D268=4,Inputs!$J$28,0))))</f>
        <v>0</v>
      </c>
      <c r="N268" s="19">
        <f>IF(D268=1,Inputs!$J$42,IF(D268=2,Inputs!$J$43,IF(D268=3,Inputs!$J$44,IF(D268=4,Inputs!$J$45,0))))</f>
        <v>0</v>
      </c>
      <c r="O268" s="19">
        <f>IF(D268=1,Inputs!$K$25,IF(D268=2,Inputs!$K$26,IF(D268=3,Inputs!$K$27,IF(D268=4,Inputs!$K$28,0))))</f>
        <v>0</v>
      </c>
      <c r="P268" s="19">
        <f>IF(D268=1,Inputs!$K$42,IF(D268=2,Inputs!$K$43,IF(D268=3,Inputs!$K$44,IF(D268=4,Inputs!$K$45,0))))</f>
        <v>0</v>
      </c>
      <c r="Q268" s="19">
        <f>IF(AND(D268=1,G268=1),Inputs!$L$25,IF(AND(D268=2,G268=1),Inputs!$L$26,IF(AND(D268=3,G268=1),Inputs!$L$27,IF(AND(D268=4,G268=1),Inputs!$L$28,0))))</f>
        <v>0</v>
      </c>
      <c r="R268" s="19">
        <f>IF(AND(D268=1,G268=1),Inputs!$L$42,IF(AND(D268=2,G268=1),Inputs!$L$43,IF(AND(D268=3,G268=1),Inputs!$L$44,IF(AND(D268=4,G268=1),Inputs!$L$45,0))))</f>
        <v>0</v>
      </c>
      <c r="S268" s="19">
        <f>IF(AND(D268=1,H268=1),Inputs!$M$25,IF(AND(D268=2,H268=1),Inputs!$M$26,IF(AND(D268=3,H268=1),Inputs!$M$27,IF(AND(D268=4,H268=1),Inputs!$M$28,0))))</f>
        <v>0</v>
      </c>
      <c r="T268" s="19">
        <f>IF(AND(D268=1,H268=1),Inputs!$M$42,IF(AND(D268=2,H268=1),Inputs!$M$43,IF(AND(D268=3,H268=1),Inputs!$M$44,IF(AND(D268=4,H268=1),Inputs!$M$45,0))))</f>
        <v>0</v>
      </c>
      <c r="U268" s="19">
        <f>IF(AND(D268=1,I268=1),Inputs!$N$25,IF(AND(D268=2,I268=1),Inputs!$N$26,IF(AND(D268=3,I268=1),Inputs!$N$27,IF(AND(D268=4,I268=1),Inputs!$N$28,0))))</f>
        <v>0</v>
      </c>
      <c r="V268" s="19">
        <f>IF(AND(D268=1,I268=1),Inputs!$N$42,IF(AND(D268=2,I268=1),Inputs!$N$43,IF(AND(D268=3,I268=1),Inputs!$N$44,IF(AND(D268=4,I268=1),Inputs!$N$45,0))))</f>
        <v>0</v>
      </c>
      <c r="W268" s="19">
        <f>IF(D268=1,Inputs!$J$34,IF(D268=2,Inputs!$J$35,IF(D268=3,Inputs!$J$36,IF(D268=4,Inputs!$J$37,0))))</f>
        <v>0</v>
      </c>
      <c r="X268" s="19">
        <f>IF(D268=1,Inputs!$J$51,IF(D268=2,Inputs!$J$52,IF(D268=3,Inputs!$J$53,IF(D268=4,Inputs!$J$54,0))))</f>
        <v>0</v>
      </c>
      <c r="Y268" s="19">
        <f>IF(D268=1,Inputs!$K$34,IF(D268=2,Inputs!$K$35,IF(D268=3,Inputs!$K$36,IF(D268=4,Inputs!$K$37,0))))</f>
        <v>0</v>
      </c>
      <c r="Z268" s="19">
        <f>IF(D268=1,Inputs!$K$51,IF(D268=2,Inputs!$K$52,IF(D268=3,Inputs!$K$53,IF(D268=4,Inputs!$K$54,0))))</f>
        <v>0</v>
      </c>
      <c r="AA268" s="19">
        <f>IF(AND(D268=1,G268=1),Inputs!$L$34,IF(AND(D268=2,G268=1),Inputs!$L$35,IF(AND(D268=3,G268=1),Inputs!$L$36,IF(AND(D268=4,G268=1),Inputs!$L$37,0))))</f>
        <v>0</v>
      </c>
      <c r="AB268" s="19">
        <f>IF(AND(D268=1,G268=1),Inputs!$L$51,IF(AND(D268=2,G268=1),Inputs!$L$52,IF(AND(D268=3,G268=1),Inputs!$L$53,IF(AND(D268=4,G268=1),Inputs!$L$54,0))))</f>
        <v>0</v>
      </c>
      <c r="AC268" s="19">
        <f>IF(AND(D268=1,H268=1),Inputs!$M$34,IF(AND(D268=2,H268=1),Inputs!$M$35,IF(AND(D268=3,H268=1),Inputs!$M$36,IF(AND(D268=4,H268=1),Inputs!$M$37,0))))</f>
        <v>0</v>
      </c>
      <c r="AD268" s="19">
        <f>IF(AND(D268=1,H268=1),Inputs!$M$51,IF(AND(D268=2,H268=1),Inputs!$M$52,IF(AND(D268=3,H268=1),Inputs!$M$53,IF(AND(D268=4,H268=1),Inputs!$M$54,0))))</f>
        <v>0</v>
      </c>
      <c r="AE268" s="19">
        <f>IF(AND(D268=1,I268=1),Inputs!$N$34,IF(AND(D268=2,I268=1),Inputs!$N$35,IF(AND(D268=3,I268=1),Inputs!$N$36,IF(AND(D268=4,I268=1),Inputs!$N$37,0))))</f>
        <v>0</v>
      </c>
      <c r="AF268" s="19">
        <f>IF(AND(D268=1,I268=1),Inputs!$N$51,IF(AND(D268=2,I268=1),Inputs!$N$52,IF(AND(D268=3,I268=1),Inputs!$N$53,IF(AND(D268=4,I268=1),Inputs!$N$54,0))))</f>
        <v>0</v>
      </c>
      <c r="AG268" s="19" t="e">
        <f t="shared" si="45"/>
        <v>#N/A</v>
      </c>
      <c r="AH268" s="19" t="e">
        <f t="shared" si="46"/>
        <v>#N/A</v>
      </c>
      <c r="AI268" s="19" t="e">
        <f t="shared" si="48"/>
        <v>#N/A</v>
      </c>
      <c r="AJ268" s="19" t="e">
        <f>IF(K268=2,Inputs!$B$7,IF(K268=3,Inputs!$B$8,IF(K268=4,Inputs!$B$9,IF(K268=5,Inputs!$B$10,IF(K268=6,Inputs!$B$11)))))</f>
        <v>#N/A</v>
      </c>
      <c r="AK268" s="19">
        <f>Inputs!$B$65+C268</f>
        <v>500</v>
      </c>
      <c r="AL268" s="19" t="e">
        <f t="shared" si="47"/>
        <v>#N/A</v>
      </c>
      <c r="AM268" s="19" t="e">
        <f t="shared" si="49"/>
        <v>#N/A</v>
      </c>
      <c r="AN268" s="19" t="e">
        <f t="shared" si="50"/>
        <v>#N/A</v>
      </c>
      <c r="AO268" s="19" t="e">
        <f t="shared" si="51"/>
        <v>#N/A</v>
      </c>
      <c r="AP268" s="19" t="e">
        <f t="shared" si="52"/>
        <v>#N/A</v>
      </c>
      <c r="AQ268" s="22">
        <f t="shared" si="53"/>
        <v>0</v>
      </c>
      <c r="AR268" s="22">
        <f t="shared" si="54"/>
        <v>0</v>
      </c>
      <c r="AS268" s="22">
        <f>IF(AND(AQ268&gt;=Inputs!$B$15,D268=2),MAX(C268,Inputs!$B$15),AQ268)</f>
        <v>0</v>
      </c>
      <c r="AT268" s="22">
        <f>IF(AND(AR268&gt;=Inputs!$B$15,D268=2),MAX(C268,Inputs!$B$15),AR268)</f>
        <v>0</v>
      </c>
      <c r="AU268" s="22">
        <f>IF(AND(AS268&gt;=Inputs!$B$16,D268&lt;4),MAX(C268,Inputs!$B$16),AS268)</f>
        <v>0</v>
      </c>
      <c r="AV268" s="22">
        <f>IF(AND(AT268&gt;=Inputs!$B$16,D268&lt;4),MAX(C268,Inputs!$B$16),AT268)</f>
        <v>0</v>
      </c>
      <c r="AW268" s="20">
        <f>IF(AU268&gt;Inputs!$B$17,Inputs!$B$17,AU268)</f>
        <v>0</v>
      </c>
      <c r="AX268" s="20">
        <f>IF(AV268&gt;Inputs!$B$17,Inputs!$B$17,AV268)</f>
        <v>0</v>
      </c>
    </row>
    <row r="269" spans="1:50" x14ac:dyDescent="0.25">
      <c r="A269" s="1">
        <f>Levels!A270</f>
        <v>0</v>
      </c>
      <c r="B269" s="1">
        <f>Levels!B270</f>
        <v>0</v>
      </c>
      <c r="C269" s="15">
        <f>IF(OR(E269=1,F269=1),Levels!C270,0)</f>
        <v>0</v>
      </c>
      <c r="D269" s="1">
        <f>Levels!D270</f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 t="e">
        <f>Levels!AC270</f>
        <v>#N/A</v>
      </c>
      <c r="K269" s="1" t="e">
        <f>Levels!AD270</f>
        <v>#N/A</v>
      </c>
      <c r="L269" s="1" t="e">
        <f t="shared" si="44"/>
        <v>#N/A</v>
      </c>
      <c r="M269" s="19">
        <f>IF(D269=1,Inputs!$J$25,IF(D269=2,Inputs!$J$26,IF(D269=3,Inputs!$J$27,IF(D269=4,Inputs!$J$28,0))))</f>
        <v>0</v>
      </c>
      <c r="N269" s="19">
        <f>IF(D269=1,Inputs!$J$42,IF(D269=2,Inputs!$J$43,IF(D269=3,Inputs!$J$44,IF(D269=4,Inputs!$J$45,0))))</f>
        <v>0</v>
      </c>
      <c r="O269" s="19">
        <f>IF(D269=1,Inputs!$K$25,IF(D269=2,Inputs!$K$26,IF(D269=3,Inputs!$K$27,IF(D269=4,Inputs!$K$28,0))))</f>
        <v>0</v>
      </c>
      <c r="P269" s="19">
        <f>IF(D269=1,Inputs!$K$42,IF(D269=2,Inputs!$K$43,IF(D269=3,Inputs!$K$44,IF(D269=4,Inputs!$K$45,0))))</f>
        <v>0</v>
      </c>
      <c r="Q269" s="19">
        <f>IF(AND(D269=1,G269=1),Inputs!$L$25,IF(AND(D269=2,G269=1),Inputs!$L$26,IF(AND(D269=3,G269=1),Inputs!$L$27,IF(AND(D269=4,G269=1),Inputs!$L$28,0))))</f>
        <v>0</v>
      </c>
      <c r="R269" s="19">
        <f>IF(AND(D269=1,G269=1),Inputs!$L$42,IF(AND(D269=2,G269=1),Inputs!$L$43,IF(AND(D269=3,G269=1),Inputs!$L$44,IF(AND(D269=4,G269=1),Inputs!$L$45,0))))</f>
        <v>0</v>
      </c>
      <c r="S269" s="19">
        <f>IF(AND(D269=1,H269=1),Inputs!$M$25,IF(AND(D269=2,H269=1),Inputs!$M$26,IF(AND(D269=3,H269=1),Inputs!$M$27,IF(AND(D269=4,H269=1),Inputs!$M$28,0))))</f>
        <v>0</v>
      </c>
      <c r="T269" s="19">
        <f>IF(AND(D269=1,H269=1),Inputs!$M$42,IF(AND(D269=2,H269=1),Inputs!$M$43,IF(AND(D269=3,H269=1),Inputs!$M$44,IF(AND(D269=4,H269=1),Inputs!$M$45,0))))</f>
        <v>0</v>
      </c>
      <c r="U269" s="19">
        <f>IF(AND(D269=1,I269=1),Inputs!$N$25,IF(AND(D269=2,I269=1),Inputs!$N$26,IF(AND(D269=3,I269=1),Inputs!$N$27,IF(AND(D269=4,I269=1),Inputs!$N$28,0))))</f>
        <v>0</v>
      </c>
      <c r="V269" s="19">
        <f>IF(AND(D269=1,I269=1),Inputs!$N$42,IF(AND(D269=2,I269=1),Inputs!$N$43,IF(AND(D269=3,I269=1),Inputs!$N$44,IF(AND(D269=4,I269=1),Inputs!$N$45,0))))</f>
        <v>0</v>
      </c>
      <c r="W269" s="19">
        <f>IF(D269=1,Inputs!$J$34,IF(D269=2,Inputs!$J$35,IF(D269=3,Inputs!$J$36,IF(D269=4,Inputs!$J$37,0))))</f>
        <v>0</v>
      </c>
      <c r="X269" s="19">
        <f>IF(D269=1,Inputs!$J$51,IF(D269=2,Inputs!$J$52,IF(D269=3,Inputs!$J$53,IF(D269=4,Inputs!$J$54,0))))</f>
        <v>0</v>
      </c>
      <c r="Y269" s="19">
        <f>IF(D269=1,Inputs!$K$34,IF(D269=2,Inputs!$K$35,IF(D269=3,Inputs!$K$36,IF(D269=4,Inputs!$K$37,0))))</f>
        <v>0</v>
      </c>
      <c r="Z269" s="19">
        <f>IF(D269=1,Inputs!$K$51,IF(D269=2,Inputs!$K$52,IF(D269=3,Inputs!$K$53,IF(D269=4,Inputs!$K$54,0))))</f>
        <v>0</v>
      </c>
      <c r="AA269" s="19">
        <f>IF(AND(D269=1,G269=1),Inputs!$L$34,IF(AND(D269=2,G269=1),Inputs!$L$35,IF(AND(D269=3,G269=1),Inputs!$L$36,IF(AND(D269=4,G269=1),Inputs!$L$37,0))))</f>
        <v>0</v>
      </c>
      <c r="AB269" s="19">
        <f>IF(AND(D269=1,G269=1),Inputs!$L$51,IF(AND(D269=2,G269=1),Inputs!$L$52,IF(AND(D269=3,G269=1),Inputs!$L$53,IF(AND(D269=4,G269=1),Inputs!$L$54,0))))</f>
        <v>0</v>
      </c>
      <c r="AC269" s="19">
        <f>IF(AND(D269=1,H269=1),Inputs!$M$34,IF(AND(D269=2,H269=1),Inputs!$M$35,IF(AND(D269=3,H269=1),Inputs!$M$36,IF(AND(D269=4,H269=1),Inputs!$M$37,0))))</f>
        <v>0</v>
      </c>
      <c r="AD269" s="19">
        <f>IF(AND(D269=1,H269=1),Inputs!$M$51,IF(AND(D269=2,H269=1),Inputs!$M$52,IF(AND(D269=3,H269=1),Inputs!$M$53,IF(AND(D269=4,H269=1),Inputs!$M$54,0))))</f>
        <v>0</v>
      </c>
      <c r="AE269" s="19">
        <f>IF(AND(D269=1,I269=1),Inputs!$N$34,IF(AND(D269=2,I269=1),Inputs!$N$35,IF(AND(D269=3,I269=1),Inputs!$N$36,IF(AND(D269=4,I269=1),Inputs!$N$37,0))))</f>
        <v>0</v>
      </c>
      <c r="AF269" s="19">
        <f>IF(AND(D269=1,I269=1),Inputs!$N$51,IF(AND(D269=2,I269=1),Inputs!$N$52,IF(AND(D269=3,I269=1),Inputs!$N$53,IF(AND(D269=4,I269=1),Inputs!$N$54,0))))</f>
        <v>0</v>
      </c>
      <c r="AG269" s="19" t="e">
        <f t="shared" si="45"/>
        <v>#N/A</v>
      </c>
      <c r="AH269" s="19" t="e">
        <f t="shared" si="46"/>
        <v>#N/A</v>
      </c>
      <c r="AI269" s="19" t="e">
        <f t="shared" si="48"/>
        <v>#N/A</v>
      </c>
      <c r="AJ269" s="19" t="e">
        <f>IF(K269=2,Inputs!$B$7,IF(K269=3,Inputs!$B$8,IF(K269=4,Inputs!$B$9,IF(K269=5,Inputs!$B$10,IF(K269=6,Inputs!$B$11)))))</f>
        <v>#N/A</v>
      </c>
      <c r="AK269" s="19">
        <f>Inputs!$B$65+C269</f>
        <v>500</v>
      </c>
      <c r="AL269" s="19" t="e">
        <f t="shared" si="47"/>
        <v>#N/A</v>
      </c>
      <c r="AM269" s="19" t="e">
        <f t="shared" si="49"/>
        <v>#N/A</v>
      </c>
      <c r="AN269" s="19" t="e">
        <f t="shared" si="50"/>
        <v>#N/A</v>
      </c>
      <c r="AO269" s="19" t="e">
        <f t="shared" si="51"/>
        <v>#N/A</v>
      </c>
      <c r="AP269" s="19" t="e">
        <f t="shared" si="52"/>
        <v>#N/A</v>
      </c>
      <c r="AQ269" s="22">
        <f t="shared" si="53"/>
        <v>0</v>
      </c>
      <c r="AR269" s="22">
        <f t="shared" si="54"/>
        <v>0</v>
      </c>
      <c r="AS269" s="22">
        <f>IF(AND(AQ269&gt;=Inputs!$B$15,D269=2),MAX(C269,Inputs!$B$15),AQ269)</f>
        <v>0</v>
      </c>
      <c r="AT269" s="22">
        <f>IF(AND(AR269&gt;=Inputs!$B$15,D269=2),MAX(C269,Inputs!$B$15),AR269)</f>
        <v>0</v>
      </c>
      <c r="AU269" s="22">
        <f>IF(AND(AS269&gt;=Inputs!$B$16,D269&lt;4),MAX(C269,Inputs!$B$16),AS269)</f>
        <v>0</v>
      </c>
      <c r="AV269" s="22">
        <f>IF(AND(AT269&gt;=Inputs!$B$16,D269&lt;4),MAX(C269,Inputs!$B$16),AT269)</f>
        <v>0</v>
      </c>
      <c r="AW269" s="20">
        <f>IF(AU269&gt;Inputs!$B$17,Inputs!$B$17,AU269)</f>
        <v>0</v>
      </c>
      <c r="AX269" s="20">
        <f>IF(AV269&gt;Inputs!$B$17,Inputs!$B$17,AV269)</f>
        <v>0</v>
      </c>
    </row>
    <row r="270" spans="1:50" x14ac:dyDescent="0.25">
      <c r="A270" s="1">
        <f>Levels!A271</f>
        <v>0</v>
      </c>
      <c r="B270" s="1">
        <f>Levels!B271</f>
        <v>0</v>
      </c>
      <c r="C270" s="15">
        <f>IF(OR(E270=1,F270=1),Levels!C271,0)</f>
        <v>0</v>
      </c>
      <c r="D270" s="1">
        <f>Levels!D271</f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 t="e">
        <f>Levels!AC271</f>
        <v>#N/A</v>
      </c>
      <c r="K270" s="1" t="e">
        <f>Levels!AD271</f>
        <v>#N/A</v>
      </c>
      <c r="L270" s="1" t="e">
        <f t="shared" si="44"/>
        <v>#N/A</v>
      </c>
      <c r="M270" s="19">
        <f>IF(D270=1,Inputs!$J$25,IF(D270=2,Inputs!$J$26,IF(D270=3,Inputs!$J$27,IF(D270=4,Inputs!$J$28,0))))</f>
        <v>0</v>
      </c>
      <c r="N270" s="19">
        <f>IF(D270=1,Inputs!$J$42,IF(D270=2,Inputs!$J$43,IF(D270=3,Inputs!$J$44,IF(D270=4,Inputs!$J$45,0))))</f>
        <v>0</v>
      </c>
      <c r="O270" s="19">
        <f>IF(D270=1,Inputs!$K$25,IF(D270=2,Inputs!$K$26,IF(D270=3,Inputs!$K$27,IF(D270=4,Inputs!$K$28,0))))</f>
        <v>0</v>
      </c>
      <c r="P270" s="19">
        <f>IF(D270=1,Inputs!$K$42,IF(D270=2,Inputs!$K$43,IF(D270=3,Inputs!$K$44,IF(D270=4,Inputs!$K$45,0))))</f>
        <v>0</v>
      </c>
      <c r="Q270" s="19">
        <f>IF(AND(D270=1,G270=1),Inputs!$L$25,IF(AND(D270=2,G270=1),Inputs!$L$26,IF(AND(D270=3,G270=1),Inputs!$L$27,IF(AND(D270=4,G270=1),Inputs!$L$28,0))))</f>
        <v>0</v>
      </c>
      <c r="R270" s="19">
        <f>IF(AND(D270=1,G270=1),Inputs!$L$42,IF(AND(D270=2,G270=1),Inputs!$L$43,IF(AND(D270=3,G270=1),Inputs!$L$44,IF(AND(D270=4,G270=1),Inputs!$L$45,0))))</f>
        <v>0</v>
      </c>
      <c r="S270" s="19">
        <f>IF(AND(D270=1,H270=1),Inputs!$M$25,IF(AND(D270=2,H270=1),Inputs!$M$26,IF(AND(D270=3,H270=1),Inputs!$M$27,IF(AND(D270=4,H270=1),Inputs!$M$28,0))))</f>
        <v>0</v>
      </c>
      <c r="T270" s="19">
        <f>IF(AND(D270=1,H270=1),Inputs!$M$42,IF(AND(D270=2,H270=1),Inputs!$M$43,IF(AND(D270=3,H270=1),Inputs!$M$44,IF(AND(D270=4,H270=1),Inputs!$M$45,0))))</f>
        <v>0</v>
      </c>
      <c r="U270" s="19">
        <f>IF(AND(D270=1,I270=1),Inputs!$N$25,IF(AND(D270=2,I270=1),Inputs!$N$26,IF(AND(D270=3,I270=1),Inputs!$N$27,IF(AND(D270=4,I270=1),Inputs!$N$28,0))))</f>
        <v>0</v>
      </c>
      <c r="V270" s="19">
        <f>IF(AND(D270=1,I270=1),Inputs!$N$42,IF(AND(D270=2,I270=1),Inputs!$N$43,IF(AND(D270=3,I270=1),Inputs!$N$44,IF(AND(D270=4,I270=1),Inputs!$N$45,0))))</f>
        <v>0</v>
      </c>
      <c r="W270" s="19">
        <f>IF(D270=1,Inputs!$J$34,IF(D270=2,Inputs!$J$35,IF(D270=3,Inputs!$J$36,IF(D270=4,Inputs!$J$37,0))))</f>
        <v>0</v>
      </c>
      <c r="X270" s="19">
        <f>IF(D270=1,Inputs!$J$51,IF(D270=2,Inputs!$J$52,IF(D270=3,Inputs!$J$53,IF(D270=4,Inputs!$J$54,0))))</f>
        <v>0</v>
      </c>
      <c r="Y270" s="19">
        <f>IF(D270=1,Inputs!$K$34,IF(D270=2,Inputs!$K$35,IF(D270=3,Inputs!$K$36,IF(D270=4,Inputs!$K$37,0))))</f>
        <v>0</v>
      </c>
      <c r="Z270" s="19">
        <f>IF(D270=1,Inputs!$K$51,IF(D270=2,Inputs!$K$52,IF(D270=3,Inputs!$K$53,IF(D270=4,Inputs!$K$54,0))))</f>
        <v>0</v>
      </c>
      <c r="AA270" s="19">
        <f>IF(AND(D270=1,G270=1),Inputs!$L$34,IF(AND(D270=2,G270=1),Inputs!$L$35,IF(AND(D270=3,G270=1),Inputs!$L$36,IF(AND(D270=4,G270=1),Inputs!$L$37,0))))</f>
        <v>0</v>
      </c>
      <c r="AB270" s="19">
        <f>IF(AND(D270=1,G270=1),Inputs!$L$51,IF(AND(D270=2,G270=1),Inputs!$L$52,IF(AND(D270=3,G270=1),Inputs!$L$53,IF(AND(D270=4,G270=1),Inputs!$L$54,0))))</f>
        <v>0</v>
      </c>
      <c r="AC270" s="19">
        <f>IF(AND(D270=1,H270=1),Inputs!$M$34,IF(AND(D270=2,H270=1),Inputs!$M$35,IF(AND(D270=3,H270=1),Inputs!$M$36,IF(AND(D270=4,H270=1),Inputs!$M$37,0))))</f>
        <v>0</v>
      </c>
      <c r="AD270" s="19">
        <f>IF(AND(D270=1,H270=1),Inputs!$M$51,IF(AND(D270=2,H270=1),Inputs!$M$52,IF(AND(D270=3,H270=1),Inputs!$M$53,IF(AND(D270=4,H270=1),Inputs!$M$54,0))))</f>
        <v>0</v>
      </c>
      <c r="AE270" s="19">
        <f>IF(AND(D270=1,I270=1),Inputs!$N$34,IF(AND(D270=2,I270=1),Inputs!$N$35,IF(AND(D270=3,I270=1),Inputs!$N$36,IF(AND(D270=4,I270=1),Inputs!$N$37,0))))</f>
        <v>0</v>
      </c>
      <c r="AF270" s="19">
        <f>IF(AND(D270=1,I270=1),Inputs!$N$51,IF(AND(D270=2,I270=1),Inputs!$N$52,IF(AND(D270=3,I270=1),Inputs!$N$53,IF(AND(D270=4,I270=1),Inputs!$N$54,0))))</f>
        <v>0</v>
      </c>
      <c r="AG270" s="19" t="e">
        <f t="shared" si="45"/>
        <v>#N/A</v>
      </c>
      <c r="AH270" s="19" t="e">
        <f t="shared" si="46"/>
        <v>#N/A</v>
      </c>
      <c r="AI270" s="19" t="e">
        <f t="shared" si="48"/>
        <v>#N/A</v>
      </c>
      <c r="AJ270" s="19" t="e">
        <f>IF(K270=2,Inputs!$B$7,IF(K270=3,Inputs!$B$8,IF(K270=4,Inputs!$B$9,IF(K270=5,Inputs!$B$10,IF(K270=6,Inputs!$B$11)))))</f>
        <v>#N/A</v>
      </c>
      <c r="AK270" s="19">
        <f>Inputs!$B$65+C270</f>
        <v>500</v>
      </c>
      <c r="AL270" s="19" t="e">
        <f t="shared" si="47"/>
        <v>#N/A</v>
      </c>
      <c r="AM270" s="19" t="e">
        <f t="shared" si="49"/>
        <v>#N/A</v>
      </c>
      <c r="AN270" s="19" t="e">
        <f t="shared" si="50"/>
        <v>#N/A</v>
      </c>
      <c r="AO270" s="19" t="e">
        <f t="shared" si="51"/>
        <v>#N/A</v>
      </c>
      <c r="AP270" s="19" t="e">
        <f t="shared" si="52"/>
        <v>#N/A</v>
      </c>
      <c r="AQ270" s="22">
        <f t="shared" si="53"/>
        <v>0</v>
      </c>
      <c r="AR270" s="22">
        <f t="shared" si="54"/>
        <v>0</v>
      </c>
      <c r="AS270" s="22">
        <f>IF(AND(AQ270&gt;=Inputs!$B$15,D270=2),MAX(C270,Inputs!$B$15),AQ270)</f>
        <v>0</v>
      </c>
      <c r="AT270" s="22">
        <f>IF(AND(AR270&gt;=Inputs!$B$15,D270=2),MAX(C270,Inputs!$B$15),AR270)</f>
        <v>0</v>
      </c>
      <c r="AU270" s="22">
        <f>IF(AND(AS270&gt;=Inputs!$B$16,D270&lt;4),MAX(C270,Inputs!$B$16),AS270)</f>
        <v>0</v>
      </c>
      <c r="AV270" s="22">
        <f>IF(AND(AT270&gt;=Inputs!$B$16,D270&lt;4),MAX(C270,Inputs!$B$16),AT270)</f>
        <v>0</v>
      </c>
      <c r="AW270" s="20">
        <f>IF(AU270&gt;Inputs!$B$17,Inputs!$B$17,AU270)</f>
        <v>0</v>
      </c>
      <c r="AX270" s="20">
        <f>IF(AV270&gt;Inputs!$B$17,Inputs!$B$17,AV270)</f>
        <v>0</v>
      </c>
    </row>
    <row r="271" spans="1:50" x14ac:dyDescent="0.25">
      <c r="A271" s="1">
        <f>Levels!A272</f>
        <v>0</v>
      </c>
      <c r="B271" s="1">
        <f>Levels!B272</f>
        <v>0</v>
      </c>
      <c r="C271" s="15">
        <f>IF(OR(E271=1,F271=1),Levels!C272,0)</f>
        <v>0</v>
      </c>
      <c r="D271" s="1">
        <f>Levels!D272</f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 t="e">
        <f>Levels!AC272</f>
        <v>#N/A</v>
      </c>
      <c r="K271" s="1" t="e">
        <f>Levels!AD272</f>
        <v>#N/A</v>
      </c>
      <c r="L271" s="1" t="e">
        <f t="shared" si="44"/>
        <v>#N/A</v>
      </c>
      <c r="M271" s="19">
        <f>IF(D271=1,Inputs!$J$25,IF(D271=2,Inputs!$J$26,IF(D271=3,Inputs!$J$27,IF(D271=4,Inputs!$J$28,0))))</f>
        <v>0</v>
      </c>
      <c r="N271" s="19">
        <f>IF(D271=1,Inputs!$J$42,IF(D271=2,Inputs!$J$43,IF(D271=3,Inputs!$J$44,IF(D271=4,Inputs!$J$45,0))))</f>
        <v>0</v>
      </c>
      <c r="O271" s="19">
        <f>IF(D271=1,Inputs!$K$25,IF(D271=2,Inputs!$K$26,IF(D271=3,Inputs!$K$27,IF(D271=4,Inputs!$K$28,0))))</f>
        <v>0</v>
      </c>
      <c r="P271" s="19">
        <f>IF(D271=1,Inputs!$K$42,IF(D271=2,Inputs!$K$43,IF(D271=3,Inputs!$K$44,IF(D271=4,Inputs!$K$45,0))))</f>
        <v>0</v>
      </c>
      <c r="Q271" s="19">
        <f>IF(AND(D271=1,G271=1),Inputs!$L$25,IF(AND(D271=2,G271=1),Inputs!$L$26,IF(AND(D271=3,G271=1),Inputs!$L$27,IF(AND(D271=4,G271=1),Inputs!$L$28,0))))</f>
        <v>0</v>
      </c>
      <c r="R271" s="19">
        <f>IF(AND(D271=1,G271=1),Inputs!$L$42,IF(AND(D271=2,G271=1),Inputs!$L$43,IF(AND(D271=3,G271=1),Inputs!$L$44,IF(AND(D271=4,G271=1),Inputs!$L$45,0))))</f>
        <v>0</v>
      </c>
      <c r="S271" s="19">
        <f>IF(AND(D271=1,H271=1),Inputs!$M$25,IF(AND(D271=2,H271=1),Inputs!$M$26,IF(AND(D271=3,H271=1),Inputs!$M$27,IF(AND(D271=4,H271=1),Inputs!$M$28,0))))</f>
        <v>0</v>
      </c>
      <c r="T271" s="19">
        <f>IF(AND(D271=1,H271=1),Inputs!$M$42,IF(AND(D271=2,H271=1),Inputs!$M$43,IF(AND(D271=3,H271=1),Inputs!$M$44,IF(AND(D271=4,H271=1),Inputs!$M$45,0))))</f>
        <v>0</v>
      </c>
      <c r="U271" s="19">
        <f>IF(AND(D271=1,I271=1),Inputs!$N$25,IF(AND(D271=2,I271=1),Inputs!$N$26,IF(AND(D271=3,I271=1),Inputs!$N$27,IF(AND(D271=4,I271=1),Inputs!$N$28,0))))</f>
        <v>0</v>
      </c>
      <c r="V271" s="19">
        <f>IF(AND(D271=1,I271=1),Inputs!$N$42,IF(AND(D271=2,I271=1),Inputs!$N$43,IF(AND(D271=3,I271=1),Inputs!$N$44,IF(AND(D271=4,I271=1),Inputs!$N$45,0))))</f>
        <v>0</v>
      </c>
      <c r="W271" s="19">
        <f>IF(D271=1,Inputs!$J$34,IF(D271=2,Inputs!$J$35,IF(D271=3,Inputs!$J$36,IF(D271=4,Inputs!$J$37,0))))</f>
        <v>0</v>
      </c>
      <c r="X271" s="19">
        <f>IF(D271=1,Inputs!$J$51,IF(D271=2,Inputs!$J$52,IF(D271=3,Inputs!$J$53,IF(D271=4,Inputs!$J$54,0))))</f>
        <v>0</v>
      </c>
      <c r="Y271" s="19">
        <f>IF(D271=1,Inputs!$K$34,IF(D271=2,Inputs!$K$35,IF(D271=3,Inputs!$K$36,IF(D271=4,Inputs!$K$37,0))))</f>
        <v>0</v>
      </c>
      <c r="Z271" s="19">
        <f>IF(D271=1,Inputs!$K$51,IF(D271=2,Inputs!$K$52,IF(D271=3,Inputs!$K$53,IF(D271=4,Inputs!$K$54,0))))</f>
        <v>0</v>
      </c>
      <c r="AA271" s="19">
        <f>IF(AND(D271=1,G271=1),Inputs!$L$34,IF(AND(D271=2,G271=1),Inputs!$L$35,IF(AND(D271=3,G271=1),Inputs!$L$36,IF(AND(D271=4,G271=1),Inputs!$L$37,0))))</f>
        <v>0</v>
      </c>
      <c r="AB271" s="19">
        <f>IF(AND(D271=1,G271=1),Inputs!$L$51,IF(AND(D271=2,G271=1),Inputs!$L$52,IF(AND(D271=3,G271=1),Inputs!$L$53,IF(AND(D271=4,G271=1),Inputs!$L$54,0))))</f>
        <v>0</v>
      </c>
      <c r="AC271" s="19">
        <f>IF(AND(D271=1,H271=1),Inputs!$M$34,IF(AND(D271=2,H271=1),Inputs!$M$35,IF(AND(D271=3,H271=1),Inputs!$M$36,IF(AND(D271=4,H271=1),Inputs!$M$37,0))))</f>
        <v>0</v>
      </c>
      <c r="AD271" s="19">
        <f>IF(AND(D271=1,H271=1),Inputs!$M$51,IF(AND(D271=2,H271=1),Inputs!$M$52,IF(AND(D271=3,H271=1),Inputs!$M$53,IF(AND(D271=4,H271=1),Inputs!$M$54,0))))</f>
        <v>0</v>
      </c>
      <c r="AE271" s="19">
        <f>IF(AND(D271=1,I271=1),Inputs!$N$34,IF(AND(D271=2,I271=1),Inputs!$N$35,IF(AND(D271=3,I271=1),Inputs!$N$36,IF(AND(D271=4,I271=1),Inputs!$N$37,0))))</f>
        <v>0</v>
      </c>
      <c r="AF271" s="19">
        <f>IF(AND(D271=1,I271=1),Inputs!$N$51,IF(AND(D271=2,I271=1),Inputs!$N$52,IF(AND(D271=3,I271=1),Inputs!$N$53,IF(AND(D271=4,I271=1),Inputs!$N$54,0))))</f>
        <v>0</v>
      </c>
      <c r="AG271" s="19" t="e">
        <f t="shared" si="45"/>
        <v>#N/A</v>
      </c>
      <c r="AH271" s="19" t="e">
        <f t="shared" si="46"/>
        <v>#N/A</v>
      </c>
      <c r="AI271" s="19" t="e">
        <f t="shared" si="48"/>
        <v>#N/A</v>
      </c>
      <c r="AJ271" s="19" t="e">
        <f>IF(K271=2,Inputs!$B$7,IF(K271=3,Inputs!$B$8,IF(K271=4,Inputs!$B$9,IF(K271=5,Inputs!$B$10,IF(K271=6,Inputs!$B$11)))))</f>
        <v>#N/A</v>
      </c>
      <c r="AK271" s="19">
        <f>Inputs!$B$65+C271</f>
        <v>500</v>
      </c>
      <c r="AL271" s="19" t="e">
        <f t="shared" si="47"/>
        <v>#N/A</v>
      </c>
      <c r="AM271" s="19" t="e">
        <f t="shared" si="49"/>
        <v>#N/A</v>
      </c>
      <c r="AN271" s="19" t="e">
        <f t="shared" si="50"/>
        <v>#N/A</v>
      </c>
      <c r="AO271" s="19" t="e">
        <f t="shared" si="51"/>
        <v>#N/A</v>
      </c>
      <c r="AP271" s="19" t="e">
        <f t="shared" si="52"/>
        <v>#N/A</v>
      </c>
      <c r="AQ271" s="22">
        <f t="shared" si="53"/>
        <v>0</v>
      </c>
      <c r="AR271" s="22">
        <f t="shared" si="54"/>
        <v>0</v>
      </c>
      <c r="AS271" s="22">
        <f>IF(AND(AQ271&gt;=Inputs!$B$15,D271=2),MAX(C271,Inputs!$B$15),AQ271)</f>
        <v>0</v>
      </c>
      <c r="AT271" s="22">
        <f>IF(AND(AR271&gt;=Inputs!$B$15,D271=2),MAX(C271,Inputs!$B$15),AR271)</f>
        <v>0</v>
      </c>
      <c r="AU271" s="22">
        <f>IF(AND(AS271&gt;=Inputs!$B$16,D271&lt;4),MAX(C271,Inputs!$B$16),AS271)</f>
        <v>0</v>
      </c>
      <c r="AV271" s="22">
        <f>IF(AND(AT271&gt;=Inputs!$B$16,D271&lt;4),MAX(C271,Inputs!$B$16),AT271)</f>
        <v>0</v>
      </c>
      <c r="AW271" s="20">
        <f>IF(AU271&gt;Inputs!$B$17,Inputs!$B$17,AU271)</f>
        <v>0</v>
      </c>
      <c r="AX271" s="20">
        <f>IF(AV271&gt;Inputs!$B$17,Inputs!$B$17,AV271)</f>
        <v>0</v>
      </c>
    </row>
    <row r="272" spans="1:50" x14ac:dyDescent="0.25">
      <c r="A272" s="1">
        <f>Levels!A273</f>
        <v>0</v>
      </c>
      <c r="B272" s="1">
        <f>Levels!B273</f>
        <v>0</v>
      </c>
      <c r="C272" s="15">
        <f>IF(OR(E272=1,F272=1),Levels!C273,0)</f>
        <v>0</v>
      </c>
      <c r="D272" s="1">
        <f>Levels!D273</f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 t="e">
        <f>Levels!AC273</f>
        <v>#N/A</v>
      </c>
      <c r="K272" s="1" t="e">
        <f>Levels!AD273</f>
        <v>#N/A</v>
      </c>
      <c r="L272" s="1" t="e">
        <f t="shared" si="44"/>
        <v>#N/A</v>
      </c>
      <c r="M272" s="19">
        <f>IF(D272=1,Inputs!$J$25,IF(D272=2,Inputs!$J$26,IF(D272=3,Inputs!$J$27,IF(D272=4,Inputs!$J$28,0))))</f>
        <v>0</v>
      </c>
      <c r="N272" s="19">
        <f>IF(D272=1,Inputs!$J$42,IF(D272=2,Inputs!$J$43,IF(D272=3,Inputs!$J$44,IF(D272=4,Inputs!$J$45,0))))</f>
        <v>0</v>
      </c>
      <c r="O272" s="19">
        <f>IF(D272=1,Inputs!$K$25,IF(D272=2,Inputs!$K$26,IF(D272=3,Inputs!$K$27,IF(D272=4,Inputs!$K$28,0))))</f>
        <v>0</v>
      </c>
      <c r="P272" s="19">
        <f>IF(D272=1,Inputs!$K$42,IF(D272=2,Inputs!$K$43,IF(D272=3,Inputs!$K$44,IF(D272=4,Inputs!$K$45,0))))</f>
        <v>0</v>
      </c>
      <c r="Q272" s="19">
        <f>IF(AND(D272=1,G272=1),Inputs!$L$25,IF(AND(D272=2,G272=1),Inputs!$L$26,IF(AND(D272=3,G272=1),Inputs!$L$27,IF(AND(D272=4,G272=1),Inputs!$L$28,0))))</f>
        <v>0</v>
      </c>
      <c r="R272" s="19">
        <f>IF(AND(D272=1,G272=1),Inputs!$L$42,IF(AND(D272=2,G272=1),Inputs!$L$43,IF(AND(D272=3,G272=1),Inputs!$L$44,IF(AND(D272=4,G272=1),Inputs!$L$45,0))))</f>
        <v>0</v>
      </c>
      <c r="S272" s="19">
        <f>IF(AND(D272=1,H272=1),Inputs!$M$25,IF(AND(D272=2,H272=1),Inputs!$M$26,IF(AND(D272=3,H272=1),Inputs!$M$27,IF(AND(D272=4,H272=1),Inputs!$M$28,0))))</f>
        <v>0</v>
      </c>
      <c r="T272" s="19">
        <f>IF(AND(D272=1,H272=1),Inputs!$M$42,IF(AND(D272=2,H272=1),Inputs!$M$43,IF(AND(D272=3,H272=1),Inputs!$M$44,IF(AND(D272=4,H272=1),Inputs!$M$45,0))))</f>
        <v>0</v>
      </c>
      <c r="U272" s="19">
        <f>IF(AND(D272=1,I272=1),Inputs!$N$25,IF(AND(D272=2,I272=1),Inputs!$N$26,IF(AND(D272=3,I272=1),Inputs!$N$27,IF(AND(D272=4,I272=1),Inputs!$N$28,0))))</f>
        <v>0</v>
      </c>
      <c r="V272" s="19">
        <f>IF(AND(D272=1,I272=1),Inputs!$N$42,IF(AND(D272=2,I272=1),Inputs!$N$43,IF(AND(D272=3,I272=1),Inputs!$N$44,IF(AND(D272=4,I272=1),Inputs!$N$45,0))))</f>
        <v>0</v>
      </c>
      <c r="W272" s="19">
        <f>IF(D272=1,Inputs!$J$34,IF(D272=2,Inputs!$J$35,IF(D272=3,Inputs!$J$36,IF(D272=4,Inputs!$J$37,0))))</f>
        <v>0</v>
      </c>
      <c r="X272" s="19">
        <f>IF(D272=1,Inputs!$J$51,IF(D272=2,Inputs!$J$52,IF(D272=3,Inputs!$J$53,IF(D272=4,Inputs!$J$54,0))))</f>
        <v>0</v>
      </c>
      <c r="Y272" s="19">
        <f>IF(D272=1,Inputs!$K$34,IF(D272=2,Inputs!$K$35,IF(D272=3,Inputs!$K$36,IF(D272=4,Inputs!$K$37,0))))</f>
        <v>0</v>
      </c>
      <c r="Z272" s="19">
        <f>IF(D272=1,Inputs!$K$51,IF(D272=2,Inputs!$K$52,IF(D272=3,Inputs!$K$53,IF(D272=4,Inputs!$K$54,0))))</f>
        <v>0</v>
      </c>
      <c r="AA272" s="19">
        <f>IF(AND(D272=1,G272=1),Inputs!$L$34,IF(AND(D272=2,G272=1),Inputs!$L$35,IF(AND(D272=3,G272=1),Inputs!$L$36,IF(AND(D272=4,G272=1),Inputs!$L$37,0))))</f>
        <v>0</v>
      </c>
      <c r="AB272" s="19">
        <f>IF(AND(D272=1,G272=1),Inputs!$L$51,IF(AND(D272=2,G272=1),Inputs!$L$52,IF(AND(D272=3,G272=1),Inputs!$L$53,IF(AND(D272=4,G272=1),Inputs!$L$54,0))))</f>
        <v>0</v>
      </c>
      <c r="AC272" s="19">
        <f>IF(AND(D272=1,H272=1),Inputs!$M$34,IF(AND(D272=2,H272=1),Inputs!$M$35,IF(AND(D272=3,H272=1),Inputs!$M$36,IF(AND(D272=4,H272=1),Inputs!$M$37,0))))</f>
        <v>0</v>
      </c>
      <c r="AD272" s="19">
        <f>IF(AND(D272=1,H272=1),Inputs!$M$51,IF(AND(D272=2,H272=1),Inputs!$M$52,IF(AND(D272=3,H272=1),Inputs!$M$53,IF(AND(D272=4,H272=1),Inputs!$M$54,0))))</f>
        <v>0</v>
      </c>
      <c r="AE272" s="19">
        <f>IF(AND(D272=1,I272=1),Inputs!$N$34,IF(AND(D272=2,I272=1),Inputs!$N$35,IF(AND(D272=3,I272=1),Inputs!$N$36,IF(AND(D272=4,I272=1),Inputs!$N$37,0))))</f>
        <v>0</v>
      </c>
      <c r="AF272" s="19">
        <f>IF(AND(D272=1,I272=1),Inputs!$N$51,IF(AND(D272=2,I272=1),Inputs!$N$52,IF(AND(D272=3,I272=1),Inputs!$N$53,IF(AND(D272=4,I272=1),Inputs!$N$54,0))))</f>
        <v>0</v>
      </c>
      <c r="AG272" s="19" t="e">
        <f t="shared" si="45"/>
        <v>#N/A</v>
      </c>
      <c r="AH272" s="19" t="e">
        <f t="shared" si="46"/>
        <v>#N/A</v>
      </c>
      <c r="AI272" s="19" t="e">
        <f t="shared" si="48"/>
        <v>#N/A</v>
      </c>
      <c r="AJ272" s="19" t="e">
        <f>IF(K272=2,Inputs!$B$7,IF(K272=3,Inputs!$B$8,IF(K272=4,Inputs!$B$9,IF(K272=5,Inputs!$B$10,IF(K272=6,Inputs!$B$11)))))</f>
        <v>#N/A</v>
      </c>
      <c r="AK272" s="19">
        <f>Inputs!$B$65+C272</f>
        <v>500</v>
      </c>
      <c r="AL272" s="19" t="e">
        <f t="shared" si="47"/>
        <v>#N/A</v>
      </c>
      <c r="AM272" s="19" t="e">
        <f t="shared" si="49"/>
        <v>#N/A</v>
      </c>
      <c r="AN272" s="19" t="e">
        <f t="shared" si="50"/>
        <v>#N/A</v>
      </c>
      <c r="AO272" s="19" t="e">
        <f t="shared" si="51"/>
        <v>#N/A</v>
      </c>
      <c r="AP272" s="19" t="e">
        <f t="shared" si="52"/>
        <v>#N/A</v>
      </c>
      <c r="AQ272" s="22">
        <f t="shared" si="53"/>
        <v>0</v>
      </c>
      <c r="AR272" s="22">
        <f t="shared" si="54"/>
        <v>0</v>
      </c>
      <c r="AS272" s="22">
        <f>IF(AND(AQ272&gt;=Inputs!$B$15,D272=2),MAX(C272,Inputs!$B$15),AQ272)</f>
        <v>0</v>
      </c>
      <c r="AT272" s="22">
        <f>IF(AND(AR272&gt;=Inputs!$B$15,D272=2),MAX(C272,Inputs!$B$15),AR272)</f>
        <v>0</v>
      </c>
      <c r="AU272" s="22">
        <f>IF(AND(AS272&gt;=Inputs!$B$16,D272&lt;4),MAX(C272,Inputs!$B$16),AS272)</f>
        <v>0</v>
      </c>
      <c r="AV272" s="22">
        <f>IF(AND(AT272&gt;=Inputs!$B$16,D272&lt;4),MAX(C272,Inputs!$B$16),AT272)</f>
        <v>0</v>
      </c>
      <c r="AW272" s="20">
        <f>IF(AU272&gt;Inputs!$B$17,Inputs!$B$17,AU272)</f>
        <v>0</v>
      </c>
      <c r="AX272" s="20">
        <f>IF(AV272&gt;Inputs!$B$17,Inputs!$B$17,AV272)</f>
        <v>0</v>
      </c>
    </row>
    <row r="273" spans="1:50" x14ac:dyDescent="0.25">
      <c r="A273" s="1">
        <f>Levels!A274</f>
        <v>0</v>
      </c>
      <c r="B273" s="1">
        <f>Levels!B274</f>
        <v>0</v>
      </c>
      <c r="C273" s="15">
        <f>IF(OR(E273=1,F273=1),Levels!C274,0)</f>
        <v>0</v>
      </c>
      <c r="D273" s="1">
        <f>Levels!D274</f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 t="e">
        <f>Levels!AC274</f>
        <v>#N/A</v>
      </c>
      <c r="K273" s="1" t="e">
        <f>Levels!AD274</f>
        <v>#N/A</v>
      </c>
      <c r="L273" s="1" t="e">
        <f t="shared" si="44"/>
        <v>#N/A</v>
      </c>
      <c r="M273" s="19">
        <f>IF(D273=1,Inputs!$J$25,IF(D273=2,Inputs!$J$26,IF(D273=3,Inputs!$J$27,IF(D273=4,Inputs!$J$28,0))))</f>
        <v>0</v>
      </c>
      <c r="N273" s="19">
        <f>IF(D273=1,Inputs!$J$42,IF(D273=2,Inputs!$J$43,IF(D273=3,Inputs!$J$44,IF(D273=4,Inputs!$J$45,0))))</f>
        <v>0</v>
      </c>
      <c r="O273" s="19">
        <f>IF(D273=1,Inputs!$K$25,IF(D273=2,Inputs!$K$26,IF(D273=3,Inputs!$K$27,IF(D273=4,Inputs!$K$28,0))))</f>
        <v>0</v>
      </c>
      <c r="P273" s="19">
        <f>IF(D273=1,Inputs!$K$42,IF(D273=2,Inputs!$K$43,IF(D273=3,Inputs!$K$44,IF(D273=4,Inputs!$K$45,0))))</f>
        <v>0</v>
      </c>
      <c r="Q273" s="19">
        <f>IF(AND(D273=1,G273=1),Inputs!$L$25,IF(AND(D273=2,G273=1),Inputs!$L$26,IF(AND(D273=3,G273=1),Inputs!$L$27,IF(AND(D273=4,G273=1),Inputs!$L$28,0))))</f>
        <v>0</v>
      </c>
      <c r="R273" s="19">
        <f>IF(AND(D273=1,G273=1),Inputs!$L$42,IF(AND(D273=2,G273=1),Inputs!$L$43,IF(AND(D273=3,G273=1),Inputs!$L$44,IF(AND(D273=4,G273=1),Inputs!$L$45,0))))</f>
        <v>0</v>
      </c>
      <c r="S273" s="19">
        <f>IF(AND(D273=1,H273=1),Inputs!$M$25,IF(AND(D273=2,H273=1),Inputs!$M$26,IF(AND(D273=3,H273=1),Inputs!$M$27,IF(AND(D273=4,H273=1),Inputs!$M$28,0))))</f>
        <v>0</v>
      </c>
      <c r="T273" s="19">
        <f>IF(AND(D273=1,H273=1),Inputs!$M$42,IF(AND(D273=2,H273=1),Inputs!$M$43,IF(AND(D273=3,H273=1),Inputs!$M$44,IF(AND(D273=4,H273=1),Inputs!$M$45,0))))</f>
        <v>0</v>
      </c>
      <c r="U273" s="19">
        <f>IF(AND(D273=1,I273=1),Inputs!$N$25,IF(AND(D273=2,I273=1),Inputs!$N$26,IF(AND(D273=3,I273=1),Inputs!$N$27,IF(AND(D273=4,I273=1),Inputs!$N$28,0))))</f>
        <v>0</v>
      </c>
      <c r="V273" s="19">
        <f>IF(AND(D273=1,I273=1),Inputs!$N$42,IF(AND(D273=2,I273=1),Inputs!$N$43,IF(AND(D273=3,I273=1),Inputs!$N$44,IF(AND(D273=4,I273=1),Inputs!$N$45,0))))</f>
        <v>0</v>
      </c>
      <c r="W273" s="19">
        <f>IF(D273=1,Inputs!$J$34,IF(D273=2,Inputs!$J$35,IF(D273=3,Inputs!$J$36,IF(D273=4,Inputs!$J$37,0))))</f>
        <v>0</v>
      </c>
      <c r="X273" s="19">
        <f>IF(D273=1,Inputs!$J$51,IF(D273=2,Inputs!$J$52,IF(D273=3,Inputs!$J$53,IF(D273=4,Inputs!$J$54,0))))</f>
        <v>0</v>
      </c>
      <c r="Y273" s="19">
        <f>IF(D273=1,Inputs!$K$34,IF(D273=2,Inputs!$K$35,IF(D273=3,Inputs!$K$36,IF(D273=4,Inputs!$K$37,0))))</f>
        <v>0</v>
      </c>
      <c r="Z273" s="19">
        <f>IF(D273=1,Inputs!$K$51,IF(D273=2,Inputs!$K$52,IF(D273=3,Inputs!$K$53,IF(D273=4,Inputs!$K$54,0))))</f>
        <v>0</v>
      </c>
      <c r="AA273" s="19">
        <f>IF(AND(D273=1,G273=1),Inputs!$L$34,IF(AND(D273=2,G273=1),Inputs!$L$35,IF(AND(D273=3,G273=1),Inputs!$L$36,IF(AND(D273=4,G273=1),Inputs!$L$37,0))))</f>
        <v>0</v>
      </c>
      <c r="AB273" s="19">
        <f>IF(AND(D273=1,G273=1),Inputs!$L$51,IF(AND(D273=2,G273=1),Inputs!$L$52,IF(AND(D273=3,G273=1),Inputs!$L$53,IF(AND(D273=4,G273=1),Inputs!$L$54,0))))</f>
        <v>0</v>
      </c>
      <c r="AC273" s="19">
        <f>IF(AND(D273=1,H273=1),Inputs!$M$34,IF(AND(D273=2,H273=1),Inputs!$M$35,IF(AND(D273=3,H273=1),Inputs!$M$36,IF(AND(D273=4,H273=1),Inputs!$M$37,0))))</f>
        <v>0</v>
      </c>
      <c r="AD273" s="19">
        <f>IF(AND(D273=1,H273=1),Inputs!$M$51,IF(AND(D273=2,H273=1),Inputs!$M$52,IF(AND(D273=3,H273=1),Inputs!$M$53,IF(AND(D273=4,H273=1),Inputs!$M$54,0))))</f>
        <v>0</v>
      </c>
      <c r="AE273" s="19">
        <f>IF(AND(D273=1,I273=1),Inputs!$N$34,IF(AND(D273=2,I273=1),Inputs!$N$35,IF(AND(D273=3,I273=1),Inputs!$N$36,IF(AND(D273=4,I273=1),Inputs!$N$37,0))))</f>
        <v>0</v>
      </c>
      <c r="AF273" s="19">
        <f>IF(AND(D273=1,I273=1),Inputs!$N$51,IF(AND(D273=2,I273=1),Inputs!$N$52,IF(AND(D273=3,I273=1),Inputs!$N$53,IF(AND(D273=4,I273=1),Inputs!$N$54,0))))</f>
        <v>0</v>
      </c>
      <c r="AG273" s="19" t="e">
        <f t="shared" si="45"/>
        <v>#N/A</v>
      </c>
      <c r="AH273" s="19" t="e">
        <f t="shared" si="46"/>
        <v>#N/A</v>
      </c>
      <c r="AI273" s="19" t="e">
        <f t="shared" si="48"/>
        <v>#N/A</v>
      </c>
      <c r="AJ273" s="19" t="e">
        <f>IF(K273=2,Inputs!$B$7,IF(K273=3,Inputs!$B$8,IF(K273=4,Inputs!$B$9,IF(K273=5,Inputs!$B$10,IF(K273=6,Inputs!$B$11)))))</f>
        <v>#N/A</v>
      </c>
      <c r="AK273" s="19">
        <f>Inputs!$B$65+C273</f>
        <v>500</v>
      </c>
      <c r="AL273" s="19" t="e">
        <f t="shared" si="47"/>
        <v>#N/A</v>
      </c>
      <c r="AM273" s="19" t="e">
        <f t="shared" si="49"/>
        <v>#N/A</v>
      </c>
      <c r="AN273" s="19" t="e">
        <f t="shared" si="50"/>
        <v>#N/A</v>
      </c>
      <c r="AO273" s="19" t="e">
        <f t="shared" si="51"/>
        <v>#N/A</v>
      </c>
      <c r="AP273" s="19" t="e">
        <f t="shared" si="52"/>
        <v>#N/A</v>
      </c>
      <c r="AQ273" s="22">
        <f t="shared" si="53"/>
        <v>0</v>
      </c>
      <c r="AR273" s="22">
        <f t="shared" si="54"/>
        <v>0</v>
      </c>
      <c r="AS273" s="22">
        <f>IF(AND(AQ273&gt;=Inputs!$B$15,D273=2),MAX(C273,Inputs!$B$15),AQ273)</f>
        <v>0</v>
      </c>
      <c r="AT273" s="22">
        <f>IF(AND(AR273&gt;=Inputs!$B$15,D273=2),MAX(C273,Inputs!$B$15),AR273)</f>
        <v>0</v>
      </c>
      <c r="AU273" s="22">
        <f>IF(AND(AS273&gt;=Inputs!$B$16,D273&lt;4),MAX(C273,Inputs!$B$16),AS273)</f>
        <v>0</v>
      </c>
      <c r="AV273" s="22">
        <f>IF(AND(AT273&gt;=Inputs!$B$16,D273&lt;4),MAX(C273,Inputs!$B$16),AT273)</f>
        <v>0</v>
      </c>
      <c r="AW273" s="20">
        <f>IF(AU273&gt;Inputs!$B$17,Inputs!$B$17,AU273)</f>
        <v>0</v>
      </c>
      <c r="AX273" s="20">
        <f>IF(AV273&gt;Inputs!$B$17,Inputs!$B$17,AV273)</f>
        <v>0</v>
      </c>
    </row>
    <row r="274" spans="1:50" x14ac:dyDescent="0.25">
      <c r="A274" s="1">
        <f>Levels!A275</f>
        <v>0</v>
      </c>
      <c r="B274" s="1">
        <f>Levels!B275</f>
        <v>0</v>
      </c>
      <c r="C274" s="15">
        <f>IF(OR(E274=1,F274=1),Levels!C275,0)</f>
        <v>0</v>
      </c>
      <c r="D274" s="1">
        <f>Levels!D275</f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 t="e">
        <f>Levels!AC275</f>
        <v>#N/A</v>
      </c>
      <c r="K274" s="1" t="e">
        <f>Levels!AD275</f>
        <v>#N/A</v>
      </c>
      <c r="L274" s="1" t="e">
        <f t="shared" si="44"/>
        <v>#N/A</v>
      </c>
      <c r="M274" s="19">
        <f>IF(D274=1,Inputs!$J$25,IF(D274=2,Inputs!$J$26,IF(D274=3,Inputs!$J$27,IF(D274=4,Inputs!$J$28,0))))</f>
        <v>0</v>
      </c>
      <c r="N274" s="19">
        <f>IF(D274=1,Inputs!$J$42,IF(D274=2,Inputs!$J$43,IF(D274=3,Inputs!$J$44,IF(D274=4,Inputs!$J$45,0))))</f>
        <v>0</v>
      </c>
      <c r="O274" s="19">
        <f>IF(D274=1,Inputs!$K$25,IF(D274=2,Inputs!$K$26,IF(D274=3,Inputs!$K$27,IF(D274=4,Inputs!$K$28,0))))</f>
        <v>0</v>
      </c>
      <c r="P274" s="19">
        <f>IF(D274=1,Inputs!$K$42,IF(D274=2,Inputs!$K$43,IF(D274=3,Inputs!$K$44,IF(D274=4,Inputs!$K$45,0))))</f>
        <v>0</v>
      </c>
      <c r="Q274" s="19">
        <f>IF(AND(D274=1,G274=1),Inputs!$L$25,IF(AND(D274=2,G274=1),Inputs!$L$26,IF(AND(D274=3,G274=1),Inputs!$L$27,IF(AND(D274=4,G274=1),Inputs!$L$28,0))))</f>
        <v>0</v>
      </c>
      <c r="R274" s="19">
        <f>IF(AND(D274=1,G274=1),Inputs!$L$42,IF(AND(D274=2,G274=1),Inputs!$L$43,IF(AND(D274=3,G274=1),Inputs!$L$44,IF(AND(D274=4,G274=1),Inputs!$L$45,0))))</f>
        <v>0</v>
      </c>
      <c r="S274" s="19">
        <f>IF(AND(D274=1,H274=1),Inputs!$M$25,IF(AND(D274=2,H274=1),Inputs!$M$26,IF(AND(D274=3,H274=1),Inputs!$M$27,IF(AND(D274=4,H274=1),Inputs!$M$28,0))))</f>
        <v>0</v>
      </c>
      <c r="T274" s="19">
        <f>IF(AND(D274=1,H274=1),Inputs!$M$42,IF(AND(D274=2,H274=1),Inputs!$M$43,IF(AND(D274=3,H274=1),Inputs!$M$44,IF(AND(D274=4,H274=1),Inputs!$M$45,0))))</f>
        <v>0</v>
      </c>
      <c r="U274" s="19">
        <f>IF(AND(D274=1,I274=1),Inputs!$N$25,IF(AND(D274=2,I274=1),Inputs!$N$26,IF(AND(D274=3,I274=1),Inputs!$N$27,IF(AND(D274=4,I274=1),Inputs!$N$28,0))))</f>
        <v>0</v>
      </c>
      <c r="V274" s="19">
        <f>IF(AND(D274=1,I274=1),Inputs!$N$42,IF(AND(D274=2,I274=1),Inputs!$N$43,IF(AND(D274=3,I274=1),Inputs!$N$44,IF(AND(D274=4,I274=1),Inputs!$N$45,0))))</f>
        <v>0</v>
      </c>
      <c r="W274" s="19">
        <f>IF(D274=1,Inputs!$J$34,IF(D274=2,Inputs!$J$35,IF(D274=3,Inputs!$J$36,IF(D274=4,Inputs!$J$37,0))))</f>
        <v>0</v>
      </c>
      <c r="X274" s="19">
        <f>IF(D274=1,Inputs!$J$51,IF(D274=2,Inputs!$J$52,IF(D274=3,Inputs!$J$53,IF(D274=4,Inputs!$J$54,0))))</f>
        <v>0</v>
      </c>
      <c r="Y274" s="19">
        <f>IF(D274=1,Inputs!$K$34,IF(D274=2,Inputs!$K$35,IF(D274=3,Inputs!$K$36,IF(D274=4,Inputs!$K$37,0))))</f>
        <v>0</v>
      </c>
      <c r="Z274" s="19">
        <f>IF(D274=1,Inputs!$K$51,IF(D274=2,Inputs!$K$52,IF(D274=3,Inputs!$K$53,IF(D274=4,Inputs!$K$54,0))))</f>
        <v>0</v>
      </c>
      <c r="AA274" s="19">
        <f>IF(AND(D274=1,G274=1),Inputs!$L$34,IF(AND(D274=2,G274=1),Inputs!$L$35,IF(AND(D274=3,G274=1),Inputs!$L$36,IF(AND(D274=4,G274=1),Inputs!$L$37,0))))</f>
        <v>0</v>
      </c>
      <c r="AB274" s="19">
        <f>IF(AND(D274=1,G274=1),Inputs!$L$51,IF(AND(D274=2,G274=1),Inputs!$L$52,IF(AND(D274=3,G274=1),Inputs!$L$53,IF(AND(D274=4,G274=1),Inputs!$L$54,0))))</f>
        <v>0</v>
      </c>
      <c r="AC274" s="19">
        <f>IF(AND(D274=1,H274=1),Inputs!$M$34,IF(AND(D274=2,H274=1),Inputs!$M$35,IF(AND(D274=3,H274=1),Inputs!$M$36,IF(AND(D274=4,H274=1),Inputs!$M$37,0))))</f>
        <v>0</v>
      </c>
      <c r="AD274" s="19">
        <f>IF(AND(D274=1,H274=1),Inputs!$M$51,IF(AND(D274=2,H274=1),Inputs!$M$52,IF(AND(D274=3,H274=1),Inputs!$M$53,IF(AND(D274=4,H274=1),Inputs!$M$54,0))))</f>
        <v>0</v>
      </c>
      <c r="AE274" s="19">
        <f>IF(AND(D274=1,I274=1),Inputs!$N$34,IF(AND(D274=2,I274=1),Inputs!$N$35,IF(AND(D274=3,I274=1),Inputs!$N$36,IF(AND(D274=4,I274=1),Inputs!$N$37,0))))</f>
        <v>0</v>
      </c>
      <c r="AF274" s="19">
        <f>IF(AND(D274=1,I274=1),Inputs!$N$51,IF(AND(D274=2,I274=1),Inputs!$N$52,IF(AND(D274=3,I274=1),Inputs!$N$53,IF(AND(D274=4,I274=1),Inputs!$N$54,0))))</f>
        <v>0</v>
      </c>
      <c r="AG274" s="19" t="e">
        <f t="shared" si="45"/>
        <v>#N/A</v>
      </c>
      <c r="AH274" s="19" t="e">
        <f t="shared" si="46"/>
        <v>#N/A</v>
      </c>
      <c r="AI274" s="19" t="e">
        <f t="shared" si="48"/>
        <v>#N/A</v>
      </c>
      <c r="AJ274" s="19" t="e">
        <f>IF(K274=2,Inputs!$B$7,IF(K274=3,Inputs!$B$8,IF(K274=4,Inputs!$B$9,IF(K274=5,Inputs!$B$10,IF(K274=6,Inputs!$B$11)))))</f>
        <v>#N/A</v>
      </c>
      <c r="AK274" s="19">
        <f>Inputs!$B$65+C274</f>
        <v>500</v>
      </c>
      <c r="AL274" s="19" t="e">
        <f t="shared" si="47"/>
        <v>#N/A</v>
      </c>
      <c r="AM274" s="19" t="e">
        <f t="shared" si="49"/>
        <v>#N/A</v>
      </c>
      <c r="AN274" s="19" t="e">
        <f t="shared" si="50"/>
        <v>#N/A</v>
      </c>
      <c r="AO274" s="19" t="e">
        <f t="shared" si="51"/>
        <v>#N/A</v>
      </c>
      <c r="AP274" s="19" t="e">
        <f t="shared" si="52"/>
        <v>#N/A</v>
      </c>
      <c r="AQ274" s="22">
        <f t="shared" si="53"/>
        <v>0</v>
      </c>
      <c r="AR274" s="22">
        <f t="shared" si="54"/>
        <v>0</v>
      </c>
      <c r="AS274" s="22">
        <f>IF(AND(AQ274&gt;=Inputs!$B$15,D274=2),MAX(C274,Inputs!$B$15),AQ274)</f>
        <v>0</v>
      </c>
      <c r="AT274" s="22">
        <f>IF(AND(AR274&gt;=Inputs!$B$15,D274=2),MAX(C274,Inputs!$B$15),AR274)</f>
        <v>0</v>
      </c>
      <c r="AU274" s="22">
        <f>IF(AND(AS274&gt;=Inputs!$B$16,D274&lt;4),MAX(C274,Inputs!$B$16),AS274)</f>
        <v>0</v>
      </c>
      <c r="AV274" s="22">
        <f>IF(AND(AT274&gt;=Inputs!$B$16,D274&lt;4),MAX(C274,Inputs!$B$16),AT274)</f>
        <v>0</v>
      </c>
      <c r="AW274" s="20">
        <f>IF(AU274&gt;Inputs!$B$17,Inputs!$B$17,AU274)</f>
        <v>0</v>
      </c>
      <c r="AX274" s="20">
        <f>IF(AV274&gt;Inputs!$B$17,Inputs!$B$17,AV274)</f>
        <v>0</v>
      </c>
    </row>
    <row r="275" spans="1:50" x14ac:dyDescent="0.25">
      <c r="A275" s="1">
        <f>Levels!A276</f>
        <v>0</v>
      </c>
      <c r="B275" s="1">
        <f>Levels!B276</f>
        <v>0</v>
      </c>
      <c r="C275" s="15">
        <f>IF(OR(E275=1,F275=1),Levels!C276,0)</f>
        <v>0</v>
      </c>
      <c r="D275" s="1">
        <f>Levels!D276</f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 t="e">
        <f>Levels!AC276</f>
        <v>#N/A</v>
      </c>
      <c r="K275" s="1" t="e">
        <f>Levels!AD276</f>
        <v>#N/A</v>
      </c>
      <c r="L275" s="1" t="e">
        <f t="shared" si="44"/>
        <v>#N/A</v>
      </c>
      <c r="M275" s="19">
        <f>IF(D275=1,Inputs!$J$25,IF(D275=2,Inputs!$J$26,IF(D275=3,Inputs!$J$27,IF(D275=4,Inputs!$J$28,0))))</f>
        <v>0</v>
      </c>
      <c r="N275" s="19">
        <f>IF(D275=1,Inputs!$J$42,IF(D275=2,Inputs!$J$43,IF(D275=3,Inputs!$J$44,IF(D275=4,Inputs!$J$45,0))))</f>
        <v>0</v>
      </c>
      <c r="O275" s="19">
        <f>IF(D275=1,Inputs!$K$25,IF(D275=2,Inputs!$K$26,IF(D275=3,Inputs!$K$27,IF(D275=4,Inputs!$K$28,0))))</f>
        <v>0</v>
      </c>
      <c r="P275" s="19">
        <f>IF(D275=1,Inputs!$K$42,IF(D275=2,Inputs!$K$43,IF(D275=3,Inputs!$K$44,IF(D275=4,Inputs!$K$45,0))))</f>
        <v>0</v>
      </c>
      <c r="Q275" s="19">
        <f>IF(AND(D275=1,G275=1),Inputs!$L$25,IF(AND(D275=2,G275=1),Inputs!$L$26,IF(AND(D275=3,G275=1),Inputs!$L$27,IF(AND(D275=4,G275=1),Inputs!$L$28,0))))</f>
        <v>0</v>
      </c>
      <c r="R275" s="19">
        <f>IF(AND(D275=1,G275=1),Inputs!$L$42,IF(AND(D275=2,G275=1),Inputs!$L$43,IF(AND(D275=3,G275=1),Inputs!$L$44,IF(AND(D275=4,G275=1),Inputs!$L$45,0))))</f>
        <v>0</v>
      </c>
      <c r="S275" s="19">
        <f>IF(AND(D275=1,H275=1),Inputs!$M$25,IF(AND(D275=2,H275=1),Inputs!$M$26,IF(AND(D275=3,H275=1),Inputs!$M$27,IF(AND(D275=4,H275=1),Inputs!$M$28,0))))</f>
        <v>0</v>
      </c>
      <c r="T275" s="19">
        <f>IF(AND(D275=1,H275=1),Inputs!$M$42,IF(AND(D275=2,H275=1),Inputs!$M$43,IF(AND(D275=3,H275=1),Inputs!$M$44,IF(AND(D275=4,H275=1),Inputs!$M$45,0))))</f>
        <v>0</v>
      </c>
      <c r="U275" s="19">
        <f>IF(AND(D275=1,I275=1),Inputs!$N$25,IF(AND(D275=2,I275=1),Inputs!$N$26,IF(AND(D275=3,I275=1),Inputs!$N$27,IF(AND(D275=4,I275=1),Inputs!$N$28,0))))</f>
        <v>0</v>
      </c>
      <c r="V275" s="19">
        <f>IF(AND(D275=1,I275=1),Inputs!$N$42,IF(AND(D275=2,I275=1),Inputs!$N$43,IF(AND(D275=3,I275=1),Inputs!$N$44,IF(AND(D275=4,I275=1),Inputs!$N$45,0))))</f>
        <v>0</v>
      </c>
      <c r="W275" s="19">
        <f>IF(D275=1,Inputs!$J$34,IF(D275=2,Inputs!$J$35,IF(D275=3,Inputs!$J$36,IF(D275=4,Inputs!$J$37,0))))</f>
        <v>0</v>
      </c>
      <c r="X275" s="19">
        <f>IF(D275=1,Inputs!$J$51,IF(D275=2,Inputs!$J$52,IF(D275=3,Inputs!$J$53,IF(D275=4,Inputs!$J$54,0))))</f>
        <v>0</v>
      </c>
      <c r="Y275" s="19">
        <f>IF(D275=1,Inputs!$K$34,IF(D275=2,Inputs!$K$35,IF(D275=3,Inputs!$K$36,IF(D275=4,Inputs!$K$37,0))))</f>
        <v>0</v>
      </c>
      <c r="Z275" s="19">
        <f>IF(D275=1,Inputs!$K$51,IF(D275=2,Inputs!$K$52,IF(D275=3,Inputs!$K$53,IF(D275=4,Inputs!$K$54,0))))</f>
        <v>0</v>
      </c>
      <c r="AA275" s="19">
        <f>IF(AND(D275=1,G275=1),Inputs!$L$34,IF(AND(D275=2,G275=1),Inputs!$L$35,IF(AND(D275=3,G275=1),Inputs!$L$36,IF(AND(D275=4,G275=1),Inputs!$L$37,0))))</f>
        <v>0</v>
      </c>
      <c r="AB275" s="19">
        <f>IF(AND(D275=1,G275=1),Inputs!$L$51,IF(AND(D275=2,G275=1),Inputs!$L$52,IF(AND(D275=3,G275=1),Inputs!$L$53,IF(AND(D275=4,G275=1),Inputs!$L$54,0))))</f>
        <v>0</v>
      </c>
      <c r="AC275" s="19">
        <f>IF(AND(D275=1,H275=1),Inputs!$M$34,IF(AND(D275=2,H275=1),Inputs!$M$35,IF(AND(D275=3,H275=1),Inputs!$M$36,IF(AND(D275=4,H275=1),Inputs!$M$37,0))))</f>
        <v>0</v>
      </c>
      <c r="AD275" s="19">
        <f>IF(AND(D275=1,H275=1),Inputs!$M$51,IF(AND(D275=2,H275=1),Inputs!$M$52,IF(AND(D275=3,H275=1),Inputs!$M$53,IF(AND(D275=4,H275=1),Inputs!$M$54,0))))</f>
        <v>0</v>
      </c>
      <c r="AE275" s="19">
        <f>IF(AND(D275=1,I275=1),Inputs!$N$34,IF(AND(D275=2,I275=1),Inputs!$N$35,IF(AND(D275=3,I275=1),Inputs!$N$36,IF(AND(D275=4,I275=1),Inputs!$N$37,0))))</f>
        <v>0</v>
      </c>
      <c r="AF275" s="19">
        <f>IF(AND(D275=1,I275=1),Inputs!$N$51,IF(AND(D275=2,I275=1),Inputs!$N$52,IF(AND(D275=3,I275=1),Inputs!$N$53,IF(AND(D275=4,I275=1),Inputs!$N$54,0))))</f>
        <v>0</v>
      </c>
      <c r="AG275" s="19" t="e">
        <f t="shared" si="45"/>
        <v>#N/A</v>
      </c>
      <c r="AH275" s="19" t="e">
        <f t="shared" si="46"/>
        <v>#N/A</v>
      </c>
      <c r="AI275" s="19" t="e">
        <f t="shared" si="48"/>
        <v>#N/A</v>
      </c>
      <c r="AJ275" s="19" t="e">
        <f>IF(K275=2,Inputs!$B$7,IF(K275=3,Inputs!$B$8,IF(K275=4,Inputs!$B$9,IF(K275=5,Inputs!$B$10,IF(K275=6,Inputs!$B$11)))))</f>
        <v>#N/A</v>
      </c>
      <c r="AK275" s="19">
        <f>Inputs!$B$65+C275</f>
        <v>500</v>
      </c>
      <c r="AL275" s="19" t="e">
        <f t="shared" si="47"/>
        <v>#N/A</v>
      </c>
      <c r="AM275" s="19" t="e">
        <f t="shared" si="49"/>
        <v>#N/A</v>
      </c>
      <c r="AN275" s="19" t="e">
        <f t="shared" si="50"/>
        <v>#N/A</v>
      </c>
      <c r="AO275" s="19" t="e">
        <f t="shared" si="51"/>
        <v>#N/A</v>
      </c>
      <c r="AP275" s="19" t="e">
        <f t="shared" si="52"/>
        <v>#N/A</v>
      </c>
      <c r="AQ275" s="22">
        <f t="shared" si="53"/>
        <v>0</v>
      </c>
      <c r="AR275" s="22">
        <f t="shared" si="54"/>
        <v>0</v>
      </c>
      <c r="AS275" s="22">
        <f>IF(AND(AQ275&gt;=Inputs!$B$15,D275=2),MAX(C275,Inputs!$B$15),AQ275)</f>
        <v>0</v>
      </c>
      <c r="AT275" s="22">
        <f>IF(AND(AR275&gt;=Inputs!$B$15,D275=2),MAX(C275,Inputs!$B$15),AR275)</f>
        <v>0</v>
      </c>
      <c r="AU275" s="22">
        <f>IF(AND(AS275&gt;=Inputs!$B$16,D275&lt;4),MAX(C275,Inputs!$B$16),AS275)</f>
        <v>0</v>
      </c>
      <c r="AV275" s="22">
        <f>IF(AND(AT275&gt;=Inputs!$B$16,D275&lt;4),MAX(C275,Inputs!$B$16),AT275)</f>
        <v>0</v>
      </c>
      <c r="AW275" s="20">
        <f>IF(AU275&gt;Inputs!$B$17,Inputs!$B$17,AU275)</f>
        <v>0</v>
      </c>
      <c r="AX275" s="20">
        <f>IF(AV275&gt;Inputs!$B$17,Inputs!$B$17,AV275)</f>
        <v>0</v>
      </c>
    </row>
    <row r="276" spans="1:50" x14ac:dyDescent="0.25">
      <c r="A276" s="1">
        <f>Levels!A277</f>
        <v>0</v>
      </c>
      <c r="B276" s="1">
        <f>Levels!B277</f>
        <v>0</v>
      </c>
      <c r="C276" s="15">
        <f>IF(OR(E276=1,F276=1),Levels!C277,0)</f>
        <v>0</v>
      </c>
      <c r="D276" s="1">
        <f>Levels!D277</f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 t="e">
        <f>Levels!AC277</f>
        <v>#N/A</v>
      </c>
      <c r="K276" s="1" t="e">
        <f>Levels!AD277</f>
        <v>#N/A</v>
      </c>
      <c r="L276" s="1" t="e">
        <f t="shared" si="44"/>
        <v>#N/A</v>
      </c>
      <c r="M276" s="19">
        <f>IF(D276=1,Inputs!$J$25,IF(D276=2,Inputs!$J$26,IF(D276=3,Inputs!$J$27,IF(D276=4,Inputs!$J$28,0))))</f>
        <v>0</v>
      </c>
      <c r="N276" s="19">
        <f>IF(D276=1,Inputs!$J$42,IF(D276=2,Inputs!$J$43,IF(D276=3,Inputs!$J$44,IF(D276=4,Inputs!$J$45,0))))</f>
        <v>0</v>
      </c>
      <c r="O276" s="19">
        <f>IF(D276=1,Inputs!$K$25,IF(D276=2,Inputs!$K$26,IF(D276=3,Inputs!$K$27,IF(D276=4,Inputs!$K$28,0))))</f>
        <v>0</v>
      </c>
      <c r="P276" s="19">
        <f>IF(D276=1,Inputs!$K$42,IF(D276=2,Inputs!$K$43,IF(D276=3,Inputs!$K$44,IF(D276=4,Inputs!$K$45,0))))</f>
        <v>0</v>
      </c>
      <c r="Q276" s="19">
        <f>IF(AND(D276=1,G276=1),Inputs!$L$25,IF(AND(D276=2,G276=1),Inputs!$L$26,IF(AND(D276=3,G276=1),Inputs!$L$27,IF(AND(D276=4,G276=1),Inputs!$L$28,0))))</f>
        <v>0</v>
      </c>
      <c r="R276" s="19">
        <f>IF(AND(D276=1,G276=1),Inputs!$L$42,IF(AND(D276=2,G276=1),Inputs!$L$43,IF(AND(D276=3,G276=1),Inputs!$L$44,IF(AND(D276=4,G276=1),Inputs!$L$45,0))))</f>
        <v>0</v>
      </c>
      <c r="S276" s="19">
        <f>IF(AND(D276=1,H276=1),Inputs!$M$25,IF(AND(D276=2,H276=1),Inputs!$M$26,IF(AND(D276=3,H276=1),Inputs!$M$27,IF(AND(D276=4,H276=1),Inputs!$M$28,0))))</f>
        <v>0</v>
      </c>
      <c r="T276" s="19">
        <f>IF(AND(D276=1,H276=1),Inputs!$M$42,IF(AND(D276=2,H276=1),Inputs!$M$43,IF(AND(D276=3,H276=1),Inputs!$M$44,IF(AND(D276=4,H276=1),Inputs!$M$45,0))))</f>
        <v>0</v>
      </c>
      <c r="U276" s="19">
        <f>IF(AND(D276=1,I276=1),Inputs!$N$25,IF(AND(D276=2,I276=1),Inputs!$N$26,IF(AND(D276=3,I276=1),Inputs!$N$27,IF(AND(D276=4,I276=1),Inputs!$N$28,0))))</f>
        <v>0</v>
      </c>
      <c r="V276" s="19">
        <f>IF(AND(D276=1,I276=1),Inputs!$N$42,IF(AND(D276=2,I276=1),Inputs!$N$43,IF(AND(D276=3,I276=1),Inputs!$N$44,IF(AND(D276=4,I276=1),Inputs!$N$45,0))))</f>
        <v>0</v>
      </c>
      <c r="W276" s="19">
        <f>IF(D276=1,Inputs!$J$34,IF(D276=2,Inputs!$J$35,IF(D276=3,Inputs!$J$36,IF(D276=4,Inputs!$J$37,0))))</f>
        <v>0</v>
      </c>
      <c r="X276" s="19">
        <f>IF(D276=1,Inputs!$J$51,IF(D276=2,Inputs!$J$52,IF(D276=3,Inputs!$J$53,IF(D276=4,Inputs!$J$54,0))))</f>
        <v>0</v>
      </c>
      <c r="Y276" s="19">
        <f>IF(D276=1,Inputs!$K$34,IF(D276=2,Inputs!$K$35,IF(D276=3,Inputs!$K$36,IF(D276=4,Inputs!$K$37,0))))</f>
        <v>0</v>
      </c>
      <c r="Z276" s="19">
        <f>IF(D276=1,Inputs!$K$51,IF(D276=2,Inputs!$K$52,IF(D276=3,Inputs!$K$53,IF(D276=4,Inputs!$K$54,0))))</f>
        <v>0</v>
      </c>
      <c r="AA276" s="19">
        <f>IF(AND(D276=1,G276=1),Inputs!$L$34,IF(AND(D276=2,G276=1),Inputs!$L$35,IF(AND(D276=3,G276=1),Inputs!$L$36,IF(AND(D276=4,G276=1),Inputs!$L$37,0))))</f>
        <v>0</v>
      </c>
      <c r="AB276" s="19">
        <f>IF(AND(D276=1,G276=1),Inputs!$L$51,IF(AND(D276=2,G276=1),Inputs!$L$52,IF(AND(D276=3,G276=1),Inputs!$L$53,IF(AND(D276=4,G276=1),Inputs!$L$54,0))))</f>
        <v>0</v>
      </c>
      <c r="AC276" s="19">
        <f>IF(AND(D276=1,H276=1),Inputs!$M$34,IF(AND(D276=2,H276=1),Inputs!$M$35,IF(AND(D276=3,H276=1),Inputs!$M$36,IF(AND(D276=4,H276=1),Inputs!$M$37,0))))</f>
        <v>0</v>
      </c>
      <c r="AD276" s="19">
        <f>IF(AND(D276=1,H276=1),Inputs!$M$51,IF(AND(D276=2,H276=1),Inputs!$M$52,IF(AND(D276=3,H276=1),Inputs!$M$53,IF(AND(D276=4,H276=1),Inputs!$M$54,0))))</f>
        <v>0</v>
      </c>
      <c r="AE276" s="19">
        <f>IF(AND(D276=1,I276=1),Inputs!$N$34,IF(AND(D276=2,I276=1),Inputs!$N$35,IF(AND(D276=3,I276=1),Inputs!$N$36,IF(AND(D276=4,I276=1),Inputs!$N$37,0))))</f>
        <v>0</v>
      </c>
      <c r="AF276" s="19">
        <f>IF(AND(D276=1,I276=1),Inputs!$N$51,IF(AND(D276=2,I276=1),Inputs!$N$52,IF(AND(D276=3,I276=1),Inputs!$N$53,IF(AND(D276=4,I276=1),Inputs!$N$54,0))))</f>
        <v>0</v>
      </c>
      <c r="AG276" s="19" t="e">
        <f t="shared" si="45"/>
        <v>#N/A</v>
      </c>
      <c r="AH276" s="19" t="e">
        <f t="shared" si="46"/>
        <v>#N/A</v>
      </c>
      <c r="AI276" s="19" t="e">
        <f t="shared" si="48"/>
        <v>#N/A</v>
      </c>
      <c r="AJ276" s="19" t="e">
        <f>IF(K276=2,Inputs!$B$7,IF(K276=3,Inputs!$B$8,IF(K276=4,Inputs!$B$9,IF(K276=5,Inputs!$B$10,IF(K276=6,Inputs!$B$11)))))</f>
        <v>#N/A</v>
      </c>
      <c r="AK276" s="19">
        <f>Inputs!$B$65+C276</f>
        <v>500</v>
      </c>
      <c r="AL276" s="19" t="e">
        <f t="shared" si="47"/>
        <v>#N/A</v>
      </c>
      <c r="AM276" s="19" t="e">
        <f t="shared" si="49"/>
        <v>#N/A</v>
      </c>
      <c r="AN276" s="19" t="e">
        <f t="shared" si="50"/>
        <v>#N/A</v>
      </c>
      <c r="AO276" s="19" t="e">
        <f t="shared" si="51"/>
        <v>#N/A</v>
      </c>
      <c r="AP276" s="19" t="e">
        <f t="shared" si="52"/>
        <v>#N/A</v>
      </c>
      <c r="AQ276" s="22">
        <f t="shared" si="53"/>
        <v>0</v>
      </c>
      <c r="AR276" s="22">
        <f t="shared" si="54"/>
        <v>0</v>
      </c>
      <c r="AS276" s="22">
        <f>IF(AND(AQ276&gt;=Inputs!$B$15,D276=2),MAX(C276,Inputs!$B$15),AQ276)</f>
        <v>0</v>
      </c>
      <c r="AT276" s="22">
        <f>IF(AND(AR276&gt;=Inputs!$B$15,D276=2),MAX(C276,Inputs!$B$15),AR276)</f>
        <v>0</v>
      </c>
      <c r="AU276" s="22">
        <f>IF(AND(AS276&gt;=Inputs!$B$16,D276&lt;4),MAX(C276,Inputs!$B$16),AS276)</f>
        <v>0</v>
      </c>
      <c r="AV276" s="22">
        <f>IF(AND(AT276&gt;=Inputs!$B$16,D276&lt;4),MAX(C276,Inputs!$B$16),AT276)</f>
        <v>0</v>
      </c>
      <c r="AW276" s="20">
        <f>IF(AU276&gt;Inputs!$B$17,Inputs!$B$17,AU276)</f>
        <v>0</v>
      </c>
      <c r="AX276" s="20">
        <f>IF(AV276&gt;Inputs!$B$17,Inputs!$B$17,AV276)</f>
        <v>0</v>
      </c>
    </row>
    <row r="277" spans="1:50" x14ac:dyDescent="0.25">
      <c r="A277" s="1">
        <f>Levels!A278</f>
        <v>0</v>
      </c>
      <c r="B277" s="1">
        <f>Levels!B278</f>
        <v>0</v>
      </c>
      <c r="C277" s="15">
        <f>IF(OR(E277=1,F277=1),Levels!C278,0)</f>
        <v>0</v>
      </c>
      <c r="D277" s="1">
        <f>Levels!D278</f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 t="e">
        <f>Levels!AC278</f>
        <v>#N/A</v>
      </c>
      <c r="K277" s="1" t="e">
        <f>Levels!AD278</f>
        <v>#N/A</v>
      </c>
      <c r="L277" s="1" t="e">
        <f t="shared" si="44"/>
        <v>#N/A</v>
      </c>
      <c r="M277" s="19">
        <f>IF(D277=1,Inputs!$J$25,IF(D277=2,Inputs!$J$26,IF(D277=3,Inputs!$J$27,IF(D277=4,Inputs!$J$28,0))))</f>
        <v>0</v>
      </c>
      <c r="N277" s="19">
        <f>IF(D277=1,Inputs!$J$42,IF(D277=2,Inputs!$J$43,IF(D277=3,Inputs!$J$44,IF(D277=4,Inputs!$J$45,0))))</f>
        <v>0</v>
      </c>
      <c r="O277" s="19">
        <f>IF(D277=1,Inputs!$K$25,IF(D277=2,Inputs!$K$26,IF(D277=3,Inputs!$K$27,IF(D277=4,Inputs!$K$28,0))))</f>
        <v>0</v>
      </c>
      <c r="P277" s="19">
        <f>IF(D277=1,Inputs!$K$42,IF(D277=2,Inputs!$K$43,IF(D277=3,Inputs!$K$44,IF(D277=4,Inputs!$K$45,0))))</f>
        <v>0</v>
      </c>
      <c r="Q277" s="19">
        <f>IF(AND(D277=1,G277=1),Inputs!$L$25,IF(AND(D277=2,G277=1),Inputs!$L$26,IF(AND(D277=3,G277=1),Inputs!$L$27,IF(AND(D277=4,G277=1),Inputs!$L$28,0))))</f>
        <v>0</v>
      </c>
      <c r="R277" s="19">
        <f>IF(AND(D277=1,G277=1),Inputs!$L$42,IF(AND(D277=2,G277=1),Inputs!$L$43,IF(AND(D277=3,G277=1),Inputs!$L$44,IF(AND(D277=4,G277=1),Inputs!$L$45,0))))</f>
        <v>0</v>
      </c>
      <c r="S277" s="19">
        <f>IF(AND(D277=1,H277=1),Inputs!$M$25,IF(AND(D277=2,H277=1),Inputs!$M$26,IF(AND(D277=3,H277=1),Inputs!$M$27,IF(AND(D277=4,H277=1),Inputs!$M$28,0))))</f>
        <v>0</v>
      </c>
      <c r="T277" s="19">
        <f>IF(AND(D277=1,H277=1),Inputs!$M$42,IF(AND(D277=2,H277=1),Inputs!$M$43,IF(AND(D277=3,H277=1),Inputs!$M$44,IF(AND(D277=4,H277=1),Inputs!$M$45,0))))</f>
        <v>0</v>
      </c>
      <c r="U277" s="19">
        <f>IF(AND(D277=1,I277=1),Inputs!$N$25,IF(AND(D277=2,I277=1),Inputs!$N$26,IF(AND(D277=3,I277=1),Inputs!$N$27,IF(AND(D277=4,I277=1),Inputs!$N$28,0))))</f>
        <v>0</v>
      </c>
      <c r="V277" s="19">
        <f>IF(AND(D277=1,I277=1),Inputs!$N$42,IF(AND(D277=2,I277=1),Inputs!$N$43,IF(AND(D277=3,I277=1),Inputs!$N$44,IF(AND(D277=4,I277=1),Inputs!$N$45,0))))</f>
        <v>0</v>
      </c>
      <c r="W277" s="19">
        <f>IF(D277=1,Inputs!$J$34,IF(D277=2,Inputs!$J$35,IF(D277=3,Inputs!$J$36,IF(D277=4,Inputs!$J$37,0))))</f>
        <v>0</v>
      </c>
      <c r="X277" s="19">
        <f>IF(D277=1,Inputs!$J$51,IF(D277=2,Inputs!$J$52,IF(D277=3,Inputs!$J$53,IF(D277=4,Inputs!$J$54,0))))</f>
        <v>0</v>
      </c>
      <c r="Y277" s="19">
        <f>IF(D277=1,Inputs!$K$34,IF(D277=2,Inputs!$K$35,IF(D277=3,Inputs!$K$36,IF(D277=4,Inputs!$K$37,0))))</f>
        <v>0</v>
      </c>
      <c r="Z277" s="19">
        <f>IF(D277=1,Inputs!$K$51,IF(D277=2,Inputs!$K$52,IF(D277=3,Inputs!$K$53,IF(D277=4,Inputs!$K$54,0))))</f>
        <v>0</v>
      </c>
      <c r="AA277" s="19">
        <f>IF(AND(D277=1,G277=1),Inputs!$L$34,IF(AND(D277=2,G277=1),Inputs!$L$35,IF(AND(D277=3,G277=1),Inputs!$L$36,IF(AND(D277=4,G277=1),Inputs!$L$37,0))))</f>
        <v>0</v>
      </c>
      <c r="AB277" s="19">
        <f>IF(AND(D277=1,G277=1),Inputs!$L$51,IF(AND(D277=2,G277=1),Inputs!$L$52,IF(AND(D277=3,G277=1),Inputs!$L$53,IF(AND(D277=4,G277=1),Inputs!$L$54,0))))</f>
        <v>0</v>
      </c>
      <c r="AC277" s="19">
        <f>IF(AND(D277=1,H277=1),Inputs!$M$34,IF(AND(D277=2,H277=1),Inputs!$M$35,IF(AND(D277=3,H277=1),Inputs!$M$36,IF(AND(D277=4,H277=1),Inputs!$M$37,0))))</f>
        <v>0</v>
      </c>
      <c r="AD277" s="19">
        <f>IF(AND(D277=1,H277=1),Inputs!$M$51,IF(AND(D277=2,H277=1),Inputs!$M$52,IF(AND(D277=3,H277=1),Inputs!$M$53,IF(AND(D277=4,H277=1),Inputs!$M$54,0))))</f>
        <v>0</v>
      </c>
      <c r="AE277" s="19">
        <f>IF(AND(D277=1,I277=1),Inputs!$N$34,IF(AND(D277=2,I277=1),Inputs!$N$35,IF(AND(D277=3,I277=1),Inputs!$N$36,IF(AND(D277=4,I277=1),Inputs!$N$37,0))))</f>
        <v>0</v>
      </c>
      <c r="AF277" s="19">
        <f>IF(AND(D277=1,I277=1),Inputs!$N$51,IF(AND(D277=2,I277=1),Inputs!$N$52,IF(AND(D277=3,I277=1),Inputs!$N$53,IF(AND(D277=4,I277=1),Inputs!$N$54,0))))</f>
        <v>0</v>
      </c>
      <c r="AG277" s="19" t="e">
        <f t="shared" si="45"/>
        <v>#N/A</v>
      </c>
      <c r="AH277" s="19" t="e">
        <f t="shared" si="46"/>
        <v>#N/A</v>
      </c>
      <c r="AI277" s="19" t="e">
        <f t="shared" si="48"/>
        <v>#N/A</v>
      </c>
      <c r="AJ277" s="19" t="e">
        <f>IF(K277=2,Inputs!$B$7,IF(K277=3,Inputs!$B$8,IF(K277=4,Inputs!$B$9,IF(K277=5,Inputs!$B$10,IF(K277=6,Inputs!$B$11)))))</f>
        <v>#N/A</v>
      </c>
      <c r="AK277" s="19">
        <f>Inputs!$B$65+C277</f>
        <v>500</v>
      </c>
      <c r="AL277" s="19" t="e">
        <f t="shared" si="47"/>
        <v>#N/A</v>
      </c>
      <c r="AM277" s="19" t="e">
        <f t="shared" si="49"/>
        <v>#N/A</v>
      </c>
      <c r="AN277" s="19" t="e">
        <f t="shared" si="50"/>
        <v>#N/A</v>
      </c>
      <c r="AO277" s="19" t="e">
        <f t="shared" si="51"/>
        <v>#N/A</v>
      </c>
      <c r="AP277" s="19" t="e">
        <f t="shared" si="52"/>
        <v>#N/A</v>
      </c>
      <c r="AQ277" s="22">
        <f t="shared" si="53"/>
        <v>0</v>
      </c>
      <c r="AR277" s="22">
        <f t="shared" si="54"/>
        <v>0</v>
      </c>
      <c r="AS277" s="22">
        <f>IF(AND(AQ277&gt;=Inputs!$B$15,D277=2),MAX(C277,Inputs!$B$15),AQ277)</f>
        <v>0</v>
      </c>
      <c r="AT277" s="22">
        <f>IF(AND(AR277&gt;=Inputs!$B$15,D277=2),MAX(C277,Inputs!$B$15),AR277)</f>
        <v>0</v>
      </c>
      <c r="AU277" s="22">
        <f>IF(AND(AS277&gt;=Inputs!$B$16,D277&lt;4),MAX(C277,Inputs!$B$16),AS277)</f>
        <v>0</v>
      </c>
      <c r="AV277" s="22">
        <f>IF(AND(AT277&gt;=Inputs!$B$16,D277&lt;4),MAX(C277,Inputs!$B$16),AT277)</f>
        <v>0</v>
      </c>
      <c r="AW277" s="20">
        <f>IF(AU277&gt;Inputs!$B$17,Inputs!$B$17,AU277)</f>
        <v>0</v>
      </c>
      <c r="AX277" s="20">
        <f>IF(AV277&gt;Inputs!$B$17,Inputs!$B$17,AV277)</f>
        <v>0</v>
      </c>
    </row>
    <row r="278" spans="1:50" x14ac:dyDescent="0.25">
      <c r="A278" s="1">
        <f>Levels!A279</f>
        <v>0</v>
      </c>
      <c r="B278" s="1">
        <f>Levels!B279</f>
        <v>0</v>
      </c>
      <c r="C278" s="15">
        <f>IF(OR(E278=1,F278=1),Levels!C279,0)</f>
        <v>0</v>
      </c>
      <c r="D278" s="1">
        <f>Levels!D279</f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 t="e">
        <f>Levels!AC279</f>
        <v>#N/A</v>
      </c>
      <c r="K278" s="1" t="e">
        <f>Levels!AD279</f>
        <v>#N/A</v>
      </c>
      <c r="L278" s="1" t="e">
        <f t="shared" si="44"/>
        <v>#N/A</v>
      </c>
      <c r="M278" s="19">
        <f>IF(D278=1,Inputs!$J$25,IF(D278=2,Inputs!$J$26,IF(D278=3,Inputs!$J$27,IF(D278=4,Inputs!$J$28,0))))</f>
        <v>0</v>
      </c>
      <c r="N278" s="19">
        <f>IF(D278=1,Inputs!$J$42,IF(D278=2,Inputs!$J$43,IF(D278=3,Inputs!$J$44,IF(D278=4,Inputs!$J$45,0))))</f>
        <v>0</v>
      </c>
      <c r="O278" s="19">
        <f>IF(D278=1,Inputs!$K$25,IF(D278=2,Inputs!$K$26,IF(D278=3,Inputs!$K$27,IF(D278=4,Inputs!$K$28,0))))</f>
        <v>0</v>
      </c>
      <c r="P278" s="19">
        <f>IF(D278=1,Inputs!$K$42,IF(D278=2,Inputs!$K$43,IF(D278=3,Inputs!$K$44,IF(D278=4,Inputs!$K$45,0))))</f>
        <v>0</v>
      </c>
      <c r="Q278" s="19">
        <f>IF(AND(D278=1,G278=1),Inputs!$L$25,IF(AND(D278=2,G278=1),Inputs!$L$26,IF(AND(D278=3,G278=1),Inputs!$L$27,IF(AND(D278=4,G278=1),Inputs!$L$28,0))))</f>
        <v>0</v>
      </c>
      <c r="R278" s="19">
        <f>IF(AND(D278=1,G278=1),Inputs!$L$42,IF(AND(D278=2,G278=1),Inputs!$L$43,IF(AND(D278=3,G278=1),Inputs!$L$44,IF(AND(D278=4,G278=1),Inputs!$L$45,0))))</f>
        <v>0</v>
      </c>
      <c r="S278" s="19">
        <f>IF(AND(D278=1,H278=1),Inputs!$M$25,IF(AND(D278=2,H278=1),Inputs!$M$26,IF(AND(D278=3,H278=1),Inputs!$M$27,IF(AND(D278=4,H278=1),Inputs!$M$28,0))))</f>
        <v>0</v>
      </c>
      <c r="T278" s="19">
        <f>IF(AND(D278=1,H278=1),Inputs!$M$42,IF(AND(D278=2,H278=1),Inputs!$M$43,IF(AND(D278=3,H278=1),Inputs!$M$44,IF(AND(D278=4,H278=1),Inputs!$M$45,0))))</f>
        <v>0</v>
      </c>
      <c r="U278" s="19">
        <f>IF(AND(D278=1,I278=1),Inputs!$N$25,IF(AND(D278=2,I278=1),Inputs!$N$26,IF(AND(D278=3,I278=1),Inputs!$N$27,IF(AND(D278=4,I278=1),Inputs!$N$28,0))))</f>
        <v>0</v>
      </c>
      <c r="V278" s="19">
        <f>IF(AND(D278=1,I278=1),Inputs!$N$42,IF(AND(D278=2,I278=1),Inputs!$N$43,IF(AND(D278=3,I278=1),Inputs!$N$44,IF(AND(D278=4,I278=1),Inputs!$N$45,0))))</f>
        <v>0</v>
      </c>
      <c r="W278" s="19">
        <f>IF(D278=1,Inputs!$J$34,IF(D278=2,Inputs!$J$35,IF(D278=3,Inputs!$J$36,IF(D278=4,Inputs!$J$37,0))))</f>
        <v>0</v>
      </c>
      <c r="X278" s="19">
        <f>IF(D278=1,Inputs!$J$51,IF(D278=2,Inputs!$J$52,IF(D278=3,Inputs!$J$53,IF(D278=4,Inputs!$J$54,0))))</f>
        <v>0</v>
      </c>
      <c r="Y278" s="19">
        <f>IF(D278=1,Inputs!$K$34,IF(D278=2,Inputs!$K$35,IF(D278=3,Inputs!$K$36,IF(D278=4,Inputs!$K$37,0))))</f>
        <v>0</v>
      </c>
      <c r="Z278" s="19">
        <f>IF(D278=1,Inputs!$K$51,IF(D278=2,Inputs!$K$52,IF(D278=3,Inputs!$K$53,IF(D278=4,Inputs!$K$54,0))))</f>
        <v>0</v>
      </c>
      <c r="AA278" s="19">
        <f>IF(AND(D278=1,G278=1),Inputs!$L$34,IF(AND(D278=2,G278=1),Inputs!$L$35,IF(AND(D278=3,G278=1),Inputs!$L$36,IF(AND(D278=4,G278=1),Inputs!$L$37,0))))</f>
        <v>0</v>
      </c>
      <c r="AB278" s="19">
        <f>IF(AND(D278=1,G278=1),Inputs!$L$51,IF(AND(D278=2,G278=1),Inputs!$L$52,IF(AND(D278=3,G278=1),Inputs!$L$53,IF(AND(D278=4,G278=1),Inputs!$L$54,0))))</f>
        <v>0</v>
      </c>
      <c r="AC278" s="19">
        <f>IF(AND(D278=1,H278=1),Inputs!$M$34,IF(AND(D278=2,H278=1),Inputs!$M$35,IF(AND(D278=3,H278=1),Inputs!$M$36,IF(AND(D278=4,H278=1),Inputs!$M$37,0))))</f>
        <v>0</v>
      </c>
      <c r="AD278" s="19">
        <f>IF(AND(D278=1,H278=1),Inputs!$M$51,IF(AND(D278=2,H278=1),Inputs!$M$52,IF(AND(D278=3,H278=1),Inputs!$M$53,IF(AND(D278=4,H278=1),Inputs!$M$54,0))))</f>
        <v>0</v>
      </c>
      <c r="AE278" s="19">
        <f>IF(AND(D278=1,I278=1),Inputs!$N$34,IF(AND(D278=2,I278=1),Inputs!$N$35,IF(AND(D278=3,I278=1),Inputs!$N$36,IF(AND(D278=4,I278=1),Inputs!$N$37,0))))</f>
        <v>0</v>
      </c>
      <c r="AF278" s="19">
        <f>IF(AND(D278=1,I278=1),Inputs!$N$51,IF(AND(D278=2,I278=1),Inputs!$N$52,IF(AND(D278=3,I278=1),Inputs!$N$53,IF(AND(D278=4,I278=1),Inputs!$N$54,0))))</f>
        <v>0</v>
      </c>
      <c r="AG278" s="19" t="e">
        <f t="shared" si="45"/>
        <v>#N/A</v>
      </c>
      <c r="AH278" s="19" t="e">
        <f t="shared" si="46"/>
        <v>#N/A</v>
      </c>
      <c r="AI278" s="19" t="e">
        <f t="shared" si="48"/>
        <v>#N/A</v>
      </c>
      <c r="AJ278" s="19" t="e">
        <f>IF(K278=2,Inputs!$B$7,IF(K278=3,Inputs!$B$8,IF(K278=4,Inputs!$B$9,IF(K278=5,Inputs!$B$10,IF(K278=6,Inputs!$B$11)))))</f>
        <v>#N/A</v>
      </c>
      <c r="AK278" s="19">
        <f>Inputs!$B$65+C278</f>
        <v>500</v>
      </c>
      <c r="AL278" s="19" t="e">
        <f t="shared" si="47"/>
        <v>#N/A</v>
      </c>
      <c r="AM278" s="19" t="e">
        <f t="shared" si="49"/>
        <v>#N/A</v>
      </c>
      <c r="AN278" s="19" t="e">
        <f t="shared" si="50"/>
        <v>#N/A</v>
      </c>
      <c r="AO278" s="19" t="e">
        <f t="shared" si="51"/>
        <v>#N/A</v>
      </c>
      <c r="AP278" s="19" t="e">
        <f t="shared" si="52"/>
        <v>#N/A</v>
      </c>
      <c r="AQ278" s="22">
        <f t="shared" si="53"/>
        <v>0</v>
      </c>
      <c r="AR278" s="22">
        <f t="shared" si="54"/>
        <v>0</v>
      </c>
      <c r="AS278" s="22">
        <f>IF(AND(AQ278&gt;=Inputs!$B$15,D278=2),MAX(C278,Inputs!$B$15),AQ278)</f>
        <v>0</v>
      </c>
      <c r="AT278" s="22">
        <f>IF(AND(AR278&gt;=Inputs!$B$15,D278=2),MAX(C278,Inputs!$B$15),AR278)</f>
        <v>0</v>
      </c>
      <c r="AU278" s="22">
        <f>IF(AND(AS278&gt;=Inputs!$B$16,D278&lt;4),MAX(C278,Inputs!$B$16),AS278)</f>
        <v>0</v>
      </c>
      <c r="AV278" s="22">
        <f>IF(AND(AT278&gt;=Inputs!$B$16,D278&lt;4),MAX(C278,Inputs!$B$16),AT278)</f>
        <v>0</v>
      </c>
      <c r="AW278" s="20">
        <f>IF(AU278&gt;Inputs!$B$17,Inputs!$B$17,AU278)</f>
        <v>0</v>
      </c>
      <c r="AX278" s="20">
        <f>IF(AV278&gt;Inputs!$B$17,Inputs!$B$17,AV278)</f>
        <v>0</v>
      </c>
    </row>
    <row r="279" spans="1:50" x14ac:dyDescent="0.25">
      <c r="A279" s="1">
        <f>Levels!A280</f>
        <v>0</v>
      </c>
      <c r="B279" s="1">
        <f>Levels!B280</f>
        <v>0</v>
      </c>
      <c r="C279" s="15">
        <f>IF(OR(E279=1,F279=1),Levels!C280,0)</f>
        <v>0</v>
      </c>
      <c r="D279" s="1">
        <f>Levels!D280</f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 t="e">
        <f>Levels!AC280</f>
        <v>#N/A</v>
      </c>
      <c r="K279" s="1" t="e">
        <f>Levels!AD280</f>
        <v>#N/A</v>
      </c>
      <c r="L279" s="1" t="e">
        <f t="shared" si="44"/>
        <v>#N/A</v>
      </c>
      <c r="M279" s="19">
        <f>IF(D279=1,Inputs!$J$25,IF(D279=2,Inputs!$J$26,IF(D279=3,Inputs!$J$27,IF(D279=4,Inputs!$J$28,0))))</f>
        <v>0</v>
      </c>
      <c r="N279" s="19">
        <f>IF(D279=1,Inputs!$J$42,IF(D279=2,Inputs!$J$43,IF(D279=3,Inputs!$J$44,IF(D279=4,Inputs!$J$45,0))))</f>
        <v>0</v>
      </c>
      <c r="O279" s="19">
        <f>IF(D279=1,Inputs!$K$25,IF(D279=2,Inputs!$K$26,IF(D279=3,Inputs!$K$27,IF(D279=4,Inputs!$K$28,0))))</f>
        <v>0</v>
      </c>
      <c r="P279" s="19">
        <f>IF(D279=1,Inputs!$K$42,IF(D279=2,Inputs!$K$43,IF(D279=3,Inputs!$K$44,IF(D279=4,Inputs!$K$45,0))))</f>
        <v>0</v>
      </c>
      <c r="Q279" s="19">
        <f>IF(AND(D279=1,G279=1),Inputs!$L$25,IF(AND(D279=2,G279=1),Inputs!$L$26,IF(AND(D279=3,G279=1),Inputs!$L$27,IF(AND(D279=4,G279=1),Inputs!$L$28,0))))</f>
        <v>0</v>
      </c>
      <c r="R279" s="19">
        <f>IF(AND(D279=1,G279=1),Inputs!$L$42,IF(AND(D279=2,G279=1),Inputs!$L$43,IF(AND(D279=3,G279=1),Inputs!$L$44,IF(AND(D279=4,G279=1),Inputs!$L$45,0))))</f>
        <v>0</v>
      </c>
      <c r="S279" s="19">
        <f>IF(AND(D279=1,H279=1),Inputs!$M$25,IF(AND(D279=2,H279=1),Inputs!$M$26,IF(AND(D279=3,H279=1),Inputs!$M$27,IF(AND(D279=4,H279=1),Inputs!$M$28,0))))</f>
        <v>0</v>
      </c>
      <c r="T279" s="19">
        <f>IF(AND(D279=1,H279=1),Inputs!$M$42,IF(AND(D279=2,H279=1),Inputs!$M$43,IF(AND(D279=3,H279=1),Inputs!$M$44,IF(AND(D279=4,H279=1),Inputs!$M$45,0))))</f>
        <v>0</v>
      </c>
      <c r="U279" s="19">
        <f>IF(AND(D279=1,I279=1),Inputs!$N$25,IF(AND(D279=2,I279=1),Inputs!$N$26,IF(AND(D279=3,I279=1),Inputs!$N$27,IF(AND(D279=4,I279=1),Inputs!$N$28,0))))</f>
        <v>0</v>
      </c>
      <c r="V279" s="19">
        <f>IF(AND(D279=1,I279=1),Inputs!$N$42,IF(AND(D279=2,I279=1),Inputs!$N$43,IF(AND(D279=3,I279=1),Inputs!$N$44,IF(AND(D279=4,I279=1),Inputs!$N$45,0))))</f>
        <v>0</v>
      </c>
      <c r="W279" s="19">
        <f>IF(D279=1,Inputs!$J$34,IF(D279=2,Inputs!$J$35,IF(D279=3,Inputs!$J$36,IF(D279=4,Inputs!$J$37,0))))</f>
        <v>0</v>
      </c>
      <c r="X279" s="19">
        <f>IF(D279=1,Inputs!$J$51,IF(D279=2,Inputs!$J$52,IF(D279=3,Inputs!$J$53,IF(D279=4,Inputs!$J$54,0))))</f>
        <v>0</v>
      </c>
      <c r="Y279" s="19">
        <f>IF(D279=1,Inputs!$K$34,IF(D279=2,Inputs!$K$35,IF(D279=3,Inputs!$K$36,IF(D279=4,Inputs!$K$37,0))))</f>
        <v>0</v>
      </c>
      <c r="Z279" s="19">
        <f>IF(D279=1,Inputs!$K$51,IF(D279=2,Inputs!$K$52,IF(D279=3,Inputs!$K$53,IF(D279=4,Inputs!$K$54,0))))</f>
        <v>0</v>
      </c>
      <c r="AA279" s="19">
        <f>IF(AND(D279=1,G279=1),Inputs!$L$34,IF(AND(D279=2,G279=1),Inputs!$L$35,IF(AND(D279=3,G279=1),Inputs!$L$36,IF(AND(D279=4,G279=1),Inputs!$L$37,0))))</f>
        <v>0</v>
      </c>
      <c r="AB279" s="19">
        <f>IF(AND(D279=1,G279=1),Inputs!$L$51,IF(AND(D279=2,G279=1),Inputs!$L$52,IF(AND(D279=3,G279=1),Inputs!$L$53,IF(AND(D279=4,G279=1),Inputs!$L$54,0))))</f>
        <v>0</v>
      </c>
      <c r="AC279" s="19">
        <f>IF(AND(D279=1,H279=1),Inputs!$M$34,IF(AND(D279=2,H279=1),Inputs!$M$35,IF(AND(D279=3,H279=1),Inputs!$M$36,IF(AND(D279=4,H279=1),Inputs!$M$37,0))))</f>
        <v>0</v>
      </c>
      <c r="AD279" s="19">
        <f>IF(AND(D279=1,H279=1),Inputs!$M$51,IF(AND(D279=2,H279=1),Inputs!$M$52,IF(AND(D279=3,H279=1),Inputs!$M$53,IF(AND(D279=4,H279=1),Inputs!$M$54,0))))</f>
        <v>0</v>
      </c>
      <c r="AE279" s="19">
        <f>IF(AND(D279=1,I279=1),Inputs!$N$34,IF(AND(D279=2,I279=1),Inputs!$N$35,IF(AND(D279=3,I279=1),Inputs!$N$36,IF(AND(D279=4,I279=1),Inputs!$N$37,0))))</f>
        <v>0</v>
      </c>
      <c r="AF279" s="19">
        <f>IF(AND(D279=1,I279=1),Inputs!$N$51,IF(AND(D279=2,I279=1),Inputs!$N$52,IF(AND(D279=3,I279=1),Inputs!$N$53,IF(AND(D279=4,I279=1),Inputs!$N$54,0))))</f>
        <v>0</v>
      </c>
      <c r="AG279" s="19" t="e">
        <f t="shared" si="45"/>
        <v>#N/A</v>
      </c>
      <c r="AH279" s="19" t="e">
        <f t="shared" si="46"/>
        <v>#N/A</v>
      </c>
      <c r="AI279" s="19" t="e">
        <f t="shared" si="48"/>
        <v>#N/A</v>
      </c>
      <c r="AJ279" s="19" t="e">
        <f>IF(K279=2,Inputs!$B$7,IF(K279=3,Inputs!$B$8,IF(K279=4,Inputs!$B$9,IF(K279=5,Inputs!$B$10,IF(K279=6,Inputs!$B$11)))))</f>
        <v>#N/A</v>
      </c>
      <c r="AK279" s="19">
        <f>Inputs!$B$65+C279</f>
        <v>500</v>
      </c>
      <c r="AL279" s="19" t="e">
        <f t="shared" si="47"/>
        <v>#N/A</v>
      </c>
      <c r="AM279" s="19" t="e">
        <f t="shared" si="49"/>
        <v>#N/A</v>
      </c>
      <c r="AN279" s="19" t="e">
        <f t="shared" si="50"/>
        <v>#N/A</v>
      </c>
      <c r="AO279" s="19" t="e">
        <f t="shared" si="51"/>
        <v>#N/A</v>
      </c>
      <c r="AP279" s="19" t="e">
        <f t="shared" si="52"/>
        <v>#N/A</v>
      </c>
      <c r="AQ279" s="22">
        <f t="shared" si="53"/>
        <v>0</v>
      </c>
      <c r="AR279" s="22">
        <f t="shared" si="54"/>
        <v>0</v>
      </c>
      <c r="AS279" s="22">
        <f>IF(AND(AQ279&gt;=Inputs!$B$15,D279=2),MAX(C279,Inputs!$B$15),AQ279)</f>
        <v>0</v>
      </c>
      <c r="AT279" s="22">
        <f>IF(AND(AR279&gt;=Inputs!$B$15,D279=2),MAX(C279,Inputs!$B$15),AR279)</f>
        <v>0</v>
      </c>
      <c r="AU279" s="22">
        <f>IF(AND(AS279&gt;=Inputs!$B$16,D279&lt;4),MAX(C279,Inputs!$B$16),AS279)</f>
        <v>0</v>
      </c>
      <c r="AV279" s="22">
        <f>IF(AND(AT279&gt;=Inputs!$B$16,D279&lt;4),MAX(C279,Inputs!$B$16),AT279)</f>
        <v>0</v>
      </c>
      <c r="AW279" s="20">
        <f>IF(AU279&gt;Inputs!$B$17,Inputs!$B$17,AU279)</f>
        <v>0</v>
      </c>
      <c r="AX279" s="20">
        <f>IF(AV279&gt;Inputs!$B$17,Inputs!$B$17,AV279)</f>
        <v>0</v>
      </c>
    </row>
    <row r="280" spans="1:50" x14ac:dyDescent="0.25">
      <c r="A280" s="1">
        <f>Levels!A281</f>
        <v>0</v>
      </c>
      <c r="B280" s="1">
        <f>Levels!B281</f>
        <v>0</v>
      </c>
      <c r="C280" s="15">
        <f>IF(OR(E280=1,F280=1),Levels!C281,0)</f>
        <v>0</v>
      </c>
      <c r="D280" s="1">
        <f>Levels!D281</f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 t="e">
        <f>Levels!AC281</f>
        <v>#N/A</v>
      </c>
      <c r="K280" s="1" t="e">
        <f>Levels!AD281</f>
        <v>#N/A</v>
      </c>
      <c r="L280" s="1" t="e">
        <f t="shared" ref="L280:L303" si="55">IF(K280&gt;J280,"Leap","Increment")</f>
        <v>#N/A</v>
      </c>
      <c r="M280" s="19">
        <f>IF(D280=1,Inputs!$J$25,IF(D280=2,Inputs!$J$26,IF(D280=3,Inputs!$J$27,IF(D280=4,Inputs!$J$28,0))))</f>
        <v>0</v>
      </c>
      <c r="N280" s="19">
        <f>IF(D280=1,Inputs!$J$42,IF(D280=2,Inputs!$J$43,IF(D280=3,Inputs!$J$44,IF(D280=4,Inputs!$J$45,0))))</f>
        <v>0</v>
      </c>
      <c r="O280" s="19">
        <f>IF(D280=1,Inputs!$K$25,IF(D280=2,Inputs!$K$26,IF(D280=3,Inputs!$K$27,IF(D280=4,Inputs!$K$28,0))))</f>
        <v>0</v>
      </c>
      <c r="P280" s="19">
        <f>IF(D280=1,Inputs!$K$42,IF(D280=2,Inputs!$K$43,IF(D280=3,Inputs!$K$44,IF(D280=4,Inputs!$K$45,0))))</f>
        <v>0</v>
      </c>
      <c r="Q280" s="19">
        <f>IF(AND(D280=1,G280=1),Inputs!$L$25,IF(AND(D280=2,G280=1),Inputs!$L$26,IF(AND(D280=3,G280=1),Inputs!$L$27,IF(AND(D280=4,G280=1),Inputs!$L$28,0))))</f>
        <v>0</v>
      </c>
      <c r="R280" s="19">
        <f>IF(AND(D280=1,G280=1),Inputs!$L$42,IF(AND(D280=2,G280=1),Inputs!$L$43,IF(AND(D280=3,G280=1),Inputs!$L$44,IF(AND(D280=4,G280=1),Inputs!$L$45,0))))</f>
        <v>0</v>
      </c>
      <c r="S280" s="19">
        <f>IF(AND(D280=1,H280=1),Inputs!$M$25,IF(AND(D280=2,H280=1),Inputs!$M$26,IF(AND(D280=3,H280=1),Inputs!$M$27,IF(AND(D280=4,H280=1),Inputs!$M$28,0))))</f>
        <v>0</v>
      </c>
      <c r="T280" s="19">
        <f>IF(AND(D280=1,H280=1),Inputs!$M$42,IF(AND(D280=2,H280=1),Inputs!$M$43,IF(AND(D280=3,H280=1),Inputs!$M$44,IF(AND(D280=4,H280=1),Inputs!$M$45,0))))</f>
        <v>0</v>
      </c>
      <c r="U280" s="19">
        <f>IF(AND(D280=1,I280=1),Inputs!$N$25,IF(AND(D280=2,I280=1),Inputs!$N$26,IF(AND(D280=3,I280=1),Inputs!$N$27,IF(AND(D280=4,I280=1),Inputs!$N$28,0))))</f>
        <v>0</v>
      </c>
      <c r="V280" s="19">
        <f>IF(AND(D280=1,I280=1),Inputs!$N$42,IF(AND(D280=2,I280=1),Inputs!$N$43,IF(AND(D280=3,I280=1),Inputs!$N$44,IF(AND(D280=4,I280=1),Inputs!$N$45,0))))</f>
        <v>0</v>
      </c>
      <c r="W280" s="19">
        <f>IF(D280=1,Inputs!$J$34,IF(D280=2,Inputs!$J$35,IF(D280=3,Inputs!$J$36,IF(D280=4,Inputs!$J$37,0))))</f>
        <v>0</v>
      </c>
      <c r="X280" s="19">
        <f>IF(D280=1,Inputs!$J$51,IF(D280=2,Inputs!$J$52,IF(D280=3,Inputs!$J$53,IF(D280=4,Inputs!$J$54,0))))</f>
        <v>0</v>
      </c>
      <c r="Y280" s="19">
        <f>IF(D280=1,Inputs!$K$34,IF(D280=2,Inputs!$K$35,IF(D280=3,Inputs!$K$36,IF(D280=4,Inputs!$K$37,0))))</f>
        <v>0</v>
      </c>
      <c r="Z280" s="19">
        <f>IF(D280=1,Inputs!$K$51,IF(D280=2,Inputs!$K$52,IF(D280=3,Inputs!$K$53,IF(D280=4,Inputs!$K$54,0))))</f>
        <v>0</v>
      </c>
      <c r="AA280" s="19">
        <f>IF(AND(D280=1,G280=1),Inputs!$L$34,IF(AND(D280=2,G280=1),Inputs!$L$35,IF(AND(D280=3,G280=1),Inputs!$L$36,IF(AND(D280=4,G280=1),Inputs!$L$37,0))))</f>
        <v>0</v>
      </c>
      <c r="AB280" s="19">
        <f>IF(AND(D280=1,G280=1),Inputs!$L$51,IF(AND(D280=2,G280=1),Inputs!$L$52,IF(AND(D280=3,G280=1),Inputs!$L$53,IF(AND(D280=4,G280=1),Inputs!$L$54,0))))</f>
        <v>0</v>
      </c>
      <c r="AC280" s="19">
        <f>IF(AND(D280=1,H280=1),Inputs!$M$34,IF(AND(D280=2,H280=1),Inputs!$M$35,IF(AND(D280=3,H280=1),Inputs!$M$36,IF(AND(D280=4,H280=1),Inputs!$M$37,0))))</f>
        <v>0</v>
      </c>
      <c r="AD280" s="19">
        <f>IF(AND(D280=1,H280=1),Inputs!$M$51,IF(AND(D280=2,H280=1),Inputs!$M$52,IF(AND(D280=3,H280=1),Inputs!$M$53,IF(AND(D280=4,H280=1),Inputs!$M$54,0))))</f>
        <v>0</v>
      </c>
      <c r="AE280" s="19">
        <f>IF(AND(D280=1,I280=1),Inputs!$N$34,IF(AND(D280=2,I280=1),Inputs!$N$35,IF(AND(D280=3,I280=1),Inputs!$N$36,IF(AND(D280=4,I280=1),Inputs!$N$37,0))))</f>
        <v>0</v>
      </c>
      <c r="AF280" s="19">
        <f>IF(AND(D280=1,I280=1),Inputs!$N$51,IF(AND(D280=2,I280=1),Inputs!$N$52,IF(AND(D280=3,I280=1),Inputs!$N$53,IF(AND(D280=4,I280=1),Inputs!$N$54,0))))</f>
        <v>0</v>
      </c>
      <c r="AG280" s="19" t="e">
        <f t="shared" ref="AG280:AG303" si="56">IF(J280&lt;6,SUM(C280,M280,O280,Q280,S280,U280),IF(J280=6,SUM(C280,N280,P280,R280,T280,V280),C280))</f>
        <v>#N/A</v>
      </c>
      <c r="AH280" s="19" t="e">
        <f t="shared" ref="AH280:AH303" si="57">IF(J280&lt;6,SUM(C280,M280,O280,Q280,S280,U280,W280,Y280,AA280,AC280,AE280),IF(J280=6,SUM(C280,N280,P280,R280,T280,V280,X280,Z280,AB280,AD280,AF280)))</f>
        <v>#N/A</v>
      </c>
      <c r="AI280" s="19" t="e">
        <f t="shared" si="48"/>
        <v>#N/A</v>
      </c>
      <c r="AJ280" s="19" t="e">
        <f>IF(K280=2,Inputs!$B$7,IF(K280=3,Inputs!$B$8,IF(K280=4,Inputs!$B$9,IF(K280=5,Inputs!$B$10,IF(K280=6,Inputs!$B$11)))))</f>
        <v>#N/A</v>
      </c>
      <c r="AK280" s="19">
        <f>Inputs!$B$65+C280</f>
        <v>500</v>
      </c>
      <c r="AL280" s="19" t="e">
        <f t="shared" ref="AL280:AL303" si="58">MAX(AJ280:AK280)</f>
        <v>#N/A</v>
      </c>
      <c r="AM280" s="19" t="e">
        <f t="shared" si="49"/>
        <v>#N/A</v>
      </c>
      <c r="AN280" s="19" t="e">
        <f t="shared" si="50"/>
        <v>#N/A</v>
      </c>
      <c r="AO280" s="19" t="e">
        <f t="shared" si="51"/>
        <v>#N/A</v>
      </c>
      <c r="AP280" s="19" t="e">
        <f t="shared" si="52"/>
        <v>#N/A</v>
      </c>
      <c r="AQ280" s="22">
        <f t="shared" si="53"/>
        <v>0</v>
      </c>
      <c r="AR280" s="22">
        <f t="shared" si="54"/>
        <v>0</v>
      </c>
      <c r="AS280" s="22">
        <f>IF(AND(AQ280&gt;=Inputs!$B$15,D280=2),MAX(C280,Inputs!$B$15),AQ280)</f>
        <v>0</v>
      </c>
      <c r="AT280" s="22">
        <f>IF(AND(AR280&gt;=Inputs!$B$15,D280=2),MAX(C280,Inputs!$B$15),AR280)</f>
        <v>0</v>
      </c>
      <c r="AU280" s="22">
        <f>IF(AND(AS280&gt;=Inputs!$B$16,D280&lt;4),MAX(C280,Inputs!$B$16),AS280)</f>
        <v>0</v>
      </c>
      <c r="AV280" s="22">
        <f>IF(AND(AT280&gt;=Inputs!$B$16,D280&lt;4),MAX(C280,Inputs!$B$16),AT280)</f>
        <v>0</v>
      </c>
      <c r="AW280" s="20">
        <f>IF(AU280&gt;Inputs!$B$17,Inputs!$B$17,AU280)</f>
        <v>0</v>
      </c>
      <c r="AX280" s="20">
        <f>IF(AV280&gt;Inputs!$B$17,Inputs!$B$17,AV280)</f>
        <v>0</v>
      </c>
    </row>
    <row r="281" spans="1:50" x14ac:dyDescent="0.25">
      <c r="A281" s="1">
        <f>Levels!A282</f>
        <v>0</v>
      </c>
      <c r="B281" s="1">
        <f>Levels!B282</f>
        <v>0</v>
      </c>
      <c r="C281" s="15">
        <f>IF(OR(E281=1,F281=1),Levels!C282,0)</f>
        <v>0</v>
      </c>
      <c r="D281" s="1">
        <f>Levels!D282</f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 t="e">
        <f>Levels!AC282</f>
        <v>#N/A</v>
      </c>
      <c r="K281" s="1" t="e">
        <f>Levels!AD282</f>
        <v>#N/A</v>
      </c>
      <c r="L281" s="1" t="e">
        <f t="shared" si="55"/>
        <v>#N/A</v>
      </c>
      <c r="M281" s="19">
        <f>IF(D281=1,Inputs!$J$25,IF(D281=2,Inputs!$J$26,IF(D281=3,Inputs!$J$27,IF(D281=4,Inputs!$J$28,0))))</f>
        <v>0</v>
      </c>
      <c r="N281" s="19">
        <f>IF(D281=1,Inputs!$J$42,IF(D281=2,Inputs!$J$43,IF(D281=3,Inputs!$J$44,IF(D281=4,Inputs!$J$45,0))))</f>
        <v>0</v>
      </c>
      <c r="O281" s="19">
        <f>IF(D281=1,Inputs!$K$25,IF(D281=2,Inputs!$K$26,IF(D281=3,Inputs!$K$27,IF(D281=4,Inputs!$K$28,0))))</f>
        <v>0</v>
      </c>
      <c r="P281" s="19">
        <f>IF(D281=1,Inputs!$K$42,IF(D281=2,Inputs!$K$43,IF(D281=3,Inputs!$K$44,IF(D281=4,Inputs!$K$45,0))))</f>
        <v>0</v>
      </c>
      <c r="Q281" s="19">
        <f>IF(AND(D281=1,G281=1),Inputs!$L$25,IF(AND(D281=2,G281=1),Inputs!$L$26,IF(AND(D281=3,G281=1),Inputs!$L$27,IF(AND(D281=4,G281=1),Inputs!$L$28,0))))</f>
        <v>0</v>
      </c>
      <c r="R281" s="19">
        <f>IF(AND(D281=1,G281=1),Inputs!$L$42,IF(AND(D281=2,G281=1),Inputs!$L$43,IF(AND(D281=3,G281=1),Inputs!$L$44,IF(AND(D281=4,G281=1),Inputs!$L$45,0))))</f>
        <v>0</v>
      </c>
      <c r="S281" s="19">
        <f>IF(AND(D281=1,H281=1),Inputs!$M$25,IF(AND(D281=2,H281=1),Inputs!$M$26,IF(AND(D281=3,H281=1),Inputs!$M$27,IF(AND(D281=4,H281=1),Inputs!$M$28,0))))</f>
        <v>0</v>
      </c>
      <c r="T281" s="19">
        <f>IF(AND(D281=1,H281=1),Inputs!$M$42,IF(AND(D281=2,H281=1),Inputs!$M$43,IF(AND(D281=3,H281=1),Inputs!$M$44,IF(AND(D281=4,H281=1),Inputs!$M$45,0))))</f>
        <v>0</v>
      </c>
      <c r="U281" s="19">
        <f>IF(AND(D281=1,I281=1),Inputs!$N$25,IF(AND(D281=2,I281=1),Inputs!$N$26,IF(AND(D281=3,I281=1),Inputs!$N$27,IF(AND(D281=4,I281=1),Inputs!$N$28,0))))</f>
        <v>0</v>
      </c>
      <c r="V281" s="19">
        <f>IF(AND(D281=1,I281=1),Inputs!$N$42,IF(AND(D281=2,I281=1),Inputs!$N$43,IF(AND(D281=3,I281=1),Inputs!$N$44,IF(AND(D281=4,I281=1),Inputs!$N$45,0))))</f>
        <v>0</v>
      </c>
      <c r="W281" s="19">
        <f>IF(D281=1,Inputs!$J$34,IF(D281=2,Inputs!$J$35,IF(D281=3,Inputs!$J$36,IF(D281=4,Inputs!$J$37,0))))</f>
        <v>0</v>
      </c>
      <c r="X281" s="19">
        <f>IF(D281=1,Inputs!$J$51,IF(D281=2,Inputs!$J$52,IF(D281=3,Inputs!$J$53,IF(D281=4,Inputs!$J$54,0))))</f>
        <v>0</v>
      </c>
      <c r="Y281" s="19">
        <f>IF(D281=1,Inputs!$K$34,IF(D281=2,Inputs!$K$35,IF(D281=3,Inputs!$K$36,IF(D281=4,Inputs!$K$37,0))))</f>
        <v>0</v>
      </c>
      <c r="Z281" s="19">
        <f>IF(D281=1,Inputs!$K$51,IF(D281=2,Inputs!$K$52,IF(D281=3,Inputs!$K$53,IF(D281=4,Inputs!$K$54,0))))</f>
        <v>0</v>
      </c>
      <c r="AA281" s="19">
        <f>IF(AND(D281=1,G281=1),Inputs!$L$34,IF(AND(D281=2,G281=1),Inputs!$L$35,IF(AND(D281=3,G281=1),Inputs!$L$36,IF(AND(D281=4,G281=1),Inputs!$L$37,0))))</f>
        <v>0</v>
      </c>
      <c r="AB281" s="19">
        <f>IF(AND(D281=1,G281=1),Inputs!$L$51,IF(AND(D281=2,G281=1),Inputs!$L$52,IF(AND(D281=3,G281=1),Inputs!$L$53,IF(AND(D281=4,G281=1),Inputs!$L$54,0))))</f>
        <v>0</v>
      </c>
      <c r="AC281" s="19">
        <f>IF(AND(D281=1,H281=1),Inputs!$M$34,IF(AND(D281=2,H281=1),Inputs!$M$35,IF(AND(D281=3,H281=1),Inputs!$M$36,IF(AND(D281=4,H281=1),Inputs!$M$37,0))))</f>
        <v>0</v>
      </c>
      <c r="AD281" s="19">
        <f>IF(AND(D281=1,H281=1),Inputs!$M$51,IF(AND(D281=2,H281=1),Inputs!$M$52,IF(AND(D281=3,H281=1),Inputs!$M$53,IF(AND(D281=4,H281=1),Inputs!$M$54,0))))</f>
        <v>0</v>
      </c>
      <c r="AE281" s="19">
        <f>IF(AND(D281=1,I281=1),Inputs!$N$34,IF(AND(D281=2,I281=1),Inputs!$N$35,IF(AND(D281=3,I281=1),Inputs!$N$36,IF(AND(D281=4,I281=1),Inputs!$N$37,0))))</f>
        <v>0</v>
      </c>
      <c r="AF281" s="19">
        <f>IF(AND(D281=1,I281=1),Inputs!$N$51,IF(AND(D281=2,I281=1),Inputs!$N$52,IF(AND(D281=3,I281=1),Inputs!$N$53,IF(AND(D281=4,I281=1),Inputs!$N$54,0))))</f>
        <v>0</v>
      </c>
      <c r="AG281" s="19" t="e">
        <f t="shared" si="56"/>
        <v>#N/A</v>
      </c>
      <c r="AH281" s="19" t="e">
        <f t="shared" si="57"/>
        <v>#N/A</v>
      </c>
      <c r="AI281" s="19" t="e">
        <f t="shared" si="48"/>
        <v>#N/A</v>
      </c>
      <c r="AJ281" s="19" t="e">
        <f>IF(K281=2,Inputs!$B$7,IF(K281=3,Inputs!$B$8,IF(K281=4,Inputs!$B$9,IF(K281=5,Inputs!$B$10,IF(K281=6,Inputs!$B$11)))))</f>
        <v>#N/A</v>
      </c>
      <c r="AK281" s="19">
        <f>Inputs!$B$65+C281</f>
        <v>500</v>
      </c>
      <c r="AL281" s="19" t="e">
        <f t="shared" si="58"/>
        <v>#N/A</v>
      </c>
      <c r="AM281" s="19" t="e">
        <f t="shared" si="49"/>
        <v>#N/A</v>
      </c>
      <c r="AN281" s="19" t="e">
        <f t="shared" si="50"/>
        <v>#N/A</v>
      </c>
      <c r="AO281" s="19" t="e">
        <f t="shared" si="51"/>
        <v>#N/A</v>
      </c>
      <c r="AP281" s="19" t="e">
        <f t="shared" si="52"/>
        <v>#N/A</v>
      </c>
      <c r="AQ281" s="22">
        <f t="shared" si="53"/>
        <v>0</v>
      </c>
      <c r="AR281" s="22">
        <f t="shared" si="54"/>
        <v>0</v>
      </c>
      <c r="AS281" s="22">
        <f>IF(AND(AQ281&gt;=Inputs!$B$15,D281=2),MAX(C281,Inputs!$B$15),AQ281)</f>
        <v>0</v>
      </c>
      <c r="AT281" s="22">
        <f>IF(AND(AR281&gt;=Inputs!$B$15,D281=2),MAX(C281,Inputs!$B$15),AR281)</f>
        <v>0</v>
      </c>
      <c r="AU281" s="22">
        <f>IF(AND(AS281&gt;=Inputs!$B$16,D281&lt;4),MAX(C281,Inputs!$B$16),AS281)</f>
        <v>0</v>
      </c>
      <c r="AV281" s="22">
        <f>IF(AND(AT281&gt;=Inputs!$B$16,D281&lt;4),MAX(C281,Inputs!$B$16),AT281)</f>
        <v>0</v>
      </c>
      <c r="AW281" s="20">
        <f>IF(AU281&gt;Inputs!$B$17,Inputs!$B$17,AU281)</f>
        <v>0</v>
      </c>
      <c r="AX281" s="20">
        <f>IF(AV281&gt;Inputs!$B$17,Inputs!$B$17,AV281)</f>
        <v>0</v>
      </c>
    </row>
    <row r="282" spans="1:50" x14ac:dyDescent="0.25">
      <c r="A282" s="1">
        <f>Levels!A283</f>
        <v>0</v>
      </c>
      <c r="B282" s="1">
        <f>Levels!B283</f>
        <v>0</v>
      </c>
      <c r="C282" s="15">
        <f>IF(OR(E282=1,F282=1),Levels!C283,0)</f>
        <v>0</v>
      </c>
      <c r="D282" s="1">
        <f>Levels!D283</f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 t="e">
        <f>Levels!AC283</f>
        <v>#N/A</v>
      </c>
      <c r="K282" s="1" t="e">
        <f>Levels!AD283</f>
        <v>#N/A</v>
      </c>
      <c r="L282" s="1" t="e">
        <f t="shared" si="55"/>
        <v>#N/A</v>
      </c>
      <c r="M282" s="19">
        <f>IF(D282=1,Inputs!$J$25,IF(D282=2,Inputs!$J$26,IF(D282=3,Inputs!$J$27,IF(D282=4,Inputs!$J$28,0))))</f>
        <v>0</v>
      </c>
      <c r="N282" s="19">
        <f>IF(D282=1,Inputs!$J$42,IF(D282=2,Inputs!$J$43,IF(D282=3,Inputs!$J$44,IF(D282=4,Inputs!$J$45,0))))</f>
        <v>0</v>
      </c>
      <c r="O282" s="19">
        <f>IF(D282=1,Inputs!$K$25,IF(D282=2,Inputs!$K$26,IF(D282=3,Inputs!$K$27,IF(D282=4,Inputs!$K$28,0))))</f>
        <v>0</v>
      </c>
      <c r="P282" s="19">
        <f>IF(D282=1,Inputs!$K$42,IF(D282=2,Inputs!$K$43,IF(D282=3,Inputs!$K$44,IF(D282=4,Inputs!$K$45,0))))</f>
        <v>0</v>
      </c>
      <c r="Q282" s="19">
        <f>IF(AND(D282=1,G282=1),Inputs!$L$25,IF(AND(D282=2,G282=1),Inputs!$L$26,IF(AND(D282=3,G282=1),Inputs!$L$27,IF(AND(D282=4,G282=1),Inputs!$L$28,0))))</f>
        <v>0</v>
      </c>
      <c r="R282" s="19">
        <f>IF(AND(D282=1,G282=1),Inputs!$L$42,IF(AND(D282=2,G282=1),Inputs!$L$43,IF(AND(D282=3,G282=1),Inputs!$L$44,IF(AND(D282=4,G282=1),Inputs!$L$45,0))))</f>
        <v>0</v>
      </c>
      <c r="S282" s="19">
        <f>IF(AND(D282=1,H282=1),Inputs!$M$25,IF(AND(D282=2,H282=1),Inputs!$M$26,IF(AND(D282=3,H282=1),Inputs!$M$27,IF(AND(D282=4,H282=1),Inputs!$M$28,0))))</f>
        <v>0</v>
      </c>
      <c r="T282" s="19">
        <f>IF(AND(D282=1,H282=1),Inputs!$M$42,IF(AND(D282=2,H282=1),Inputs!$M$43,IF(AND(D282=3,H282=1),Inputs!$M$44,IF(AND(D282=4,H282=1),Inputs!$M$45,0))))</f>
        <v>0</v>
      </c>
      <c r="U282" s="19">
        <f>IF(AND(D282=1,I282=1),Inputs!$N$25,IF(AND(D282=2,I282=1),Inputs!$N$26,IF(AND(D282=3,I282=1),Inputs!$N$27,IF(AND(D282=4,I282=1),Inputs!$N$28,0))))</f>
        <v>0</v>
      </c>
      <c r="V282" s="19">
        <f>IF(AND(D282=1,I282=1),Inputs!$N$42,IF(AND(D282=2,I282=1),Inputs!$N$43,IF(AND(D282=3,I282=1),Inputs!$N$44,IF(AND(D282=4,I282=1),Inputs!$N$45,0))))</f>
        <v>0</v>
      </c>
      <c r="W282" s="19">
        <f>IF(D282=1,Inputs!$J$34,IF(D282=2,Inputs!$J$35,IF(D282=3,Inputs!$J$36,IF(D282=4,Inputs!$J$37,0))))</f>
        <v>0</v>
      </c>
      <c r="X282" s="19">
        <f>IF(D282=1,Inputs!$J$51,IF(D282=2,Inputs!$J$52,IF(D282=3,Inputs!$J$53,IF(D282=4,Inputs!$J$54,0))))</f>
        <v>0</v>
      </c>
      <c r="Y282" s="19">
        <f>IF(D282=1,Inputs!$K$34,IF(D282=2,Inputs!$K$35,IF(D282=3,Inputs!$K$36,IF(D282=4,Inputs!$K$37,0))))</f>
        <v>0</v>
      </c>
      <c r="Z282" s="19">
        <f>IF(D282=1,Inputs!$K$51,IF(D282=2,Inputs!$K$52,IF(D282=3,Inputs!$K$53,IF(D282=4,Inputs!$K$54,0))))</f>
        <v>0</v>
      </c>
      <c r="AA282" s="19">
        <f>IF(AND(D282=1,G282=1),Inputs!$L$34,IF(AND(D282=2,G282=1),Inputs!$L$35,IF(AND(D282=3,G282=1),Inputs!$L$36,IF(AND(D282=4,G282=1),Inputs!$L$37,0))))</f>
        <v>0</v>
      </c>
      <c r="AB282" s="19">
        <f>IF(AND(D282=1,G282=1),Inputs!$L$51,IF(AND(D282=2,G282=1),Inputs!$L$52,IF(AND(D282=3,G282=1),Inputs!$L$53,IF(AND(D282=4,G282=1),Inputs!$L$54,0))))</f>
        <v>0</v>
      </c>
      <c r="AC282" s="19">
        <f>IF(AND(D282=1,H282=1),Inputs!$M$34,IF(AND(D282=2,H282=1),Inputs!$M$35,IF(AND(D282=3,H282=1),Inputs!$M$36,IF(AND(D282=4,H282=1),Inputs!$M$37,0))))</f>
        <v>0</v>
      </c>
      <c r="AD282" s="19">
        <f>IF(AND(D282=1,H282=1),Inputs!$M$51,IF(AND(D282=2,H282=1),Inputs!$M$52,IF(AND(D282=3,H282=1),Inputs!$M$53,IF(AND(D282=4,H282=1),Inputs!$M$54,0))))</f>
        <v>0</v>
      </c>
      <c r="AE282" s="19">
        <f>IF(AND(D282=1,I282=1),Inputs!$N$34,IF(AND(D282=2,I282=1),Inputs!$N$35,IF(AND(D282=3,I282=1),Inputs!$N$36,IF(AND(D282=4,I282=1),Inputs!$N$37,0))))</f>
        <v>0</v>
      </c>
      <c r="AF282" s="19">
        <f>IF(AND(D282=1,I282=1),Inputs!$N$51,IF(AND(D282=2,I282=1),Inputs!$N$52,IF(AND(D282=3,I282=1),Inputs!$N$53,IF(AND(D282=4,I282=1),Inputs!$N$54,0))))</f>
        <v>0</v>
      </c>
      <c r="AG282" s="19" t="e">
        <f t="shared" si="56"/>
        <v>#N/A</v>
      </c>
      <c r="AH282" s="19" t="e">
        <f t="shared" si="57"/>
        <v>#N/A</v>
      </c>
      <c r="AI282" s="19" t="e">
        <f t="shared" si="48"/>
        <v>#N/A</v>
      </c>
      <c r="AJ282" s="19" t="e">
        <f>IF(K282=2,Inputs!$B$7,IF(K282=3,Inputs!$B$8,IF(K282=4,Inputs!$B$9,IF(K282=5,Inputs!$B$10,IF(K282=6,Inputs!$B$11)))))</f>
        <v>#N/A</v>
      </c>
      <c r="AK282" s="19">
        <f>Inputs!$B$65+C282</f>
        <v>500</v>
      </c>
      <c r="AL282" s="19" t="e">
        <f t="shared" si="58"/>
        <v>#N/A</v>
      </c>
      <c r="AM282" s="19" t="e">
        <f t="shared" si="49"/>
        <v>#N/A</v>
      </c>
      <c r="AN282" s="19" t="e">
        <f t="shared" si="50"/>
        <v>#N/A</v>
      </c>
      <c r="AO282" s="19" t="e">
        <f t="shared" si="51"/>
        <v>#N/A</v>
      </c>
      <c r="AP282" s="19" t="e">
        <f t="shared" si="52"/>
        <v>#N/A</v>
      </c>
      <c r="AQ282" s="22">
        <f t="shared" si="53"/>
        <v>0</v>
      </c>
      <c r="AR282" s="22">
        <f t="shared" si="54"/>
        <v>0</v>
      </c>
      <c r="AS282" s="22">
        <f>IF(AND(AQ282&gt;=Inputs!$B$15,D282=2),MAX(C282,Inputs!$B$15),AQ282)</f>
        <v>0</v>
      </c>
      <c r="AT282" s="22">
        <f>IF(AND(AR282&gt;=Inputs!$B$15,D282=2),MAX(C282,Inputs!$B$15),AR282)</f>
        <v>0</v>
      </c>
      <c r="AU282" s="22">
        <f>IF(AND(AS282&gt;=Inputs!$B$16,D282&lt;4),MAX(C282,Inputs!$B$16),AS282)</f>
        <v>0</v>
      </c>
      <c r="AV282" s="22">
        <f>IF(AND(AT282&gt;=Inputs!$B$16,D282&lt;4),MAX(C282,Inputs!$B$16),AT282)</f>
        <v>0</v>
      </c>
      <c r="AW282" s="20">
        <f>IF(AU282&gt;Inputs!$B$17,Inputs!$B$17,AU282)</f>
        <v>0</v>
      </c>
      <c r="AX282" s="20">
        <f>IF(AV282&gt;Inputs!$B$17,Inputs!$B$17,AV282)</f>
        <v>0</v>
      </c>
    </row>
    <row r="283" spans="1:50" x14ac:dyDescent="0.25">
      <c r="A283" s="1">
        <f>Levels!A284</f>
        <v>0</v>
      </c>
      <c r="B283" s="1">
        <f>Levels!B284</f>
        <v>0</v>
      </c>
      <c r="C283" s="15">
        <f>IF(OR(E283=1,F283=1),Levels!C284,0)</f>
        <v>0</v>
      </c>
      <c r="D283" s="1">
        <f>Levels!D284</f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 t="e">
        <f>Levels!AC284</f>
        <v>#N/A</v>
      </c>
      <c r="K283" s="1" t="e">
        <f>Levels!AD284</f>
        <v>#N/A</v>
      </c>
      <c r="L283" s="1" t="e">
        <f t="shared" si="55"/>
        <v>#N/A</v>
      </c>
      <c r="M283" s="19">
        <f>IF(D283=1,Inputs!$J$25,IF(D283=2,Inputs!$J$26,IF(D283=3,Inputs!$J$27,IF(D283=4,Inputs!$J$28,0))))</f>
        <v>0</v>
      </c>
      <c r="N283" s="19">
        <f>IF(D283=1,Inputs!$J$42,IF(D283=2,Inputs!$J$43,IF(D283=3,Inputs!$J$44,IF(D283=4,Inputs!$J$45,0))))</f>
        <v>0</v>
      </c>
      <c r="O283" s="19">
        <f>IF(D283=1,Inputs!$K$25,IF(D283=2,Inputs!$K$26,IF(D283=3,Inputs!$K$27,IF(D283=4,Inputs!$K$28,0))))</f>
        <v>0</v>
      </c>
      <c r="P283" s="19">
        <f>IF(D283=1,Inputs!$K$42,IF(D283=2,Inputs!$K$43,IF(D283=3,Inputs!$K$44,IF(D283=4,Inputs!$K$45,0))))</f>
        <v>0</v>
      </c>
      <c r="Q283" s="19">
        <f>IF(AND(D283=1,G283=1),Inputs!$L$25,IF(AND(D283=2,G283=1),Inputs!$L$26,IF(AND(D283=3,G283=1),Inputs!$L$27,IF(AND(D283=4,G283=1),Inputs!$L$28,0))))</f>
        <v>0</v>
      </c>
      <c r="R283" s="19">
        <f>IF(AND(D283=1,G283=1),Inputs!$L$42,IF(AND(D283=2,G283=1),Inputs!$L$43,IF(AND(D283=3,G283=1),Inputs!$L$44,IF(AND(D283=4,G283=1),Inputs!$L$45,0))))</f>
        <v>0</v>
      </c>
      <c r="S283" s="19">
        <f>IF(AND(D283=1,H283=1),Inputs!$M$25,IF(AND(D283=2,H283=1),Inputs!$M$26,IF(AND(D283=3,H283=1),Inputs!$M$27,IF(AND(D283=4,H283=1),Inputs!$M$28,0))))</f>
        <v>0</v>
      </c>
      <c r="T283" s="19">
        <f>IF(AND(D283=1,H283=1),Inputs!$M$42,IF(AND(D283=2,H283=1),Inputs!$M$43,IF(AND(D283=3,H283=1),Inputs!$M$44,IF(AND(D283=4,H283=1),Inputs!$M$45,0))))</f>
        <v>0</v>
      </c>
      <c r="U283" s="19">
        <f>IF(AND(D283=1,I283=1),Inputs!$N$25,IF(AND(D283=2,I283=1),Inputs!$N$26,IF(AND(D283=3,I283=1),Inputs!$N$27,IF(AND(D283=4,I283=1),Inputs!$N$28,0))))</f>
        <v>0</v>
      </c>
      <c r="V283" s="19">
        <f>IF(AND(D283=1,I283=1),Inputs!$N$42,IF(AND(D283=2,I283=1),Inputs!$N$43,IF(AND(D283=3,I283=1),Inputs!$N$44,IF(AND(D283=4,I283=1),Inputs!$N$45,0))))</f>
        <v>0</v>
      </c>
      <c r="W283" s="19">
        <f>IF(D283=1,Inputs!$J$34,IF(D283=2,Inputs!$J$35,IF(D283=3,Inputs!$J$36,IF(D283=4,Inputs!$J$37,0))))</f>
        <v>0</v>
      </c>
      <c r="X283" s="19">
        <f>IF(D283=1,Inputs!$J$51,IF(D283=2,Inputs!$J$52,IF(D283=3,Inputs!$J$53,IF(D283=4,Inputs!$J$54,0))))</f>
        <v>0</v>
      </c>
      <c r="Y283" s="19">
        <f>IF(D283=1,Inputs!$K$34,IF(D283=2,Inputs!$K$35,IF(D283=3,Inputs!$K$36,IF(D283=4,Inputs!$K$37,0))))</f>
        <v>0</v>
      </c>
      <c r="Z283" s="19">
        <f>IF(D283=1,Inputs!$K$51,IF(D283=2,Inputs!$K$52,IF(D283=3,Inputs!$K$53,IF(D283=4,Inputs!$K$54,0))))</f>
        <v>0</v>
      </c>
      <c r="AA283" s="19">
        <f>IF(AND(D283=1,G283=1),Inputs!$L$34,IF(AND(D283=2,G283=1),Inputs!$L$35,IF(AND(D283=3,G283=1),Inputs!$L$36,IF(AND(D283=4,G283=1),Inputs!$L$37,0))))</f>
        <v>0</v>
      </c>
      <c r="AB283" s="19">
        <f>IF(AND(D283=1,G283=1),Inputs!$L$51,IF(AND(D283=2,G283=1),Inputs!$L$52,IF(AND(D283=3,G283=1),Inputs!$L$53,IF(AND(D283=4,G283=1),Inputs!$L$54,0))))</f>
        <v>0</v>
      </c>
      <c r="AC283" s="19">
        <f>IF(AND(D283=1,H283=1),Inputs!$M$34,IF(AND(D283=2,H283=1),Inputs!$M$35,IF(AND(D283=3,H283=1),Inputs!$M$36,IF(AND(D283=4,H283=1),Inputs!$M$37,0))))</f>
        <v>0</v>
      </c>
      <c r="AD283" s="19">
        <f>IF(AND(D283=1,H283=1),Inputs!$M$51,IF(AND(D283=2,H283=1),Inputs!$M$52,IF(AND(D283=3,H283=1),Inputs!$M$53,IF(AND(D283=4,H283=1),Inputs!$M$54,0))))</f>
        <v>0</v>
      </c>
      <c r="AE283" s="19">
        <f>IF(AND(D283=1,I283=1),Inputs!$N$34,IF(AND(D283=2,I283=1),Inputs!$N$35,IF(AND(D283=3,I283=1),Inputs!$N$36,IF(AND(D283=4,I283=1),Inputs!$N$37,0))))</f>
        <v>0</v>
      </c>
      <c r="AF283" s="19">
        <f>IF(AND(D283=1,I283=1),Inputs!$N$51,IF(AND(D283=2,I283=1),Inputs!$N$52,IF(AND(D283=3,I283=1),Inputs!$N$53,IF(AND(D283=4,I283=1),Inputs!$N$54,0))))</f>
        <v>0</v>
      </c>
      <c r="AG283" s="19" t="e">
        <f t="shared" si="56"/>
        <v>#N/A</v>
      </c>
      <c r="AH283" s="19" t="e">
        <f t="shared" si="57"/>
        <v>#N/A</v>
      </c>
      <c r="AI283" s="19" t="e">
        <f t="shared" si="48"/>
        <v>#N/A</v>
      </c>
      <c r="AJ283" s="19" t="e">
        <f>IF(K283=2,Inputs!$B$7,IF(K283=3,Inputs!$B$8,IF(K283=4,Inputs!$B$9,IF(K283=5,Inputs!$B$10,IF(K283=6,Inputs!$B$11)))))</f>
        <v>#N/A</v>
      </c>
      <c r="AK283" s="19">
        <f>Inputs!$B$65+C283</f>
        <v>500</v>
      </c>
      <c r="AL283" s="19" t="e">
        <f t="shared" si="58"/>
        <v>#N/A</v>
      </c>
      <c r="AM283" s="19" t="e">
        <f t="shared" si="49"/>
        <v>#N/A</v>
      </c>
      <c r="AN283" s="19" t="e">
        <f t="shared" si="50"/>
        <v>#N/A</v>
      </c>
      <c r="AO283" s="19" t="e">
        <f t="shared" si="51"/>
        <v>#N/A</v>
      </c>
      <c r="AP283" s="19" t="e">
        <f t="shared" si="52"/>
        <v>#N/A</v>
      </c>
      <c r="AQ283" s="22">
        <f t="shared" si="53"/>
        <v>0</v>
      </c>
      <c r="AR283" s="22">
        <f t="shared" si="54"/>
        <v>0</v>
      </c>
      <c r="AS283" s="22">
        <f>IF(AND(AQ283&gt;=Inputs!$B$15,D283=2),MAX(C283,Inputs!$B$15),AQ283)</f>
        <v>0</v>
      </c>
      <c r="AT283" s="22">
        <f>IF(AND(AR283&gt;=Inputs!$B$15,D283=2),MAX(C283,Inputs!$B$15),AR283)</f>
        <v>0</v>
      </c>
      <c r="AU283" s="22">
        <f>IF(AND(AS283&gt;=Inputs!$B$16,D283&lt;4),MAX(C283,Inputs!$B$16),AS283)</f>
        <v>0</v>
      </c>
      <c r="AV283" s="22">
        <f>IF(AND(AT283&gt;=Inputs!$B$16,D283&lt;4),MAX(C283,Inputs!$B$16),AT283)</f>
        <v>0</v>
      </c>
      <c r="AW283" s="20">
        <f>IF(AU283&gt;Inputs!$B$17,Inputs!$B$17,AU283)</f>
        <v>0</v>
      </c>
      <c r="AX283" s="20">
        <f>IF(AV283&gt;Inputs!$B$17,Inputs!$B$17,AV283)</f>
        <v>0</v>
      </c>
    </row>
    <row r="284" spans="1:50" x14ac:dyDescent="0.25">
      <c r="A284" s="1">
        <f>Levels!A285</f>
        <v>0</v>
      </c>
      <c r="B284" s="1">
        <f>Levels!B285</f>
        <v>0</v>
      </c>
      <c r="C284" s="15">
        <f>IF(OR(E284=1,F284=1),Levels!C285,0)</f>
        <v>0</v>
      </c>
      <c r="D284" s="1">
        <f>Levels!D285</f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 t="e">
        <f>Levels!AC285</f>
        <v>#N/A</v>
      </c>
      <c r="K284" s="1" t="e">
        <f>Levels!AD285</f>
        <v>#N/A</v>
      </c>
      <c r="L284" s="1" t="e">
        <f t="shared" si="55"/>
        <v>#N/A</v>
      </c>
      <c r="M284" s="19">
        <f>IF(D284=1,Inputs!$J$25,IF(D284=2,Inputs!$J$26,IF(D284=3,Inputs!$J$27,IF(D284=4,Inputs!$J$28,0))))</f>
        <v>0</v>
      </c>
      <c r="N284" s="19">
        <f>IF(D284=1,Inputs!$J$42,IF(D284=2,Inputs!$J$43,IF(D284=3,Inputs!$J$44,IF(D284=4,Inputs!$J$45,0))))</f>
        <v>0</v>
      </c>
      <c r="O284" s="19">
        <f>IF(D284=1,Inputs!$K$25,IF(D284=2,Inputs!$K$26,IF(D284=3,Inputs!$K$27,IF(D284=4,Inputs!$K$28,0))))</f>
        <v>0</v>
      </c>
      <c r="P284" s="19">
        <f>IF(D284=1,Inputs!$K$42,IF(D284=2,Inputs!$K$43,IF(D284=3,Inputs!$K$44,IF(D284=4,Inputs!$K$45,0))))</f>
        <v>0</v>
      </c>
      <c r="Q284" s="19">
        <f>IF(AND(D284=1,G284=1),Inputs!$L$25,IF(AND(D284=2,G284=1),Inputs!$L$26,IF(AND(D284=3,G284=1),Inputs!$L$27,IF(AND(D284=4,G284=1),Inputs!$L$28,0))))</f>
        <v>0</v>
      </c>
      <c r="R284" s="19">
        <f>IF(AND(D284=1,G284=1),Inputs!$L$42,IF(AND(D284=2,G284=1),Inputs!$L$43,IF(AND(D284=3,G284=1),Inputs!$L$44,IF(AND(D284=4,G284=1),Inputs!$L$45,0))))</f>
        <v>0</v>
      </c>
      <c r="S284" s="19">
        <f>IF(AND(D284=1,H284=1),Inputs!$M$25,IF(AND(D284=2,H284=1),Inputs!$M$26,IF(AND(D284=3,H284=1),Inputs!$M$27,IF(AND(D284=4,H284=1),Inputs!$M$28,0))))</f>
        <v>0</v>
      </c>
      <c r="T284" s="19">
        <f>IF(AND(D284=1,H284=1),Inputs!$M$42,IF(AND(D284=2,H284=1),Inputs!$M$43,IF(AND(D284=3,H284=1),Inputs!$M$44,IF(AND(D284=4,H284=1),Inputs!$M$45,0))))</f>
        <v>0</v>
      </c>
      <c r="U284" s="19">
        <f>IF(AND(D284=1,I284=1),Inputs!$N$25,IF(AND(D284=2,I284=1),Inputs!$N$26,IF(AND(D284=3,I284=1),Inputs!$N$27,IF(AND(D284=4,I284=1),Inputs!$N$28,0))))</f>
        <v>0</v>
      </c>
      <c r="V284" s="19">
        <f>IF(AND(D284=1,I284=1),Inputs!$N$42,IF(AND(D284=2,I284=1),Inputs!$N$43,IF(AND(D284=3,I284=1),Inputs!$N$44,IF(AND(D284=4,I284=1),Inputs!$N$45,0))))</f>
        <v>0</v>
      </c>
      <c r="W284" s="19">
        <f>IF(D284=1,Inputs!$J$34,IF(D284=2,Inputs!$J$35,IF(D284=3,Inputs!$J$36,IF(D284=4,Inputs!$J$37,0))))</f>
        <v>0</v>
      </c>
      <c r="X284" s="19">
        <f>IF(D284=1,Inputs!$J$51,IF(D284=2,Inputs!$J$52,IF(D284=3,Inputs!$J$53,IF(D284=4,Inputs!$J$54,0))))</f>
        <v>0</v>
      </c>
      <c r="Y284" s="19">
        <f>IF(D284=1,Inputs!$K$34,IF(D284=2,Inputs!$K$35,IF(D284=3,Inputs!$K$36,IF(D284=4,Inputs!$K$37,0))))</f>
        <v>0</v>
      </c>
      <c r="Z284" s="19">
        <f>IF(D284=1,Inputs!$K$51,IF(D284=2,Inputs!$K$52,IF(D284=3,Inputs!$K$53,IF(D284=4,Inputs!$K$54,0))))</f>
        <v>0</v>
      </c>
      <c r="AA284" s="19">
        <f>IF(AND(D284=1,G284=1),Inputs!$L$34,IF(AND(D284=2,G284=1),Inputs!$L$35,IF(AND(D284=3,G284=1),Inputs!$L$36,IF(AND(D284=4,G284=1),Inputs!$L$37,0))))</f>
        <v>0</v>
      </c>
      <c r="AB284" s="19">
        <f>IF(AND(D284=1,G284=1),Inputs!$L$51,IF(AND(D284=2,G284=1),Inputs!$L$52,IF(AND(D284=3,G284=1),Inputs!$L$53,IF(AND(D284=4,G284=1),Inputs!$L$54,0))))</f>
        <v>0</v>
      </c>
      <c r="AC284" s="19">
        <f>IF(AND(D284=1,H284=1),Inputs!$M$34,IF(AND(D284=2,H284=1),Inputs!$M$35,IF(AND(D284=3,H284=1),Inputs!$M$36,IF(AND(D284=4,H284=1),Inputs!$M$37,0))))</f>
        <v>0</v>
      </c>
      <c r="AD284" s="19">
        <f>IF(AND(D284=1,H284=1),Inputs!$M$51,IF(AND(D284=2,H284=1),Inputs!$M$52,IF(AND(D284=3,H284=1),Inputs!$M$53,IF(AND(D284=4,H284=1),Inputs!$M$54,0))))</f>
        <v>0</v>
      </c>
      <c r="AE284" s="19">
        <f>IF(AND(D284=1,I284=1),Inputs!$N$34,IF(AND(D284=2,I284=1),Inputs!$N$35,IF(AND(D284=3,I284=1),Inputs!$N$36,IF(AND(D284=4,I284=1),Inputs!$N$37,0))))</f>
        <v>0</v>
      </c>
      <c r="AF284" s="19">
        <f>IF(AND(D284=1,I284=1),Inputs!$N$51,IF(AND(D284=2,I284=1),Inputs!$N$52,IF(AND(D284=3,I284=1),Inputs!$N$53,IF(AND(D284=4,I284=1),Inputs!$N$54,0))))</f>
        <v>0</v>
      </c>
      <c r="AG284" s="19" t="e">
        <f t="shared" si="56"/>
        <v>#N/A</v>
      </c>
      <c r="AH284" s="19" t="e">
        <f t="shared" si="57"/>
        <v>#N/A</v>
      </c>
      <c r="AI284" s="19" t="e">
        <f t="shared" si="48"/>
        <v>#N/A</v>
      </c>
      <c r="AJ284" s="19" t="e">
        <f>IF(K284=2,Inputs!$B$7,IF(K284=3,Inputs!$B$8,IF(K284=4,Inputs!$B$9,IF(K284=5,Inputs!$B$10,IF(K284=6,Inputs!$B$11)))))</f>
        <v>#N/A</v>
      </c>
      <c r="AK284" s="19">
        <f>Inputs!$B$65+C284</f>
        <v>500</v>
      </c>
      <c r="AL284" s="19" t="e">
        <f t="shared" si="58"/>
        <v>#N/A</v>
      </c>
      <c r="AM284" s="19" t="e">
        <f t="shared" si="49"/>
        <v>#N/A</v>
      </c>
      <c r="AN284" s="19" t="e">
        <f t="shared" si="50"/>
        <v>#N/A</v>
      </c>
      <c r="AO284" s="19" t="e">
        <f t="shared" si="51"/>
        <v>#N/A</v>
      </c>
      <c r="AP284" s="19" t="e">
        <f t="shared" si="52"/>
        <v>#N/A</v>
      </c>
      <c r="AQ284" s="22">
        <f t="shared" si="53"/>
        <v>0</v>
      </c>
      <c r="AR284" s="22">
        <f t="shared" si="54"/>
        <v>0</v>
      </c>
      <c r="AS284" s="22">
        <f>IF(AND(AQ284&gt;=Inputs!$B$15,D284=2),MAX(C284,Inputs!$B$15),AQ284)</f>
        <v>0</v>
      </c>
      <c r="AT284" s="22">
        <f>IF(AND(AR284&gt;=Inputs!$B$15,D284=2),MAX(C284,Inputs!$B$15),AR284)</f>
        <v>0</v>
      </c>
      <c r="AU284" s="22">
        <f>IF(AND(AS284&gt;=Inputs!$B$16,D284&lt;4),MAX(C284,Inputs!$B$16),AS284)</f>
        <v>0</v>
      </c>
      <c r="AV284" s="22">
        <f>IF(AND(AT284&gt;=Inputs!$B$16,D284&lt;4),MAX(C284,Inputs!$B$16),AT284)</f>
        <v>0</v>
      </c>
      <c r="AW284" s="20">
        <f>IF(AU284&gt;Inputs!$B$17,Inputs!$B$17,AU284)</f>
        <v>0</v>
      </c>
      <c r="AX284" s="20">
        <f>IF(AV284&gt;Inputs!$B$17,Inputs!$B$17,AV284)</f>
        <v>0</v>
      </c>
    </row>
    <row r="285" spans="1:50" x14ac:dyDescent="0.25">
      <c r="A285" s="1">
        <f>Levels!A286</f>
        <v>0</v>
      </c>
      <c r="B285" s="1">
        <f>Levels!B286</f>
        <v>0</v>
      </c>
      <c r="C285" s="15">
        <f>IF(OR(E285=1,F285=1),Levels!C286,0)</f>
        <v>0</v>
      </c>
      <c r="D285" s="1">
        <f>Levels!D286</f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 t="e">
        <f>Levels!AC286</f>
        <v>#N/A</v>
      </c>
      <c r="K285" s="1" t="e">
        <f>Levels!AD286</f>
        <v>#N/A</v>
      </c>
      <c r="L285" s="1" t="e">
        <f t="shared" si="55"/>
        <v>#N/A</v>
      </c>
      <c r="M285" s="19">
        <f>IF(D285=1,Inputs!$J$25,IF(D285=2,Inputs!$J$26,IF(D285=3,Inputs!$J$27,IF(D285=4,Inputs!$J$28,0))))</f>
        <v>0</v>
      </c>
      <c r="N285" s="19">
        <f>IF(D285=1,Inputs!$J$42,IF(D285=2,Inputs!$J$43,IF(D285=3,Inputs!$J$44,IF(D285=4,Inputs!$J$45,0))))</f>
        <v>0</v>
      </c>
      <c r="O285" s="19">
        <f>IF(D285=1,Inputs!$K$25,IF(D285=2,Inputs!$K$26,IF(D285=3,Inputs!$K$27,IF(D285=4,Inputs!$K$28,0))))</f>
        <v>0</v>
      </c>
      <c r="P285" s="19">
        <f>IF(D285=1,Inputs!$K$42,IF(D285=2,Inputs!$K$43,IF(D285=3,Inputs!$K$44,IF(D285=4,Inputs!$K$45,0))))</f>
        <v>0</v>
      </c>
      <c r="Q285" s="19">
        <f>IF(AND(D285=1,G285=1),Inputs!$L$25,IF(AND(D285=2,G285=1),Inputs!$L$26,IF(AND(D285=3,G285=1),Inputs!$L$27,IF(AND(D285=4,G285=1),Inputs!$L$28,0))))</f>
        <v>0</v>
      </c>
      <c r="R285" s="19">
        <f>IF(AND(D285=1,G285=1),Inputs!$L$42,IF(AND(D285=2,G285=1),Inputs!$L$43,IF(AND(D285=3,G285=1),Inputs!$L$44,IF(AND(D285=4,G285=1),Inputs!$L$45,0))))</f>
        <v>0</v>
      </c>
      <c r="S285" s="19">
        <f>IF(AND(D285=1,H285=1),Inputs!$M$25,IF(AND(D285=2,H285=1),Inputs!$M$26,IF(AND(D285=3,H285=1),Inputs!$M$27,IF(AND(D285=4,H285=1),Inputs!$M$28,0))))</f>
        <v>0</v>
      </c>
      <c r="T285" s="19">
        <f>IF(AND(D285=1,H285=1),Inputs!$M$42,IF(AND(D285=2,H285=1),Inputs!$M$43,IF(AND(D285=3,H285=1),Inputs!$M$44,IF(AND(D285=4,H285=1),Inputs!$M$45,0))))</f>
        <v>0</v>
      </c>
      <c r="U285" s="19">
        <f>IF(AND(D285=1,I285=1),Inputs!$N$25,IF(AND(D285=2,I285=1),Inputs!$N$26,IF(AND(D285=3,I285=1),Inputs!$N$27,IF(AND(D285=4,I285=1),Inputs!$N$28,0))))</f>
        <v>0</v>
      </c>
      <c r="V285" s="19">
        <f>IF(AND(D285=1,I285=1),Inputs!$N$42,IF(AND(D285=2,I285=1),Inputs!$N$43,IF(AND(D285=3,I285=1),Inputs!$N$44,IF(AND(D285=4,I285=1),Inputs!$N$45,0))))</f>
        <v>0</v>
      </c>
      <c r="W285" s="19">
        <f>IF(D285=1,Inputs!$J$34,IF(D285=2,Inputs!$J$35,IF(D285=3,Inputs!$J$36,IF(D285=4,Inputs!$J$37,0))))</f>
        <v>0</v>
      </c>
      <c r="X285" s="19">
        <f>IF(D285=1,Inputs!$J$51,IF(D285=2,Inputs!$J$52,IF(D285=3,Inputs!$J$53,IF(D285=4,Inputs!$J$54,0))))</f>
        <v>0</v>
      </c>
      <c r="Y285" s="19">
        <f>IF(D285=1,Inputs!$K$34,IF(D285=2,Inputs!$K$35,IF(D285=3,Inputs!$K$36,IF(D285=4,Inputs!$K$37,0))))</f>
        <v>0</v>
      </c>
      <c r="Z285" s="19">
        <f>IF(D285=1,Inputs!$K$51,IF(D285=2,Inputs!$K$52,IF(D285=3,Inputs!$K$53,IF(D285=4,Inputs!$K$54,0))))</f>
        <v>0</v>
      </c>
      <c r="AA285" s="19">
        <f>IF(AND(D285=1,G285=1),Inputs!$L$34,IF(AND(D285=2,G285=1),Inputs!$L$35,IF(AND(D285=3,G285=1),Inputs!$L$36,IF(AND(D285=4,G285=1),Inputs!$L$37,0))))</f>
        <v>0</v>
      </c>
      <c r="AB285" s="19">
        <f>IF(AND(D285=1,G285=1),Inputs!$L$51,IF(AND(D285=2,G285=1),Inputs!$L$52,IF(AND(D285=3,G285=1),Inputs!$L$53,IF(AND(D285=4,G285=1),Inputs!$L$54,0))))</f>
        <v>0</v>
      </c>
      <c r="AC285" s="19">
        <f>IF(AND(D285=1,H285=1),Inputs!$M$34,IF(AND(D285=2,H285=1),Inputs!$M$35,IF(AND(D285=3,H285=1),Inputs!$M$36,IF(AND(D285=4,H285=1),Inputs!$M$37,0))))</f>
        <v>0</v>
      </c>
      <c r="AD285" s="19">
        <f>IF(AND(D285=1,H285=1),Inputs!$M$51,IF(AND(D285=2,H285=1),Inputs!$M$52,IF(AND(D285=3,H285=1),Inputs!$M$53,IF(AND(D285=4,H285=1),Inputs!$M$54,0))))</f>
        <v>0</v>
      </c>
      <c r="AE285" s="19">
        <f>IF(AND(D285=1,I285=1),Inputs!$N$34,IF(AND(D285=2,I285=1),Inputs!$N$35,IF(AND(D285=3,I285=1),Inputs!$N$36,IF(AND(D285=4,I285=1),Inputs!$N$37,0))))</f>
        <v>0</v>
      </c>
      <c r="AF285" s="19">
        <f>IF(AND(D285=1,I285=1),Inputs!$N$51,IF(AND(D285=2,I285=1),Inputs!$N$52,IF(AND(D285=3,I285=1),Inputs!$N$53,IF(AND(D285=4,I285=1),Inputs!$N$54,0))))</f>
        <v>0</v>
      </c>
      <c r="AG285" s="19" t="e">
        <f t="shared" si="56"/>
        <v>#N/A</v>
      </c>
      <c r="AH285" s="19" t="e">
        <f t="shared" si="57"/>
        <v>#N/A</v>
      </c>
      <c r="AI285" s="19" t="e">
        <f t="shared" si="48"/>
        <v>#N/A</v>
      </c>
      <c r="AJ285" s="19" t="e">
        <f>IF(K285=2,Inputs!$B$7,IF(K285=3,Inputs!$B$8,IF(K285=4,Inputs!$B$9,IF(K285=5,Inputs!$B$10,IF(K285=6,Inputs!$B$11)))))</f>
        <v>#N/A</v>
      </c>
      <c r="AK285" s="19">
        <f>Inputs!$B$65+C285</f>
        <v>500</v>
      </c>
      <c r="AL285" s="19" t="e">
        <f t="shared" si="58"/>
        <v>#N/A</v>
      </c>
      <c r="AM285" s="19" t="e">
        <f t="shared" si="49"/>
        <v>#N/A</v>
      </c>
      <c r="AN285" s="19" t="e">
        <f t="shared" si="50"/>
        <v>#N/A</v>
      </c>
      <c r="AO285" s="19" t="e">
        <f t="shared" si="51"/>
        <v>#N/A</v>
      </c>
      <c r="AP285" s="19" t="e">
        <f t="shared" si="52"/>
        <v>#N/A</v>
      </c>
      <c r="AQ285" s="22">
        <f t="shared" si="53"/>
        <v>0</v>
      </c>
      <c r="AR285" s="22">
        <f t="shared" si="54"/>
        <v>0</v>
      </c>
      <c r="AS285" s="22">
        <f>IF(AND(AQ285&gt;=Inputs!$B$15,D285=2),MAX(C285,Inputs!$B$15),AQ285)</f>
        <v>0</v>
      </c>
      <c r="AT285" s="22">
        <f>IF(AND(AR285&gt;=Inputs!$B$15,D285=2),MAX(C285,Inputs!$B$15),AR285)</f>
        <v>0</v>
      </c>
      <c r="AU285" s="22">
        <f>IF(AND(AS285&gt;=Inputs!$B$16,D285&lt;4),MAX(C285,Inputs!$B$16),AS285)</f>
        <v>0</v>
      </c>
      <c r="AV285" s="22">
        <f>IF(AND(AT285&gt;=Inputs!$B$16,D285&lt;4),MAX(C285,Inputs!$B$16),AT285)</f>
        <v>0</v>
      </c>
      <c r="AW285" s="20">
        <f>IF(AU285&gt;Inputs!$B$17,Inputs!$B$17,AU285)</f>
        <v>0</v>
      </c>
      <c r="AX285" s="20">
        <f>IF(AV285&gt;Inputs!$B$17,Inputs!$B$17,AV285)</f>
        <v>0</v>
      </c>
    </row>
    <row r="286" spans="1:50" x14ac:dyDescent="0.25">
      <c r="A286" s="1">
        <f>Levels!A287</f>
        <v>0</v>
      </c>
      <c r="B286" s="1">
        <f>Levels!B287</f>
        <v>0</v>
      </c>
      <c r="C286" s="15">
        <f>IF(OR(E286=1,F286=1),Levels!C287,0)</f>
        <v>0</v>
      </c>
      <c r="D286" s="1">
        <f>Levels!D287</f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 t="e">
        <f>Levels!AC287</f>
        <v>#N/A</v>
      </c>
      <c r="K286" s="1" t="e">
        <f>Levels!AD287</f>
        <v>#N/A</v>
      </c>
      <c r="L286" s="1" t="e">
        <f t="shared" si="55"/>
        <v>#N/A</v>
      </c>
      <c r="M286" s="19">
        <f>IF(D286=1,Inputs!$J$25,IF(D286=2,Inputs!$J$26,IF(D286=3,Inputs!$J$27,IF(D286=4,Inputs!$J$28,0))))</f>
        <v>0</v>
      </c>
      <c r="N286" s="19">
        <f>IF(D286=1,Inputs!$J$42,IF(D286=2,Inputs!$J$43,IF(D286=3,Inputs!$J$44,IF(D286=4,Inputs!$J$45,0))))</f>
        <v>0</v>
      </c>
      <c r="O286" s="19">
        <f>IF(D286=1,Inputs!$K$25,IF(D286=2,Inputs!$K$26,IF(D286=3,Inputs!$K$27,IF(D286=4,Inputs!$K$28,0))))</f>
        <v>0</v>
      </c>
      <c r="P286" s="19">
        <f>IF(D286=1,Inputs!$K$42,IF(D286=2,Inputs!$K$43,IF(D286=3,Inputs!$K$44,IF(D286=4,Inputs!$K$45,0))))</f>
        <v>0</v>
      </c>
      <c r="Q286" s="19">
        <f>IF(AND(D286=1,G286=1),Inputs!$L$25,IF(AND(D286=2,G286=1),Inputs!$L$26,IF(AND(D286=3,G286=1),Inputs!$L$27,IF(AND(D286=4,G286=1),Inputs!$L$28,0))))</f>
        <v>0</v>
      </c>
      <c r="R286" s="19">
        <f>IF(AND(D286=1,G286=1),Inputs!$L$42,IF(AND(D286=2,G286=1),Inputs!$L$43,IF(AND(D286=3,G286=1),Inputs!$L$44,IF(AND(D286=4,G286=1),Inputs!$L$45,0))))</f>
        <v>0</v>
      </c>
      <c r="S286" s="19">
        <f>IF(AND(D286=1,H286=1),Inputs!$M$25,IF(AND(D286=2,H286=1),Inputs!$M$26,IF(AND(D286=3,H286=1),Inputs!$M$27,IF(AND(D286=4,H286=1),Inputs!$M$28,0))))</f>
        <v>0</v>
      </c>
      <c r="T286" s="19">
        <f>IF(AND(D286=1,H286=1),Inputs!$M$42,IF(AND(D286=2,H286=1),Inputs!$M$43,IF(AND(D286=3,H286=1),Inputs!$M$44,IF(AND(D286=4,H286=1),Inputs!$M$45,0))))</f>
        <v>0</v>
      </c>
      <c r="U286" s="19">
        <f>IF(AND(D286=1,I286=1),Inputs!$N$25,IF(AND(D286=2,I286=1),Inputs!$N$26,IF(AND(D286=3,I286=1),Inputs!$N$27,IF(AND(D286=4,I286=1),Inputs!$N$28,0))))</f>
        <v>0</v>
      </c>
      <c r="V286" s="19">
        <f>IF(AND(D286=1,I286=1),Inputs!$N$42,IF(AND(D286=2,I286=1),Inputs!$N$43,IF(AND(D286=3,I286=1),Inputs!$N$44,IF(AND(D286=4,I286=1),Inputs!$N$45,0))))</f>
        <v>0</v>
      </c>
      <c r="W286" s="19">
        <f>IF(D286=1,Inputs!$J$34,IF(D286=2,Inputs!$J$35,IF(D286=3,Inputs!$J$36,IF(D286=4,Inputs!$J$37,0))))</f>
        <v>0</v>
      </c>
      <c r="X286" s="19">
        <f>IF(D286=1,Inputs!$J$51,IF(D286=2,Inputs!$J$52,IF(D286=3,Inputs!$J$53,IF(D286=4,Inputs!$J$54,0))))</f>
        <v>0</v>
      </c>
      <c r="Y286" s="19">
        <f>IF(D286=1,Inputs!$K$34,IF(D286=2,Inputs!$K$35,IF(D286=3,Inputs!$K$36,IF(D286=4,Inputs!$K$37,0))))</f>
        <v>0</v>
      </c>
      <c r="Z286" s="19">
        <f>IF(D286=1,Inputs!$K$51,IF(D286=2,Inputs!$K$52,IF(D286=3,Inputs!$K$53,IF(D286=4,Inputs!$K$54,0))))</f>
        <v>0</v>
      </c>
      <c r="AA286" s="19">
        <f>IF(AND(D286=1,G286=1),Inputs!$L$34,IF(AND(D286=2,G286=1),Inputs!$L$35,IF(AND(D286=3,G286=1),Inputs!$L$36,IF(AND(D286=4,G286=1),Inputs!$L$37,0))))</f>
        <v>0</v>
      </c>
      <c r="AB286" s="19">
        <f>IF(AND(D286=1,G286=1),Inputs!$L$51,IF(AND(D286=2,G286=1),Inputs!$L$52,IF(AND(D286=3,G286=1),Inputs!$L$53,IF(AND(D286=4,G286=1),Inputs!$L$54,0))))</f>
        <v>0</v>
      </c>
      <c r="AC286" s="19">
        <f>IF(AND(D286=1,H286=1),Inputs!$M$34,IF(AND(D286=2,H286=1),Inputs!$M$35,IF(AND(D286=3,H286=1),Inputs!$M$36,IF(AND(D286=4,H286=1),Inputs!$M$37,0))))</f>
        <v>0</v>
      </c>
      <c r="AD286" s="19">
        <f>IF(AND(D286=1,H286=1),Inputs!$M$51,IF(AND(D286=2,H286=1),Inputs!$M$52,IF(AND(D286=3,H286=1),Inputs!$M$53,IF(AND(D286=4,H286=1),Inputs!$M$54,0))))</f>
        <v>0</v>
      </c>
      <c r="AE286" s="19">
        <f>IF(AND(D286=1,I286=1),Inputs!$N$34,IF(AND(D286=2,I286=1),Inputs!$N$35,IF(AND(D286=3,I286=1),Inputs!$N$36,IF(AND(D286=4,I286=1),Inputs!$N$37,0))))</f>
        <v>0</v>
      </c>
      <c r="AF286" s="19">
        <f>IF(AND(D286=1,I286=1),Inputs!$N$51,IF(AND(D286=2,I286=1),Inputs!$N$52,IF(AND(D286=3,I286=1),Inputs!$N$53,IF(AND(D286=4,I286=1),Inputs!$N$54,0))))</f>
        <v>0</v>
      </c>
      <c r="AG286" s="19" t="e">
        <f t="shared" si="56"/>
        <v>#N/A</v>
      </c>
      <c r="AH286" s="19" t="e">
        <f t="shared" si="57"/>
        <v>#N/A</v>
      </c>
      <c r="AI286" s="19" t="e">
        <f t="shared" si="48"/>
        <v>#N/A</v>
      </c>
      <c r="AJ286" s="19" t="e">
        <f>IF(K286=2,Inputs!$B$7,IF(K286=3,Inputs!$B$8,IF(K286=4,Inputs!$B$9,IF(K286=5,Inputs!$B$10,IF(K286=6,Inputs!$B$11)))))</f>
        <v>#N/A</v>
      </c>
      <c r="AK286" s="19">
        <f>Inputs!$B$65+C286</f>
        <v>500</v>
      </c>
      <c r="AL286" s="19" t="e">
        <f t="shared" si="58"/>
        <v>#N/A</v>
      </c>
      <c r="AM286" s="19" t="e">
        <f t="shared" si="49"/>
        <v>#N/A</v>
      </c>
      <c r="AN286" s="19" t="e">
        <f t="shared" si="50"/>
        <v>#N/A</v>
      </c>
      <c r="AO286" s="19" t="e">
        <f t="shared" si="51"/>
        <v>#N/A</v>
      </c>
      <c r="AP286" s="19" t="e">
        <f t="shared" si="52"/>
        <v>#N/A</v>
      </c>
      <c r="AQ286" s="22">
        <f t="shared" si="53"/>
        <v>0</v>
      </c>
      <c r="AR286" s="22">
        <f t="shared" si="54"/>
        <v>0</v>
      </c>
      <c r="AS286" s="22">
        <f>IF(AND(AQ286&gt;=Inputs!$B$15,D286=2),MAX(C286,Inputs!$B$15),AQ286)</f>
        <v>0</v>
      </c>
      <c r="AT286" s="22">
        <f>IF(AND(AR286&gt;=Inputs!$B$15,D286=2),MAX(C286,Inputs!$B$15),AR286)</f>
        <v>0</v>
      </c>
      <c r="AU286" s="22">
        <f>IF(AND(AS286&gt;=Inputs!$B$16,D286&lt;4),MAX(C286,Inputs!$B$16),AS286)</f>
        <v>0</v>
      </c>
      <c r="AV286" s="22">
        <f>IF(AND(AT286&gt;=Inputs!$B$16,D286&lt;4),MAX(C286,Inputs!$B$16),AT286)</f>
        <v>0</v>
      </c>
      <c r="AW286" s="20">
        <f>IF(AU286&gt;Inputs!$B$17,Inputs!$B$17,AU286)</f>
        <v>0</v>
      </c>
      <c r="AX286" s="20">
        <f>IF(AV286&gt;Inputs!$B$17,Inputs!$B$17,AV286)</f>
        <v>0</v>
      </c>
    </row>
    <row r="287" spans="1:50" x14ac:dyDescent="0.25">
      <c r="A287" s="1">
        <f>Levels!A288</f>
        <v>0</v>
      </c>
      <c r="B287" s="1">
        <f>Levels!B288</f>
        <v>0</v>
      </c>
      <c r="C287" s="15">
        <f>IF(OR(E287=1,F287=1),Levels!C288,0)</f>
        <v>0</v>
      </c>
      <c r="D287" s="1">
        <f>Levels!D288</f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 t="e">
        <f>Levels!AC288</f>
        <v>#N/A</v>
      </c>
      <c r="K287" s="1" t="e">
        <f>Levels!AD288</f>
        <v>#N/A</v>
      </c>
      <c r="L287" s="1" t="e">
        <f t="shared" si="55"/>
        <v>#N/A</v>
      </c>
      <c r="M287" s="19">
        <f>IF(D287=1,Inputs!$J$25,IF(D287=2,Inputs!$J$26,IF(D287=3,Inputs!$J$27,IF(D287=4,Inputs!$J$28,0))))</f>
        <v>0</v>
      </c>
      <c r="N287" s="19">
        <f>IF(D287=1,Inputs!$J$42,IF(D287=2,Inputs!$J$43,IF(D287=3,Inputs!$J$44,IF(D287=4,Inputs!$J$45,0))))</f>
        <v>0</v>
      </c>
      <c r="O287" s="19">
        <f>IF(D287=1,Inputs!$K$25,IF(D287=2,Inputs!$K$26,IF(D287=3,Inputs!$K$27,IF(D287=4,Inputs!$K$28,0))))</f>
        <v>0</v>
      </c>
      <c r="P287" s="19">
        <f>IF(D287=1,Inputs!$K$42,IF(D287=2,Inputs!$K$43,IF(D287=3,Inputs!$K$44,IF(D287=4,Inputs!$K$45,0))))</f>
        <v>0</v>
      </c>
      <c r="Q287" s="19">
        <f>IF(AND(D287=1,G287=1),Inputs!$L$25,IF(AND(D287=2,G287=1),Inputs!$L$26,IF(AND(D287=3,G287=1),Inputs!$L$27,IF(AND(D287=4,G287=1),Inputs!$L$28,0))))</f>
        <v>0</v>
      </c>
      <c r="R287" s="19">
        <f>IF(AND(D287=1,G287=1),Inputs!$L$42,IF(AND(D287=2,G287=1),Inputs!$L$43,IF(AND(D287=3,G287=1),Inputs!$L$44,IF(AND(D287=4,G287=1),Inputs!$L$45,0))))</f>
        <v>0</v>
      </c>
      <c r="S287" s="19">
        <f>IF(AND(D287=1,H287=1),Inputs!$M$25,IF(AND(D287=2,H287=1),Inputs!$M$26,IF(AND(D287=3,H287=1),Inputs!$M$27,IF(AND(D287=4,H287=1),Inputs!$M$28,0))))</f>
        <v>0</v>
      </c>
      <c r="T287" s="19">
        <f>IF(AND(D287=1,H287=1),Inputs!$M$42,IF(AND(D287=2,H287=1),Inputs!$M$43,IF(AND(D287=3,H287=1),Inputs!$M$44,IF(AND(D287=4,H287=1),Inputs!$M$45,0))))</f>
        <v>0</v>
      </c>
      <c r="U287" s="19">
        <f>IF(AND(D287=1,I287=1),Inputs!$N$25,IF(AND(D287=2,I287=1),Inputs!$N$26,IF(AND(D287=3,I287=1),Inputs!$N$27,IF(AND(D287=4,I287=1),Inputs!$N$28,0))))</f>
        <v>0</v>
      </c>
      <c r="V287" s="19">
        <f>IF(AND(D287=1,I287=1),Inputs!$N$42,IF(AND(D287=2,I287=1),Inputs!$N$43,IF(AND(D287=3,I287=1),Inputs!$N$44,IF(AND(D287=4,I287=1),Inputs!$N$45,0))))</f>
        <v>0</v>
      </c>
      <c r="W287" s="19">
        <f>IF(D287=1,Inputs!$J$34,IF(D287=2,Inputs!$J$35,IF(D287=3,Inputs!$J$36,IF(D287=4,Inputs!$J$37,0))))</f>
        <v>0</v>
      </c>
      <c r="X287" s="19">
        <f>IF(D287=1,Inputs!$J$51,IF(D287=2,Inputs!$J$52,IF(D287=3,Inputs!$J$53,IF(D287=4,Inputs!$J$54,0))))</f>
        <v>0</v>
      </c>
      <c r="Y287" s="19">
        <f>IF(D287=1,Inputs!$K$34,IF(D287=2,Inputs!$K$35,IF(D287=3,Inputs!$K$36,IF(D287=4,Inputs!$K$37,0))))</f>
        <v>0</v>
      </c>
      <c r="Z287" s="19">
        <f>IF(D287=1,Inputs!$K$51,IF(D287=2,Inputs!$K$52,IF(D287=3,Inputs!$K$53,IF(D287=4,Inputs!$K$54,0))))</f>
        <v>0</v>
      </c>
      <c r="AA287" s="19">
        <f>IF(AND(D287=1,G287=1),Inputs!$L$34,IF(AND(D287=2,G287=1),Inputs!$L$35,IF(AND(D287=3,G287=1),Inputs!$L$36,IF(AND(D287=4,G287=1),Inputs!$L$37,0))))</f>
        <v>0</v>
      </c>
      <c r="AB287" s="19">
        <f>IF(AND(D287=1,G287=1),Inputs!$L$51,IF(AND(D287=2,G287=1),Inputs!$L$52,IF(AND(D287=3,G287=1),Inputs!$L$53,IF(AND(D287=4,G287=1),Inputs!$L$54,0))))</f>
        <v>0</v>
      </c>
      <c r="AC287" s="19">
        <f>IF(AND(D287=1,H287=1),Inputs!$M$34,IF(AND(D287=2,H287=1),Inputs!$M$35,IF(AND(D287=3,H287=1),Inputs!$M$36,IF(AND(D287=4,H287=1),Inputs!$M$37,0))))</f>
        <v>0</v>
      </c>
      <c r="AD287" s="19">
        <f>IF(AND(D287=1,H287=1),Inputs!$M$51,IF(AND(D287=2,H287=1),Inputs!$M$52,IF(AND(D287=3,H287=1),Inputs!$M$53,IF(AND(D287=4,H287=1),Inputs!$M$54,0))))</f>
        <v>0</v>
      </c>
      <c r="AE287" s="19">
        <f>IF(AND(D287=1,I287=1),Inputs!$N$34,IF(AND(D287=2,I287=1),Inputs!$N$35,IF(AND(D287=3,I287=1),Inputs!$N$36,IF(AND(D287=4,I287=1),Inputs!$N$37,0))))</f>
        <v>0</v>
      </c>
      <c r="AF287" s="19">
        <f>IF(AND(D287=1,I287=1),Inputs!$N$51,IF(AND(D287=2,I287=1),Inputs!$N$52,IF(AND(D287=3,I287=1),Inputs!$N$53,IF(AND(D287=4,I287=1),Inputs!$N$54,0))))</f>
        <v>0</v>
      </c>
      <c r="AG287" s="19" t="e">
        <f t="shared" si="56"/>
        <v>#N/A</v>
      </c>
      <c r="AH287" s="19" t="e">
        <f t="shared" si="57"/>
        <v>#N/A</v>
      </c>
      <c r="AI287" s="19" t="e">
        <f t="shared" si="48"/>
        <v>#N/A</v>
      </c>
      <c r="AJ287" s="19" t="e">
        <f>IF(K287=2,Inputs!$B$7,IF(K287=3,Inputs!$B$8,IF(K287=4,Inputs!$B$9,IF(K287=5,Inputs!$B$10,IF(K287=6,Inputs!$B$11)))))</f>
        <v>#N/A</v>
      </c>
      <c r="AK287" s="19">
        <f>Inputs!$B$65+C287</f>
        <v>500</v>
      </c>
      <c r="AL287" s="19" t="e">
        <f t="shared" si="58"/>
        <v>#N/A</v>
      </c>
      <c r="AM287" s="19" t="e">
        <f t="shared" si="49"/>
        <v>#N/A</v>
      </c>
      <c r="AN287" s="19" t="e">
        <f t="shared" si="50"/>
        <v>#N/A</v>
      </c>
      <c r="AO287" s="19" t="e">
        <f t="shared" si="51"/>
        <v>#N/A</v>
      </c>
      <c r="AP287" s="19" t="e">
        <f t="shared" si="52"/>
        <v>#N/A</v>
      </c>
      <c r="AQ287" s="22">
        <f t="shared" si="53"/>
        <v>0</v>
      </c>
      <c r="AR287" s="22">
        <f t="shared" si="54"/>
        <v>0</v>
      </c>
      <c r="AS287" s="22">
        <f>IF(AND(AQ287&gt;=Inputs!$B$15,D287=2),MAX(C287,Inputs!$B$15),AQ287)</f>
        <v>0</v>
      </c>
      <c r="AT287" s="22">
        <f>IF(AND(AR287&gt;=Inputs!$B$15,D287=2),MAX(C287,Inputs!$B$15),AR287)</f>
        <v>0</v>
      </c>
      <c r="AU287" s="22">
        <f>IF(AND(AS287&gt;=Inputs!$B$16,D287&lt;4),MAX(C287,Inputs!$B$16),AS287)</f>
        <v>0</v>
      </c>
      <c r="AV287" s="22">
        <f>IF(AND(AT287&gt;=Inputs!$B$16,D287&lt;4),MAX(C287,Inputs!$B$16),AT287)</f>
        <v>0</v>
      </c>
      <c r="AW287" s="20">
        <f>IF(AU287&gt;Inputs!$B$17,Inputs!$B$17,AU287)</f>
        <v>0</v>
      </c>
      <c r="AX287" s="20">
        <f>IF(AV287&gt;Inputs!$B$17,Inputs!$B$17,AV287)</f>
        <v>0</v>
      </c>
    </row>
    <row r="288" spans="1:50" x14ac:dyDescent="0.25">
      <c r="A288" s="1">
        <f>Levels!A289</f>
        <v>0</v>
      </c>
      <c r="B288" s="1">
        <f>Levels!B289</f>
        <v>0</v>
      </c>
      <c r="C288" s="15">
        <f>IF(OR(E288=1,F288=1),Levels!C289,0)</f>
        <v>0</v>
      </c>
      <c r="D288" s="1">
        <f>Levels!D289</f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 t="e">
        <f>Levels!AC289</f>
        <v>#N/A</v>
      </c>
      <c r="K288" s="1" t="e">
        <f>Levels!AD289</f>
        <v>#N/A</v>
      </c>
      <c r="L288" s="1" t="e">
        <f t="shared" si="55"/>
        <v>#N/A</v>
      </c>
      <c r="M288" s="19">
        <f>IF(D288=1,Inputs!$J$25,IF(D288=2,Inputs!$J$26,IF(D288=3,Inputs!$J$27,IF(D288=4,Inputs!$J$28,0))))</f>
        <v>0</v>
      </c>
      <c r="N288" s="19">
        <f>IF(D288=1,Inputs!$J$42,IF(D288=2,Inputs!$J$43,IF(D288=3,Inputs!$J$44,IF(D288=4,Inputs!$J$45,0))))</f>
        <v>0</v>
      </c>
      <c r="O288" s="19">
        <f>IF(D288=1,Inputs!$K$25,IF(D288=2,Inputs!$K$26,IF(D288=3,Inputs!$K$27,IF(D288=4,Inputs!$K$28,0))))</f>
        <v>0</v>
      </c>
      <c r="P288" s="19">
        <f>IF(D288=1,Inputs!$K$42,IF(D288=2,Inputs!$K$43,IF(D288=3,Inputs!$K$44,IF(D288=4,Inputs!$K$45,0))))</f>
        <v>0</v>
      </c>
      <c r="Q288" s="19">
        <f>IF(AND(D288=1,G288=1),Inputs!$L$25,IF(AND(D288=2,G288=1),Inputs!$L$26,IF(AND(D288=3,G288=1),Inputs!$L$27,IF(AND(D288=4,G288=1),Inputs!$L$28,0))))</f>
        <v>0</v>
      </c>
      <c r="R288" s="19">
        <f>IF(AND(D288=1,G288=1),Inputs!$L$42,IF(AND(D288=2,G288=1),Inputs!$L$43,IF(AND(D288=3,G288=1),Inputs!$L$44,IF(AND(D288=4,G288=1),Inputs!$L$45,0))))</f>
        <v>0</v>
      </c>
      <c r="S288" s="19">
        <f>IF(AND(D288=1,H288=1),Inputs!$M$25,IF(AND(D288=2,H288=1),Inputs!$M$26,IF(AND(D288=3,H288=1),Inputs!$M$27,IF(AND(D288=4,H288=1),Inputs!$M$28,0))))</f>
        <v>0</v>
      </c>
      <c r="T288" s="19">
        <f>IF(AND(D288=1,H288=1),Inputs!$M$42,IF(AND(D288=2,H288=1),Inputs!$M$43,IF(AND(D288=3,H288=1),Inputs!$M$44,IF(AND(D288=4,H288=1),Inputs!$M$45,0))))</f>
        <v>0</v>
      </c>
      <c r="U288" s="19">
        <f>IF(AND(D288=1,I288=1),Inputs!$N$25,IF(AND(D288=2,I288=1),Inputs!$N$26,IF(AND(D288=3,I288=1),Inputs!$N$27,IF(AND(D288=4,I288=1),Inputs!$N$28,0))))</f>
        <v>0</v>
      </c>
      <c r="V288" s="19">
        <f>IF(AND(D288=1,I288=1),Inputs!$N$42,IF(AND(D288=2,I288=1),Inputs!$N$43,IF(AND(D288=3,I288=1),Inputs!$N$44,IF(AND(D288=4,I288=1),Inputs!$N$45,0))))</f>
        <v>0</v>
      </c>
      <c r="W288" s="19">
        <f>IF(D288=1,Inputs!$J$34,IF(D288=2,Inputs!$J$35,IF(D288=3,Inputs!$J$36,IF(D288=4,Inputs!$J$37,0))))</f>
        <v>0</v>
      </c>
      <c r="X288" s="19">
        <f>IF(D288=1,Inputs!$J$51,IF(D288=2,Inputs!$J$52,IF(D288=3,Inputs!$J$53,IF(D288=4,Inputs!$J$54,0))))</f>
        <v>0</v>
      </c>
      <c r="Y288" s="19">
        <f>IF(D288=1,Inputs!$K$34,IF(D288=2,Inputs!$K$35,IF(D288=3,Inputs!$K$36,IF(D288=4,Inputs!$K$37,0))))</f>
        <v>0</v>
      </c>
      <c r="Z288" s="19">
        <f>IF(D288=1,Inputs!$K$51,IF(D288=2,Inputs!$K$52,IF(D288=3,Inputs!$K$53,IF(D288=4,Inputs!$K$54,0))))</f>
        <v>0</v>
      </c>
      <c r="AA288" s="19">
        <f>IF(AND(D288=1,G288=1),Inputs!$L$34,IF(AND(D288=2,G288=1),Inputs!$L$35,IF(AND(D288=3,G288=1),Inputs!$L$36,IF(AND(D288=4,G288=1),Inputs!$L$37,0))))</f>
        <v>0</v>
      </c>
      <c r="AB288" s="19">
        <f>IF(AND(D288=1,G288=1),Inputs!$L$51,IF(AND(D288=2,G288=1),Inputs!$L$52,IF(AND(D288=3,G288=1),Inputs!$L$53,IF(AND(D288=4,G288=1),Inputs!$L$54,0))))</f>
        <v>0</v>
      </c>
      <c r="AC288" s="19">
        <f>IF(AND(D288=1,H288=1),Inputs!$M$34,IF(AND(D288=2,H288=1),Inputs!$M$35,IF(AND(D288=3,H288=1),Inputs!$M$36,IF(AND(D288=4,H288=1),Inputs!$M$37,0))))</f>
        <v>0</v>
      </c>
      <c r="AD288" s="19">
        <f>IF(AND(D288=1,H288=1),Inputs!$M$51,IF(AND(D288=2,H288=1),Inputs!$M$52,IF(AND(D288=3,H288=1),Inputs!$M$53,IF(AND(D288=4,H288=1),Inputs!$M$54,0))))</f>
        <v>0</v>
      </c>
      <c r="AE288" s="19">
        <f>IF(AND(D288=1,I288=1),Inputs!$N$34,IF(AND(D288=2,I288=1),Inputs!$N$35,IF(AND(D288=3,I288=1),Inputs!$N$36,IF(AND(D288=4,I288=1),Inputs!$N$37,0))))</f>
        <v>0</v>
      </c>
      <c r="AF288" s="19">
        <f>IF(AND(D288=1,I288=1),Inputs!$N$51,IF(AND(D288=2,I288=1),Inputs!$N$52,IF(AND(D288=3,I288=1),Inputs!$N$53,IF(AND(D288=4,I288=1),Inputs!$N$54,0))))</f>
        <v>0</v>
      </c>
      <c r="AG288" s="19" t="e">
        <f t="shared" si="56"/>
        <v>#N/A</v>
      </c>
      <c r="AH288" s="19" t="e">
        <f t="shared" si="57"/>
        <v>#N/A</v>
      </c>
      <c r="AI288" s="19" t="e">
        <f t="shared" si="48"/>
        <v>#N/A</v>
      </c>
      <c r="AJ288" s="19" t="e">
        <f>IF(K288=2,Inputs!$B$7,IF(K288=3,Inputs!$B$8,IF(K288=4,Inputs!$B$9,IF(K288=5,Inputs!$B$10,IF(K288=6,Inputs!$B$11)))))</f>
        <v>#N/A</v>
      </c>
      <c r="AK288" s="19">
        <f>Inputs!$B$65+C288</f>
        <v>500</v>
      </c>
      <c r="AL288" s="19" t="e">
        <f t="shared" si="58"/>
        <v>#N/A</v>
      </c>
      <c r="AM288" s="19" t="e">
        <f t="shared" si="49"/>
        <v>#N/A</v>
      </c>
      <c r="AN288" s="19" t="e">
        <f t="shared" si="50"/>
        <v>#N/A</v>
      </c>
      <c r="AO288" s="19" t="e">
        <f t="shared" si="51"/>
        <v>#N/A</v>
      </c>
      <c r="AP288" s="19" t="e">
        <f t="shared" si="52"/>
        <v>#N/A</v>
      </c>
      <c r="AQ288" s="22">
        <f t="shared" si="53"/>
        <v>0</v>
      </c>
      <c r="AR288" s="22">
        <f t="shared" si="54"/>
        <v>0</v>
      </c>
      <c r="AS288" s="22">
        <f>IF(AND(AQ288&gt;=Inputs!$B$15,D288=2),MAX(C288,Inputs!$B$15),AQ288)</f>
        <v>0</v>
      </c>
      <c r="AT288" s="22">
        <f>IF(AND(AR288&gt;=Inputs!$B$15,D288=2),MAX(C288,Inputs!$B$15),AR288)</f>
        <v>0</v>
      </c>
      <c r="AU288" s="22">
        <f>IF(AND(AS288&gt;=Inputs!$B$16,D288&lt;4),MAX(C288,Inputs!$B$16),AS288)</f>
        <v>0</v>
      </c>
      <c r="AV288" s="22">
        <f>IF(AND(AT288&gt;=Inputs!$B$16,D288&lt;4),MAX(C288,Inputs!$B$16),AT288)</f>
        <v>0</v>
      </c>
      <c r="AW288" s="20">
        <f>IF(AU288&gt;Inputs!$B$17,Inputs!$B$17,AU288)</f>
        <v>0</v>
      </c>
      <c r="AX288" s="20">
        <f>IF(AV288&gt;Inputs!$B$17,Inputs!$B$17,AV288)</f>
        <v>0</v>
      </c>
    </row>
    <row r="289" spans="1:50" x14ac:dyDescent="0.25">
      <c r="A289" s="1">
        <f>Levels!A290</f>
        <v>0</v>
      </c>
      <c r="B289" s="1">
        <f>Levels!B290</f>
        <v>0</v>
      </c>
      <c r="C289" s="15">
        <f>IF(OR(E289=1,F289=1),Levels!C290,0)</f>
        <v>0</v>
      </c>
      <c r="D289" s="1">
        <f>Levels!D290</f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 t="e">
        <f>Levels!AC290</f>
        <v>#N/A</v>
      </c>
      <c r="K289" s="1" t="e">
        <f>Levels!AD290</f>
        <v>#N/A</v>
      </c>
      <c r="L289" s="1" t="e">
        <f t="shared" si="55"/>
        <v>#N/A</v>
      </c>
      <c r="M289" s="19">
        <f>IF(D289=1,Inputs!$J$25,IF(D289=2,Inputs!$J$26,IF(D289=3,Inputs!$J$27,IF(D289=4,Inputs!$J$28,0))))</f>
        <v>0</v>
      </c>
      <c r="N289" s="19">
        <f>IF(D289=1,Inputs!$J$42,IF(D289=2,Inputs!$J$43,IF(D289=3,Inputs!$J$44,IF(D289=4,Inputs!$J$45,0))))</f>
        <v>0</v>
      </c>
      <c r="O289" s="19">
        <f>IF(D289=1,Inputs!$K$25,IF(D289=2,Inputs!$K$26,IF(D289=3,Inputs!$K$27,IF(D289=4,Inputs!$K$28,0))))</f>
        <v>0</v>
      </c>
      <c r="P289" s="19">
        <f>IF(D289=1,Inputs!$K$42,IF(D289=2,Inputs!$K$43,IF(D289=3,Inputs!$K$44,IF(D289=4,Inputs!$K$45,0))))</f>
        <v>0</v>
      </c>
      <c r="Q289" s="19">
        <f>IF(AND(D289=1,G289=1),Inputs!$L$25,IF(AND(D289=2,G289=1),Inputs!$L$26,IF(AND(D289=3,G289=1),Inputs!$L$27,IF(AND(D289=4,G289=1),Inputs!$L$28,0))))</f>
        <v>0</v>
      </c>
      <c r="R289" s="19">
        <f>IF(AND(D289=1,G289=1),Inputs!$L$42,IF(AND(D289=2,G289=1),Inputs!$L$43,IF(AND(D289=3,G289=1),Inputs!$L$44,IF(AND(D289=4,G289=1),Inputs!$L$45,0))))</f>
        <v>0</v>
      </c>
      <c r="S289" s="19">
        <f>IF(AND(D289=1,H289=1),Inputs!$M$25,IF(AND(D289=2,H289=1),Inputs!$M$26,IF(AND(D289=3,H289=1),Inputs!$M$27,IF(AND(D289=4,H289=1),Inputs!$M$28,0))))</f>
        <v>0</v>
      </c>
      <c r="T289" s="19">
        <f>IF(AND(D289=1,H289=1),Inputs!$M$42,IF(AND(D289=2,H289=1),Inputs!$M$43,IF(AND(D289=3,H289=1),Inputs!$M$44,IF(AND(D289=4,H289=1),Inputs!$M$45,0))))</f>
        <v>0</v>
      </c>
      <c r="U289" s="19">
        <f>IF(AND(D289=1,I289=1),Inputs!$N$25,IF(AND(D289=2,I289=1),Inputs!$N$26,IF(AND(D289=3,I289=1),Inputs!$N$27,IF(AND(D289=4,I289=1),Inputs!$N$28,0))))</f>
        <v>0</v>
      </c>
      <c r="V289" s="19">
        <f>IF(AND(D289=1,I289=1),Inputs!$N$42,IF(AND(D289=2,I289=1),Inputs!$N$43,IF(AND(D289=3,I289=1),Inputs!$N$44,IF(AND(D289=4,I289=1),Inputs!$N$45,0))))</f>
        <v>0</v>
      </c>
      <c r="W289" s="19">
        <f>IF(D289=1,Inputs!$J$34,IF(D289=2,Inputs!$J$35,IF(D289=3,Inputs!$J$36,IF(D289=4,Inputs!$J$37,0))))</f>
        <v>0</v>
      </c>
      <c r="X289" s="19">
        <f>IF(D289=1,Inputs!$J$51,IF(D289=2,Inputs!$J$52,IF(D289=3,Inputs!$J$53,IF(D289=4,Inputs!$J$54,0))))</f>
        <v>0</v>
      </c>
      <c r="Y289" s="19">
        <f>IF(D289=1,Inputs!$K$34,IF(D289=2,Inputs!$K$35,IF(D289=3,Inputs!$K$36,IF(D289=4,Inputs!$K$37,0))))</f>
        <v>0</v>
      </c>
      <c r="Z289" s="19">
        <f>IF(D289=1,Inputs!$K$51,IF(D289=2,Inputs!$K$52,IF(D289=3,Inputs!$K$53,IF(D289=4,Inputs!$K$54,0))))</f>
        <v>0</v>
      </c>
      <c r="AA289" s="19">
        <f>IF(AND(D289=1,G289=1),Inputs!$L$34,IF(AND(D289=2,G289=1),Inputs!$L$35,IF(AND(D289=3,G289=1),Inputs!$L$36,IF(AND(D289=4,G289=1),Inputs!$L$37,0))))</f>
        <v>0</v>
      </c>
      <c r="AB289" s="19">
        <f>IF(AND(D289=1,G289=1),Inputs!$L$51,IF(AND(D289=2,G289=1),Inputs!$L$52,IF(AND(D289=3,G289=1),Inputs!$L$53,IF(AND(D289=4,G289=1),Inputs!$L$54,0))))</f>
        <v>0</v>
      </c>
      <c r="AC289" s="19">
        <f>IF(AND(D289=1,H289=1),Inputs!$M$34,IF(AND(D289=2,H289=1),Inputs!$M$35,IF(AND(D289=3,H289=1),Inputs!$M$36,IF(AND(D289=4,H289=1),Inputs!$M$37,0))))</f>
        <v>0</v>
      </c>
      <c r="AD289" s="19">
        <f>IF(AND(D289=1,H289=1),Inputs!$M$51,IF(AND(D289=2,H289=1),Inputs!$M$52,IF(AND(D289=3,H289=1),Inputs!$M$53,IF(AND(D289=4,H289=1),Inputs!$M$54,0))))</f>
        <v>0</v>
      </c>
      <c r="AE289" s="19">
        <f>IF(AND(D289=1,I289=1),Inputs!$N$34,IF(AND(D289=2,I289=1),Inputs!$N$35,IF(AND(D289=3,I289=1),Inputs!$N$36,IF(AND(D289=4,I289=1),Inputs!$N$37,0))))</f>
        <v>0</v>
      </c>
      <c r="AF289" s="19">
        <f>IF(AND(D289=1,I289=1),Inputs!$N$51,IF(AND(D289=2,I289=1),Inputs!$N$52,IF(AND(D289=3,I289=1),Inputs!$N$53,IF(AND(D289=4,I289=1),Inputs!$N$54,0))))</f>
        <v>0</v>
      </c>
      <c r="AG289" s="19" t="e">
        <f t="shared" si="56"/>
        <v>#N/A</v>
      </c>
      <c r="AH289" s="19" t="e">
        <f t="shared" si="57"/>
        <v>#N/A</v>
      </c>
      <c r="AI289" s="19" t="e">
        <f t="shared" si="48"/>
        <v>#N/A</v>
      </c>
      <c r="AJ289" s="19" t="e">
        <f>IF(K289=2,Inputs!$B$7,IF(K289=3,Inputs!$B$8,IF(K289=4,Inputs!$B$9,IF(K289=5,Inputs!$B$10,IF(K289=6,Inputs!$B$11)))))</f>
        <v>#N/A</v>
      </c>
      <c r="AK289" s="19">
        <f>Inputs!$B$65+C289</f>
        <v>500</v>
      </c>
      <c r="AL289" s="19" t="e">
        <f t="shared" si="58"/>
        <v>#N/A</v>
      </c>
      <c r="AM289" s="19" t="e">
        <f t="shared" si="49"/>
        <v>#N/A</v>
      </c>
      <c r="AN289" s="19" t="e">
        <f t="shared" si="50"/>
        <v>#N/A</v>
      </c>
      <c r="AO289" s="19" t="e">
        <f t="shared" si="51"/>
        <v>#N/A</v>
      </c>
      <c r="AP289" s="19" t="e">
        <f t="shared" si="52"/>
        <v>#N/A</v>
      </c>
      <c r="AQ289" s="22">
        <f t="shared" si="53"/>
        <v>0</v>
      </c>
      <c r="AR289" s="22">
        <f t="shared" si="54"/>
        <v>0</v>
      </c>
      <c r="AS289" s="22">
        <f>IF(AND(AQ289&gt;=Inputs!$B$15,D289=2),MAX(C289,Inputs!$B$15),AQ289)</f>
        <v>0</v>
      </c>
      <c r="AT289" s="22">
        <f>IF(AND(AR289&gt;=Inputs!$B$15,D289=2),MAX(C289,Inputs!$B$15),AR289)</f>
        <v>0</v>
      </c>
      <c r="AU289" s="22">
        <f>IF(AND(AS289&gt;=Inputs!$B$16,D289&lt;4),MAX(C289,Inputs!$B$16),AS289)</f>
        <v>0</v>
      </c>
      <c r="AV289" s="22">
        <f>IF(AND(AT289&gt;=Inputs!$B$16,D289&lt;4),MAX(C289,Inputs!$B$16),AT289)</f>
        <v>0</v>
      </c>
      <c r="AW289" s="20">
        <f>IF(AU289&gt;Inputs!$B$17,Inputs!$B$17,AU289)</f>
        <v>0</v>
      </c>
      <c r="AX289" s="20">
        <f>IF(AV289&gt;Inputs!$B$17,Inputs!$B$17,AV289)</f>
        <v>0</v>
      </c>
    </row>
    <row r="290" spans="1:50" x14ac:dyDescent="0.25">
      <c r="A290" s="1">
        <f>Levels!A291</f>
        <v>0</v>
      </c>
      <c r="B290" s="1">
        <f>Levels!B291</f>
        <v>0</v>
      </c>
      <c r="C290" s="15">
        <f>IF(OR(E290=1,F290=1),Levels!C291,0)</f>
        <v>0</v>
      </c>
      <c r="D290" s="1">
        <f>Levels!D291</f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 t="e">
        <f>Levels!AC291</f>
        <v>#N/A</v>
      </c>
      <c r="K290" s="1" t="e">
        <f>Levels!AD291</f>
        <v>#N/A</v>
      </c>
      <c r="L290" s="1" t="e">
        <f t="shared" si="55"/>
        <v>#N/A</v>
      </c>
      <c r="M290" s="19">
        <f>IF(D290=1,Inputs!$J$25,IF(D290=2,Inputs!$J$26,IF(D290=3,Inputs!$J$27,IF(D290=4,Inputs!$J$28,0))))</f>
        <v>0</v>
      </c>
      <c r="N290" s="19">
        <f>IF(D290=1,Inputs!$J$42,IF(D290=2,Inputs!$J$43,IF(D290=3,Inputs!$J$44,IF(D290=4,Inputs!$J$45,0))))</f>
        <v>0</v>
      </c>
      <c r="O290" s="19">
        <f>IF(D290=1,Inputs!$K$25,IF(D290=2,Inputs!$K$26,IF(D290=3,Inputs!$K$27,IF(D290=4,Inputs!$K$28,0))))</f>
        <v>0</v>
      </c>
      <c r="P290" s="19">
        <f>IF(D290=1,Inputs!$K$42,IF(D290=2,Inputs!$K$43,IF(D290=3,Inputs!$K$44,IF(D290=4,Inputs!$K$45,0))))</f>
        <v>0</v>
      </c>
      <c r="Q290" s="19">
        <f>IF(AND(D290=1,G290=1),Inputs!$L$25,IF(AND(D290=2,G290=1),Inputs!$L$26,IF(AND(D290=3,G290=1),Inputs!$L$27,IF(AND(D290=4,G290=1),Inputs!$L$28,0))))</f>
        <v>0</v>
      </c>
      <c r="R290" s="19">
        <f>IF(AND(D290=1,G290=1),Inputs!$L$42,IF(AND(D290=2,G290=1),Inputs!$L$43,IF(AND(D290=3,G290=1),Inputs!$L$44,IF(AND(D290=4,G290=1),Inputs!$L$45,0))))</f>
        <v>0</v>
      </c>
      <c r="S290" s="19">
        <f>IF(AND(D290=1,H290=1),Inputs!$M$25,IF(AND(D290=2,H290=1),Inputs!$M$26,IF(AND(D290=3,H290=1),Inputs!$M$27,IF(AND(D290=4,H290=1),Inputs!$M$28,0))))</f>
        <v>0</v>
      </c>
      <c r="T290" s="19">
        <f>IF(AND(D290=1,H290=1),Inputs!$M$42,IF(AND(D290=2,H290=1),Inputs!$M$43,IF(AND(D290=3,H290=1),Inputs!$M$44,IF(AND(D290=4,H290=1),Inputs!$M$45,0))))</f>
        <v>0</v>
      </c>
      <c r="U290" s="19">
        <f>IF(AND(D290=1,I290=1),Inputs!$N$25,IF(AND(D290=2,I290=1),Inputs!$N$26,IF(AND(D290=3,I290=1),Inputs!$N$27,IF(AND(D290=4,I290=1),Inputs!$N$28,0))))</f>
        <v>0</v>
      </c>
      <c r="V290" s="19">
        <f>IF(AND(D290=1,I290=1),Inputs!$N$42,IF(AND(D290=2,I290=1),Inputs!$N$43,IF(AND(D290=3,I290=1),Inputs!$N$44,IF(AND(D290=4,I290=1),Inputs!$N$45,0))))</f>
        <v>0</v>
      </c>
      <c r="W290" s="19">
        <f>IF(D290=1,Inputs!$J$34,IF(D290=2,Inputs!$J$35,IF(D290=3,Inputs!$J$36,IF(D290=4,Inputs!$J$37,0))))</f>
        <v>0</v>
      </c>
      <c r="X290" s="19">
        <f>IF(D290=1,Inputs!$J$51,IF(D290=2,Inputs!$J$52,IF(D290=3,Inputs!$J$53,IF(D290=4,Inputs!$J$54,0))))</f>
        <v>0</v>
      </c>
      <c r="Y290" s="19">
        <f>IF(D290=1,Inputs!$K$34,IF(D290=2,Inputs!$K$35,IF(D290=3,Inputs!$K$36,IF(D290=4,Inputs!$K$37,0))))</f>
        <v>0</v>
      </c>
      <c r="Z290" s="19">
        <f>IF(D290=1,Inputs!$K$51,IF(D290=2,Inputs!$K$52,IF(D290=3,Inputs!$K$53,IF(D290=4,Inputs!$K$54,0))))</f>
        <v>0</v>
      </c>
      <c r="AA290" s="19">
        <f>IF(AND(D290=1,G290=1),Inputs!$L$34,IF(AND(D290=2,G290=1),Inputs!$L$35,IF(AND(D290=3,G290=1),Inputs!$L$36,IF(AND(D290=4,G290=1),Inputs!$L$37,0))))</f>
        <v>0</v>
      </c>
      <c r="AB290" s="19">
        <f>IF(AND(D290=1,G290=1),Inputs!$L$51,IF(AND(D290=2,G290=1),Inputs!$L$52,IF(AND(D290=3,G290=1),Inputs!$L$53,IF(AND(D290=4,G290=1),Inputs!$L$54,0))))</f>
        <v>0</v>
      </c>
      <c r="AC290" s="19">
        <f>IF(AND(D290=1,H290=1),Inputs!$M$34,IF(AND(D290=2,H290=1),Inputs!$M$35,IF(AND(D290=3,H290=1),Inputs!$M$36,IF(AND(D290=4,H290=1),Inputs!$M$37,0))))</f>
        <v>0</v>
      </c>
      <c r="AD290" s="19">
        <f>IF(AND(D290=1,H290=1),Inputs!$M$51,IF(AND(D290=2,H290=1),Inputs!$M$52,IF(AND(D290=3,H290=1),Inputs!$M$53,IF(AND(D290=4,H290=1),Inputs!$M$54,0))))</f>
        <v>0</v>
      </c>
      <c r="AE290" s="19">
        <f>IF(AND(D290=1,I290=1),Inputs!$N$34,IF(AND(D290=2,I290=1),Inputs!$N$35,IF(AND(D290=3,I290=1),Inputs!$N$36,IF(AND(D290=4,I290=1),Inputs!$N$37,0))))</f>
        <v>0</v>
      </c>
      <c r="AF290" s="19">
        <f>IF(AND(D290=1,I290=1),Inputs!$N$51,IF(AND(D290=2,I290=1),Inputs!$N$52,IF(AND(D290=3,I290=1),Inputs!$N$53,IF(AND(D290=4,I290=1),Inputs!$N$54,0))))</f>
        <v>0</v>
      </c>
      <c r="AG290" s="19" t="e">
        <f t="shared" si="56"/>
        <v>#N/A</v>
      </c>
      <c r="AH290" s="19" t="e">
        <f t="shared" si="57"/>
        <v>#N/A</v>
      </c>
      <c r="AI290" s="19" t="e">
        <f t="shared" si="48"/>
        <v>#N/A</v>
      </c>
      <c r="AJ290" s="19" t="e">
        <f>IF(K290=2,Inputs!$B$7,IF(K290=3,Inputs!$B$8,IF(K290=4,Inputs!$B$9,IF(K290=5,Inputs!$B$10,IF(K290=6,Inputs!$B$11)))))</f>
        <v>#N/A</v>
      </c>
      <c r="AK290" s="19">
        <f>Inputs!$B$65+C290</f>
        <v>500</v>
      </c>
      <c r="AL290" s="19" t="e">
        <f t="shared" si="58"/>
        <v>#N/A</v>
      </c>
      <c r="AM290" s="19" t="e">
        <f t="shared" si="49"/>
        <v>#N/A</v>
      </c>
      <c r="AN290" s="19" t="e">
        <f t="shared" si="50"/>
        <v>#N/A</v>
      </c>
      <c r="AO290" s="19" t="e">
        <f t="shared" si="51"/>
        <v>#N/A</v>
      </c>
      <c r="AP290" s="19" t="e">
        <f t="shared" si="52"/>
        <v>#N/A</v>
      </c>
      <c r="AQ290" s="22">
        <f t="shared" si="53"/>
        <v>0</v>
      </c>
      <c r="AR290" s="22">
        <f t="shared" si="54"/>
        <v>0</v>
      </c>
      <c r="AS290" s="22">
        <f>IF(AND(AQ290&gt;=Inputs!$B$15,D290=2),MAX(C290,Inputs!$B$15),AQ290)</f>
        <v>0</v>
      </c>
      <c r="AT290" s="22">
        <f>IF(AND(AR290&gt;=Inputs!$B$15,D290=2),MAX(C290,Inputs!$B$15),AR290)</f>
        <v>0</v>
      </c>
      <c r="AU290" s="22">
        <f>IF(AND(AS290&gt;=Inputs!$B$16,D290&lt;4),MAX(C290,Inputs!$B$16),AS290)</f>
        <v>0</v>
      </c>
      <c r="AV290" s="22">
        <f>IF(AND(AT290&gt;=Inputs!$B$16,D290&lt;4),MAX(C290,Inputs!$B$16),AT290)</f>
        <v>0</v>
      </c>
      <c r="AW290" s="20">
        <f>IF(AU290&gt;Inputs!$B$17,Inputs!$B$17,AU290)</f>
        <v>0</v>
      </c>
      <c r="AX290" s="20">
        <f>IF(AV290&gt;Inputs!$B$17,Inputs!$B$17,AV290)</f>
        <v>0</v>
      </c>
    </row>
    <row r="291" spans="1:50" x14ac:dyDescent="0.25">
      <c r="A291" s="1">
        <f>Levels!A292</f>
        <v>0</v>
      </c>
      <c r="B291" s="1">
        <f>Levels!B292</f>
        <v>0</v>
      </c>
      <c r="C291" s="15">
        <f>IF(OR(E291=1,F291=1),Levels!C292,0)</f>
        <v>0</v>
      </c>
      <c r="D291" s="1">
        <f>Levels!D292</f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 t="e">
        <f>Levels!AC292</f>
        <v>#N/A</v>
      </c>
      <c r="K291" s="1" t="e">
        <f>Levels!AD292</f>
        <v>#N/A</v>
      </c>
      <c r="L291" s="1" t="e">
        <f t="shared" si="55"/>
        <v>#N/A</v>
      </c>
      <c r="M291" s="19">
        <f>IF(D291=1,Inputs!$J$25,IF(D291=2,Inputs!$J$26,IF(D291=3,Inputs!$J$27,IF(D291=4,Inputs!$J$28,0))))</f>
        <v>0</v>
      </c>
      <c r="N291" s="19">
        <f>IF(D291=1,Inputs!$J$42,IF(D291=2,Inputs!$J$43,IF(D291=3,Inputs!$J$44,IF(D291=4,Inputs!$J$45,0))))</f>
        <v>0</v>
      </c>
      <c r="O291" s="19">
        <f>IF(D291=1,Inputs!$K$25,IF(D291=2,Inputs!$K$26,IF(D291=3,Inputs!$K$27,IF(D291=4,Inputs!$K$28,0))))</f>
        <v>0</v>
      </c>
      <c r="P291" s="19">
        <f>IF(D291=1,Inputs!$K$42,IF(D291=2,Inputs!$K$43,IF(D291=3,Inputs!$K$44,IF(D291=4,Inputs!$K$45,0))))</f>
        <v>0</v>
      </c>
      <c r="Q291" s="19">
        <f>IF(AND(D291=1,G291=1),Inputs!$L$25,IF(AND(D291=2,G291=1),Inputs!$L$26,IF(AND(D291=3,G291=1),Inputs!$L$27,IF(AND(D291=4,G291=1),Inputs!$L$28,0))))</f>
        <v>0</v>
      </c>
      <c r="R291" s="19">
        <f>IF(AND(D291=1,G291=1),Inputs!$L$42,IF(AND(D291=2,G291=1),Inputs!$L$43,IF(AND(D291=3,G291=1),Inputs!$L$44,IF(AND(D291=4,G291=1),Inputs!$L$45,0))))</f>
        <v>0</v>
      </c>
      <c r="S291" s="19">
        <f>IF(AND(D291=1,H291=1),Inputs!$M$25,IF(AND(D291=2,H291=1),Inputs!$M$26,IF(AND(D291=3,H291=1),Inputs!$M$27,IF(AND(D291=4,H291=1),Inputs!$M$28,0))))</f>
        <v>0</v>
      </c>
      <c r="T291" s="19">
        <f>IF(AND(D291=1,H291=1),Inputs!$M$42,IF(AND(D291=2,H291=1),Inputs!$M$43,IF(AND(D291=3,H291=1),Inputs!$M$44,IF(AND(D291=4,H291=1),Inputs!$M$45,0))))</f>
        <v>0</v>
      </c>
      <c r="U291" s="19">
        <f>IF(AND(D291=1,I291=1),Inputs!$N$25,IF(AND(D291=2,I291=1),Inputs!$N$26,IF(AND(D291=3,I291=1),Inputs!$N$27,IF(AND(D291=4,I291=1),Inputs!$N$28,0))))</f>
        <v>0</v>
      </c>
      <c r="V291" s="19">
        <f>IF(AND(D291=1,I291=1),Inputs!$N$42,IF(AND(D291=2,I291=1),Inputs!$N$43,IF(AND(D291=3,I291=1),Inputs!$N$44,IF(AND(D291=4,I291=1),Inputs!$N$45,0))))</f>
        <v>0</v>
      </c>
      <c r="W291" s="19">
        <f>IF(D291=1,Inputs!$J$34,IF(D291=2,Inputs!$J$35,IF(D291=3,Inputs!$J$36,IF(D291=4,Inputs!$J$37,0))))</f>
        <v>0</v>
      </c>
      <c r="X291" s="19">
        <f>IF(D291=1,Inputs!$J$51,IF(D291=2,Inputs!$J$52,IF(D291=3,Inputs!$J$53,IF(D291=4,Inputs!$J$54,0))))</f>
        <v>0</v>
      </c>
      <c r="Y291" s="19">
        <f>IF(D291=1,Inputs!$K$34,IF(D291=2,Inputs!$K$35,IF(D291=3,Inputs!$K$36,IF(D291=4,Inputs!$K$37,0))))</f>
        <v>0</v>
      </c>
      <c r="Z291" s="19">
        <f>IF(D291=1,Inputs!$K$51,IF(D291=2,Inputs!$K$52,IF(D291=3,Inputs!$K$53,IF(D291=4,Inputs!$K$54,0))))</f>
        <v>0</v>
      </c>
      <c r="AA291" s="19">
        <f>IF(AND(D291=1,G291=1),Inputs!$L$34,IF(AND(D291=2,G291=1),Inputs!$L$35,IF(AND(D291=3,G291=1),Inputs!$L$36,IF(AND(D291=4,G291=1),Inputs!$L$37,0))))</f>
        <v>0</v>
      </c>
      <c r="AB291" s="19">
        <f>IF(AND(D291=1,G291=1),Inputs!$L$51,IF(AND(D291=2,G291=1),Inputs!$L$52,IF(AND(D291=3,G291=1),Inputs!$L$53,IF(AND(D291=4,G291=1),Inputs!$L$54,0))))</f>
        <v>0</v>
      </c>
      <c r="AC291" s="19">
        <f>IF(AND(D291=1,H291=1),Inputs!$M$34,IF(AND(D291=2,H291=1),Inputs!$M$35,IF(AND(D291=3,H291=1),Inputs!$M$36,IF(AND(D291=4,H291=1),Inputs!$M$37,0))))</f>
        <v>0</v>
      </c>
      <c r="AD291" s="19">
        <f>IF(AND(D291=1,H291=1),Inputs!$M$51,IF(AND(D291=2,H291=1),Inputs!$M$52,IF(AND(D291=3,H291=1),Inputs!$M$53,IF(AND(D291=4,H291=1),Inputs!$M$54,0))))</f>
        <v>0</v>
      </c>
      <c r="AE291" s="19">
        <f>IF(AND(D291=1,I291=1),Inputs!$N$34,IF(AND(D291=2,I291=1),Inputs!$N$35,IF(AND(D291=3,I291=1),Inputs!$N$36,IF(AND(D291=4,I291=1),Inputs!$N$37,0))))</f>
        <v>0</v>
      </c>
      <c r="AF291" s="19">
        <f>IF(AND(D291=1,I291=1),Inputs!$N$51,IF(AND(D291=2,I291=1),Inputs!$N$52,IF(AND(D291=3,I291=1),Inputs!$N$53,IF(AND(D291=4,I291=1),Inputs!$N$54,0))))</f>
        <v>0</v>
      </c>
      <c r="AG291" s="19" t="e">
        <f t="shared" si="56"/>
        <v>#N/A</v>
      </c>
      <c r="AH291" s="19" t="e">
        <f t="shared" si="57"/>
        <v>#N/A</v>
      </c>
      <c r="AI291" s="19" t="e">
        <f t="shared" si="48"/>
        <v>#N/A</v>
      </c>
      <c r="AJ291" s="19" t="e">
        <f>IF(K291=2,Inputs!$B$7,IF(K291=3,Inputs!$B$8,IF(K291=4,Inputs!$B$9,IF(K291=5,Inputs!$B$10,IF(K291=6,Inputs!$B$11)))))</f>
        <v>#N/A</v>
      </c>
      <c r="AK291" s="19">
        <f>Inputs!$B$65+C291</f>
        <v>500</v>
      </c>
      <c r="AL291" s="19" t="e">
        <f t="shared" si="58"/>
        <v>#N/A</v>
      </c>
      <c r="AM291" s="19" t="e">
        <f t="shared" si="49"/>
        <v>#N/A</v>
      </c>
      <c r="AN291" s="19" t="e">
        <f t="shared" si="50"/>
        <v>#N/A</v>
      </c>
      <c r="AO291" s="19" t="e">
        <f t="shared" si="51"/>
        <v>#N/A</v>
      </c>
      <c r="AP291" s="19" t="e">
        <f t="shared" si="52"/>
        <v>#N/A</v>
      </c>
      <c r="AQ291" s="22">
        <f t="shared" si="53"/>
        <v>0</v>
      </c>
      <c r="AR291" s="22">
        <f t="shared" si="54"/>
        <v>0</v>
      </c>
      <c r="AS291" s="22">
        <f>IF(AND(AQ291&gt;=Inputs!$B$15,D291=2),MAX(C291,Inputs!$B$15),AQ291)</f>
        <v>0</v>
      </c>
      <c r="AT291" s="22">
        <f>IF(AND(AR291&gt;=Inputs!$B$15,D291=2),MAX(C291,Inputs!$B$15),AR291)</f>
        <v>0</v>
      </c>
      <c r="AU291" s="22">
        <f>IF(AND(AS291&gt;=Inputs!$B$16,D291&lt;4),MAX(C291,Inputs!$B$16),AS291)</f>
        <v>0</v>
      </c>
      <c r="AV291" s="22">
        <f>IF(AND(AT291&gt;=Inputs!$B$16,D291&lt;4),MAX(C291,Inputs!$B$16),AT291)</f>
        <v>0</v>
      </c>
      <c r="AW291" s="20">
        <f>IF(AU291&gt;Inputs!$B$17,Inputs!$B$17,AU291)</f>
        <v>0</v>
      </c>
      <c r="AX291" s="20">
        <f>IF(AV291&gt;Inputs!$B$17,Inputs!$B$17,AV291)</f>
        <v>0</v>
      </c>
    </row>
    <row r="292" spans="1:50" x14ac:dyDescent="0.25">
      <c r="A292" s="1">
        <f>Levels!A293</f>
        <v>0</v>
      </c>
      <c r="B292" s="1">
        <f>Levels!B293</f>
        <v>0</v>
      </c>
      <c r="C292" s="15">
        <f>IF(OR(E292=1,F292=1),Levels!C293,0)</f>
        <v>0</v>
      </c>
      <c r="D292" s="1">
        <f>Levels!D293</f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 t="e">
        <f>Levels!AC293</f>
        <v>#N/A</v>
      </c>
      <c r="K292" s="1" t="e">
        <f>Levels!AD293</f>
        <v>#N/A</v>
      </c>
      <c r="L292" s="1" t="e">
        <f t="shared" si="55"/>
        <v>#N/A</v>
      </c>
      <c r="M292" s="19">
        <f>IF(D292=1,Inputs!$J$25,IF(D292=2,Inputs!$J$26,IF(D292=3,Inputs!$J$27,IF(D292=4,Inputs!$J$28,0))))</f>
        <v>0</v>
      </c>
      <c r="N292" s="19">
        <f>IF(D292=1,Inputs!$J$42,IF(D292=2,Inputs!$J$43,IF(D292=3,Inputs!$J$44,IF(D292=4,Inputs!$J$45,0))))</f>
        <v>0</v>
      </c>
      <c r="O292" s="19">
        <f>IF(D292=1,Inputs!$K$25,IF(D292=2,Inputs!$K$26,IF(D292=3,Inputs!$K$27,IF(D292=4,Inputs!$K$28,0))))</f>
        <v>0</v>
      </c>
      <c r="P292" s="19">
        <f>IF(D292=1,Inputs!$K$42,IF(D292=2,Inputs!$K$43,IF(D292=3,Inputs!$K$44,IF(D292=4,Inputs!$K$45,0))))</f>
        <v>0</v>
      </c>
      <c r="Q292" s="19">
        <f>IF(AND(D292=1,G292=1),Inputs!$L$25,IF(AND(D292=2,G292=1),Inputs!$L$26,IF(AND(D292=3,G292=1),Inputs!$L$27,IF(AND(D292=4,G292=1),Inputs!$L$28,0))))</f>
        <v>0</v>
      </c>
      <c r="R292" s="19">
        <f>IF(AND(D292=1,G292=1),Inputs!$L$42,IF(AND(D292=2,G292=1),Inputs!$L$43,IF(AND(D292=3,G292=1),Inputs!$L$44,IF(AND(D292=4,G292=1),Inputs!$L$45,0))))</f>
        <v>0</v>
      </c>
      <c r="S292" s="19">
        <f>IF(AND(D292=1,H292=1),Inputs!$M$25,IF(AND(D292=2,H292=1),Inputs!$M$26,IF(AND(D292=3,H292=1),Inputs!$M$27,IF(AND(D292=4,H292=1),Inputs!$M$28,0))))</f>
        <v>0</v>
      </c>
      <c r="T292" s="19">
        <f>IF(AND(D292=1,H292=1),Inputs!$M$42,IF(AND(D292=2,H292=1),Inputs!$M$43,IF(AND(D292=3,H292=1),Inputs!$M$44,IF(AND(D292=4,H292=1),Inputs!$M$45,0))))</f>
        <v>0</v>
      </c>
      <c r="U292" s="19">
        <f>IF(AND(D292=1,I292=1),Inputs!$N$25,IF(AND(D292=2,I292=1),Inputs!$N$26,IF(AND(D292=3,I292=1),Inputs!$N$27,IF(AND(D292=4,I292=1),Inputs!$N$28,0))))</f>
        <v>0</v>
      </c>
      <c r="V292" s="19">
        <f>IF(AND(D292=1,I292=1),Inputs!$N$42,IF(AND(D292=2,I292=1),Inputs!$N$43,IF(AND(D292=3,I292=1),Inputs!$N$44,IF(AND(D292=4,I292=1),Inputs!$N$45,0))))</f>
        <v>0</v>
      </c>
      <c r="W292" s="19">
        <f>IF(D292=1,Inputs!$J$34,IF(D292=2,Inputs!$J$35,IF(D292=3,Inputs!$J$36,IF(D292=4,Inputs!$J$37,0))))</f>
        <v>0</v>
      </c>
      <c r="X292" s="19">
        <f>IF(D292=1,Inputs!$J$51,IF(D292=2,Inputs!$J$52,IF(D292=3,Inputs!$J$53,IF(D292=4,Inputs!$J$54,0))))</f>
        <v>0</v>
      </c>
      <c r="Y292" s="19">
        <f>IF(D292=1,Inputs!$K$34,IF(D292=2,Inputs!$K$35,IF(D292=3,Inputs!$K$36,IF(D292=4,Inputs!$K$37,0))))</f>
        <v>0</v>
      </c>
      <c r="Z292" s="19">
        <f>IF(D292=1,Inputs!$K$51,IF(D292=2,Inputs!$K$52,IF(D292=3,Inputs!$K$53,IF(D292=4,Inputs!$K$54,0))))</f>
        <v>0</v>
      </c>
      <c r="AA292" s="19">
        <f>IF(AND(D292=1,G292=1),Inputs!$L$34,IF(AND(D292=2,G292=1),Inputs!$L$35,IF(AND(D292=3,G292=1),Inputs!$L$36,IF(AND(D292=4,G292=1),Inputs!$L$37,0))))</f>
        <v>0</v>
      </c>
      <c r="AB292" s="19">
        <f>IF(AND(D292=1,G292=1),Inputs!$L$51,IF(AND(D292=2,G292=1),Inputs!$L$52,IF(AND(D292=3,G292=1),Inputs!$L$53,IF(AND(D292=4,G292=1),Inputs!$L$54,0))))</f>
        <v>0</v>
      </c>
      <c r="AC292" s="19">
        <f>IF(AND(D292=1,H292=1),Inputs!$M$34,IF(AND(D292=2,H292=1),Inputs!$M$35,IF(AND(D292=3,H292=1),Inputs!$M$36,IF(AND(D292=4,H292=1),Inputs!$M$37,0))))</f>
        <v>0</v>
      </c>
      <c r="AD292" s="19">
        <f>IF(AND(D292=1,H292=1),Inputs!$M$51,IF(AND(D292=2,H292=1),Inputs!$M$52,IF(AND(D292=3,H292=1),Inputs!$M$53,IF(AND(D292=4,H292=1),Inputs!$M$54,0))))</f>
        <v>0</v>
      </c>
      <c r="AE292" s="19">
        <f>IF(AND(D292=1,I292=1),Inputs!$N$34,IF(AND(D292=2,I292=1),Inputs!$N$35,IF(AND(D292=3,I292=1),Inputs!$N$36,IF(AND(D292=4,I292=1),Inputs!$N$37,0))))</f>
        <v>0</v>
      </c>
      <c r="AF292" s="19">
        <f>IF(AND(D292=1,I292=1),Inputs!$N$51,IF(AND(D292=2,I292=1),Inputs!$N$52,IF(AND(D292=3,I292=1),Inputs!$N$53,IF(AND(D292=4,I292=1),Inputs!$N$54,0))))</f>
        <v>0</v>
      </c>
      <c r="AG292" s="19" t="e">
        <f t="shared" si="56"/>
        <v>#N/A</v>
      </c>
      <c r="AH292" s="19" t="e">
        <f t="shared" si="57"/>
        <v>#N/A</v>
      </c>
      <c r="AI292" s="19" t="e">
        <f t="shared" si="48"/>
        <v>#N/A</v>
      </c>
      <c r="AJ292" s="19" t="e">
        <f>IF(K292=2,Inputs!$B$7,IF(K292=3,Inputs!$B$8,IF(K292=4,Inputs!$B$9,IF(K292=5,Inputs!$B$10,IF(K292=6,Inputs!$B$11)))))</f>
        <v>#N/A</v>
      </c>
      <c r="AK292" s="19">
        <f>Inputs!$B$65+C292</f>
        <v>500</v>
      </c>
      <c r="AL292" s="19" t="e">
        <f t="shared" si="58"/>
        <v>#N/A</v>
      </c>
      <c r="AM292" s="19" t="e">
        <f t="shared" si="49"/>
        <v>#N/A</v>
      </c>
      <c r="AN292" s="19" t="e">
        <f t="shared" si="50"/>
        <v>#N/A</v>
      </c>
      <c r="AO292" s="19" t="e">
        <f t="shared" si="51"/>
        <v>#N/A</v>
      </c>
      <c r="AP292" s="19" t="e">
        <f t="shared" si="52"/>
        <v>#N/A</v>
      </c>
      <c r="AQ292" s="22">
        <f t="shared" si="53"/>
        <v>0</v>
      </c>
      <c r="AR292" s="22">
        <f t="shared" si="54"/>
        <v>0</v>
      </c>
      <c r="AS292" s="22">
        <f>IF(AND(AQ292&gt;=Inputs!$B$15,D292=2),MAX(C292,Inputs!$B$15),AQ292)</f>
        <v>0</v>
      </c>
      <c r="AT292" s="22">
        <f>IF(AND(AR292&gt;=Inputs!$B$15,D292=2),MAX(C292,Inputs!$B$15),AR292)</f>
        <v>0</v>
      </c>
      <c r="AU292" s="22">
        <f>IF(AND(AS292&gt;=Inputs!$B$16,D292&lt;4),MAX(C292,Inputs!$B$16),AS292)</f>
        <v>0</v>
      </c>
      <c r="AV292" s="22">
        <f>IF(AND(AT292&gt;=Inputs!$B$16,D292&lt;4),MAX(C292,Inputs!$B$16),AT292)</f>
        <v>0</v>
      </c>
      <c r="AW292" s="20">
        <f>IF(AU292&gt;Inputs!$B$17,Inputs!$B$17,AU292)</f>
        <v>0</v>
      </c>
      <c r="AX292" s="20">
        <f>IF(AV292&gt;Inputs!$B$17,Inputs!$B$17,AV292)</f>
        <v>0</v>
      </c>
    </row>
    <row r="293" spans="1:50" x14ac:dyDescent="0.25">
      <c r="A293" s="1">
        <f>Levels!A294</f>
        <v>0</v>
      </c>
      <c r="B293" s="1">
        <f>Levels!B294</f>
        <v>0</v>
      </c>
      <c r="C293" s="15">
        <f>IF(OR(E293=1,F293=1),Levels!C294,0)</f>
        <v>0</v>
      </c>
      <c r="D293" s="1">
        <f>Levels!D294</f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 t="e">
        <f>Levels!AC294</f>
        <v>#N/A</v>
      </c>
      <c r="K293" s="1" t="e">
        <f>Levels!AD294</f>
        <v>#N/A</v>
      </c>
      <c r="L293" s="1" t="e">
        <f t="shared" si="55"/>
        <v>#N/A</v>
      </c>
      <c r="M293" s="19">
        <f>IF(D293=1,Inputs!$J$25,IF(D293=2,Inputs!$J$26,IF(D293=3,Inputs!$J$27,IF(D293=4,Inputs!$J$28,0))))</f>
        <v>0</v>
      </c>
      <c r="N293" s="19">
        <f>IF(D293=1,Inputs!$J$42,IF(D293=2,Inputs!$J$43,IF(D293=3,Inputs!$J$44,IF(D293=4,Inputs!$J$45,0))))</f>
        <v>0</v>
      </c>
      <c r="O293" s="19">
        <f>IF(D293=1,Inputs!$K$25,IF(D293=2,Inputs!$K$26,IF(D293=3,Inputs!$K$27,IF(D293=4,Inputs!$K$28,0))))</f>
        <v>0</v>
      </c>
      <c r="P293" s="19">
        <f>IF(D293=1,Inputs!$K$42,IF(D293=2,Inputs!$K$43,IF(D293=3,Inputs!$K$44,IF(D293=4,Inputs!$K$45,0))))</f>
        <v>0</v>
      </c>
      <c r="Q293" s="19">
        <f>IF(AND(D293=1,G293=1),Inputs!$L$25,IF(AND(D293=2,G293=1),Inputs!$L$26,IF(AND(D293=3,G293=1),Inputs!$L$27,IF(AND(D293=4,G293=1),Inputs!$L$28,0))))</f>
        <v>0</v>
      </c>
      <c r="R293" s="19">
        <f>IF(AND(D293=1,G293=1),Inputs!$L$42,IF(AND(D293=2,G293=1),Inputs!$L$43,IF(AND(D293=3,G293=1),Inputs!$L$44,IF(AND(D293=4,G293=1),Inputs!$L$45,0))))</f>
        <v>0</v>
      </c>
      <c r="S293" s="19">
        <f>IF(AND(D293=1,H293=1),Inputs!$M$25,IF(AND(D293=2,H293=1),Inputs!$M$26,IF(AND(D293=3,H293=1),Inputs!$M$27,IF(AND(D293=4,H293=1),Inputs!$M$28,0))))</f>
        <v>0</v>
      </c>
      <c r="T293" s="19">
        <f>IF(AND(D293=1,H293=1),Inputs!$M$42,IF(AND(D293=2,H293=1),Inputs!$M$43,IF(AND(D293=3,H293=1),Inputs!$M$44,IF(AND(D293=4,H293=1),Inputs!$M$45,0))))</f>
        <v>0</v>
      </c>
      <c r="U293" s="19">
        <f>IF(AND(D293=1,I293=1),Inputs!$N$25,IF(AND(D293=2,I293=1),Inputs!$N$26,IF(AND(D293=3,I293=1),Inputs!$N$27,IF(AND(D293=4,I293=1),Inputs!$N$28,0))))</f>
        <v>0</v>
      </c>
      <c r="V293" s="19">
        <f>IF(AND(D293=1,I293=1),Inputs!$N$42,IF(AND(D293=2,I293=1),Inputs!$N$43,IF(AND(D293=3,I293=1),Inputs!$N$44,IF(AND(D293=4,I293=1),Inputs!$N$45,0))))</f>
        <v>0</v>
      </c>
      <c r="W293" s="19">
        <f>IF(D293=1,Inputs!$J$34,IF(D293=2,Inputs!$J$35,IF(D293=3,Inputs!$J$36,IF(D293=4,Inputs!$J$37,0))))</f>
        <v>0</v>
      </c>
      <c r="X293" s="19">
        <f>IF(D293=1,Inputs!$J$51,IF(D293=2,Inputs!$J$52,IF(D293=3,Inputs!$J$53,IF(D293=4,Inputs!$J$54,0))))</f>
        <v>0</v>
      </c>
      <c r="Y293" s="19">
        <f>IF(D293=1,Inputs!$K$34,IF(D293=2,Inputs!$K$35,IF(D293=3,Inputs!$K$36,IF(D293=4,Inputs!$K$37,0))))</f>
        <v>0</v>
      </c>
      <c r="Z293" s="19">
        <f>IF(D293=1,Inputs!$K$51,IF(D293=2,Inputs!$K$52,IF(D293=3,Inputs!$K$53,IF(D293=4,Inputs!$K$54,0))))</f>
        <v>0</v>
      </c>
      <c r="AA293" s="19">
        <f>IF(AND(D293=1,G293=1),Inputs!$L$34,IF(AND(D293=2,G293=1),Inputs!$L$35,IF(AND(D293=3,G293=1),Inputs!$L$36,IF(AND(D293=4,G293=1),Inputs!$L$37,0))))</f>
        <v>0</v>
      </c>
      <c r="AB293" s="19">
        <f>IF(AND(D293=1,G293=1),Inputs!$L$51,IF(AND(D293=2,G293=1),Inputs!$L$52,IF(AND(D293=3,G293=1),Inputs!$L$53,IF(AND(D293=4,G293=1),Inputs!$L$54,0))))</f>
        <v>0</v>
      </c>
      <c r="AC293" s="19">
        <f>IF(AND(D293=1,H293=1),Inputs!$M$34,IF(AND(D293=2,H293=1),Inputs!$M$35,IF(AND(D293=3,H293=1),Inputs!$M$36,IF(AND(D293=4,H293=1),Inputs!$M$37,0))))</f>
        <v>0</v>
      </c>
      <c r="AD293" s="19">
        <f>IF(AND(D293=1,H293=1),Inputs!$M$51,IF(AND(D293=2,H293=1),Inputs!$M$52,IF(AND(D293=3,H293=1),Inputs!$M$53,IF(AND(D293=4,H293=1),Inputs!$M$54,0))))</f>
        <v>0</v>
      </c>
      <c r="AE293" s="19">
        <f>IF(AND(D293=1,I293=1),Inputs!$N$34,IF(AND(D293=2,I293=1),Inputs!$N$35,IF(AND(D293=3,I293=1),Inputs!$N$36,IF(AND(D293=4,I293=1),Inputs!$N$37,0))))</f>
        <v>0</v>
      </c>
      <c r="AF293" s="19">
        <f>IF(AND(D293=1,I293=1),Inputs!$N$51,IF(AND(D293=2,I293=1),Inputs!$N$52,IF(AND(D293=3,I293=1),Inputs!$N$53,IF(AND(D293=4,I293=1),Inputs!$N$54,0))))</f>
        <v>0</v>
      </c>
      <c r="AG293" s="19" t="e">
        <f t="shared" si="56"/>
        <v>#N/A</v>
      </c>
      <c r="AH293" s="19" t="e">
        <f t="shared" si="57"/>
        <v>#N/A</v>
      </c>
      <c r="AI293" s="19" t="e">
        <f t="shared" si="48"/>
        <v>#N/A</v>
      </c>
      <c r="AJ293" s="19" t="e">
        <f>IF(K293=2,Inputs!$B$7,IF(K293=3,Inputs!$B$8,IF(K293=4,Inputs!$B$9,IF(K293=5,Inputs!$B$10,IF(K293=6,Inputs!$B$11)))))</f>
        <v>#N/A</v>
      </c>
      <c r="AK293" s="19">
        <f>Inputs!$B$65+C293</f>
        <v>500</v>
      </c>
      <c r="AL293" s="19" t="e">
        <f t="shared" si="58"/>
        <v>#N/A</v>
      </c>
      <c r="AM293" s="19" t="e">
        <f t="shared" si="49"/>
        <v>#N/A</v>
      </c>
      <c r="AN293" s="19" t="e">
        <f t="shared" si="50"/>
        <v>#N/A</v>
      </c>
      <c r="AO293" s="19" t="e">
        <f t="shared" si="51"/>
        <v>#N/A</v>
      </c>
      <c r="AP293" s="19" t="e">
        <f t="shared" si="52"/>
        <v>#N/A</v>
      </c>
      <c r="AQ293" s="22">
        <f t="shared" si="53"/>
        <v>0</v>
      </c>
      <c r="AR293" s="22">
        <f t="shared" si="54"/>
        <v>0</v>
      </c>
      <c r="AS293" s="22">
        <f>IF(AND(AQ293&gt;=Inputs!$B$15,D293=2),MAX(C293,Inputs!$B$15),AQ293)</f>
        <v>0</v>
      </c>
      <c r="AT293" s="22">
        <f>IF(AND(AR293&gt;=Inputs!$B$15,D293=2),MAX(C293,Inputs!$B$15),AR293)</f>
        <v>0</v>
      </c>
      <c r="AU293" s="22">
        <f>IF(AND(AS293&gt;=Inputs!$B$16,D293&lt;4),MAX(C293,Inputs!$B$16),AS293)</f>
        <v>0</v>
      </c>
      <c r="AV293" s="22">
        <f>IF(AND(AT293&gt;=Inputs!$B$16,D293&lt;4),MAX(C293,Inputs!$B$16),AT293)</f>
        <v>0</v>
      </c>
      <c r="AW293" s="20">
        <f>IF(AU293&gt;Inputs!$B$17,Inputs!$B$17,AU293)</f>
        <v>0</v>
      </c>
      <c r="AX293" s="20">
        <f>IF(AV293&gt;Inputs!$B$17,Inputs!$B$17,AV293)</f>
        <v>0</v>
      </c>
    </row>
    <row r="294" spans="1:50" x14ac:dyDescent="0.25">
      <c r="A294" s="1">
        <f>Levels!A295</f>
        <v>0</v>
      </c>
      <c r="B294" s="1">
        <f>Levels!B295</f>
        <v>0</v>
      </c>
      <c r="C294" s="15">
        <f>IF(OR(E294=1,F294=1),Levels!C295,0)</f>
        <v>0</v>
      </c>
      <c r="D294" s="1">
        <f>Levels!D295</f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 t="e">
        <f>Levels!AC295</f>
        <v>#N/A</v>
      </c>
      <c r="K294" s="1" t="e">
        <f>Levels!AD295</f>
        <v>#N/A</v>
      </c>
      <c r="L294" s="1" t="e">
        <f t="shared" si="55"/>
        <v>#N/A</v>
      </c>
      <c r="M294" s="19">
        <f>IF(D294=1,Inputs!$J$25,IF(D294=2,Inputs!$J$26,IF(D294=3,Inputs!$J$27,IF(D294=4,Inputs!$J$28,0))))</f>
        <v>0</v>
      </c>
      <c r="N294" s="19">
        <f>IF(D294=1,Inputs!$J$42,IF(D294=2,Inputs!$J$43,IF(D294=3,Inputs!$J$44,IF(D294=4,Inputs!$J$45,0))))</f>
        <v>0</v>
      </c>
      <c r="O294" s="19">
        <f>IF(D294=1,Inputs!$K$25,IF(D294=2,Inputs!$K$26,IF(D294=3,Inputs!$K$27,IF(D294=4,Inputs!$K$28,0))))</f>
        <v>0</v>
      </c>
      <c r="P294" s="19">
        <f>IF(D294=1,Inputs!$K$42,IF(D294=2,Inputs!$K$43,IF(D294=3,Inputs!$K$44,IF(D294=4,Inputs!$K$45,0))))</f>
        <v>0</v>
      </c>
      <c r="Q294" s="19">
        <f>IF(AND(D294=1,G294=1),Inputs!$L$25,IF(AND(D294=2,G294=1),Inputs!$L$26,IF(AND(D294=3,G294=1),Inputs!$L$27,IF(AND(D294=4,G294=1),Inputs!$L$28,0))))</f>
        <v>0</v>
      </c>
      <c r="R294" s="19">
        <f>IF(AND(D294=1,G294=1),Inputs!$L$42,IF(AND(D294=2,G294=1),Inputs!$L$43,IF(AND(D294=3,G294=1),Inputs!$L$44,IF(AND(D294=4,G294=1),Inputs!$L$45,0))))</f>
        <v>0</v>
      </c>
      <c r="S294" s="19">
        <f>IF(AND(D294=1,H294=1),Inputs!$M$25,IF(AND(D294=2,H294=1),Inputs!$M$26,IF(AND(D294=3,H294=1),Inputs!$M$27,IF(AND(D294=4,H294=1),Inputs!$M$28,0))))</f>
        <v>0</v>
      </c>
      <c r="T294" s="19">
        <f>IF(AND(D294=1,H294=1),Inputs!$M$42,IF(AND(D294=2,H294=1),Inputs!$M$43,IF(AND(D294=3,H294=1),Inputs!$M$44,IF(AND(D294=4,H294=1),Inputs!$M$45,0))))</f>
        <v>0</v>
      </c>
      <c r="U294" s="19">
        <f>IF(AND(D294=1,I294=1),Inputs!$N$25,IF(AND(D294=2,I294=1),Inputs!$N$26,IF(AND(D294=3,I294=1),Inputs!$N$27,IF(AND(D294=4,I294=1),Inputs!$N$28,0))))</f>
        <v>0</v>
      </c>
      <c r="V294" s="19">
        <f>IF(AND(D294=1,I294=1),Inputs!$N$42,IF(AND(D294=2,I294=1),Inputs!$N$43,IF(AND(D294=3,I294=1),Inputs!$N$44,IF(AND(D294=4,I294=1),Inputs!$N$45,0))))</f>
        <v>0</v>
      </c>
      <c r="W294" s="19">
        <f>IF(D294=1,Inputs!$J$34,IF(D294=2,Inputs!$J$35,IF(D294=3,Inputs!$J$36,IF(D294=4,Inputs!$J$37,0))))</f>
        <v>0</v>
      </c>
      <c r="X294" s="19">
        <f>IF(D294=1,Inputs!$J$51,IF(D294=2,Inputs!$J$52,IF(D294=3,Inputs!$J$53,IF(D294=4,Inputs!$J$54,0))))</f>
        <v>0</v>
      </c>
      <c r="Y294" s="19">
        <f>IF(D294=1,Inputs!$K$34,IF(D294=2,Inputs!$K$35,IF(D294=3,Inputs!$K$36,IF(D294=4,Inputs!$K$37,0))))</f>
        <v>0</v>
      </c>
      <c r="Z294" s="19">
        <f>IF(D294=1,Inputs!$K$51,IF(D294=2,Inputs!$K$52,IF(D294=3,Inputs!$K$53,IF(D294=4,Inputs!$K$54,0))))</f>
        <v>0</v>
      </c>
      <c r="AA294" s="19">
        <f>IF(AND(D294=1,G294=1),Inputs!$L$34,IF(AND(D294=2,G294=1),Inputs!$L$35,IF(AND(D294=3,G294=1),Inputs!$L$36,IF(AND(D294=4,G294=1),Inputs!$L$37,0))))</f>
        <v>0</v>
      </c>
      <c r="AB294" s="19">
        <f>IF(AND(D294=1,G294=1),Inputs!$L$51,IF(AND(D294=2,G294=1),Inputs!$L$52,IF(AND(D294=3,G294=1),Inputs!$L$53,IF(AND(D294=4,G294=1),Inputs!$L$54,0))))</f>
        <v>0</v>
      </c>
      <c r="AC294" s="19">
        <f>IF(AND(D294=1,H294=1),Inputs!$M$34,IF(AND(D294=2,H294=1),Inputs!$M$35,IF(AND(D294=3,H294=1),Inputs!$M$36,IF(AND(D294=4,H294=1),Inputs!$M$37,0))))</f>
        <v>0</v>
      </c>
      <c r="AD294" s="19">
        <f>IF(AND(D294=1,H294=1),Inputs!$M$51,IF(AND(D294=2,H294=1),Inputs!$M$52,IF(AND(D294=3,H294=1),Inputs!$M$53,IF(AND(D294=4,H294=1),Inputs!$M$54,0))))</f>
        <v>0</v>
      </c>
      <c r="AE294" s="19">
        <f>IF(AND(D294=1,I294=1),Inputs!$N$34,IF(AND(D294=2,I294=1),Inputs!$N$35,IF(AND(D294=3,I294=1),Inputs!$N$36,IF(AND(D294=4,I294=1),Inputs!$N$37,0))))</f>
        <v>0</v>
      </c>
      <c r="AF294" s="19">
        <f>IF(AND(D294=1,I294=1),Inputs!$N$51,IF(AND(D294=2,I294=1),Inputs!$N$52,IF(AND(D294=3,I294=1),Inputs!$N$53,IF(AND(D294=4,I294=1),Inputs!$N$54,0))))</f>
        <v>0</v>
      </c>
      <c r="AG294" s="19" t="e">
        <f t="shared" si="56"/>
        <v>#N/A</v>
      </c>
      <c r="AH294" s="19" t="e">
        <f t="shared" si="57"/>
        <v>#N/A</v>
      </c>
      <c r="AI294" s="19" t="e">
        <f t="shared" si="48"/>
        <v>#N/A</v>
      </c>
      <c r="AJ294" s="19" t="e">
        <f>IF(K294=2,Inputs!$B$7,IF(K294=3,Inputs!$B$8,IF(K294=4,Inputs!$B$9,IF(K294=5,Inputs!$B$10,IF(K294=6,Inputs!$B$11)))))</f>
        <v>#N/A</v>
      </c>
      <c r="AK294" s="19">
        <f>Inputs!$B$65+C294</f>
        <v>500</v>
      </c>
      <c r="AL294" s="19" t="e">
        <f t="shared" si="58"/>
        <v>#N/A</v>
      </c>
      <c r="AM294" s="19" t="e">
        <f t="shared" si="49"/>
        <v>#N/A</v>
      </c>
      <c r="AN294" s="19" t="e">
        <f t="shared" si="50"/>
        <v>#N/A</v>
      </c>
      <c r="AO294" s="19" t="e">
        <f t="shared" si="51"/>
        <v>#N/A</v>
      </c>
      <c r="AP294" s="19" t="e">
        <f t="shared" si="52"/>
        <v>#N/A</v>
      </c>
      <c r="AQ294" s="22">
        <f t="shared" si="53"/>
        <v>0</v>
      </c>
      <c r="AR294" s="22">
        <f t="shared" si="54"/>
        <v>0</v>
      </c>
      <c r="AS294" s="22">
        <f>IF(AND(AQ294&gt;=Inputs!$B$15,D294=2),MAX(C294,Inputs!$B$15),AQ294)</f>
        <v>0</v>
      </c>
      <c r="AT294" s="22">
        <f>IF(AND(AR294&gt;=Inputs!$B$15,D294=2),MAX(C294,Inputs!$B$15),AR294)</f>
        <v>0</v>
      </c>
      <c r="AU294" s="22">
        <f>IF(AND(AS294&gt;=Inputs!$B$16,D294&lt;4),MAX(C294,Inputs!$B$16),AS294)</f>
        <v>0</v>
      </c>
      <c r="AV294" s="22">
        <f>IF(AND(AT294&gt;=Inputs!$B$16,D294&lt;4),MAX(C294,Inputs!$B$16),AT294)</f>
        <v>0</v>
      </c>
      <c r="AW294" s="20">
        <f>IF(AU294&gt;Inputs!$B$17,Inputs!$B$17,AU294)</f>
        <v>0</v>
      </c>
      <c r="AX294" s="20">
        <f>IF(AV294&gt;Inputs!$B$17,Inputs!$B$17,AV294)</f>
        <v>0</v>
      </c>
    </row>
    <row r="295" spans="1:50" x14ac:dyDescent="0.25">
      <c r="A295" s="1">
        <f>Levels!A296</f>
        <v>0</v>
      </c>
      <c r="B295" s="1">
        <f>Levels!B296</f>
        <v>0</v>
      </c>
      <c r="C295" s="15">
        <f>IF(OR(E295=1,F295=1),Levels!C296,0)</f>
        <v>0</v>
      </c>
      <c r="D295" s="1">
        <f>Levels!D296</f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 t="e">
        <f>Levels!AC296</f>
        <v>#N/A</v>
      </c>
      <c r="K295" s="1" t="e">
        <f>Levels!AD296</f>
        <v>#N/A</v>
      </c>
      <c r="L295" s="1" t="e">
        <f t="shared" si="55"/>
        <v>#N/A</v>
      </c>
      <c r="M295" s="19">
        <f>IF(D295=1,Inputs!$J$25,IF(D295=2,Inputs!$J$26,IF(D295=3,Inputs!$J$27,IF(D295=4,Inputs!$J$28,0))))</f>
        <v>0</v>
      </c>
      <c r="N295" s="19">
        <f>IF(D295=1,Inputs!$J$42,IF(D295=2,Inputs!$J$43,IF(D295=3,Inputs!$J$44,IF(D295=4,Inputs!$J$45,0))))</f>
        <v>0</v>
      </c>
      <c r="O295" s="19">
        <f>IF(D295=1,Inputs!$K$25,IF(D295=2,Inputs!$K$26,IF(D295=3,Inputs!$K$27,IF(D295=4,Inputs!$K$28,0))))</f>
        <v>0</v>
      </c>
      <c r="P295" s="19">
        <f>IF(D295=1,Inputs!$K$42,IF(D295=2,Inputs!$K$43,IF(D295=3,Inputs!$K$44,IF(D295=4,Inputs!$K$45,0))))</f>
        <v>0</v>
      </c>
      <c r="Q295" s="19">
        <f>IF(AND(D295=1,G295=1),Inputs!$L$25,IF(AND(D295=2,G295=1),Inputs!$L$26,IF(AND(D295=3,G295=1),Inputs!$L$27,IF(AND(D295=4,G295=1),Inputs!$L$28,0))))</f>
        <v>0</v>
      </c>
      <c r="R295" s="19">
        <f>IF(AND(D295=1,G295=1),Inputs!$L$42,IF(AND(D295=2,G295=1),Inputs!$L$43,IF(AND(D295=3,G295=1),Inputs!$L$44,IF(AND(D295=4,G295=1),Inputs!$L$45,0))))</f>
        <v>0</v>
      </c>
      <c r="S295" s="19">
        <f>IF(AND(D295=1,H295=1),Inputs!$M$25,IF(AND(D295=2,H295=1),Inputs!$M$26,IF(AND(D295=3,H295=1),Inputs!$M$27,IF(AND(D295=4,H295=1),Inputs!$M$28,0))))</f>
        <v>0</v>
      </c>
      <c r="T295" s="19">
        <f>IF(AND(D295=1,H295=1),Inputs!$M$42,IF(AND(D295=2,H295=1),Inputs!$M$43,IF(AND(D295=3,H295=1),Inputs!$M$44,IF(AND(D295=4,H295=1),Inputs!$M$45,0))))</f>
        <v>0</v>
      </c>
      <c r="U295" s="19">
        <f>IF(AND(D295=1,I295=1),Inputs!$N$25,IF(AND(D295=2,I295=1),Inputs!$N$26,IF(AND(D295=3,I295=1),Inputs!$N$27,IF(AND(D295=4,I295=1),Inputs!$N$28,0))))</f>
        <v>0</v>
      </c>
      <c r="V295" s="19">
        <f>IF(AND(D295=1,I295=1),Inputs!$N$42,IF(AND(D295=2,I295=1),Inputs!$N$43,IF(AND(D295=3,I295=1),Inputs!$N$44,IF(AND(D295=4,I295=1),Inputs!$N$45,0))))</f>
        <v>0</v>
      </c>
      <c r="W295" s="19">
        <f>IF(D295=1,Inputs!$J$34,IF(D295=2,Inputs!$J$35,IF(D295=3,Inputs!$J$36,IF(D295=4,Inputs!$J$37,0))))</f>
        <v>0</v>
      </c>
      <c r="X295" s="19">
        <f>IF(D295=1,Inputs!$J$51,IF(D295=2,Inputs!$J$52,IF(D295=3,Inputs!$J$53,IF(D295=4,Inputs!$J$54,0))))</f>
        <v>0</v>
      </c>
      <c r="Y295" s="19">
        <f>IF(D295=1,Inputs!$K$34,IF(D295=2,Inputs!$K$35,IF(D295=3,Inputs!$K$36,IF(D295=4,Inputs!$K$37,0))))</f>
        <v>0</v>
      </c>
      <c r="Z295" s="19">
        <f>IF(D295=1,Inputs!$K$51,IF(D295=2,Inputs!$K$52,IF(D295=3,Inputs!$K$53,IF(D295=4,Inputs!$K$54,0))))</f>
        <v>0</v>
      </c>
      <c r="AA295" s="19">
        <f>IF(AND(D295=1,G295=1),Inputs!$L$34,IF(AND(D295=2,G295=1),Inputs!$L$35,IF(AND(D295=3,G295=1),Inputs!$L$36,IF(AND(D295=4,G295=1),Inputs!$L$37,0))))</f>
        <v>0</v>
      </c>
      <c r="AB295" s="19">
        <f>IF(AND(D295=1,G295=1),Inputs!$L$51,IF(AND(D295=2,G295=1),Inputs!$L$52,IF(AND(D295=3,G295=1),Inputs!$L$53,IF(AND(D295=4,G295=1),Inputs!$L$54,0))))</f>
        <v>0</v>
      </c>
      <c r="AC295" s="19">
        <f>IF(AND(D295=1,H295=1),Inputs!$M$34,IF(AND(D295=2,H295=1),Inputs!$M$35,IF(AND(D295=3,H295=1),Inputs!$M$36,IF(AND(D295=4,H295=1),Inputs!$M$37,0))))</f>
        <v>0</v>
      </c>
      <c r="AD295" s="19">
        <f>IF(AND(D295=1,H295=1),Inputs!$M$51,IF(AND(D295=2,H295=1),Inputs!$M$52,IF(AND(D295=3,H295=1),Inputs!$M$53,IF(AND(D295=4,H295=1),Inputs!$M$54,0))))</f>
        <v>0</v>
      </c>
      <c r="AE295" s="19">
        <f>IF(AND(D295=1,I295=1),Inputs!$N$34,IF(AND(D295=2,I295=1),Inputs!$N$35,IF(AND(D295=3,I295=1),Inputs!$N$36,IF(AND(D295=4,I295=1),Inputs!$N$37,0))))</f>
        <v>0</v>
      </c>
      <c r="AF295" s="19">
        <f>IF(AND(D295=1,I295=1),Inputs!$N$51,IF(AND(D295=2,I295=1),Inputs!$N$52,IF(AND(D295=3,I295=1),Inputs!$N$53,IF(AND(D295=4,I295=1),Inputs!$N$54,0))))</f>
        <v>0</v>
      </c>
      <c r="AG295" s="19" t="e">
        <f t="shared" si="56"/>
        <v>#N/A</v>
      </c>
      <c r="AH295" s="19" t="e">
        <f t="shared" si="57"/>
        <v>#N/A</v>
      </c>
      <c r="AI295" s="19" t="e">
        <f t="shared" si="48"/>
        <v>#N/A</v>
      </c>
      <c r="AJ295" s="19" t="e">
        <f>IF(K295=2,Inputs!$B$7,IF(K295=3,Inputs!$B$8,IF(K295=4,Inputs!$B$9,IF(K295=5,Inputs!$B$10,IF(K295=6,Inputs!$B$11)))))</f>
        <v>#N/A</v>
      </c>
      <c r="AK295" s="19">
        <f>Inputs!$B$65+C295</f>
        <v>500</v>
      </c>
      <c r="AL295" s="19" t="e">
        <f t="shared" si="58"/>
        <v>#N/A</v>
      </c>
      <c r="AM295" s="19" t="e">
        <f t="shared" si="49"/>
        <v>#N/A</v>
      </c>
      <c r="AN295" s="19" t="e">
        <f t="shared" si="50"/>
        <v>#N/A</v>
      </c>
      <c r="AO295" s="19" t="e">
        <f t="shared" si="51"/>
        <v>#N/A</v>
      </c>
      <c r="AP295" s="19" t="e">
        <f t="shared" si="52"/>
        <v>#N/A</v>
      </c>
      <c r="AQ295" s="22">
        <f t="shared" si="53"/>
        <v>0</v>
      </c>
      <c r="AR295" s="22">
        <f t="shared" si="54"/>
        <v>0</v>
      </c>
      <c r="AS295" s="22">
        <f>IF(AND(AQ295&gt;=Inputs!$B$15,D295=2),MAX(C295,Inputs!$B$15),AQ295)</f>
        <v>0</v>
      </c>
      <c r="AT295" s="22">
        <f>IF(AND(AR295&gt;=Inputs!$B$15,D295=2),MAX(C295,Inputs!$B$15),AR295)</f>
        <v>0</v>
      </c>
      <c r="AU295" s="22">
        <f>IF(AND(AS295&gt;=Inputs!$B$16,D295&lt;4),MAX(C295,Inputs!$B$16),AS295)</f>
        <v>0</v>
      </c>
      <c r="AV295" s="22">
        <f>IF(AND(AT295&gt;=Inputs!$B$16,D295&lt;4),MAX(C295,Inputs!$B$16),AT295)</f>
        <v>0</v>
      </c>
      <c r="AW295" s="20">
        <f>IF(AU295&gt;Inputs!$B$17,Inputs!$B$17,AU295)</f>
        <v>0</v>
      </c>
      <c r="AX295" s="20">
        <f>IF(AV295&gt;Inputs!$B$17,Inputs!$B$17,AV295)</f>
        <v>0</v>
      </c>
    </row>
    <row r="296" spans="1:50" x14ac:dyDescent="0.25">
      <c r="A296" s="1">
        <f>Levels!A297</f>
        <v>0</v>
      </c>
      <c r="B296" s="1">
        <f>Levels!B297</f>
        <v>0</v>
      </c>
      <c r="C296" s="15">
        <f>IF(OR(E296=1,F296=1),Levels!C297,0)</f>
        <v>0</v>
      </c>
      <c r="D296" s="1">
        <f>Levels!D297</f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 t="e">
        <f>Levels!AC297</f>
        <v>#N/A</v>
      </c>
      <c r="K296" s="1" t="e">
        <f>Levels!AD297</f>
        <v>#N/A</v>
      </c>
      <c r="L296" s="1" t="e">
        <f t="shared" si="55"/>
        <v>#N/A</v>
      </c>
      <c r="M296" s="19">
        <f>IF(D296=1,Inputs!$J$25,IF(D296=2,Inputs!$J$26,IF(D296=3,Inputs!$J$27,IF(D296=4,Inputs!$J$28,0))))</f>
        <v>0</v>
      </c>
      <c r="N296" s="19">
        <f>IF(D296=1,Inputs!$J$42,IF(D296=2,Inputs!$J$43,IF(D296=3,Inputs!$J$44,IF(D296=4,Inputs!$J$45,0))))</f>
        <v>0</v>
      </c>
      <c r="O296" s="19">
        <f>IF(D296=1,Inputs!$K$25,IF(D296=2,Inputs!$K$26,IF(D296=3,Inputs!$K$27,IF(D296=4,Inputs!$K$28,0))))</f>
        <v>0</v>
      </c>
      <c r="P296" s="19">
        <f>IF(D296=1,Inputs!$K$42,IF(D296=2,Inputs!$K$43,IF(D296=3,Inputs!$K$44,IF(D296=4,Inputs!$K$45,0))))</f>
        <v>0</v>
      </c>
      <c r="Q296" s="19">
        <f>IF(AND(D296=1,G296=1),Inputs!$L$25,IF(AND(D296=2,G296=1),Inputs!$L$26,IF(AND(D296=3,G296=1),Inputs!$L$27,IF(AND(D296=4,G296=1),Inputs!$L$28,0))))</f>
        <v>0</v>
      </c>
      <c r="R296" s="19">
        <f>IF(AND(D296=1,G296=1),Inputs!$L$42,IF(AND(D296=2,G296=1),Inputs!$L$43,IF(AND(D296=3,G296=1),Inputs!$L$44,IF(AND(D296=4,G296=1),Inputs!$L$45,0))))</f>
        <v>0</v>
      </c>
      <c r="S296" s="19">
        <f>IF(AND(D296=1,H296=1),Inputs!$M$25,IF(AND(D296=2,H296=1),Inputs!$M$26,IF(AND(D296=3,H296=1),Inputs!$M$27,IF(AND(D296=4,H296=1),Inputs!$M$28,0))))</f>
        <v>0</v>
      </c>
      <c r="T296" s="19">
        <f>IF(AND(D296=1,H296=1),Inputs!$M$42,IF(AND(D296=2,H296=1),Inputs!$M$43,IF(AND(D296=3,H296=1),Inputs!$M$44,IF(AND(D296=4,H296=1),Inputs!$M$45,0))))</f>
        <v>0</v>
      </c>
      <c r="U296" s="19">
        <f>IF(AND(D296=1,I296=1),Inputs!$N$25,IF(AND(D296=2,I296=1),Inputs!$N$26,IF(AND(D296=3,I296=1),Inputs!$N$27,IF(AND(D296=4,I296=1),Inputs!$N$28,0))))</f>
        <v>0</v>
      </c>
      <c r="V296" s="19">
        <f>IF(AND(D296=1,I296=1),Inputs!$N$42,IF(AND(D296=2,I296=1),Inputs!$N$43,IF(AND(D296=3,I296=1),Inputs!$N$44,IF(AND(D296=4,I296=1),Inputs!$N$45,0))))</f>
        <v>0</v>
      </c>
      <c r="W296" s="19">
        <f>IF(D296=1,Inputs!$J$34,IF(D296=2,Inputs!$J$35,IF(D296=3,Inputs!$J$36,IF(D296=4,Inputs!$J$37,0))))</f>
        <v>0</v>
      </c>
      <c r="X296" s="19">
        <f>IF(D296=1,Inputs!$J$51,IF(D296=2,Inputs!$J$52,IF(D296=3,Inputs!$J$53,IF(D296=4,Inputs!$J$54,0))))</f>
        <v>0</v>
      </c>
      <c r="Y296" s="19">
        <f>IF(D296=1,Inputs!$K$34,IF(D296=2,Inputs!$K$35,IF(D296=3,Inputs!$K$36,IF(D296=4,Inputs!$K$37,0))))</f>
        <v>0</v>
      </c>
      <c r="Z296" s="19">
        <f>IF(D296=1,Inputs!$K$51,IF(D296=2,Inputs!$K$52,IF(D296=3,Inputs!$K$53,IF(D296=4,Inputs!$K$54,0))))</f>
        <v>0</v>
      </c>
      <c r="AA296" s="19">
        <f>IF(AND(D296=1,G296=1),Inputs!$L$34,IF(AND(D296=2,G296=1),Inputs!$L$35,IF(AND(D296=3,G296=1),Inputs!$L$36,IF(AND(D296=4,G296=1),Inputs!$L$37,0))))</f>
        <v>0</v>
      </c>
      <c r="AB296" s="19">
        <f>IF(AND(D296=1,G296=1),Inputs!$L$51,IF(AND(D296=2,G296=1),Inputs!$L$52,IF(AND(D296=3,G296=1),Inputs!$L$53,IF(AND(D296=4,G296=1),Inputs!$L$54,0))))</f>
        <v>0</v>
      </c>
      <c r="AC296" s="19">
        <f>IF(AND(D296=1,H296=1),Inputs!$M$34,IF(AND(D296=2,H296=1),Inputs!$M$35,IF(AND(D296=3,H296=1),Inputs!$M$36,IF(AND(D296=4,H296=1),Inputs!$M$37,0))))</f>
        <v>0</v>
      </c>
      <c r="AD296" s="19">
        <f>IF(AND(D296=1,H296=1),Inputs!$M$51,IF(AND(D296=2,H296=1),Inputs!$M$52,IF(AND(D296=3,H296=1),Inputs!$M$53,IF(AND(D296=4,H296=1),Inputs!$M$54,0))))</f>
        <v>0</v>
      </c>
      <c r="AE296" s="19">
        <f>IF(AND(D296=1,I296=1),Inputs!$N$34,IF(AND(D296=2,I296=1),Inputs!$N$35,IF(AND(D296=3,I296=1),Inputs!$N$36,IF(AND(D296=4,I296=1),Inputs!$N$37,0))))</f>
        <v>0</v>
      </c>
      <c r="AF296" s="19">
        <f>IF(AND(D296=1,I296=1),Inputs!$N$51,IF(AND(D296=2,I296=1),Inputs!$N$52,IF(AND(D296=3,I296=1),Inputs!$N$53,IF(AND(D296=4,I296=1),Inputs!$N$54,0))))</f>
        <v>0</v>
      </c>
      <c r="AG296" s="19" t="e">
        <f t="shared" si="56"/>
        <v>#N/A</v>
      </c>
      <c r="AH296" s="19" t="e">
        <f t="shared" si="57"/>
        <v>#N/A</v>
      </c>
      <c r="AI296" s="19" t="e">
        <f t="shared" si="48"/>
        <v>#N/A</v>
      </c>
      <c r="AJ296" s="19" t="e">
        <f>IF(K296=2,Inputs!$B$7,IF(K296=3,Inputs!$B$8,IF(K296=4,Inputs!$B$9,IF(K296=5,Inputs!$B$10,IF(K296=6,Inputs!$B$11)))))</f>
        <v>#N/A</v>
      </c>
      <c r="AK296" s="19">
        <f>Inputs!$B$65+C296</f>
        <v>500</v>
      </c>
      <c r="AL296" s="19" t="e">
        <f t="shared" si="58"/>
        <v>#N/A</v>
      </c>
      <c r="AM296" s="19" t="e">
        <f t="shared" si="49"/>
        <v>#N/A</v>
      </c>
      <c r="AN296" s="19" t="e">
        <f t="shared" si="50"/>
        <v>#N/A</v>
      </c>
      <c r="AO296" s="19" t="e">
        <f t="shared" si="51"/>
        <v>#N/A</v>
      </c>
      <c r="AP296" s="19" t="e">
        <f t="shared" si="52"/>
        <v>#N/A</v>
      </c>
      <c r="AQ296" s="22">
        <f t="shared" si="53"/>
        <v>0</v>
      </c>
      <c r="AR296" s="22">
        <f t="shared" si="54"/>
        <v>0</v>
      </c>
      <c r="AS296" s="22">
        <f>IF(AND(AQ296&gt;=Inputs!$B$15,D296=2),MAX(C296,Inputs!$B$15),AQ296)</f>
        <v>0</v>
      </c>
      <c r="AT296" s="22">
        <f>IF(AND(AR296&gt;=Inputs!$B$15,D296=2),MAX(C296,Inputs!$B$15),AR296)</f>
        <v>0</v>
      </c>
      <c r="AU296" s="22">
        <f>IF(AND(AS296&gt;=Inputs!$B$16,D296&lt;4),MAX(C296,Inputs!$B$16),AS296)</f>
        <v>0</v>
      </c>
      <c r="AV296" s="22">
        <f>IF(AND(AT296&gt;=Inputs!$B$16,D296&lt;4),MAX(C296,Inputs!$B$16),AT296)</f>
        <v>0</v>
      </c>
      <c r="AW296" s="20">
        <f>IF(AU296&gt;Inputs!$B$17,Inputs!$B$17,AU296)</f>
        <v>0</v>
      </c>
      <c r="AX296" s="20">
        <f>IF(AV296&gt;Inputs!$B$17,Inputs!$B$17,AV296)</f>
        <v>0</v>
      </c>
    </row>
    <row r="297" spans="1:50" x14ac:dyDescent="0.25">
      <c r="A297" s="1">
        <f>Levels!A298</f>
        <v>0</v>
      </c>
      <c r="B297" s="1">
        <f>Levels!B298</f>
        <v>0</v>
      </c>
      <c r="C297" s="15">
        <f>IF(OR(E297=1,F297=1),Levels!C298,0)</f>
        <v>0</v>
      </c>
      <c r="D297" s="1">
        <f>Levels!D298</f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 t="e">
        <f>Levels!AC298</f>
        <v>#N/A</v>
      </c>
      <c r="K297" s="1" t="e">
        <f>Levels!AD298</f>
        <v>#N/A</v>
      </c>
      <c r="L297" s="1" t="e">
        <f t="shared" si="55"/>
        <v>#N/A</v>
      </c>
      <c r="M297" s="19">
        <f>IF(D297=1,Inputs!$J$25,IF(D297=2,Inputs!$J$26,IF(D297=3,Inputs!$J$27,IF(D297=4,Inputs!$J$28,0))))</f>
        <v>0</v>
      </c>
      <c r="N297" s="19">
        <f>IF(D297=1,Inputs!$J$42,IF(D297=2,Inputs!$J$43,IF(D297=3,Inputs!$J$44,IF(D297=4,Inputs!$J$45,0))))</f>
        <v>0</v>
      </c>
      <c r="O297" s="19">
        <f>IF(D297=1,Inputs!$K$25,IF(D297=2,Inputs!$K$26,IF(D297=3,Inputs!$K$27,IF(D297=4,Inputs!$K$28,0))))</f>
        <v>0</v>
      </c>
      <c r="P297" s="19">
        <f>IF(D297=1,Inputs!$K$42,IF(D297=2,Inputs!$K$43,IF(D297=3,Inputs!$K$44,IF(D297=4,Inputs!$K$45,0))))</f>
        <v>0</v>
      </c>
      <c r="Q297" s="19">
        <f>IF(AND(D297=1,G297=1),Inputs!$L$25,IF(AND(D297=2,G297=1),Inputs!$L$26,IF(AND(D297=3,G297=1),Inputs!$L$27,IF(AND(D297=4,G297=1),Inputs!$L$28,0))))</f>
        <v>0</v>
      </c>
      <c r="R297" s="19">
        <f>IF(AND(D297=1,G297=1),Inputs!$L$42,IF(AND(D297=2,G297=1),Inputs!$L$43,IF(AND(D297=3,G297=1),Inputs!$L$44,IF(AND(D297=4,G297=1),Inputs!$L$45,0))))</f>
        <v>0</v>
      </c>
      <c r="S297" s="19">
        <f>IF(AND(D297=1,H297=1),Inputs!$M$25,IF(AND(D297=2,H297=1),Inputs!$M$26,IF(AND(D297=3,H297=1),Inputs!$M$27,IF(AND(D297=4,H297=1),Inputs!$M$28,0))))</f>
        <v>0</v>
      </c>
      <c r="T297" s="19">
        <f>IF(AND(D297=1,H297=1),Inputs!$M$42,IF(AND(D297=2,H297=1),Inputs!$M$43,IF(AND(D297=3,H297=1),Inputs!$M$44,IF(AND(D297=4,H297=1),Inputs!$M$45,0))))</f>
        <v>0</v>
      </c>
      <c r="U297" s="19">
        <f>IF(AND(D297=1,I297=1),Inputs!$N$25,IF(AND(D297=2,I297=1),Inputs!$N$26,IF(AND(D297=3,I297=1),Inputs!$N$27,IF(AND(D297=4,I297=1),Inputs!$N$28,0))))</f>
        <v>0</v>
      </c>
      <c r="V297" s="19">
        <f>IF(AND(D297=1,I297=1),Inputs!$N$42,IF(AND(D297=2,I297=1),Inputs!$N$43,IF(AND(D297=3,I297=1),Inputs!$N$44,IF(AND(D297=4,I297=1),Inputs!$N$45,0))))</f>
        <v>0</v>
      </c>
      <c r="W297" s="19">
        <f>IF(D297=1,Inputs!$J$34,IF(D297=2,Inputs!$J$35,IF(D297=3,Inputs!$J$36,IF(D297=4,Inputs!$J$37,0))))</f>
        <v>0</v>
      </c>
      <c r="X297" s="19">
        <f>IF(D297=1,Inputs!$J$51,IF(D297=2,Inputs!$J$52,IF(D297=3,Inputs!$J$53,IF(D297=4,Inputs!$J$54,0))))</f>
        <v>0</v>
      </c>
      <c r="Y297" s="19">
        <f>IF(D297=1,Inputs!$K$34,IF(D297=2,Inputs!$K$35,IF(D297=3,Inputs!$K$36,IF(D297=4,Inputs!$K$37,0))))</f>
        <v>0</v>
      </c>
      <c r="Z297" s="19">
        <f>IF(D297=1,Inputs!$K$51,IF(D297=2,Inputs!$K$52,IF(D297=3,Inputs!$K$53,IF(D297=4,Inputs!$K$54,0))))</f>
        <v>0</v>
      </c>
      <c r="AA297" s="19">
        <f>IF(AND(D297=1,G297=1),Inputs!$L$34,IF(AND(D297=2,G297=1),Inputs!$L$35,IF(AND(D297=3,G297=1),Inputs!$L$36,IF(AND(D297=4,G297=1),Inputs!$L$37,0))))</f>
        <v>0</v>
      </c>
      <c r="AB297" s="19">
        <f>IF(AND(D297=1,G297=1),Inputs!$L$51,IF(AND(D297=2,G297=1),Inputs!$L$52,IF(AND(D297=3,G297=1),Inputs!$L$53,IF(AND(D297=4,G297=1),Inputs!$L$54,0))))</f>
        <v>0</v>
      </c>
      <c r="AC297" s="19">
        <f>IF(AND(D297=1,H297=1),Inputs!$M$34,IF(AND(D297=2,H297=1),Inputs!$M$35,IF(AND(D297=3,H297=1),Inputs!$M$36,IF(AND(D297=4,H297=1),Inputs!$M$37,0))))</f>
        <v>0</v>
      </c>
      <c r="AD297" s="19">
        <f>IF(AND(D297=1,H297=1),Inputs!$M$51,IF(AND(D297=2,H297=1),Inputs!$M$52,IF(AND(D297=3,H297=1),Inputs!$M$53,IF(AND(D297=4,H297=1),Inputs!$M$54,0))))</f>
        <v>0</v>
      </c>
      <c r="AE297" s="19">
        <f>IF(AND(D297=1,I297=1),Inputs!$N$34,IF(AND(D297=2,I297=1),Inputs!$N$35,IF(AND(D297=3,I297=1),Inputs!$N$36,IF(AND(D297=4,I297=1),Inputs!$N$37,0))))</f>
        <v>0</v>
      </c>
      <c r="AF297" s="19">
        <f>IF(AND(D297=1,I297=1),Inputs!$N$51,IF(AND(D297=2,I297=1),Inputs!$N$52,IF(AND(D297=3,I297=1),Inputs!$N$53,IF(AND(D297=4,I297=1),Inputs!$N$54,0))))</f>
        <v>0</v>
      </c>
      <c r="AG297" s="19" t="e">
        <f t="shared" si="56"/>
        <v>#N/A</v>
      </c>
      <c r="AH297" s="19" t="e">
        <f t="shared" si="57"/>
        <v>#N/A</v>
      </c>
      <c r="AI297" s="19" t="e">
        <f t="shared" si="48"/>
        <v>#N/A</v>
      </c>
      <c r="AJ297" s="19" t="e">
        <f>IF(K297=2,Inputs!$B$7,IF(K297=3,Inputs!$B$8,IF(K297=4,Inputs!$B$9,IF(K297=5,Inputs!$B$10,IF(K297=6,Inputs!$B$11)))))</f>
        <v>#N/A</v>
      </c>
      <c r="AK297" s="19">
        <f>Inputs!$B$65+C297</f>
        <v>500</v>
      </c>
      <c r="AL297" s="19" t="e">
        <f t="shared" si="58"/>
        <v>#N/A</v>
      </c>
      <c r="AM297" s="19" t="e">
        <f t="shared" si="49"/>
        <v>#N/A</v>
      </c>
      <c r="AN297" s="19" t="e">
        <f t="shared" si="50"/>
        <v>#N/A</v>
      </c>
      <c r="AO297" s="19" t="e">
        <f t="shared" si="51"/>
        <v>#N/A</v>
      </c>
      <c r="AP297" s="19" t="e">
        <f t="shared" si="52"/>
        <v>#N/A</v>
      </c>
      <c r="AQ297" s="22">
        <f t="shared" si="53"/>
        <v>0</v>
      </c>
      <c r="AR297" s="22">
        <f t="shared" si="54"/>
        <v>0</v>
      </c>
      <c r="AS297" s="22">
        <f>IF(AND(AQ297&gt;=Inputs!$B$15,D297=2),MAX(C297,Inputs!$B$15),AQ297)</f>
        <v>0</v>
      </c>
      <c r="AT297" s="22">
        <f>IF(AND(AR297&gt;=Inputs!$B$15,D297=2),MAX(C297,Inputs!$B$15),AR297)</f>
        <v>0</v>
      </c>
      <c r="AU297" s="22">
        <f>IF(AND(AS297&gt;=Inputs!$B$16,D297&lt;4),MAX(C297,Inputs!$B$16),AS297)</f>
        <v>0</v>
      </c>
      <c r="AV297" s="22">
        <f>IF(AND(AT297&gt;=Inputs!$B$16,D297&lt;4),MAX(C297,Inputs!$B$16),AT297)</f>
        <v>0</v>
      </c>
      <c r="AW297" s="20">
        <f>IF(AU297&gt;Inputs!$B$17,Inputs!$B$17,AU297)</f>
        <v>0</v>
      </c>
      <c r="AX297" s="20">
        <f>IF(AV297&gt;Inputs!$B$17,Inputs!$B$17,AV297)</f>
        <v>0</v>
      </c>
    </row>
    <row r="298" spans="1:50" x14ac:dyDescent="0.25">
      <c r="A298" s="1">
        <f>Levels!A299</f>
        <v>0</v>
      </c>
      <c r="B298" s="1">
        <f>Levels!B299</f>
        <v>0</v>
      </c>
      <c r="C298" s="15">
        <f>IF(OR(E298=1,F298=1),Levels!C299,0)</f>
        <v>0</v>
      </c>
      <c r="D298" s="1">
        <f>Levels!D299</f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 t="e">
        <f>Levels!AC299</f>
        <v>#N/A</v>
      </c>
      <c r="K298" s="1" t="e">
        <f>Levels!AD299</f>
        <v>#N/A</v>
      </c>
      <c r="L298" s="1" t="e">
        <f t="shared" si="55"/>
        <v>#N/A</v>
      </c>
      <c r="M298" s="19">
        <f>IF(D298=1,Inputs!$J$25,IF(D298=2,Inputs!$J$26,IF(D298=3,Inputs!$J$27,IF(D298=4,Inputs!$J$28,0))))</f>
        <v>0</v>
      </c>
      <c r="N298" s="19">
        <f>IF(D298=1,Inputs!$J$42,IF(D298=2,Inputs!$J$43,IF(D298=3,Inputs!$J$44,IF(D298=4,Inputs!$J$45,0))))</f>
        <v>0</v>
      </c>
      <c r="O298" s="19">
        <f>IF(D298=1,Inputs!$K$25,IF(D298=2,Inputs!$K$26,IF(D298=3,Inputs!$K$27,IF(D298=4,Inputs!$K$28,0))))</f>
        <v>0</v>
      </c>
      <c r="P298" s="19">
        <f>IF(D298=1,Inputs!$K$42,IF(D298=2,Inputs!$K$43,IF(D298=3,Inputs!$K$44,IF(D298=4,Inputs!$K$45,0))))</f>
        <v>0</v>
      </c>
      <c r="Q298" s="19">
        <f>IF(AND(D298=1,G298=1),Inputs!$L$25,IF(AND(D298=2,G298=1),Inputs!$L$26,IF(AND(D298=3,G298=1),Inputs!$L$27,IF(AND(D298=4,G298=1),Inputs!$L$28,0))))</f>
        <v>0</v>
      </c>
      <c r="R298" s="19">
        <f>IF(AND(D298=1,G298=1),Inputs!$L$42,IF(AND(D298=2,G298=1),Inputs!$L$43,IF(AND(D298=3,G298=1),Inputs!$L$44,IF(AND(D298=4,G298=1),Inputs!$L$45,0))))</f>
        <v>0</v>
      </c>
      <c r="S298" s="19">
        <f>IF(AND(D298=1,H298=1),Inputs!$M$25,IF(AND(D298=2,H298=1),Inputs!$M$26,IF(AND(D298=3,H298=1),Inputs!$M$27,IF(AND(D298=4,H298=1),Inputs!$M$28,0))))</f>
        <v>0</v>
      </c>
      <c r="T298" s="19">
        <f>IF(AND(D298=1,H298=1),Inputs!$M$42,IF(AND(D298=2,H298=1),Inputs!$M$43,IF(AND(D298=3,H298=1),Inputs!$M$44,IF(AND(D298=4,H298=1),Inputs!$M$45,0))))</f>
        <v>0</v>
      </c>
      <c r="U298" s="19">
        <f>IF(AND(D298=1,I298=1),Inputs!$N$25,IF(AND(D298=2,I298=1),Inputs!$N$26,IF(AND(D298=3,I298=1),Inputs!$N$27,IF(AND(D298=4,I298=1),Inputs!$N$28,0))))</f>
        <v>0</v>
      </c>
      <c r="V298" s="19">
        <f>IF(AND(D298=1,I298=1),Inputs!$N$42,IF(AND(D298=2,I298=1),Inputs!$N$43,IF(AND(D298=3,I298=1),Inputs!$N$44,IF(AND(D298=4,I298=1),Inputs!$N$45,0))))</f>
        <v>0</v>
      </c>
      <c r="W298" s="19">
        <f>IF(D298=1,Inputs!$J$34,IF(D298=2,Inputs!$J$35,IF(D298=3,Inputs!$J$36,IF(D298=4,Inputs!$J$37,0))))</f>
        <v>0</v>
      </c>
      <c r="X298" s="19">
        <f>IF(D298=1,Inputs!$J$51,IF(D298=2,Inputs!$J$52,IF(D298=3,Inputs!$J$53,IF(D298=4,Inputs!$J$54,0))))</f>
        <v>0</v>
      </c>
      <c r="Y298" s="19">
        <f>IF(D298=1,Inputs!$K$34,IF(D298=2,Inputs!$K$35,IF(D298=3,Inputs!$K$36,IF(D298=4,Inputs!$K$37,0))))</f>
        <v>0</v>
      </c>
      <c r="Z298" s="19">
        <f>IF(D298=1,Inputs!$K$51,IF(D298=2,Inputs!$K$52,IF(D298=3,Inputs!$K$53,IF(D298=4,Inputs!$K$54,0))))</f>
        <v>0</v>
      </c>
      <c r="AA298" s="19">
        <f>IF(AND(D298=1,G298=1),Inputs!$L$34,IF(AND(D298=2,G298=1),Inputs!$L$35,IF(AND(D298=3,G298=1),Inputs!$L$36,IF(AND(D298=4,G298=1),Inputs!$L$37,0))))</f>
        <v>0</v>
      </c>
      <c r="AB298" s="19">
        <f>IF(AND(D298=1,G298=1),Inputs!$L$51,IF(AND(D298=2,G298=1),Inputs!$L$52,IF(AND(D298=3,G298=1),Inputs!$L$53,IF(AND(D298=4,G298=1),Inputs!$L$54,0))))</f>
        <v>0</v>
      </c>
      <c r="AC298" s="19">
        <f>IF(AND(D298=1,H298=1),Inputs!$M$34,IF(AND(D298=2,H298=1),Inputs!$M$35,IF(AND(D298=3,H298=1),Inputs!$M$36,IF(AND(D298=4,H298=1),Inputs!$M$37,0))))</f>
        <v>0</v>
      </c>
      <c r="AD298" s="19">
        <f>IF(AND(D298=1,H298=1),Inputs!$M$51,IF(AND(D298=2,H298=1),Inputs!$M$52,IF(AND(D298=3,H298=1),Inputs!$M$53,IF(AND(D298=4,H298=1),Inputs!$M$54,0))))</f>
        <v>0</v>
      </c>
      <c r="AE298" s="19">
        <f>IF(AND(D298=1,I298=1),Inputs!$N$34,IF(AND(D298=2,I298=1),Inputs!$N$35,IF(AND(D298=3,I298=1),Inputs!$N$36,IF(AND(D298=4,I298=1),Inputs!$N$37,0))))</f>
        <v>0</v>
      </c>
      <c r="AF298" s="19">
        <f>IF(AND(D298=1,I298=1),Inputs!$N$51,IF(AND(D298=2,I298=1),Inputs!$N$52,IF(AND(D298=3,I298=1),Inputs!$N$53,IF(AND(D298=4,I298=1),Inputs!$N$54,0))))</f>
        <v>0</v>
      </c>
      <c r="AG298" s="19" t="e">
        <f t="shared" si="56"/>
        <v>#N/A</v>
      </c>
      <c r="AH298" s="19" t="e">
        <f t="shared" si="57"/>
        <v>#N/A</v>
      </c>
      <c r="AI298" s="19" t="e">
        <f t="shared" si="48"/>
        <v>#N/A</v>
      </c>
      <c r="AJ298" s="19" t="e">
        <f>IF(K298=2,Inputs!$B$7,IF(K298=3,Inputs!$B$8,IF(K298=4,Inputs!$B$9,IF(K298=5,Inputs!$B$10,IF(K298=6,Inputs!$B$11)))))</f>
        <v>#N/A</v>
      </c>
      <c r="AK298" s="19">
        <f>Inputs!$B$65+C298</f>
        <v>500</v>
      </c>
      <c r="AL298" s="19" t="e">
        <f t="shared" si="58"/>
        <v>#N/A</v>
      </c>
      <c r="AM298" s="19" t="e">
        <f t="shared" si="49"/>
        <v>#N/A</v>
      </c>
      <c r="AN298" s="19" t="e">
        <f t="shared" si="50"/>
        <v>#N/A</v>
      </c>
      <c r="AO298" s="19" t="e">
        <f t="shared" si="51"/>
        <v>#N/A</v>
      </c>
      <c r="AP298" s="19" t="e">
        <f t="shared" si="52"/>
        <v>#N/A</v>
      </c>
      <c r="AQ298" s="22">
        <f t="shared" si="53"/>
        <v>0</v>
      </c>
      <c r="AR298" s="22">
        <f t="shared" si="54"/>
        <v>0</v>
      </c>
      <c r="AS298" s="22">
        <f>IF(AND(AQ298&gt;=Inputs!$B$15,D298=2),MAX(C298,Inputs!$B$15),AQ298)</f>
        <v>0</v>
      </c>
      <c r="AT298" s="22">
        <f>IF(AND(AR298&gt;=Inputs!$B$15,D298=2),MAX(C298,Inputs!$B$15),AR298)</f>
        <v>0</v>
      </c>
      <c r="AU298" s="22">
        <f>IF(AND(AS298&gt;=Inputs!$B$16,D298&lt;4),MAX(C298,Inputs!$B$16),AS298)</f>
        <v>0</v>
      </c>
      <c r="AV298" s="22">
        <f>IF(AND(AT298&gt;=Inputs!$B$16,D298&lt;4),MAX(C298,Inputs!$B$16),AT298)</f>
        <v>0</v>
      </c>
      <c r="AW298" s="20">
        <f>IF(AU298&gt;Inputs!$B$17,Inputs!$B$17,AU298)</f>
        <v>0</v>
      </c>
      <c r="AX298" s="20">
        <f>IF(AV298&gt;Inputs!$B$17,Inputs!$B$17,AV298)</f>
        <v>0</v>
      </c>
    </row>
    <row r="299" spans="1:50" x14ac:dyDescent="0.25">
      <c r="A299" s="1">
        <f>Levels!A300</f>
        <v>0</v>
      </c>
      <c r="B299" s="1">
        <f>Levels!B300</f>
        <v>0</v>
      </c>
      <c r="C299" s="15">
        <f>IF(OR(E299=1,F299=1),Levels!C300,0)</f>
        <v>0</v>
      </c>
      <c r="D299" s="1">
        <f>Levels!D300</f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 t="e">
        <f>Levels!AC300</f>
        <v>#N/A</v>
      </c>
      <c r="K299" s="1" t="e">
        <f>Levels!AD300</f>
        <v>#N/A</v>
      </c>
      <c r="L299" s="1" t="e">
        <f t="shared" si="55"/>
        <v>#N/A</v>
      </c>
      <c r="M299" s="19">
        <f>IF(D299=1,Inputs!$J$25,IF(D299=2,Inputs!$J$26,IF(D299=3,Inputs!$J$27,IF(D299=4,Inputs!$J$28,0))))</f>
        <v>0</v>
      </c>
      <c r="N299" s="19">
        <f>IF(D299=1,Inputs!$J$42,IF(D299=2,Inputs!$J$43,IF(D299=3,Inputs!$J$44,IF(D299=4,Inputs!$J$45,0))))</f>
        <v>0</v>
      </c>
      <c r="O299" s="19">
        <f>IF(D299=1,Inputs!$K$25,IF(D299=2,Inputs!$K$26,IF(D299=3,Inputs!$K$27,IF(D299=4,Inputs!$K$28,0))))</f>
        <v>0</v>
      </c>
      <c r="P299" s="19">
        <f>IF(D299=1,Inputs!$K$42,IF(D299=2,Inputs!$K$43,IF(D299=3,Inputs!$K$44,IF(D299=4,Inputs!$K$45,0))))</f>
        <v>0</v>
      </c>
      <c r="Q299" s="19">
        <f>IF(AND(D299=1,G299=1),Inputs!$L$25,IF(AND(D299=2,G299=1),Inputs!$L$26,IF(AND(D299=3,G299=1),Inputs!$L$27,IF(AND(D299=4,G299=1),Inputs!$L$28,0))))</f>
        <v>0</v>
      </c>
      <c r="R299" s="19">
        <f>IF(AND(D299=1,G299=1),Inputs!$L$42,IF(AND(D299=2,G299=1),Inputs!$L$43,IF(AND(D299=3,G299=1),Inputs!$L$44,IF(AND(D299=4,G299=1),Inputs!$L$45,0))))</f>
        <v>0</v>
      </c>
      <c r="S299" s="19">
        <f>IF(AND(D299=1,H299=1),Inputs!$M$25,IF(AND(D299=2,H299=1),Inputs!$M$26,IF(AND(D299=3,H299=1),Inputs!$M$27,IF(AND(D299=4,H299=1),Inputs!$M$28,0))))</f>
        <v>0</v>
      </c>
      <c r="T299" s="19">
        <f>IF(AND(D299=1,H299=1),Inputs!$M$42,IF(AND(D299=2,H299=1),Inputs!$M$43,IF(AND(D299=3,H299=1),Inputs!$M$44,IF(AND(D299=4,H299=1),Inputs!$M$45,0))))</f>
        <v>0</v>
      </c>
      <c r="U299" s="19">
        <f>IF(AND(D299=1,I299=1),Inputs!$N$25,IF(AND(D299=2,I299=1),Inputs!$N$26,IF(AND(D299=3,I299=1),Inputs!$N$27,IF(AND(D299=4,I299=1),Inputs!$N$28,0))))</f>
        <v>0</v>
      </c>
      <c r="V299" s="19">
        <f>IF(AND(D299=1,I299=1),Inputs!$N$42,IF(AND(D299=2,I299=1),Inputs!$N$43,IF(AND(D299=3,I299=1),Inputs!$N$44,IF(AND(D299=4,I299=1),Inputs!$N$45,0))))</f>
        <v>0</v>
      </c>
      <c r="W299" s="19">
        <f>IF(D299=1,Inputs!$J$34,IF(D299=2,Inputs!$J$35,IF(D299=3,Inputs!$J$36,IF(D299=4,Inputs!$J$37,0))))</f>
        <v>0</v>
      </c>
      <c r="X299" s="19">
        <f>IF(D299=1,Inputs!$J$51,IF(D299=2,Inputs!$J$52,IF(D299=3,Inputs!$J$53,IF(D299=4,Inputs!$J$54,0))))</f>
        <v>0</v>
      </c>
      <c r="Y299" s="19">
        <f>IF(D299=1,Inputs!$K$34,IF(D299=2,Inputs!$K$35,IF(D299=3,Inputs!$K$36,IF(D299=4,Inputs!$K$37,0))))</f>
        <v>0</v>
      </c>
      <c r="Z299" s="19">
        <f>IF(D299=1,Inputs!$K$51,IF(D299=2,Inputs!$K$52,IF(D299=3,Inputs!$K$53,IF(D299=4,Inputs!$K$54,0))))</f>
        <v>0</v>
      </c>
      <c r="AA299" s="19">
        <f>IF(AND(D299=1,G299=1),Inputs!$L$34,IF(AND(D299=2,G299=1),Inputs!$L$35,IF(AND(D299=3,G299=1),Inputs!$L$36,IF(AND(D299=4,G299=1),Inputs!$L$37,0))))</f>
        <v>0</v>
      </c>
      <c r="AB299" s="19">
        <f>IF(AND(D299=1,G299=1),Inputs!$L$51,IF(AND(D299=2,G299=1),Inputs!$L$52,IF(AND(D299=3,G299=1),Inputs!$L$53,IF(AND(D299=4,G299=1),Inputs!$L$54,0))))</f>
        <v>0</v>
      </c>
      <c r="AC299" s="19">
        <f>IF(AND(D299=1,H299=1),Inputs!$M$34,IF(AND(D299=2,H299=1),Inputs!$M$35,IF(AND(D299=3,H299=1),Inputs!$M$36,IF(AND(D299=4,H299=1),Inputs!$M$37,0))))</f>
        <v>0</v>
      </c>
      <c r="AD299" s="19">
        <f>IF(AND(D299=1,H299=1),Inputs!$M$51,IF(AND(D299=2,H299=1),Inputs!$M$52,IF(AND(D299=3,H299=1),Inputs!$M$53,IF(AND(D299=4,H299=1),Inputs!$M$54,0))))</f>
        <v>0</v>
      </c>
      <c r="AE299" s="19">
        <f>IF(AND(D299=1,I299=1),Inputs!$N$34,IF(AND(D299=2,I299=1),Inputs!$N$35,IF(AND(D299=3,I299=1),Inputs!$N$36,IF(AND(D299=4,I299=1),Inputs!$N$37,0))))</f>
        <v>0</v>
      </c>
      <c r="AF299" s="19">
        <f>IF(AND(D299=1,I299=1),Inputs!$N$51,IF(AND(D299=2,I299=1),Inputs!$N$52,IF(AND(D299=3,I299=1),Inputs!$N$53,IF(AND(D299=4,I299=1),Inputs!$N$54,0))))</f>
        <v>0</v>
      </c>
      <c r="AG299" s="19" t="e">
        <f t="shared" si="56"/>
        <v>#N/A</v>
      </c>
      <c r="AH299" s="19" t="e">
        <f t="shared" si="57"/>
        <v>#N/A</v>
      </c>
      <c r="AI299" s="19" t="e">
        <f t="shared" si="48"/>
        <v>#N/A</v>
      </c>
      <c r="AJ299" s="19" t="e">
        <f>IF(K299=2,Inputs!$B$7,IF(K299=3,Inputs!$B$8,IF(K299=4,Inputs!$B$9,IF(K299=5,Inputs!$B$10,IF(K299=6,Inputs!$B$11)))))</f>
        <v>#N/A</v>
      </c>
      <c r="AK299" s="19">
        <f>Inputs!$B$65+C299</f>
        <v>500</v>
      </c>
      <c r="AL299" s="19" t="e">
        <f t="shared" si="58"/>
        <v>#N/A</v>
      </c>
      <c r="AM299" s="19" t="e">
        <f t="shared" si="49"/>
        <v>#N/A</v>
      </c>
      <c r="AN299" s="19" t="e">
        <f t="shared" si="50"/>
        <v>#N/A</v>
      </c>
      <c r="AO299" s="19" t="e">
        <f t="shared" si="51"/>
        <v>#N/A</v>
      </c>
      <c r="AP299" s="19" t="e">
        <f t="shared" si="52"/>
        <v>#N/A</v>
      </c>
      <c r="AQ299" s="22">
        <f t="shared" si="53"/>
        <v>0</v>
      </c>
      <c r="AR299" s="22">
        <f t="shared" si="54"/>
        <v>0</v>
      </c>
      <c r="AS299" s="22">
        <f>IF(AND(AQ299&gt;=Inputs!$B$15,D299=2),MAX(C299,Inputs!$B$15),AQ299)</f>
        <v>0</v>
      </c>
      <c r="AT299" s="22">
        <f>IF(AND(AR299&gt;=Inputs!$B$15,D299=2),MAX(C299,Inputs!$B$15),AR299)</f>
        <v>0</v>
      </c>
      <c r="AU299" s="22">
        <f>IF(AND(AS299&gt;=Inputs!$B$16,D299&lt;4),MAX(C299,Inputs!$B$16),AS299)</f>
        <v>0</v>
      </c>
      <c r="AV299" s="22">
        <f>IF(AND(AT299&gt;=Inputs!$B$16,D299&lt;4),MAX(C299,Inputs!$B$16),AT299)</f>
        <v>0</v>
      </c>
      <c r="AW299" s="20">
        <f>IF(AU299&gt;Inputs!$B$17,Inputs!$B$17,AU299)</f>
        <v>0</v>
      </c>
      <c r="AX299" s="20">
        <f>IF(AV299&gt;Inputs!$B$17,Inputs!$B$17,AV299)</f>
        <v>0</v>
      </c>
    </row>
    <row r="300" spans="1:50" x14ac:dyDescent="0.25">
      <c r="A300" s="1">
        <f>Levels!A301</f>
        <v>0</v>
      </c>
      <c r="B300" s="1">
        <f>Levels!B301</f>
        <v>0</v>
      </c>
      <c r="C300" s="15">
        <f>IF(OR(E300=1,F300=1),Levels!C301,0)</f>
        <v>0</v>
      </c>
      <c r="D300" s="1">
        <f>Levels!D301</f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 t="e">
        <f>Levels!AC301</f>
        <v>#N/A</v>
      </c>
      <c r="K300" s="1" t="e">
        <f>Levels!AD301</f>
        <v>#N/A</v>
      </c>
      <c r="L300" s="1" t="e">
        <f t="shared" si="55"/>
        <v>#N/A</v>
      </c>
      <c r="M300" s="19">
        <f>IF(D300=1,Inputs!$J$25,IF(D300=2,Inputs!$J$26,IF(D300=3,Inputs!$J$27,IF(D300=4,Inputs!$J$28,0))))</f>
        <v>0</v>
      </c>
      <c r="N300" s="19">
        <f>IF(D300=1,Inputs!$J$42,IF(D300=2,Inputs!$J$43,IF(D300=3,Inputs!$J$44,IF(D300=4,Inputs!$J$45,0))))</f>
        <v>0</v>
      </c>
      <c r="O300" s="19">
        <f>IF(D300=1,Inputs!$K$25,IF(D300=2,Inputs!$K$26,IF(D300=3,Inputs!$K$27,IF(D300=4,Inputs!$K$28,0))))</f>
        <v>0</v>
      </c>
      <c r="P300" s="19">
        <f>IF(D300=1,Inputs!$K$42,IF(D300=2,Inputs!$K$43,IF(D300=3,Inputs!$K$44,IF(D300=4,Inputs!$K$45,0))))</f>
        <v>0</v>
      </c>
      <c r="Q300" s="19">
        <f>IF(AND(D300=1,G300=1),Inputs!$L$25,IF(AND(D300=2,G300=1),Inputs!$L$26,IF(AND(D300=3,G300=1),Inputs!$L$27,IF(AND(D300=4,G300=1),Inputs!$L$28,0))))</f>
        <v>0</v>
      </c>
      <c r="R300" s="19">
        <f>IF(AND(D300=1,G300=1),Inputs!$L$42,IF(AND(D300=2,G300=1),Inputs!$L$43,IF(AND(D300=3,G300=1),Inputs!$L$44,IF(AND(D300=4,G300=1),Inputs!$L$45,0))))</f>
        <v>0</v>
      </c>
      <c r="S300" s="19">
        <f>IF(AND(D300=1,H300=1),Inputs!$M$25,IF(AND(D300=2,H300=1),Inputs!$M$26,IF(AND(D300=3,H300=1),Inputs!$M$27,IF(AND(D300=4,H300=1),Inputs!$M$28,0))))</f>
        <v>0</v>
      </c>
      <c r="T300" s="19">
        <f>IF(AND(D300=1,H300=1),Inputs!$M$42,IF(AND(D300=2,H300=1),Inputs!$M$43,IF(AND(D300=3,H300=1),Inputs!$M$44,IF(AND(D300=4,H300=1),Inputs!$M$45,0))))</f>
        <v>0</v>
      </c>
      <c r="U300" s="19">
        <f>IF(AND(D300=1,I300=1),Inputs!$N$25,IF(AND(D300=2,I300=1),Inputs!$N$26,IF(AND(D300=3,I300=1),Inputs!$N$27,IF(AND(D300=4,I300=1),Inputs!$N$28,0))))</f>
        <v>0</v>
      </c>
      <c r="V300" s="19">
        <f>IF(AND(D300=1,I300=1),Inputs!$N$42,IF(AND(D300=2,I300=1),Inputs!$N$43,IF(AND(D300=3,I300=1),Inputs!$N$44,IF(AND(D300=4,I300=1),Inputs!$N$45,0))))</f>
        <v>0</v>
      </c>
      <c r="W300" s="19">
        <f>IF(D300=1,Inputs!$J$34,IF(D300=2,Inputs!$J$35,IF(D300=3,Inputs!$J$36,IF(D300=4,Inputs!$J$37,0))))</f>
        <v>0</v>
      </c>
      <c r="X300" s="19">
        <f>IF(D300=1,Inputs!$J$51,IF(D300=2,Inputs!$J$52,IF(D300=3,Inputs!$J$53,IF(D300=4,Inputs!$J$54,0))))</f>
        <v>0</v>
      </c>
      <c r="Y300" s="19">
        <f>IF(D300=1,Inputs!$K$34,IF(D300=2,Inputs!$K$35,IF(D300=3,Inputs!$K$36,IF(D300=4,Inputs!$K$37,0))))</f>
        <v>0</v>
      </c>
      <c r="Z300" s="19">
        <f>IF(D300=1,Inputs!$K$51,IF(D300=2,Inputs!$K$52,IF(D300=3,Inputs!$K$53,IF(D300=4,Inputs!$K$54,0))))</f>
        <v>0</v>
      </c>
      <c r="AA300" s="19">
        <f>IF(AND(D300=1,G300=1),Inputs!$L$34,IF(AND(D300=2,G300=1),Inputs!$L$35,IF(AND(D300=3,G300=1),Inputs!$L$36,IF(AND(D300=4,G300=1),Inputs!$L$37,0))))</f>
        <v>0</v>
      </c>
      <c r="AB300" s="19">
        <f>IF(AND(D300=1,G300=1),Inputs!$L$51,IF(AND(D300=2,G300=1),Inputs!$L$52,IF(AND(D300=3,G300=1),Inputs!$L$53,IF(AND(D300=4,G300=1),Inputs!$L$54,0))))</f>
        <v>0</v>
      </c>
      <c r="AC300" s="19">
        <f>IF(AND(D300=1,H300=1),Inputs!$M$34,IF(AND(D300=2,H300=1),Inputs!$M$35,IF(AND(D300=3,H300=1),Inputs!$M$36,IF(AND(D300=4,H300=1),Inputs!$M$37,0))))</f>
        <v>0</v>
      </c>
      <c r="AD300" s="19">
        <f>IF(AND(D300=1,H300=1),Inputs!$M$51,IF(AND(D300=2,H300=1),Inputs!$M$52,IF(AND(D300=3,H300=1),Inputs!$M$53,IF(AND(D300=4,H300=1),Inputs!$M$54,0))))</f>
        <v>0</v>
      </c>
      <c r="AE300" s="19">
        <f>IF(AND(D300=1,I300=1),Inputs!$N$34,IF(AND(D300=2,I300=1),Inputs!$N$35,IF(AND(D300=3,I300=1),Inputs!$N$36,IF(AND(D300=4,I300=1),Inputs!$N$37,0))))</f>
        <v>0</v>
      </c>
      <c r="AF300" s="19">
        <f>IF(AND(D300=1,I300=1),Inputs!$N$51,IF(AND(D300=2,I300=1),Inputs!$N$52,IF(AND(D300=3,I300=1),Inputs!$N$53,IF(AND(D300=4,I300=1),Inputs!$N$54,0))))</f>
        <v>0</v>
      </c>
      <c r="AG300" s="19" t="e">
        <f t="shared" si="56"/>
        <v>#N/A</v>
      </c>
      <c r="AH300" s="19" t="e">
        <f t="shared" si="57"/>
        <v>#N/A</v>
      </c>
      <c r="AI300" s="19" t="e">
        <f t="shared" si="48"/>
        <v>#N/A</v>
      </c>
      <c r="AJ300" s="19" t="e">
        <f>IF(K300=2,Inputs!$B$7,IF(K300=3,Inputs!$B$8,IF(K300=4,Inputs!$B$9,IF(K300=5,Inputs!$B$10,IF(K300=6,Inputs!$B$11)))))</f>
        <v>#N/A</v>
      </c>
      <c r="AK300" s="19">
        <f>Inputs!$B$65+C300</f>
        <v>500</v>
      </c>
      <c r="AL300" s="19" t="e">
        <f t="shared" si="58"/>
        <v>#N/A</v>
      </c>
      <c r="AM300" s="19" t="e">
        <f t="shared" si="49"/>
        <v>#N/A</v>
      </c>
      <c r="AN300" s="19" t="e">
        <f t="shared" si="50"/>
        <v>#N/A</v>
      </c>
      <c r="AO300" s="19" t="e">
        <f t="shared" si="51"/>
        <v>#N/A</v>
      </c>
      <c r="AP300" s="19" t="e">
        <f t="shared" si="52"/>
        <v>#N/A</v>
      </c>
      <c r="AQ300" s="22">
        <f t="shared" si="53"/>
        <v>0</v>
      </c>
      <c r="AR300" s="22">
        <f t="shared" si="54"/>
        <v>0</v>
      </c>
      <c r="AS300" s="22">
        <f>IF(AND(AQ300&gt;=Inputs!$B$15,D300=2),MAX(C300,Inputs!$B$15),AQ300)</f>
        <v>0</v>
      </c>
      <c r="AT300" s="22">
        <f>IF(AND(AR300&gt;=Inputs!$B$15,D300=2),MAX(C300,Inputs!$B$15),AR300)</f>
        <v>0</v>
      </c>
      <c r="AU300" s="22">
        <f>IF(AND(AS300&gt;=Inputs!$B$16,D300&lt;4),MAX(C300,Inputs!$B$16),AS300)</f>
        <v>0</v>
      </c>
      <c r="AV300" s="22">
        <f>IF(AND(AT300&gt;=Inputs!$B$16,D300&lt;4),MAX(C300,Inputs!$B$16),AT300)</f>
        <v>0</v>
      </c>
      <c r="AW300" s="20">
        <f>IF(AU300&gt;Inputs!$B$17,Inputs!$B$17,AU300)</f>
        <v>0</v>
      </c>
      <c r="AX300" s="20">
        <f>IF(AV300&gt;Inputs!$B$17,Inputs!$B$17,AV300)</f>
        <v>0</v>
      </c>
    </row>
    <row r="301" spans="1:50" x14ac:dyDescent="0.25">
      <c r="A301" s="1">
        <f>Levels!A302</f>
        <v>0</v>
      </c>
      <c r="B301" s="1">
        <f>Levels!B302</f>
        <v>0</v>
      </c>
      <c r="C301" s="15">
        <f>IF(OR(E301=1,F301=1),Levels!C302,0)</f>
        <v>0</v>
      </c>
      <c r="D301" s="1">
        <f>Levels!D302</f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 t="e">
        <f>Levels!AC302</f>
        <v>#N/A</v>
      </c>
      <c r="K301" s="1" t="e">
        <f>Levels!AD302</f>
        <v>#N/A</v>
      </c>
      <c r="L301" s="1" t="e">
        <f t="shared" si="55"/>
        <v>#N/A</v>
      </c>
      <c r="M301" s="19">
        <f>IF(D301=1,Inputs!$J$25,IF(D301=2,Inputs!$J$26,IF(D301=3,Inputs!$J$27,IF(D301=4,Inputs!$J$28,0))))</f>
        <v>0</v>
      </c>
      <c r="N301" s="19">
        <f>IF(D301=1,Inputs!$J$42,IF(D301=2,Inputs!$J$43,IF(D301=3,Inputs!$J$44,IF(D301=4,Inputs!$J$45,0))))</f>
        <v>0</v>
      </c>
      <c r="O301" s="19">
        <f>IF(D301=1,Inputs!$K$25,IF(D301=2,Inputs!$K$26,IF(D301=3,Inputs!$K$27,IF(D301=4,Inputs!$K$28,0))))</f>
        <v>0</v>
      </c>
      <c r="P301" s="19">
        <f>IF(D301=1,Inputs!$K$42,IF(D301=2,Inputs!$K$43,IF(D301=3,Inputs!$K$44,IF(D301=4,Inputs!$K$45,0))))</f>
        <v>0</v>
      </c>
      <c r="Q301" s="19">
        <f>IF(AND(D301=1,G301=1),Inputs!$L$25,IF(AND(D301=2,G301=1),Inputs!$L$26,IF(AND(D301=3,G301=1),Inputs!$L$27,IF(AND(D301=4,G301=1),Inputs!$L$28,0))))</f>
        <v>0</v>
      </c>
      <c r="R301" s="19">
        <f>IF(AND(D301=1,G301=1),Inputs!$L$42,IF(AND(D301=2,G301=1),Inputs!$L$43,IF(AND(D301=3,G301=1),Inputs!$L$44,IF(AND(D301=4,G301=1),Inputs!$L$45,0))))</f>
        <v>0</v>
      </c>
      <c r="S301" s="19">
        <f>IF(AND(D301=1,H301=1),Inputs!$M$25,IF(AND(D301=2,H301=1),Inputs!$M$26,IF(AND(D301=3,H301=1),Inputs!$M$27,IF(AND(D301=4,H301=1),Inputs!$M$28,0))))</f>
        <v>0</v>
      </c>
      <c r="T301" s="19">
        <f>IF(AND(D301=1,H301=1),Inputs!$M$42,IF(AND(D301=2,H301=1),Inputs!$M$43,IF(AND(D301=3,H301=1),Inputs!$M$44,IF(AND(D301=4,H301=1),Inputs!$M$45,0))))</f>
        <v>0</v>
      </c>
      <c r="U301" s="19">
        <f>IF(AND(D301=1,I301=1),Inputs!$N$25,IF(AND(D301=2,I301=1),Inputs!$N$26,IF(AND(D301=3,I301=1),Inputs!$N$27,IF(AND(D301=4,I301=1),Inputs!$N$28,0))))</f>
        <v>0</v>
      </c>
      <c r="V301" s="19">
        <f>IF(AND(D301=1,I301=1),Inputs!$N$42,IF(AND(D301=2,I301=1),Inputs!$N$43,IF(AND(D301=3,I301=1),Inputs!$N$44,IF(AND(D301=4,I301=1),Inputs!$N$45,0))))</f>
        <v>0</v>
      </c>
      <c r="W301" s="19">
        <f>IF(D301=1,Inputs!$J$34,IF(D301=2,Inputs!$J$35,IF(D301=3,Inputs!$J$36,IF(D301=4,Inputs!$J$37,0))))</f>
        <v>0</v>
      </c>
      <c r="X301" s="19">
        <f>IF(D301=1,Inputs!$J$51,IF(D301=2,Inputs!$J$52,IF(D301=3,Inputs!$J$53,IF(D301=4,Inputs!$J$54,0))))</f>
        <v>0</v>
      </c>
      <c r="Y301" s="19">
        <f>IF(D301=1,Inputs!$K$34,IF(D301=2,Inputs!$K$35,IF(D301=3,Inputs!$K$36,IF(D301=4,Inputs!$K$37,0))))</f>
        <v>0</v>
      </c>
      <c r="Z301" s="19">
        <f>IF(D301=1,Inputs!$K$51,IF(D301=2,Inputs!$K$52,IF(D301=3,Inputs!$K$53,IF(D301=4,Inputs!$K$54,0))))</f>
        <v>0</v>
      </c>
      <c r="AA301" s="19">
        <f>IF(AND(D301=1,G301=1),Inputs!$L$34,IF(AND(D301=2,G301=1),Inputs!$L$35,IF(AND(D301=3,G301=1),Inputs!$L$36,IF(AND(D301=4,G301=1),Inputs!$L$37,0))))</f>
        <v>0</v>
      </c>
      <c r="AB301" s="19">
        <f>IF(AND(D301=1,G301=1),Inputs!$L$51,IF(AND(D301=2,G301=1),Inputs!$L$52,IF(AND(D301=3,G301=1),Inputs!$L$53,IF(AND(D301=4,G301=1),Inputs!$L$54,0))))</f>
        <v>0</v>
      </c>
      <c r="AC301" s="19">
        <f>IF(AND(D301=1,H301=1),Inputs!$M$34,IF(AND(D301=2,H301=1),Inputs!$M$35,IF(AND(D301=3,H301=1),Inputs!$M$36,IF(AND(D301=4,H301=1),Inputs!$M$37,0))))</f>
        <v>0</v>
      </c>
      <c r="AD301" s="19">
        <f>IF(AND(D301=1,H301=1),Inputs!$M$51,IF(AND(D301=2,H301=1),Inputs!$M$52,IF(AND(D301=3,H301=1),Inputs!$M$53,IF(AND(D301=4,H301=1),Inputs!$M$54,0))))</f>
        <v>0</v>
      </c>
      <c r="AE301" s="19">
        <f>IF(AND(D301=1,I301=1),Inputs!$N$34,IF(AND(D301=2,I301=1),Inputs!$N$35,IF(AND(D301=3,I301=1),Inputs!$N$36,IF(AND(D301=4,I301=1),Inputs!$N$37,0))))</f>
        <v>0</v>
      </c>
      <c r="AF301" s="19">
        <f>IF(AND(D301=1,I301=1),Inputs!$N$51,IF(AND(D301=2,I301=1),Inputs!$N$52,IF(AND(D301=3,I301=1),Inputs!$N$53,IF(AND(D301=4,I301=1),Inputs!$N$54,0))))</f>
        <v>0</v>
      </c>
      <c r="AG301" s="19" t="e">
        <f t="shared" si="56"/>
        <v>#N/A</v>
      </c>
      <c r="AH301" s="19" t="e">
        <f t="shared" si="57"/>
        <v>#N/A</v>
      </c>
      <c r="AI301" s="19" t="e">
        <f t="shared" si="48"/>
        <v>#N/A</v>
      </c>
      <c r="AJ301" s="19" t="e">
        <f>IF(K301=2,Inputs!$B$7,IF(K301=3,Inputs!$B$8,IF(K301=4,Inputs!$B$9,IF(K301=5,Inputs!$B$10,IF(K301=6,Inputs!$B$11)))))</f>
        <v>#N/A</v>
      </c>
      <c r="AK301" s="19">
        <f>Inputs!$B$65+C301</f>
        <v>500</v>
      </c>
      <c r="AL301" s="19" t="e">
        <f t="shared" si="58"/>
        <v>#N/A</v>
      </c>
      <c r="AM301" s="19" t="e">
        <f t="shared" si="49"/>
        <v>#N/A</v>
      </c>
      <c r="AN301" s="19" t="e">
        <f t="shared" si="50"/>
        <v>#N/A</v>
      </c>
      <c r="AO301" s="19" t="e">
        <f t="shared" si="51"/>
        <v>#N/A</v>
      </c>
      <c r="AP301" s="19" t="e">
        <f t="shared" si="52"/>
        <v>#N/A</v>
      </c>
      <c r="AQ301" s="22">
        <f t="shared" si="53"/>
        <v>0</v>
      </c>
      <c r="AR301" s="22">
        <f t="shared" si="54"/>
        <v>0</v>
      </c>
      <c r="AS301" s="22">
        <f>IF(AND(AQ301&gt;=Inputs!$B$15,D301=2),MAX(C301,Inputs!$B$15),AQ301)</f>
        <v>0</v>
      </c>
      <c r="AT301" s="22">
        <f>IF(AND(AR301&gt;=Inputs!$B$15,D301=2),MAX(C301,Inputs!$B$15),AR301)</f>
        <v>0</v>
      </c>
      <c r="AU301" s="22">
        <f>IF(AND(AS301&gt;=Inputs!$B$16,D301&lt;4),MAX(C301,Inputs!$B$16),AS301)</f>
        <v>0</v>
      </c>
      <c r="AV301" s="22">
        <f>IF(AND(AT301&gt;=Inputs!$B$16,D301&lt;4),MAX(C301,Inputs!$B$16),AT301)</f>
        <v>0</v>
      </c>
      <c r="AW301" s="20">
        <f>IF(AU301&gt;Inputs!$B$17,Inputs!$B$17,AU301)</f>
        <v>0</v>
      </c>
      <c r="AX301" s="20">
        <f>IF(AV301&gt;Inputs!$B$17,Inputs!$B$17,AV301)</f>
        <v>0</v>
      </c>
    </row>
    <row r="302" spans="1:50" x14ac:dyDescent="0.25">
      <c r="A302" s="1">
        <f>Levels!A303</f>
        <v>0</v>
      </c>
      <c r="B302" s="1">
        <f>Levels!B303</f>
        <v>0</v>
      </c>
      <c r="C302" s="15">
        <f>IF(OR(E302=1,F302=1),Levels!C303,0)</f>
        <v>0</v>
      </c>
      <c r="D302" s="1">
        <f>Levels!D303</f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 t="e">
        <f>Levels!AC303</f>
        <v>#N/A</v>
      </c>
      <c r="K302" s="1" t="e">
        <f>Levels!AD303</f>
        <v>#N/A</v>
      </c>
      <c r="L302" s="1" t="e">
        <f t="shared" si="55"/>
        <v>#N/A</v>
      </c>
      <c r="M302" s="19">
        <f>IF(D302=1,Inputs!$J$25,IF(D302=2,Inputs!$J$26,IF(D302=3,Inputs!$J$27,IF(D302=4,Inputs!$J$28,0))))</f>
        <v>0</v>
      </c>
      <c r="N302" s="19">
        <f>IF(D302=1,Inputs!$J$42,IF(D302=2,Inputs!$J$43,IF(D302=3,Inputs!$J$44,IF(D302=4,Inputs!$J$45,0))))</f>
        <v>0</v>
      </c>
      <c r="O302" s="19">
        <f>IF(D302=1,Inputs!$K$25,IF(D302=2,Inputs!$K$26,IF(D302=3,Inputs!$K$27,IF(D302=4,Inputs!$K$28,0))))</f>
        <v>0</v>
      </c>
      <c r="P302" s="19">
        <f>IF(D302=1,Inputs!$K$42,IF(D302=2,Inputs!$K$43,IF(D302=3,Inputs!$K$44,IF(D302=4,Inputs!$K$45,0))))</f>
        <v>0</v>
      </c>
      <c r="Q302" s="19">
        <f>IF(AND(D302=1,G302=1),Inputs!$L$25,IF(AND(D302=2,G302=1),Inputs!$L$26,IF(AND(D302=3,G302=1),Inputs!$L$27,IF(AND(D302=4,G302=1),Inputs!$L$28,0))))</f>
        <v>0</v>
      </c>
      <c r="R302" s="19">
        <f>IF(AND(D302=1,G302=1),Inputs!$L$42,IF(AND(D302=2,G302=1),Inputs!$L$43,IF(AND(D302=3,G302=1),Inputs!$L$44,IF(AND(D302=4,G302=1),Inputs!$L$45,0))))</f>
        <v>0</v>
      </c>
      <c r="S302" s="19">
        <f>IF(AND(D302=1,H302=1),Inputs!$M$25,IF(AND(D302=2,H302=1),Inputs!$M$26,IF(AND(D302=3,H302=1),Inputs!$M$27,IF(AND(D302=4,H302=1),Inputs!$M$28,0))))</f>
        <v>0</v>
      </c>
      <c r="T302" s="19">
        <f>IF(AND(D302=1,H302=1),Inputs!$M$42,IF(AND(D302=2,H302=1),Inputs!$M$43,IF(AND(D302=3,H302=1),Inputs!$M$44,IF(AND(D302=4,H302=1),Inputs!$M$45,0))))</f>
        <v>0</v>
      </c>
      <c r="U302" s="19">
        <f>IF(AND(D302=1,I302=1),Inputs!$N$25,IF(AND(D302=2,I302=1),Inputs!$N$26,IF(AND(D302=3,I302=1),Inputs!$N$27,IF(AND(D302=4,I302=1),Inputs!$N$28,0))))</f>
        <v>0</v>
      </c>
      <c r="V302" s="19">
        <f>IF(AND(D302=1,I302=1),Inputs!$N$42,IF(AND(D302=2,I302=1),Inputs!$N$43,IF(AND(D302=3,I302=1),Inputs!$N$44,IF(AND(D302=4,I302=1),Inputs!$N$45,0))))</f>
        <v>0</v>
      </c>
      <c r="W302" s="19">
        <f>IF(D302=1,Inputs!$J$34,IF(D302=2,Inputs!$J$35,IF(D302=3,Inputs!$J$36,IF(D302=4,Inputs!$J$37,0))))</f>
        <v>0</v>
      </c>
      <c r="X302" s="19">
        <f>IF(D302=1,Inputs!$J$51,IF(D302=2,Inputs!$J$52,IF(D302=3,Inputs!$J$53,IF(D302=4,Inputs!$J$54,0))))</f>
        <v>0</v>
      </c>
      <c r="Y302" s="19">
        <f>IF(D302=1,Inputs!$K$34,IF(D302=2,Inputs!$K$35,IF(D302=3,Inputs!$K$36,IF(D302=4,Inputs!$K$37,0))))</f>
        <v>0</v>
      </c>
      <c r="Z302" s="19">
        <f>IF(D302=1,Inputs!$K$51,IF(D302=2,Inputs!$K$52,IF(D302=3,Inputs!$K$53,IF(D302=4,Inputs!$K$54,0))))</f>
        <v>0</v>
      </c>
      <c r="AA302" s="19">
        <f>IF(AND(D302=1,G302=1),Inputs!$L$34,IF(AND(D302=2,G302=1),Inputs!$L$35,IF(AND(D302=3,G302=1),Inputs!$L$36,IF(AND(D302=4,G302=1),Inputs!$L$37,0))))</f>
        <v>0</v>
      </c>
      <c r="AB302" s="19">
        <f>IF(AND(D302=1,G302=1),Inputs!$L$51,IF(AND(D302=2,G302=1),Inputs!$L$52,IF(AND(D302=3,G302=1),Inputs!$L$53,IF(AND(D302=4,G302=1),Inputs!$L$54,0))))</f>
        <v>0</v>
      </c>
      <c r="AC302" s="19">
        <f>IF(AND(D302=1,H302=1),Inputs!$M$34,IF(AND(D302=2,H302=1),Inputs!$M$35,IF(AND(D302=3,H302=1),Inputs!$M$36,IF(AND(D302=4,H302=1),Inputs!$M$37,0))))</f>
        <v>0</v>
      </c>
      <c r="AD302" s="19">
        <f>IF(AND(D302=1,H302=1),Inputs!$M$51,IF(AND(D302=2,H302=1),Inputs!$M$52,IF(AND(D302=3,H302=1),Inputs!$M$53,IF(AND(D302=4,H302=1),Inputs!$M$54,0))))</f>
        <v>0</v>
      </c>
      <c r="AE302" s="19">
        <f>IF(AND(D302=1,I302=1),Inputs!$N$34,IF(AND(D302=2,I302=1),Inputs!$N$35,IF(AND(D302=3,I302=1),Inputs!$N$36,IF(AND(D302=4,I302=1),Inputs!$N$37,0))))</f>
        <v>0</v>
      </c>
      <c r="AF302" s="19">
        <f>IF(AND(D302=1,I302=1),Inputs!$N$51,IF(AND(D302=2,I302=1),Inputs!$N$52,IF(AND(D302=3,I302=1),Inputs!$N$53,IF(AND(D302=4,I302=1),Inputs!$N$54,0))))</f>
        <v>0</v>
      </c>
      <c r="AG302" s="19" t="e">
        <f t="shared" si="56"/>
        <v>#N/A</v>
      </c>
      <c r="AH302" s="19" t="e">
        <f t="shared" si="57"/>
        <v>#N/A</v>
      </c>
      <c r="AI302" s="19" t="e">
        <f t="shared" si="48"/>
        <v>#N/A</v>
      </c>
      <c r="AJ302" s="19" t="e">
        <f>IF(K302=2,Inputs!$B$7,IF(K302=3,Inputs!$B$8,IF(K302=4,Inputs!$B$9,IF(K302=5,Inputs!$B$10,IF(K302=6,Inputs!$B$11)))))</f>
        <v>#N/A</v>
      </c>
      <c r="AK302" s="19">
        <f>Inputs!$B$65+C302</f>
        <v>500</v>
      </c>
      <c r="AL302" s="19" t="e">
        <f t="shared" si="58"/>
        <v>#N/A</v>
      </c>
      <c r="AM302" s="19" t="e">
        <f t="shared" si="49"/>
        <v>#N/A</v>
      </c>
      <c r="AN302" s="19" t="e">
        <f t="shared" si="50"/>
        <v>#N/A</v>
      </c>
      <c r="AO302" s="19" t="e">
        <f t="shared" si="51"/>
        <v>#N/A</v>
      </c>
      <c r="AP302" s="19" t="e">
        <f t="shared" si="52"/>
        <v>#N/A</v>
      </c>
      <c r="AQ302" s="22">
        <f t="shared" si="53"/>
        <v>0</v>
      </c>
      <c r="AR302" s="22">
        <f t="shared" si="54"/>
        <v>0</v>
      </c>
      <c r="AS302" s="22">
        <f>IF(AND(AQ302&gt;=Inputs!$B$15,D302=2),MAX(C302,Inputs!$B$15),AQ302)</f>
        <v>0</v>
      </c>
      <c r="AT302" s="22">
        <f>IF(AND(AR302&gt;=Inputs!$B$15,D302=2),MAX(C302,Inputs!$B$15),AR302)</f>
        <v>0</v>
      </c>
      <c r="AU302" s="22">
        <f>IF(AND(AS302&gt;=Inputs!$B$16,D302&lt;4),MAX(C302,Inputs!$B$16),AS302)</f>
        <v>0</v>
      </c>
      <c r="AV302" s="22">
        <f>IF(AND(AT302&gt;=Inputs!$B$16,D302&lt;4),MAX(C302,Inputs!$B$16),AT302)</f>
        <v>0</v>
      </c>
      <c r="AW302" s="20">
        <f>IF(AU302&gt;Inputs!$B$17,Inputs!$B$17,AU302)</f>
        <v>0</v>
      </c>
      <c r="AX302" s="20">
        <f>IF(AV302&gt;Inputs!$B$17,Inputs!$B$17,AV302)</f>
        <v>0</v>
      </c>
    </row>
    <row r="303" spans="1:50" x14ac:dyDescent="0.25">
      <c r="A303" s="1">
        <f>Levels!A304</f>
        <v>0</v>
      </c>
      <c r="B303" s="1">
        <f>Levels!B304</f>
        <v>0</v>
      </c>
      <c r="C303" s="15">
        <f>IF(OR(E303=1,F303=1),Levels!C304,0)</f>
        <v>0</v>
      </c>
      <c r="D303" s="1">
        <f>Levels!D304</f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 t="e">
        <f>Levels!AC304</f>
        <v>#N/A</v>
      </c>
      <c r="K303" s="1" t="e">
        <f>Levels!AD304</f>
        <v>#N/A</v>
      </c>
      <c r="L303" s="1" t="e">
        <f t="shared" si="55"/>
        <v>#N/A</v>
      </c>
      <c r="M303" s="19">
        <f>IF(D303=1,Inputs!$J$25,IF(D303=2,Inputs!$J$26,IF(D303=3,Inputs!$J$27,IF(D303=4,Inputs!$J$28,0))))</f>
        <v>0</v>
      </c>
      <c r="N303" s="19">
        <f>IF(D303=1,Inputs!$J$42,IF(D303=2,Inputs!$J$43,IF(D303=3,Inputs!$J$44,IF(D303=4,Inputs!$J$45,0))))</f>
        <v>0</v>
      </c>
      <c r="O303" s="19">
        <f>IF(D303=1,Inputs!$K$25,IF(D303=2,Inputs!$K$26,IF(D303=3,Inputs!$K$27,IF(D303=4,Inputs!$K$28,0))))</f>
        <v>0</v>
      </c>
      <c r="P303" s="19">
        <f>IF(D303=1,Inputs!$K$42,IF(D303=2,Inputs!$K$43,IF(D303=3,Inputs!$K$44,IF(D303=4,Inputs!$K$45,0))))</f>
        <v>0</v>
      </c>
      <c r="Q303" s="19">
        <f>IF(AND(D303=1,G303=1),Inputs!$L$25,IF(AND(D303=2,G303=1),Inputs!$L$26,IF(AND(D303=3,G303=1),Inputs!$L$27,IF(AND(D303=4,G303=1),Inputs!$L$28,0))))</f>
        <v>0</v>
      </c>
      <c r="R303" s="19">
        <f>IF(AND(D303=1,G303=1),Inputs!$L$42,IF(AND(D303=2,G303=1),Inputs!$L$43,IF(AND(D303=3,G303=1),Inputs!$L$44,IF(AND(D303=4,G303=1),Inputs!$L$45,0))))</f>
        <v>0</v>
      </c>
      <c r="S303" s="19">
        <f>IF(AND(D303=1,H303=1),Inputs!$M$25,IF(AND(D303=2,H303=1),Inputs!$M$26,IF(AND(D303=3,H303=1),Inputs!$M$27,IF(AND(D303=4,H303=1),Inputs!$M$28,0))))</f>
        <v>0</v>
      </c>
      <c r="T303" s="19">
        <f>IF(AND(D303=1,H303=1),Inputs!$M$42,IF(AND(D303=2,H303=1),Inputs!$M$43,IF(AND(D303=3,H303=1),Inputs!$M$44,IF(AND(D303=4,H303=1),Inputs!$M$45,0))))</f>
        <v>0</v>
      </c>
      <c r="U303" s="19">
        <f>IF(AND(D303=1,I303=1),Inputs!$N$25,IF(AND(D303=2,I303=1),Inputs!$N$26,IF(AND(D303=3,I303=1),Inputs!$N$27,IF(AND(D303=4,I303=1),Inputs!$N$28,0))))</f>
        <v>0</v>
      </c>
      <c r="V303" s="19">
        <f>IF(AND(D303=1,I303=1),Inputs!$N$42,IF(AND(D303=2,I303=1),Inputs!$N$43,IF(AND(D303=3,I303=1),Inputs!$N$44,IF(AND(D303=4,I303=1),Inputs!$N$45,0))))</f>
        <v>0</v>
      </c>
      <c r="W303" s="19">
        <f>IF(D303=1,Inputs!$J$34,IF(D303=2,Inputs!$J$35,IF(D303=3,Inputs!$J$36,IF(D303=4,Inputs!$J$37,0))))</f>
        <v>0</v>
      </c>
      <c r="X303" s="19">
        <f>IF(D303=1,Inputs!$J$51,IF(D303=2,Inputs!$J$52,IF(D303=3,Inputs!$J$53,IF(D303=4,Inputs!$J$54,0))))</f>
        <v>0</v>
      </c>
      <c r="Y303" s="19">
        <f>IF(D303=1,Inputs!$K$34,IF(D303=2,Inputs!$K$35,IF(D303=3,Inputs!$K$36,IF(D303=4,Inputs!$K$37,0))))</f>
        <v>0</v>
      </c>
      <c r="Z303" s="19">
        <f>IF(D303=1,Inputs!$K$51,IF(D303=2,Inputs!$K$52,IF(D303=3,Inputs!$K$53,IF(D303=4,Inputs!$K$54,0))))</f>
        <v>0</v>
      </c>
      <c r="AA303" s="19">
        <f>IF(AND(D303=1,G303=1),Inputs!$L$34,IF(AND(D303=2,G303=1),Inputs!$L$35,IF(AND(D303=3,G303=1),Inputs!$L$36,IF(AND(D303=4,G303=1),Inputs!$L$37,0))))</f>
        <v>0</v>
      </c>
      <c r="AB303" s="19">
        <f>IF(AND(D303=1,G303=1),Inputs!$L$51,IF(AND(D303=2,G303=1),Inputs!$L$52,IF(AND(D303=3,G303=1),Inputs!$L$53,IF(AND(D303=4,G303=1),Inputs!$L$54,0))))</f>
        <v>0</v>
      </c>
      <c r="AC303" s="19">
        <f>IF(AND(D303=1,H303=1),Inputs!$M$34,IF(AND(D303=2,H303=1),Inputs!$M$35,IF(AND(D303=3,H303=1),Inputs!$M$36,IF(AND(D303=4,H303=1),Inputs!$M$37,0))))</f>
        <v>0</v>
      </c>
      <c r="AD303" s="19">
        <f>IF(AND(D303=1,H303=1),Inputs!$M$51,IF(AND(D303=2,H303=1),Inputs!$M$52,IF(AND(D303=3,H303=1),Inputs!$M$53,IF(AND(D303=4,H303=1),Inputs!$M$54,0))))</f>
        <v>0</v>
      </c>
      <c r="AE303" s="19">
        <f>IF(AND(D303=1,I303=1),Inputs!$N$34,IF(AND(D303=2,I303=1),Inputs!$N$35,IF(AND(D303=3,I303=1),Inputs!$N$36,IF(AND(D303=4,I303=1),Inputs!$N$37,0))))</f>
        <v>0</v>
      </c>
      <c r="AF303" s="19">
        <f>IF(AND(D303=1,I303=1),Inputs!$N$51,IF(AND(D303=2,I303=1),Inputs!$N$52,IF(AND(D303=3,I303=1),Inputs!$N$53,IF(AND(D303=4,I303=1),Inputs!$N$54,0))))</f>
        <v>0</v>
      </c>
      <c r="AG303" s="19" t="e">
        <f t="shared" si="56"/>
        <v>#N/A</v>
      </c>
      <c r="AH303" s="19" t="e">
        <f t="shared" si="57"/>
        <v>#N/A</v>
      </c>
      <c r="AI303" s="19" t="e">
        <f t="shared" si="48"/>
        <v>#N/A</v>
      </c>
      <c r="AJ303" s="19" t="e">
        <f>IF(K303=2,Inputs!$B$7,IF(K303=3,Inputs!$B$8,IF(K303=4,Inputs!$B$9,IF(K303=5,Inputs!$B$10,IF(K303=6,Inputs!$B$11)))))</f>
        <v>#N/A</v>
      </c>
      <c r="AK303" s="19">
        <f>Inputs!$B$65+C303</f>
        <v>500</v>
      </c>
      <c r="AL303" s="19" t="e">
        <f t="shared" si="58"/>
        <v>#N/A</v>
      </c>
      <c r="AM303" s="19" t="e">
        <f t="shared" si="49"/>
        <v>#N/A</v>
      </c>
      <c r="AN303" s="19" t="e">
        <f t="shared" si="50"/>
        <v>#N/A</v>
      </c>
      <c r="AO303" s="19" t="e">
        <f t="shared" si="51"/>
        <v>#N/A</v>
      </c>
      <c r="AP303" s="19" t="e">
        <f t="shared" si="52"/>
        <v>#N/A</v>
      </c>
      <c r="AQ303" s="22">
        <f t="shared" si="53"/>
        <v>0</v>
      </c>
      <c r="AR303" s="22">
        <f t="shared" si="54"/>
        <v>0</v>
      </c>
      <c r="AS303" s="22">
        <f>IF(AND(AQ303&gt;=Inputs!$B$15,D303=2),MAX(C303,Inputs!$B$15),AQ303)</f>
        <v>0</v>
      </c>
      <c r="AT303" s="22">
        <f>IF(AND(AR303&gt;=Inputs!$B$15,D303=2),MAX(C303,Inputs!$B$15),AR303)</f>
        <v>0</v>
      </c>
      <c r="AU303" s="22">
        <f>IF(AND(AS303&gt;=Inputs!$B$16,D303&lt;4),MAX(C303,Inputs!$B$16),AS303)</f>
        <v>0</v>
      </c>
      <c r="AV303" s="22">
        <f>IF(AND(AT303&gt;=Inputs!$B$16,D303&lt;4),MAX(C303,Inputs!$B$16),AT303)</f>
        <v>0</v>
      </c>
      <c r="AW303" s="20">
        <f>IF(AU303&gt;Inputs!$B$17,Inputs!$B$17,AU303)</f>
        <v>0</v>
      </c>
      <c r="AX303" s="20">
        <f>IF(AV303&gt;Inputs!$B$17,Inputs!$B$17,AV303)</f>
        <v>0</v>
      </c>
    </row>
  </sheetData>
  <mergeCells count="1">
    <mergeCell ref="AZ3:BA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3"/>
  <sheetViews>
    <sheetView showGridLines="0" workbookViewId="0">
      <pane ySplit="3" topLeftCell="A4" activePane="bottomLeft" state="frozen"/>
      <selection pane="bottomLeft" activeCell="AZ17" sqref="AZ17"/>
    </sheetView>
  </sheetViews>
  <sheetFormatPr defaultRowHeight="15" x14ac:dyDescent="0.25"/>
  <cols>
    <col min="1" max="1" width="45.140625" bestFit="1" customWidth="1"/>
    <col min="2" max="2" width="13.85546875" bestFit="1" customWidth="1"/>
    <col min="3" max="3" width="7.5703125" style="14" bestFit="1" customWidth="1"/>
    <col min="4" max="4" width="6.5703125" bestFit="1" customWidth="1"/>
    <col min="5" max="5" width="15.42578125" bestFit="1" customWidth="1"/>
    <col min="6" max="6" width="14" bestFit="1" customWidth="1"/>
    <col min="7" max="9" width="14" customWidth="1"/>
    <col min="10" max="10" width="14" hidden="1" customWidth="1"/>
    <col min="11" max="11" width="12.42578125" hidden="1" customWidth="1"/>
    <col min="12" max="12" width="15.28515625" hidden="1" customWidth="1"/>
    <col min="13" max="13" width="23.28515625" hidden="1" customWidth="1"/>
    <col min="14" max="14" width="24.5703125" hidden="1" customWidth="1"/>
    <col min="15" max="15" width="21.140625" hidden="1" customWidth="1"/>
    <col min="16" max="16" width="22.140625" hidden="1" customWidth="1"/>
    <col min="17" max="17" width="20.140625" hidden="1" customWidth="1"/>
    <col min="18" max="18" width="21" hidden="1" customWidth="1"/>
    <col min="19" max="19" width="20.140625" hidden="1" customWidth="1"/>
    <col min="20" max="20" width="21" hidden="1" customWidth="1"/>
    <col min="21" max="21" width="20.140625" hidden="1" customWidth="1"/>
    <col min="22" max="22" width="21" hidden="1" customWidth="1"/>
    <col min="23" max="23" width="21.7109375" hidden="1" customWidth="1"/>
    <col min="24" max="24" width="22.5703125" hidden="1" customWidth="1"/>
    <col min="25" max="25" width="20.42578125" hidden="1" customWidth="1"/>
    <col min="26" max="26" width="21.42578125" hidden="1" customWidth="1"/>
    <col min="27" max="27" width="19" hidden="1" customWidth="1"/>
    <col min="28" max="28" width="19.85546875" hidden="1" customWidth="1"/>
    <col min="29" max="29" width="19.42578125" hidden="1" customWidth="1"/>
    <col min="30" max="30" width="20.28515625" hidden="1" customWidth="1"/>
    <col min="31" max="31" width="19.42578125" hidden="1" customWidth="1"/>
    <col min="32" max="32" width="20.28515625" hidden="1" customWidth="1"/>
    <col min="33" max="33" width="14.85546875" hidden="1" customWidth="1"/>
    <col min="34" max="34" width="15.140625" hidden="1" customWidth="1"/>
    <col min="35" max="35" width="15.5703125" hidden="1" customWidth="1"/>
    <col min="36" max="36" width="10.140625" hidden="1" customWidth="1"/>
    <col min="37" max="37" width="13.7109375" hidden="1" customWidth="1"/>
    <col min="38" max="38" width="10.140625" hidden="1" customWidth="1"/>
    <col min="39" max="39" width="14.7109375" hidden="1" customWidth="1"/>
    <col min="40" max="40" width="10.42578125" hidden="1" customWidth="1"/>
    <col min="41" max="42" width="10.140625" hidden="1" customWidth="1"/>
    <col min="43" max="43" width="10.7109375" hidden="1" customWidth="1"/>
    <col min="44" max="44" width="11" hidden="1" customWidth="1"/>
    <col min="45" max="45" width="11.140625" hidden="1" customWidth="1"/>
    <col min="46" max="46" width="11.42578125" hidden="1" customWidth="1"/>
    <col min="47" max="47" width="11.140625" hidden="1" customWidth="1"/>
    <col min="48" max="48" width="16.28515625" hidden="1" customWidth="1"/>
    <col min="49" max="49" width="14.5703125" bestFit="1" customWidth="1"/>
    <col min="50" max="50" width="14.85546875" customWidth="1"/>
    <col min="52" max="52" width="17.85546875" bestFit="1" customWidth="1"/>
    <col min="53" max="53" width="11.140625" bestFit="1" customWidth="1"/>
  </cols>
  <sheetData>
    <row r="1" spans="1:53" x14ac:dyDescent="0.25">
      <c r="A1" s="24" t="s">
        <v>121</v>
      </c>
    </row>
    <row r="3" spans="1:53" x14ac:dyDescent="0.25">
      <c r="A3" s="17" t="s">
        <v>13</v>
      </c>
      <c r="B3" s="17" t="s">
        <v>14</v>
      </c>
      <c r="C3" s="58" t="s">
        <v>15</v>
      </c>
      <c r="D3" s="17" t="s">
        <v>12</v>
      </c>
      <c r="E3" s="67" t="s">
        <v>172</v>
      </c>
      <c r="F3" s="67" t="s">
        <v>173</v>
      </c>
      <c r="G3" s="67" t="s">
        <v>47</v>
      </c>
      <c r="H3" s="67" t="s">
        <v>48</v>
      </c>
      <c r="I3" s="67" t="s">
        <v>49</v>
      </c>
      <c r="J3" s="17" t="s">
        <v>40</v>
      </c>
      <c r="K3" s="17" t="s">
        <v>41</v>
      </c>
      <c r="L3" s="17" t="s">
        <v>42</v>
      </c>
      <c r="M3" s="17" t="s">
        <v>68</v>
      </c>
      <c r="N3" s="17" t="s">
        <v>69</v>
      </c>
      <c r="O3" s="17" t="s">
        <v>70</v>
      </c>
      <c r="P3" s="17" t="s">
        <v>71</v>
      </c>
      <c r="Q3" s="17" t="s">
        <v>72</v>
      </c>
      <c r="R3" s="17" t="s">
        <v>73</v>
      </c>
      <c r="S3" s="17" t="s">
        <v>74</v>
      </c>
      <c r="T3" s="17" t="s">
        <v>75</v>
      </c>
      <c r="U3" s="17" t="s">
        <v>76</v>
      </c>
      <c r="V3" s="17" t="s">
        <v>78</v>
      </c>
      <c r="W3" s="17" t="s">
        <v>79</v>
      </c>
      <c r="X3" s="17" t="s">
        <v>77</v>
      </c>
      <c r="Y3" s="17" t="s">
        <v>80</v>
      </c>
      <c r="Z3" s="17" t="s">
        <v>81</v>
      </c>
      <c r="AA3" s="17" t="s">
        <v>82</v>
      </c>
      <c r="AB3" s="17" t="s">
        <v>83</v>
      </c>
      <c r="AC3" s="17" t="s">
        <v>84</v>
      </c>
      <c r="AD3" s="17" t="s">
        <v>85</v>
      </c>
      <c r="AE3" s="17" t="s">
        <v>86</v>
      </c>
      <c r="AF3" s="17" t="s">
        <v>87</v>
      </c>
      <c r="AG3" s="17" t="s">
        <v>43</v>
      </c>
      <c r="AH3" s="17" t="s">
        <v>44</v>
      </c>
      <c r="AI3" s="17" t="s">
        <v>88</v>
      </c>
      <c r="AJ3" s="17" t="s">
        <v>45</v>
      </c>
      <c r="AK3" s="17" t="s">
        <v>46</v>
      </c>
      <c r="AL3" s="17" t="s">
        <v>50</v>
      </c>
      <c r="AM3" s="17" t="s">
        <v>51</v>
      </c>
      <c r="AN3" s="17" t="s">
        <v>52</v>
      </c>
      <c r="AO3" s="17" t="s">
        <v>53</v>
      </c>
      <c r="AP3" s="17" t="s">
        <v>54</v>
      </c>
      <c r="AQ3" s="17" t="s">
        <v>96</v>
      </c>
      <c r="AR3" s="17" t="s">
        <v>97</v>
      </c>
      <c r="AS3" s="17" t="s">
        <v>123</v>
      </c>
      <c r="AT3" s="17" t="s">
        <v>124</v>
      </c>
      <c r="AU3" s="17" t="s">
        <v>127</v>
      </c>
      <c r="AV3" s="17" t="s">
        <v>128</v>
      </c>
      <c r="AW3" s="18" t="s">
        <v>55</v>
      </c>
      <c r="AX3" s="18" t="s">
        <v>56</v>
      </c>
      <c r="AZ3" s="71" t="s">
        <v>64</v>
      </c>
      <c r="BA3" s="71"/>
    </row>
    <row r="4" spans="1:53" x14ac:dyDescent="0.25">
      <c r="A4" s="1">
        <f>Levels!A5</f>
        <v>1</v>
      </c>
      <c r="B4" s="1" t="str">
        <f>Levels!B5</f>
        <v>Teacher 1</v>
      </c>
      <c r="C4" s="15">
        <f>IF(AND(E4=0,F4=1),Levels!C5,'2012-2013'!AU4)</f>
        <v>0</v>
      </c>
      <c r="D4" s="1">
        <f>Levels!E5</f>
        <v>0</v>
      </c>
      <c r="E4" s="1">
        <v>0</v>
      </c>
      <c r="F4" s="1">
        <v>0</v>
      </c>
      <c r="G4" s="1">
        <v>1</v>
      </c>
      <c r="H4" s="1">
        <v>0</v>
      </c>
      <c r="I4" s="1">
        <v>0</v>
      </c>
      <c r="J4" s="1">
        <f>Levels!AD5</f>
        <v>5</v>
      </c>
      <c r="K4" s="1">
        <f>Levels!AE5</f>
        <v>5</v>
      </c>
      <c r="L4" s="1" t="str">
        <f>IF(K4&gt;J4,"Leap","Increment")</f>
        <v>Increment</v>
      </c>
      <c r="M4" s="19">
        <f>IF(D4=1,Inputs!$J$25,IF(D4=2,Inputs!$J$26,IF(D4=3,Inputs!$J$27,IF(D4=4,Inputs!$J$28,0))))</f>
        <v>0</v>
      </c>
      <c r="N4" s="19">
        <f>IF(D4=1,Inputs!$J$42,IF(D4=2,Inputs!$J$43,IF(D4=3,Inputs!$J$44,IF(D4=4,Inputs!$J$45,0))))</f>
        <v>0</v>
      </c>
      <c r="O4" s="19">
        <f>IF(D4=1,Inputs!$K$25,IF(D4=2,Inputs!$K$26,IF(D4=3,Inputs!$K$27,IF(D4=4,Inputs!$K$28,0))))</f>
        <v>0</v>
      </c>
      <c r="P4" s="19">
        <f>IF(D4=1,Inputs!$K$42,IF(D4=2,Inputs!$K$43,IF(D4=3,Inputs!$K$44,IF(D4=4,Inputs!$K$45,0))))</f>
        <v>0</v>
      </c>
      <c r="Q4" s="19">
        <f>IF(AND(D4=1,G4=1),Inputs!$L$25,IF(AND(D4=2,G4=1),Inputs!$L$26,IF(AND(D4=3,G4=1),Inputs!$L$27,IF(AND(D4=4,G4=1),Inputs!$L$28,0))))</f>
        <v>0</v>
      </c>
      <c r="R4" s="19">
        <f>IF(AND(D4=1,G4=1),Inputs!$L$42,IF(AND(D4=2,G4=1),Inputs!$L$43,IF(AND(D4=3,G4=1),Inputs!$L$44,IF(AND(D4=4,G4=1),Inputs!$L$45,0))))</f>
        <v>0</v>
      </c>
      <c r="S4" s="19">
        <f>IF(AND(D4=1,H4=1),Inputs!$M$25,IF(AND(D4=2,H4=1),Inputs!$M$26,IF(AND(D4=3,H4=1),Inputs!$M$27,IF(AND(D4=4,H4=1),Inputs!$M$28,0))))</f>
        <v>0</v>
      </c>
      <c r="T4" s="19">
        <f>IF(AND(D4=1,H4=1),Inputs!$M$42,IF(AND(D4=2,H4=1),Inputs!$M$43,IF(AND(D4=3,H4=1),Inputs!$M$44,IF(AND(D4=4,H4=1),Inputs!$M$45,0))))</f>
        <v>0</v>
      </c>
      <c r="U4" s="19">
        <f>IF(AND(D4=1,I4=1),Inputs!$N$25,IF(AND(D4=2,I4=1),Inputs!$N$26,IF(AND(D4=3,I4=1),Inputs!$N$27,IF(AND(D4=4,I4=1),Inputs!$N$28,0))))</f>
        <v>0</v>
      </c>
      <c r="V4" s="19">
        <f>IF(AND(D4=1,I4=1),Inputs!$N$42,IF(AND(D4=2,I4=1),Inputs!$N$43,IF(AND(D4=3,I4=1),Inputs!$N$44,IF(AND(D4=4,I4=1),Inputs!$N$45,0))))</f>
        <v>0</v>
      </c>
      <c r="W4" s="19">
        <f>IF(D4=1,Inputs!$J$34,IF(D4=2,Inputs!$J$35,IF(D4=3,Inputs!$J$36,IF(D4=4,Inputs!$J$37,0))))</f>
        <v>0</v>
      </c>
      <c r="X4" s="19">
        <f>IF(D4=1,Inputs!$J$51,IF(D4=2,Inputs!$J$52,IF(D4=3,Inputs!$J$53,IF(D4=4,Inputs!$J$54,0))))</f>
        <v>0</v>
      </c>
      <c r="Y4" s="19">
        <f>IF(D4=1,Inputs!$K$34,IF(D4=2,Inputs!$K$35,IF(D4=3,Inputs!$K$36,IF(D4=4,Inputs!$K$37,0))))</f>
        <v>0</v>
      </c>
      <c r="Z4" s="19">
        <f>IF(D4=1,Inputs!$K$51,IF(D4=2,Inputs!$K$52,IF(D4=3,Inputs!$K$53,IF(D4=4,Inputs!$K$54,0))))</f>
        <v>0</v>
      </c>
      <c r="AA4" s="19">
        <f>IF(AND(D4=1,G4=1),Inputs!$L$34,IF(AND(D4=2,G4=1),Inputs!$L$35,IF(AND(D4=3,G4=1),Inputs!$L$36,IF(AND(D4=4,G4=1),Inputs!$L$37,0))))</f>
        <v>0</v>
      </c>
      <c r="AB4" s="19">
        <f>IF(AND(D4=1,G4=1),Inputs!$L$51,IF(AND(D4=2,G4=1),Inputs!$L$52,IF(AND(D4=3,G4=1),Inputs!$L$53,IF(AND(D4=4,G4=1),Inputs!$L$54,0))))</f>
        <v>0</v>
      </c>
      <c r="AC4" s="19">
        <f>IF(AND(D4=1,H4=1),Inputs!$M$34,IF(AND(D4=2,H4=1),Inputs!$M$35,IF(AND(D4=3,H4=1),Inputs!$M$36,IF(AND(D4=4,H4=1),Inputs!$M$37,0))))</f>
        <v>0</v>
      </c>
      <c r="AD4" s="19">
        <f>IF(AND(D4=1,H4=1),Inputs!$M$51,IF(AND(D4=2,H4=1),Inputs!$M$52,IF(AND(D4=3,H4=1),Inputs!$M$53,IF(AND(D4=4,H4=1),Inputs!$M$54,0))))</f>
        <v>0</v>
      </c>
      <c r="AE4" s="19">
        <f>IF(AND(D4=1,I4=1),Inputs!$N$34,IF(AND(D4=2,I4=1),Inputs!$N$35,IF(AND(D4=3,I4=1),Inputs!$N$36,IF(AND(D4=4,I4=1),Inputs!$N$37,0))))</f>
        <v>0</v>
      </c>
      <c r="AF4" s="19">
        <f>IF(AND(D4=1,I4=1),Inputs!$N$51,IF(AND(D4=2,I4=1),Inputs!$N$52,IF(AND(D4=3,I4=1),Inputs!$N$53,IF(AND(D4=4,I4=1),Inputs!$N$54,0))))</f>
        <v>0</v>
      </c>
      <c r="AG4" s="19">
        <f>IF(J4&lt;6,SUM(C4,M4,O4,Q4,S4,U4),IF(J4=6,SUM(C4,N4,P4,R4,T4,V4),C4))</f>
        <v>0</v>
      </c>
      <c r="AH4" s="19">
        <f>IF(J4&lt;6,SUM(C4,M4,O4,Q4,S4,U4,W4,Y4,AA4,AC4,AE4),IF(J4=6,SUM(C4,N4,P4,R4,T4,V4,X4,Z4,AB4,AD4,AF4)))</f>
        <v>0</v>
      </c>
      <c r="AI4" s="19">
        <f>AH4-AG4</f>
        <v>0</v>
      </c>
      <c r="AJ4" s="19">
        <f>IF(K4=2,Inputs!$B$7,IF(K4=3,Inputs!$B$8,IF(K4=4,Inputs!$B$9,IF(K4=5,Inputs!$B$10,IF(K4=6,Inputs!$B$11)))))</f>
        <v>57000</v>
      </c>
      <c r="AK4" s="19">
        <f>Inputs!$B$65+C4</f>
        <v>500</v>
      </c>
      <c r="AL4" s="19">
        <f>MAX(AJ4:AK4)</f>
        <v>57000</v>
      </c>
      <c r="AM4" s="19">
        <f>AL4+SUM(Q4,S4,U4)</f>
        <v>57000</v>
      </c>
      <c r="AN4" s="19">
        <f t="shared" ref="AN4:AN67" si="0">AL4+SUM(AA4,AC4,AE4,Q4,S4,U4)</f>
        <v>57000</v>
      </c>
      <c r="AO4" s="19">
        <f t="shared" ref="AO4:AO67" si="1">IF(L4="Increment",AG4,IF(L4="Leap",AM4))</f>
        <v>0</v>
      </c>
      <c r="AP4" s="19">
        <f t="shared" ref="AP4:AP67" si="2">IF(L4="Increment",AH4,IF(L4="Leap",AN4))</f>
        <v>0</v>
      </c>
      <c r="AQ4" s="22">
        <f t="shared" ref="AQ4:AQ67" si="3">IF(F4=1,AO4,0)</f>
        <v>0</v>
      </c>
      <c r="AR4" s="22">
        <f t="shared" ref="AR4:AR67" si="4">IF(F4=1,AP4,0)</f>
        <v>0</v>
      </c>
      <c r="AS4" s="22">
        <f>IF(AND(AQ4&gt;=Inputs!$B$15,D4=2),MAX(C4,Inputs!$B$15),AQ4)</f>
        <v>0</v>
      </c>
      <c r="AT4" s="22">
        <f>IF(AND(AR4&gt;=Inputs!$B$15,D4=2),MAX(C4,Inputs!$B$15),AR4)</f>
        <v>0</v>
      </c>
      <c r="AU4" s="22">
        <f>IF(AND(AS4&gt;=Inputs!$B$16,D4&lt;4),MAX(C4,Inputs!$B$16),AS4)</f>
        <v>0</v>
      </c>
      <c r="AV4" s="22">
        <f>IF(AND(AT4&gt;=Inputs!$B$16,D4&lt;4),MAX(C4,Inputs!$B$16),AT4)</f>
        <v>0</v>
      </c>
      <c r="AW4" s="20">
        <f>IF(AU4&gt;Inputs!$B$17,Inputs!$B$17,AU4)</f>
        <v>0</v>
      </c>
      <c r="AX4" s="20">
        <f>IF(AV4&gt;Inputs!$B$17,Inputs!$B$17,AV4)</f>
        <v>0</v>
      </c>
      <c r="AZ4" s="1" t="s">
        <v>65</v>
      </c>
      <c r="BA4" s="7">
        <f>'Budget Inputs'!B7+'2012-2013'!BA5</f>
        <v>848856</v>
      </c>
    </row>
    <row r="5" spans="1:53" x14ac:dyDescent="0.25">
      <c r="A5" s="1">
        <f>Levels!A6</f>
        <v>2</v>
      </c>
      <c r="B5" s="1" t="str">
        <f>Levels!B6</f>
        <v>Teacher 2</v>
      </c>
      <c r="C5" s="15">
        <f>IF(AND(E5=0,F5=1),Levels!C6,'2012-2013'!AU5)</f>
        <v>58500</v>
      </c>
      <c r="D5" s="1">
        <f>Levels!E6</f>
        <v>4</v>
      </c>
      <c r="E5" s="1">
        <v>1</v>
      </c>
      <c r="F5" s="1">
        <v>1</v>
      </c>
      <c r="G5" s="1">
        <v>1</v>
      </c>
      <c r="H5" s="1">
        <v>0</v>
      </c>
      <c r="I5" s="1">
        <v>0</v>
      </c>
      <c r="J5" s="1">
        <f>Levels!AD6</f>
        <v>5</v>
      </c>
      <c r="K5" s="1">
        <f>Levels!AE6</f>
        <v>5</v>
      </c>
      <c r="L5" s="1" t="str">
        <f t="shared" ref="L5:L23" si="5">IF(K5&gt;J5,"Leap","Increment")</f>
        <v>Increment</v>
      </c>
      <c r="M5" s="19">
        <f>IF(D5=1,Inputs!$J$25,IF(D5=2,Inputs!$J$26,IF(D5=3,Inputs!$J$27,IF(D5=4,Inputs!$J$28,0))))</f>
        <v>250</v>
      </c>
      <c r="N5" s="19">
        <f>IF(D5=1,Inputs!$J$42,IF(D5=2,Inputs!$J$43,IF(D5=3,Inputs!$J$44,IF(D5=4,Inputs!$J$45,0))))</f>
        <v>750</v>
      </c>
      <c r="O5" s="19">
        <f>IF(D5=1,Inputs!$K$25,IF(D5=2,Inputs!$K$26,IF(D5=3,Inputs!$K$27,IF(D5=4,Inputs!$K$28,0))))</f>
        <v>250</v>
      </c>
      <c r="P5" s="19">
        <f>IF(D5=1,Inputs!$K$42,IF(D5=2,Inputs!$K$43,IF(D5=3,Inputs!$K$44,IF(D5=4,Inputs!$K$45,0))))</f>
        <v>750</v>
      </c>
      <c r="Q5" s="19">
        <f>IF(AND(D5=1,G5=1),Inputs!$L$25,IF(AND(D5=2,G5=1),Inputs!$L$26,IF(AND(D5=3,G5=1),Inputs!$L$27,IF(AND(D5=4,G5=1),Inputs!$L$28,0))))</f>
        <v>0</v>
      </c>
      <c r="R5" s="19">
        <f>IF(AND(D5=1,G5=1),Inputs!$L$42,IF(AND(D5=2,G5=1),Inputs!$L$43,IF(AND(D5=3,G5=1),Inputs!$L$44,IF(AND(D5=4,G5=1),Inputs!$L$45,0))))</f>
        <v>0</v>
      </c>
      <c r="S5" s="19">
        <f>IF(AND(D5=1,H5=1),Inputs!$M$25,IF(AND(D5=2,H5=1),Inputs!$M$26,IF(AND(D5=3,H5=1),Inputs!$M$27,IF(AND(D5=4,H5=1),Inputs!$M$28,0))))</f>
        <v>0</v>
      </c>
      <c r="T5" s="19">
        <f>IF(AND(D5=1,H5=1),Inputs!$M$42,IF(AND(D5=2,H5=1),Inputs!$M$43,IF(AND(D5=3,H5=1),Inputs!$M$44,IF(AND(D5=4,H5=1),Inputs!$M$45,0))))</f>
        <v>0</v>
      </c>
      <c r="U5" s="19">
        <f>IF(AND(D5=1,I5=1),Inputs!$N$25,IF(AND(D5=2,I5=1),Inputs!$N$26,IF(AND(D5=3,I5=1),Inputs!$N$27,IF(AND(D5=4,I5=1),Inputs!$N$28,0))))</f>
        <v>0</v>
      </c>
      <c r="V5" s="19">
        <f>IF(AND(D5=1,I5=1),Inputs!$N$42,IF(AND(D5=2,I5=1),Inputs!$N$43,IF(AND(D5=3,I5=1),Inputs!$N$44,IF(AND(D5=4,I5=1),Inputs!$N$45,0))))</f>
        <v>0</v>
      </c>
      <c r="W5" s="19">
        <f>IF(D5=1,Inputs!$J$34,IF(D5=2,Inputs!$J$35,IF(D5=3,Inputs!$J$36,IF(D5=4,Inputs!$J$37,0))))</f>
        <v>0</v>
      </c>
      <c r="X5" s="19">
        <f>IF(D5=1,Inputs!$J$51,IF(D5=2,Inputs!$J$52,IF(D5=3,Inputs!$J$53,IF(D5=4,Inputs!$J$54,0))))</f>
        <v>0</v>
      </c>
      <c r="Y5" s="19">
        <f>IF(D5=1,Inputs!$K$34,IF(D5=2,Inputs!$K$35,IF(D5=3,Inputs!$K$36,IF(D5=4,Inputs!$K$37,0))))</f>
        <v>0</v>
      </c>
      <c r="Z5" s="19">
        <f>IF(D5=1,Inputs!$K$51,IF(D5=2,Inputs!$K$52,IF(D5=3,Inputs!$K$53,IF(D5=4,Inputs!$K$54,0))))</f>
        <v>0</v>
      </c>
      <c r="AA5" s="19">
        <f>IF(AND(D5=1,G5=1),Inputs!$L$34,IF(AND(D5=2,G5=1),Inputs!$L$35,IF(AND(D5=3,G5=1),Inputs!$L$36,IF(AND(D5=4,G5=1),Inputs!$L$37,0))))</f>
        <v>150</v>
      </c>
      <c r="AB5" s="19">
        <f>IF(AND(D5=1,G5=1),Inputs!$L$51,IF(AND(D5=2,G5=1),Inputs!$L$52,IF(AND(D5=3,G5=1),Inputs!$L$53,IF(AND(D5=4,G5=1),Inputs!$L$54,0))))</f>
        <v>150</v>
      </c>
      <c r="AC5" s="19">
        <f>IF(AND(D5=1,H5=1),Inputs!$M$34,IF(AND(D5=2,H5=1),Inputs!$M$35,IF(AND(D5=3,H5=1),Inputs!$M$36,IF(AND(D5=4,H5=1),Inputs!$M$37,0))))</f>
        <v>0</v>
      </c>
      <c r="AD5" s="19">
        <f>IF(AND(D5=1,H5=1),Inputs!$M$51,IF(AND(D5=2,H5=1),Inputs!$M$52,IF(AND(D5=3,H5=1),Inputs!$M$53,IF(AND(D5=4,H5=1),Inputs!$M$54,0))))</f>
        <v>0</v>
      </c>
      <c r="AE5" s="19">
        <f>IF(AND(D5=1,I5=1),Inputs!$N$34,IF(AND(D5=2,I5=1),Inputs!$N$35,IF(AND(D5=3,I5=1),Inputs!$N$36,IF(AND(D5=4,I5=1),Inputs!$N$37,0))))</f>
        <v>0</v>
      </c>
      <c r="AF5" s="19">
        <f>IF(AND(D5=1,I5=1),Inputs!$N$51,IF(AND(D5=2,I5=1),Inputs!$N$52,IF(AND(D5=3,I5=1),Inputs!$N$53,IF(AND(D5=4,I5=1),Inputs!$N$54,0))))</f>
        <v>0</v>
      </c>
      <c r="AG5" s="19">
        <f t="shared" ref="AG5:AG23" si="6">IF(J5&lt;6,SUM(C5,M5,O5,Q5,S5,U5),IF(J5=6,SUM(C5,N5,P5,R5,T5,V5),C5))</f>
        <v>59000</v>
      </c>
      <c r="AH5" s="19">
        <f t="shared" ref="AH5:AH23" si="7">IF(J5&lt;6,SUM(C5,M5,O5,Q5,S5,U5,W5,Y5,AA5,AC5,AE5),IF(J5=6,SUM(C5,N5,P5,R5,T5,V5,X5,Z5,AB5,AD5,AF5)))</f>
        <v>59150</v>
      </c>
      <c r="AI5" s="19">
        <f t="shared" ref="AI5:AI23" si="8">AH5-AG5</f>
        <v>150</v>
      </c>
      <c r="AJ5" s="19">
        <f>IF(K5=2,Inputs!$B$7,IF(K5=3,Inputs!$B$8,IF(K5=4,Inputs!$B$9,IF(K5=5,Inputs!$B$10,IF(K5=6,Inputs!$B$11)))))</f>
        <v>57000</v>
      </c>
      <c r="AK5" s="19">
        <f>Inputs!$B$65+C5</f>
        <v>59000</v>
      </c>
      <c r="AL5" s="19">
        <f t="shared" ref="AL5:AL23" si="9">MAX(AJ5:AK5)</f>
        <v>59000</v>
      </c>
      <c r="AM5" s="19">
        <f t="shared" ref="AM5:AM68" si="10">AL5+SUM(Q5,S5,U5)</f>
        <v>59000</v>
      </c>
      <c r="AN5" s="19">
        <f t="shared" si="0"/>
        <v>59150</v>
      </c>
      <c r="AO5" s="19">
        <f t="shared" si="1"/>
        <v>59000</v>
      </c>
      <c r="AP5" s="19">
        <f t="shared" si="2"/>
        <v>59150</v>
      </c>
      <c r="AQ5" s="22">
        <f t="shared" si="3"/>
        <v>59000</v>
      </c>
      <c r="AR5" s="22">
        <f t="shared" si="4"/>
        <v>59150</v>
      </c>
      <c r="AS5" s="22">
        <f>IF(AND(AQ5&gt;=Inputs!$B$15,D5=2),MAX(C5,Inputs!$B$15),AQ5)</f>
        <v>59000</v>
      </c>
      <c r="AT5" s="22">
        <f>IF(AND(AR5&gt;=Inputs!$B$15,D5=2),MAX(C5,Inputs!$B$15),AR5)</f>
        <v>59150</v>
      </c>
      <c r="AU5" s="22">
        <f>IF(AND(AS5&gt;=Inputs!$B$16,D5&lt;4),MAX(C5,Inputs!$B$16),AS5)</f>
        <v>59000</v>
      </c>
      <c r="AV5" s="22">
        <f>IF(AND(AT5&gt;=Inputs!$B$16,D5&lt;4),MAX(C5,Inputs!$B$16),AT5)</f>
        <v>59150</v>
      </c>
      <c r="AW5" s="20">
        <f>IF(AU5&gt;Inputs!$B$17,Inputs!$B$17,AU5)</f>
        <v>59000</v>
      </c>
      <c r="AX5" s="20">
        <f>IF(AV5&gt;Inputs!$B$17,Inputs!$B$17,AV5)</f>
        <v>59150</v>
      </c>
      <c r="AZ5" s="1" t="s">
        <v>66</v>
      </c>
      <c r="BA5" s="7">
        <f>BA4-SUM(AV:AV)</f>
        <v>27214</v>
      </c>
    </row>
    <row r="6" spans="1:53" x14ac:dyDescent="0.25">
      <c r="A6" s="1">
        <f>Levels!A7</f>
        <v>3</v>
      </c>
      <c r="B6" s="1" t="str">
        <f>Levels!B7</f>
        <v>Teacher 3</v>
      </c>
      <c r="C6" s="15">
        <f>IF(AND(E6=0,F6=1),Levels!C7,'2012-2013'!AU6)</f>
        <v>46839</v>
      </c>
      <c r="D6" s="1">
        <f>Levels!E7</f>
        <v>4</v>
      </c>
      <c r="E6" s="1">
        <v>1</v>
      </c>
      <c r="F6" s="1">
        <v>1</v>
      </c>
      <c r="G6" s="1">
        <v>0</v>
      </c>
      <c r="H6" s="1">
        <v>0</v>
      </c>
      <c r="I6" s="1">
        <v>0</v>
      </c>
      <c r="J6" s="1">
        <f>Levels!AD7</f>
        <v>1</v>
      </c>
      <c r="K6" s="1">
        <f>Levels!AE7</f>
        <v>1</v>
      </c>
      <c r="L6" s="1" t="str">
        <f t="shared" si="5"/>
        <v>Increment</v>
      </c>
      <c r="M6" s="19">
        <f>IF(D6=1,Inputs!$J$25,IF(D6=2,Inputs!$J$26,IF(D6=3,Inputs!$J$27,IF(D6=4,Inputs!$J$28,0))))</f>
        <v>250</v>
      </c>
      <c r="N6" s="19">
        <f>IF(D6=1,Inputs!$J$42,IF(D6=2,Inputs!$J$43,IF(D6=3,Inputs!$J$44,IF(D6=4,Inputs!$J$45,0))))</f>
        <v>750</v>
      </c>
      <c r="O6" s="19">
        <f>IF(D6=1,Inputs!$K$25,IF(D6=2,Inputs!$K$26,IF(D6=3,Inputs!$K$27,IF(D6=4,Inputs!$K$28,0))))</f>
        <v>250</v>
      </c>
      <c r="P6" s="19">
        <f>IF(D6=1,Inputs!$K$42,IF(D6=2,Inputs!$K$43,IF(D6=3,Inputs!$K$44,IF(D6=4,Inputs!$K$45,0))))</f>
        <v>750</v>
      </c>
      <c r="Q6" s="19">
        <f>IF(AND(D6=1,G6=1),Inputs!$L$25,IF(AND(D6=2,G6=1),Inputs!$L$26,IF(AND(D6=3,G6=1),Inputs!$L$27,IF(AND(D6=4,G6=1),Inputs!$L$28,0))))</f>
        <v>0</v>
      </c>
      <c r="R6" s="19">
        <f>IF(AND(D6=1,G6=1),Inputs!$L$42,IF(AND(D6=2,G6=1),Inputs!$L$43,IF(AND(D6=3,G6=1),Inputs!$L$44,IF(AND(D6=4,G6=1),Inputs!$L$45,0))))</f>
        <v>0</v>
      </c>
      <c r="S6" s="19">
        <f>IF(AND(D6=1,H6=1),Inputs!$M$25,IF(AND(D6=2,H6=1),Inputs!$M$26,IF(AND(D6=3,H6=1),Inputs!$M$27,IF(AND(D6=4,H6=1),Inputs!$M$28,0))))</f>
        <v>0</v>
      </c>
      <c r="T6" s="19">
        <f>IF(AND(D6=1,H6=1),Inputs!$M$42,IF(AND(D6=2,H6=1),Inputs!$M$43,IF(AND(D6=3,H6=1),Inputs!$M$44,IF(AND(D6=4,H6=1),Inputs!$M$45,0))))</f>
        <v>0</v>
      </c>
      <c r="U6" s="19">
        <f>IF(AND(D6=1,I6=1),Inputs!$N$25,IF(AND(D6=2,I6=1),Inputs!$N$26,IF(AND(D6=3,I6=1),Inputs!$N$27,IF(AND(D6=4,I6=1),Inputs!$N$28,0))))</f>
        <v>0</v>
      </c>
      <c r="V6" s="19">
        <f>IF(AND(D6=1,I6=1),Inputs!$N$42,IF(AND(D6=2,I6=1),Inputs!$N$43,IF(AND(D6=3,I6=1),Inputs!$N$44,IF(AND(D6=4,I6=1),Inputs!$N$45,0))))</f>
        <v>0</v>
      </c>
      <c r="W6" s="19">
        <f>IF(D6=1,Inputs!$J$34,IF(D6=2,Inputs!$J$35,IF(D6=3,Inputs!$J$36,IF(D6=4,Inputs!$J$37,0))))</f>
        <v>0</v>
      </c>
      <c r="X6" s="19">
        <f>IF(D6=1,Inputs!$J$51,IF(D6=2,Inputs!$J$52,IF(D6=3,Inputs!$J$53,IF(D6=4,Inputs!$J$54,0))))</f>
        <v>0</v>
      </c>
      <c r="Y6" s="19">
        <f>IF(D6=1,Inputs!$K$34,IF(D6=2,Inputs!$K$35,IF(D6=3,Inputs!$K$36,IF(D6=4,Inputs!$K$37,0))))</f>
        <v>0</v>
      </c>
      <c r="Z6" s="19">
        <f>IF(D6=1,Inputs!$K$51,IF(D6=2,Inputs!$K$52,IF(D6=3,Inputs!$K$53,IF(D6=4,Inputs!$K$54,0))))</f>
        <v>0</v>
      </c>
      <c r="AA6" s="19">
        <f>IF(AND(D6=1,G6=1),Inputs!$L$34,IF(AND(D6=2,G6=1),Inputs!$L$35,IF(AND(D6=3,G6=1),Inputs!$L$36,IF(AND(D6=4,G6=1),Inputs!$L$37,0))))</f>
        <v>0</v>
      </c>
      <c r="AB6" s="19">
        <f>IF(AND(D6=1,G6=1),Inputs!$L$51,IF(AND(D6=2,G6=1),Inputs!$L$52,IF(AND(D6=3,G6=1),Inputs!$L$53,IF(AND(D6=4,G6=1),Inputs!$L$54,0))))</f>
        <v>0</v>
      </c>
      <c r="AC6" s="19">
        <f>IF(AND(D6=1,H6=1),Inputs!$M$34,IF(AND(D6=2,H6=1),Inputs!$M$35,IF(AND(D6=3,H6=1),Inputs!$M$36,IF(AND(D6=4,H6=1),Inputs!$M$37,0))))</f>
        <v>0</v>
      </c>
      <c r="AD6" s="19">
        <f>IF(AND(D6=1,H6=1),Inputs!$M$51,IF(AND(D6=2,H6=1),Inputs!$M$52,IF(AND(D6=3,H6=1),Inputs!$M$53,IF(AND(D6=4,H6=1),Inputs!$M$54,0))))</f>
        <v>0</v>
      </c>
      <c r="AE6" s="19">
        <f>IF(AND(D6=1,I6=1),Inputs!$N$34,IF(AND(D6=2,I6=1),Inputs!$N$35,IF(AND(D6=3,I6=1),Inputs!$N$36,IF(AND(D6=4,I6=1),Inputs!$N$37,0))))</f>
        <v>0</v>
      </c>
      <c r="AF6" s="19">
        <f>IF(AND(D6=1,I6=1),Inputs!$N$51,IF(AND(D6=2,I6=1),Inputs!$N$52,IF(AND(D6=3,I6=1),Inputs!$N$53,IF(AND(D6=4,I6=1),Inputs!$N$54,0))))</f>
        <v>0</v>
      </c>
      <c r="AG6" s="19">
        <f t="shared" si="6"/>
        <v>47339</v>
      </c>
      <c r="AH6" s="19">
        <f t="shared" si="7"/>
        <v>47339</v>
      </c>
      <c r="AI6" s="19">
        <f t="shared" si="8"/>
        <v>0</v>
      </c>
      <c r="AJ6" s="19" t="b">
        <f>IF(K6=2,Inputs!$B$7,IF(K6=3,Inputs!$B$8,IF(K6=4,Inputs!$B$9,IF(K6=5,Inputs!$B$10,IF(K6=6,Inputs!$B$11)))))</f>
        <v>0</v>
      </c>
      <c r="AK6" s="19">
        <f>Inputs!$B$65+C6</f>
        <v>47339</v>
      </c>
      <c r="AL6" s="19">
        <f t="shared" si="9"/>
        <v>47339</v>
      </c>
      <c r="AM6" s="19">
        <f t="shared" si="10"/>
        <v>47339</v>
      </c>
      <c r="AN6" s="19">
        <f t="shared" si="0"/>
        <v>47339</v>
      </c>
      <c r="AO6" s="19">
        <f t="shared" si="1"/>
        <v>47339</v>
      </c>
      <c r="AP6" s="19">
        <f t="shared" si="2"/>
        <v>47339</v>
      </c>
      <c r="AQ6" s="22">
        <f t="shared" si="3"/>
        <v>47339</v>
      </c>
      <c r="AR6" s="22">
        <f t="shared" si="4"/>
        <v>47339</v>
      </c>
      <c r="AS6" s="22">
        <f>IF(AND(AQ6&gt;=Inputs!$B$15,D6=2),MAX(C6,Inputs!$B$15),AQ6)</f>
        <v>47339</v>
      </c>
      <c r="AT6" s="22">
        <f>IF(AND(AR6&gt;=Inputs!$B$15,D6=2),MAX(C6,Inputs!$B$15),AR6)</f>
        <v>47339</v>
      </c>
      <c r="AU6" s="22">
        <f>IF(AND(AS6&gt;=Inputs!$B$16,D6&lt;4),MAX(C6,Inputs!$B$16),AS6)</f>
        <v>47339</v>
      </c>
      <c r="AV6" s="22">
        <f>IF(AND(AT6&gt;=Inputs!$B$16,D6&lt;4),MAX(C6,Inputs!$B$16),AT6)</f>
        <v>47339</v>
      </c>
      <c r="AW6" s="20">
        <f>IF(AU6&gt;Inputs!$B$17,Inputs!$B$17,AU6)</f>
        <v>47339</v>
      </c>
      <c r="AX6" s="20">
        <f>IF(AV6&gt;Inputs!$B$17,Inputs!$B$17,AV6)</f>
        <v>47339</v>
      </c>
      <c r="AZ6" s="1" t="s">
        <v>67</v>
      </c>
      <c r="BA6" s="8" t="str">
        <f>IF(AND(BA5&gt;=0,'2012-2013'!BA6="YES"),"YES","NO")</f>
        <v>YES</v>
      </c>
    </row>
    <row r="7" spans="1:53" x14ac:dyDescent="0.25">
      <c r="A7" s="1">
        <f>Levels!A8</f>
        <v>4</v>
      </c>
      <c r="B7" s="1" t="str">
        <f>Levels!B8</f>
        <v>Teacher 4</v>
      </c>
      <c r="C7" s="15">
        <f>IF(AND(E7=0,F7=1),Levels!C8,'2012-2013'!AU7)</f>
        <v>52028</v>
      </c>
      <c r="D7" s="1">
        <f>Levels!E8</f>
        <v>2</v>
      </c>
      <c r="E7" s="1">
        <v>1</v>
      </c>
      <c r="F7" s="1">
        <v>0</v>
      </c>
      <c r="G7" s="1">
        <v>0</v>
      </c>
      <c r="H7" s="1">
        <v>0</v>
      </c>
      <c r="I7" s="1">
        <v>0</v>
      </c>
      <c r="J7" s="1">
        <f>Levels!AD8</f>
        <v>3</v>
      </c>
      <c r="K7" s="1">
        <f>Levels!AE8</f>
        <v>3</v>
      </c>
      <c r="L7" s="1" t="str">
        <f t="shared" si="5"/>
        <v>Increment</v>
      </c>
      <c r="M7" s="19">
        <f>IF(D7=1,Inputs!$J$25,IF(D7=2,Inputs!$J$26,IF(D7=3,Inputs!$J$27,IF(D7=4,Inputs!$J$28,0))))</f>
        <v>50</v>
      </c>
      <c r="N7" s="19">
        <f>IF(D7=1,Inputs!$J$42,IF(D7=2,Inputs!$J$43,IF(D7=3,Inputs!$J$44,IF(D7=4,Inputs!$J$45,0))))</f>
        <v>0</v>
      </c>
      <c r="O7" s="19">
        <f>IF(D7=1,Inputs!$K$25,IF(D7=2,Inputs!$K$26,IF(D7=3,Inputs!$K$27,IF(D7=4,Inputs!$K$28,0))))</f>
        <v>50</v>
      </c>
      <c r="P7" s="19">
        <f>IF(D7=1,Inputs!$K$42,IF(D7=2,Inputs!$K$43,IF(D7=3,Inputs!$K$44,IF(D7=4,Inputs!$K$45,0))))</f>
        <v>0</v>
      </c>
      <c r="Q7" s="19">
        <f>IF(AND(D7=1,G7=1),Inputs!$L$25,IF(AND(D7=2,G7=1),Inputs!$L$26,IF(AND(D7=3,G7=1),Inputs!$L$27,IF(AND(D7=4,G7=1),Inputs!$L$28,0))))</f>
        <v>0</v>
      </c>
      <c r="R7" s="19">
        <f>IF(AND(D7=1,G7=1),Inputs!$L$42,IF(AND(D7=2,G7=1),Inputs!$L$43,IF(AND(D7=3,G7=1),Inputs!$L$44,IF(AND(D7=4,G7=1),Inputs!$L$45,0))))</f>
        <v>0</v>
      </c>
      <c r="S7" s="19">
        <f>IF(AND(D7=1,H7=1),Inputs!$M$25,IF(AND(D7=2,H7=1),Inputs!$M$26,IF(AND(D7=3,H7=1),Inputs!$M$27,IF(AND(D7=4,H7=1),Inputs!$M$28,0))))</f>
        <v>0</v>
      </c>
      <c r="T7" s="19">
        <f>IF(AND(D7=1,H7=1),Inputs!$M$42,IF(AND(D7=2,H7=1),Inputs!$M$43,IF(AND(D7=3,H7=1),Inputs!$M$44,IF(AND(D7=4,H7=1),Inputs!$M$45,0))))</f>
        <v>0</v>
      </c>
      <c r="U7" s="19">
        <f>IF(AND(D7=1,I7=1),Inputs!$N$25,IF(AND(D7=2,I7=1),Inputs!$N$26,IF(AND(D7=3,I7=1),Inputs!$N$27,IF(AND(D7=4,I7=1),Inputs!$N$28,0))))</f>
        <v>0</v>
      </c>
      <c r="V7" s="19">
        <f>IF(AND(D7=1,I7=1),Inputs!$N$42,IF(AND(D7=2,I7=1),Inputs!$N$43,IF(AND(D7=3,I7=1),Inputs!$N$44,IF(AND(D7=4,I7=1),Inputs!$N$45,0))))</f>
        <v>0</v>
      </c>
      <c r="W7" s="19">
        <f>IF(D7=1,Inputs!$J$34,IF(D7=2,Inputs!$J$35,IF(D7=3,Inputs!$J$36,IF(D7=4,Inputs!$J$37,0))))</f>
        <v>0</v>
      </c>
      <c r="X7" s="19">
        <f>IF(D7=1,Inputs!$J$51,IF(D7=2,Inputs!$J$52,IF(D7=3,Inputs!$J$53,IF(D7=4,Inputs!$J$54,0))))</f>
        <v>0</v>
      </c>
      <c r="Y7" s="19">
        <f>IF(D7=1,Inputs!$K$34,IF(D7=2,Inputs!$K$35,IF(D7=3,Inputs!$K$36,IF(D7=4,Inputs!$K$37,0))))</f>
        <v>0</v>
      </c>
      <c r="Z7" s="19">
        <f>IF(D7=1,Inputs!$K$51,IF(D7=2,Inputs!$K$52,IF(D7=3,Inputs!$K$53,IF(D7=4,Inputs!$K$54,0))))</f>
        <v>0</v>
      </c>
      <c r="AA7" s="19">
        <f>IF(AND(D7=1,G7=1),Inputs!$L$34,IF(AND(D7=2,G7=1),Inputs!$L$35,IF(AND(D7=3,G7=1),Inputs!$L$36,IF(AND(D7=4,G7=1),Inputs!$L$37,0))))</f>
        <v>0</v>
      </c>
      <c r="AB7" s="19">
        <f>IF(AND(D7=1,G7=1),Inputs!$L$51,IF(AND(D7=2,G7=1),Inputs!$L$52,IF(AND(D7=3,G7=1),Inputs!$L$53,IF(AND(D7=4,G7=1),Inputs!$L$54,0))))</f>
        <v>0</v>
      </c>
      <c r="AC7" s="19">
        <f>IF(AND(D7=1,H7=1),Inputs!$M$34,IF(AND(D7=2,H7=1),Inputs!$M$35,IF(AND(D7=3,H7=1),Inputs!$M$36,IF(AND(D7=4,H7=1),Inputs!$M$37,0))))</f>
        <v>0</v>
      </c>
      <c r="AD7" s="19">
        <f>IF(AND(D7=1,H7=1),Inputs!$M$51,IF(AND(D7=2,H7=1),Inputs!$M$52,IF(AND(D7=3,H7=1),Inputs!$M$53,IF(AND(D7=4,H7=1),Inputs!$M$54,0))))</f>
        <v>0</v>
      </c>
      <c r="AE7" s="19">
        <f>IF(AND(D7=1,I7=1),Inputs!$N$34,IF(AND(D7=2,I7=1),Inputs!$N$35,IF(AND(D7=3,I7=1),Inputs!$N$36,IF(AND(D7=4,I7=1),Inputs!$N$37,0))))</f>
        <v>0</v>
      </c>
      <c r="AF7" s="19">
        <f>IF(AND(D7=1,I7=1),Inputs!$N$51,IF(AND(D7=2,I7=1),Inputs!$N$52,IF(AND(D7=3,I7=1),Inputs!$N$53,IF(AND(D7=4,I7=1),Inputs!$N$54,0))))</f>
        <v>0</v>
      </c>
      <c r="AG7" s="19">
        <f t="shared" si="6"/>
        <v>52128</v>
      </c>
      <c r="AH7" s="19">
        <f t="shared" si="7"/>
        <v>52128</v>
      </c>
      <c r="AI7" s="19">
        <f t="shared" si="8"/>
        <v>0</v>
      </c>
      <c r="AJ7" s="19">
        <f>IF(K7=2,Inputs!$B$7,IF(K7=3,Inputs!$B$8,IF(K7=4,Inputs!$B$9,IF(K7=5,Inputs!$B$10,IF(K7=6,Inputs!$B$11)))))</f>
        <v>52000</v>
      </c>
      <c r="AK7" s="19">
        <f>Inputs!$B$65+C7</f>
        <v>52528</v>
      </c>
      <c r="AL7" s="19">
        <f t="shared" si="9"/>
        <v>52528</v>
      </c>
      <c r="AM7" s="19">
        <f t="shared" si="10"/>
        <v>52528</v>
      </c>
      <c r="AN7" s="19">
        <f t="shared" si="0"/>
        <v>52528</v>
      </c>
      <c r="AO7" s="19">
        <f t="shared" si="1"/>
        <v>52128</v>
      </c>
      <c r="AP7" s="19">
        <f t="shared" si="2"/>
        <v>52128</v>
      </c>
      <c r="AQ7" s="22">
        <f t="shared" si="3"/>
        <v>0</v>
      </c>
      <c r="AR7" s="22">
        <f t="shared" si="4"/>
        <v>0</v>
      </c>
      <c r="AS7" s="22">
        <f>IF(AND(AQ7&gt;=Inputs!$B$15,D7=2),MAX(C7,Inputs!$B$15),AQ7)</f>
        <v>0</v>
      </c>
      <c r="AT7" s="22">
        <f>IF(AND(AR7&gt;=Inputs!$B$15,D7=2),MAX(C7,Inputs!$B$15),AR7)</f>
        <v>0</v>
      </c>
      <c r="AU7" s="22">
        <f>IF(AND(AS7&gt;=Inputs!$B$16,D7&lt;4),MAX(C7,Inputs!$B$16),AS7)</f>
        <v>0</v>
      </c>
      <c r="AV7" s="22">
        <f>IF(AND(AT7&gt;=Inputs!$B$16,D7&lt;4),MAX(C7,Inputs!$B$16),AT7)</f>
        <v>0</v>
      </c>
      <c r="AW7" s="20">
        <f>IF(AU7&gt;Inputs!$B$17,Inputs!$B$17,AU7)</f>
        <v>0</v>
      </c>
      <c r="AX7" s="20">
        <f>IF(AV7&gt;Inputs!$B$17,Inputs!$B$17,AV7)</f>
        <v>0</v>
      </c>
    </row>
    <row r="8" spans="1:53" x14ac:dyDescent="0.25">
      <c r="A8" s="1">
        <f>Levels!A9</f>
        <v>5</v>
      </c>
      <c r="B8" s="1" t="str">
        <f>Levels!B9</f>
        <v>Teacher 5</v>
      </c>
      <c r="C8" s="15">
        <f>IF(AND(E8=0,F8=1),Levels!C9,'2012-2013'!AU8)</f>
        <v>54724</v>
      </c>
      <c r="D8" s="1">
        <f>Levels!E9</f>
        <v>3</v>
      </c>
      <c r="E8" s="1">
        <v>1</v>
      </c>
      <c r="F8" s="1">
        <v>0</v>
      </c>
      <c r="G8" s="1">
        <v>0</v>
      </c>
      <c r="H8" s="1">
        <v>0</v>
      </c>
      <c r="I8" s="1">
        <v>0</v>
      </c>
      <c r="J8" s="1">
        <f>Levels!AD9</f>
        <v>4</v>
      </c>
      <c r="K8" s="1">
        <f>Levels!AE9</f>
        <v>4</v>
      </c>
      <c r="L8" s="1" t="str">
        <f t="shared" si="5"/>
        <v>Increment</v>
      </c>
      <c r="M8" s="19">
        <f>IF(D8=1,Inputs!$J$25,IF(D8=2,Inputs!$J$26,IF(D8=3,Inputs!$J$27,IF(D8=4,Inputs!$J$28,0))))</f>
        <v>150</v>
      </c>
      <c r="N8" s="19">
        <f>IF(D8=1,Inputs!$J$42,IF(D8=2,Inputs!$J$43,IF(D8=3,Inputs!$J$44,IF(D8=4,Inputs!$J$45,0))))</f>
        <v>0</v>
      </c>
      <c r="O8" s="19">
        <f>IF(D8=1,Inputs!$K$25,IF(D8=2,Inputs!$K$26,IF(D8=3,Inputs!$K$27,IF(D8=4,Inputs!$K$28,0))))</f>
        <v>150</v>
      </c>
      <c r="P8" s="19">
        <f>IF(D8=1,Inputs!$K$42,IF(D8=2,Inputs!$K$43,IF(D8=3,Inputs!$K$44,IF(D8=4,Inputs!$K$45,0))))</f>
        <v>0</v>
      </c>
      <c r="Q8" s="19">
        <f>IF(AND(D8=1,G8=1),Inputs!$L$25,IF(AND(D8=2,G8=1),Inputs!$L$26,IF(AND(D8=3,G8=1),Inputs!$L$27,IF(AND(D8=4,G8=1),Inputs!$L$28,0))))</f>
        <v>0</v>
      </c>
      <c r="R8" s="19">
        <f>IF(AND(D8=1,G8=1),Inputs!$L$42,IF(AND(D8=2,G8=1),Inputs!$L$43,IF(AND(D8=3,G8=1),Inputs!$L$44,IF(AND(D8=4,G8=1),Inputs!$L$45,0))))</f>
        <v>0</v>
      </c>
      <c r="S8" s="19">
        <f>IF(AND(D8=1,H8=1),Inputs!$M$25,IF(AND(D8=2,H8=1),Inputs!$M$26,IF(AND(D8=3,H8=1),Inputs!$M$27,IF(AND(D8=4,H8=1),Inputs!$M$28,0))))</f>
        <v>0</v>
      </c>
      <c r="T8" s="19">
        <f>IF(AND(D8=1,H8=1),Inputs!$M$42,IF(AND(D8=2,H8=1),Inputs!$M$43,IF(AND(D8=3,H8=1),Inputs!$M$44,IF(AND(D8=4,H8=1),Inputs!$M$45,0))))</f>
        <v>0</v>
      </c>
      <c r="U8" s="19">
        <f>IF(AND(D8=1,I8=1),Inputs!$N$25,IF(AND(D8=2,I8=1),Inputs!$N$26,IF(AND(D8=3,I8=1),Inputs!$N$27,IF(AND(D8=4,I8=1),Inputs!$N$28,0))))</f>
        <v>0</v>
      </c>
      <c r="V8" s="19">
        <f>IF(AND(D8=1,I8=1),Inputs!$N$42,IF(AND(D8=2,I8=1),Inputs!$N$43,IF(AND(D8=3,I8=1),Inputs!$N$44,IF(AND(D8=4,I8=1),Inputs!$N$45,0))))</f>
        <v>0</v>
      </c>
      <c r="W8" s="19">
        <f>IF(D8=1,Inputs!$J$34,IF(D8=2,Inputs!$J$35,IF(D8=3,Inputs!$J$36,IF(D8=4,Inputs!$J$37,0))))</f>
        <v>0</v>
      </c>
      <c r="X8" s="19">
        <f>IF(D8=1,Inputs!$J$51,IF(D8=2,Inputs!$J$52,IF(D8=3,Inputs!$J$53,IF(D8=4,Inputs!$J$54,0))))</f>
        <v>0</v>
      </c>
      <c r="Y8" s="19">
        <f>IF(D8=1,Inputs!$K$34,IF(D8=2,Inputs!$K$35,IF(D8=3,Inputs!$K$36,IF(D8=4,Inputs!$K$37,0))))</f>
        <v>0</v>
      </c>
      <c r="Z8" s="19">
        <f>IF(D8=1,Inputs!$K$51,IF(D8=2,Inputs!$K$52,IF(D8=3,Inputs!$K$53,IF(D8=4,Inputs!$K$54,0))))</f>
        <v>0</v>
      </c>
      <c r="AA8" s="19">
        <f>IF(AND(D8=1,G8=1),Inputs!$L$34,IF(AND(D8=2,G8=1),Inputs!$L$35,IF(AND(D8=3,G8=1),Inputs!$L$36,IF(AND(D8=4,G8=1),Inputs!$L$37,0))))</f>
        <v>0</v>
      </c>
      <c r="AB8" s="19">
        <f>IF(AND(D8=1,G8=1),Inputs!$L$51,IF(AND(D8=2,G8=1),Inputs!$L$52,IF(AND(D8=3,G8=1),Inputs!$L$53,IF(AND(D8=4,G8=1),Inputs!$L$54,0))))</f>
        <v>0</v>
      </c>
      <c r="AC8" s="19">
        <f>IF(AND(D8=1,H8=1),Inputs!$M$34,IF(AND(D8=2,H8=1),Inputs!$M$35,IF(AND(D8=3,H8=1),Inputs!$M$36,IF(AND(D8=4,H8=1),Inputs!$M$37,0))))</f>
        <v>0</v>
      </c>
      <c r="AD8" s="19">
        <f>IF(AND(D8=1,H8=1),Inputs!$M$51,IF(AND(D8=2,H8=1),Inputs!$M$52,IF(AND(D8=3,H8=1),Inputs!$M$53,IF(AND(D8=4,H8=1),Inputs!$M$54,0))))</f>
        <v>0</v>
      </c>
      <c r="AE8" s="19">
        <f>IF(AND(D8=1,I8=1),Inputs!$N$34,IF(AND(D8=2,I8=1),Inputs!$N$35,IF(AND(D8=3,I8=1),Inputs!$N$36,IF(AND(D8=4,I8=1),Inputs!$N$37,0))))</f>
        <v>0</v>
      </c>
      <c r="AF8" s="19">
        <f>IF(AND(D8=1,I8=1),Inputs!$N$51,IF(AND(D8=2,I8=1),Inputs!$N$52,IF(AND(D8=3,I8=1),Inputs!$N$53,IF(AND(D8=4,I8=1),Inputs!$N$54,0))))</f>
        <v>0</v>
      </c>
      <c r="AG8" s="19">
        <f t="shared" si="6"/>
        <v>55024</v>
      </c>
      <c r="AH8" s="19">
        <f t="shared" si="7"/>
        <v>55024</v>
      </c>
      <c r="AI8" s="19">
        <f t="shared" si="8"/>
        <v>0</v>
      </c>
      <c r="AJ8" s="19">
        <f>IF(K8=2,Inputs!$B$7,IF(K8=3,Inputs!$B$8,IF(K8=4,Inputs!$B$9,IF(K8=5,Inputs!$B$10,IF(K8=6,Inputs!$B$11)))))</f>
        <v>54000</v>
      </c>
      <c r="AK8" s="19">
        <f>Inputs!$B$65+C8</f>
        <v>55224</v>
      </c>
      <c r="AL8" s="19">
        <f t="shared" si="9"/>
        <v>55224</v>
      </c>
      <c r="AM8" s="19">
        <f t="shared" si="10"/>
        <v>55224</v>
      </c>
      <c r="AN8" s="19">
        <f t="shared" si="0"/>
        <v>55224</v>
      </c>
      <c r="AO8" s="19">
        <f t="shared" si="1"/>
        <v>55024</v>
      </c>
      <c r="AP8" s="19">
        <f t="shared" si="2"/>
        <v>55024</v>
      </c>
      <c r="AQ8" s="22">
        <f t="shared" si="3"/>
        <v>0</v>
      </c>
      <c r="AR8" s="22">
        <f t="shared" si="4"/>
        <v>0</v>
      </c>
      <c r="AS8" s="22">
        <f>IF(AND(AQ8&gt;=Inputs!$B$15,D8=2),MAX(C8,Inputs!$B$15),AQ8)</f>
        <v>0</v>
      </c>
      <c r="AT8" s="22">
        <f>IF(AND(AR8&gt;=Inputs!$B$15,D8=2),MAX(C8,Inputs!$B$15),AR8)</f>
        <v>0</v>
      </c>
      <c r="AU8" s="22">
        <f>IF(AND(AS8&gt;=Inputs!$B$16,D8&lt;4),MAX(C8,Inputs!$B$16),AS8)</f>
        <v>0</v>
      </c>
      <c r="AV8" s="22">
        <f>IF(AND(AT8&gt;=Inputs!$B$16,D8&lt;4),MAX(C8,Inputs!$B$16),AT8)</f>
        <v>0</v>
      </c>
      <c r="AW8" s="20">
        <f>IF(AU8&gt;Inputs!$B$17,Inputs!$B$17,AU8)</f>
        <v>0</v>
      </c>
      <c r="AX8" s="20">
        <f>IF(AV8&gt;Inputs!$B$17,Inputs!$B$17,AV8)</f>
        <v>0</v>
      </c>
    </row>
    <row r="9" spans="1:53" x14ac:dyDescent="0.25">
      <c r="A9" s="1">
        <f>Levels!A10</f>
        <v>6</v>
      </c>
      <c r="B9" s="1" t="str">
        <f>Levels!B10</f>
        <v>Teacher 6</v>
      </c>
      <c r="C9" s="15">
        <f>IF(AND(E9=0,F9=1),Levels!C10,'2012-2013'!AU9)</f>
        <v>59500</v>
      </c>
      <c r="D9" s="1">
        <f>Levels!E10</f>
        <v>4</v>
      </c>
      <c r="E9" s="1">
        <v>1</v>
      </c>
      <c r="F9" s="1">
        <v>1</v>
      </c>
      <c r="G9" s="1">
        <v>0</v>
      </c>
      <c r="H9" s="1">
        <v>0</v>
      </c>
      <c r="I9" s="1">
        <v>0</v>
      </c>
      <c r="J9" s="1">
        <f>Levels!AD10</f>
        <v>5</v>
      </c>
      <c r="K9" s="1">
        <f>Levels!AE10</f>
        <v>5</v>
      </c>
      <c r="L9" s="1" t="str">
        <f t="shared" si="5"/>
        <v>Increment</v>
      </c>
      <c r="M9" s="19">
        <f>IF(D9=1,Inputs!$J$25,IF(D9=2,Inputs!$J$26,IF(D9=3,Inputs!$J$27,IF(D9=4,Inputs!$J$28,0))))</f>
        <v>250</v>
      </c>
      <c r="N9" s="19">
        <f>IF(D9=1,Inputs!$J$42,IF(D9=2,Inputs!$J$43,IF(D9=3,Inputs!$J$44,IF(D9=4,Inputs!$J$45,0))))</f>
        <v>750</v>
      </c>
      <c r="O9" s="19">
        <f>IF(D9=1,Inputs!$K$25,IF(D9=2,Inputs!$K$26,IF(D9=3,Inputs!$K$27,IF(D9=4,Inputs!$K$28,0))))</f>
        <v>250</v>
      </c>
      <c r="P9" s="19">
        <f>IF(D9=1,Inputs!$K$42,IF(D9=2,Inputs!$K$43,IF(D9=3,Inputs!$K$44,IF(D9=4,Inputs!$K$45,0))))</f>
        <v>750</v>
      </c>
      <c r="Q9" s="19">
        <f>IF(AND(D9=1,G9=1),Inputs!$L$25,IF(AND(D9=2,G9=1),Inputs!$L$26,IF(AND(D9=3,G9=1),Inputs!$L$27,IF(AND(D9=4,G9=1),Inputs!$L$28,0))))</f>
        <v>0</v>
      </c>
      <c r="R9" s="19">
        <f>IF(AND(D9=1,G9=1),Inputs!$L$42,IF(AND(D9=2,G9=1),Inputs!$L$43,IF(AND(D9=3,G9=1),Inputs!$L$44,IF(AND(D9=4,G9=1),Inputs!$L$45,0))))</f>
        <v>0</v>
      </c>
      <c r="S9" s="19">
        <f>IF(AND(D9=1,H9=1),Inputs!$M$25,IF(AND(D9=2,H9=1),Inputs!$M$26,IF(AND(D9=3,H9=1),Inputs!$M$27,IF(AND(D9=4,H9=1),Inputs!$M$28,0))))</f>
        <v>0</v>
      </c>
      <c r="T9" s="19">
        <f>IF(AND(D9=1,H9=1),Inputs!$M$42,IF(AND(D9=2,H9=1),Inputs!$M$43,IF(AND(D9=3,H9=1),Inputs!$M$44,IF(AND(D9=4,H9=1),Inputs!$M$45,0))))</f>
        <v>0</v>
      </c>
      <c r="U9" s="19">
        <f>IF(AND(D9=1,I9=1),Inputs!$N$25,IF(AND(D9=2,I9=1),Inputs!$N$26,IF(AND(D9=3,I9=1),Inputs!$N$27,IF(AND(D9=4,I9=1),Inputs!$N$28,0))))</f>
        <v>0</v>
      </c>
      <c r="V9" s="19">
        <f>IF(AND(D9=1,I9=1),Inputs!$N$42,IF(AND(D9=2,I9=1),Inputs!$N$43,IF(AND(D9=3,I9=1),Inputs!$N$44,IF(AND(D9=4,I9=1),Inputs!$N$45,0))))</f>
        <v>0</v>
      </c>
      <c r="W9" s="19">
        <f>IF(D9=1,Inputs!$J$34,IF(D9=2,Inputs!$J$35,IF(D9=3,Inputs!$J$36,IF(D9=4,Inputs!$J$37,0))))</f>
        <v>0</v>
      </c>
      <c r="X9" s="19">
        <f>IF(D9=1,Inputs!$J$51,IF(D9=2,Inputs!$J$52,IF(D9=3,Inputs!$J$53,IF(D9=4,Inputs!$J$54,0))))</f>
        <v>0</v>
      </c>
      <c r="Y9" s="19">
        <f>IF(D9=1,Inputs!$K$34,IF(D9=2,Inputs!$K$35,IF(D9=3,Inputs!$K$36,IF(D9=4,Inputs!$K$37,0))))</f>
        <v>0</v>
      </c>
      <c r="Z9" s="19">
        <f>IF(D9=1,Inputs!$K$51,IF(D9=2,Inputs!$K$52,IF(D9=3,Inputs!$K$53,IF(D9=4,Inputs!$K$54,0))))</f>
        <v>0</v>
      </c>
      <c r="AA9" s="19">
        <f>IF(AND(D9=1,G9=1),Inputs!$L$34,IF(AND(D9=2,G9=1),Inputs!$L$35,IF(AND(D9=3,G9=1),Inputs!$L$36,IF(AND(D9=4,G9=1),Inputs!$L$37,0))))</f>
        <v>0</v>
      </c>
      <c r="AB9" s="19">
        <f>IF(AND(D9=1,G9=1),Inputs!$L$51,IF(AND(D9=2,G9=1),Inputs!$L$52,IF(AND(D9=3,G9=1),Inputs!$L$53,IF(AND(D9=4,G9=1),Inputs!$L$54,0))))</f>
        <v>0</v>
      </c>
      <c r="AC9" s="19">
        <f>IF(AND(D9=1,H9=1),Inputs!$M$34,IF(AND(D9=2,H9=1),Inputs!$M$35,IF(AND(D9=3,H9=1),Inputs!$M$36,IF(AND(D9=4,H9=1),Inputs!$M$37,0))))</f>
        <v>0</v>
      </c>
      <c r="AD9" s="19">
        <f>IF(AND(D9=1,H9=1),Inputs!$M$51,IF(AND(D9=2,H9=1),Inputs!$M$52,IF(AND(D9=3,H9=1),Inputs!$M$53,IF(AND(D9=4,H9=1),Inputs!$M$54,0))))</f>
        <v>0</v>
      </c>
      <c r="AE9" s="19">
        <f>IF(AND(D9=1,I9=1),Inputs!$N$34,IF(AND(D9=2,I9=1),Inputs!$N$35,IF(AND(D9=3,I9=1),Inputs!$N$36,IF(AND(D9=4,I9=1),Inputs!$N$37,0))))</f>
        <v>0</v>
      </c>
      <c r="AF9" s="19">
        <f>IF(AND(D9=1,I9=1),Inputs!$N$51,IF(AND(D9=2,I9=1),Inputs!$N$52,IF(AND(D9=3,I9=1),Inputs!$N$53,IF(AND(D9=4,I9=1),Inputs!$N$54,0))))</f>
        <v>0</v>
      </c>
      <c r="AG9" s="19">
        <f t="shared" si="6"/>
        <v>60000</v>
      </c>
      <c r="AH9" s="19">
        <f t="shared" si="7"/>
        <v>60000</v>
      </c>
      <c r="AI9" s="19">
        <f t="shared" si="8"/>
        <v>0</v>
      </c>
      <c r="AJ9" s="19">
        <f>IF(K9=2,Inputs!$B$7,IF(K9=3,Inputs!$B$8,IF(K9=4,Inputs!$B$9,IF(K9=5,Inputs!$B$10,IF(K9=6,Inputs!$B$11)))))</f>
        <v>57000</v>
      </c>
      <c r="AK9" s="19">
        <f>Inputs!$B$65+C9</f>
        <v>60000</v>
      </c>
      <c r="AL9" s="19">
        <f t="shared" si="9"/>
        <v>60000</v>
      </c>
      <c r="AM9" s="19">
        <f t="shared" si="10"/>
        <v>60000</v>
      </c>
      <c r="AN9" s="19">
        <f t="shared" si="0"/>
        <v>60000</v>
      </c>
      <c r="AO9" s="19">
        <f t="shared" si="1"/>
        <v>60000</v>
      </c>
      <c r="AP9" s="19">
        <f t="shared" si="2"/>
        <v>60000</v>
      </c>
      <c r="AQ9" s="22">
        <f t="shared" si="3"/>
        <v>60000</v>
      </c>
      <c r="AR9" s="22">
        <f t="shared" si="4"/>
        <v>60000</v>
      </c>
      <c r="AS9" s="22">
        <f>IF(AND(AQ9&gt;=Inputs!$B$15,D9=2),MAX(C9,Inputs!$B$15),AQ9)</f>
        <v>60000</v>
      </c>
      <c r="AT9" s="22">
        <f>IF(AND(AR9&gt;=Inputs!$B$15,D9=2),MAX(C9,Inputs!$B$15),AR9)</f>
        <v>60000</v>
      </c>
      <c r="AU9" s="22">
        <f>IF(AND(AS9&gt;=Inputs!$B$16,D9&lt;4),MAX(C9,Inputs!$B$16),AS9)</f>
        <v>60000</v>
      </c>
      <c r="AV9" s="22">
        <f>IF(AND(AT9&gt;=Inputs!$B$16,D9&lt;4),MAX(C9,Inputs!$B$16),AT9)</f>
        <v>60000</v>
      </c>
      <c r="AW9" s="20">
        <f>IF(AU9&gt;Inputs!$B$17,Inputs!$B$17,AU9)</f>
        <v>60000</v>
      </c>
      <c r="AX9" s="20">
        <f>IF(AV9&gt;Inputs!$B$17,Inputs!$B$17,AV9)</f>
        <v>60000</v>
      </c>
    </row>
    <row r="10" spans="1:53" x14ac:dyDescent="0.25">
      <c r="A10" s="1">
        <f>Levels!A11</f>
        <v>7</v>
      </c>
      <c r="B10" s="1" t="str">
        <f>Levels!B11</f>
        <v>Teacher 7</v>
      </c>
      <c r="C10" s="15">
        <f>IF(AND(E10=0,F10=1),Levels!C11,'2012-2013'!AU10)</f>
        <v>50854</v>
      </c>
      <c r="D10" s="1">
        <f>Levels!E11</f>
        <v>2</v>
      </c>
      <c r="E10" s="1">
        <v>1</v>
      </c>
      <c r="F10" s="1">
        <v>1</v>
      </c>
      <c r="G10" s="1">
        <v>1</v>
      </c>
      <c r="H10" s="1">
        <v>0</v>
      </c>
      <c r="I10" s="1">
        <v>0</v>
      </c>
      <c r="J10" s="1">
        <f>Levels!AD11</f>
        <v>2</v>
      </c>
      <c r="K10" s="1">
        <f>Levels!AE11</f>
        <v>2</v>
      </c>
      <c r="L10" s="1" t="str">
        <f t="shared" si="5"/>
        <v>Increment</v>
      </c>
      <c r="M10" s="19">
        <f>IF(D10=1,Inputs!$J$25,IF(D10=2,Inputs!$J$26,IF(D10=3,Inputs!$J$27,IF(D10=4,Inputs!$J$28,0))))</f>
        <v>50</v>
      </c>
      <c r="N10" s="19">
        <f>IF(D10=1,Inputs!$J$42,IF(D10=2,Inputs!$J$43,IF(D10=3,Inputs!$J$44,IF(D10=4,Inputs!$J$45,0))))</f>
        <v>0</v>
      </c>
      <c r="O10" s="19">
        <f>IF(D10=1,Inputs!$K$25,IF(D10=2,Inputs!$K$26,IF(D10=3,Inputs!$K$27,IF(D10=4,Inputs!$K$28,0))))</f>
        <v>50</v>
      </c>
      <c r="P10" s="19">
        <f>IF(D10=1,Inputs!$K$42,IF(D10=2,Inputs!$K$43,IF(D10=3,Inputs!$K$44,IF(D10=4,Inputs!$K$45,0))))</f>
        <v>0</v>
      </c>
      <c r="Q10" s="19">
        <f>IF(AND(D10=1,G10=1),Inputs!$L$25,IF(AND(D10=2,G10=1),Inputs!$L$26,IF(AND(D10=3,G10=1),Inputs!$L$27,IF(AND(D10=4,G10=1),Inputs!$L$28,0))))</f>
        <v>0</v>
      </c>
      <c r="R10" s="19">
        <f>IF(AND(D10=1,G10=1),Inputs!$L$42,IF(AND(D10=2,G10=1),Inputs!$L$43,IF(AND(D10=3,G10=1),Inputs!$L$44,IF(AND(D10=4,G10=1),Inputs!$L$45,0))))</f>
        <v>0</v>
      </c>
      <c r="S10" s="19">
        <f>IF(AND(D10=1,H10=1),Inputs!$M$25,IF(AND(D10=2,H10=1),Inputs!$M$26,IF(AND(D10=3,H10=1),Inputs!$M$27,IF(AND(D10=4,H10=1),Inputs!$M$28,0))))</f>
        <v>0</v>
      </c>
      <c r="T10" s="19">
        <f>IF(AND(D10=1,H10=1),Inputs!$M$42,IF(AND(D10=2,H10=1),Inputs!$M$43,IF(AND(D10=3,H10=1),Inputs!$M$44,IF(AND(D10=4,H10=1),Inputs!$M$45,0))))</f>
        <v>0</v>
      </c>
      <c r="U10" s="19">
        <f>IF(AND(D10=1,I10=1),Inputs!$N$25,IF(AND(D10=2,I10=1),Inputs!$N$26,IF(AND(D10=3,I10=1),Inputs!$N$27,IF(AND(D10=4,I10=1),Inputs!$N$28,0))))</f>
        <v>0</v>
      </c>
      <c r="V10" s="19">
        <f>IF(AND(D10=1,I10=1),Inputs!$N$42,IF(AND(D10=2,I10=1),Inputs!$N$43,IF(AND(D10=3,I10=1),Inputs!$N$44,IF(AND(D10=4,I10=1),Inputs!$N$45,0))))</f>
        <v>0</v>
      </c>
      <c r="W10" s="19">
        <f>IF(D10=1,Inputs!$J$34,IF(D10=2,Inputs!$J$35,IF(D10=3,Inputs!$J$36,IF(D10=4,Inputs!$J$37,0))))</f>
        <v>0</v>
      </c>
      <c r="X10" s="19">
        <f>IF(D10=1,Inputs!$J$51,IF(D10=2,Inputs!$J$52,IF(D10=3,Inputs!$J$53,IF(D10=4,Inputs!$J$54,0))))</f>
        <v>0</v>
      </c>
      <c r="Y10" s="19">
        <f>IF(D10=1,Inputs!$K$34,IF(D10=2,Inputs!$K$35,IF(D10=3,Inputs!$K$36,IF(D10=4,Inputs!$K$37,0))))</f>
        <v>0</v>
      </c>
      <c r="Z10" s="19">
        <f>IF(D10=1,Inputs!$K$51,IF(D10=2,Inputs!$K$52,IF(D10=3,Inputs!$K$53,IF(D10=4,Inputs!$K$54,0))))</f>
        <v>0</v>
      </c>
      <c r="AA10" s="19">
        <f>IF(AND(D10=1,G10=1),Inputs!$L$34,IF(AND(D10=2,G10=1),Inputs!$L$35,IF(AND(D10=3,G10=1),Inputs!$L$36,IF(AND(D10=4,G10=1),Inputs!$L$37,0))))</f>
        <v>50</v>
      </c>
      <c r="AB10" s="19">
        <f>IF(AND(D10=1,G10=1),Inputs!$L$51,IF(AND(D10=2,G10=1),Inputs!$L$52,IF(AND(D10=3,G10=1),Inputs!$L$53,IF(AND(D10=4,G10=1),Inputs!$L$54,0))))</f>
        <v>0</v>
      </c>
      <c r="AC10" s="19">
        <f>IF(AND(D10=1,H10=1),Inputs!$M$34,IF(AND(D10=2,H10=1),Inputs!$M$35,IF(AND(D10=3,H10=1),Inputs!$M$36,IF(AND(D10=4,H10=1),Inputs!$M$37,0))))</f>
        <v>0</v>
      </c>
      <c r="AD10" s="19">
        <f>IF(AND(D10=1,H10=1),Inputs!$M$51,IF(AND(D10=2,H10=1),Inputs!$M$52,IF(AND(D10=3,H10=1),Inputs!$M$53,IF(AND(D10=4,H10=1),Inputs!$M$54,0))))</f>
        <v>0</v>
      </c>
      <c r="AE10" s="19">
        <f>IF(AND(D10=1,I10=1),Inputs!$N$34,IF(AND(D10=2,I10=1),Inputs!$N$35,IF(AND(D10=3,I10=1),Inputs!$N$36,IF(AND(D10=4,I10=1),Inputs!$N$37,0))))</f>
        <v>0</v>
      </c>
      <c r="AF10" s="19">
        <f>IF(AND(D10=1,I10=1),Inputs!$N$51,IF(AND(D10=2,I10=1),Inputs!$N$52,IF(AND(D10=3,I10=1),Inputs!$N$53,IF(AND(D10=4,I10=1),Inputs!$N$54,0))))</f>
        <v>0</v>
      </c>
      <c r="AG10" s="19">
        <f t="shared" si="6"/>
        <v>50954</v>
      </c>
      <c r="AH10" s="19">
        <f t="shared" si="7"/>
        <v>51004</v>
      </c>
      <c r="AI10" s="19">
        <f t="shared" si="8"/>
        <v>50</v>
      </c>
      <c r="AJ10" s="19">
        <f>IF(K10=2,Inputs!$B$7,IF(K10=3,Inputs!$B$8,IF(K10=4,Inputs!$B$9,IF(K10=5,Inputs!$B$10,IF(K10=6,Inputs!$B$11)))))</f>
        <v>49000</v>
      </c>
      <c r="AK10" s="19">
        <f>Inputs!$B$65+C10</f>
        <v>51354</v>
      </c>
      <c r="AL10" s="19">
        <f t="shared" si="9"/>
        <v>51354</v>
      </c>
      <c r="AM10" s="19">
        <f t="shared" si="10"/>
        <v>51354</v>
      </c>
      <c r="AN10" s="19">
        <f t="shared" si="0"/>
        <v>51404</v>
      </c>
      <c r="AO10" s="19">
        <f t="shared" si="1"/>
        <v>50954</v>
      </c>
      <c r="AP10" s="19">
        <f t="shared" si="2"/>
        <v>51004</v>
      </c>
      <c r="AQ10" s="22">
        <f t="shared" si="3"/>
        <v>50954</v>
      </c>
      <c r="AR10" s="22">
        <f t="shared" si="4"/>
        <v>51004</v>
      </c>
      <c r="AS10" s="22">
        <f>IF(AND(AQ10&gt;=Inputs!$B$15,D10=2),MAX(C10,Inputs!$B$15),AQ10)</f>
        <v>50854</v>
      </c>
      <c r="AT10" s="22">
        <f>IF(AND(AR10&gt;=Inputs!$B$15,D10=2),MAX(C10,Inputs!$B$15),AR10)</f>
        <v>50854</v>
      </c>
      <c r="AU10" s="22">
        <f>IF(AND(AS10&gt;=Inputs!$B$16,D10&lt;4),MAX(C10,Inputs!$B$16),AS10)</f>
        <v>50854</v>
      </c>
      <c r="AV10" s="22">
        <f>IF(AND(AT10&gt;=Inputs!$B$16,D10&lt;4),MAX(C10,Inputs!$B$16),AT10)</f>
        <v>50854</v>
      </c>
      <c r="AW10" s="20">
        <f>IF(AU10&gt;Inputs!$B$17,Inputs!$B$17,AU10)</f>
        <v>50854</v>
      </c>
      <c r="AX10" s="20">
        <f>IF(AV10&gt;Inputs!$B$17,Inputs!$B$17,AV10)</f>
        <v>50854</v>
      </c>
    </row>
    <row r="11" spans="1:53" x14ac:dyDescent="0.25">
      <c r="A11" s="1">
        <f>Levels!A12</f>
        <v>8</v>
      </c>
      <c r="B11" s="1" t="str">
        <f>Levels!B12</f>
        <v>Teacher 8</v>
      </c>
      <c r="C11" s="15">
        <f>IF(AND(E11=0,F11=1),Levels!C12,'2012-2013'!AU11)</f>
        <v>46400</v>
      </c>
      <c r="D11" s="1">
        <f>Levels!E12</f>
        <v>3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f>Levels!AD12</f>
        <v>1</v>
      </c>
      <c r="K11" s="1">
        <f>Levels!AE12</f>
        <v>1</v>
      </c>
      <c r="L11" s="1" t="str">
        <f t="shared" si="5"/>
        <v>Increment</v>
      </c>
      <c r="M11" s="19">
        <f>IF(D11=1,Inputs!$J$25,IF(D11=2,Inputs!$J$26,IF(D11=3,Inputs!$J$27,IF(D11=4,Inputs!$J$28,0))))</f>
        <v>150</v>
      </c>
      <c r="N11" s="19">
        <f>IF(D11=1,Inputs!$J$42,IF(D11=2,Inputs!$J$43,IF(D11=3,Inputs!$J$44,IF(D11=4,Inputs!$J$45,0))))</f>
        <v>0</v>
      </c>
      <c r="O11" s="19">
        <f>IF(D11=1,Inputs!$K$25,IF(D11=2,Inputs!$K$26,IF(D11=3,Inputs!$K$27,IF(D11=4,Inputs!$K$28,0))))</f>
        <v>150</v>
      </c>
      <c r="P11" s="19">
        <f>IF(D11=1,Inputs!$K$42,IF(D11=2,Inputs!$K$43,IF(D11=3,Inputs!$K$44,IF(D11=4,Inputs!$K$45,0))))</f>
        <v>0</v>
      </c>
      <c r="Q11" s="19">
        <f>IF(AND(D11=1,G11=1),Inputs!$L$25,IF(AND(D11=2,G11=1),Inputs!$L$26,IF(AND(D11=3,G11=1),Inputs!$L$27,IF(AND(D11=4,G11=1),Inputs!$L$28,0))))</f>
        <v>0</v>
      </c>
      <c r="R11" s="19">
        <f>IF(AND(D11=1,G11=1),Inputs!$L$42,IF(AND(D11=2,G11=1),Inputs!$L$43,IF(AND(D11=3,G11=1),Inputs!$L$44,IF(AND(D11=4,G11=1),Inputs!$L$45,0))))</f>
        <v>0</v>
      </c>
      <c r="S11" s="19">
        <f>IF(AND(D11=1,H11=1),Inputs!$M$25,IF(AND(D11=2,H11=1),Inputs!$M$26,IF(AND(D11=3,H11=1),Inputs!$M$27,IF(AND(D11=4,H11=1),Inputs!$M$28,0))))</f>
        <v>0</v>
      </c>
      <c r="T11" s="19">
        <f>IF(AND(D11=1,H11=1),Inputs!$M$42,IF(AND(D11=2,H11=1),Inputs!$M$43,IF(AND(D11=3,H11=1),Inputs!$M$44,IF(AND(D11=4,H11=1),Inputs!$M$45,0))))</f>
        <v>0</v>
      </c>
      <c r="U11" s="19">
        <f>IF(AND(D11=1,I11=1),Inputs!$N$25,IF(AND(D11=2,I11=1),Inputs!$N$26,IF(AND(D11=3,I11=1),Inputs!$N$27,IF(AND(D11=4,I11=1),Inputs!$N$28,0))))</f>
        <v>0</v>
      </c>
      <c r="V11" s="19">
        <f>IF(AND(D11=1,I11=1),Inputs!$N$42,IF(AND(D11=2,I11=1),Inputs!$N$43,IF(AND(D11=3,I11=1),Inputs!$N$44,IF(AND(D11=4,I11=1),Inputs!$N$45,0))))</f>
        <v>0</v>
      </c>
      <c r="W11" s="19">
        <f>IF(D11=1,Inputs!$J$34,IF(D11=2,Inputs!$J$35,IF(D11=3,Inputs!$J$36,IF(D11=4,Inputs!$J$37,0))))</f>
        <v>0</v>
      </c>
      <c r="X11" s="19">
        <f>IF(D11=1,Inputs!$J$51,IF(D11=2,Inputs!$J$52,IF(D11=3,Inputs!$J$53,IF(D11=4,Inputs!$J$54,0))))</f>
        <v>0</v>
      </c>
      <c r="Y11" s="19">
        <f>IF(D11=1,Inputs!$K$34,IF(D11=2,Inputs!$K$35,IF(D11=3,Inputs!$K$36,IF(D11=4,Inputs!$K$37,0))))</f>
        <v>0</v>
      </c>
      <c r="Z11" s="19">
        <f>IF(D11=1,Inputs!$K$51,IF(D11=2,Inputs!$K$52,IF(D11=3,Inputs!$K$53,IF(D11=4,Inputs!$K$54,0))))</f>
        <v>0</v>
      </c>
      <c r="AA11" s="19">
        <f>IF(AND(D11=1,G11=1),Inputs!$L$34,IF(AND(D11=2,G11=1),Inputs!$L$35,IF(AND(D11=3,G11=1),Inputs!$L$36,IF(AND(D11=4,G11=1),Inputs!$L$37,0))))</f>
        <v>0</v>
      </c>
      <c r="AB11" s="19">
        <f>IF(AND(D11=1,G11=1),Inputs!$L$51,IF(AND(D11=2,G11=1),Inputs!$L$52,IF(AND(D11=3,G11=1),Inputs!$L$53,IF(AND(D11=4,G11=1),Inputs!$L$54,0))))</f>
        <v>0</v>
      </c>
      <c r="AC11" s="19">
        <f>IF(AND(D11=1,H11=1),Inputs!$M$34,IF(AND(D11=2,H11=1),Inputs!$M$35,IF(AND(D11=3,H11=1),Inputs!$M$36,IF(AND(D11=4,H11=1),Inputs!$M$37,0))))</f>
        <v>0</v>
      </c>
      <c r="AD11" s="19">
        <f>IF(AND(D11=1,H11=1),Inputs!$M$51,IF(AND(D11=2,H11=1),Inputs!$M$52,IF(AND(D11=3,H11=1),Inputs!$M$53,IF(AND(D11=4,H11=1),Inputs!$M$54,0))))</f>
        <v>0</v>
      </c>
      <c r="AE11" s="19">
        <f>IF(AND(D11=1,I11=1),Inputs!$N$34,IF(AND(D11=2,I11=1),Inputs!$N$35,IF(AND(D11=3,I11=1),Inputs!$N$36,IF(AND(D11=4,I11=1),Inputs!$N$37,0))))</f>
        <v>0</v>
      </c>
      <c r="AF11" s="19">
        <f>IF(AND(D11=1,I11=1),Inputs!$N$51,IF(AND(D11=2,I11=1),Inputs!$N$52,IF(AND(D11=3,I11=1),Inputs!$N$53,IF(AND(D11=4,I11=1),Inputs!$N$54,0))))</f>
        <v>0</v>
      </c>
      <c r="AG11" s="19">
        <f t="shared" si="6"/>
        <v>46700</v>
      </c>
      <c r="AH11" s="19">
        <f t="shared" si="7"/>
        <v>46700</v>
      </c>
      <c r="AI11" s="19">
        <f t="shared" si="8"/>
        <v>0</v>
      </c>
      <c r="AJ11" s="19" t="b">
        <f>IF(K11=2,Inputs!$B$7,IF(K11=3,Inputs!$B$8,IF(K11=4,Inputs!$B$9,IF(K11=5,Inputs!$B$10,IF(K11=6,Inputs!$B$11)))))</f>
        <v>0</v>
      </c>
      <c r="AK11" s="19">
        <f>Inputs!$B$65+C11</f>
        <v>46900</v>
      </c>
      <c r="AL11" s="19">
        <f t="shared" si="9"/>
        <v>46900</v>
      </c>
      <c r="AM11" s="19">
        <f t="shared" si="10"/>
        <v>46900</v>
      </c>
      <c r="AN11" s="19">
        <f t="shared" si="0"/>
        <v>46900</v>
      </c>
      <c r="AO11" s="19">
        <f t="shared" si="1"/>
        <v>46700</v>
      </c>
      <c r="AP11" s="19">
        <f t="shared" si="2"/>
        <v>46700</v>
      </c>
      <c r="AQ11" s="22">
        <f t="shared" si="3"/>
        <v>46700</v>
      </c>
      <c r="AR11" s="22">
        <f t="shared" si="4"/>
        <v>46700</v>
      </c>
      <c r="AS11" s="22">
        <f>IF(AND(AQ11&gt;=Inputs!$B$15,D11=2),MAX(C11,Inputs!$B$15),AQ11)</f>
        <v>46700</v>
      </c>
      <c r="AT11" s="22">
        <f>IF(AND(AR11&gt;=Inputs!$B$15,D11=2),MAX(C11,Inputs!$B$15),AR11)</f>
        <v>46700</v>
      </c>
      <c r="AU11" s="22">
        <f>IF(AND(AS11&gt;=Inputs!$B$16,D11&lt;4),MAX(C11,Inputs!$B$16),AS11)</f>
        <v>46700</v>
      </c>
      <c r="AV11" s="22">
        <f>IF(AND(AT11&gt;=Inputs!$B$16,D11&lt;4),MAX(C11,Inputs!$B$16),AT11)</f>
        <v>46700</v>
      </c>
      <c r="AW11" s="20">
        <f>IF(AU11&gt;Inputs!$B$17,Inputs!$B$17,AU11)</f>
        <v>46700</v>
      </c>
      <c r="AX11" s="20">
        <f>IF(AV11&gt;Inputs!$B$17,Inputs!$B$17,AV11)</f>
        <v>46700</v>
      </c>
    </row>
    <row r="12" spans="1:53" x14ac:dyDescent="0.25">
      <c r="A12" s="1">
        <f>Levels!A13</f>
        <v>9</v>
      </c>
      <c r="B12" s="1" t="str">
        <f>Levels!B13</f>
        <v>Teacher 9</v>
      </c>
      <c r="C12" s="15">
        <f>IF(AND(E12=0,F12=1),Levels!C13,'2012-2013'!AU12)</f>
        <v>57750</v>
      </c>
      <c r="D12" s="1">
        <f>Levels!E13</f>
        <v>3</v>
      </c>
      <c r="E12" s="1">
        <v>1</v>
      </c>
      <c r="F12" s="1">
        <v>1</v>
      </c>
      <c r="G12" s="1">
        <v>0</v>
      </c>
      <c r="H12" s="1">
        <v>0</v>
      </c>
      <c r="I12" s="1">
        <v>0</v>
      </c>
      <c r="J12" s="1">
        <f>Levels!AD13</f>
        <v>5</v>
      </c>
      <c r="K12" s="1">
        <f>Levels!AE13</f>
        <v>5</v>
      </c>
      <c r="L12" s="1" t="str">
        <f t="shared" si="5"/>
        <v>Increment</v>
      </c>
      <c r="M12" s="19">
        <f>IF(D12=1,Inputs!$J$25,IF(D12=2,Inputs!$J$26,IF(D12=3,Inputs!$J$27,IF(D12=4,Inputs!$J$28,0))))</f>
        <v>150</v>
      </c>
      <c r="N12" s="19">
        <f>IF(D12=1,Inputs!$J$42,IF(D12=2,Inputs!$J$43,IF(D12=3,Inputs!$J$44,IF(D12=4,Inputs!$J$45,0))))</f>
        <v>0</v>
      </c>
      <c r="O12" s="19">
        <f>IF(D12=1,Inputs!$K$25,IF(D12=2,Inputs!$K$26,IF(D12=3,Inputs!$K$27,IF(D12=4,Inputs!$K$28,0))))</f>
        <v>150</v>
      </c>
      <c r="P12" s="19">
        <f>IF(D12=1,Inputs!$K$42,IF(D12=2,Inputs!$K$43,IF(D12=3,Inputs!$K$44,IF(D12=4,Inputs!$K$45,0))))</f>
        <v>0</v>
      </c>
      <c r="Q12" s="19">
        <f>IF(AND(D12=1,G12=1),Inputs!$L$25,IF(AND(D12=2,G12=1),Inputs!$L$26,IF(AND(D12=3,G12=1),Inputs!$L$27,IF(AND(D12=4,G12=1),Inputs!$L$28,0))))</f>
        <v>0</v>
      </c>
      <c r="R12" s="19">
        <f>IF(AND(D12=1,G12=1),Inputs!$L$42,IF(AND(D12=2,G12=1),Inputs!$L$43,IF(AND(D12=3,G12=1),Inputs!$L$44,IF(AND(D12=4,G12=1),Inputs!$L$45,0))))</f>
        <v>0</v>
      </c>
      <c r="S12" s="19">
        <f>IF(AND(D12=1,H12=1),Inputs!$M$25,IF(AND(D12=2,H12=1),Inputs!$M$26,IF(AND(D12=3,H12=1),Inputs!$M$27,IF(AND(D12=4,H12=1),Inputs!$M$28,0))))</f>
        <v>0</v>
      </c>
      <c r="T12" s="19">
        <f>IF(AND(D12=1,H12=1),Inputs!$M$42,IF(AND(D12=2,H12=1),Inputs!$M$43,IF(AND(D12=3,H12=1),Inputs!$M$44,IF(AND(D12=4,H12=1),Inputs!$M$45,0))))</f>
        <v>0</v>
      </c>
      <c r="U12" s="19">
        <f>IF(AND(D12=1,I12=1),Inputs!$N$25,IF(AND(D12=2,I12=1),Inputs!$N$26,IF(AND(D12=3,I12=1),Inputs!$N$27,IF(AND(D12=4,I12=1),Inputs!$N$28,0))))</f>
        <v>0</v>
      </c>
      <c r="V12" s="19">
        <f>IF(AND(D12=1,I12=1),Inputs!$N$42,IF(AND(D12=2,I12=1),Inputs!$N$43,IF(AND(D12=3,I12=1),Inputs!$N$44,IF(AND(D12=4,I12=1),Inputs!$N$45,0))))</f>
        <v>0</v>
      </c>
      <c r="W12" s="19">
        <f>IF(D12=1,Inputs!$J$34,IF(D12=2,Inputs!$J$35,IF(D12=3,Inputs!$J$36,IF(D12=4,Inputs!$J$37,0))))</f>
        <v>0</v>
      </c>
      <c r="X12" s="19">
        <f>IF(D12=1,Inputs!$J$51,IF(D12=2,Inputs!$J$52,IF(D12=3,Inputs!$J$53,IF(D12=4,Inputs!$J$54,0))))</f>
        <v>0</v>
      </c>
      <c r="Y12" s="19">
        <f>IF(D12=1,Inputs!$K$34,IF(D12=2,Inputs!$K$35,IF(D12=3,Inputs!$K$36,IF(D12=4,Inputs!$K$37,0))))</f>
        <v>0</v>
      </c>
      <c r="Z12" s="19">
        <f>IF(D12=1,Inputs!$K$51,IF(D12=2,Inputs!$K$52,IF(D12=3,Inputs!$K$53,IF(D12=4,Inputs!$K$54,0))))</f>
        <v>0</v>
      </c>
      <c r="AA12" s="19">
        <f>IF(AND(D12=1,G12=1),Inputs!$L$34,IF(AND(D12=2,G12=1),Inputs!$L$35,IF(AND(D12=3,G12=1),Inputs!$L$36,IF(AND(D12=4,G12=1),Inputs!$L$37,0))))</f>
        <v>0</v>
      </c>
      <c r="AB12" s="19">
        <f>IF(AND(D12=1,G12=1),Inputs!$L$51,IF(AND(D12=2,G12=1),Inputs!$L$52,IF(AND(D12=3,G12=1),Inputs!$L$53,IF(AND(D12=4,G12=1),Inputs!$L$54,0))))</f>
        <v>0</v>
      </c>
      <c r="AC12" s="19">
        <f>IF(AND(D12=1,H12=1),Inputs!$M$34,IF(AND(D12=2,H12=1),Inputs!$M$35,IF(AND(D12=3,H12=1),Inputs!$M$36,IF(AND(D12=4,H12=1),Inputs!$M$37,0))))</f>
        <v>0</v>
      </c>
      <c r="AD12" s="19">
        <f>IF(AND(D12=1,H12=1),Inputs!$M$51,IF(AND(D12=2,H12=1),Inputs!$M$52,IF(AND(D12=3,H12=1),Inputs!$M$53,IF(AND(D12=4,H12=1),Inputs!$M$54,0))))</f>
        <v>0</v>
      </c>
      <c r="AE12" s="19">
        <f>IF(AND(D12=1,I12=1),Inputs!$N$34,IF(AND(D12=2,I12=1),Inputs!$N$35,IF(AND(D12=3,I12=1),Inputs!$N$36,IF(AND(D12=4,I12=1),Inputs!$N$37,0))))</f>
        <v>0</v>
      </c>
      <c r="AF12" s="19">
        <f>IF(AND(D12=1,I12=1),Inputs!$N$51,IF(AND(D12=2,I12=1),Inputs!$N$52,IF(AND(D12=3,I12=1),Inputs!$N$53,IF(AND(D12=4,I12=1),Inputs!$N$54,0))))</f>
        <v>0</v>
      </c>
      <c r="AG12" s="19">
        <f t="shared" si="6"/>
        <v>58050</v>
      </c>
      <c r="AH12" s="19">
        <f t="shared" si="7"/>
        <v>58050</v>
      </c>
      <c r="AI12" s="19">
        <f t="shared" si="8"/>
        <v>0</v>
      </c>
      <c r="AJ12" s="19">
        <f>IF(K12=2,Inputs!$B$7,IF(K12=3,Inputs!$B$8,IF(K12=4,Inputs!$B$9,IF(K12=5,Inputs!$B$10,IF(K12=6,Inputs!$B$11)))))</f>
        <v>57000</v>
      </c>
      <c r="AK12" s="19">
        <f>Inputs!$B$65+C12</f>
        <v>58250</v>
      </c>
      <c r="AL12" s="19">
        <f t="shared" si="9"/>
        <v>58250</v>
      </c>
      <c r="AM12" s="19">
        <f t="shared" si="10"/>
        <v>58250</v>
      </c>
      <c r="AN12" s="19">
        <f t="shared" si="0"/>
        <v>58250</v>
      </c>
      <c r="AO12" s="19">
        <f t="shared" si="1"/>
        <v>58050</v>
      </c>
      <c r="AP12" s="19">
        <f t="shared" si="2"/>
        <v>58050</v>
      </c>
      <c r="AQ12" s="22">
        <f t="shared" si="3"/>
        <v>58050</v>
      </c>
      <c r="AR12" s="22">
        <f t="shared" si="4"/>
        <v>58050</v>
      </c>
      <c r="AS12" s="22">
        <f>IF(AND(AQ12&gt;=Inputs!$B$15,D12=2),MAX(C12,Inputs!$B$15),AQ12)</f>
        <v>58050</v>
      </c>
      <c r="AT12" s="22">
        <f>IF(AND(AR12&gt;=Inputs!$B$15,D12=2),MAX(C12,Inputs!$B$15),AR12)</f>
        <v>58050</v>
      </c>
      <c r="AU12" s="22">
        <f>IF(AND(AS12&gt;=Inputs!$B$16,D12&lt;4),MAX(C12,Inputs!$B$16),AS12)</f>
        <v>58050</v>
      </c>
      <c r="AV12" s="22">
        <f>IF(AND(AT12&gt;=Inputs!$B$16,D12&lt;4),MAX(C12,Inputs!$B$16),AT12)</f>
        <v>58050</v>
      </c>
      <c r="AW12" s="20">
        <f>IF(AU12&gt;Inputs!$B$17,Inputs!$B$17,AU12)</f>
        <v>58050</v>
      </c>
      <c r="AX12" s="20">
        <f>IF(AV12&gt;Inputs!$B$17,Inputs!$B$17,AV12)</f>
        <v>58050</v>
      </c>
    </row>
    <row r="13" spans="1:53" x14ac:dyDescent="0.25">
      <c r="A13" s="1">
        <f>Levels!A14</f>
        <v>10</v>
      </c>
      <c r="B13" s="1" t="str">
        <f>Levels!B14</f>
        <v>Teacher 10</v>
      </c>
      <c r="C13" s="15">
        <f>IF(AND(E13=0,F13=1),Levels!C14,'2012-2013'!AU13)</f>
        <v>48746</v>
      </c>
      <c r="D13" s="1">
        <f>Levels!E14</f>
        <v>4</v>
      </c>
      <c r="E13" s="1">
        <v>1</v>
      </c>
      <c r="F13" s="1">
        <v>1</v>
      </c>
      <c r="G13" s="1">
        <v>0</v>
      </c>
      <c r="H13" s="1">
        <v>0</v>
      </c>
      <c r="I13" s="1">
        <v>0</v>
      </c>
      <c r="J13" s="1">
        <f>Levels!AD14</f>
        <v>1</v>
      </c>
      <c r="K13" s="1">
        <f>Levels!AE14</f>
        <v>1</v>
      </c>
      <c r="L13" s="1" t="str">
        <f t="shared" si="5"/>
        <v>Increment</v>
      </c>
      <c r="M13" s="19">
        <f>IF(D13=1,Inputs!$J$25,IF(D13=2,Inputs!$J$26,IF(D13=3,Inputs!$J$27,IF(D13=4,Inputs!$J$28,0))))</f>
        <v>250</v>
      </c>
      <c r="N13" s="19">
        <f>IF(D13=1,Inputs!$J$42,IF(D13=2,Inputs!$J$43,IF(D13=3,Inputs!$J$44,IF(D13=4,Inputs!$J$45,0))))</f>
        <v>750</v>
      </c>
      <c r="O13" s="19">
        <f>IF(D13=1,Inputs!$K$25,IF(D13=2,Inputs!$K$26,IF(D13=3,Inputs!$K$27,IF(D13=4,Inputs!$K$28,0))))</f>
        <v>250</v>
      </c>
      <c r="P13" s="19">
        <f>IF(D13=1,Inputs!$K$42,IF(D13=2,Inputs!$K$43,IF(D13=3,Inputs!$K$44,IF(D13=4,Inputs!$K$45,0))))</f>
        <v>750</v>
      </c>
      <c r="Q13" s="19">
        <f>IF(AND(D13=1,G13=1),Inputs!$L$25,IF(AND(D13=2,G13=1),Inputs!$L$26,IF(AND(D13=3,G13=1),Inputs!$L$27,IF(AND(D13=4,G13=1),Inputs!$L$28,0))))</f>
        <v>0</v>
      </c>
      <c r="R13" s="19">
        <f>IF(AND(D13=1,G13=1),Inputs!$L$42,IF(AND(D13=2,G13=1),Inputs!$L$43,IF(AND(D13=3,G13=1),Inputs!$L$44,IF(AND(D13=4,G13=1),Inputs!$L$45,0))))</f>
        <v>0</v>
      </c>
      <c r="S13" s="19">
        <f>IF(AND(D13=1,H13=1),Inputs!$M$25,IF(AND(D13=2,H13=1),Inputs!$M$26,IF(AND(D13=3,H13=1),Inputs!$M$27,IF(AND(D13=4,H13=1),Inputs!$M$28,0))))</f>
        <v>0</v>
      </c>
      <c r="T13" s="19">
        <f>IF(AND(D13=1,H13=1),Inputs!$M$42,IF(AND(D13=2,H13=1),Inputs!$M$43,IF(AND(D13=3,H13=1),Inputs!$M$44,IF(AND(D13=4,H13=1),Inputs!$M$45,0))))</f>
        <v>0</v>
      </c>
      <c r="U13" s="19">
        <f>IF(AND(D13=1,I13=1),Inputs!$N$25,IF(AND(D13=2,I13=1),Inputs!$N$26,IF(AND(D13=3,I13=1),Inputs!$N$27,IF(AND(D13=4,I13=1),Inputs!$N$28,0))))</f>
        <v>0</v>
      </c>
      <c r="V13" s="19">
        <f>IF(AND(D13=1,I13=1),Inputs!$N$42,IF(AND(D13=2,I13=1),Inputs!$N$43,IF(AND(D13=3,I13=1),Inputs!$N$44,IF(AND(D13=4,I13=1),Inputs!$N$45,0))))</f>
        <v>0</v>
      </c>
      <c r="W13" s="19">
        <f>IF(D13=1,Inputs!$J$34,IF(D13=2,Inputs!$J$35,IF(D13=3,Inputs!$J$36,IF(D13=4,Inputs!$J$37,0))))</f>
        <v>0</v>
      </c>
      <c r="X13" s="19">
        <f>IF(D13=1,Inputs!$J$51,IF(D13=2,Inputs!$J$52,IF(D13=3,Inputs!$J$53,IF(D13=4,Inputs!$J$54,0))))</f>
        <v>0</v>
      </c>
      <c r="Y13" s="19">
        <f>IF(D13=1,Inputs!$K$34,IF(D13=2,Inputs!$K$35,IF(D13=3,Inputs!$K$36,IF(D13=4,Inputs!$K$37,0))))</f>
        <v>0</v>
      </c>
      <c r="Z13" s="19">
        <f>IF(D13=1,Inputs!$K$51,IF(D13=2,Inputs!$K$52,IF(D13=3,Inputs!$K$53,IF(D13=4,Inputs!$K$54,0))))</f>
        <v>0</v>
      </c>
      <c r="AA13" s="19">
        <f>IF(AND(D13=1,G13=1),Inputs!$L$34,IF(AND(D13=2,G13=1),Inputs!$L$35,IF(AND(D13=3,G13=1),Inputs!$L$36,IF(AND(D13=4,G13=1),Inputs!$L$37,0))))</f>
        <v>0</v>
      </c>
      <c r="AB13" s="19">
        <f>IF(AND(D13=1,G13=1),Inputs!$L$51,IF(AND(D13=2,G13=1),Inputs!$L$52,IF(AND(D13=3,G13=1),Inputs!$L$53,IF(AND(D13=4,G13=1),Inputs!$L$54,0))))</f>
        <v>0</v>
      </c>
      <c r="AC13" s="19">
        <f>IF(AND(D13=1,H13=1),Inputs!$M$34,IF(AND(D13=2,H13=1),Inputs!$M$35,IF(AND(D13=3,H13=1),Inputs!$M$36,IF(AND(D13=4,H13=1),Inputs!$M$37,0))))</f>
        <v>0</v>
      </c>
      <c r="AD13" s="19">
        <f>IF(AND(D13=1,H13=1),Inputs!$M$51,IF(AND(D13=2,H13=1),Inputs!$M$52,IF(AND(D13=3,H13=1),Inputs!$M$53,IF(AND(D13=4,H13=1),Inputs!$M$54,0))))</f>
        <v>0</v>
      </c>
      <c r="AE13" s="19">
        <f>IF(AND(D13=1,I13=1),Inputs!$N$34,IF(AND(D13=2,I13=1),Inputs!$N$35,IF(AND(D13=3,I13=1),Inputs!$N$36,IF(AND(D13=4,I13=1),Inputs!$N$37,0))))</f>
        <v>0</v>
      </c>
      <c r="AF13" s="19">
        <f>IF(AND(D13=1,I13=1),Inputs!$N$51,IF(AND(D13=2,I13=1),Inputs!$N$52,IF(AND(D13=3,I13=1),Inputs!$N$53,IF(AND(D13=4,I13=1),Inputs!$N$54,0))))</f>
        <v>0</v>
      </c>
      <c r="AG13" s="19">
        <f t="shared" si="6"/>
        <v>49246</v>
      </c>
      <c r="AH13" s="19">
        <f t="shared" si="7"/>
        <v>49246</v>
      </c>
      <c r="AI13" s="19">
        <f t="shared" si="8"/>
        <v>0</v>
      </c>
      <c r="AJ13" s="19" t="b">
        <f>IF(K13=2,Inputs!$B$7,IF(K13=3,Inputs!$B$8,IF(K13=4,Inputs!$B$9,IF(K13=5,Inputs!$B$10,IF(K13=6,Inputs!$B$11)))))</f>
        <v>0</v>
      </c>
      <c r="AK13" s="19">
        <f>Inputs!$B$65+C13</f>
        <v>49246</v>
      </c>
      <c r="AL13" s="19">
        <f t="shared" si="9"/>
        <v>49246</v>
      </c>
      <c r="AM13" s="19">
        <f t="shared" si="10"/>
        <v>49246</v>
      </c>
      <c r="AN13" s="19">
        <f t="shared" si="0"/>
        <v>49246</v>
      </c>
      <c r="AO13" s="19">
        <f t="shared" si="1"/>
        <v>49246</v>
      </c>
      <c r="AP13" s="19">
        <f t="shared" si="2"/>
        <v>49246</v>
      </c>
      <c r="AQ13" s="22">
        <f t="shared" si="3"/>
        <v>49246</v>
      </c>
      <c r="AR13" s="22">
        <f t="shared" si="4"/>
        <v>49246</v>
      </c>
      <c r="AS13" s="22">
        <f>IF(AND(AQ13&gt;=Inputs!$B$15,D13=2),MAX(C13,Inputs!$B$15),AQ13)</f>
        <v>49246</v>
      </c>
      <c r="AT13" s="22">
        <f>IF(AND(AR13&gt;=Inputs!$B$15,D13=2),MAX(C13,Inputs!$B$15),AR13)</f>
        <v>49246</v>
      </c>
      <c r="AU13" s="22">
        <f>IF(AND(AS13&gt;=Inputs!$B$16,D13&lt;4),MAX(C13,Inputs!$B$16),AS13)</f>
        <v>49246</v>
      </c>
      <c r="AV13" s="22">
        <f>IF(AND(AT13&gt;=Inputs!$B$16,D13&lt;4),MAX(C13,Inputs!$B$16),AT13)</f>
        <v>49246</v>
      </c>
      <c r="AW13" s="20">
        <f>IF(AU13&gt;Inputs!$B$17,Inputs!$B$17,AU13)</f>
        <v>49246</v>
      </c>
      <c r="AX13" s="20">
        <f>IF(AV13&gt;Inputs!$B$17,Inputs!$B$17,AV13)</f>
        <v>49246</v>
      </c>
    </row>
    <row r="14" spans="1:53" x14ac:dyDescent="0.25">
      <c r="A14" s="1">
        <f>Levels!A15</f>
        <v>11</v>
      </c>
      <c r="B14" s="1" t="str">
        <f>Levels!B15</f>
        <v>Teacher 11</v>
      </c>
      <c r="C14" s="15">
        <f>IF(AND(E14=0,F14=1),Levels!C15,'2012-2013'!AU14)</f>
        <v>50943</v>
      </c>
      <c r="D14" s="1">
        <f>Levels!E15</f>
        <v>4</v>
      </c>
      <c r="E14" s="1">
        <v>1</v>
      </c>
      <c r="F14" s="1">
        <v>1</v>
      </c>
      <c r="G14" s="1">
        <v>0</v>
      </c>
      <c r="H14" s="1">
        <v>0</v>
      </c>
      <c r="I14" s="1">
        <v>0</v>
      </c>
      <c r="J14" s="1">
        <f>Levels!AD15</f>
        <v>2</v>
      </c>
      <c r="K14" s="1">
        <f>Levels!AE15</f>
        <v>2</v>
      </c>
      <c r="L14" s="1" t="str">
        <f t="shared" si="5"/>
        <v>Increment</v>
      </c>
      <c r="M14" s="19">
        <f>IF(D14=1,Inputs!$J$25,IF(D14=2,Inputs!$J$26,IF(D14=3,Inputs!$J$27,IF(D14=4,Inputs!$J$28,0))))</f>
        <v>250</v>
      </c>
      <c r="N14" s="19">
        <f>IF(D14=1,Inputs!$J$42,IF(D14=2,Inputs!$J$43,IF(D14=3,Inputs!$J$44,IF(D14=4,Inputs!$J$45,0))))</f>
        <v>750</v>
      </c>
      <c r="O14" s="19">
        <f>IF(D14=1,Inputs!$K$25,IF(D14=2,Inputs!$K$26,IF(D14=3,Inputs!$K$27,IF(D14=4,Inputs!$K$28,0))))</f>
        <v>250</v>
      </c>
      <c r="P14" s="19">
        <f>IF(D14=1,Inputs!$K$42,IF(D14=2,Inputs!$K$43,IF(D14=3,Inputs!$K$44,IF(D14=4,Inputs!$K$45,0))))</f>
        <v>750</v>
      </c>
      <c r="Q14" s="19">
        <f>IF(AND(D14=1,G14=1),Inputs!$L$25,IF(AND(D14=2,G14=1),Inputs!$L$26,IF(AND(D14=3,G14=1),Inputs!$L$27,IF(AND(D14=4,G14=1),Inputs!$L$28,0))))</f>
        <v>0</v>
      </c>
      <c r="R14" s="19">
        <f>IF(AND(D14=1,G14=1),Inputs!$L$42,IF(AND(D14=2,G14=1),Inputs!$L$43,IF(AND(D14=3,G14=1),Inputs!$L$44,IF(AND(D14=4,G14=1),Inputs!$L$45,0))))</f>
        <v>0</v>
      </c>
      <c r="S14" s="19">
        <f>IF(AND(D14=1,H14=1),Inputs!$M$25,IF(AND(D14=2,H14=1),Inputs!$M$26,IF(AND(D14=3,H14=1),Inputs!$M$27,IF(AND(D14=4,H14=1),Inputs!$M$28,0))))</f>
        <v>0</v>
      </c>
      <c r="T14" s="19">
        <f>IF(AND(D14=1,H14=1),Inputs!$M$42,IF(AND(D14=2,H14=1),Inputs!$M$43,IF(AND(D14=3,H14=1),Inputs!$M$44,IF(AND(D14=4,H14=1),Inputs!$M$45,0))))</f>
        <v>0</v>
      </c>
      <c r="U14" s="19">
        <f>IF(AND(D14=1,I14=1),Inputs!$N$25,IF(AND(D14=2,I14=1),Inputs!$N$26,IF(AND(D14=3,I14=1),Inputs!$N$27,IF(AND(D14=4,I14=1),Inputs!$N$28,0))))</f>
        <v>0</v>
      </c>
      <c r="V14" s="19">
        <f>IF(AND(D14=1,I14=1),Inputs!$N$42,IF(AND(D14=2,I14=1),Inputs!$N$43,IF(AND(D14=3,I14=1),Inputs!$N$44,IF(AND(D14=4,I14=1),Inputs!$N$45,0))))</f>
        <v>0</v>
      </c>
      <c r="W14" s="19">
        <f>IF(D14=1,Inputs!$J$34,IF(D14=2,Inputs!$J$35,IF(D14=3,Inputs!$J$36,IF(D14=4,Inputs!$J$37,0))))</f>
        <v>0</v>
      </c>
      <c r="X14" s="19">
        <f>IF(D14=1,Inputs!$J$51,IF(D14=2,Inputs!$J$52,IF(D14=3,Inputs!$J$53,IF(D14=4,Inputs!$J$54,0))))</f>
        <v>0</v>
      </c>
      <c r="Y14" s="19">
        <f>IF(D14=1,Inputs!$K$34,IF(D14=2,Inputs!$K$35,IF(D14=3,Inputs!$K$36,IF(D14=4,Inputs!$K$37,0))))</f>
        <v>0</v>
      </c>
      <c r="Z14" s="19">
        <f>IF(D14=1,Inputs!$K$51,IF(D14=2,Inputs!$K$52,IF(D14=3,Inputs!$K$53,IF(D14=4,Inputs!$K$54,0))))</f>
        <v>0</v>
      </c>
      <c r="AA14" s="19">
        <f>IF(AND(D14=1,G14=1),Inputs!$L$34,IF(AND(D14=2,G14=1),Inputs!$L$35,IF(AND(D14=3,G14=1),Inputs!$L$36,IF(AND(D14=4,G14=1),Inputs!$L$37,0))))</f>
        <v>0</v>
      </c>
      <c r="AB14" s="19">
        <f>IF(AND(D14=1,G14=1),Inputs!$L$51,IF(AND(D14=2,G14=1),Inputs!$L$52,IF(AND(D14=3,G14=1),Inputs!$L$53,IF(AND(D14=4,G14=1),Inputs!$L$54,0))))</f>
        <v>0</v>
      </c>
      <c r="AC14" s="19">
        <f>IF(AND(D14=1,H14=1),Inputs!$M$34,IF(AND(D14=2,H14=1),Inputs!$M$35,IF(AND(D14=3,H14=1),Inputs!$M$36,IF(AND(D14=4,H14=1),Inputs!$M$37,0))))</f>
        <v>0</v>
      </c>
      <c r="AD14" s="19">
        <f>IF(AND(D14=1,H14=1),Inputs!$M$51,IF(AND(D14=2,H14=1),Inputs!$M$52,IF(AND(D14=3,H14=1),Inputs!$M$53,IF(AND(D14=4,H14=1),Inputs!$M$54,0))))</f>
        <v>0</v>
      </c>
      <c r="AE14" s="19">
        <f>IF(AND(D14=1,I14=1),Inputs!$N$34,IF(AND(D14=2,I14=1),Inputs!$N$35,IF(AND(D14=3,I14=1),Inputs!$N$36,IF(AND(D14=4,I14=1),Inputs!$N$37,0))))</f>
        <v>0</v>
      </c>
      <c r="AF14" s="19">
        <f>IF(AND(D14=1,I14=1),Inputs!$N$51,IF(AND(D14=2,I14=1),Inputs!$N$52,IF(AND(D14=3,I14=1),Inputs!$N$53,IF(AND(D14=4,I14=1),Inputs!$N$54,0))))</f>
        <v>0</v>
      </c>
      <c r="AG14" s="19">
        <f t="shared" si="6"/>
        <v>51443</v>
      </c>
      <c r="AH14" s="19">
        <f t="shared" si="7"/>
        <v>51443</v>
      </c>
      <c r="AI14" s="19">
        <f t="shared" si="8"/>
        <v>0</v>
      </c>
      <c r="AJ14" s="19">
        <f>IF(K14=2,Inputs!$B$7,IF(K14=3,Inputs!$B$8,IF(K14=4,Inputs!$B$9,IF(K14=5,Inputs!$B$10,IF(K14=6,Inputs!$B$11)))))</f>
        <v>49000</v>
      </c>
      <c r="AK14" s="19">
        <f>Inputs!$B$65+C14</f>
        <v>51443</v>
      </c>
      <c r="AL14" s="19">
        <f t="shared" si="9"/>
        <v>51443</v>
      </c>
      <c r="AM14" s="19">
        <f t="shared" si="10"/>
        <v>51443</v>
      </c>
      <c r="AN14" s="19">
        <f t="shared" si="0"/>
        <v>51443</v>
      </c>
      <c r="AO14" s="19">
        <f t="shared" si="1"/>
        <v>51443</v>
      </c>
      <c r="AP14" s="19">
        <f t="shared" si="2"/>
        <v>51443</v>
      </c>
      <c r="AQ14" s="22">
        <f t="shared" si="3"/>
        <v>51443</v>
      </c>
      <c r="AR14" s="22">
        <f t="shared" si="4"/>
        <v>51443</v>
      </c>
      <c r="AS14" s="22">
        <f>IF(AND(AQ14&gt;=Inputs!$B$15,D14=2),MAX(C14,Inputs!$B$15),AQ14)</f>
        <v>51443</v>
      </c>
      <c r="AT14" s="22">
        <f>IF(AND(AR14&gt;=Inputs!$B$15,D14=2),MAX(C14,Inputs!$B$15),AR14)</f>
        <v>51443</v>
      </c>
      <c r="AU14" s="22">
        <f>IF(AND(AS14&gt;=Inputs!$B$16,D14&lt;4),MAX(C14,Inputs!$B$16),AS14)</f>
        <v>51443</v>
      </c>
      <c r="AV14" s="22">
        <f>IF(AND(AT14&gt;=Inputs!$B$16,D14&lt;4),MAX(C14,Inputs!$B$16),AT14)</f>
        <v>51443</v>
      </c>
      <c r="AW14" s="20">
        <f>IF(AU14&gt;Inputs!$B$17,Inputs!$B$17,AU14)</f>
        <v>51443</v>
      </c>
      <c r="AX14" s="20">
        <f>IF(AV14&gt;Inputs!$B$17,Inputs!$B$17,AV14)</f>
        <v>51443</v>
      </c>
    </row>
    <row r="15" spans="1:53" x14ac:dyDescent="0.25">
      <c r="A15" s="1">
        <f>Levels!A16</f>
        <v>12</v>
      </c>
      <c r="B15" s="1" t="str">
        <f>Levels!B16</f>
        <v>Teacher 12</v>
      </c>
      <c r="C15" s="15">
        <f>IF(AND(E15=0,F15=1),Levels!C16,'2012-2013'!AU15)</f>
        <v>52190</v>
      </c>
      <c r="D15" s="1">
        <f>Levels!E16</f>
        <v>3</v>
      </c>
      <c r="E15" s="1">
        <v>1</v>
      </c>
      <c r="F15" s="1">
        <v>1</v>
      </c>
      <c r="G15" s="1">
        <v>1</v>
      </c>
      <c r="H15" s="1">
        <v>0</v>
      </c>
      <c r="I15" s="1">
        <v>0</v>
      </c>
      <c r="J15" s="1">
        <f>Levels!AD16</f>
        <v>2</v>
      </c>
      <c r="K15" s="1">
        <f>Levels!AE16</f>
        <v>2</v>
      </c>
      <c r="L15" s="1" t="str">
        <f t="shared" si="5"/>
        <v>Increment</v>
      </c>
      <c r="M15" s="19">
        <f>IF(D15=1,Inputs!$J$25,IF(D15=2,Inputs!$J$26,IF(D15=3,Inputs!$J$27,IF(D15=4,Inputs!$J$28,0))))</f>
        <v>150</v>
      </c>
      <c r="N15" s="19">
        <f>IF(D15=1,Inputs!$J$42,IF(D15=2,Inputs!$J$43,IF(D15=3,Inputs!$J$44,IF(D15=4,Inputs!$J$45,0))))</f>
        <v>0</v>
      </c>
      <c r="O15" s="19">
        <f>IF(D15=1,Inputs!$K$25,IF(D15=2,Inputs!$K$26,IF(D15=3,Inputs!$K$27,IF(D15=4,Inputs!$K$28,0))))</f>
        <v>150</v>
      </c>
      <c r="P15" s="19">
        <f>IF(D15=1,Inputs!$K$42,IF(D15=2,Inputs!$K$43,IF(D15=3,Inputs!$K$44,IF(D15=4,Inputs!$K$45,0))))</f>
        <v>0</v>
      </c>
      <c r="Q15" s="19">
        <f>IF(AND(D15=1,G15=1),Inputs!$L$25,IF(AND(D15=2,G15=1),Inputs!$L$26,IF(AND(D15=3,G15=1),Inputs!$L$27,IF(AND(D15=4,G15=1),Inputs!$L$28,0))))</f>
        <v>0</v>
      </c>
      <c r="R15" s="19">
        <f>IF(AND(D15=1,G15=1),Inputs!$L$42,IF(AND(D15=2,G15=1),Inputs!$L$43,IF(AND(D15=3,G15=1),Inputs!$L$44,IF(AND(D15=4,G15=1),Inputs!$L$45,0))))</f>
        <v>0</v>
      </c>
      <c r="S15" s="19">
        <f>IF(AND(D15=1,H15=1),Inputs!$M$25,IF(AND(D15=2,H15=1),Inputs!$M$26,IF(AND(D15=3,H15=1),Inputs!$M$27,IF(AND(D15=4,H15=1),Inputs!$M$28,0))))</f>
        <v>0</v>
      </c>
      <c r="T15" s="19">
        <f>IF(AND(D15=1,H15=1),Inputs!$M$42,IF(AND(D15=2,H15=1),Inputs!$M$43,IF(AND(D15=3,H15=1),Inputs!$M$44,IF(AND(D15=4,H15=1),Inputs!$M$45,0))))</f>
        <v>0</v>
      </c>
      <c r="U15" s="19">
        <f>IF(AND(D15=1,I15=1),Inputs!$N$25,IF(AND(D15=2,I15=1),Inputs!$N$26,IF(AND(D15=3,I15=1),Inputs!$N$27,IF(AND(D15=4,I15=1),Inputs!$N$28,0))))</f>
        <v>0</v>
      </c>
      <c r="V15" s="19">
        <f>IF(AND(D15=1,I15=1),Inputs!$N$42,IF(AND(D15=2,I15=1),Inputs!$N$43,IF(AND(D15=3,I15=1),Inputs!$N$44,IF(AND(D15=4,I15=1),Inputs!$N$45,0))))</f>
        <v>0</v>
      </c>
      <c r="W15" s="19">
        <f>IF(D15=1,Inputs!$J$34,IF(D15=2,Inputs!$J$35,IF(D15=3,Inputs!$J$36,IF(D15=4,Inputs!$J$37,0))))</f>
        <v>0</v>
      </c>
      <c r="X15" s="19">
        <f>IF(D15=1,Inputs!$J$51,IF(D15=2,Inputs!$J$52,IF(D15=3,Inputs!$J$53,IF(D15=4,Inputs!$J$54,0))))</f>
        <v>0</v>
      </c>
      <c r="Y15" s="19">
        <f>IF(D15=1,Inputs!$K$34,IF(D15=2,Inputs!$K$35,IF(D15=3,Inputs!$K$36,IF(D15=4,Inputs!$K$37,0))))</f>
        <v>0</v>
      </c>
      <c r="Z15" s="19">
        <f>IF(D15=1,Inputs!$K$51,IF(D15=2,Inputs!$K$52,IF(D15=3,Inputs!$K$53,IF(D15=4,Inputs!$K$54,0))))</f>
        <v>0</v>
      </c>
      <c r="AA15" s="19">
        <f>IF(AND(D15=1,G15=1),Inputs!$L$34,IF(AND(D15=2,G15=1),Inputs!$L$35,IF(AND(D15=3,G15=1),Inputs!$L$36,IF(AND(D15=4,G15=1),Inputs!$L$37,0))))</f>
        <v>100</v>
      </c>
      <c r="AB15" s="19">
        <f>IF(AND(D15=1,G15=1),Inputs!$L$51,IF(AND(D15=2,G15=1),Inputs!$L$52,IF(AND(D15=3,G15=1),Inputs!$L$53,IF(AND(D15=4,G15=1),Inputs!$L$54,0))))</f>
        <v>0</v>
      </c>
      <c r="AC15" s="19">
        <f>IF(AND(D15=1,H15=1),Inputs!$M$34,IF(AND(D15=2,H15=1),Inputs!$M$35,IF(AND(D15=3,H15=1),Inputs!$M$36,IF(AND(D15=4,H15=1),Inputs!$M$37,0))))</f>
        <v>0</v>
      </c>
      <c r="AD15" s="19">
        <f>IF(AND(D15=1,H15=1),Inputs!$M$51,IF(AND(D15=2,H15=1),Inputs!$M$52,IF(AND(D15=3,H15=1),Inputs!$M$53,IF(AND(D15=4,H15=1),Inputs!$M$54,0))))</f>
        <v>0</v>
      </c>
      <c r="AE15" s="19">
        <f>IF(AND(D15=1,I15=1),Inputs!$N$34,IF(AND(D15=2,I15=1),Inputs!$N$35,IF(AND(D15=3,I15=1),Inputs!$N$36,IF(AND(D15=4,I15=1),Inputs!$N$37,0))))</f>
        <v>0</v>
      </c>
      <c r="AF15" s="19">
        <f>IF(AND(D15=1,I15=1),Inputs!$N$51,IF(AND(D15=2,I15=1),Inputs!$N$52,IF(AND(D15=3,I15=1),Inputs!$N$53,IF(AND(D15=4,I15=1),Inputs!$N$54,0))))</f>
        <v>0</v>
      </c>
      <c r="AG15" s="19">
        <f t="shared" si="6"/>
        <v>52490</v>
      </c>
      <c r="AH15" s="19">
        <f t="shared" si="7"/>
        <v>52590</v>
      </c>
      <c r="AI15" s="19">
        <f t="shared" si="8"/>
        <v>100</v>
      </c>
      <c r="AJ15" s="19">
        <f>IF(K15=2,Inputs!$B$7,IF(K15=3,Inputs!$B$8,IF(K15=4,Inputs!$B$9,IF(K15=5,Inputs!$B$10,IF(K15=6,Inputs!$B$11)))))</f>
        <v>49000</v>
      </c>
      <c r="AK15" s="19">
        <f>Inputs!$B$65+C15</f>
        <v>52690</v>
      </c>
      <c r="AL15" s="19">
        <f t="shared" si="9"/>
        <v>52690</v>
      </c>
      <c r="AM15" s="19">
        <f t="shared" si="10"/>
        <v>52690</v>
      </c>
      <c r="AN15" s="19">
        <f t="shared" si="0"/>
        <v>52790</v>
      </c>
      <c r="AO15" s="19">
        <f t="shared" si="1"/>
        <v>52490</v>
      </c>
      <c r="AP15" s="19">
        <f t="shared" si="2"/>
        <v>52590</v>
      </c>
      <c r="AQ15" s="22">
        <f t="shared" si="3"/>
        <v>52490</v>
      </c>
      <c r="AR15" s="22">
        <f t="shared" si="4"/>
        <v>52590</v>
      </c>
      <c r="AS15" s="22">
        <f>IF(AND(AQ15&gt;=Inputs!$B$15,D15=2),MAX(C15,Inputs!$B$15),AQ15)</f>
        <v>52490</v>
      </c>
      <c r="AT15" s="22">
        <f>IF(AND(AR15&gt;=Inputs!$B$15,D15=2),MAX(C15,Inputs!$B$15),AR15)</f>
        <v>52590</v>
      </c>
      <c r="AU15" s="22">
        <f>IF(AND(AS15&gt;=Inputs!$B$16,D15&lt;4),MAX(C15,Inputs!$B$16),AS15)</f>
        <v>52490</v>
      </c>
      <c r="AV15" s="22">
        <f>IF(AND(AT15&gt;=Inputs!$B$16,D15&lt;4),MAX(C15,Inputs!$B$16),AT15)</f>
        <v>52590</v>
      </c>
      <c r="AW15" s="20">
        <f>IF(AU15&gt;Inputs!$B$17,Inputs!$B$17,AU15)</f>
        <v>52490</v>
      </c>
      <c r="AX15" s="20">
        <f>IF(AV15&gt;Inputs!$B$17,Inputs!$B$17,AV15)</f>
        <v>52590</v>
      </c>
    </row>
    <row r="16" spans="1:53" x14ac:dyDescent="0.25">
      <c r="A16" s="1">
        <f>Levels!A17</f>
        <v>13</v>
      </c>
      <c r="B16" s="1" t="str">
        <f>Levels!B17</f>
        <v>Teacher 13</v>
      </c>
      <c r="C16" s="15">
        <f>IF(AND(E16=0,F16=1),Levels!C17,'2012-2013'!AU16)</f>
        <v>49866</v>
      </c>
      <c r="D16" s="1">
        <f>Levels!E17</f>
        <v>3</v>
      </c>
      <c r="E16" s="1">
        <v>1</v>
      </c>
      <c r="F16" s="1">
        <v>1</v>
      </c>
      <c r="G16" s="1">
        <v>0</v>
      </c>
      <c r="H16" s="1">
        <v>0</v>
      </c>
      <c r="I16" s="1">
        <v>0</v>
      </c>
      <c r="J16" s="1">
        <f>Levels!AD17</f>
        <v>2</v>
      </c>
      <c r="K16" s="1">
        <f>Levels!AE17</f>
        <v>2</v>
      </c>
      <c r="L16" s="1" t="str">
        <f t="shared" si="5"/>
        <v>Increment</v>
      </c>
      <c r="M16" s="19">
        <f>IF(D16=1,Inputs!$J$25,IF(D16=2,Inputs!$J$26,IF(D16=3,Inputs!$J$27,IF(D16=4,Inputs!$J$28,0))))</f>
        <v>150</v>
      </c>
      <c r="N16" s="19">
        <f>IF(D16=1,Inputs!$J$42,IF(D16=2,Inputs!$J$43,IF(D16=3,Inputs!$J$44,IF(D16=4,Inputs!$J$45,0))))</f>
        <v>0</v>
      </c>
      <c r="O16" s="19">
        <f>IF(D16=1,Inputs!$K$25,IF(D16=2,Inputs!$K$26,IF(D16=3,Inputs!$K$27,IF(D16=4,Inputs!$K$28,0))))</f>
        <v>150</v>
      </c>
      <c r="P16" s="19">
        <f>IF(D16=1,Inputs!$K$42,IF(D16=2,Inputs!$K$43,IF(D16=3,Inputs!$K$44,IF(D16=4,Inputs!$K$45,0))))</f>
        <v>0</v>
      </c>
      <c r="Q16" s="19">
        <f>IF(AND(D16=1,G16=1),Inputs!$L$25,IF(AND(D16=2,G16=1),Inputs!$L$26,IF(AND(D16=3,G16=1),Inputs!$L$27,IF(AND(D16=4,G16=1),Inputs!$L$28,0))))</f>
        <v>0</v>
      </c>
      <c r="R16" s="19">
        <f>IF(AND(D16=1,G16=1),Inputs!$L$42,IF(AND(D16=2,G16=1),Inputs!$L$43,IF(AND(D16=3,G16=1),Inputs!$L$44,IF(AND(D16=4,G16=1),Inputs!$L$45,0))))</f>
        <v>0</v>
      </c>
      <c r="S16" s="19">
        <f>IF(AND(D16=1,H16=1),Inputs!$M$25,IF(AND(D16=2,H16=1),Inputs!$M$26,IF(AND(D16=3,H16=1),Inputs!$M$27,IF(AND(D16=4,H16=1),Inputs!$M$28,0))))</f>
        <v>0</v>
      </c>
      <c r="T16" s="19">
        <f>IF(AND(D16=1,H16=1),Inputs!$M$42,IF(AND(D16=2,H16=1),Inputs!$M$43,IF(AND(D16=3,H16=1),Inputs!$M$44,IF(AND(D16=4,H16=1),Inputs!$M$45,0))))</f>
        <v>0</v>
      </c>
      <c r="U16" s="19">
        <f>IF(AND(D16=1,I16=1),Inputs!$N$25,IF(AND(D16=2,I16=1),Inputs!$N$26,IF(AND(D16=3,I16=1),Inputs!$N$27,IF(AND(D16=4,I16=1),Inputs!$N$28,0))))</f>
        <v>0</v>
      </c>
      <c r="V16" s="19">
        <f>IF(AND(D16=1,I16=1),Inputs!$N$42,IF(AND(D16=2,I16=1),Inputs!$N$43,IF(AND(D16=3,I16=1),Inputs!$N$44,IF(AND(D16=4,I16=1),Inputs!$N$45,0))))</f>
        <v>0</v>
      </c>
      <c r="W16" s="19">
        <f>IF(D16=1,Inputs!$J$34,IF(D16=2,Inputs!$J$35,IF(D16=3,Inputs!$J$36,IF(D16=4,Inputs!$J$37,0))))</f>
        <v>0</v>
      </c>
      <c r="X16" s="19">
        <f>IF(D16=1,Inputs!$J$51,IF(D16=2,Inputs!$J$52,IF(D16=3,Inputs!$J$53,IF(D16=4,Inputs!$J$54,0))))</f>
        <v>0</v>
      </c>
      <c r="Y16" s="19">
        <f>IF(D16=1,Inputs!$K$34,IF(D16=2,Inputs!$K$35,IF(D16=3,Inputs!$K$36,IF(D16=4,Inputs!$K$37,0))))</f>
        <v>0</v>
      </c>
      <c r="Z16" s="19">
        <f>IF(D16=1,Inputs!$K$51,IF(D16=2,Inputs!$K$52,IF(D16=3,Inputs!$K$53,IF(D16=4,Inputs!$K$54,0))))</f>
        <v>0</v>
      </c>
      <c r="AA16" s="19">
        <f>IF(AND(D16=1,G16=1),Inputs!$L$34,IF(AND(D16=2,G16=1),Inputs!$L$35,IF(AND(D16=3,G16=1),Inputs!$L$36,IF(AND(D16=4,G16=1),Inputs!$L$37,0))))</f>
        <v>0</v>
      </c>
      <c r="AB16" s="19">
        <f>IF(AND(D16=1,G16=1),Inputs!$L$51,IF(AND(D16=2,G16=1),Inputs!$L$52,IF(AND(D16=3,G16=1),Inputs!$L$53,IF(AND(D16=4,G16=1),Inputs!$L$54,0))))</f>
        <v>0</v>
      </c>
      <c r="AC16" s="19">
        <f>IF(AND(D16=1,H16=1),Inputs!$M$34,IF(AND(D16=2,H16=1),Inputs!$M$35,IF(AND(D16=3,H16=1),Inputs!$M$36,IF(AND(D16=4,H16=1),Inputs!$M$37,0))))</f>
        <v>0</v>
      </c>
      <c r="AD16" s="19">
        <f>IF(AND(D16=1,H16=1),Inputs!$M$51,IF(AND(D16=2,H16=1),Inputs!$M$52,IF(AND(D16=3,H16=1),Inputs!$M$53,IF(AND(D16=4,H16=1),Inputs!$M$54,0))))</f>
        <v>0</v>
      </c>
      <c r="AE16" s="19">
        <f>IF(AND(D16=1,I16=1),Inputs!$N$34,IF(AND(D16=2,I16=1),Inputs!$N$35,IF(AND(D16=3,I16=1),Inputs!$N$36,IF(AND(D16=4,I16=1),Inputs!$N$37,0))))</f>
        <v>0</v>
      </c>
      <c r="AF16" s="19">
        <f>IF(AND(D16=1,I16=1),Inputs!$N$51,IF(AND(D16=2,I16=1),Inputs!$N$52,IF(AND(D16=3,I16=1),Inputs!$N$53,IF(AND(D16=4,I16=1),Inputs!$N$54,0))))</f>
        <v>0</v>
      </c>
      <c r="AG16" s="19">
        <f t="shared" si="6"/>
        <v>50166</v>
      </c>
      <c r="AH16" s="19">
        <f t="shared" si="7"/>
        <v>50166</v>
      </c>
      <c r="AI16" s="19">
        <f t="shared" si="8"/>
        <v>0</v>
      </c>
      <c r="AJ16" s="19">
        <f>IF(K16=2,Inputs!$B$7,IF(K16=3,Inputs!$B$8,IF(K16=4,Inputs!$B$9,IF(K16=5,Inputs!$B$10,IF(K16=6,Inputs!$B$11)))))</f>
        <v>49000</v>
      </c>
      <c r="AK16" s="19">
        <f>Inputs!$B$65+C16</f>
        <v>50366</v>
      </c>
      <c r="AL16" s="19">
        <f t="shared" si="9"/>
        <v>50366</v>
      </c>
      <c r="AM16" s="19">
        <f t="shared" si="10"/>
        <v>50366</v>
      </c>
      <c r="AN16" s="19">
        <f t="shared" si="0"/>
        <v>50366</v>
      </c>
      <c r="AO16" s="19">
        <f t="shared" si="1"/>
        <v>50166</v>
      </c>
      <c r="AP16" s="19">
        <f t="shared" si="2"/>
        <v>50166</v>
      </c>
      <c r="AQ16" s="22">
        <f t="shared" si="3"/>
        <v>50166</v>
      </c>
      <c r="AR16" s="22">
        <f t="shared" si="4"/>
        <v>50166</v>
      </c>
      <c r="AS16" s="22">
        <f>IF(AND(AQ16&gt;=Inputs!$B$15,D16=2),MAX(C16,Inputs!$B$15),AQ16)</f>
        <v>50166</v>
      </c>
      <c r="AT16" s="22">
        <f>IF(AND(AR16&gt;=Inputs!$B$15,D16=2),MAX(C16,Inputs!$B$15),AR16)</f>
        <v>50166</v>
      </c>
      <c r="AU16" s="22">
        <f>IF(AND(AS16&gt;=Inputs!$B$16,D16&lt;4),MAX(C16,Inputs!$B$16),AS16)</f>
        <v>50166</v>
      </c>
      <c r="AV16" s="22">
        <f>IF(AND(AT16&gt;=Inputs!$B$16,D16&lt;4),MAX(C16,Inputs!$B$16),AT16)</f>
        <v>50166</v>
      </c>
      <c r="AW16" s="20">
        <f>IF(AU16&gt;Inputs!$B$17,Inputs!$B$17,AU16)</f>
        <v>50166</v>
      </c>
      <c r="AX16" s="20">
        <f>IF(AV16&gt;Inputs!$B$17,Inputs!$B$17,AV16)</f>
        <v>50166</v>
      </c>
    </row>
    <row r="17" spans="1:50" x14ac:dyDescent="0.25">
      <c r="A17" s="1">
        <f>Levels!A18</f>
        <v>14</v>
      </c>
      <c r="B17" s="1" t="str">
        <f>Levels!B18</f>
        <v>Teacher 14</v>
      </c>
      <c r="C17" s="15">
        <f>IF(AND(E17=0,F17=1),Levels!C18,'2012-2013'!AU17)</f>
        <v>52175</v>
      </c>
      <c r="D17" s="1">
        <f>Levels!E18</f>
        <v>3</v>
      </c>
      <c r="E17" s="1">
        <v>1</v>
      </c>
      <c r="F17" s="1">
        <v>1</v>
      </c>
      <c r="G17" s="1">
        <v>0</v>
      </c>
      <c r="H17" s="1">
        <v>0</v>
      </c>
      <c r="I17" s="1">
        <v>0</v>
      </c>
      <c r="J17" s="1">
        <f>Levels!AD18</f>
        <v>2</v>
      </c>
      <c r="K17" s="1">
        <f>Levels!AE18</f>
        <v>2</v>
      </c>
      <c r="L17" s="1" t="str">
        <f t="shared" si="5"/>
        <v>Increment</v>
      </c>
      <c r="M17" s="19">
        <f>IF(D17=1,Inputs!$J$25,IF(D17=2,Inputs!$J$26,IF(D17=3,Inputs!$J$27,IF(D17=4,Inputs!$J$28,0))))</f>
        <v>150</v>
      </c>
      <c r="N17" s="19">
        <f>IF(D17=1,Inputs!$J$42,IF(D17=2,Inputs!$J$43,IF(D17=3,Inputs!$J$44,IF(D17=4,Inputs!$J$45,0))))</f>
        <v>0</v>
      </c>
      <c r="O17" s="19">
        <f>IF(D17=1,Inputs!$K$25,IF(D17=2,Inputs!$K$26,IF(D17=3,Inputs!$K$27,IF(D17=4,Inputs!$K$28,0))))</f>
        <v>150</v>
      </c>
      <c r="P17" s="19">
        <f>IF(D17=1,Inputs!$K$42,IF(D17=2,Inputs!$K$43,IF(D17=3,Inputs!$K$44,IF(D17=4,Inputs!$K$45,0))))</f>
        <v>0</v>
      </c>
      <c r="Q17" s="19">
        <f>IF(AND(D17=1,G17=1),Inputs!$L$25,IF(AND(D17=2,G17=1),Inputs!$L$26,IF(AND(D17=3,G17=1),Inputs!$L$27,IF(AND(D17=4,G17=1),Inputs!$L$28,0))))</f>
        <v>0</v>
      </c>
      <c r="R17" s="19">
        <f>IF(AND(D17=1,G17=1),Inputs!$L$42,IF(AND(D17=2,G17=1),Inputs!$L$43,IF(AND(D17=3,G17=1),Inputs!$L$44,IF(AND(D17=4,G17=1),Inputs!$L$45,0))))</f>
        <v>0</v>
      </c>
      <c r="S17" s="19">
        <f>IF(AND(D17=1,H17=1),Inputs!$M$25,IF(AND(D17=2,H17=1),Inputs!$M$26,IF(AND(D17=3,H17=1),Inputs!$M$27,IF(AND(D17=4,H17=1),Inputs!$M$28,0))))</f>
        <v>0</v>
      </c>
      <c r="T17" s="19">
        <f>IF(AND(D17=1,H17=1),Inputs!$M$42,IF(AND(D17=2,H17=1),Inputs!$M$43,IF(AND(D17=3,H17=1),Inputs!$M$44,IF(AND(D17=4,H17=1),Inputs!$M$45,0))))</f>
        <v>0</v>
      </c>
      <c r="U17" s="19">
        <f>IF(AND(D17=1,I17=1),Inputs!$N$25,IF(AND(D17=2,I17=1),Inputs!$N$26,IF(AND(D17=3,I17=1),Inputs!$N$27,IF(AND(D17=4,I17=1),Inputs!$N$28,0))))</f>
        <v>0</v>
      </c>
      <c r="V17" s="19">
        <f>IF(AND(D17=1,I17=1),Inputs!$N$42,IF(AND(D17=2,I17=1),Inputs!$N$43,IF(AND(D17=3,I17=1),Inputs!$N$44,IF(AND(D17=4,I17=1),Inputs!$N$45,0))))</f>
        <v>0</v>
      </c>
      <c r="W17" s="19">
        <f>IF(D17=1,Inputs!$J$34,IF(D17=2,Inputs!$J$35,IF(D17=3,Inputs!$J$36,IF(D17=4,Inputs!$J$37,0))))</f>
        <v>0</v>
      </c>
      <c r="X17" s="19">
        <f>IF(D17=1,Inputs!$J$51,IF(D17=2,Inputs!$J$52,IF(D17=3,Inputs!$J$53,IF(D17=4,Inputs!$J$54,0))))</f>
        <v>0</v>
      </c>
      <c r="Y17" s="19">
        <f>IF(D17=1,Inputs!$K$34,IF(D17=2,Inputs!$K$35,IF(D17=3,Inputs!$K$36,IF(D17=4,Inputs!$K$37,0))))</f>
        <v>0</v>
      </c>
      <c r="Z17" s="19">
        <f>IF(D17=1,Inputs!$K$51,IF(D17=2,Inputs!$K$52,IF(D17=3,Inputs!$K$53,IF(D17=4,Inputs!$K$54,0))))</f>
        <v>0</v>
      </c>
      <c r="AA17" s="19">
        <f>IF(AND(D17=1,G17=1),Inputs!$L$34,IF(AND(D17=2,G17=1),Inputs!$L$35,IF(AND(D17=3,G17=1),Inputs!$L$36,IF(AND(D17=4,G17=1),Inputs!$L$37,0))))</f>
        <v>0</v>
      </c>
      <c r="AB17" s="19">
        <f>IF(AND(D17=1,G17=1),Inputs!$L$51,IF(AND(D17=2,G17=1),Inputs!$L$52,IF(AND(D17=3,G17=1),Inputs!$L$53,IF(AND(D17=4,G17=1),Inputs!$L$54,0))))</f>
        <v>0</v>
      </c>
      <c r="AC17" s="19">
        <f>IF(AND(D17=1,H17=1),Inputs!$M$34,IF(AND(D17=2,H17=1),Inputs!$M$35,IF(AND(D17=3,H17=1),Inputs!$M$36,IF(AND(D17=4,H17=1),Inputs!$M$37,0))))</f>
        <v>0</v>
      </c>
      <c r="AD17" s="19">
        <f>IF(AND(D17=1,H17=1),Inputs!$M$51,IF(AND(D17=2,H17=1),Inputs!$M$52,IF(AND(D17=3,H17=1),Inputs!$M$53,IF(AND(D17=4,H17=1),Inputs!$M$54,0))))</f>
        <v>0</v>
      </c>
      <c r="AE17" s="19">
        <f>IF(AND(D17=1,I17=1),Inputs!$N$34,IF(AND(D17=2,I17=1),Inputs!$N$35,IF(AND(D17=3,I17=1),Inputs!$N$36,IF(AND(D17=4,I17=1),Inputs!$N$37,0))))</f>
        <v>0</v>
      </c>
      <c r="AF17" s="19">
        <f>IF(AND(D17=1,I17=1),Inputs!$N$51,IF(AND(D17=2,I17=1),Inputs!$N$52,IF(AND(D17=3,I17=1),Inputs!$N$53,IF(AND(D17=4,I17=1),Inputs!$N$54,0))))</f>
        <v>0</v>
      </c>
      <c r="AG17" s="19">
        <f t="shared" si="6"/>
        <v>52475</v>
      </c>
      <c r="AH17" s="19">
        <f t="shared" si="7"/>
        <v>52475</v>
      </c>
      <c r="AI17" s="19">
        <f t="shared" si="8"/>
        <v>0</v>
      </c>
      <c r="AJ17" s="19">
        <f>IF(K17=2,Inputs!$B$7,IF(K17=3,Inputs!$B$8,IF(K17=4,Inputs!$B$9,IF(K17=5,Inputs!$B$10,IF(K17=6,Inputs!$B$11)))))</f>
        <v>49000</v>
      </c>
      <c r="AK17" s="19">
        <f>Inputs!$B$65+C17</f>
        <v>52675</v>
      </c>
      <c r="AL17" s="19">
        <f t="shared" si="9"/>
        <v>52675</v>
      </c>
      <c r="AM17" s="19">
        <f t="shared" si="10"/>
        <v>52675</v>
      </c>
      <c r="AN17" s="19">
        <f t="shared" si="0"/>
        <v>52675</v>
      </c>
      <c r="AO17" s="19">
        <f t="shared" si="1"/>
        <v>52475</v>
      </c>
      <c r="AP17" s="19">
        <f t="shared" si="2"/>
        <v>52475</v>
      </c>
      <c r="AQ17" s="22">
        <f t="shared" si="3"/>
        <v>52475</v>
      </c>
      <c r="AR17" s="22">
        <f t="shared" si="4"/>
        <v>52475</v>
      </c>
      <c r="AS17" s="22">
        <f>IF(AND(AQ17&gt;=Inputs!$B$15,D17=2),MAX(C17,Inputs!$B$15),AQ17)</f>
        <v>52475</v>
      </c>
      <c r="AT17" s="22">
        <f>IF(AND(AR17&gt;=Inputs!$B$15,D17=2),MAX(C17,Inputs!$B$15),AR17)</f>
        <v>52475</v>
      </c>
      <c r="AU17" s="22">
        <f>IF(AND(AS17&gt;=Inputs!$B$16,D17&lt;4),MAX(C17,Inputs!$B$16),AS17)</f>
        <v>52475</v>
      </c>
      <c r="AV17" s="22">
        <f>IF(AND(AT17&gt;=Inputs!$B$16,D17&lt;4),MAX(C17,Inputs!$B$16),AT17)</f>
        <v>52475</v>
      </c>
      <c r="AW17" s="20">
        <f>IF(AU17&gt;Inputs!$B$17,Inputs!$B$17,AU17)</f>
        <v>52475</v>
      </c>
      <c r="AX17" s="20">
        <f>IF(AV17&gt;Inputs!$B$17,Inputs!$B$17,AV17)</f>
        <v>52475</v>
      </c>
    </row>
    <row r="18" spans="1:50" x14ac:dyDescent="0.25">
      <c r="A18" s="1">
        <f>Levels!A19</f>
        <v>15</v>
      </c>
      <c r="B18" s="1" t="str">
        <f>Levels!B19</f>
        <v>Teacher 15</v>
      </c>
      <c r="C18" s="15">
        <f>IF(AND(E18=0,F18=1),Levels!C19,'2012-2013'!AU18)</f>
        <v>51015</v>
      </c>
      <c r="D18" s="1">
        <f>Levels!E19</f>
        <v>3</v>
      </c>
      <c r="E18" s="1">
        <v>1</v>
      </c>
      <c r="F18" s="1">
        <v>1</v>
      </c>
      <c r="G18" s="1">
        <v>0</v>
      </c>
      <c r="H18" s="1">
        <v>0</v>
      </c>
      <c r="I18" s="1">
        <v>0</v>
      </c>
      <c r="J18" s="1">
        <f>Levels!AD19</f>
        <v>2</v>
      </c>
      <c r="K18" s="1">
        <f>Levels!AE19</f>
        <v>2</v>
      </c>
      <c r="L18" s="1" t="str">
        <f t="shared" si="5"/>
        <v>Increment</v>
      </c>
      <c r="M18" s="19">
        <f>IF(D18=1,Inputs!$J$25,IF(D18=2,Inputs!$J$26,IF(D18=3,Inputs!$J$27,IF(D18=4,Inputs!$J$28,0))))</f>
        <v>150</v>
      </c>
      <c r="N18" s="19">
        <f>IF(D18=1,Inputs!$J$42,IF(D18=2,Inputs!$J$43,IF(D18=3,Inputs!$J$44,IF(D18=4,Inputs!$J$45,0))))</f>
        <v>0</v>
      </c>
      <c r="O18" s="19">
        <f>IF(D18=1,Inputs!$K$25,IF(D18=2,Inputs!$K$26,IF(D18=3,Inputs!$K$27,IF(D18=4,Inputs!$K$28,0))))</f>
        <v>150</v>
      </c>
      <c r="P18" s="19">
        <f>IF(D18=1,Inputs!$K$42,IF(D18=2,Inputs!$K$43,IF(D18=3,Inputs!$K$44,IF(D18=4,Inputs!$K$45,0))))</f>
        <v>0</v>
      </c>
      <c r="Q18" s="19">
        <f>IF(AND(D18=1,G18=1),Inputs!$L$25,IF(AND(D18=2,G18=1),Inputs!$L$26,IF(AND(D18=3,G18=1),Inputs!$L$27,IF(AND(D18=4,G18=1),Inputs!$L$28,0))))</f>
        <v>0</v>
      </c>
      <c r="R18" s="19">
        <f>IF(AND(D18=1,G18=1),Inputs!$L$42,IF(AND(D18=2,G18=1),Inputs!$L$43,IF(AND(D18=3,G18=1),Inputs!$L$44,IF(AND(D18=4,G18=1),Inputs!$L$45,0))))</f>
        <v>0</v>
      </c>
      <c r="S18" s="19">
        <f>IF(AND(D18=1,H18=1),Inputs!$M$25,IF(AND(D18=2,H18=1),Inputs!$M$26,IF(AND(D18=3,H18=1),Inputs!$M$27,IF(AND(D18=4,H18=1),Inputs!$M$28,0))))</f>
        <v>0</v>
      </c>
      <c r="T18" s="19">
        <f>IF(AND(D18=1,H18=1),Inputs!$M$42,IF(AND(D18=2,H18=1),Inputs!$M$43,IF(AND(D18=3,H18=1),Inputs!$M$44,IF(AND(D18=4,H18=1),Inputs!$M$45,0))))</f>
        <v>0</v>
      </c>
      <c r="U18" s="19">
        <f>IF(AND(D18=1,I18=1),Inputs!$N$25,IF(AND(D18=2,I18=1),Inputs!$N$26,IF(AND(D18=3,I18=1),Inputs!$N$27,IF(AND(D18=4,I18=1),Inputs!$N$28,0))))</f>
        <v>0</v>
      </c>
      <c r="V18" s="19">
        <f>IF(AND(D18=1,I18=1),Inputs!$N$42,IF(AND(D18=2,I18=1),Inputs!$N$43,IF(AND(D18=3,I18=1),Inputs!$N$44,IF(AND(D18=4,I18=1),Inputs!$N$45,0))))</f>
        <v>0</v>
      </c>
      <c r="W18" s="19">
        <f>IF(D18=1,Inputs!$J$34,IF(D18=2,Inputs!$J$35,IF(D18=3,Inputs!$J$36,IF(D18=4,Inputs!$J$37,0))))</f>
        <v>0</v>
      </c>
      <c r="X18" s="19">
        <f>IF(D18=1,Inputs!$J$51,IF(D18=2,Inputs!$J$52,IF(D18=3,Inputs!$J$53,IF(D18=4,Inputs!$J$54,0))))</f>
        <v>0</v>
      </c>
      <c r="Y18" s="19">
        <f>IF(D18=1,Inputs!$K$34,IF(D18=2,Inputs!$K$35,IF(D18=3,Inputs!$K$36,IF(D18=4,Inputs!$K$37,0))))</f>
        <v>0</v>
      </c>
      <c r="Z18" s="19">
        <f>IF(D18=1,Inputs!$K$51,IF(D18=2,Inputs!$K$52,IF(D18=3,Inputs!$K$53,IF(D18=4,Inputs!$K$54,0))))</f>
        <v>0</v>
      </c>
      <c r="AA18" s="19">
        <f>IF(AND(D18=1,G18=1),Inputs!$L$34,IF(AND(D18=2,G18=1),Inputs!$L$35,IF(AND(D18=3,G18=1),Inputs!$L$36,IF(AND(D18=4,G18=1),Inputs!$L$37,0))))</f>
        <v>0</v>
      </c>
      <c r="AB18" s="19">
        <f>IF(AND(D18=1,G18=1),Inputs!$L$51,IF(AND(D18=2,G18=1),Inputs!$L$52,IF(AND(D18=3,G18=1),Inputs!$L$53,IF(AND(D18=4,G18=1),Inputs!$L$54,0))))</f>
        <v>0</v>
      </c>
      <c r="AC18" s="19">
        <f>IF(AND(D18=1,H18=1),Inputs!$M$34,IF(AND(D18=2,H18=1),Inputs!$M$35,IF(AND(D18=3,H18=1),Inputs!$M$36,IF(AND(D18=4,H18=1),Inputs!$M$37,0))))</f>
        <v>0</v>
      </c>
      <c r="AD18" s="19">
        <f>IF(AND(D18=1,H18=1),Inputs!$M$51,IF(AND(D18=2,H18=1),Inputs!$M$52,IF(AND(D18=3,H18=1),Inputs!$M$53,IF(AND(D18=4,H18=1),Inputs!$M$54,0))))</f>
        <v>0</v>
      </c>
      <c r="AE18" s="19">
        <f>IF(AND(D18=1,I18=1),Inputs!$N$34,IF(AND(D18=2,I18=1),Inputs!$N$35,IF(AND(D18=3,I18=1),Inputs!$N$36,IF(AND(D18=4,I18=1),Inputs!$N$37,0))))</f>
        <v>0</v>
      </c>
      <c r="AF18" s="19">
        <f>IF(AND(D18=1,I18=1),Inputs!$N$51,IF(AND(D18=2,I18=1),Inputs!$N$52,IF(AND(D18=3,I18=1),Inputs!$N$53,IF(AND(D18=4,I18=1),Inputs!$N$54,0))))</f>
        <v>0</v>
      </c>
      <c r="AG18" s="19">
        <f t="shared" si="6"/>
        <v>51315</v>
      </c>
      <c r="AH18" s="19">
        <f t="shared" si="7"/>
        <v>51315</v>
      </c>
      <c r="AI18" s="19">
        <f t="shared" si="8"/>
        <v>0</v>
      </c>
      <c r="AJ18" s="19">
        <f>IF(K18=2,Inputs!$B$7,IF(K18=3,Inputs!$B$8,IF(K18=4,Inputs!$B$9,IF(K18=5,Inputs!$B$10,IF(K18=6,Inputs!$B$11)))))</f>
        <v>49000</v>
      </c>
      <c r="AK18" s="19">
        <f>Inputs!$B$65+C18</f>
        <v>51515</v>
      </c>
      <c r="AL18" s="19">
        <f t="shared" si="9"/>
        <v>51515</v>
      </c>
      <c r="AM18" s="19">
        <f t="shared" si="10"/>
        <v>51515</v>
      </c>
      <c r="AN18" s="19">
        <f t="shared" si="0"/>
        <v>51515</v>
      </c>
      <c r="AO18" s="19">
        <f t="shared" si="1"/>
        <v>51315</v>
      </c>
      <c r="AP18" s="19">
        <f t="shared" si="2"/>
        <v>51315</v>
      </c>
      <c r="AQ18" s="22">
        <f t="shared" si="3"/>
        <v>51315</v>
      </c>
      <c r="AR18" s="22">
        <f t="shared" si="4"/>
        <v>51315</v>
      </c>
      <c r="AS18" s="22">
        <f>IF(AND(AQ18&gt;=Inputs!$B$15,D18=2),MAX(C18,Inputs!$B$15),AQ18)</f>
        <v>51315</v>
      </c>
      <c r="AT18" s="22">
        <f>IF(AND(AR18&gt;=Inputs!$B$15,D18=2),MAX(C18,Inputs!$B$15),AR18)</f>
        <v>51315</v>
      </c>
      <c r="AU18" s="22">
        <f>IF(AND(AS18&gt;=Inputs!$B$16,D18&lt;4),MAX(C18,Inputs!$B$16),AS18)</f>
        <v>51315</v>
      </c>
      <c r="AV18" s="22">
        <f>IF(AND(AT18&gt;=Inputs!$B$16,D18&lt;4),MAX(C18,Inputs!$B$16),AT18)</f>
        <v>51315</v>
      </c>
      <c r="AW18" s="20">
        <f>IF(AU18&gt;Inputs!$B$17,Inputs!$B$17,AU18)</f>
        <v>51315</v>
      </c>
      <c r="AX18" s="20">
        <f>IF(AV18&gt;Inputs!$B$17,Inputs!$B$17,AV18)</f>
        <v>51315</v>
      </c>
    </row>
    <row r="19" spans="1:50" x14ac:dyDescent="0.25">
      <c r="A19" s="1">
        <f>Levels!A20</f>
        <v>16</v>
      </c>
      <c r="B19" s="1" t="str">
        <f>Levels!B20</f>
        <v>Teacher 16</v>
      </c>
      <c r="C19" s="15">
        <f>IF(AND(E19=0,F19=1),Levels!C20,'2012-2013'!AU19)</f>
        <v>53114</v>
      </c>
      <c r="D19" s="1">
        <f>Levels!E20</f>
        <v>3</v>
      </c>
      <c r="E19" s="1">
        <v>1</v>
      </c>
      <c r="F19" s="1">
        <v>1</v>
      </c>
      <c r="G19" s="1">
        <v>1</v>
      </c>
      <c r="H19" s="1">
        <v>0</v>
      </c>
      <c r="I19" s="1">
        <v>0</v>
      </c>
      <c r="J19" s="1">
        <f>Levels!AD20</f>
        <v>3</v>
      </c>
      <c r="K19" s="1">
        <f>Levels!AE20</f>
        <v>3</v>
      </c>
      <c r="L19" s="1" t="str">
        <f t="shared" si="5"/>
        <v>Increment</v>
      </c>
      <c r="M19" s="19">
        <f>IF(D19=1,Inputs!$J$25,IF(D19=2,Inputs!$J$26,IF(D19=3,Inputs!$J$27,IF(D19=4,Inputs!$J$28,0))))</f>
        <v>150</v>
      </c>
      <c r="N19" s="19">
        <f>IF(D19=1,Inputs!$J$42,IF(D19=2,Inputs!$J$43,IF(D19=3,Inputs!$J$44,IF(D19=4,Inputs!$J$45,0))))</f>
        <v>0</v>
      </c>
      <c r="O19" s="19">
        <f>IF(D19=1,Inputs!$K$25,IF(D19=2,Inputs!$K$26,IF(D19=3,Inputs!$K$27,IF(D19=4,Inputs!$K$28,0))))</f>
        <v>150</v>
      </c>
      <c r="P19" s="19">
        <f>IF(D19=1,Inputs!$K$42,IF(D19=2,Inputs!$K$43,IF(D19=3,Inputs!$K$44,IF(D19=4,Inputs!$K$45,0))))</f>
        <v>0</v>
      </c>
      <c r="Q19" s="19">
        <f>IF(AND(D19=1,G19=1),Inputs!$L$25,IF(AND(D19=2,G19=1),Inputs!$L$26,IF(AND(D19=3,G19=1),Inputs!$L$27,IF(AND(D19=4,G19=1),Inputs!$L$28,0))))</f>
        <v>0</v>
      </c>
      <c r="R19" s="19">
        <f>IF(AND(D19=1,G19=1),Inputs!$L$42,IF(AND(D19=2,G19=1),Inputs!$L$43,IF(AND(D19=3,G19=1),Inputs!$L$44,IF(AND(D19=4,G19=1),Inputs!$L$45,0))))</f>
        <v>0</v>
      </c>
      <c r="S19" s="19">
        <f>IF(AND(D19=1,H19=1),Inputs!$M$25,IF(AND(D19=2,H19=1),Inputs!$M$26,IF(AND(D19=3,H19=1),Inputs!$M$27,IF(AND(D19=4,H19=1),Inputs!$M$28,0))))</f>
        <v>0</v>
      </c>
      <c r="T19" s="19">
        <f>IF(AND(D19=1,H19=1),Inputs!$M$42,IF(AND(D19=2,H19=1),Inputs!$M$43,IF(AND(D19=3,H19=1),Inputs!$M$44,IF(AND(D19=4,H19=1),Inputs!$M$45,0))))</f>
        <v>0</v>
      </c>
      <c r="U19" s="19">
        <f>IF(AND(D19=1,I19=1),Inputs!$N$25,IF(AND(D19=2,I19=1),Inputs!$N$26,IF(AND(D19=3,I19=1),Inputs!$N$27,IF(AND(D19=4,I19=1),Inputs!$N$28,0))))</f>
        <v>0</v>
      </c>
      <c r="V19" s="19">
        <f>IF(AND(D19=1,I19=1),Inputs!$N$42,IF(AND(D19=2,I19=1),Inputs!$N$43,IF(AND(D19=3,I19=1),Inputs!$N$44,IF(AND(D19=4,I19=1),Inputs!$N$45,0))))</f>
        <v>0</v>
      </c>
      <c r="W19" s="19">
        <f>IF(D19=1,Inputs!$J$34,IF(D19=2,Inputs!$J$35,IF(D19=3,Inputs!$J$36,IF(D19=4,Inputs!$J$37,0))))</f>
        <v>0</v>
      </c>
      <c r="X19" s="19">
        <f>IF(D19=1,Inputs!$J$51,IF(D19=2,Inputs!$J$52,IF(D19=3,Inputs!$J$53,IF(D19=4,Inputs!$J$54,0))))</f>
        <v>0</v>
      </c>
      <c r="Y19" s="19">
        <f>IF(D19=1,Inputs!$K$34,IF(D19=2,Inputs!$K$35,IF(D19=3,Inputs!$K$36,IF(D19=4,Inputs!$K$37,0))))</f>
        <v>0</v>
      </c>
      <c r="Z19" s="19">
        <f>IF(D19=1,Inputs!$K$51,IF(D19=2,Inputs!$K$52,IF(D19=3,Inputs!$K$53,IF(D19=4,Inputs!$K$54,0))))</f>
        <v>0</v>
      </c>
      <c r="AA19" s="19">
        <f>IF(AND(D19=1,G19=1),Inputs!$L$34,IF(AND(D19=2,G19=1),Inputs!$L$35,IF(AND(D19=3,G19=1),Inputs!$L$36,IF(AND(D19=4,G19=1),Inputs!$L$37,0))))</f>
        <v>100</v>
      </c>
      <c r="AB19" s="19">
        <f>IF(AND(D19=1,G19=1),Inputs!$L$51,IF(AND(D19=2,G19=1),Inputs!$L$52,IF(AND(D19=3,G19=1),Inputs!$L$53,IF(AND(D19=4,G19=1),Inputs!$L$54,0))))</f>
        <v>0</v>
      </c>
      <c r="AC19" s="19">
        <f>IF(AND(D19=1,H19=1),Inputs!$M$34,IF(AND(D19=2,H19=1),Inputs!$M$35,IF(AND(D19=3,H19=1),Inputs!$M$36,IF(AND(D19=4,H19=1),Inputs!$M$37,0))))</f>
        <v>0</v>
      </c>
      <c r="AD19" s="19">
        <f>IF(AND(D19=1,H19=1),Inputs!$M$51,IF(AND(D19=2,H19=1),Inputs!$M$52,IF(AND(D19=3,H19=1),Inputs!$M$53,IF(AND(D19=4,H19=1),Inputs!$M$54,0))))</f>
        <v>0</v>
      </c>
      <c r="AE19" s="19">
        <f>IF(AND(D19=1,I19=1),Inputs!$N$34,IF(AND(D19=2,I19=1),Inputs!$N$35,IF(AND(D19=3,I19=1),Inputs!$N$36,IF(AND(D19=4,I19=1),Inputs!$N$37,0))))</f>
        <v>0</v>
      </c>
      <c r="AF19" s="19">
        <f>IF(AND(D19=1,I19=1),Inputs!$N$51,IF(AND(D19=2,I19=1),Inputs!$N$52,IF(AND(D19=3,I19=1),Inputs!$N$53,IF(AND(D19=4,I19=1),Inputs!$N$54,0))))</f>
        <v>0</v>
      </c>
      <c r="AG19" s="19">
        <f t="shared" si="6"/>
        <v>53414</v>
      </c>
      <c r="AH19" s="19">
        <f t="shared" si="7"/>
        <v>53514</v>
      </c>
      <c r="AI19" s="19">
        <f t="shared" si="8"/>
        <v>100</v>
      </c>
      <c r="AJ19" s="19">
        <f>IF(K19=2,Inputs!$B$7,IF(K19=3,Inputs!$B$8,IF(K19=4,Inputs!$B$9,IF(K19=5,Inputs!$B$10,IF(K19=6,Inputs!$B$11)))))</f>
        <v>52000</v>
      </c>
      <c r="AK19" s="19">
        <f>Inputs!$B$65+C19</f>
        <v>53614</v>
      </c>
      <c r="AL19" s="19">
        <f t="shared" si="9"/>
        <v>53614</v>
      </c>
      <c r="AM19" s="19">
        <f t="shared" si="10"/>
        <v>53614</v>
      </c>
      <c r="AN19" s="19">
        <f t="shared" si="0"/>
        <v>53714</v>
      </c>
      <c r="AO19" s="19">
        <f t="shared" si="1"/>
        <v>53414</v>
      </c>
      <c r="AP19" s="19">
        <f t="shared" si="2"/>
        <v>53514</v>
      </c>
      <c r="AQ19" s="22">
        <f t="shared" si="3"/>
        <v>53414</v>
      </c>
      <c r="AR19" s="22">
        <f t="shared" si="4"/>
        <v>53514</v>
      </c>
      <c r="AS19" s="22">
        <f>IF(AND(AQ19&gt;=Inputs!$B$15,D19=2),MAX(C19,Inputs!$B$15),AQ19)</f>
        <v>53414</v>
      </c>
      <c r="AT19" s="22">
        <f>IF(AND(AR19&gt;=Inputs!$B$15,D19=2),MAX(C19,Inputs!$B$15),AR19)</f>
        <v>53514</v>
      </c>
      <c r="AU19" s="22">
        <f>IF(AND(AS19&gt;=Inputs!$B$16,D19&lt;4),MAX(C19,Inputs!$B$16),AS19)</f>
        <v>53414</v>
      </c>
      <c r="AV19" s="22">
        <f>IF(AND(AT19&gt;=Inputs!$B$16,D19&lt;4),MAX(C19,Inputs!$B$16),AT19)</f>
        <v>53514</v>
      </c>
      <c r="AW19" s="20">
        <f>IF(AU19&gt;Inputs!$B$17,Inputs!$B$17,AU19)</f>
        <v>53414</v>
      </c>
      <c r="AX19" s="20">
        <f>IF(AV19&gt;Inputs!$B$17,Inputs!$B$17,AV19)</f>
        <v>53514</v>
      </c>
    </row>
    <row r="20" spans="1:50" x14ac:dyDescent="0.25">
      <c r="A20" s="1">
        <f>Levels!A21</f>
        <v>17</v>
      </c>
      <c r="B20" s="1" t="str">
        <f>Levels!B21</f>
        <v>Teacher 17</v>
      </c>
      <c r="C20" s="15">
        <f>IF(AND(E20=0,F20=1),Levels!C21,'2012-2013'!AU20)</f>
        <v>46100</v>
      </c>
      <c r="D20" s="1">
        <f>Levels!E21</f>
        <v>4</v>
      </c>
      <c r="E20" s="1">
        <v>1</v>
      </c>
      <c r="F20" s="1">
        <v>1</v>
      </c>
      <c r="G20" s="1">
        <v>0</v>
      </c>
      <c r="H20" s="1">
        <v>0</v>
      </c>
      <c r="I20" s="1">
        <v>0</v>
      </c>
      <c r="J20" s="1">
        <f>Levels!AD21</f>
        <v>1</v>
      </c>
      <c r="K20" s="1">
        <f>Levels!AE21</f>
        <v>1</v>
      </c>
      <c r="L20" s="1" t="str">
        <f t="shared" si="5"/>
        <v>Increment</v>
      </c>
      <c r="M20" s="19">
        <f>IF(D20=1,Inputs!$J$25,IF(D20=2,Inputs!$J$26,IF(D20=3,Inputs!$J$27,IF(D20=4,Inputs!$J$28,0))))</f>
        <v>250</v>
      </c>
      <c r="N20" s="19">
        <f>IF(D20=1,Inputs!$J$42,IF(D20=2,Inputs!$J$43,IF(D20=3,Inputs!$J$44,IF(D20=4,Inputs!$J$45,0))))</f>
        <v>750</v>
      </c>
      <c r="O20" s="19">
        <f>IF(D20=1,Inputs!$K$25,IF(D20=2,Inputs!$K$26,IF(D20=3,Inputs!$K$27,IF(D20=4,Inputs!$K$28,0))))</f>
        <v>250</v>
      </c>
      <c r="P20" s="19">
        <f>IF(D20=1,Inputs!$K$42,IF(D20=2,Inputs!$K$43,IF(D20=3,Inputs!$K$44,IF(D20=4,Inputs!$K$45,0))))</f>
        <v>750</v>
      </c>
      <c r="Q20" s="19">
        <f>IF(AND(D20=1,G20=1),Inputs!$L$25,IF(AND(D20=2,G20=1),Inputs!$L$26,IF(AND(D20=3,G20=1),Inputs!$L$27,IF(AND(D20=4,G20=1),Inputs!$L$28,0))))</f>
        <v>0</v>
      </c>
      <c r="R20" s="19">
        <f>IF(AND(D20=1,G20=1),Inputs!$L$42,IF(AND(D20=2,G20=1),Inputs!$L$43,IF(AND(D20=3,G20=1),Inputs!$L$44,IF(AND(D20=4,G20=1),Inputs!$L$45,0))))</f>
        <v>0</v>
      </c>
      <c r="S20" s="19">
        <f>IF(AND(D20=1,H20=1),Inputs!$M$25,IF(AND(D20=2,H20=1),Inputs!$M$26,IF(AND(D20=3,H20=1),Inputs!$M$27,IF(AND(D20=4,H20=1),Inputs!$M$28,0))))</f>
        <v>0</v>
      </c>
      <c r="T20" s="19">
        <f>IF(AND(D20=1,H20=1),Inputs!$M$42,IF(AND(D20=2,H20=1),Inputs!$M$43,IF(AND(D20=3,H20=1),Inputs!$M$44,IF(AND(D20=4,H20=1),Inputs!$M$45,0))))</f>
        <v>0</v>
      </c>
      <c r="U20" s="19">
        <f>IF(AND(D20=1,I20=1),Inputs!$N$25,IF(AND(D20=2,I20=1),Inputs!$N$26,IF(AND(D20=3,I20=1),Inputs!$N$27,IF(AND(D20=4,I20=1),Inputs!$N$28,0))))</f>
        <v>0</v>
      </c>
      <c r="V20" s="19">
        <f>IF(AND(D20=1,I20=1),Inputs!$N$42,IF(AND(D20=2,I20=1),Inputs!$N$43,IF(AND(D20=3,I20=1),Inputs!$N$44,IF(AND(D20=4,I20=1),Inputs!$N$45,0))))</f>
        <v>0</v>
      </c>
      <c r="W20" s="19">
        <f>IF(D20=1,Inputs!$J$34,IF(D20=2,Inputs!$J$35,IF(D20=3,Inputs!$J$36,IF(D20=4,Inputs!$J$37,0))))</f>
        <v>0</v>
      </c>
      <c r="X20" s="19">
        <f>IF(D20=1,Inputs!$J$51,IF(D20=2,Inputs!$J$52,IF(D20=3,Inputs!$J$53,IF(D20=4,Inputs!$J$54,0))))</f>
        <v>0</v>
      </c>
      <c r="Y20" s="19">
        <f>IF(D20=1,Inputs!$K$34,IF(D20=2,Inputs!$K$35,IF(D20=3,Inputs!$K$36,IF(D20=4,Inputs!$K$37,0))))</f>
        <v>0</v>
      </c>
      <c r="Z20" s="19">
        <f>IF(D20=1,Inputs!$K$51,IF(D20=2,Inputs!$K$52,IF(D20=3,Inputs!$K$53,IF(D20=4,Inputs!$K$54,0))))</f>
        <v>0</v>
      </c>
      <c r="AA20" s="19">
        <f>IF(AND(D20=1,G20=1),Inputs!$L$34,IF(AND(D20=2,G20=1),Inputs!$L$35,IF(AND(D20=3,G20=1),Inputs!$L$36,IF(AND(D20=4,G20=1),Inputs!$L$37,0))))</f>
        <v>0</v>
      </c>
      <c r="AB20" s="19">
        <f>IF(AND(D20=1,G20=1),Inputs!$L$51,IF(AND(D20=2,G20=1),Inputs!$L$52,IF(AND(D20=3,G20=1),Inputs!$L$53,IF(AND(D20=4,G20=1),Inputs!$L$54,0))))</f>
        <v>0</v>
      </c>
      <c r="AC20" s="19">
        <f>IF(AND(D20=1,H20=1),Inputs!$M$34,IF(AND(D20=2,H20=1),Inputs!$M$35,IF(AND(D20=3,H20=1),Inputs!$M$36,IF(AND(D20=4,H20=1),Inputs!$M$37,0))))</f>
        <v>0</v>
      </c>
      <c r="AD20" s="19">
        <f>IF(AND(D20=1,H20=1),Inputs!$M$51,IF(AND(D20=2,H20=1),Inputs!$M$52,IF(AND(D20=3,H20=1),Inputs!$M$53,IF(AND(D20=4,H20=1),Inputs!$M$54,0))))</f>
        <v>0</v>
      </c>
      <c r="AE20" s="19">
        <f>IF(AND(D20=1,I20=1),Inputs!$N$34,IF(AND(D20=2,I20=1),Inputs!$N$35,IF(AND(D20=3,I20=1),Inputs!$N$36,IF(AND(D20=4,I20=1),Inputs!$N$37,0))))</f>
        <v>0</v>
      </c>
      <c r="AF20" s="19">
        <f>IF(AND(D20=1,I20=1),Inputs!$N$51,IF(AND(D20=2,I20=1),Inputs!$N$52,IF(AND(D20=3,I20=1),Inputs!$N$53,IF(AND(D20=4,I20=1),Inputs!$N$54,0))))</f>
        <v>0</v>
      </c>
      <c r="AG20" s="19">
        <f t="shared" si="6"/>
        <v>46600</v>
      </c>
      <c r="AH20" s="19">
        <f t="shared" si="7"/>
        <v>46600</v>
      </c>
      <c r="AI20" s="19">
        <f t="shared" si="8"/>
        <v>0</v>
      </c>
      <c r="AJ20" s="19" t="b">
        <f>IF(K20=2,Inputs!$B$7,IF(K20=3,Inputs!$B$8,IF(K20=4,Inputs!$B$9,IF(K20=5,Inputs!$B$10,IF(K20=6,Inputs!$B$11)))))</f>
        <v>0</v>
      </c>
      <c r="AK20" s="19">
        <f>Inputs!$B$65+C20</f>
        <v>46600</v>
      </c>
      <c r="AL20" s="19">
        <f t="shared" si="9"/>
        <v>46600</v>
      </c>
      <c r="AM20" s="19">
        <f t="shared" si="10"/>
        <v>46600</v>
      </c>
      <c r="AN20" s="19">
        <f t="shared" si="0"/>
        <v>46600</v>
      </c>
      <c r="AO20" s="19">
        <f t="shared" si="1"/>
        <v>46600</v>
      </c>
      <c r="AP20" s="19">
        <f t="shared" si="2"/>
        <v>46600</v>
      </c>
      <c r="AQ20" s="22">
        <f t="shared" si="3"/>
        <v>46600</v>
      </c>
      <c r="AR20" s="22">
        <f t="shared" si="4"/>
        <v>46600</v>
      </c>
      <c r="AS20" s="22">
        <f>IF(AND(AQ20&gt;=Inputs!$B$15,D20=2),MAX(C20,Inputs!$B$15),AQ20)</f>
        <v>46600</v>
      </c>
      <c r="AT20" s="22">
        <f>IF(AND(AR20&gt;=Inputs!$B$15,D20=2),MAX(C20,Inputs!$B$15),AR20)</f>
        <v>46600</v>
      </c>
      <c r="AU20" s="22">
        <f>IF(AND(AS20&gt;=Inputs!$B$16,D20&lt;4),MAX(C20,Inputs!$B$16),AS20)</f>
        <v>46600</v>
      </c>
      <c r="AV20" s="22">
        <f>IF(AND(AT20&gt;=Inputs!$B$16,D20&lt;4),MAX(C20,Inputs!$B$16),AT20)</f>
        <v>46600</v>
      </c>
      <c r="AW20" s="20">
        <f>IF(AU20&gt;Inputs!$B$17,Inputs!$B$17,AU20)</f>
        <v>46600</v>
      </c>
      <c r="AX20" s="20">
        <f>IF(AV20&gt;Inputs!$B$17,Inputs!$B$17,AV20)</f>
        <v>46600</v>
      </c>
    </row>
    <row r="21" spans="1:50" x14ac:dyDescent="0.25">
      <c r="A21" s="1">
        <f>Levels!A22</f>
        <v>18</v>
      </c>
      <c r="B21" s="1" t="str">
        <f>Levels!B22</f>
        <v>Teacher 18</v>
      </c>
      <c r="C21" s="15">
        <f>IF(AND(E21=0,F21=1),Levels!C22,'2012-2013'!AU21)</f>
        <v>46100</v>
      </c>
      <c r="D21" s="1">
        <f>Levels!E22</f>
        <v>0</v>
      </c>
      <c r="E21" s="1">
        <v>0</v>
      </c>
      <c r="F21" s="1">
        <v>1</v>
      </c>
      <c r="G21" s="1">
        <v>0</v>
      </c>
      <c r="H21" s="1">
        <v>0</v>
      </c>
      <c r="I21" s="1">
        <v>0</v>
      </c>
      <c r="J21" s="1">
        <f>Levels!AD22</f>
        <v>1</v>
      </c>
      <c r="K21" s="1">
        <f>Levels!AE22</f>
        <v>1</v>
      </c>
      <c r="L21" s="1" t="str">
        <f t="shared" si="5"/>
        <v>Increment</v>
      </c>
      <c r="M21" s="19">
        <f>IF(D21=1,Inputs!$J$25,IF(D21=2,Inputs!$J$26,IF(D21=3,Inputs!$J$27,IF(D21=4,Inputs!$J$28,0))))</f>
        <v>0</v>
      </c>
      <c r="N21" s="19">
        <f>IF(D21=1,Inputs!$J$42,IF(D21=2,Inputs!$J$43,IF(D21=3,Inputs!$J$44,IF(D21=4,Inputs!$J$45,0))))</f>
        <v>0</v>
      </c>
      <c r="O21" s="19">
        <f>IF(D21=1,Inputs!$K$25,IF(D21=2,Inputs!$K$26,IF(D21=3,Inputs!$K$27,IF(D21=4,Inputs!$K$28,0))))</f>
        <v>0</v>
      </c>
      <c r="P21" s="19">
        <f>IF(D21=1,Inputs!$K$42,IF(D21=2,Inputs!$K$43,IF(D21=3,Inputs!$K$44,IF(D21=4,Inputs!$K$45,0))))</f>
        <v>0</v>
      </c>
      <c r="Q21" s="19">
        <f>IF(AND(D21=1,G21=1),Inputs!$L$25,IF(AND(D21=2,G21=1),Inputs!$L$26,IF(AND(D21=3,G21=1),Inputs!$L$27,IF(AND(D21=4,G21=1),Inputs!$L$28,0))))</f>
        <v>0</v>
      </c>
      <c r="R21" s="19">
        <f>IF(AND(D21=1,G21=1),Inputs!$L$42,IF(AND(D21=2,G21=1),Inputs!$L$43,IF(AND(D21=3,G21=1),Inputs!$L$44,IF(AND(D21=4,G21=1),Inputs!$L$45,0))))</f>
        <v>0</v>
      </c>
      <c r="S21" s="19">
        <f>IF(AND(D21=1,H21=1),Inputs!$M$25,IF(AND(D21=2,H21=1),Inputs!$M$26,IF(AND(D21=3,H21=1),Inputs!$M$27,IF(AND(D21=4,H21=1),Inputs!$M$28,0))))</f>
        <v>0</v>
      </c>
      <c r="T21" s="19">
        <f>IF(AND(D21=1,H21=1),Inputs!$M$42,IF(AND(D21=2,H21=1),Inputs!$M$43,IF(AND(D21=3,H21=1),Inputs!$M$44,IF(AND(D21=4,H21=1),Inputs!$M$45,0))))</f>
        <v>0</v>
      </c>
      <c r="U21" s="19">
        <f>IF(AND(D21=1,I21=1),Inputs!$N$25,IF(AND(D21=2,I21=1),Inputs!$N$26,IF(AND(D21=3,I21=1),Inputs!$N$27,IF(AND(D21=4,I21=1),Inputs!$N$28,0))))</f>
        <v>0</v>
      </c>
      <c r="V21" s="19">
        <f>IF(AND(D21=1,I21=1),Inputs!$N$42,IF(AND(D21=2,I21=1),Inputs!$N$43,IF(AND(D21=3,I21=1),Inputs!$N$44,IF(AND(D21=4,I21=1),Inputs!$N$45,0))))</f>
        <v>0</v>
      </c>
      <c r="W21" s="19">
        <f>IF(D21=1,Inputs!$J$34,IF(D21=2,Inputs!$J$35,IF(D21=3,Inputs!$J$36,IF(D21=4,Inputs!$J$37,0))))</f>
        <v>0</v>
      </c>
      <c r="X21" s="19">
        <f>IF(D21=1,Inputs!$J$51,IF(D21=2,Inputs!$J$52,IF(D21=3,Inputs!$J$53,IF(D21=4,Inputs!$J$54,0))))</f>
        <v>0</v>
      </c>
      <c r="Y21" s="19">
        <f>IF(D21=1,Inputs!$K$34,IF(D21=2,Inputs!$K$35,IF(D21=3,Inputs!$K$36,IF(D21=4,Inputs!$K$37,0))))</f>
        <v>0</v>
      </c>
      <c r="Z21" s="19">
        <f>IF(D21=1,Inputs!$K$51,IF(D21=2,Inputs!$K$52,IF(D21=3,Inputs!$K$53,IF(D21=4,Inputs!$K$54,0))))</f>
        <v>0</v>
      </c>
      <c r="AA21" s="19">
        <f>IF(AND(D21=1,G21=1),Inputs!$L$34,IF(AND(D21=2,G21=1),Inputs!$L$35,IF(AND(D21=3,G21=1),Inputs!$L$36,IF(AND(D21=4,G21=1),Inputs!$L$37,0))))</f>
        <v>0</v>
      </c>
      <c r="AB21" s="19">
        <f>IF(AND(D21=1,G21=1),Inputs!$L$51,IF(AND(D21=2,G21=1),Inputs!$L$52,IF(AND(D21=3,G21=1),Inputs!$L$53,IF(AND(D21=4,G21=1),Inputs!$L$54,0))))</f>
        <v>0</v>
      </c>
      <c r="AC21" s="19">
        <f>IF(AND(D21=1,H21=1),Inputs!$M$34,IF(AND(D21=2,H21=1),Inputs!$M$35,IF(AND(D21=3,H21=1),Inputs!$M$36,IF(AND(D21=4,H21=1),Inputs!$M$37,0))))</f>
        <v>0</v>
      </c>
      <c r="AD21" s="19">
        <f>IF(AND(D21=1,H21=1),Inputs!$M$51,IF(AND(D21=2,H21=1),Inputs!$M$52,IF(AND(D21=3,H21=1),Inputs!$M$53,IF(AND(D21=4,H21=1),Inputs!$M$54,0))))</f>
        <v>0</v>
      </c>
      <c r="AE21" s="19">
        <f>IF(AND(D21=1,I21=1),Inputs!$N$34,IF(AND(D21=2,I21=1),Inputs!$N$35,IF(AND(D21=3,I21=1),Inputs!$N$36,IF(AND(D21=4,I21=1),Inputs!$N$37,0))))</f>
        <v>0</v>
      </c>
      <c r="AF21" s="19">
        <f>IF(AND(D21=1,I21=1),Inputs!$N$51,IF(AND(D21=2,I21=1),Inputs!$N$52,IF(AND(D21=3,I21=1),Inputs!$N$53,IF(AND(D21=4,I21=1),Inputs!$N$54,0))))</f>
        <v>0</v>
      </c>
      <c r="AG21" s="19">
        <f t="shared" si="6"/>
        <v>46100</v>
      </c>
      <c r="AH21" s="19">
        <f t="shared" si="7"/>
        <v>46100</v>
      </c>
      <c r="AI21" s="19">
        <f t="shared" si="8"/>
        <v>0</v>
      </c>
      <c r="AJ21" s="19" t="b">
        <f>IF(K21=2,Inputs!$B$7,IF(K21=3,Inputs!$B$8,IF(K21=4,Inputs!$B$9,IF(K21=5,Inputs!$B$10,IF(K21=6,Inputs!$B$11)))))</f>
        <v>0</v>
      </c>
      <c r="AK21" s="19">
        <f>Inputs!$B$65+C21</f>
        <v>46600</v>
      </c>
      <c r="AL21" s="19">
        <f t="shared" si="9"/>
        <v>46600</v>
      </c>
      <c r="AM21" s="19">
        <f t="shared" si="10"/>
        <v>46600</v>
      </c>
      <c r="AN21" s="19">
        <f t="shared" si="0"/>
        <v>46600</v>
      </c>
      <c r="AO21" s="19">
        <f t="shared" si="1"/>
        <v>46100</v>
      </c>
      <c r="AP21" s="19">
        <f t="shared" si="2"/>
        <v>46100</v>
      </c>
      <c r="AQ21" s="22">
        <f t="shared" si="3"/>
        <v>46100</v>
      </c>
      <c r="AR21" s="22">
        <f t="shared" si="4"/>
        <v>46100</v>
      </c>
      <c r="AS21" s="22">
        <f>IF(AND(AQ21&gt;=Inputs!$B$15,D21=2),MAX(C21,Inputs!$B$15),AQ21)</f>
        <v>46100</v>
      </c>
      <c r="AT21" s="22">
        <f>IF(AND(AR21&gt;=Inputs!$B$15,D21=2),MAX(C21,Inputs!$B$15),AR21)</f>
        <v>46100</v>
      </c>
      <c r="AU21" s="22">
        <f>IF(AND(AS21&gt;=Inputs!$B$16,D21&lt;4),MAX(C21,Inputs!$B$16),AS21)</f>
        <v>46100</v>
      </c>
      <c r="AV21" s="22">
        <f>IF(AND(AT21&gt;=Inputs!$B$16,D21&lt;4),MAX(C21,Inputs!$B$16),AT21)</f>
        <v>46100</v>
      </c>
      <c r="AW21" s="20">
        <f>IF(AU21&gt;Inputs!$B$17,Inputs!$B$17,AU21)</f>
        <v>46100</v>
      </c>
      <c r="AX21" s="20">
        <f>IF(AV21&gt;Inputs!$B$17,Inputs!$B$17,AV21)</f>
        <v>46100</v>
      </c>
    </row>
    <row r="22" spans="1:50" x14ac:dyDescent="0.25">
      <c r="A22" s="1">
        <f>Levels!A23</f>
        <v>19</v>
      </c>
      <c r="B22" s="1" t="str">
        <f>Levels!B23</f>
        <v>Teacher 19</v>
      </c>
      <c r="C22" s="15">
        <f>IF(AND(E22=0,F22=1),Levels!C23,'2012-2013'!AU22)</f>
        <v>46100</v>
      </c>
      <c r="D22" s="1">
        <f>Levels!E23</f>
        <v>0</v>
      </c>
      <c r="E22" s="1">
        <v>0</v>
      </c>
      <c r="F22" s="1">
        <v>1</v>
      </c>
      <c r="G22" s="1">
        <v>0</v>
      </c>
      <c r="H22" s="1">
        <v>0</v>
      </c>
      <c r="I22" s="1">
        <v>0</v>
      </c>
      <c r="J22" s="1">
        <f>Levels!AD23</f>
        <v>1</v>
      </c>
      <c r="K22" s="1">
        <f>Levels!AE23</f>
        <v>1</v>
      </c>
      <c r="L22" s="1" t="str">
        <f t="shared" si="5"/>
        <v>Increment</v>
      </c>
      <c r="M22" s="19">
        <f>IF(D22=1,Inputs!$J$25,IF(D22=2,Inputs!$J$26,IF(D22=3,Inputs!$J$27,IF(D22=4,Inputs!$J$28,0))))</f>
        <v>0</v>
      </c>
      <c r="N22" s="19">
        <f>IF(D22=1,Inputs!$J$42,IF(D22=2,Inputs!$J$43,IF(D22=3,Inputs!$J$44,IF(D22=4,Inputs!$J$45,0))))</f>
        <v>0</v>
      </c>
      <c r="O22" s="19">
        <f>IF(D22=1,Inputs!$K$25,IF(D22=2,Inputs!$K$26,IF(D22=3,Inputs!$K$27,IF(D22=4,Inputs!$K$28,0))))</f>
        <v>0</v>
      </c>
      <c r="P22" s="19">
        <f>IF(D22=1,Inputs!$K$42,IF(D22=2,Inputs!$K$43,IF(D22=3,Inputs!$K$44,IF(D22=4,Inputs!$K$45,0))))</f>
        <v>0</v>
      </c>
      <c r="Q22" s="19">
        <f>IF(AND(D22=1,G22=1),Inputs!$L$25,IF(AND(D22=2,G22=1),Inputs!$L$26,IF(AND(D22=3,G22=1),Inputs!$L$27,IF(AND(D22=4,G22=1),Inputs!$L$28,0))))</f>
        <v>0</v>
      </c>
      <c r="R22" s="19">
        <f>IF(AND(D22=1,G22=1),Inputs!$L$42,IF(AND(D22=2,G22=1),Inputs!$L$43,IF(AND(D22=3,G22=1),Inputs!$L$44,IF(AND(D22=4,G22=1),Inputs!$L$45,0))))</f>
        <v>0</v>
      </c>
      <c r="S22" s="19">
        <f>IF(AND(D22=1,H22=1),Inputs!$M$25,IF(AND(D22=2,H22=1),Inputs!$M$26,IF(AND(D22=3,H22=1),Inputs!$M$27,IF(AND(D22=4,H22=1),Inputs!$M$28,0))))</f>
        <v>0</v>
      </c>
      <c r="T22" s="19">
        <f>IF(AND(D22=1,H22=1),Inputs!$M$42,IF(AND(D22=2,H22=1),Inputs!$M$43,IF(AND(D22=3,H22=1),Inputs!$M$44,IF(AND(D22=4,H22=1),Inputs!$M$45,0))))</f>
        <v>0</v>
      </c>
      <c r="U22" s="19">
        <f>IF(AND(D22=1,I22=1),Inputs!$N$25,IF(AND(D22=2,I22=1),Inputs!$N$26,IF(AND(D22=3,I22=1),Inputs!$N$27,IF(AND(D22=4,I22=1),Inputs!$N$28,0))))</f>
        <v>0</v>
      </c>
      <c r="V22" s="19">
        <f>IF(AND(D22=1,I22=1),Inputs!$N$42,IF(AND(D22=2,I22=1),Inputs!$N$43,IF(AND(D22=3,I22=1),Inputs!$N$44,IF(AND(D22=4,I22=1),Inputs!$N$45,0))))</f>
        <v>0</v>
      </c>
      <c r="W22" s="19">
        <f>IF(D22=1,Inputs!$J$34,IF(D22=2,Inputs!$J$35,IF(D22=3,Inputs!$J$36,IF(D22=4,Inputs!$J$37,0))))</f>
        <v>0</v>
      </c>
      <c r="X22" s="19">
        <f>IF(D22=1,Inputs!$J$51,IF(D22=2,Inputs!$J$52,IF(D22=3,Inputs!$J$53,IF(D22=4,Inputs!$J$54,0))))</f>
        <v>0</v>
      </c>
      <c r="Y22" s="19">
        <f>IF(D22=1,Inputs!$K$34,IF(D22=2,Inputs!$K$35,IF(D22=3,Inputs!$K$36,IF(D22=4,Inputs!$K$37,0))))</f>
        <v>0</v>
      </c>
      <c r="Z22" s="19">
        <f>IF(D22=1,Inputs!$K$51,IF(D22=2,Inputs!$K$52,IF(D22=3,Inputs!$K$53,IF(D22=4,Inputs!$K$54,0))))</f>
        <v>0</v>
      </c>
      <c r="AA22" s="19">
        <f>IF(AND(D22=1,G22=1),Inputs!$L$34,IF(AND(D22=2,G22=1),Inputs!$L$35,IF(AND(D22=3,G22=1),Inputs!$L$36,IF(AND(D22=4,G22=1),Inputs!$L$37,0))))</f>
        <v>0</v>
      </c>
      <c r="AB22" s="19">
        <f>IF(AND(D22=1,G22=1),Inputs!$L$51,IF(AND(D22=2,G22=1),Inputs!$L$52,IF(AND(D22=3,G22=1),Inputs!$L$53,IF(AND(D22=4,G22=1),Inputs!$L$54,0))))</f>
        <v>0</v>
      </c>
      <c r="AC22" s="19">
        <f>IF(AND(D22=1,H22=1),Inputs!$M$34,IF(AND(D22=2,H22=1),Inputs!$M$35,IF(AND(D22=3,H22=1),Inputs!$M$36,IF(AND(D22=4,H22=1),Inputs!$M$37,0))))</f>
        <v>0</v>
      </c>
      <c r="AD22" s="19">
        <f>IF(AND(D22=1,H22=1),Inputs!$M$51,IF(AND(D22=2,H22=1),Inputs!$M$52,IF(AND(D22=3,H22=1),Inputs!$M$53,IF(AND(D22=4,H22=1),Inputs!$M$54,0))))</f>
        <v>0</v>
      </c>
      <c r="AE22" s="19">
        <f>IF(AND(D22=1,I22=1),Inputs!$N$34,IF(AND(D22=2,I22=1),Inputs!$N$35,IF(AND(D22=3,I22=1),Inputs!$N$36,IF(AND(D22=4,I22=1),Inputs!$N$37,0))))</f>
        <v>0</v>
      </c>
      <c r="AF22" s="19">
        <f>IF(AND(D22=1,I22=1),Inputs!$N$51,IF(AND(D22=2,I22=1),Inputs!$N$52,IF(AND(D22=3,I22=1),Inputs!$N$53,IF(AND(D22=4,I22=1),Inputs!$N$54,0))))</f>
        <v>0</v>
      </c>
      <c r="AG22" s="19">
        <f t="shared" si="6"/>
        <v>46100</v>
      </c>
      <c r="AH22" s="19">
        <f t="shared" si="7"/>
        <v>46100</v>
      </c>
      <c r="AI22" s="19">
        <f t="shared" si="8"/>
        <v>0</v>
      </c>
      <c r="AJ22" s="19" t="b">
        <f>IF(K22=2,Inputs!$B$7,IF(K22=3,Inputs!$B$8,IF(K22=4,Inputs!$B$9,IF(K22=5,Inputs!$B$10,IF(K22=6,Inputs!$B$11)))))</f>
        <v>0</v>
      </c>
      <c r="AK22" s="19">
        <f>Inputs!$B$65+C22</f>
        <v>46600</v>
      </c>
      <c r="AL22" s="19">
        <f t="shared" si="9"/>
        <v>46600</v>
      </c>
      <c r="AM22" s="19">
        <f t="shared" si="10"/>
        <v>46600</v>
      </c>
      <c r="AN22" s="19">
        <f t="shared" si="0"/>
        <v>46600</v>
      </c>
      <c r="AO22" s="19">
        <f t="shared" si="1"/>
        <v>46100</v>
      </c>
      <c r="AP22" s="19">
        <f t="shared" si="2"/>
        <v>46100</v>
      </c>
      <c r="AQ22" s="22">
        <f t="shared" si="3"/>
        <v>46100</v>
      </c>
      <c r="AR22" s="22">
        <f t="shared" si="4"/>
        <v>46100</v>
      </c>
      <c r="AS22" s="22">
        <f>IF(AND(AQ22&gt;=Inputs!$B$15,D22=2),MAX(C22,Inputs!$B$15),AQ22)</f>
        <v>46100</v>
      </c>
      <c r="AT22" s="22">
        <f>IF(AND(AR22&gt;=Inputs!$B$15,D22=2),MAX(C22,Inputs!$B$15),AR22)</f>
        <v>46100</v>
      </c>
      <c r="AU22" s="22">
        <f>IF(AND(AS22&gt;=Inputs!$B$16,D22&lt;4),MAX(C22,Inputs!$B$16),AS22)</f>
        <v>46100</v>
      </c>
      <c r="AV22" s="22">
        <f>IF(AND(AT22&gt;=Inputs!$B$16,D22&lt;4),MAX(C22,Inputs!$B$16),AT22)</f>
        <v>46100</v>
      </c>
      <c r="AW22" s="20">
        <f>IF(AU22&gt;Inputs!$B$17,Inputs!$B$17,AU22)</f>
        <v>46100</v>
      </c>
      <c r="AX22" s="20">
        <f>IF(AV22&gt;Inputs!$B$17,Inputs!$B$17,AV22)</f>
        <v>46100</v>
      </c>
    </row>
    <row r="23" spans="1:50" x14ac:dyDescent="0.25">
      <c r="A23" s="1">
        <f>Levels!A24</f>
        <v>20</v>
      </c>
      <c r="B23" s="1" t="str">
        <f>Levels!B24</f>
        <v>Teacher 20</v>
      </c>
      <c r="C23" s="15">
        <f>IF(AND(E23=0,F23=1),Levels!C24,'2012-2013'!AU23)</f>
        <v>0</v>
      </c>
      <c r="D23" s="1">
        <f>Levels!E24</f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f>Levels!AD24</f>
        <v>1</v>
      </c>
      <c r="K23" s="1">
        <f>Levels!AE24</f>
        <v>1</v>
      </c>
      <c r="L23" s="1" t="str">
        <f t="shared" si="5"/>
        <v>Increment</v>
      </c>
      <c r="M23" s="19">
        <f>IF(D23=1,Inputs!$J$25,IF(D23=2,Inputs!$J$26,IF(D23=3,Inputs!$J$27,IF(D23=4,Inputs!$J$28,0))))</f>
        <v>0</v>
      </c>
      <c r="N23" s="19">
        <f>IF(D23=1,Inputs!$J$42,IF(D23=2,Inputs!$J$43,IF(D23=3,Inputs!$J$44,IF(D23=4,Inputs!$J$45,0))))</f>
        <v>0</v>
      </c>
      <c r="O23" s="19">
        <f>IF(D23=1,Inputs!$K$25,IF(D23=2,Inputs!$K$26,IF(D23=3,Inputs!$K$27,IF(D23=4,Inputs!$K$28,0))))</f>
        <v>0</v>
      </c>
      <c r="P23" s="19">
        <f>IF(D23=1,Inputs!$K$42,IF(D23=2,Inputs!$K$43,IF(D23=3,Inputs!$K$44,IF(D23=4,Inputs!$K$45,0))))</f>
        <v>0</v>
      </c>
      <c r="Q23" s="19">
        <f>IF(AND(D23=1,G23=1),Inputs!$L$25,IF(AND(D23=2,G23=1),Inputs!$L$26,IF(AND(D23=3,G23=1),Inputs!$L$27,IF(AND(D23=4,G23=1),Inputs!$L$28,0))))</f>
        <v>0</v>
      </c>
      <c r="R23" s="19">
        <f>IF(AND(D23=1,G23=1),Inputs!$L$42,IF(AND(D23=2,G23=1),Inputs!$L$43,IF(AND(D23=3,G23=1),Inputs!$L$44,IF(AND(D23=4,G23=1),Inputs!$L$45,0))))</f>
        <v>0</v>
      </c>
      <c r="S23" s="19">
        <f>IF(AND(D23=1,H23=1),Inputs!$M$25,IF(AND(D23=2,H23=1),Inputs!$M$26,IF(AND(D23=3,H23=1),Inputs!$M$27,IF(AND(D23=4,H23=1),Inputs!$M$28,0))))</f>
        <v>0</v>
      </c>
      <c r="T23" s="19">
        <f>IF(AND(D23=1,H23=1),Inputs!$M$42,IF(AND(D23=2,H23=1),Inputs!$M$43,IF(AND(D23=3,H23=1),Inputs!$M$44,IF(AND(D23=4,H23=1),Inputs!$M$45,0))))</f>
        <v>0</v>
      </c>
      <c r="U23" s="19">
        <f>IF(AND(D23=1,I23=1),Inputs!$N$25,IF(AND(D23=2,I23=1),Inputs!$N$26,IF(AND(D23=3,I23=1),Inputs!$N$27,IF(AND(D23=4,I23=1),Inputs!$N$28,0))))</f>
        <v>0</v>
      </c>
      <c r="V23" s="19">
        <f>IF(AND(D23=1,I23=1),Inputs!$N$42,IF(AND(D23=2,I23=1),Inputs!$N$43,IF(AND(D23=3,I23=1),Inputs!$N$44,IF(AND(D23=4,I23=1),Inputs!$N$45,0))))</f>
        <v>0</v>
      </c>
      <c r="W23" s="19">
        <f>IF(D23=1,Inputs!$J$34,IF(D23=2,Inputs!$J$35,IF(D23=3,Inputs!$J$36,IF(D23=4,Inputs!$J$37,0))))</f>
        <v>0</v>
      </c>
      <c r="X23" s="19">
        <f>IF(D23=1,Inputs!$J$51,IF(D23=2,Inputs!$J$52,IF(D23=3,Inputs!$J$53,IF(D23=4,Inputs!$J$54,0))))</f>
        <v>0</v>
      </c>
      <c r="Y23" s="19">
        <f>IF(D23=1,Inputs!$K$34,IF(D23=2,Inputs!$K$35,IF(D23=3,Inputs!$K$36,IF(D23=4,Inputs!$K$37,0))))</f>
        <v>0</v>
      </c>
      <c r="Z23" s="19">
        <f>IF(D23=1,Inputs!$K$51,IF(D23=2,Inputs!$K$52,IF(D23=3,Inputs!$K$53,IF(D23=4,Inputs!$K$54,0))))</f>
        <v>0</v>
      </c>
      <c r="AA23" s="19">
        <f>IF(AND(D23=1,G23=1),Inputs!$L$34,IF(AND(D23=2,G23=1),Inputs!$L$35,IF(AND(D23=3,G23=1),Inputs!$L$36,IF(AND(D23=4,G23=1),Inputs!$L$37,0))))</f>
        <v>0</v>
      </c>
      <c r="AB23" s="19">
        <f>IF(AND(D23=1,G23=1),Inputs!$L$51,IF(AND(D23=2,G23=1),Inputs!$L$52,IF(AND(D23=3,G23=1),Inputs!$L$53,IF(AND(D23=4,G23=1),Inputs!$L$54,0))))</f>
        <v>0</v>
      </c>
      <c r="AC23" s="19">
        <f>IF(AND(D23=1,H23=1),Inputs!$M$34,IF(AND(D23=2,H23=1),Inputs!$M$35,IF(AND(D23=3,H23=1),Inputs!$M$36,IF(AND(D23=4,H23=1),Inputs!$M$37,0))))</f>
        <v>0</v>
      </c>
      <c r="AD23" s="19">
        <f>IF(AND(D23=1,H23=1),Inputs!$M$51,IF(AND(D23=2,H23=1),Inputs!$M$52,IF(AND(D23=3,H23=1),Inputs!$M$53,IF(AND(D23=4,H23=1),Inputs!$M$54,0))))</f>
        <v>0</v>
      </c>
      <c r="AE23" s="19">
        <f>IF(AND(D23=1,I23=1),Inputs!$N$34,IF(AND(D23=2,I23=1),Inputs!$N$35,IF(AND(D23=3,I23=1),Inputs!$N$36,IF(AND(D23=4,I23=1),Inputs!$N$37,0))))</f>
        <v>0</v>
      </c>
      <c r="AF23" s="19">
        <f>IF(AND(D23=1,I23=1),Inputs!$N$51,IF(AND(D23=2,I23=1),Inputs!$N$52,IF(AND(D23=3,I23=1),Inputs!$N$53,IF(AND(D23=4,I23=1),Inputs!$N$54,0))))</f>
        <v>0</v>
      </c>
      <c r="AG23" s="19">
        <f t="shared" si="6"/>
        <v>0</v>
      </c>
      <c r="AH23" s="19">
        <f t="shared" si="7"/>
        <v>0</v>
      </c>
      <c r="AI23" s="19">
        <f t="shared" si="8"/>
        <v>0</v>
      </c>
      <c r="AJ23" s="19" t="b">
        <f>IF(K23=2,Inputs!$B$7,IF(K23=3,Inputs!$B$8,IF(K23=4,Inputs!$B$9,IF(K23=5,Inputs!$B$10,IF(K23=6,Inputs!$B$11)))))</f>
        <v>0</v>
      </c>
      <c r="AK23" s="19">
        <f>Inputs!$B$65+C23</f>
        <v>500</v>
      </c>
      <c r="AL23" s="19">
        <f t="shared" si="9"/>
        <v>500</v>
      </c>
      <c r="AM23" s="19">
        <f t="shared" si="10"/>
        <v>500</v>
      </c>
      <c r="AN23" s="19">
        <f t="shared" si="0"/>
        <v>500</v>
      </c>
      <c r="AO23" s="19">
        <f t="shared" si="1"/>
        <v>0</v>
      </c>
      <c r="AP23" s="19">
        <f t="shared" si="2"/>
        <v>0</v>
      </c>
      <c r="AQ23" s="22">
        <f t="shared" si="3"/>
        <v>0</v>
      </c>
      <c r="AR23" s="22">
        <f t="shared" si="4"/>
        <v>0</v>
      </c>
      <c r="AS23" s="22">
        <f>IF(AND(AQ23&gt;=Inputs!$B$15,D23=2),MAX(C23,Inputs!$B$15),AQ23)</f>
        <v>0</v>
      </c>
      <c r="AT23" s="22">
        <f>IF(AND(AR23&gt;=Inputs!$B$15,D23=2),MAX(C23,Inputs!$B$15),AR23)</f>
        <v>0</v>
      </c>
      <c r="AU23" s="22">
        <f>IF(AND(AS23&gt;=Inputs!$B$16,D23&lt;4),MAX(C23,Inputs!$B$16),AS23)</f>
        <v>0</v>
      </c>
      <c r="AV23" s="22">
        <f>IF(AND(AT23&gt;=Inputs!$B$16,D23&lt;4),MAX(C23,Inputs!$B$16),AT23)</f>
        <v>0</v>
      </c>
      <c r="AW23" s="20">
        <f>IF(AU23&gt;Inputs!$B$17,Inputs!$B$17,AU23)</f>
        <v>0</v>
      </c>
      <c r="AX23" s="20">
        <f>IF(AV23&gt;Inputs!$B$17,Inputs!$B$17,AV23)</f>
        <v>0</v>
      </c>
    </row>
    <row r="24" spans="1:50" x14ac:dyDescent="0.25">
      <c r="A24" s="1">
        <f>Levels!A25</f>
        <v>0</v>
      </c>
      <c r="B24" s="1">
        <f>Levels!B25</f>
        <v>0</v>
      </c>
      <c r="C24" s="15">
        <f>IF(AND(E24=0,F24=1),Levels!C25,'2012-2013'!AU24)</f>
        <v>0</v>
      </c>
      <c r="D24" s="1">
        <f>Levels!E25</f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 t="e">
        <f>Levels!AD25</f>
        <v>#N/A</v>
      </c>
      <c r="K24" s="1" t="e">
        <f>Levels!AE25</f>
        <v>#N/A</v>
      </c>
      <c r="L24" s="1" t="e">
        <f t="shared" ref="L24:L87" si="11">IF(K24&gt;J24,"Leap","Increment")</f>
        <v>#N/A</v>
      </c>
      <c r="M24" s="19">
        <f>IF(D24=1,Inputs!$J$25,IF(D24=2,Inputs!$J$26,IF(D24=3,Inputs!$J$27,IF(D24=4,Inputs!$J$28,0))))</f>
        <v>0</v>
      </c>
      <c r="N24" s="19">
        <f>IF(D24=1,Inputs!$J$42,IF(D24=2,Inputs!$J$43,IF(D24=3,Inputs!$J$44,IF(D24=4,Inputs!$J$45,0))))</f>
        <v>0</v>
      </c>
      <c r="O24" s="19">
        <f>IF(D24=1,Inputs!$K$25,IF(D24=2,Inputs!$K$26,IF(D24=3,Inputs!$K$27,IF(D24=4,Inputs!$K$28,0))))</f>
        <v>0</v>
      </c>
      <c r="P24" s="19">
        <f>IF(D24=1,Inputs!$K$42,IF(D24=2,Inputs!$K$43,IF(D24=3,Inputs!$K$44,IF(D24=4,Inputs!$K$45,0))))</f>
        <v>0</v>
      </c>
      <c r="Q24" s="19">
        <f>IF(AND(D24=1,G24=1),Inputs!$L$25,IF(AND(D24=2,G24=1),Inputs!$L$26,IF(AND(D24=3,G24=1),Inputs!$L$27,IF(AND(D24=4,G24=1),Inputs!$L$28,0))))</f>
        <v>0</v>
      </c>
      <c r="R24" s="19">
        <f>IF(AND(D24=1,G24=1),Inputs!$L$42,IF(AND(D24=2,G24=1),Inputs!$L$43,IF(AND(D24=3,G24=1),Inputs!$L$44,IF(AND(D24=4,G24=1),Inputs!$L$45,0))))</f>
        <v>0</v>
      </c>
      <c r="S24" s="19">
        <f>IF(AND(D24=1,H24=1),Inputs!$M$25,IF(AND(D24=2,H24=1),Inputs!$M$26,IF(AND(D24=3,H24=1),Inputs!$M$27,IF(AND(D24=4,H24=1),Inputs!$M$28,0))))</f>
        <v>0</v>
      </c>
      <c r="T24" s="19">
        <f>IF(AND(D24=1,H24=1),Inputs!$M$42,IF(AND(D24=2,H24=1),Inputs!$M$43,IF(AND(D24=3,H24=1),Inputs!$M$44,IF(AND(D24=4,H24=1),Inputs!$M$45,0))))</f>
        <v>0</v>
      </c>
      <c r="U24" s="19">
        <f>IF(AND(D24=1,I24=1),Inputs!$N$25,IF(AND(D24=2,I24=1),Inputs!$N$26,IF(AND(D24=3,I24=1),Inputs!$N$27,IF(AND(D24=4,I24=1),Inputs!$N$28,0))))</f>
        <v>0</v>
      </c>
      <c r="V24" s="19">
        <f>IF(AND(D24=1,I24=1),Inputs!$N$42,IF(AND(D24=2,I24=1),Inputs!$N$43,IF(AND(D24=3,I24=1),Inputs!$N$44,IF(AND(D24=4,I24=1),Inputs!$N$45,0))))</f>
        <v>0</v>
      </c>
      <c r="W24" s="19">
        <f>IF(D24=1,Inputs!$J$34,IF(D24=2,Inputs!$J$35,IF(D24=3,Inputs!$J$36,IF(D24=4,Inputs!$J$37,0))))</f>
        <v>0</v>
      </c>
      <c r="X24" s="19">
        <f>IF(D24=1,Inputs!$J$51,IF(D24=2,Inputs!$J$52,IF(D24=3,Inputs!$J$53,IF(D24=4,Inputs!$J$54,0))))</f>
        <v>0</v>
      </c>
      <c r="Y24" s="19">
        <f>IF(D24=1,Inputs!$K$34,IF(D24=2,Inputs!$K$35,IF(D24=3,Inputs!$K$36,IF(D24=4,Inputs!$K$37,0))))</f>
        <v>0</v>
      </c>
      <c r="Z24" s="19">
        <f>IF(D24=1,Inputs!$K$51,IF(D24=2,Inputs!$K$52,IF(D24=3,Inputs!$K$53,IF(D24=4,Inputs!$K$54,0))))</f>
        <v>0</v>
      </c>
      <c r="AA24" s="19">
        <f>IF(AND(D24=1,G24=1),Inputs!$L$34,IF(AND(D24=2,G24=1),Inputs!$L$35,IF(AND(D24=3,G24=1),Inputs!$L$36,IF(AND(D24=4,G24=1),Inputs!$L$37,0))))</f>
        <v>0</v>
      </c>
      <c r="AB24" s="19">
        <f>IF(AND(D24=1,G24=1),Inputs!$L$51,IF(AND(D24=2,G24=1),Inputs!$L$52,IF(AND(D24=3,G24=1),Inputs!$L$53,IF(AND(D24=4,G24=1),Inputs!$L$54,0))))</f>
        <v>0</v>
      </c>
      <c r="AC24" s="19">
        <f>IF(AND(D24=1,H24=1),Inputs!$M$34,IF(AND(D24=2,H24=1),Inputs!$M$35,IF(AND(D24=3,H24=1),Inputs!$M$36,IF(AND(D24=4,H24=1),Inputs!$M$37,0))))</f>
        <v>0</v>
      </c>
      <c r="AD24" s="19">
        <f>IF(AND(D24=1,H24=1),Inputs!$M$51,IF(AND(D24=2,H24=1),Inputs!$M$52,IF(AND(D24=3,H24=1),Inputs!$M$53,IF(AND(D24=4,H24=1),Inputs!$M$54,0))))</f>
        <v>0</v>
      </c>
      <c r="AE24" s="19">
        <f>IF(AND(D24=1,I24=1),Inputs!$N$34,IF(AND(D24=2,I24=1),Inputs!$N$35,IF(AND(D24=3,I24=1),Inputs!$N$36,IF(AND(D24=4,I24=1),Inputs!$N$37,0))))</f>
        <v>0</v>
      </c>
      <c r="AF24" s="19">
        <f>IF(AND(D24=1,I24=1),Inputs!$N$51,IF(AND(D24=2,I24=1),Inputs!$N$52,IF(AND(D24=3,I24=1),Inputs!$N$53,IF(AND(D24=4,I24=1),Inputs!$N$54,0))))</f>
        <v>0</v>
      </c>
      <c r="AG24" s="19" t="e">
        <f t="shared" ref="AG24:AG87" si="12">IF(J24&lt;6,SUM(C24,M24,O24,Q24,S24,U24),IF(J24=6,SUM(C24,N24,P24,R24,T24,V24),C24))</f>
        <v>#N/A</v>
      </c>
      <c r="AH24" s="19" t="e">
        <f t="shared" ref="AH24:AH87" si="13">IF(J24&lt;6,SUM(C24,M24,O24,Q24,S24,U24,W24,Y24,AA24,AC24,AE24),IF(J24=6,SUM(C24,N24,P24,R24,T24,V24,X24,Z24,AB24,AD24,AF24)))</f>
        <v>#N/A</v>
      </c>
      <c r="AI24" s="19" t="e">
        <f t="shared" ref="AI24:AI87" si="14">AH24-AG24</f>
        <v>#N/A</v>
      </c>
      <c r="AJ24" s="19" t="e">
        <f>IF(K24=2,Inputs!$B$7,IF(K24=3,Inputs!$B$8,IF(K24=4,Inputs!$B$9,IF(K24=5,Inputs!$B$10,IF(K24=6,Inputs!$B$11)))))</f>
        <v>#N/A</v>
      </c>
      <c r="AK24" s="19">
        <f>Inputs!$B$65+C24</f>
        <v>500</v>
      </c>
      <c r="AL24" s="19" t="e">
        <f t="shared" ref="AL24:AL87" si="15">MAX(AJ24:AK24)</f>
        <v>#N/A</v>
      </c>
      <c r="AM24" s="19" t="e">
        <f t="shared" si="10"/>
        <v>#N/A</v>
      </c>
      <c r="AN24" s="19" t="e">
        <f t="shared" si="0"/>
        <v>#N/A</v>
      </c>
      <c r="AO24" s="19" t="e">
        <f t="shared" si="1"/>
        <v>#N/A</v>
      </c>
      <c r="AP24" s="19" t="e">
        <f t="shared" si="2"/>
        <v>#N/A</v>
      </c>
      <c r="AQ24" s="22">
        <f t="shared" si="3"/>
        <v>0</v>
      </c>
      <c r="AR24" s="22">
        <f t="shared" si="4"/>
        <v>0</v>
      </c>
      <c r="AS24" s="22">
        <f>IF(AND(AQ24&gt;=Inputs!$B$15,D24=2),MAX(C24,Inputs!$B$15),AQ24)</f>
        <v>0</v>
      </c>
      <c r="AT24" s="22">
        <f>IF(AND(AR24&gt;=Inputs!$B$15,D24=2),MAX(C24,Inputs!$B$15),AR24)</f>
        <v>0</v>
      </c>
      <c r="AU24" s="22">
        <f>IF(AND(AS24&gt;=Inputs!$B$16,D24&lt;4),MAX(C24,Inputs!$B$16),AS24)</f>
        <v>0</v>
      </c>
      <c r="AV24" s="22">
        <f>IF(AND(AT24&gt;=Inputs!$B$16,D24&lt;4),MAX(C24,Inputs!$B$16),AT24)</f>
        <v>0</v>
      </c>
      <c r="AW24" s="20">
        <f>IF(AU24&gt;Inputs!$B$17,Inputs!$B$17,AU24)</f>
        <v>0</v>
      </c>
      <c r="AX24" s="20">
        <f>IF(AV24&gt;Inputs!$B$17,Inputs!$B$17,AV24)</f>
        <v>0</v>
      </c>
    </row>
    <row r="25" spans="1:50" x14ac:dyDescent="0.25">
      <c r="A25" s="1">
        <f>Levels!A26</f>
        <v>0</v>
      </c>
      <c r="B25" s="1">
        <f>Levels!B26</f>
        <v>0</v>
      </c>
      <c r="C25" s="15">
        <f>IF(AND(E25=0,F25=1),Levels!C26,'2012-2013'!AU25)</f>
        <v>0</v>
      </c>
      <c r="D25" s="1">
        <f>Levels!E26</f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 t="e">
        <f>Levels!AD26</f>
        <v>#N/A</v>
      </c>
      <c r="K25" s="1" t="e">
        <f>Levels!AE26</f>
        <v>#N/A</v>
      </c>
      <c r="L25" s="1" t="e">
        <f t="shared" si="11"/>
        <v>#N/A</v>
      </c>
      <c r="M25" s="19">
        <f>IF(D25=1,Inputs!$J$25,IF(D25=2,Inputs!$J$26,IF(D25=3,Inputs!$J$27,IF(D25=4,Inputs!$J$28,0))))</f>
        <v>0</v>
      </c>
      <c r="N25" s="19">
        <f>IF(D25=1,Inputs!$J$42,IF(D25=2,Inputs!$J$43,IF(D25=3,Inputs!$J$44,IF(D25=4,Inputs!$J$45,0))))</f>
        <v>0</v>
      </c>
      <c r="O25" s="19">
        <f>IF(D25=1,Inputs!$K$25,IF(D25=2,Inputs!$K$26,IF(D25=3,Inputs!$K$27,IF(D25=4,Inputs!$K$28,0))))</f>
        <v>0</v>
      </c>
      <c r="P25" s="19">
        <f>IF(D25=1,Inputs!$K$42,IF(D25=2,Inputs!$K$43,IF(D25=3,Inputs!$K$44,IF(D25=4,Inputs!$K$45,0))))</f>
        <v>0</v>
      </c>
      <c r="Q25" s="19">
        <f>IF(AND(D25=1,G25=1),Inputs!$L$25,IF(AND(D25=2,G25=1),Inputs!$L$26,IF(AND(D25=3,G25=1),Inputs!$L$27,IF(AND(D25=4,G25=1),Inputs!$L$28,0))))</f>
        <v>0</v>
      </c>
      <c r="R25" s="19">
        <f>IF(AND(D25=1,G25=1),Inputs!$L$42,IF(AND(D25=2,G25=1),Inputs!$L$43,IF(AND(D25=3,G25=1),Inputs!$L$44,IF(AND(D25=4,G25=1),Inputs!$L$45,0))))</f>
        <v>0</v>
      </c>
      <c r="S25" s="19">
        <f>IF(AND(D25=1,H25=1),Inputs!$M$25,IF(AND(D25=2,H25=1),Inputs!$M$26,IF(AND(D25=3,H25=1),Inputs!$M$27,IF(AND(D25=4,H25=1),Inputs!$M$28,0))))</f>
        <v>0</v>
      </c>
      <c r="T25" s="19">
        <f>IF(AND(D25=1,H25=1),Inputs!$M$42,IF(AND(D25=2,H25=1),Inputs!$M$43,IF(AND(D25=3,H25=1),Inputs!$M$44,IF(AND(D25=4,H25=1),Inputs!$M$45,0))))</f>
        <v>0</v>
      </c>
      <c r="U25" s="19">
        <f>IF(AND(D25=1,I25=1),Inputs!$N$25,IF(AND(D25=2,I25=1),Inputs!$N$26,IF(AND(D25=3,I25=1),Inputs!$N$27,IF(AND(D25=4,I25=1),Inputs!$N$28,0))))</f>
        <v>0</v>
      </c>
      <c r="V25" s="19">
        <f>IF(AND(D25=1,I25=1),Inputs!$N$42,IF(AND(D25=2,I25=1),Inputs!$N$43,IF(AND(D25=3,I25=1),Inputs!$N$44,IF(AND(D25=4,I25=1),Inputs!$N$45,0))))</f>
        <v>0</v>
      </c>
      <c r="W25" s="19">
        <f>IF(D25=1,Inputs!$J$34,IF(D25=2,Inputs!$J$35,IF(D25=3,Inputs!$J$36,IF(D25=4,Inputs!$J$37,0))))</f>
        <v>0</v>
      </c>
      <c r="X25" s="19">
        <f>IF(D25=1,Inputs!$J$51,IF(D25=2,Inputs!$J$52,IF(D25=3,Inputs!$J$53,IF(D25=4,Inputs!$J$54,0))))</f>
        <v>0</v>
      </c>
      <c r="Y25" s="19">
        <f>IF(D25=1,Inputs!$K$34,IF(D25=2,Inputs!$K$35,IF(D25=3,Inputs!$K$36,IF(D25=4,Inputs!$K$37,0))))</f>
        <v>0</v>
      </c>
      <c r="Z25" s="19">
        <f>IF(D25=1,Inputs!$K$51,IF(D25=2,Inputs!$K$52,IF(D25=3,Inputs!$K$53,IF(D25=4,Inputs!$K$54,0))))</f>
        <v>0</v>
      </c>
      <c r="AA25" s="19">
        <f>IF(AND(D25=1,G25=1),Inputs!$L$34,IF(AND(D25=2,G25=1),Inputs!$L$35,IF(AND(D25=3,G25=1),Inputs!$L$36,IF(AND(D25=4,G25=1),Inputs!$L$37,0))))</f>
        <v>0</v>
      </c>
      <c r="AB25" s="19">
        <f>IF(AND(D25=1,G25=1),Inputs!$L$51,IF(AND(D25=2,G25=1),Inputs!$L$52,IF(AND(D25=3,G25=1),Inputs!$L$53,IF(AND(D25=4,G25=1),Inputs!$L$54,0))))</f>
        <v>0</v>
      </c>
      <c r="AC25" s="19">
        <f>IF(AND(D25=1,H25=1),Inputs!$M$34,IF(AND(D25=2,H25=1),Inputs!$M$35,IF(AND(D25=3,H25=1),Inputs!$M$36,IF(AND(D25=4,H25=1),Inputs!$M$37,0))))</f>
        <v>0</v>
      </c>
      <c r="AD25" s="19">
        <f>IF(AND(D25=1,H25=1),Inputs!$M$51,IF(AND(D25=2,H25=1),Inputs!$M$52,IF(AND(D25=3,H25=1),Inputs!$M$53,IF(AND(D25=4,H25=1),Inputs!$M$54,0))))</f>
        <v>0</v>
      </c>
      <c r="AE25" s="19">
        <f>IF(AND(D25=1,I25=1),Inputs!$N$34,IF(AND(D25=2,I25=1),Inputs!$N$35,IF(AND(D25=3,I25=1),Inputs!$N$36,IF(AND(D25=4,I25=1),Inputs!$N$37,0))))</f>
        <v>0</v>
      </c>
      <c r="AF25" s="19">
        <f>IF(AND(D25=1,I25=1),Inputs!$N$51,IF(AND(D25=2,I25=1),Inputs!$N$52,IF(AND(D25=3,I25=1),Inputs!$N$53,IF(AND(D25=4,I25=1),Inputs!$N$54,0))))</f>
        <v>0</v>
      </c>
      <c r="AG25" s="19" t="e">
        <f t="shared" si="12"/>
        <v>#N/A</v>
      </c>
      <c r="AH25" s="19" t="e">
        <f t="shared" si="13"/>
        <v>#N/A</v>
      </c>
      <c r="AI25" s="19" t="e">
        <f t="shared" si="14"/>
        <v>#N/A</v>
      </c>
      <c r="AJ25" s="19" t="e">
        <f>IF(K25=2,Inputs!$B$7,IF(K25=3,Inputs!$B$8,IF(K25=4,Inputs!$B$9,IF(K25=5,Inputs!$B$10,IF(K25=6,Inputs!$B$11)))))</f>
        <v>#N/A</v>
      </c>
      <c r="AK25" s="19">
        <f>Inputs!$B$65+C25</f>
        <v>500</v>
      </c>
      <c r="AL25" s="19" t="e">
        <f t="shared" si="15"/>
        <v>#N/A</v>
      </c>
      <c r="AM25" s="19" t="e">
        <f t="shared" si="10"/>
        <v>#N/A</v>
      </c>
      <c r="AN25" s="19" t="e">
        <f t="shared" si="0"/>
        <v>#N/A</v>
      </c>
      <c r="AO25" s="19" t="e">
        <f t="shared" si="1"/>
        <v>#N/A</v>
      </c>
      <c r="AP25" s="19" t="e">
        <f t="shared" si="2"/>
        <v>#N/A</v>
      </c>
      <c r="AQ25" s="22">
        <f t="shared" si="3"/>
        <v>0</v>
      </c>
      <c r="AR25" s="22">
        <f t="shared" si="4"/>
        <v>0</v>
      </c>
      <c r="AS25" s="22">
        <f>IF(AND(AQ25&gt;=Inputs!$B$15,D25=2),MAX(C25,Inputs!$B$15),AQ25)</f>
        <v>0</v>
      </c>
      <c r="AT25" s="22">
        <f>IF(AND(AR25&gt;=Inputs!$B$15,D25=2),MAX(C25,Inputs!$B$15),AR25)</f>
        <v>0</v>
      </c>
      <c r="AU25" s="22">
        <f>IF(AND(AS25&gt;=Inputs!$B$16,D25&lt;4),MAX(C25,Inputs!$B$16),AS25)</f>
        <v>0</v>
      </c>
      <c r="AV25" s="22">
        <f>IF(AND(AT25&gt;=Inputs!$B$16,D25&lt;4),MAX(C25,Inputs!$B$16),AT25)</f>
        <v>0</v>
      </c>
      <c r="AW25" s="20">
        <f>IF(AU25&gt;Inputs!$B$17,Inputs!$B$17,AU25)</f>
        <v>0</v>
      </c>
      <c r="AX25" s="20">
        <f>IF(AV25&gt;Inputs!$B$17,Inputs!$B$17,AV25)</f>
        <v>0</v>
      </c>
    </row>
    <row r="26" spans="1:50" x14ac:dyDescent="0.25">
      <c r="A26" s="1">
        <f>Levels!A27</f>
        <v>0</v>
      </c>
      <c r="B26" s="1">
        <f>Levels!B27</f>
        <v>0</v>
      </c>
      <c r="C26" s="15">
        <f>IF(AND(E26=0,F26=1),Levels!C27,'2012-2013'!AU26)</f>
        <v>0</v>
      </c>
      <c r="D26" s="1">
        <f>Levels!E27</f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 t="e">
        <f>Levels!AD27</f>
        <v>#N/A</v>
      </c>
      <c r="K26" s="1" t="e">
        <f>Levels!AE27</f>
        <v>#N/A</v>
      </c>
      <c r="L26" s="1" t="e">
        <f t="shared" si="11"/>
        <v>#N/A</v>
      </c>
      <c r="M26" s="19">
        <f>IF(D26=1,Inputs!$J$25,IF(D26=2,Inputs!$J$26,IF(D26=3,Inputs!$J$27,IF(D26=4,Inputs!$J$28,0))))</f>
        <v>0</v>
      </c>
      <c r="N26" s="19">
        <f>IF(D26=1,Inputs!$J$42,IF(D26=2,Inputs!$J$43,IF(D26=3,Inputs!$J$44,IF(D26=4,Inputs!$J$45,0))))</f>
        <v>0</v>
      </c>
      <c r="O26" s="19">
        <f>IF(D26=1,Inputs!$K$25,IF(D26=2,Inputs!$K$26,IF(D26=3,Inputs!$K$27,IF(D26=4,Inputs!$K$28,0))))</f>
        <v>0</v>
      </c>
      <c r="P26" s="19">
        <f>IF(D26=1,Inputs!$K$42,IF(D26=2,Inputs!$K$43,IF(D26=3,Inputs!$K$44,IF(D26=4,Inputs!$K$45,0))))</f>
        <v>0</v>
      </c>
      <c r="Q26" s="19">
        <f>IF(AND(D26=1,G26=1),Inputs!$L$25,IF(AND(D26=2,G26=1),Inputs!$L$26,IF(AND(D26=3,G26=1),Inputs!$L$27,IF(AND(D26=4,G26=1),Inputs!$L$28,0))))</f>
        <v>0</v>
      </c>
      <c r="R26" s="19">
        <f>IF(AND(D26=1,G26=1),Inputs!$L$42,IF(AND(D26=2,G26=1),Inputs!$L$43,IF(AND(D26=3,G26=1),Inputs!$L$44,IF(AND(D26=4,G26=1),Inputs!$L$45,0))))</f>
        <v>0</v>
      </c>
      <c r="S26" s="19">
        <f>IF(AND(D26=1,H26=1),Inputs!$M$25,IF(AND(D26=2,H26=1),Inputs!$M$26,IF(AND(D26=3,H26=1),Inputs!$M$27,IF(AND(D26=4,H26=1),Inputs!$M$28,0))))</f>
        <v>0</v>
      </c>
      <c r="T26" s="19">
        <f>IF(AND(D26=1,H26=1),Inputs!$M$42,IF(AND(D26=2,H26=1),Inputs!$M$43,IF(AND(D26=3,H26=1),Inputs!$M$44,IF(AND(D26=4,H26=1),Inputs!$M$45,0))))</f>
        <v>0</v>
      </c>
      <c r="U26" s="19">
        <f>IF(AND(D26=1,I26=1),Inputs!$N$25,IF(AND(D26=2,I26=1),Inputs!$N$26,IF(AND(D26=3,I26=1),Inputs!$N$27,IF(AND(D26=4,I26=1),Inputs!$N$28,0))))</f>
        <v>0</v>
      </c>
      <c r="V26" s="19">
        <f>IF(AND(D26=1,I26=1),Inputs!$N$42,IF(AND(D26=2,I26=1),Inputs!$N$43,IF(AND(D26=3,I26=1),Inputs!$N$44,IF(AND(D26=4,I26=1),Inputs!$N$45,0))))</f>
        <v>0</v>
      </c>
      <c r="W26" s="19">
        <f>IF(D26=1,Inputs!$J$34,IF(D26=2,Inputs!$J$35,IF(D26=3,Inputs!$J$36,IF(D26=4,Inputs!$J$37,0))))</f>
        <v>0</v>
      </c>
      <c r="X26" s="19">
        <f>IF(D26=1,Inputs!$J$51,IF(D26=2,Inputs!$J$52,IF(D26=3,Inputs!$J$53,IF(D26=4,Inputs!$J$54,0))))</f>
        <v>0</v>
      </c>
      <c r="Y26" s="19">
        <f>IF(D26=1,Inputs!$K$34,IF(D26=2,Inputs!$K$35,IF(D26=3,Inputs!$K$36,IF(D26=4,Inputs!$K$37,0))))</f>
        <v>0</v>
      </c>
      <c r="Z26" s="19">
        <f>IF(D26=1,Inputs!$K$51,IF(D26=2,Inputs!$K$52,IF(D26=3,Inputs!$K$53,IF(D26=4,Inputs!$K$54,0))))</f>
        <v>0</v>
      </c>
      <c r="AA26" s="19">
        <f>IF(AND(D26=1,G26=1),Inputs!$L$34,IF(AND(D26=2,G26=1),Inputs!$L$35,IF(AND(D26=3,G26=1),Inputs!$L$36,IF(AND(D26=4,G26=1),Inputs!$L$37,0))))</f>
        <v>0</v>
      </c>
      <c r="AB26" s="19">
        <f>IF(AND(D26=1,G26=1),Inputs!$L$51,IF(AND(D26=2,G26=1),Inputs!$L$52,IF(AND(D26=3,G26=1),Inputs!$L$53,IF(AND(D26=4,G26=1),Inputs!$L$54,0))))</f>
        <v>0</v>
      </c>
      <c r="AC26" s="19">
        <f>IF(AND(D26=1,H26=1),Inputs!$M$34,IF(AND(D26=2,H26=1),Inputs!$M$35,IF(AND(D26=3,H26=1),Inputs!$M$36,IF(AND(D26=4,H26=1),Inputs!$M$37,0))))</f>
        <v>0</v>
      </c>
      <c r="AD26" s="19">
        <f>IF(AND(D26=1,H26=1),Inputs!$M$51,IF(AND(D26=2,H26=1),Inputs!$M$52,IF(AND(D26=3,H26=1),Inputs!$M$53,IF(AND(D26=4,H26=1),Inputs!$M$54,0))))</f>
        <v>0</v>
      </c>
      <c r="AE26" s="19">
        <f>IF(AND(D26=1,I26=1),Inputs!$N$34,IF(AND(D26=2,I26=1),Inputs!$N$35,IF(AND(D26=3,I26=1),Inputs!$N$36,IF(AND(D26=4,I26=1),Inputs!$N$37,0))))</f>
        <v>0</v>
      </c>
      <c r="AF26" s="19">
        <f>IF(AND(D26=1,I26=1),Inputs!$N$51,IF(AND(D26=2,I26=1),Inputs!$N$52,IF(AND(D26=3,I26=1),Inputs!$N$53,IF(AND(D26=4,I26=1),Inputs!$N$54,0))))</f>
        <v>0</v>
      </c>
      <c r="AG26" s="19" t="e">
        <f t="shared" si="12"/>
        <v>#N/A</v>
      </c>
      <c r="AH26" s="19" t="e">
        <f t="shared" si="13"/>
        <v>#N/A</v>
      </c>
      <c r="AI26" s="19" t="e">
        <f t="shared" si="14"/>
        <v>#N/A</v>
      </c>
      <c r="AJ26" s="19" t="e">
        <f>IF(K26=2,Inputs!$B$7,IF(K26=3,Inputs!$B$8,IF(K26=4,Inputs!$B$9,IF(K26=5,Inputs!$B$10,IF(K26=6,Inputs!$B$11)))))</f>
        <v>#N/A</v>
      </c>
      <c r="AK26" s="19">
        <f>Inputs!$B$65+C26</f>
        <v>500</v>
      </c>
      <c r="AL26" s="19" t="e">
        <f t="shared" si="15"/>
        <v>#N/A</v>
      </c>
      <c r="AM26" s="19" t="e">
        <f t="shared" si="10"/>
        <v>#N/A</v>
      </c>
      <c r="AN26" s="19" t="e">
        <f t="shared" si="0"/>
        <v>#N/A</v>
      </c>
      <c r="AO26" s="19" t="e">
        <f t="shared" si="1"/>
        <v>#N/A</v>
      </c>
      <c r="AP26" s="19" t="e">
        <f t="shared" si="2"/>
        <v>#N/A</v>
      </c>
      <c r="AQ26" s="22">
        <f t="shared" si="3"/>
        <v>0</v>
      </c>
      <c r="AR26" s="22">
        <f t="shared" si="4"/>
        <v>0</v>
      </c>
      <c r="AS26" s="22">
        <f>IF(AND(AQ26&gt;=Inputs!$B$15,D26=2),MAX(C26,Inputs!$B$15),AQ26)</f>
        <v>0</v>
      </c>
      <c r="AT26" s="22">
        <f>IF(AND(AR26&gt;=Inputs!$B$15,D26=2),MAX(C26,Inputs!$B$15),AR26)</f>
        <v>0</v>
      </c>
      <c r="AU26" s="22">
        <f>IF(AND(AS26&gt;=Inputs!$B$16,D26&lt;4),MAX(C26,Inputs!$B$16),AS26)</f>
        <v>0</v>
      </c>
      <c r="AV26" s="22">
        <f>IF(AND(AT26&gt;=Inputs!$B$16,D26&lt;4),MAX(C26,Inputs!$B$16),AT26)</f>
        <v>0</v>
      </c>
      <c r="AW26" s="20">
        <f>IF(AU26&gt;Inputs!$B$17,Inputs!$B$17,AU26)</f>
        <v>0</v>
      </c>
      <c r="AX26" s="20">
        <f>IF(AV26&gt;Inputs!$B$17,Inputs!$B$17,AV26)</f>
        <v>0</v>
      </c>
    </row>
    <row r="27" spans="1:50" x14ac:dyDescent="0.25">
      <c r="A27" s="1">
        <f>Levels!A28</f>
        <v>0</v>
      </c>
      <c r="B27" s="1">
        <f>Levels!B28</f>
        <v>0</v>
      </c>
      <c r="C27" s="15">
        <f>IF(AND(E27=0,F27=1),Levels!C28,'2012-2013'!AU27)</f>
        <v>0</v>
      </c>
      <c r="D27" s="1">
        <f>Levels!E28</f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 t="e">
        <f>Levels!AD28</f>
        <v>#N/A</v>
      </c>
      <c r="K27" s="1" t="e">
        <f>Levels!AE28</f>
        <v>#N/A</v>
      </c>
      <c r="L27" s="1" t="e">
        <f t="shared" si="11"/>
        <v>#N/A</v>
      </c>
      <c r="M27" s="19">
        <f>IF(D27=1,Inputs!$J$25,IF(D27=2,Inputs!$J$26,IF(D27=3,Inputs!$J$27,IF(D27=4,Inputs!$J$28,0))))</f>
        <v>0</v>
      </c>
      <c r="N27" s="19">
        <f>IF(D27=1,Inputs!$J$42,IF(D27=2,Inputs!$J$43,IF(D27=3,Inputs!$J$44,IF(D27=4,Inputs!$J$45,0))))</f>
        <v>0</v>
      </c>
      <c r="O27" s="19">
        <f>IF(D27=1,Inputs!$K$25,IF(D27=2,Inputs!$K$26,IF(D27=3,Inputs!$K$27,IF(D27=4,Inputs!$K$28,0))))</f>
        <v>0</v>
      </c>
      <c r="P27" s="19">
        <f>IF(D27=1,Inputs!$K$42,IF(D27=2,Inputs!$K$43,IF(D27=3,Inputs!$K$44,IF(D27=4,Inputs!$K$45,0))))</f>
        <v>0</v>
      </c>
      <c r="Q27" s="19">
        <f>IF(AND(D27=1,G27=1),Inputs!$L$25,IF(AND(D27=2,G27=1),Inputs!$L$26,IF(AND(D27=3,G27=1),Inputs!$L$27,IF(AND(D27=4,G27=1),Inputs!$L$28,0))))</f>
        <v>0</v>
      </c>
      <c r="R27" s="19">
        <f>IF(AND(D27=1,G27=1),Inputs!$L$42,IF(AND(D27=2,G27=1),Inputs!$L$43,IF(AND(D27=3,G27=1),Inputs!$L$44,IF(AND(D27=4,G27=1),Inputs!$L$45,0))))</f>
        <v>0</v>
      </c>
      <c r="S27" s="19">
        <f>IF(AND(D27=1,H27=1),Inputs!$M$25,IF(AND(D27=2,H27=1),Inputs!$M$26,IF(AND(D27=3,H27=1),Inputs!$M$27,IF(AND(D27=4,H27=1),Inputs!$M$28,0))))</f>
        <v>0</v>
      </c>
      <c r="T27" s="19">
        <f>IF(AND(D27=1,H27=1),Inputs!$M$42,IF(AND(D27=2,H27=1),Inputs!$M$43,IF(AND(D27=3,H27=1),Inputs!$M$44,IF(AND(D27=4,H27=1),Inputs!$M$45,0))))</f>
        <v>0</v>
      </c>
      <c r="U27" s="19">
        <f>IF(AND(D27=1,I27=1),Inputs!$N$25,IF(AND(D27=2,I27=1),Inputs!$N$26,IF(AND(D27=3,I27=1),Inputs!$N$27,IF(AND(D27=4,I27=1),Inputs!$N$28,0))))</f>
        <v>0</v>
      </c>
      <c r="V27" s="19">
        <f>IF(AND(D27=1,I27=1),Inputs!$N$42,IF(AND(D27=2,I27=1),Inputs!$N$43,IF(AND(D27=3,I27=1),Inputs!$N$44,IF(AND(D27=4,I27=1),Inputs!$N$45,0))))</f>
        <v>0</v>
      </c>
      <c r="W27" s="19">
        <f>IF(D27=1,Inputs!$J$34,IF(D27=2,Inputs!$J$35,IF(D27=3,Inputs!$J$36,IF(D27=4,Inputs!$J$37,0))))</f>
        <v>0</v>
      </c>
      <c r="X27" s="19">
        <f>IF(D27=1,Inputs!$J$51,IF(D27=2,Inputs!$J$52,IF(D27=3,Inputs!$J$53,IF(D27=4,Inputs!$J$54,0))))</f>
        <v>0</v>
      </c>
      <c r="Y27" s="19">
        <f>IF(D27=1,Inputs!$K$34,IF(D27=2,Inputs!$K$35,IF(D27=3,Inputs!$K$36,IF(D27=4,Inputs!$K$37,0))))</f>
        <v>0</v>
      </c>
      <c r="Z27" s="19">
        <f>IF(D27=1,Inputs!$K$51,IF(D27=2,Inputs!$K$52,IF(D27=3,Inputs!$K$53,IF(D27=4,Inputs!$K$54,0))))</f>
        <v>0</v>
      </c>
      <c r="AA27" s="19">
        <f>IF(AND(D27=1,G27=1),Inputs!$L$34,IF(AND(D27=2,G27=1),Inputs!$L$35,IF(AND(D27=3,G27=1),Inputs!$L$36,IF(AND(D27=4,G27=1),Inputs!$L$37,0))))</f>
        <v>0</v>
      </c>
      <c r="AB27" s="19">
        <f>IF(AND(D27=1,G27=1),Inputs!$L$51,IF(AND(D27=2,G27=1),Inputs!$L$52,IF(AND(D27=3,G27=1),Inputs!$L$53,IF(AND(D27=4,G27=1),Inputs!$L$54,0))))</f>
        <v>0</v>
      </c>
      <c r="AC27" s="19">
        <f>IF(AND(D27=1,H27=1),Inputs!$M$34,IF(AND(D27=2,H27=1),Inputs!$M$35,IF(AND(D27=3,H27=1),Inputs!$M$36,IF(AND(D27=4,H27=1),Inputs!$M$37,0))))</f>
        <v>0</v>
      </c>
      <c r="AD27" s="19">
        <f>IF(AND(D27=1,H27=1),Inputs!$M$51,IF(AND(D27=2,H27=1),Inputs!$M$52,IF(AND(D27=3,H27=1),Inputs!$M$53,IF(AND(D27=4,H27=1),Inputs!$M$54,0))))</f>
        <v>0</v>
      </c>
      <c r="AE27" s="19">
        <f>IF(AND(D27=1,I27=1),Inputs!$N$34,IF(AND(D27=2,I27=1),Inputs!$N$35,IF(AND(D27=3,I27=1),Inputs!$N$36,IF(AND(D27=4,I27=1),Inputs!$N$37,0))))</f>
        <v>0</v>
      </c>
      <c r="AF27" s="19">
        <f>IF(AND(D27=1,I27=1),Inputs!$N$51,IF(AND(D27=2,I27=1),Inputs!$N$52,IF(AND(D27=3,I27=1),Inputs!$N$53,IF(AND(D27=4,I27=1),Inputs!$N$54,0))))</f>
        <v>0</v>
      </c>
      <c r="AG27" s="19" t="e">
        <f t="shared" si="12"/>
        <v>#N/A</v>
      </c>
      <c r="AH27" s="19" t="e">
        <f t="shared" si="13"/>
        <v>#N/A</v>
      </c>
      <c r="AI27" s="19" t="e">
        <f t="shared" si="14"/>
        <v>#N/A</v>
      </c>
      <c r="AJ27" s="19" t="e">
        <f>IF(K27=2,Inputs!$B$7,IF(K27=3,Inputs!$B$8,IF(K27=4,Inputs!$B$9,IF(K27=5,Inputs!$B$10,IF(K27=6,Inputs!$B$11)))))</f>
        <v>#N/A</v>
      </c>
      <c r="AK27" s="19">
        <f>Inputs!$B$65+C27</f>
        <v>500</v>
      </c>
      <c r="AL27" s="19" t="e">
        <f t="shared" si="15"/>
        <v>#N/A</v>
      </c>
      <c r="AM27" s="19" t="e">
        <f t="shared" si="10"/>
        <v>#N/A</v>
      </c>
      <c r="AN27" s="19" t="e">
        <f t="shared" si="0"/>
        <v>#N/A</v>
      </c>
      <c r="AO27" s="19" t="e">
        <f t="shared" si="1"/>
        <v>#N/A</v>
      </c>
      <c r="AP27" s="19" t="e">
        <f t="shared" si="2"/>
        <v>#N/A</v>
      </c>
      <c r="AQ27" s="22">
        <f t="shared" si="3"/>
        <v>0</v>
      </c>
      <c r="AR27" s="22">
        <f t="shared" si="4"/>
        <v>0</v>
      </c>
      <c r="AS27" s="22">
        <f>IF(AND(AQ27&gt;=Inputs!$B$15,D27=2),MAX(C27,Inputs!$B$15),AQ27)</f>
        <v>0</v>
      </c>
      <c r="AT27" s="22">
        <f>IF(AND(AR27&gt;=Inputs!$B$15,D27=2),MAX(C27,Inputs!$B$15),AR27)</f>
        <v>0</v>
      </c>
      <c r="AU27" s="22">
        <f>IF(AND(AS27&gt;=Inputs!$B$16,D27&lt;4),MAX(C27,Inputs!$B$16),AS27)</f>
        <v>0</v>
      </c>
      <c r="AV27" s="22">
        <f>IF(AND(AT27&gt;=Inputs!$B$16,D27&lt;4),MAX(C27,Inputs!$B$16),AT27)</f>
        <v>0</v>
      </c>
      <c r="AW27" s="20">
        <f>IF(AU27&gt;Inputs!$B$17,Inputs!$B$17,AU27)</f>
        <v>0</v>
      </c>
      <c r="AX27" s="20">
        <f>IF(AV27&gt;Inputs!$B$17,Inputs!$B$17,AV27)</f>
        <v>0</v>
      </c>
    </row>
    <row r="28" spans="1:50" x14ac:dyDescent="0.25">
      <c r="A28" s="1">
        <f>Levels!A29</f>
        <v>0</v>
      </c>
      <c r="B28" s="1">
        <f>Levels!B29</f>
        <v>0</v>
      </c>
      <c r="C28" s="15">
        <f>IF(AND(E28=0,F28=1),Levels!C29,'2012-2013'!AU28)</f>
        <v>0</v>
      </c>
      <c r="D28" s="1">
        <f>Levels!E29</f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 t="e">
        <f>Levels!AD29</f>
        <v>#N/A</v>
      </c>
      <c r="K28" s="1" t="e">
        <f>Levels!AE29</f>
        <v>#N/A</v>
      </c>
      <c r="L28" s="1" t="e">
        <f t="shared" si="11"/>
        <v>#N/A</v>
      </c>
      <c r="M28" s="19">
        <f>IF(D28=1,Inputs!$J$25,IF(D28=2,Inputs!$J$26,IF(D28=3,Inputs!$J$27,IF(D28=4,Inputs!$J$28,0))))</f>
        <v>0</v>
      </c>
      <c r="N28" s="19">
        <f>IF(D28=1,Inputs!$J$42,IF(D28=2,Inputs!$J$43,IF(D28=3,Inputs!$J$44,IF(D28=4,Inputs!$J$45,0))))</f>
        <v>0</v>
      </c>
      <c r="O28" s="19">
        <f>IF(D28=1,Inputs!$K$25,IF(D28=2,Inputs!$K$26,IF(D28=3,Inputs!$K$27,IF(D28=4,Inputs!$K$28,0))))</f>
        <v>0</v>
      </c>
      <c r="P28" s="19">
        <f>IF(D28=1,Inputs!$K$42,IF(D28=2,Inputs!$K$43,IF(D28=3,Inputs!$K$44,IF(D28=4,Inputs!$K$45,0))))</f>
        <v>0</v>
      </c>
      <c r="Q28" s="19">
        <f>IF(AND(D28=1,G28=1),Inputs!$L$25,IF(AND(D28=2,G28=1),Inputs!$L$26,IF(AND(D28=3,G28=1),Inputs!$L$27,IF(AND(D28=4,G28=1),Inputs!$L$28,0))))</f>
        <v>0</v>
      </c>
      <c r="R28" s="19">
        <f>IF(AND(D28=1,G28=1),Inputs!$L$42,IF(AND(D28=2,G28=1),Inputs!$L$43,IF(AND(D28=3,G28=1),Inputs!$L$44,IF(AND(D28=4,G28=1),Inputs!$L$45,0))))</f>
        <v>0</v>
      </c>
      <c r="S28" s="19">
        <f>IF(AND(D28=1,H28=1),Inputs!$M$25,IF(AND(D28=2,H28=1),Inputs!$M$26,IF(AND(D28=3,H28=1),Inputs!$M$27,IF(AND(D28=4,H28=1),Inputs!$M$28,0))))</f>
        <v>0</v>
      </c>
      <c r="T28" s="19">
        <f>IF(AND(D28=1,H28=1),Inputs!$M$42,IF(AND(D28=2,H28=1),Inputs!$M$43,IF(AND(D28=3,H28=1),Inputs!$M$44,IF(AND(D28=4,H28=1),Inputs!$M$45,0))))</f>
        <v>0</v>
      </c>
      <c r="U28" s="19">
        <f>IF(AND(D28=1,I28=1),Inputs!$N$25,IF(AND(D28=2,I28=1),Inputs!$N$26,IF(AND(D28=3,I28=1),Inputs!$N$27,IF(AND(D28=4,I28=1),Inputs!$N$28,0))))</f>
        <v>0</v>
      </c>
      <c r="V28" s="19">
        <f>IF(AND(D28=1,I28=1),Inputs!$N$42,IF(AND(D28=2,I28=1),Inputs!$N$43,IF(AND(D28=3,I28=1),Inputs!$N$44,IF(AND(D28=4,I28=1),Inputs!$N$45,0))))</f>
        <v>0</v>
      </c>
      <c r="W28" s="19">
        <f>IF(D28=1,Inputs!$J$34,IF(D28=2,Inputs!$J$35,IF(D28=3,Inputs!$J$36,IF(D28=4,Inputs!$J$37,0))))</f>
        <v>0</v>
      </c>
      <c r="X28" s="19">
        <f>IF(D28=1,Inputs!$J$51,IF(D28=2,Inputs!$J$52,IF(D28=3,Inputs!$J$53,IF(D28=4,Inputs!$J$54,0))))</f>
        <v>0</v>
      </c>
      <c r="Y28" s="19">
        <f>IF(D28=1,Inputs!$K$34,IF(D28=2,Inputs!$K$35,IF(D28=3,Inputs!$K$36,IF(D28=4,Inputs!$K$37,0))))</f>
        <v>0</v>
      </c>
      <c r="Z28" s="19">
        <f>IF(D28=1,Inputs!$K$51,IF(D28=2,Inputs!$K$52,IF(D28=3,Inputs!$K$53,IF(D28=4,Inputs!$K$54,0))))</f>
        <v>0</v>
      </c>
      <c r="AA28" s="19">
        <f>IF(AND(D28=1,G28=1),Inputs!$L$34,IF(AND(D28=2,G28=1),Inputs!$L$35,IF(AND(D28=3,G28=1),Inputs!$L$36,IF(AND(D28=4,G28=1),Inputs!$L$37,0))))</f>
        <v>0</v>
      </c>
      <c r="AB28" s="19">
        <f>IF(AND(D28=1,G28=1),Inputs!$L$51,IF(AND(D28=2,G28=1),Inputs!$L$52,IF(AND(D28=3,G28=1),Inputs!$L$53,IF(AND(D28=4,G28=1),Inputs!$L$54,0))))</f>
        <v>0</v>
      </c>
      <c r="AC28" s="19">
        <f>IF(AND(D28=1,H28=1),Inputs!$M$34,IF(AND(D28=2,H28=1),Inputs!$M$35,IF(AND(D28=3,H28=1),Inputs!$M$36,IF(AND(D28=4,H28=1),Inputs!$M$37,0))))</f>
        <v>0</v>
      </c>
      <c r="AD28" s="19">
        <f>IF(AND(D28=1,H28=1),Inputs!$M$51,IF(AND(D28=2,H28=1),Inputs!$M$52,IF(AND(D28=3,H28=1),Inputs!$M$53,IF(AND(D28=4,H28=1),Inputs!$M$54,0))))</f>
        <v>0</v>
      </c>
      <c r="AE28" s="19">
        <f>IF(AND(D28=1,I28=1),Inputs!$N$34,IF(AND(D28=2,I28=1),Inputs!$N$35,IF(AND(D28=3,I28=1),Inputs!$N$36,IF(AND(D28=4,I28=1),Inputs!$N$37,0))))</f>
        <v>0</v>
      </c>
      <c r="AF28" s="19">
        <f>IF(AND(D28=1,I28=1),Inputs!$N$51,IF(AND(D28=2,I28=1),Inputs!$N$52,IF(AND(D28=3,I28=1),Inputs!$N$53,IF(AND(D28=4,I28=1),Inputs!$N$54,0))))</f>
        <v>0</v>
      </c>
      <c r="AG28" s="19" t="e">
        <f t="shared" si="12"/>
        <v>#N/A</v>
      </c>
      <c r="AH28" s="19" t="e">
        <f t="shared" si="13"/>
        <v>#N/A</v>
      </c>
      <c r="AI28" s="19" t="e">
        <f t="shared" si="14"/>
        <v>#N/A</v>
      </c>
      <c r="AJ28" s="19" t="e">
        <f>IF(K28=2,Inputs!$B$7,IF(K28=3,Inputs!$B$8,IF(K28=4,Inputs!$B$9,IF(K28=5,Inputs!$B$10,IF(K28=6,Inputs!$B$11)))))</f>
        <v>#N/A</v>
      </c>
      <c r="AK28" s="19">
        <f>Inputs!$B$65+C28</f>
        <v>500</v>
      </c>
      <c r="AL28" s="19" t="e">
        <f t="shared" si="15"/>
        <v>#N/A</v>
      </c>
      <c r="AM28" s="19" t="e">
        <f t="shared" si="10"/>
        <v>#N/A</v>
      </c>
      <c r="AN28" s="19" t="e">
        <f t="shared" si="0"/>
        <v>#N/A</v>
      </c>
      <c r="AO28" s="19" t="e">
        <f t="shared" si="1"/>
        <v>#N/A</v>
      </c>
      <c r="AP28" s="19" t="e">
        <f t="shared" si="2"/>
        <v>#N/A</v>
      </c>
      <c r="AQ28" s="22">
        <f t="shared" si="3"/>
        <v>0</v>
      </c>
      <c r="AR28" s="22">
        <f t="shared" si="4"/>
        <v>0</v>
      </c>
      <c r="AS28" s="22">
        <f>IF(AND(AQ28&gt;=Inputs!$B$15,D28=2),MAX(C28,Inputs!$B$15),AQ28)</f>
        <v>0</v>
      </c>
      <c r="AT28" s="22">
        <f>IF(AND(AR28&gt;=Inputs!$B$15,D28=2),MAX(C28,Inputs!$B$15),AR28)</f>
        <v>0</v>
      </c>
      <c r="AU28" s="22">
        <f>IF(AND(AS28&gt;=Inputs!$B$16,D28&lt;4),MAX(C28,Inputs!$B$16),AS28)</f>
        <v>0</v>
      </c>
      <c r="AV28" s="22">
        <f>IF(AND(AT28&gt;=Inputs!$B$16,D28&lt;4),MAX(C28,Inputs!$B$16),AT28)</f>
        <v>0</v>
      </c>
      <c r="AW28" s="20">
        <f>IF(AU28&gt;Inputs!$B$17,Inputs!$B$17,AU28)</f>
        <v>0</v>
      </c>
      <c r="AX28" s="20">
        <f>IF(AV28&gt;Inputs!$B$17,Inputs!$B$17,AV28)</f>
        <v>0</v>
      </c>
    </row>
    <row r="29" spans="1:50" x14ac:dyDescent="0.25">
      <c r="A29" s="1">
        <f>Levels!A30</f>
        <v>0</v>
      </c>
      <c r="B29" s="1">
        <f>Levels!B30</f>
        <v>0</v>
      </c>
      <c r="C29" s="15">
        <f>IF(AND(E29=0,F29=1),Levels!C30,'2012-2013'!AU29)</f>
        <v>0</v>
      </c>
      <c r="D29" s="1">
        <f>Levels!E30</f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 t="e">
        <f>Levels!AD30</f>
        <v>#N/A</v>
      </c>
      <c r="K29" s="1" t="e">
        <f>Levels!AE30</f>
        <v>#N/A</v>
      </c>
      <c r="L29" s="1" t="e">
        <f t="shared" si="11"/>
        <v>#N/A</v>
      </c>
      <c r="M29" s="19">
        <f>IF(D29=1,Inputs!$J$25,IF(D29=2,Inputs!$J$26,IF(D29=3,Inputs!$J$27,IF(D29=4,Inputs!$J$28,0))))</f>
        <v>0</v>
      </c>
      <c r="N29" s="19">
        <f>IF(D29=1,Inputs!$J$42,IF(D29=2,Inputs!$J$43,IF(D29=3,Inputs!$J$44,IF(D29=4,Inputs!$J$45,0))))</f>
        <v>0</v>
      </c>
      <c r="O29" s="19">
        <f>IF(D29=1,Inputs!$K$25,IF(D29=2,Inputs!$K$26,IF(D29=3,Inputs!$K$27,IF(D29=4,Inputs!$K$28,0))))</f>
        <v>0</v>
      </c>
      <c r="P29" s="19">
        <f>IF(D29=1,Inputs!$K$42,IF(D29=2,Inputs!$K$43,IF(D29=3,Inputs!$K$44,IF(D29=4,Inputs!$K$45,0))))</f>
        <v>0</v>
      </c>
      <c r="Q29" s="19">
        <f>IF(AND(D29=1,G29=1),Inputs!$L$25,IF(AND(D29=2,G29=1),Inputs!$L$26,IF(AND(D29=3,G29=1),Inputs!$L$27,IF(AND(D29=4,G29=1),Inputs!$L$28,0))))</f>
        <v>0</v>
      </c>
      <c r="R29" s="19">
        <f>IF(AND(D29=1,G29=1),Inputs!$L$42,IF(AND(D29=2,G29=1),Inputs!$L$43,IF(AND(D29=3,G29=1),Inputs!$L$44,IF(AND(D29=4,G29=1),Inputs!$L$45,0))))</f>
        <v>0</v>
      </c>
      <c r="S29" s="19">
        <f>IF(AND(D29=1,H29=1),Inputs!$M$25,IF(AND(D29=2,H29=1),Inputs!$M$26,IF(AND(D29=3,H29=1),Inputs!$M$27,IF(AND(D29=4,H29=1),Inputs!$M$28,0))))</f>
        <v>0</v>
      </c>
      <c r="T29" s="19">
        <f>IF(AND(D29=1,H29=1),Inputs!$M$42,IF(AND(D29=2,H29=1),Inputs!$M$43,IF(AND(D29=3,H29=1),Inputs!$M$44,IF(AND(D29=4,H29=1),Inputs!$M$45,0))))</f>
        <v>0</v>
      </c>
      <c r="U29" s="19">
        <f>IF(AND(D29=1,I29=1),Inputs!$N$25,IF(AND(D29=2,I29=1),Inputs!$N$26,IF(AND(D29=3,I29=1),Inputs!$N$27,IF(AND(D29=4,I29=1),Inputs!$N$28,0))))</f>
        <v>0</v>
      </c>
      <c r="V29" s="19">
        <f>IF(AND(D29=1,I29=1),Inputs!$N$42,IF(AND(D29=2,I29=1),Inputs!$N$43,IF(AND(D29=3,I29=1),Inputs!$N$44,IF(AND(D29=4,I29=1),Inputs!$N$45,0))))</f>
        <v>0</v>
      </c>
      <c r="W29" s="19">
        <f>IF(D29=1,Inputs!$J$34,IF(D29=2,Inputs!$J$35,IF(D29=3,Inputs!$J$36,IF(D29=4,Inputs!$J$37,0))))</f>
        <v>0</v>
      </c>
      <c r="X29" s="19">
        <f>IF(D29=1,Inputs!$J$51,IF(D29=2,Inputs!$J$52,IF(D29=3,Inputs!$J$53,IF(D29=4,Inputs!$J$54,0))))</f>
        <v>0</v>
      </c>
      <c r="Y29" s="19">
        <f>IF(D29=1,Inputs!$K$34,IF(D29=2,Inputs!$K$35,IF(D29=3,Inputs!$K$36,IF(D29=4,Inputs!$K$37,0))))</f>
        <v>0</v>
      </c>
      <c r="Z29" s="19">
        <f>IF(D29=1,Inputs!$K$51,IF(D29=2,Inputs!$K$52,IF(D29=3,Inputs!$K$53,IF(D29=4,Inputs!$K$54,0))))</f>
        <v>0</v>
      </c>
      <c r="AA29" s="19">
        <f>IF(AND(D29=1,G29=1),Inputs!$L$34,IF(AND(D29=2,G29=1),Inputs!$L$35,IF(AND(D29=3,G29=1),Inputs!$L$36,IF(AND(D29=4,G29=1),Inputs!$L$37,0))))</f>
        <v>0</v>
      </c>
      <c r="AB29" s="19">
        <f>IF(AND(D29=1,G29=1),Inputs!$L$51,IF(AND(D29=2,G29=1),Inputs!$L$52,IF(AND(D29=3,G29=1),Inputs!$L$53,IF(AND(D29=4,G29=1),Inputs!$L$54,0))))</f>
        <v>0</v>
      </c>
      <c r="AC29" s="19">
        <f>IF(AND(D29=1,H29=1),Inputs!$M$34,IF(AND(D29=2,H29=1),Inputs!$M$35,IF(AND(D29=3,H29=1),Inputs!$M$36,IF(AND(D29=4,H29=1),Inputs!$M$37,0))))</f>
        <v>0</v>
      </c>
      <c r="AD29" s="19">
        <f>IF(AND(D29=1,H29=1),Inputs!$M$51,IF(AND(D29=2,H29=1),Inputs!$M$52,IF(AND(D29=3,H29=1),Inputs!$M$53,IF(AND(D29=4,H29=1),Inputs!$M$54,0))))</f>
        <v>0</v>
      </c>
      <c r="AE29" s="19">
        <f>IF(AND(D29=1,I29=1),Inputs!$N$34,IF(AND(D29=2,I29=1),Inputs!$N$35,IF(AND(D29=3,I29=1),Inputs!$N$36,IF(AND(D29=4,I29=1),Inputs!$N$37,0))))</f>
        <v>0</v>
      </c>
      <c r="AF29" s="19">
        <f>IF(AND(D29=1,I29=1),Inputs!$N$51,IF(AND(D29=2,I29=1),Inputs!$N$52,IF(AND(D29=3,I29=1),Inputs!$N$53,IF(AND(D29=4,I29=1),Inputs!$N$54,0))))</f>
        <v>0</v>
      </c>
      <c r="AG29" s="19" t="e">
        <f t="shared" si="12"/>
        <v>#N/A</v>
      </c>
      <c r="AH29" s="19" t="e">
        <f t="shared" si="13"/>
        <v>#N/A</v>
      </c>
      <c r="AI29" s="19" t="e">
        <f t="shared" si="14"/>
        <v>#N/A</v>
      </c>
      <c r="AJ29" s="19" t="e">
        <f>IF(K29=2,Inputs!$B$7,IF(K29=3,Inputs!$B$8,IF(K29=4,Inputs!$B$9,IF(K29=5,Inputs!$B$10,IF(K29=6,Inputs!$B$11)))))</f>
        <v>#N/A</v>
      </c>
      <c r="AK29" s="19">
        <f>Inputs!$B$65+C29</f>
        <v>500</v>
      </c>
      <c r="AL29" s="19" t="e">
        <f t="shared" si="15"/>
        <v>#N/A</v>
      </c>
      <c r="AM29" s="19" t="e">
        <f t="shared" si="10"/>
        <v>#N/A</v>
      </c>
      <c r="AN29" s="19" t="e">
        <f t="shared" si="0"/>
        <v>#N/A</v>
      </c>
      <c r="AO29" s="19" t="e">
        <f t="shared" si="1"/>
        <v>#N/A</v>
      </c>
      <c r="AP29" s="19" t="e">
        <f t="shared" si="2"/>
        <v>#N/A</v>
      </c>
      <c r="AQ29" s="22">
        <f t="shared" si="3"/>
        <v>0</v>
      </c>
      <c r="AR29" s="22">
        <f t="shared" si="4"/>
        <v>0</v>
      </c>
      <c r="AS29" s="22">
        <f>IF(AND(AQ29&gt;=Inputs!$B$15,D29=2),MAX(C29,Inputs!$B$15),AQ29)</f>
        <v>0</v>
      </c>
      <c r="AT29" s="22">
        <f>IF(AND(AR29&gt;=Inputs!$B$15,D29=2),MAX(C29,Inputs!$B$15),AR29)</f>
        <v>0</v>
      </c>
      <c r="AU29" s="22">
        <f>IF(AND(AS29&gt;=Inputs!$B$16,D29&lt;4),MAX(C29,Inputs!$B$16),AS29)</f>
        <v>0</v>
      </c>
      <c r="AV29" s="22">
        <f>IF(AND(AT29&gt;=Inputs!$B$16,D29&lt;4),MAX(C29,Inputs!$B$16),AT29)</f>
        <v>0</v>
      </c>
      <c r="AW29" s="20">
        <f>IF(AU29&gt;Inputs!$B$17,Inputs!$B$17,AU29)</f>
        <v>0</v>
      </c>
      <c r="AX29" s="20">
        <f>IF(AV29&gt;Inputs!$B$17,Inputs!$B$17,AV29)</f>
        <v>0</v>
      </c>
    </row>
    <row r="30" spans="1:50" x14ac:dyDescent="0.25">
      <c r="A30" s="1">
        <f>Levels!A31</f>
        <v>0</v>
      </c>
      <c r="B30" s="1">
        <f>Levels!B31</f>
        <v>0</v>
      </c>
      <c r="C30" s="15">
        <f>IF(AND(E30=0,F30=1),Levels!C31,'2012-2013'!AU30)</f>
        <v>0</v>
      </c>
      <c r="D30" s="1">
        <f>Levels!E31</f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 t="e">
        <f>Levels!AD31</f>
        <v>#N/A</v>
      </c>
      <c r="K30" s="1" t="e">
        <f>Levels!AE31</f>
        <v>#N/A</v>
      </c>
      <c r="L30" s="1" t="e">
        <f t="shared" si="11"/>
        <v>#N/A</v>
      </c>
      <c r="M30" s="19">
        <f>IF(D30=1,Inputs!$J$25,IF(D30=2,Inputs!$J$26,IF(D30=3,Inputs!$J$27,IF(D30=4,Inputs!$J$28,0))))</f>
        <v>0</v>
      </c>
      <c r="N30" s="19">
        <f>IF(D30=1,Inputs!$J$42,IF(D30=2,Inputs!$J$43,IF(D30=3,Inputs!$J$44,IF(D30=4,Inputs!$J$45,0))))</f>
        <v>0</v>
      </c>
      <c r="O30" s="19">
        <f>IF(D30=1,Inputs!$K$25,IF(D30=2,Inputs!$K$26,IF(D30=3,Inputs!$K$27,IF(D30=4,Inputs!$K$28,0))))</f>
        <v>0</v>
      </c>
      <c r="P30" s="19">
        <f>IF(D30=1,Inputs!$K$42,IF(D30=2,Inputs!$K$43,IF(D30=3,Inputs!$K$44,IF(D30=4,Inputs!$K$45,0))))</f>
        <v>0</v>
      </c>
      <c r="Q30" s="19">
        <f>IF(AND(D30=1,G30=1),Inputs!$L$25,IF(AND(D30=2,G30=1),Inputs!$L$26,IF(AND(D30=3,G30=1),Inputs!$L$27,IF(AND(D30=4,G30=1),Inputs!$L$28,0))))</f>
        <v>0</v>
      </c>
      <c r="R30" s="19">
        <f>IF(AND(D30=1,G30=1),Inputs!$L$42,IF(AND(D30=2,G30=1),Inputs!$L$43,IF(AND(D30=3,G30=1),Inputs!$L$44,IF(AND(D30=4,G30=1),Inputs!$L$45,0))))</f>
        <v>0</v>
      </c>
      <c r="S30" s="19">
        <f>IF(AND(D30=1,H30=1),Inputs!$M$25,IF(AND(D30=2,H30=1),Inputs!$M$26,IF(AND(D30=3,H30=1),Inputs!$M$27,IF(AND(D30=4,H30=1),Inputs!$M$28,0))))</f>
        <v>0</v>
      </c>
      <c r="T30" s="19">
        <f>IF(AND(D30=1,H30=1),Inputs!$M$42,IF(AND(D30=2,H30=1),Inputs!$M$43,IF(AND(D30=3,H30=1),Inputs!$M$44,IF(AND(D30=4,H30=1),Inputs!$M$45,0))))</f>
        <v>0</v>
      </c>
      <c r="U30" s="19">
        <f>IF(AND(D30=1,I30=1),Inputs!$N$25,IF(AND(D30=2,I30=1),Inputs!$N$26,IF(AND(D30=3,I30=1),Inputs!$N$27,IF(AND(D30=4,I30=1),Inputs!$N$28,0))))</f>
        <v>0</v>
      </c>
      <c r="V30" s="19">
        <f>IF(AND(D30=1,I30=1),Inputs!$N$42,IF(AND(D30=2,I30=1),Inputs!$N$43,IF(AND(D30=3,I30=1),Inputs!$N$44,IF(AND(D30=4,I30=1),Inputs!$N$45,0))))</f>
        <v>0</v>
      </c>
      <c r="W30" s="19">
        <f>IF(D30=1,Inputs!$J$34,IF(D30=2,Inputs!$J$35,IF(D30=3,Inputs!$J$36,IF(D30=4,Inputs!$J$37,0))))</f>
        <v>0</v>
      </c>
      <c r="X30" s="19">
        <f>IF(D30=1,Inputs!$J$51,IF(D30=2,Inputs!$J$52,IF(D30=3,Inputs!$J$53,IF(D30=4,Inputs!$J$54,0))))</f>
        <v>0</v>
      </c>
      <c r="Y30" s="19">
        <f>IF(D30=1,Inputs!$K$34,IF(D30=2,Inputs!$K$35,IF(D30=3,Inputs!$K$36,IF(D30=4,Inputs!$K$37,0))))</f>
        <v>0</v>
      </c>
      <c r="Z30" s="19">
        <f>IF(D30=1,Inputs!$K$51,IF(D30=2,Inputs!$K$52,IF(D30=3,Inputs!$K$53,IF(D30=4,Inputs!$K$54,0))))</f>
        <v>0</v>
      </c>
      <c r="AA30" s="19">
        <f>IF(AND(D30=1,G30=1),Inputs!$L$34,IF(AND(D30=2,G30=1),Inputs!$L$35,IF(AND(D30=3,G30=1),Inputs!$L$36,IF(AND(D30=4,G30=1),Inputs!$L$37,0))))</f>
        <v>0</v>
      </c>
      <c r="AB30" s="19">
        <f>IF(AND(D30=1,G30=1),Inputs!$L$51,IF(AND(D30=2,G30=1),Inputs!$L$52,IF(AND(D30=3,G30=1),Inputs!$L$53,IF(AND(D30=4,G30=1),Inputs!$L$54,0))))</f>
        <v>0</v>
      </c>
      <c r="AC30" s="19">
        <f>IF(AND(D30=1,H30=1),Inputs!$M$34,IF(AND(D30=2,H30=1),Inputs!$M$35,IF(AND(D30=3,H30=1),Inputs!$M$36,IF(AND(D30=4,H30=1),Inputs!$M$37,0))))</f>
        <v>0</v>
      </c>
      <c r="AD30" s="19">
        <f>IF(AND(D30=1,H30=1),Inputs!$M$51,IF(AND(D30=2,H30=1),Inputs!$M$52,IF(AND(D30=3,H30=1),Inputs!$M$53,IF(AND(D30=4,H30=1),Inputs!$M$54,0))))</f>
        <v>0</v>
      </c>
      <c r="AE30" s="19">
        <f>IF(AND(D30=1,I30=1),Inputs!$N$34,IF(AND(D30=2,I30=1),Inputs!$N$35,IF(AND(D30=3,I30=1),Inputs!$N$36,IF(AND(D30=4,I30=1),Inputs!$N$37,0))))</f>
        <v>0</v>
      </c>
      <c r="AF30" s="19">
        <f>IF(AND(D30=1,I30=1),Inputs!$N$51,IF(AND(D30=2,I30=1),Inputs!$N$52,IF(AND(D30=3,I30=1),Inputs!$N$53,IF(AND(D30=4,I30=1),Inputs!$N$54,0))))</f>
        <v>0</v>
      </c>
      <c r="AG30" s="19" t="e">
        <f t="shared" si="12"/>
        <v>#N/A</v>
      </c>
      <c r="AH30" s="19" t="e">
        <f t="shared" si="13"/>
        <v>#N/A</v>
      </c>
      <c r="AI30" s="19" t="e">
        <f t="shared" si="14"/>
        <v>#N/A</v>
      </c>
      <c r="AJ30" s="19" t="e">
        <f>IF(K30=2,Inputs!$B$7,IF(K30=3,Inputs!$B$8,IF(K30=4,Inputs!$B$9,IF(K30=5,Inputs!$B$10,IF(K30=6,Inputs!$B$11)))))</f>
        <v>#N/A</v>
      </c>
      <c r="AK30" s="19">
        <f>Inputs!$B$65+C30</f>
        <v>500</v>
      </c>
      <c r="AL30" s="19" t="e">
        <f t="shared" si="15"/>
        <v>#N/A</v>
      </c>
      <c r="AM30" s="19" t="e">
        <f t="shared" si="10"/>
        <v>#N/A</v>
      </c>
      <c r="AN30" s="19" t="e">
        <f t="shared" si="0"/>
        <v>#N/A</v>
      </c>
      <c r="AO30" s="19" t="e">
        <f t="shared" si="1"/>
        <v>#N/A</v>
      </c>
      <c r="AP30" s="19" t="e">
        <f t="shared" si="2"/>
        <v>#N/A</v>
      </c>
      <c r="AQ30" s="22">
        <f t="shared" si="3"/>
        <v>0</v>
      </c>
      <c r="AR30" s="22">
        <f t="shared" si="4"/>
        <v>0</v>
      </c>
      <c r="AS30" s="22">
        <f>IF(AND(AQ30&gt;=Inputs!$B$15,D30=2),MAX(C30,Inputs!$B$15),AQ30)</f>
        <v>0</v>
      </c>
      <c r="AT30" s="22">
        <f>IF(AND(AR30&gt;=Inputs!$B$15,D30=2),MAX(C30,Inputs!$B$15),AR30)</f>
        <v>0</v>
      </c>
      <c r="AU30" s="22">
        <f>IF(AND(AS30&gt;=Inputs!$B$16,D30&lt;4),MAX(C30,Inputs!$B$16),AS30)</f>
        <v>0</v>
      </c>
      <c r="AV30" s="22">
        <f>IF(AND(AT30&gt;=Inputs!$B$16,D30&lt;4),MAX(C30,Inputs!$B$16),AT30)</f>
        <v>0</v>
      </c>
      <c r="AW30" s="20">
        <f>IF(AU30&gt;Inputs!$B$17,Inputs!$B$17,AU30)</f>
        <v>0</v>
      </c>
      <c r="AX30" s="20">
        <f>IF(AV30&gt;Inputs!$B$17,Inputs!$B$17,AV30)</f>
        <v>0</v>
      </c>
    </row>
    <row r="31" spans="1:50" x14ac:dyDescent="0.25">
      <c r="A31" s="1">
        <f>Levels!A32</f>
        <v>0</v>
      </c>
      <c r="B31" s="1">
        <f>Levels!B32</f>
        <v>0</v>
      </c>
      <c r="C31" s="15">
        <f>IF(AND(E31=0,F31=1),Levels!C32,'2012-2013'!AU31)</f>
        <v>0</v>
      </c>
      <c r="D31" s="1">
        <f>Levels!E32</f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 t="e">
        <f>Levels!AD32</f>
        <v>#N/A</v>
      </c>
      <c r="K31" s="1" t="e">
        <f>Levels!AE32</f>
        <v>#N/A</v>
      </c>
      <c r="L31" s="1" t="e">
        <f t="shared" si="11"/>
        <v>#N/A</v>
      </c>
      <c r="M31" s="19">
        <f>IF(D31=1,Inputs!$J$25,IF(D31=2,Inputs!$J$26,IF(D31=3,Inputs!$J$27,IF(D31=4,Inputs!$J$28,0))))</f>
        <v>0</v>
      </c>
      <c r="N31" s="19">
        <f>IF(D31=1,Inputs!$J$42,IF(D31=2,Inputs!$J$43,IF(D31=3,Inputs!$J$44,IF(D31=4,Inputs!$J$45,0))))</f>
        <v>0</v>
      </c>
      <c r="O31" s="19">
        <f>IF(D31=1,Inputs!$K$25,IF(D31=2,Inputs!$K$26,IF(D31=3,Inputs!$K$27,IF(D31=4,Inputs!$K$28,0))))</f>
        <v>0</v>
      </c>
      <c r="P31" s="19">
        <f>IF(D31=1,Inputs!$K$42,IF(D31=2,Inputs!$K$43,IF(D31=3,Inputs!$K$44,IF(D31=4,Inputs!$K$45,0))))</f>
        <v>0</v>
      </c>
      <c r="Q31" s="19">
        <f>IF(AND(D31=1,G31=1),Inputs!$L$25,IF(AND(D31=2,G31=1),Inputs!$L$26,IF(AND(D31=3,G31=1),Inputs!$L$27,IF(AND(D31=4,G31=1),Inputs!$L$28,0))))</f>
        <v>0</v>
      </c>
      <c r="R31" s="19">
        <f>IF(AND(D31=1,G31=1),Inputs!$L$42,IF(AND(D31=2,G31=1),Inputs!$L$43,IF(AND(D31=3,G31=1),Inputs!$L$44,IF(AND(D31=4,G31=1),Inputs!$L$45,0))))</f>
        <v>0</v>
      </c>
      <c r="S31" s="19">
        <f>IF(AND(D31=1,H31=1),Inputs!$M$25,IF(AND(D31=2,H31=1),Inputs!$M$26,IF(AND(D31=3,H31=1),Inputs!$M$27,IF(AND(D31=4,H31=1),Inputs!$M$28,0))))</f>
        <v>0</v>
      </c>
      <c r="T31" s="19">
        <f>IF(AND(D31=1,H31=1),Inputs!$M$42,IF(AND(D31=2,H31=1),Inputs!$M$43,IF(AND(D31=3,H31=1),Inputs!$M$44,IF(AND(D31=4,H31=1),Inputs!$M$45,0))))</f>
        <v>0</v>
      </c>
      <c r="U31" s="19">
        <f>IF(AND(D31=1,I31=1),Inputs!$N$25,IF(AND(D31=2,I31=1),Inputs!$N$26,IF(AND(D31=3,I31=1),Inputs!$N$27,IF(AND(D31=4,I31=1),Inputs!$N$28,0))))</f>
        <v>0</v>
      </c>
      <c r="V31" s="19">
        <f>IF(AND(D31=1,I31=1),Inputs!$N$42,IF(AND(D31=2,I31=1),Inputs!$N$43,IF(AND(D31=3,I31=1),Inputs!$N$44,IF(AND(D31=4,I31=1),Inputs!$N$45,0))))</f>
        <v>0</v>
      </c>
      <c r="W31" s="19">
        <f>IF(D31=1,Inputs!$J$34,IF(D31=2,Inputs!$J$35,IF(D31=3,Inputs!$J$36,IF(D31=4,Inputs!$J$37,0))))</f>
        <v>0</v>
      </c>
      <c r="X31" s="19">
        <f>IF(D31=1,Inputs!$J$51,IF(D31=2,Inputs!$J$52,IF(D31=3,Inputs!$J$53,IF(D31=4,Inputs!$J$54,0))))</f>
        <v>0</v>
      </c>
      <c r="Y31" s="19">
        <f>IF(D31=1,Inputs!$K$34,IF(D31=2,Inputs!$K$35,IF(D31=3,Inputs!$K$36,IF(D31=4,Inputs!$K$37,0))))</f>
        <v>0</v>
      </c>
      <c r="Z31" s="19">
        <f>IF(D31=1,Inputs!$K$51,IF(D31=2,Inputs!$K$52,IF(D31=3,Inputs!$K$53,IF(D31=4,Inputs!$K$54,0))))</f>
        <v>0</v>
      </c>
      <c r="AA31" s="19">
        <f>IF(AND(D31=1,G31=1),Inputs!$L$34,IF(AND(D31=2,G31=1),Inputs!$L$35,IF(AND(D31=3,G31=1),Inputs!$L$36,IF(AND(D31=4,G31=1),Inputs!$L$37,0))))</f>
        <v>0</v>
      </c>
      <c r="AB31" s="19">
        <f>IF(AND(D31=1,G31=1),Inputs!$L$51,IF(AND(D31=2,G31=1),Inputs!$L$52,IF(AND(D31=3,G31=1),Inputs!$L$53,IF(AND(D31=4,G31=1),Inputs!$L$54,0))))</f>
        <v>0</v>
      </c>
      <c r="AC31" s="19">
        <f>IF(AND(D31=1,H31=1),Inputs!$M$34,IF(AND(D31=2,H31=1),Inputs!$M$35,IF(AND(D31=3,H31=1),Inputs!$M$36,IF(AND(D31=4,H31=1),Inputs!$M$37,0))))</f>
        <v>0</v>
      </c>
      <c r="AD31" s="19">
        <f>IF(AND(D31=1,H31=1),Inputs!$M$51,IF(AND(D31=2,H31=1),Inputs!$M$52,IF(AND(D31=3,H31=1),Inputs!$M$53,IF(AND(D31=4,H31=1),Inputs!$M$54,0))))</f>
        <v>0</v>
      </c>
      <c r="AE31" s="19">
        <f>IF(AND(D31=1,I31=1),Inputs!$N$34,IF(AND(D31=2,I31=1),Inputs!$N$35,IF(AND(D31=3,I31=1),Inputs!$N$36,IF(AND(D31=4,I31=1),Inputs!$N$37,0))))</f>
        <v>0</v>
      </c>
      <c r="AF31" s="19">
        <f>IF(AND(D31=1,I31=1),Inputs!$N$51,IF(AND(D31=2,I31=1),Inputs!$N$52,IF(AND(D31=3,I31=1),Inputs!$N$53,IF(AND(D31=4,I31=1),Inputs!$N$54,0))))</f>
        <v>0</v>
      </c>
      <c r="AG31" s="19" t="e">
        <f t="shared" si="12"/>
        <v>#N/A</v>
      </c>
      <c r="AH31" s="19" t="e">
        <f t="shared" si="13"/>
        <v>#N/A</v>
      </c>
      <c r="AI31" s="19" t="e">
        <f t="shared" si="14"/>
        <v>#N/A</v>
      </c>
      <c r="AJ31" s="19" t="e">
        <f>IF(K31=2,Inputs!$B$7,IF(K31=3,Inputs!$B$8,IF(K31=4,Inputs!$B$9,IF(K31=5,Inputs!$B$10,IF(K31=6,Inputs!$B$11)))))</f>
        <v>#N/A</v>
      </c>
      <c r="AK31" s="19">
        <f>Inputs!$B$65+C31</f>
        <v>500</v>
      </c>
      <c r="AL31" s="19" t="e">
        <f t="shared" si="15"/>
        <v>#N/A</v>
      </c>
      <c r="AM31" s="19" t="e">
        <f t="shared" si="10"/>
        <v>#N/A</v>
      </c>
      <c r="AN31" s="19" t="e">
        <f t="shared" si="0"/>
        <v>#N/A</v>
      </c>
      <c r="AO31" s="19" t="e">
        <f t="shared" si="1"/>
        <v>#N/A</v>
      </c>
      <c r="AP31" s="19" t="e">
        <f t="shared" si="2"/>
        <v>#N/A</v>
      </c>
      <c r="AQ31" s="22">
        <f t="shared" si="3"/>
        <v>0</v>
      </c>
      <c r="AR31" s="22">
        <f t="shared" si="4"/>
        <v>0</v>
      </c>
      <c r="AS31" s="22">
        <f>IF(AND(AQ31&gt;=Inputs!$B$15,D31=2),MAX(C31,Inputs!$B$15),AQ31)</f>
        <v>0</v>
      </c>
      <c r="AT31" s="22">
        <f>IF(AND(AR31&gt;=Inputs!$B$15,D31=2),MAX(C31,Inputs!$B$15),AR31)</f>
        <v>0</v>
      </c>
      <c r="AU31" s="22">
        <f>IF(AND(AS31&gt;=Inputs!$B$16,D31&lt;4),MAX(C31,Inputs!$B$16),AS31)</f>
        <v>0</v>
      </c>
      <c r="AV31" s="22">
        <f>IF(AND(AT31&gt;=Inputs!$B$16,D31&lt;4),MAX(C31,Inputs!$B$16),AT31)</f>
        <v>0</v>
      </c>
      <c r="AW31" s="20">
        <f>IF(AU31&gt;Inputs!$B$17,Inputs!$B$17,AU31)</f>
        <v>0</v>
      </c>
      <c r="AX31" s="20">
        <f>IF(AV31&gt;Inputs!$B$17,Inputs!$B$17,AV31)</f>
        <v>0</v>
      </c>
    </row>
    <row r="32" spans="1:50" x14ac:dyDescent="0.25">
      <c r="A32" s="1">
        <f>Levels!A33</f>
        <v>0</v>
      </c>
      <c r="B32" s="1">
        <f>Levels!B33</f>
        <v>0</v>
      </c>
      <c r="C32" s="15">
        <f>IF(AND(E32=0,F32=1),Levels!C33,'2012-2013'!AU32)</f>
        <v>0</v>
      </c>
      <c r="D32" s="1">
        <f>Levels!E33</f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 t="e">
        <f>Levels!AD33</f>
        <v>#N/A</v>
      </c>
      <c r="K32" s="1" t="e">
        <f>Levels!AE33</f>
        <v>#N/A</v>
      </c>
      <c r="L32" s="1" t="e">
        <f t="shared" si="11"/>
        <v>#N/A</v>
      </c>
      <c r="M32" s="19">
        <f>IF(D32=1,Inputs!$J$25,IF(D32=2,Inputs!$J$26,IF(D32=3,Inputs!$J$27,IF(D32=4,Inputs!$J$28,0))))</f>
        <v>0</v>
      </c>
      <c r="N32" s="19">
        <f>IF(D32=1,Inputs!$J$42,IF(D32=2,Inputs!$J$43,IF(D32=3,Inputs!$J$44,IF(D32=4,Inputs!$J$45,0))))</f>
        <v>0</v>
      </c>
      <c r="O32" s="19">
        <f>IF(D32=1,Inputs!$K$25,IF(D32=2,Inputs!$K$26,IF(D32=3,Inputs!$K$27,IF(D32=4,Inputs!$K$28,0))))</f>
        <v>0</v>
      </c>
      <c r="P32" s="19">
        <f>IF(D32=1,Inputs!$K$42,IF(D32=2,Inputs!$K$43,IF(D32=3,Inputs!$K$44,IF(D32=4,Inputs!$K$45,0))))</f>
        <v>0</v>
      </c>
      <c r="Q32" s="19">
        <f>IF(AND(D32=1,G32=1),Inputs!$L$25,IF(AND(D32=2,G32=1),Inputs!$L$26,IF(AND(D32=3,G32=1),Inputs!$L$27,IF(AND(D32=4,G32=1),Inputs!$L$28,0))))</f>
        <v>0</v>
      </c>
      <c r="R32" s="19">
        <f>IF(AND(D32=1,G32=1),Inputs!$L$42,IF(AND(D32=2,G32=1),Inputs!$L$43,IF(AND(D32=3,G32=1),Inputs!$L$44,IF(AND(D32=4,G32=1),Inputs!$L$45,0))))</f>
        <v>0</v>
      </c>
      <c r="S32" s="19">
        <f>IF(AND(D32=1,H32=1),Inputs!$M$25,IF(AND(D32=2,H32=1),Inputs!$M$26,IF(AND(D32=3,H32=1),Inputs!$M$27,IF(AND(D32=4,H32=1),Inputs!$M$28,0))))</f>
        <v>0</v>
      </c>
      <c r="T32" s="19">
        <f>IF(AND(D32=1,H32=1),Inputs!$M$42,IF(AND(D32=2,H32=1),Inputs!$M$43,IF(AND(D32=3,H32=1),Inputs!$M$44,IF(AND(D32=4,H32=1),Inputs!$M$45,0))))</f>
        <v>0</v>
      </c>
      <c r="U32" s="19">
        <f>IF(AND(D32=1,I32=1),Inputs!$N$25,IF(AND(D32=2,I32=1),Inputs!$N$26,IF(AND(D32=3,I32=1),Inputs!$N$27,IF(AND(D32=4,I32=1),Inputs!$N$28,0))))</f>
        <v>0</v>
      </c>
      <c r="V32" s="19">
        <f>IF(AND(D32=1,I32=1),Inputs!$N$42,IF(AND(D32=2,I32=1),Inputs!$N$43,IF(AND(D32=3,I32=1),Inputs!$N$44,IF(AND(D32=4,I32=1),Inputs!$N$45,0))))</f>
        <v>0</v>
      </c>
      <c r="W32" s="19">
        <f>IF(D32=1,Inputs!$J$34,IF(D32=2,Inputs!$J$35,IF(D32=3,Inputs!$J$36,IF(D32=4,Inputs!$J$37,0))))</f>
        <v>0</v>
      </c>
      <c r="X32" s="19">
        <f>IF(D32=1,Inputs!$J$51,IF(D32=2,Inputs!$J$52,IF(D32=3,Inputs!$J$53,IF(D32=4,Inputs!$J$54,0))))</f>
        <v>0</v>
      </c>
      <c r="Y32" s="19">
        <f>IF(D32=1,Inputs!$K$34,IF(D32=2,Inputs!$K$35,IF(D32=3,Inputs!$K$36,IF(D32=4,Inputs!$K$37,0))))</f>
        <v>0</v>
      </c>
      <c r="Z32" s="19">
        <f>IF(D32=1,Inputs!$K$51,IF(D32=2,Inputs!$K$52,IF(D32=3,Inputs!$K$53,IF(D32=4,Inputs!$K$54,0))))</f>
        <v>0</v>
      </c>
      <c r="AA32" s="19">
        <f>IF(AND(D32=1,G32=1),Inputs!$L$34,IF(AND(D32=2,G32=1),Inputs!$L$35,IF(AND(D32=3,G32=1),Inputs!$L$36,IF(AND(D32=4,G32=1),Inputs!$L$37,0))))</f>
        <v>0</v>
      </c>
      <c r="AB32" s="19">
        <f>IF(AND(D32=1,G32=1),Inputs!$L$51,IF(AND(D32=2,G32=1),Inputs!$L$52,IF(AND(D32=3,G32=1),Inputs!$L$53,IF(AND(D32=4,G32=1),Inputs!$L$54,0))))</f>
        <v>0</v>
      </c>
      <c r="AC32" s="19">
        <f>IF(AND(D32=1,H32=1),Inputs!$M$34,IF(AND(D32=2,H32=1),Inputs!$M$35,IF(AND(D32=3,H32=1),Inputs!$M$36,IF(AND(D32=4,H32=1),Inputs!$M$37,0))))</f>
        <v>0</v>
      </c>
      <c r="AD32" s="19">
        <f>IF(AND(D32=1,H32=1),Inputs!$M$51,IF(AND(D32=2,H32=1),Inputs!$M$52,IF(AND(D32=3,H32=1),Inputs!$M$53,IF(AND(D32=4,H32=1),Inputs!$M$54,0))))</f>
        <v>0</v>
      </c>
      <c r="AE32" s="19">
        <f>IF(AND(D32=1,I32=1),Inputs!$N$34,IF(AND(D32=2,I32=1),Inputs!$N$35,IF(AND(D32=3,I32=1),Inputs!$N$36,IF(AND(D32=4,I32=1),Inputs!$N$37,0))))</f>
        <v>0</v>
      </c>
      <c r="AF32" s="19">
        <f>IF(AND(D32=1,I32=1),Inputs!$N$51,IF(AND(D32=2,I32=1),Inputs!$N$52,IF(AND(D32=3,I32=1),Inputs!$N$53,IF(AND(D32=4,I32=1),Inputs!$N$54,0))))</f>
        <v>0</v>
      </c>
      <c r="AG32" s="19" t="e">
        <f t="shared" si="12"/>
        <v>#N/A</v>
      </c>
      <c r="AH32" s="19" t="e">
        <f t="shared" si="13"/>
        <v>#N/A</v>
      </c>
      <c r="AI32" s="19" t="e">
        <f t="shared" si="14"/>
        <v>#N/A</v>
      </c>
      <c r="AJ32" s="19" t="e">
        <f>IF(K32=2,Inputs!$B$7,IF(K32=3,Inputs!$B$8,IF(K32=4,Inputs!$B$9,IF(K32=5,Inputs!$B$10,IF(K32=6,Inputs!$B$11)))))</f>
        <v>#N/A</v>
      </c>
      <c r="AK32" s="19">
        <f>Inputs!$B$65+C32</f>
        <v>500</v>
      </c>
      <c r="AL32" s="19" t="e">
        <f t="shared" si="15"/>
        <v>#N/A</v>
      </c>
      <c r="AM32" s="19" t="e">
        <f t="shared" si="10"/>
        <v>#N/A</v>
      </c>
      <c r="AN32" s="19" t="e">
        <f t="shared" si="0"/>
        <v>#N/A</v>
      </c>
      <c r="AO32" s="19" t="e">
        <f t="shared" si="1"/>
        <v>#N/A</v>
      </c>
      <c r="AP32" s="19" t="e">
        <f t="shared" si="2"/>
        <v>#N/A</v>
      </c>
      <c r="AQ32" s="22">
        <f t="shared" si="3"/>
        <v>0</v>
      </c>
      <c r="AR32" s="22">
        <f t="shared" si="4"/>
        <v>0</v>
      </c>
      <c r="AS32" s="22">
        <f>IF(AND(AQ32&gt;=Inputs!$B$15,D32=2),MAX(C32,Inputs!$B$15),AQ32)</f>
        <v>0</v>
      </c>
      <c r="AT32" s="22">
        <f>IF(AND(AR32&gt;=Inputs!$B$15,D32=2),MAX(C32,Inputs!$B$15),AR32)</f>
        <v>0</v>
      </c>
      <c r="AU32" s="22">
        <f>IF(AND(AS32&gt;=Inputs!$B$16,D32&lt;4),MAX(C32,Inputs!$B$16),AS32)</f>
        <v>0</v>
      </c>
      <c r="AV32" s="22">
        <f>IF(AND(AT32&gt;=Inputs!$B$16,D32&lt;4),MAX(C32,Inputs!$B$16),AT32)</f>
        <v>0</v>
      </c>
      <c r="AW32" s="20">
        <f>IF(AU32&gt;Inputs!$B$17,Inputs!$B$17,AU32)</f>
        <v>0</v>
      </c>
      <c r="AX32" s="20">
        <f>IF(AV32&gt;Inputs!$B$17,Inputs!$B$17,AV32)</f>
        <v>0</v>
      </c>
    </row>
    <row r="33" spans="1:50" x14ac:dyDescent="0.25">
      <c r="A33" s="1">
        <f>Levels!A34</f>
        <v>0</v>
      </c>
      <c r="B33" s="1">
        <f>Levels!B34</f>
        <v>0</v>
      </c>
      <c r="C33" s="15">
        <f>IF(AND(E33=0,F33=1),Levels!C34,'2012-2013'!AU33)</f>
        <v>0</v>
      </c>
      <c r="D33" s="1">
        <f>Levels!E34</f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 t="e">
        <f>Levels!AD34</f>
        <v>#N/A</v>
      </c>
      <c r="K33" s="1" t="e">
        <f>Levels!AE34</f>
        <v>#N/A</v>
      </c>
      <c r="L33" s="1" t="e">
        <f t="shared" si="11"/>
        <v>#N/A</v>
      </c>
      <c r="M33" s="19">
        <f>IF(D33=1,Inputs!$J$25,IF(D33=2,Inputs!$J$26,IF(D33=3,Inputs!$J$27,IF(D33=4,Inputs!$J$28,0))))</f>
        <v>0</v>
      </c>
      <c r="N33" s="19">
        <f>IF(D33=1,Inputs!$J$42,IF(D33=2,Inputs!$J$43,IF(D33=3,Inputs!$J$44,IF(D33=4,Inputs!$J$45,0))))</f>
        <v>0</v>
      </c>
      <c r="O33" s="19">
        <f>IF(D33=1,Inputs!$K$25,IF(D33=2,Inputs!$K$26,IF(D33=3,Inputs!$K$27,IF(D33=4,Inputs!$K$28,0))))</f>
        <v>0</v>
      </c>
      <c r="P33" s="19">
        <f>IF(D33=1,Inputs!$K$42,IF(D33=2,Inputs!$K$43,IF(D33=3,Inputs!$K$44,IF(D33=4,Inputs!$K$45,0))))</f>
        <v>0</v>
      </c>
      <c r="Q33" s="19">
        <f>IF(AND(D33=1,G33=1),Inputs!$L$25,IF(AND(D33=2,G33=1),Inputs!$L$26,IF(AND(D33=3,G33=1),Inputs!$L$27,IF(AND(D33=4,G33=1),Inputs!$L$28,0))))</f>
        <v>0</v>
      </c>
      <c r="R33" s="19">
        <f>IF(AND(D33=1,G33=1),Inputs!$L$42,IF(AND(D33=2,G33=1),Inputs!$L$43,IF(AND(D33=3,G33=1),Inputs!$L$44,IF(AND(D33=4,G33=1),Inputs!$L$45,0))))</f>
        <v>0</v>
      </c>
      <c r="S33" s="19">
        <f>IF(AND(D33=1,H33=1),Inputs!$M$25,IF(AND(D33=2,H33=1),Inputs!$M$26,IF(AND(D33=3,H33=1),Inputs!$M$27,IF(AND(D33=4,H33=1),Inputs!$M$28,0))))</f>
        <v>0</v>
      </c>
      <c r="T33" s="19">
        <f>IF(AND(D33=1,H33=1),Inputs!$M$42,IF(AND(D33=2,H33=1),Inputs!$M$43,IF(AND(D33=3,H33=1),Inputs!$M$44,IF(AND(D33=4,H33=1),Inputs!$M$45,0))))</f>
        <v>0</v>
      </c>
      <c r="U33" s="19">
        <f>IF(AND(D33=1,I33=1),Inputs!$N$25,IF(AND(D33=2,I33=1),Inputs!$N$26,IF(AND(D33=3,I33=1),Inputs!$N$27,IF(AND(D33=4,I33=1),Inputs!$N$28,0))))</f>
        <v>0</v>
      </c>
      <c r="V33" s="19">
        <f>IF(AND(D33=1,I33=1),Inputs!$N$42,IF(AND(D33=2,I33=1),Inputs!$N$43,IF(AND(D33=3,I33=1),Inputs!$N$44,IF(AND(D33=4,I33=1),Inputs!$N$45,0))))</f>
        <v>0</v>
      </c>
      <c r="W33" s="19">
        <f>IF(D33=1,Inputs!$J$34,IF(D33=2,Inputs!$J$35,IF(D33=3,Inputs!$J$36,IF(D33=4,Inputs!$J$37,0))))</f>
        <v>0</v>
      </c>
      <c r="X33" s="19">
        <f>IF(D33=1,Inputs!$J$51,IF(D33=2,Inputs!$J$52,IF(D33=3,Inputs!$J$53,IF(D33=4,Inputs!$J$54,0))))</f>
        <v>0</v>
      </c>
      <c r="Y33" s="19">
        <f>IF(D33=1,Inputs!$K$34,IF(D33=2,Inputs!$K$35,IF(D33=3,Inputs!$K$36,IF(D33=4,Inputs!$K$37,0))))</f>
        <v>0</v>
      </c>
      <c r="Z33" s="19">
        <f>IF(D33=1,Inputs!$K$51,IF(D33=2,Inputs!$K$52,IF(D33=3,Inputs!$K$53,IF(D33=4,Inputs!$K$54,0))))</f>
        <v>0</v>
      </c>
      <c r="AA33" s="19">
        <f>IF(AND(D33=1,G33=1),Inputs!$L$34,IF(AND(D33=2,G33=1),Inputs!$L$35,IF(AND(D33=3,G33=1),Inputs!$L$36,IF(AND(D33=4,G33=1),Inputs!$L$37,0))))</f>
        <v>0</v>
      </c>
      <c r="AB33" s="19">
        <f>IF(AND(D33=1,G33=1),Inputs!$L$51,IF(AND(D33=2,G33=1),Inputs!$L$52,IF(AND(D33=3,G33=1),Inputs!$L$53,IF(AND(D33=4,G33=1),Inputs!$L$54,0))))</f>
        <v>0</v>
      </c>
      <c r="AC33" s="19">
        <f>IF(AND(D33=1,H33=1),Inputs!$M$34,IF(AND(D33=2,H33=1),Inputs!$M$35,IF(AND(D33=3,H33=1),Inputs!$M$36,IF(AND(D33=4,H33=1),Inputs!$M$37,0))))</f>
        <v>0</v>
      </c>
      <c r="AD33" s="19">
        <f>IF(AND(D33=1,H33=1),Inputs!$M$51,IF(AND(D33=2,H33=1),Inputs!$M$52,IF(AND(D33=3,H33=1),Inputs!$M$53,IF(AND(D33=4,H33=1),Inputs!$M$54,0))))</f>
        <v>0</v>
      </c>
      <c r="AE33" s="19">
        <f>IF(AND(D33=1,I33=1),Inputs!$N$34,IF(AND(D33=2,I33=1),Inputs!$N$35,IF(AND(D33=3,I33=1),Inputs!$N$36,IF(AND(D33=4,I33=1),Inputs!$N$37,0))))</f>
        <v>0</v>
      </c>
      <c r="AF33" s="19">
        <f>IF(AND(D33=1,I33=1),Inputs!$N$51,IF(AND(D33=2,I33=1),Inputs!$N$52,IF(AND(D33=3,I33=1),Inputs!$N$53,IF(AND(D33=4,I33=1),Inputs!$N$54,0))))</f>
        <v>0</v>
      </c>
      <c r="AG33" s="19" t="e">
        <f t="shared" si="12"/>
        <v>#N/A</v>
      </c>
      <c r="AH33" s="19" t="e">
        <f t="shared" si="13"/>
        <v>#N/A</v>
      </c>
      <c r="AI33" s="19" t="e">
        <f t="shared" si="14"/>
        <v>#N/A</v>
      </c>
      <c r="AJ33" s="19" t="e">
        <f>IF(K33=2,Inputs!$B$7,IF(K33=3,Inputs!$B$8,IF(K33=4,Inputs!$B$9,IF(K33=5,Inputs!$B$10,IF(K33=6,Inputs!$B$11)))))</f>
        <v>#N/A</v>
      </c>
      <c r="AK33" s="19">
        <f>Inputs!$B$65+C33</f>
        <v>500</v>
      </c>
      <c r="AL33" s="19" t="e">
        <f t="shared" si="15"/>
        <v>#N/A</v>
      </c>
      <c r="AM33" s="19" t="e">
        <f t="shared" si="10"/>
        <v>#N/A</v>
      </c>
      <c r="AN33" s="19" t="e">
        <f t="shared" si="0"/>
        <v>#N/A</v>
      </c>
      <c r="AO33" s="19" t="e">
        <f t="shared" si="1"/>
        <v>#N/A</v>
      </c>
      <c r="AP33" s="19" t="e">
        <f t="shared" si="2"/>
        <v>#N/A</v>
      </c>
      <c r="AQ33" s="22">
        <f t="shared" si="3"/>
        <v>0</v>
      </c>
      <c r="AR33" s="22">
        <f t="shared" si="4"/>
        <v>0</v>
      </c>
      <c r="AS33" s="22">
        <f>IF(AND(AQ33&gt;=Inputs!$B$15,D33=2),MAX(C33,Inputs!$B$15),AQ33)</f>
        <v>0</v>
      </c>
      <c r="AT33" s="22">
        <f>IF(AND(AR33&gt;=Inputs!$B$15,D33=2),MAX(C33,Inputs!$B$15),AR33)</f>
        <v>0</v>
      </c>
      <c r="AU33" s="22">
        <f>IF(AND(AS33&gt;=Inputs!$B$16,D33&lt;4),MAX(C33,Inputs!$B$16),AS33)</f>
        <v>0</v>
      </c>
      <c r="AV33" s="22">
        <f>IF(AND(AT33&gt;=Inputs!$B$16,D33&lt;4),MAX(C33,Inputs!$B$16),AT33)</f>
        <v>0</v>
      </c>
      <c r="AW33" s="20">
        <f>IF(AU33&gt;Inputs!$B$17,Inputs!$B$17,AU33)</f>
        <v>0</v>
      </c>
      <c r="AX33" s="20">
        <f>IF(AV33&gt;Inputs!$B$17,Inputs!$B$17,AV33)</f>
        <v>0</v>
      </c>
    </row>
    <row r="34" spans="1:50" x14ac:dyDescent="0.25">
      <c r="A34" s="1">
        <f>Levels!A35</f>
        <v>0</v>
      </c>
      <c r="B34" s="1">
        <f>Levels!B35</f>
        <v>0</v>
      </c>
      <c r="C34" s="15">
        <f>IF(AND(E34=0,F34=1),Levels!C35,'2012-2013'!AU34)</f>
        <v>0</v>
      </c>
      <c r="D34" s="1">
        <f>Levels!E35</f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 t="e">
        <f>Levels!AD35</f>
        <v>#N/A</v>
      </c>
      <c r="K34" s="1" t="e">
        <f>Levels!AE35</f>
        <v>#N/A</v>
      </c>
      <c r="L34" s="1" t="e">
        <f t="shared" si="11"/>
        <v>#N/A</v>
      </c>
      <c r="M34" s="19">
        <f>IF(D34=1,Inputs!$J$25,IF(D34=2,Inputs!$J$26,IF(D34=3,Inputs!$J$27,IF(D34=4,Inputs!$J$28,0))))</f>
        <v>0</v>
      </c>
      <c r="N34" s="19">
        <f>IF(D34=1,Inputs!$J$42,IF(D34=2,Inputs!$J$43,IF(D34=3,Inputs!$J$44,IF(D34=4,Inputs!$J$45,0))))</f>
        <v>0</v>
      </c>
      <c r="O34" s="19">
        <f>IF(D34=1,Inputs!$K$25,IF(D34=2,Inputs!$K$26,IF(D34=3,Inputs!$K$27,IF(D34=4,Inputs!$K$28,0))))</f>
        <v>0</v>
      </c>
      <c r="P34" s="19">
        <f>IF(D34=1,Inputs!$K$42,IF(D34=2,Inputs!$K$43,IF(D34=3,Inputs!$K$44,IF(D34=4,Inputs!$K$45,0))))</f>
        <v>0</v>
      </c>
      <c r="Q34" s="19">
        <f>IF(AND(D34=1,G34=1),Inputs!$L$25,IF(AND(D34=2,G34=1),Inputs!$L$26,IF(AND(D34=3,G34=1),Inputs!$L$27,IF(AND(D34=4,G34=1),Inputs!$L$28,0))))</f>
        <v>0</v>
      </c>
      <c r="R34" s="19">
        <f>IF(AND(D34=1,G34=1),Inputs!$L$42,IF(AND(D34=2,G34=1),Inputs!$L$43,IF(AND(D34=3,G34=1),Inputs!$L$44,IF(AND(D34=4,G34=1),Inputs!$L$45,0))))</f>
        <v>0</v>
      </c>
      <c r="S34" s="19">
        <f>IF(AND(D34=1,H34=1),Inputs!$M$25,IF(AND(D34=2,H34=1),Inputs!$M$26,IF(AND(D34=3,H34=1),Inputs!$M$27,IF(AND(D34=4,H34=1),Inputs!$M$28,0))))</f>
        <v>0</v>
      </c>
      <c r="T34" s="19">
        <f>IF(AND(D34=1,H34=1),Inputs!$M$42,IF(AND(D34=2,H34=1),Inputs!$M$43,IF(AND(D34=3,H34=1),Inputs!$M$44,IF(AND(D34=4,H34=1),Inputs!$M$45,0))))</f>
        <v>0</v>
      </c>
      <c r="U34" s="19">
        <f>IF(AND(D34=1,I34=1),Inputs!$N$25,IF(AND(D34=2,I34=1),Inputs!$N$26,IF(AND(D34=3,I34=1),Inputs!$N$27,IF(AND(D34=4,I34=1),Inputs!$N$28,0))))</f>
        <v>0</v>
      </c>
      <c r="V34" s="19">
        <f>IF(AND(D34=1,I34=1),Inputs!$N$42,IF(AND(D34=2,I34=1),Inputs!$N$43,IF(AND(D34=3,I34=1),Inputs!$N$44,IF(AND(D34=4,I34=1),Inputs!$N$45,0))))</f>
        <v>0</v>
      </c>
      <c r="W34" s="19">
        <f>IF(D34=1,Inputs!$J$34,IF(D34=2,Inputs!$J$35,IF(D34=3,Inputs!$J$36,IF(D34=4,Inputs!$J$37,0))))</f>
        <v>0</v>
      </c>
      <c r="X34" s="19">
        <f>IF(D34=1,Inputs!$J$51,IF(D34=2,Inputs!$J$52,IF(D34=3,Inputs!$J$53,IF(D34=4,Inputs!$J$54,0))))</f>
        <v>0</v>
      </c>
      <c r="Y34" s="19">
        <f>IF(D34=1,Inputs!$K$34,IF(D34=2,Inputs!$K$35,IF(D34=3,Inputs!$K$36,IF(D34=4,Inputs!$K$37,0))))</f>
        <v>0</v>
      </c>
      <c r="Z34" s="19">
        <f>IF(D34=1,Inputs!$K$51,IF(D34=2,Inputs!$K$52,IF(D34=3,Inputs!$K$53,IF(D34=4,Inputs!$K$54,0))))</f>
        <v>0</v>
      </c>
      <c r="AA34" s="19">
        <f>IF(AND(D34=1,G34=1),Inputs!$L$34,IF(AND(D34=2,G34=1),Inputs!$L$35,IF(AND(D34=3,G34=1),Inputs!$L$36,IF(AND(D34=4,G34=1),Inputs!$L$37,0))))</f>
        <v>0</v>
      </c>
      <c r="AB34" s="19">
        <f>IF(AND(D34=1,G34=1),Inputs!$L$51,IF(AND(D34=2,G34=1),Inputs!$L$52,IF(AND(D34=3,G34=1),Inputs!$L$53,IF(AND(D34=4,G34=1),Inputs!$L$54,0))))</f>
        <v>0</v>
      </c>
      <c r="AC34" s="19">
        <f>IF(AND(D34=1,H34=1),Inputs!$M$34,IF(AND(D34=2,H34=1),Inputs!$M$35,IF(AND(D34=3,H34=1),Inputs!$M$36,IF(AND(D34=4,H34=1),Inputs!$M$37,0))))</f>
        <v>0</v>
      </c>
      <c r="AD34" s="19">
        <f>IF(AND(D34=1,H34=1),Inputs!$M$51,IF(AND(D34=2,H34=1),Inputs!$M$52,IF(AND(D34=3,H34=1),Inputs!$M$53,IF(AND(D34=4,H34=1),Inputs!$M$54,0))))</f>
        <v>0</v>
      </c>
      <c r="AE34" s="19">
        <f>IF(AND(D34=1,I34=1),Inputs!$N$34,IF(AND(D34=2,I34=1),Inputs!$N$35,IF(AND(D34=3,I34=1),Inputs!$N$36,IF(AND(D34=4,I34=1),Inputs!$N$37,0))))</f>
        <v>0</v>
      </c>
      <c r="AF34" s="19">
        <f>IF(AND(D34=1,I34=1),Inputs!$N$51,IF(AND(D34=2,I34=1),Inputs!$N$52,IF(AND(D34=3,I34=1),Inputs!$N$53,IF(AND(D34=4,I34=1),Inputs!$N$54,0))))</f>
        <v>0</v>
      </c>
      <c r="AG34" s="19" t="e">
        <f t="shared" si="12"/>
        <v>#N/A</v>
      </c>
      <c r="AH34" s="19" t="e">
        <f t="shared" si="13"/>
        <v>#N/A</v>
      </c>
      <c r="AI34" s="19" t="e">
        <f t="shared" si="14"/>
        <v>#N/A</v>
      </c>
      <c r="AJ34" s="19" t="e">
        <f>IF(K34=2,Inputs!$B$7,IF(K34=3,Inputs!$B$8,IF(K34=4,Inputs!$B$9,IF(K34=5,Inputs!$B$10,IF(K34=6,Inputs!$B$11)))))</f>
        <v>#N/A</v>
      </c>
      <c r="AK34" s="19">
        <f>Inputs!$B$65+C34</f>
        <v>500</v>
      </c>
      <c r="AL34" s="19" t="e">
        <f t="shared" si="15"/>
        <v>#N/A</v>
      </c>
      <c r="AM34" s="19" t="e">
        <f t="shared" si="10"/>
        <v>#N/A</v>
      </c>
      <c r="AN34" s="19" t="e">
        <f t="shared" si="0"/>
        <v>#N/A</v>
      </c>
      <c r="AO34" s="19" t="e">
        <f t="shared" si="1"/>
        <v>#N/A</v>
      </c>
      <c r="AP34" s="19" t="e">
        <f t="shared" si="2"/>
        <v>#N/A</v>
      </c>
      <c r="AQ34" s="22">
        <f t="shared" si="3"/>
        <v>0</v>
      </c>
      <c r="AR34" s="22">
        <f t="shared" si="4"/>
        <v>0</v>
      </c>
      <c r="AS34" s="22">
        <f>IF(AND(AQ34&gt;=Inputs!$B$15,D34=2),MAX(C34,Inputs!$B$15),AQ34)</f>
        <v>0</v>
      </c>
      <c r="AT34" s="22">
        <f>IF(AND(AR34&gt;=Inputs!$B$15,D34=2),MAX(C34,Inputs!$B$15),AR34)</f>
        <v>0</v>
      </c>
      <c r="AU34" s="22">
        <f>IF(AND(AS34&gt;=Inputs!$B$16,D34&lt;4),MAX(C34,Inputs!$B$16),AS34)</f>
        <v>0</v>
      </c>
      <c r="AV34" s="22">
        <f>IF(AND(AT34&gt;=Inputs!$B$16,D34&lt;4),MAX(C34,Inputs!$B$16),AT34)</f>
        <v>0</v>
      </c>
      <c r="AW34" s="20">
        <f>IF(AU34&gt;Inputs!$B$17,Inputs!$B$17,AU34)</f>
        <v>0</v>
      </c>
      <c r="AX34" s="20">
        <f>IF(AV34&gt;Inputs!$B$17,Inputs!$B$17,AV34)</f>
        <v>0</v>
      </c>
    </row>
    <row r="35" spans="1:50" x14ac:dyDescent="0.25">
      <c r="A35" s="1">
        <f>Levels!A36</f>
        <v>0</v>
      </c>
      <c r="B35" s="1">
        <f>Levels!B36</f>
        <v>0</v>
      </c>
      <c r="C35" s="15">
        <f>IF(AND(E35=0,F35=1),Levels!C36,'2012-2013'!AU35)</f>
        <v>0</v>
      </c>
      <c r="D35" s="1">
        <f>Levels!E36</f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 t="e">
        <f>Levels!AD36</f>
        <v>#N/A</v>
      </c>
      <c r="K35" s="1" t="e">
        <f>Levels!AE36</f>
        <v>#N/A</v>
      </c>
      <c r="L35" s="1" t="e">
        <f t="shared" si="11"/>
        <v>#N/A</v>
      </c>
      <c r="M35" s="19">
        <f>IF(D35=1,Inputs!$J$25,IF(D35=2,Inputs!$J$26,IF(D35=3,Inputs!$J$27,IF(D35=4,Inputs!$J$28,0))))</f>
        <v>0</v>
      </c>
      <c r="N35" s="19">
        <f>IF(D35=1,Inputs!$J$42,IF(D35=2,Inputs!$J$43,IF(D35=3,Inputs!$J$44,IF(D35=4,Inputs!$J$45,0))))</f>
        <v>0</v>
      </c>
      <c r="O35" s="19">
        <f>IF(D35=1,Inputs!$K$25,IF(D35=2,Inputs!$K$26,IF(D35=3,Inputs!$K$27,IF(D35=4,Inputs!$K$28,0))))</f>
        <v>0</v>
      </c>
      <c r="P35" s="19">
        <f>IF(D35=1,Inputs!$K$42,IF(D35=2,Inputs!$K$43,IF(D35=3,Inputs!$K$44,IF(D35=4,Inputs!$K$45,0))))</f>
        <v>0</v>
      </c>
      <c r="Q35" s="19">
        <f>IF(AND(D35=1,G35=1),Inputs!$L$25,IF(AND(D35=2,G35=1),Inputs!$L$26,IF(AND(D35=3,G35=1),Inputs!$L$27,IF(AND(D35=4,G35=1),Inputs!$L$28,0))))</f>
        <v>0</v>
      </c>
      <c r="R35" s="19">
        <f>IF(AND(D35=1,G35=1),Inputs!$L$42,IF(AND(D35=2,G35=1),Inputs!$L$43,IF(AND(D35=3,G35=1),Inputs!$L$44,IF(AND(D35=4,G35=1),Inputs!$L$45,0))))</f>
        <v>0</v>
      </c>
      <c r="S35" s="19">
        <f>IF(AND(D35=1,H35=1),Inputs!$M$25,IF(AND(D35=2,H35=1),Inputs!$M$26,IF(AND(D35=3,H35=1),Inputs!$M$27,IF(AND(D35=4,H35=1),Inputs!$M$28,0))))</f>
        <v>0</v>
      </c>
      <c r="T35" s="19">
        <f>IF(AND(D35=1,H35=1),Inputs!$M$42,IF(AND(D35=2,H35=1),Inputs!$M$43,IF(AND(D35=3,H35=1),Inputs!$M$44,IF(AND(D35=4,H35=1),Inputs!$M$45,0))))</f>
        <v>0</v>
      </c>
      <c r="U35" s="19">
        <f>IF(AND(D35=1,I35=1),Inputs!$N$25,IF(AND(D35=2,I35=1),Inputs!$N$26,IF(AND(D35=3,I35=1),Inputs!$N$27,IF(AND(D35=4,I35=1),Inputs!$N$28,0))))</f>
        <v>0</v>
      </c>
      <c r="V35" s="19">
        <f>IF(AND(D35=1,I35=1),Inputs!$N$42,IF(AND(D35=2,I35=1),Inputs!$N$43,IF(AND(D35=3,I35=1),Inputs!$N$44,IF(AND(D35=4,I35=1),Inputs!$N$45,0))))</f>
        <v>0</v>
      </c>
      <c r="W35" s="19">
        <f>IF(D35=1,Inputs!$J$34,IF(D35=2,Inputs!$J$35,IF(D35=3,Inputs!$J$36,IF(D35=4,Inputs!$J$37,0))))</f>
        <v>0</v>
      </c>
      <c r="X35" s="19">
        <f>IF(D35=1,Inputs!$J$51,IF(D35=2,Inputs!$J$52,IF(D35=3,Inputs!$J$53,IF(D35=4,Inputs!$J$54,0))))</f>
        <v>0</v>
      </c>
      <c r="Y35" s="19">
        <f>IF(D35=1,Inputs!$K$34,IF(D35=2,Inputs!$K$35,IF(D35=3,Inputs!$K$36,IF(D35=4,Inputs!$K$37,0))))</f>
        <v>0</v>
      </c>
      <c r="Z35" s="19">
        <f>IF(D35=1,Inputs!$K$51,IF(D35=2,Inputs!$K$52,IF(D35=3,Inputs!$K$53,IF(D35=4,Inputs!$K$54,0))))</f>
        <v>0</v>
      </c>
      <c r="AA35" s="19">
        <f>IF(AND(D35=1,G35=1),Inputs!$L$34,IF(AND(D35=2,G35=1),Inputs!$L$35,IF(AND(D35=3,G35=1),Inputs!$L$36,IF(AND(D35=4,G35=1),Inputs!$L$37,0))))</f>
        <v>0</v>
      </c>
      <c r="AB35" s="19">
        <f>IF(AND(D35=1,G35=1),Inputs!$L$51,IF(AND(D35=2,G35=1),Inputs!$L$52,IF(AND(D35=3,G35=1),Inputs!$L$53,IF(AND(D35=4,G35=1),Inputs!$L$54,0))))</f>
        <v>0</v>
      </c>
      <c r="AC35" s="19">
        <f>IF(AND(D35=1,H35=1),Inputs!$M$34,IF(AND(D35=2,H35=1),Inputs!$M$35,IF(AND(D35=3,H35=1),Inputs!$M$36,IF(AND(D35=4,H35=1),Inputs!$M$37,0))))</f>
        <v>0</v>
      </c>
      <c r="AD35" s="19">
        <f>IF(AND(D35=1,H35=1),Inputs!$M$51,IF(AND(D35=2,H35=1),Inputs!$M$52,IF(AND(D35=3,H35=1),Inputs!$M$53,IF(AND(D35=4,H35=1),Inputs!$M$54,0))))</f>
        <v>0</v>
      </c>
      <c r="AE35" s="19">
        <f>IF(AND(D35=1,I35=1),Inputs!$N$34,IF(AND(D35=2,I35=1),Inputs!$N$35,IF(AND(D35=3,I35=1),Inputs!$N$36,IF(AND(D35=4,I35=1),Inputs!$N$37,0))))</f>
        <v>0</v>
      </c>
      <c r="AF35" s="19">
        <f>IF(AND(D35=1,I35=1),Inputs!$N$51,IF(AND(D35=2,I35=1),Inputs!$N$52,IF(AND(D35=3,I35=1),Inputs!$N$53,IF(AND(D35=4,I35=1),Inputs!$N$54,0))))</f>
        <v>0</v>
      </c>
      <c r="AG35" s="19" t="e">
        <f t="shared" si="12"/>
        <v>#N/A</v>
      </c>
      <c r="AH35" s="19" t="e">
        <f t="shared" si="13"/>
        <v>#N/A</v>
      </c>
      <c r="AI35" s="19" t="e">
        <f t="shared" si="14"/>
        <v>#N/A</v>
      </c>
      <c r="AJ35" s="19" t="e">
        <f>IF(K35=2,Inputs!$B$7,IF(K35=3,Inputs!$B$8,IF(K35=4,Inputs!$B$9,IF(K35=5,Inputs!$B$10,IF(K35=6,Inputs!$B$11)))))</f>
        <v>#N/A</v>
      </c>
      <c r="AK35" s="19">
        <f>Inputs!$B$65+C35</f>
        <v>500</v>
      </c>
      <c r="AL35" s="19" t="e">
        <f t="shared" si="15"/>
        <v>#N/A</v>
      </c>
      <c r="AM35" s="19" t="e">
        <f t="shared" si="10"/>
        <v>#N/A</v>
      </c>
      <c r="AN35" s="19" t="e">
        <f t="shared" si="0"/>
        <v>#N/A</v>
      </c>
      <c r="AO35" s="19" t="e">
        <f t="shared" si="1"/>
        <v>#N/A</v>
      </c>
      <c r="AP35" s="19" t="e">
        <f t="shared" si="2"/>
        <v>#N/A</v>
      </c>
      <c r="AQ35" s="22">
        <f t="shared" si="3"/>
        <v>0</v>
      </c>
      <c r="AR35" s="22">
        <f t="shared" si="4"/>
        <v>0</v>
      </c>
      <c r="AS35" s="22">
        <f>IF(AND(AQ35&gt;=Inputs!$B$15,D35=2),MAX(C35,Inputs!$B$15),AQ35)</f>
        <v>0</v>
      </c>
      <c r="AT35" s="22">
        <f>IF(AND(AR35&gt;=Inputs!$B$15,D35=2),MAX(C35,Inputs!$B$15),AR35)</f>
        <v>0</v>
      </c>
      <c r="AU35" s="22">
        <f>IF(AND(AS35&gt;=Inputs!$B$16,D35&lt;4),MAX(C35,Inputs!$B$16),AS35)</f>
        <v>0</v>
      </c>
      <c r="AV35" s="22">
        <f>IF(AND(AT35&gt;=Inputs!$B$16,D35&lt;4),MAX(C35,Inputs!$B$16),AT35)</f>
        <v>0</v>
      </c>
      <c r="AW35" s="20">
        <f>IF(AU35&gt;Inputs!$B$17,Inputs!$B$17,AU35)</f>
        <v>0</v>
      </c>
      <c r="AX35" s="20">
        <f>IF(AV35&gt;Inputs!$B$17,Inputs!$B$17,AV35)</f>
        <v>0</v>
      </c>
    </row>
    <row r="36" spans="1:50" x14ac:dyDescent="0.25">
      <c r="A36" s="1">
        <f>Levels!A37</f>
        <v>0</v>
      </c>
      <c r="B36" s="1">
        <f>Levels!B37</f>
        <v>0</v>
      </c>
      <c r="C36" s="15">
        <f>IF(AND(E36=0,F36=1),Levels!C37,'2012-2013'!AU36)</f>
        <v>0</v>
      </c>
      <c r="D36" s="1">
        <f>Levels!E37</f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 t="e">
        <f>Levels!AD37</f>
        <v>#N/A</v>
      </c>
      <c r="K36" s="1" t="e">
        <f>Levels!AE37</f>
        <v>#N/A</v>
      </c>
      <c r="L36" s="1" t="e">
        <f t="shared" si="11"/>
        <v>#N/A</v>
      </c>
      <c r="M36" s="19">
        <f>IF(D36=1,Inputs!$J$25,IF(D36=2,Inputs!$J$26,IF(D36=3,Inputs!$J$27,IF(D36=4,Inputs!$J$28,0))))</f>
        <v>0</v>
      </c>
      <c r="N36" s="19">
        <f>IF(D36=1,Inputs!$J$42,IF(D36=2,Inputs!$J$43,IF(D36=3,Inputs!$J$44,IF(D36=4,Inputs!$J$45,0))))</f>
        <v>0</v>
      </c>
      <c r="O36" s="19">
        <f>IF(D36=1,Inputs!$K$25,IF(D36=2,Inputs!$K$26,IF(D36=3,Inputs!$K$27,IF(D36=4,Inputs!$K$28,0))))</f>
        <v>0</v>
      </c>
      <c r="P36" s="19">
        <f>IF(D36=1,Inputs!$K$42,IF(D36=2,Inputs!$K$43,IF(D36=3,Inputs!$K$44,IF(D36=4,Inputs!$K$45,0))))</f>
        <v>0</v>
      </c>
      <c r="Q36" s="19">
        <f>IF(AND(D36=1,G36=1),Inputs!$L$25,IF(AND(D36=2,G36=1),Inputs!$L$26,IF(AND(D36=3,G36=1),Inputs!$L$27,IF(AND(D36=4,G36=1),Inputs!$L$28,0))))</f>
        <v>0</v>
      </c>
      <c r="R36" s="19">
        <f>IF(AND(D36=1,G36=1),Inputs!$L$42,IF(AND(D36=2,G36=1),Inputs!$L$43,IF(AND(D36=3,G36=1),Inputs!$L$44,IF(AND(D36=4,G36=1),Inputs!$L$45,0))))</f>
        <v>0</v>
      </c>
      <c r="S36" s="19">
        <f>IF(AND(D36=1,H36=1),Inputs!$M$25,IF(AND(D36=2,H36=1),Inputs!$M$26,IF(AND(D36=3,H36=1),Inputs!$M$27,IF(AND(D36=4,H36=1),Inputs!$M$28,0))))</f>
        <v>0</v>
      </c>
      <c r="T36" s="19">
        <f>IF(AND(D36=1,H36=1),Inputs!$M$42,IF(AND(D36=2,H36=1),Inputs!$M$43,IF(AND(D36=3,H36=1),Inputs!$M$44,IF(AND(D36=4,H36=1),Inputs!$M$45,0))))</f>
        <v>0</v>
      </c>
      <c r="U36" s="19">
        <f>IF(AND(D36=1,I36=1),Inputs!$N$25,IF(AND(D36=2,I36=1),Inputs!$N$26,IF(AND(D36=3,I36=1),Inputs!$N$27,IF(AND(D36=4,I36=1),Inputs!$N$28,0))))</f>
        <v>0</v>
      </c>
      <c r="V36" s="19">
        <f>IF(AND(D36=1,I36=1),Inputs!$N$42,IF(AND(D36=2,I36=1),Inputs!$N$43,IF(AND(D36=3,I36=1),Inputs!$N$44,IF(AND(D36=4,I36=1),Inputs!$N$45,0))))</f>
        <v>0</v>
      </c>
      <c r="W36" s="19">
        <f>IF(D36=1,Inputs!$J$34,IF(D36=2,Inputs!$J$35,IF(D36=3,Inputs!$J$36,IF(D36=4,Inputs!$J$37,0))))</f>
        <v>0</v>
      </c>
      <c r="X36" s="19">
        <f>IF(D36=1,Inputs!$J$51,IF(D36=2,Inputs!$J$52,IF(D36=3,Inputs!$J$53,IF(D36=4,Inputs!$J$54,0))))</f>
        <v>0</v>
      </c>
      <c r="Y36" s="19">
        <f>IF(D36=1,Inputs!$K$34,IF(D36=2,Inputs!$K$35,IF(D36=3,Inputs!$K$36,IF(D36=4,Inputs!$K$37,0))))</f>
        <v>0</v>
      </c>
      <c r="Z36" s="19">
        <f>IF(D36=1,Inputs!$K$51,IF(D36=2,Inputs!$K$52,IF(D36=3,Inputs!$K$53,IF(D36=4,Inputs!$K$54,0))))</f>
        <v>0</v>
      </c>
      <c r="AA36" s="19">
        <f>IF(AND(D36=1,G36=1),Inputs!$L$34,IF(AND(D36=2,G36=1),Inputs!$L$35,IF(AND(D36=3,G36=1),Inputs!$L$36,IF(AND(D36=4,G36=1),Inputs!$L$37,0))))</f>
        <v>0</v>
      </c>
      <c r="AB36" s="19">
        <f>IF(AND(D36=1,G36=1),Inputs!$L$51,IF(AND(D36=2,G36=1),Inputs!$L$52,IF(AND(D36=3,G36=1),Inputs!$L$53,IF(AND(D36=4,G36=1),Inputs!$L$54,0))))</f>
        <v>0</v>
      </c>
      <c r="AC36" s="19">
        <f>IF(AND(D36=1,H36=1),Inputs!$M$34,IF(AND(D36=2,H36=1),Inputs!$M$35,IF(AND(D36=3,H36=1),Inputs!$M$36,IF(AND(D36=4,H36=1),Inputs!$M$37,0))))</f>
        <v>0</v>
      </c>
      <c r="AD36" s="19">
        <f>IF(AND(D36=1,H36=1),Inputs!$M$51,IF(AND(D36=2,H36=1),Inputs!$M$52,IF(AND(D36=3,H36=1),Inputs!$M$53,IF(AND(D36=4,H36=1),Inputs!$M$54,0))))</f>
        <v>0</v>
      </c>
      <c r="AE36" s="19">
        <f>IF(AND(D36=1,I36=1),Inputs!$N$34,IF(AND(D36=2,I36=1),Inputs!$N$35,IF(AND(D36=3,I36=1),Inputs!$N$36,IF(AND(D36=4,I36=1),Inputs!$N$37,0))))</f>
        <v>0</v>
      </c>
      <c r="AF36" s="19">
        <f>IF(AND(D36=1,I36=1),Inputs!$N$51,IF(AND(D36=2,I36=1),Inputs!$N$52,IF(AND(D36=3,I36=1),Inputs!$N$53,IF(AND(D36=4,I36=1),Inputs!$N$54,0))))</f>
        <v>0</v>
      </c>
      <c r="AG36" s="19" t="e">
        <f t="shared" si="12"/>
        <v>#N/A</v>
      </c>
      <c r="AH36" s="19" t="e">
        <f t="shared" si="13"/>
        <v>#N/A</v>
      </c>
      <c r="AI36" s="19" t="e">
        <f t="shared" si="14"/>
        <v>#N/A</v>
      </c>
      <c r="AJ36" s="19" t="e">
        <f>IF(K36=2,Inputs!$B$7,IF(K36=3,Inputs!$B$8,IF(K36=4,Inputs!$B$9,IF(K36=5,Inputs!$B$10,IF(K36=6,Inputs!$B$11)))))</f>
        <v>#N/A</v>
      </c>
      <c r="AK36" s="19">
        <f>Inputs!$B$65+C36</f>
        <v>500</v>
      </c>
      <c r="AL36" s="19" t="e">
        <f t="shared" si="15"/>
        <v>#N/A</v>
      </c>
      <c r="AM36" s="19" t="e">
        <f t="shared" si="10"/>
        <v>#N/A</v>
      </c>
      <c r="AN36" s="19" t="e">
        <f t="shared" si="0"/>
        <v>#N/A</v>
      </c>
      <c r="AO36" s="19" t="e">
        <f t="shared" si="1"/>
        <v>#N/A</v>
      </c>
      <c r="AP36" s="19" t="e">
        <f t="shared" si="2"/>
        <v>#N/A</v>
      </c>
      <c r="AQ36" s="22">
        <f t="shared" si="3"/>
        <v>0</v>
      </c>
      <c r="AR36" s="22">
        <f t="shared" si="4"/>
        <v>0</v>
      </c>
      <c r="AS36" s="22">
        <f>IF(AND(AQ36&gt;=Inputs!$B$15,D36=2),MAX(C36,Inputs!$B$15),AQ36)</f>
        <v>0</v>
      </c>
      <c r="AT36" s="22">
        <f>IF(AND(AR36&gt;=Inputs!$B$15,D36=2),MAX(C36,Inputs!$B$15),AR36)</f>
        <v>0</v>
      </c>
      <c r="AU36" s="22">
        <f>IF(AND(AS36&gt;=Inputs!$B$16,D36&lt;4),MAX(C36,Inputs!$B$16),AS36)</f>
        <v>0</v>
      </c>
      <c r="AV36" s="22">
        <f>IF(AND(AT36&gt;=Inputs!$B$16,D36&lt;4),MAX(C36,Inputs!$B$16),AT36)</f>
        <v>0</v>
      </c>
      <c r="AW36" s="20">
        <f>IF(AU36&gt;Inputs!$B$17,Inputs!$B$17,AU36)</f>
        <v>0</v>
      </c>
      <c r="AX36" s="20">
        <f>IF(AV36&gt;Inputs!$B$17,Inputs!$B$17,AV36)</f>
        <v>0</v>
      </c>
    </row>
    <row r="37" spans="1:50" x14ac:dyDescent="0.25">
      <c r="A37" s="1">
        <f>Levels!A38</f>
        <v>0</v>
      </c>
      <c r="B37" s="1">
        <f>Levels!B38</f>
        <v>0</v>
      </c>
      <c r="C37" s="15">
        <f>IF(AND(E37=0,F37=1),Levels!C38,'2012-2013'!AU37)</f>
        <v>0</v>
      </c>
      <c r="D37" s="1">
        <f>Levels!E38</f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 t="e">
        <f>Levels!AD38</f>
        <v>#N/A</v>
      </c>
      <c r="K37" s="1" t="e">
        <f>Levels!AE38</f>
        <v>#N/A</v>
      </c>
      <c r="L37" s="1" t="e">
        <f t="shared" si="11"/>
        <v>#N/A</v>
      </c>
      <c r="M37" s="19">
        <f>IF(D37=1,Inputs!$J$25,IF(D37=2,Inputs!$J$26,IF(D37=3,Inputs!$J$27,IF(D37=4,Inputs!$J$28,0))))</f>
        <v>0</v>
      </c>
      <c r="N37" s="19">
        <f>IF(D37=1,Inputs!$J$42,IF(D37=2,Inputs!$J$43,IF(D37=3,Inputs!$J$44,IF(D37=4,Inputs!$J$45,0))))</f>
        <v>0</v>
      </c>
      <c r="O37" s="19">
        <f>IF(D37=1,Inputs!$K$25,IF(D37=2,Inputs!$K$26,IF(D37=3,Inputs!$K$27,IF(D37=4,Inputs!$K$28,0))))</f>
        <v>0</v>
      </c>
      <c r="P37" s="19">
        <f>IF(D37=1,Inputs!$K$42,IF(D37=2,Inputs!$K$43,IF(D37=3,Inputs!$K$44,IF(D37=4,Inputs!$K$45,0))))</f>
        <v>0</v>
      </c>
      <c r="Q37" s="19">
        <f>IF(AND(D37=1,G37=1),Inputs!$L$25,IF(AND(D37=2,G37=1),Inputs!$L$26,IF(AND(D37=3,G37=1),Inputs!$L$27,IF(AND(D37=4,G37=1),Inputs!$L$28,0))))</f>
        <v>0</v>
      </c>
      <c r="R37" s="19">
        <f>IF(AND(D37=1,G37=1),Inputs!$L$42,IF(AND(D37=2,G37=1),Inputs!$L$43,IF(AND(D37=3,G37=1),Inputs!$L$44,IF(AND(D37=4,G37=1),Inputs!$L$45,0))))</f>
        <v>0</v>
      </c>
      <c r="S37" s="19">
        <f>IF(AND(D37=1,H37=1),Inputs!$M$25,IF(AND(D37=2,H37=1),Inputs!$M$26,IF(AND(D37=3,H37=1),Inputs!$M$27,IF(AND(D37=4,H37=1),Inputs!$M$28,0))))</f>
        <v>0</v>
      </c>
      <c r="T37" s="19">
        <f>IF(AND(D37=1,H37=1),Inputs!$M$42,IF(AND(D37=2,H37=1),Inputs!$M$43,IF(AND(D37=3,H37=1),Inputs!$M$44,IF(AND(D37=4,H37=1),Inputs!$M$45,0))))</f>
        <v>0</v>
      </c>
      <c r="U37" s="19">
        <f>IF(AND(D37=1,I37=1),Inputs!$N$25,IF(AND(D37=2,I37=1),Inputs!$N$26,IF(AND(D37=3,I37=1),Inputs!$N$27,IF(AND(D37=4,I37=1),Inputs!$N$28,0))))</f>
        <v>0</v>
      </c>
      <c r="V37" s="19">
        <f>IF(AND(D37=1,I37=1),Inputs!$N$42,IF(AND(D37=2,I37=1),Inputs!$N$43,IF(AND(D37=3,I37=1),Inputs!$N$44,IF(AND(D37=4,I37=1),Inputs!$N$45,0))))</f>
        <v>0</v>
      </c>
      <c r="W37" s="19">
        <f>IF(D37=1,Inputs!$J$34,IF(D37=2,Inputs!$J$35,IF(D37=3,Inputs!$J$36,IF(D37=4,Inputs!$J$37,0))))</f>
        <v>0</v>
      </c>
      <c r="X37" s="19">
        <f>IF(D37=1,Inputs!$J$51,IF(D37=2,Inputs!$J$52,IF(D37=3,Inputs!$J$53,IF(D37=4,Inputs!$J$54,0))))</f>
        <v>0</v>
      </c>
      <c r="Y37" s="19">
        <f>IF(D37=1,Inputs!$K$34,IF(D37=2,Inputs!$K$35,IF(D37=3,Inputs!$K$36,IF(D37=4,Inputs!$K$37,0))))</f>
        <v>0</v>
      </c>
      <c r="Z37" s="19">
        <f>IF(D37=1,Inputs!$K$51,IF(D37=2,Inputs!$K$52,IF(D37=3,Inputs!$K$53,IF(D37=4,Inputs!$K$54,0))))</f>
        <v>0</v>
      </c>
      <c r="AA37" s="19">
        <f>IF(AND(D37=1,G37=1),Inputs!$L$34,IF(AND(D37=2,G37=1),Inputs!$L$35,IF(AND(D37=3,G37=1),Inputs!$L$36,IF(AND(D37=4,G37=1),Inputs!$L$37,0))))</f>
        <v>0</v>
      </c>
      <c r="AB37" s="19">
        <f>IF(AND(D37=1,G37=1),Inputs!$L$51,IF(AND(D37=2,G37=1),Inputs!$L$52,IF(AND(D37=3,G37=1),Inputs!$L$53,IF(AND(D37=4,G37=1),Inputs!$L$54,0))))</f>
        <v>0</v>
      </c>
      <c r="AC37" s="19">
        <f>IF(AND(D37=1,H37=1),Inputs!$M$34,IF(AND(D37=2,H37=1),Inputs!$M$35,IF(AND(D37=3,H37=1),Inputs!$M$36,IF(AND(D37=4,H37=1),Inputs!$M$37,0))))</f>
        <v>0</v>
      </c>
      <c r="AD37" s="19">
        <f>IF(AND(D37=1,H37=1),Inputs!$M$51,IF(AND(D37=2,H37=1),Inputs!$M$52,IF(AND(D37=3,H37=1),Inputs!$M$53,IF(AND(D37=4,H37=1),Inputs!$M$54,0))))</f>
        <v>0</v>
      </c>
      <c r="AE37" s="19">
        <f>IF(AND(D37=1,I37=1),Inputs!$N$34,IF(AND(D37=2,I37=1),Inputs!$N$35,IF(AND(D37=3,I37=1),Inputs!$N$36,IF(AND(D37=4,I37=1),Inputs!$N$37,0))))</f>
        <v>0</v>
      </c>
      <c r="AF37" s="19">
        <f>IF(AND(D37=1,I37=1),Inputs!$N$51,IF(AND(D37=2,I37=1),Inputs!$N$52,IF(AND(D37=3,I37=1),Inputs!$N$53,IF(AND(D37=4,I37=1),Inputs!$N$54,0))))</f>
        <v>0</v>
      </c>
      <c r="AG37" s="19" t="e">
        <f t="shared" si="12"/>
        <v>#N/A</v>
      </c>
      <c r="AH37" s="19" t="e">
        <f t="shared" si="13"/>
        <v>#N/A</v>
      </c>
      <c r="AI37" s="19" t="e">
        <f t="shared" si="14"/>
        <v>#N/A</v>
      </c>
      <c r="AJ37" s="19" t="e">
        <f>IF(K37=2,Inputs!$B$7,IF(K37=3,Inputs!$B$8,IF(K37=4,Inputs!$B$9,IF(K37=5,Inputs!$B$10,IF(K37=6,Inputs!$B$11)))))</f>
        <v>#N/A</v>
      </c>
      <c r="AK37" s="19">
        <f>Inputs!$B$65+C37</f>
        <v>500</v>
      </c>
      <c r="AL37" s="19" t="e">
        <f t="shared" si="15"/>
        <v>#N/A</v>
      </c>
      <c r="AM37" s="19" t="e">
        <f t="shared" si="10"/>
        <v>#N/A</v>
      </c>
      <c r="AN37" s="19" t="e">
        <f t="shared" si="0"/>
        <v>#N/A</v>
      </c>
      <c r="AO37" s="19" t="e">
        <f t="shared" si="1"/>
        <v>#N/A</v>
      </c>
      <c r="AP37" s="19" t="e">
        <f t="shared" si="2"/>
        <v>#N/A</v>
      </c>
      <c r="AQ37" s="22">
        <f t="shared" si="3"/>
        <v>0</v>
      </c>
      <c r="AR37" s="22">
        <f t="shared" si="4"/>
        <v>0</v>
      </c>
      <c r="AS37" s="22">
        <f>IF(AND(AQ37&gt;=Inputs!$B$15,D37=2),MAX(C37,Inputs!$B$15),AQ37)</f>
        <v>0</v>
      </c>
      <c r="AT37" s="22">
        <f>IF(AND(AR37&gt;=Inputs!$B$15,D37=2),MAX(C37,Inputs!$B$15),AR37)</f>
        <v>0</v>
      </c>
      <c r="AU37" s="22">
        <f>IF(AND(AS37&gt;=Inputs!$B$16,D37&lt;4),MAX(C37,Inputs!$B$16),AS37)</f>
        <v>0</v>
      </c>
      <c r="AV37" s="22">
        <f>IF(AND(AT37&gt;=Inputs!$B$16,D37&lt;4),MAX(C37,Inputs!$B$16),AT37)</f>
        <v>0</v>
      </c>
      <c r="AW37" s="20">
        <f>IF(AU37&gt;Inputs!$B$17,Inputs!$B$17,AU37)</f>
        <v>0</v>
      </c>
      <c r="AX37" s="20">
        <f>IF(AV37&gt;Inputs!$B$17,Inputs!$B$17,AV37)</f>
        <v>0</v>
      </c>
    </row>
    <row r="38" spans="1:50" x14ac:dyDescent="0.25">
      <c r="A38" s="1">
        <f>Levels!A39</f>
        <v>0</v>
      </c>
      <c r="B38" s="1">
        <f>Levels!B39</f>
        <v>0</v>
      </c>
      <c r="C38" s="15">
        <f>IF(AND(E38=0,F38=1),Levels!C39,'2012-2013'!AU38)</f>
        <v>0</v>
      </c>
      <c r="D38" s="1">
        <f>Levels!E39</f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 t="e">
        <f>Levels!AD39</f>
        <v>#N/A</v>
      </c>
      <c r="K38" s="1" t="e">
        <f>Levels!AE39</f>
        <v>#N/A</v>
      </c>
      <c r="L38" s="1" t="e">
        <f t="shared" si="11"/>
        <v>#N/A</v>
      </c>
      <c r="M38" s="19">
        <f>IF(D38=1,Inputs!$J$25,IF(D38=2,Inputs!$J$26,IF(D38=3,Inputs!$J$27,IF(D38=4,Inputs!$J$28,0))))</f>
        <v>0</v>
      </c>
      <c r="N38" s="19">
        <f>IF(D38=1,Inputs!$J$42,IF(D38=2,Inputs!$J$43,IF(D38=3,Inputs!$J$44,IF(D38=4,Inputs!$J$45,0))))</f>
        <v>0</v>
      </c>
      <c r="O38" s="19">
        <f>IF(D38=1,Inputs!$K$25,IF(D38=2,Inputs!$K$26,IF(D38=3,Inputs!$K$27,IF(D38=4,Inputs!$K$28,0))))</f>
        <v>0</v>
      </c>
      <c r="P38" s="19">
        <f>IF(D38=1,Inputs!$K$42,IF(D38=2,Inputs!$K$43,IF(D38=3,Inputs!$K$44,IF(D38=4,Inputs!$K$45,0))))</f>
        <v>0</v>
      </c>
      <c r="Q38" s="19">
        <f>IF(AND(D38=1,G38=1),Inputs!$L$25,IF(AND(D38=2,G38=1),Inputs!$L$26,IF(AND(D38=3,G38=1),Inputs!$L$27,IF(AND(D38=4,G38=1),Inputs!$L$28,0))))</f>
        <v>0</v>
      </c>
      <c r="R38" s="19">
        <f>IF(AND(D38=1,G38=1),Inputs!$L$42,IF(AND(D38=2,G38=1),Inputs!$L$43,IF(AND(D38=3,G38=1),Inputs!$L$44,IF(AND(D38=4,G38=1),Inputs!$L$45,0))))</f>
        <v>0</v>
      </c>
      <c r="S38" s="19">
        <f>IF(AND(D38=1,H38=1),Inputs!$M$25,IF(AND(D38=2,H38=1),Inputs!$M$26,IF(AND(D38=3,H38=1),Inputs!$M$27,IF(AND(D38=4,H38=1),Inputs!$M$28,0))))</f>
        <v>0</v>
      </c>
      <c r="T38" s="19">
        <f>IF(AND(D38=1,H38=1),Inputs!$M$42,IF(AND(D38=2,H38=1),Inputs!$M$43,IF(AND(D38=3,H38=1),Inputs!$M$44,IF(AND(D38=4,H38=1),Inputs!$M$45,0))))</f>
        <v>0</v>
      </c>
      <c r="U38" s="19">
        <f>IF(AND(D38=1,I38=1),Inputs!$N$25,IF(AND(D38=2,I38=1),Inputs!$N$26,IF(AND(D38=3,I38=1),Inputs!$N$27,IF(AND(D38=4,I38=1),Inputs!$N$28,0))))</f>
        <v>0</v>
      </c>
      <c r="V38" s="19">
        <f>IF(AND(D38=1,I38=1),Inputs!$N$42,IF(AND(D38=2,I38=1),Inputs!$N$43,IF(AND(D38=3,I38=1),Inputs!$N$44,IF(AND(D38=4,I38=1),Inputs!$N$45,0))))</f>
        <v>0</v>
      </c>
      <c r="W38" s="19">
        <f>IF(D38=1,Inputs!$J$34,IF(D38=2,Inputs!$J$35,IF(D38=3,Inputs!$J$36,IF(D38=4,Inputs!$J$37,0))))</f>
        <v>0</v>
      </c>
      <c r="X38" s="19">
        <f>IF(D38=1,Inputs!$J$51,IF(D38=2,Inputs!$J$52,IF(D38=3,Inputs!$J$53,IF(D38=4,Inputs!$J$54,0))))</f>
        <v>0</v>
      </c>
      <c r="Y38" s="19">
        <f>IF(D38=1,Inputs!$K$34,IF(D38=2,Inputs!$K$35,IF(D38=3,Inputs!$K$36,IF(D38=4,Inputs!$K$37,0))))</f>
        <v>0</v>
      </c>
      <c r="Z38" s="19">
        <f>IF(D38=1,Inputs!$K$51,IF(D38=2,Inputs!$K$52,IF(D38=3,Inputs!$K$53,IF(D38=4,Inputs!$K$54,0))))</f>
        <v>0</v>
      </c>
      <c r="AA38" s="19">
        <f>IF(AND(D38=1,G38=1),Inputs!$L$34,IF(AND(D38=2,G38=1),Inputs!$L$35,IF(AND(D38=3,G38=1),Inputs!$L$36,IF(AND(D38=4,G38=1),Inputs!$L$37,0))))</f>
        <v>0</v>
      </c>
      <c r="AB38" s="19">
        <f>IF(AND(D38=1,G38=1),Inputs!$L$51,IF(AND(D38=2,G38=1),Inputs!$L$52,IF(AND(D38=3,G38=1),Inputs!$L$53,IF(AND(D38=4,G38=1),Inputs!$L$54,0))))</f>
        <v>0</v>
      </c>
      <c r="AC38" s="19">
        <f>IF(AND(D38=1,H38=1),Inputs!$M$34,IF(AND(D38=2,H38=1),Inputs!$M$35,IF(AND(D38=3,H38=1),Inputs!$M$36,IF(AND(D38=4,H38=1),Inputs!$M$37,0))))</f>
        <v>0</v>
      </c>
      <c r="AD38" s="19">
        <f>IF(AND(D38=1,H38=1),Inputs!$M$51,IF(AND(D38=2,H38=1),Inputs!$M$52,IF(AND(D38=3,H38=1),Inputs!$M$53,IF(AND(D38=4,H38=1),Inputs!$M$54,0))))</f>
        <v>0</v>
      </c>
      <c r="AE38" s="19">
        <f>IF(AND(D38=1,I38=1),Inputs!$N$34,IF(AND(D38=2,I38=1),Inputs!$N$35,IF(AND(D38=3,I38=1),Inputs!$N$36,IF(AND(D38=4,I38=1),Inputs!$N$37,0))))</f>
        <v>0</v>
      </c>
      <c r="AF38" s="19">
        <f>IF(AND(D38=1,I38=1),Inputs!$N$51,IF(AND(D38=2,I38=1),Inputs!$N$52,IF(AND(D38=3,I38=1),Inputs!$N$53,IF(AND(D38=4,I38=1),Inputs!$N$54,0))))</f>
        <v>0</v>
      </c>
      <c r="AG38" s="19" t="e">
        <f t="shared" si="12"/>
        <v>#N/A</v>
      </c>
      <c r="AH38" s="19" t="e">
        <f t="shared" si="13"/>
        <v>#N/A</v>
      </c>
      <c r="AI38" s="19" t="e">
        <f t="shared" si="14"/>
        <v>#N/A</v>
      </c>
      <c r="AJ38" s="19" t="e">
        <f>IF(K38=2,Inputs!$B$7,IF(K38=3,Inputs!$B$8,IF(K38=4,Inputs!$B$9,IF(K38=5,Inputs!$B$10,IF(K38=6,Inputs!$B$11)))))</f>
        <v>#N/A</v>
      </c>
      <c r="AK38" s="19">
        <f>Inputs!$B$65+C38</f>
        <v>500</v>
      </c>
      <c r="AL38" s="19" t="e">
        <f t="shared" si="15"/>
        <v>#N/A</v>
      </c>
      <c r="AM38" s="19" t="e">
        <f t="shared" si="10"/>
        <v>#N/A</v>
      </c>
      <c r="AN38" s="19" t="e">
        <f t="shared" si="0"/>
        <v>#N/A</v>
      </c>
      <c r="AO38" s="19" t="e">
        <f t="shared" si="1"/>
        <v>#N/A</v>
      </c>
      <c r="AP38" s="19" t="e">
        <f t="shared" si="2"/>
        <v>#N/A</v>
      </c>
      <c r="AQ38" s="22">
        <f t="shared" si="3"/>
        <v>0</v>
      </c>
      <c r="AR38" s="22">
        <f t="shared" si="4"/>
        <v>0</v>
      </c>
      <c r="AS38" s="22">
        <f>IF(AND(AQ38&gt;=Inputs!$B$15,D38=2),MAX(C38,Inputs!$B$15),AQ38)</f>
        <v>0</v>
      </c>
      <c r="AT38" s="22">
        <f>IF(AND(AR38&gt;=Inputs!$B$15,D38=2),MAX(C38,Inputs!$B$15),AR38)</f>
        <v>0</v>
      </c>
      <c r="AU38" s="22">
        <f>IF(AND(AS38&gt;=Inputs!$B$16,D38&lt;4),MAX(C38,Inputs!$B$16),AS38)</f>
        <v>0</v>
      </c>
      <c r="AV38" s="22">
        <f>IF(AND(AT38&gt;=Inputs!$B$16,D38&lt;4),MAX(C38,Inputs!$B$16),AT38)</f>
        <v>0</v>
      </c>
      <c r="AW38" s="20">
        <f>IF(AU38&gt;Inputs!$B$17,Inputs!$B$17,AU38)</f>
        <v>0</v>
      </c>
      <c r="AX38" s="20">
        <f>IF(AV38&gt;Inputs!$B$17,Inputs!$B$17,AV38)</f>
        <v>0</v>
      </c>
    </row>
    <row r="39" spans="1:50" x14ac:dyDescent="0.25">
      <c r="A39" s="1">
        <f>Levels!A40</f>
        <v>0</v>
      </c>
      <c r="B39" s="1">
        <f>Levels!B40</f>
        <v>0</v>
      </c>
      <c r="C39" s="15">
        <f>IF(AND(E39=0,F39=1),Levels!C40,'2012-2013'!AU39)</f>
        <v>0</v>
      </c>
      <c r="D39" s="1">
        <f>Levels!E40</f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 t="e">
        <f>Levels!AD40</f>
        <v>#N/A</v>
      </c>
      <c r="K39" s="1" t="e">
        <f>Levels!AE40</f>
        <v>#N/A</v>
      </c>
      <c r="L39" s="1" t="e">
        <f t="shared" si="11"/>
        <v>#N/A</v>
      </c>
      <c r="M39" s="19">
        <f>IF(D39=1,Inputs!$J$25,IF(D39=2,Inputs!$J$26,IF(D39=3,Inputs!$J$27,IF(D39=4,Inputs!$J$28,0))))</f>
        <v>0</v>
      </c>
      <c r="N39" s="19">
        <f>IF(D39=1,Inputs!$J$42,IF(D39=2,Inputs!$J$43,IF(D39=3,Inputs!$J$44,IF(D39=4,Inputs!$J$45,0))))</f>
        <v>0</v>
      </c>
      <c r="O39" s="19">
        <f>IF(D39=1,Inputs!$K$25,IF(D39=2,Inputs!$K$26,IF(D39=3,Inputs!$K$27,IF(D39=4,Inputs!$K$28,0))))</f>
        <v>0</v>
      </c>
      <c r="P39" s="19">
        <f>IF(D39=1,Inputs!$K$42,IF(D39=2,Inputs!$K$43,IF(D39=3,Inputs!$K$44,IF(D39=4,Inputs!$K$45,0))))</f>
        <v>0</v>
      </c>
      <c r="Q39" s="19">
        <f>IF(AND(D39=1,G39=1),Inputs!$L$25,IF(AND(D39=2,G39=1),Inputs!$L$26,IF(AND(D39=3,G39=1),Inputs!$L$27,IF(AND(D39=4,G39=1),Inputs!$L$28,0))))</f>
        <v>0</v>
      </c>
      <c r="R39" s="19">
        <f>IF(AND(D39=1,G39=1),Inputs!$L$42,IF(AND(D39=2,G39=1),Inputs!$L$43,IF(AND(D39=3,G39=1),Inputs!$L$44,IF(AND(D39=4,G39=1),Inputs!$L$45,0))))</f>
        <v>0</v>
      </c>
      <c r="S39" s="19">
        <f>IF(AND(D39=1,H39=1),Inputs!$M$25,IF(AND(D39=2,H39=1),Inputs!$M$26,IF(AND(D39=3,H39=1),Inputs!$M$27,IF(AND(D39=4,H39=1),Inputs!$M$28,0))))</f>
        <v>0</v>
      </c>
      <c r="T39" s="19">
        <f>IF(AND(D39=1,H39=1),Inputs!$M$42,IF(AND(D39=2,H39=1),Inputs!$M$43,IF(AND(D39=3,H39=1),Inputs!$M$44,IF(AND(D39=4,H39=1),Inputs!$M$45,0))))</f>
        <v>0</v>
      </c>
      <c r="U39" s="19">
        <f>IF(AND(D39=1,I39=1),Inputs!$N$25,IF(AND(D39=2,I39=1),Inputs!$N$26,IF(AND(D39=3,I39=1),Inputs!$N$27,IF(AND(D39=4,I39=1),Inputs!$N$28,0))))</f>
        <v>0</v>
      </c>
      <c r="V39" s="19">
        <f>IF(AND(D39=1,I39=1),Inputs!$N$42,IF(AND(D39=2,I39=1),Inputs!$N$43,IF(AND(D39=3,I39=1),Inputs!$N$44,IF(AND(D39=4,I39=1),Inputs!$N$45,0))))</f>
        <v>0</v>
      </c>
      <c r="W39" s="19">
        <f>IF(D39=1,Inputs!$J$34,IF(D39=2,Inputs!$J$35,IF(D39=3,Inputs!$J$36,IF(D39=4,Inputs!$J$37,0))))</f>
        <v>0</v>
      </c>
      <c r="X39" s="19">
        <f>IF(D39=1,Inputs!$J$51,IF(D39=2,Inputs!$J$52,IF(D39=3,Inputs!$J$53,IF(D39=4,Inputs!$J$54,0))))</f>
        <v>0</v>
      </c>
      <c r="Y39" s="19">
        <f>IF(D39=1,Inputs!$K$34,IF(D39=2,Inputs!$K$35,IF(D39=3,Inputs!$K$36,IF(D39=4,Inputs!$K$37,0))))</f>
        <v>0</v>
      </c>
      <c r="Z39" s="19">
        <f>IF(D39=1,Inputs!$K$51,IF(D39=2,Inputs!$K$52,IF(D39=3,Inputs!$K$53,IF(D39=4,Inputs!$K$54,0))))</f>
        <v>0</v>
      </c>
      <c r="AA39" s="19">
        <f>IF(AND(D39=1,G39=1),Inputs!$L$34,IF(AND(D39=2,G39=1),Inputs!$L$35,IF(AND(D39=3,G39=1),Inputs!$L$36,IF(AND(D39=4,G39=1),Inputs!$L$37,0))))</f>
        <v>0</v>
      </c>
      <c r="AB39" s="19">
        <f>IF(AND(D39=1,G39=1),Inputs!$L$51,IF(AND(D39=2,G39=1),Inputs!$L$52,IF(AND(D39=3,G39=1),Inputs!$L$53,IF(AND(D39=4,G39=1),Inputs!$L$54,0))))</f>
        <v>0</v>
      </c>
      <c r="AC39" s="19">
        <f>IF(AND(D39=1,H39=1),Inputs!$M$34,IF(AND(D39=2,H39=1),Inputs!$M$35,IF(AND(D39=3,H39=1),Inputs!$M$36,IF(AND(D39=4,H39=1),Inputs!$M$37,0))))</f>
        <v>0</v>
      </c>
      <c r="AD39" s="19">
        <f>IF(AND(D39=1,H39=1),Inputs!$M$51,IF(AND(D39=2,H39=1),Inputs!$M$52,IF(AND(D39=3,H39=1),Inputs!$M$53,IF(AND(D39=4,H39=1),Inputs!$M$54,0))))</f>
        <v>0</v>
      </c>
      <c r="AE39" s="19">
        <f>IF(AND(D39=1,I39=1),Inputs!$N$34,IF(AND(D39=2,I39=1),Inputs!$N$35,IF(AND(D39=3,I39=1),Inputs!$N$36,IF(AND(D39=4,I39=1),Inputs!$N$37,0))))</f>
        <v>0</v>
      </c>
      <c r="AF39" s="19">
        <f>IF(AND(D39=1,I39=1),Inputs!$N$51,IF(AND(D39=2,I39=1),Inputs!$N$52,IF(AND(D39=3,I39=1),Inputs!$N$53,IF(AND(D39=4,I39=1),Inputs!$N$54,0))))</f>
        <v>0</v>
      </c>
      <c r="AG39" s="19" t="e">
        <f t="shared" si="12"/>
        <v>#N/A</v>
      </c>
      <c r="AH39" s="19" t="e">
        <f t="shared" si="13"/>
        <v>#N/A</v>
      </c>
      <c r="AI39" s="19" t="e">
        <f t="shared" si="14"/>
        <v>#N/A</v>
      </c>
      <c r="AJ39" s="19" t="e">
        <f>IF(K39=2,Inputs!$B$7,IF(K39=3,Inputs!$B$8,IF(K39=4,Inputs!$B$9,IF(K39=5,Inputs!$B$10,IF(K39=6,Inputs!$B$11)))))</f>
        <v>#N/A</v>
      </c>
      <c r="AK39" s="19">
        <f>Inputs!$B$65+C39</f>
        <v>500</v>
      </c>
      <c r="AL39" s="19" t="e">
        <f t="shared" si="15"/>
        <v>#N/A</v>
      </c>
      <c r="AM39" s="19" t="e">
        <f t="shared" si="10"/>
        <v>#N/A</v>
      </c>
      <c r="AN39" s="19" t="e">
        <f t="shared" si="0"/>
        <v>#N/A</v>
      </c>
      <c r="AO39" s="19" t="e">
        <f t="shared" si="1"/>
        <v>#N/A</v>
      </c>
      <c r="AP39" s="19" t="e">
        <f t="shared" si="2"/>
        <v>#N/A</v>
      </c>
      <c r="AQ39" s="22">
        <f t="shared" si="3"/>
        <v>0</v>
      </c>
      <c r="AR39" s="22">
        <f t="shared" si="4"/>
        <v>0</v>
      </c>
      <c r="AS39" s="22">
        <f>IF(AND(AQ39&gt;=Inputs!$B$15,D39=2),MAX(C39,Inputs!$B$15),AQ39)</f>
        <v>0</v>
      </c>
      <c r="AT39" s="22">
        <f>IF(AND(AR39&gt;=Inputs!$B$15,D39=2),MAX(C39,Inputs!$B$15),AR39)</f>
        <v>0</v>
      </c>
      <c r="AU39" s="22">
        <f>IF(AND(AS39&gt;=Inputs!$B$16,D39&lt;4),MAX(C39,Inputs!$B$16),AS39)</f>
        <v>0</v>
      </c>
      <c r="AV39" s="22">
        <f>IF(AND(AT39&gt;=Inputs!$B$16,D39&lt;4),MAX(C39,Inputs!$B$16),AT39)</f>
        <v>0</v>
      </c>
      <c r="AW39" s="20">
        <f>IF(AU39&gt;Inputs!$B$17,Inputs!$B$17,AU39)</f>
        <v>0</v>
      </c>
      <c r="AX39" s="20">
        <f>IF(AV39&gt;Inputs!$B$17,Inputs!$B$17,AV39)</f>
        <v>0</v>
      </c>
    </row>
    <row r="40" spans="1:50" x14ac:dyDescent="0.25">
      <c r="A40" s="1">
        <f>Levels!A41</f>
        <v>0</v>
      </c>
      <c r="B40" s="1">
        <f>Levels!B41</f>
        <v>0</v>
      </c>
      <c r="C40" s="15">
        <f>IF(AND(E40=0,F40=1),Levels!C41,'2012-2013'!AU40)</f>
        <v>0</v>
      </c>
      <c r="D40" s="1">
        <f>Levels!E41</f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 t="e">
        <f>Levels!AD41</f>
        <v>#N/A</v>
      </c>
      <c r="K40" s="1" t="e">
        <f>Levels!AE41</f>
        <v>#N/A</v>
      </c>
      <c r="L40" s="1" t="e">
        <f t="shared" si="11"/>
        <v>#N/A</v>
      </c>
      <c r="M40" s="19">
        <f>IF(D40=1,Inputs!$J$25,IF(D40=2,Inputs!$J$26,IF(D40=3,Inputs!$J$27,IF(D40=4,Inputs!$J$28,0))))</f>
        <v>0</v>
      </c>
      <c r="N40" s="19">
        <f>IF(D40=1,Inputs!$J$42,IF(D40=2,Inputs!$J$43,IF(D40=3,Inputs!$J$44,IF(D40=4,Inputs!$J$45,0))))</f>
        <v>0</v>
      </c>
      <c r="O40" s="19">
        <f>IF(D40=1,Inputs!$K$25,IF(D40=2,Inputs!$K$26,IF(D40=3,Inputs!$K$27,IF(D40=4,Inputs!$K$28,0))))</f>
        <v>0</v>
      </c>
      <c r="P40" s="19">
        <f>IF(D40=1,Inputs!$K$42,IF(D40=2,Inputs!$K$43,IF(D40=3,Inputs!$K$44,IF(D40=4,Inputs!$K$45,0))))</f>
        <v>0</v>
      </c>
      <c r="Q40" s="19">
        <f>IF(AND(D40=1,G40=1),Inputs!$L$25,IF(AND(D40=2,G40=1),Inputs!$L$26,IF(AND(D40=3,G40=1),Inputs!$L$27,IF(AND(D40=4,G40=1),Inputs!$L$28,0))))</f>
        <v>0</v>
      </c>
      <c r="R40" s="19">
        <f>IF(AND(D40=1,G40=1),Inputs!$L$42,IF(AND(D40=2,G40=1),Inputs!$L$43,IF(AND(D40=3,G40=1),Inputs!$L$44,IF(AND(D40=4,G40=1),Inputs!$L$45,0))))</f>
        <v>0</v>
      </c>
      <c r="S40" s="19">
        <f>IF(AND(D40=1,H40=1),Inputs!$M$25,IF(AND(D40=2,H40=1),Inputs!$M$26,IF(AND(D40=3,H40=1),Inputs!$M$27,IF(AND(D40=4,H40=1),Inputs!$M$28,0))))</f>
        <v>0</v>
      </c>
      <c r="T40" s="19">
        <f>IF(AND(D40=1,H40=1),Inputs!$M$42,IF(AND(D40=2,H40=1),Inputs!$M$43,IF(AND(D40=3,H40=1),Inputs!$M$44,IF(AND(D40=4,H40=1),Inputs!$M$45,0))))</f>
        <v>0</v>
      </c>
      <c r="U40" s="19">
        <f>IF(AND(D40=1,I40=1),Inputs!$N$25,IF(AND(D40=2,I40=1),Inputs!$N$26,IF(AND(D40=3,I40=1),Inputs!$N$27,IF(AND(D40=4,I40=1),Inputs!$N$28,0))))</f>
        <v>0</v>
      </c>
      <c r="V40" s="19">
        <f>IF(AND(D40=1,I40=1),Inputs!$N$42,IF(AND(D40=2,I40=1),Inputs!$N$43,IF(AND(D40=3,I40=1),Inputs!$N$44,IF(AND(D40=4,I40=1),Inputs!$N$45,0))))</f>
        <v>0</v>
      </c>
      <c r="W40" s="19">
        <f>IF(D40=1,Inputs!$J$34,IF(D40=2,Inputs!$J$35,IF(D40=3,Inputs!$J$36,IF(D40=4,Inputs!$J$37,0))))</f>
        <v>0</v>
      </c>
      <c r="X40" s="19">
        <f>IF(D40=1,Inputs!$J$51,IF(D40=2,Inputs!$J$52,IF(D40=3,Inputs!$J$53,IF(D40=4,Inputs!$J$54,0))))</f>
        <v>0</v>
      </c>
      <c r="Y40" s="19">
        <f>IF(D40=1,Inputs!$K$34,IF(D40=2,Inputs!$K$35,IF(D40=3,Inputs!$K$36,IF(D40=4,Inputs!$K$37,0))))</f>
        <v>0</v>
      </c>
      <c r="Z40" s="19">
        <f>IF(D40=1,Inputs!$K$51,IF(D40=2,Inputs!$K$52,IF(D40=3,Inputs!$K$53,IF(D40=4,Inputs!$K$54,0))))</f>
        <v>0</v>
      </c>
      <c r="AA40" s="19">
        <f>IF(AND(D40=1,G40=1),Inputs!$L$34,IF(AND(D40=2,G40=1),Inputs!$L$35,IF(AND(D40=3,G40=1),Inputs!$L$36,IF(AND(D40=4,G40=1),Inputs!$L$37,0))))</f>
        <v>0</v>
      </c>
      <c r="AB40" s="19">
        <f>IF(AND(D40=1,G40=1),Inputs!$L$51,IF(AND(D40=2,G40=1),Inputs!$L$52,IF(AND(D40=3,G40=1),Inputs!$L$53,IF(AND(D40=4,G40=1),Inputs!$L$54,0))))</f>
        <v>0</v>
      </c>
      <c r="AC40" s="19">
        <f>IF(AND(D40=1,H40=1),Inputs!$M$34,IF(AND(D40=2,H40=1),Inputs!$M$35,IF(AND(D40=3,H40=1),Inputs!$M$36,IF(AND(D40=4,H40=1),Inputs!$M$37,0))))</f>
        <v>0</v>
      </c>
      <c r="AD40" s="19">
        <f>IF(AND(D40=1,H40=1),Inputs!$M$51,IF(AND(D40=2,H40=1),Inputs!$M$52,IF(AND(D40=3,H40=1),Inputs!$M$53,IF(AND(D40=4,H40=1),Inputs!$M$54,0))))</f>
        <v>0</v>
      </c>
      <c r="AE40" s="19">
        <f>IF(AND(D40=1,I40=1),Inputs!$N$34,IF(AND(D40=2,I40=1),Inputs!$N$35,IF(AND(D40=3,I40=1),Inputs!$N$36,IF(AND(D40=4,I40=1),Inputs!$N$37,0))))</f>
        <v>0</v>
      </c>
      <c r="AF40" s="19">
        <f>IF(AND(D40=1,I40=1),Inputs!$N$51,IF(AND(D40=2,I40=1),Inputs!$N$52,IF(AND(D40=3,I40=1),Inputs!$N$53,IF(AND(D40=4,I40=1),Inputs!$N$54,0))))</f>
        <v>0</v>
      </c>
      <c r="AG40" s="19" t="e">
        <f t="shared" si="12"/>
        <v>#N/A</v>
      </c>
      <c r="AH40" s="19" t="e">
        <f t="shared" si="13"/>
        <v>#N/A</v>
      </c>
      <c r="AI40" s="19" t="e">
        <f t="shared" si="14"/>
        <v>#N/A</v>
      </c>
      <c r="AJ40" s="19" t="e">
        <f>IF(K40=2,Inputs!$B$7,IF(K40=3,Inputs!$B$8,IF(K40=4,Inputs!$B$9,IF(K40=5,Inputs!$B$10,IF(K40=6,Inputs!$B$11)))))</f>
        <v>#N/A</v>
      </c>
      <c r="AK40" s="19">
        <f>Inputs!$B$65+C40</f>
        <v>500</v>
      </c>
      <c r="AL40" s="19" t="e">
        <f t="shared" si="15"/>
        <v>#N/A</v>
      </c>
      <c r="AM40" s="19" t="e">
        <f t="shared" si="10"/>
        <v>#N/A</v>
      </c>
      <c r="AN40" s="19" t="e">
        <f t="shared" si="0"/>
        <v>#N/A</v>
      </c>
      <c r="AO40" s="19" t="e">
        <f t="shared" si="1"/>
        <v>#N/A</v>
      </c>
      <c r="AP40" s="19" t="e">
        <f t="shared" si="2"/>
        <v>#N/A</v>
      </c>
      <c r="AQ40" s="22">
        <f t="shared" si="3"/>
        <v>0</v>
      </c>
      <c r="AR40" s="22">
        <f t="shared" si="4"/>
        <v>0</v>
      </c>
      <c r="AS40" s="22">
        <f>IF(AND(AQ40&gt;=Inputs!$B$15,D40=2),MAX(C40,Inputs!$B$15),AQ40)</f>
        <v>0</v>
      </c>
      <c r="AT40" s="22">
        <f>IF(AND(AR40&gt;=Inputs!$B$15,D40=2),MAX(C40,Inputs!$B$15),AR40)</f>
        <v>0</v>
      </c>
      <c r="AU40" s="22">
        <f>IF(AND(AS40&gt;=Inputs!$B$16,D40&lt;4),MAX(C40,Inputs!$B$16),AS40)</f>
        <v>0</v>
      </c>
      <c r="AV40" s="22">
        <f>IF(AND(AT40&gt;=Inputs!$B$16,D40&lt;4),MAX(C40,Inputs!$B$16),AT40)</f>
        <v>0</v>
      </c>
      <c r="AW40" s="20">
        <f>IF(AU40&gt;Inputs!$B$17,Inputs!$B$17,AU40)</f>
        <v>0</v>
      </c>
      <c r="AX40" s="20">
        <f>IF(AV40&gt;Inputs!$B$17,Inputs!$B$17,AV40)</f>
        <v>0</v>
      </c>
    </row>
    <row r="41" spans="1:50" x14ac:dyDescent="0.25">
      <c r="A41" s="1">
        <f>Levels!A42</f>
        <v>0</v>
      </c>
      <c r="B41" s="1">
        <f>Levels!B42</f>
        <v>0</v>
      </c>
      <c r="C41" s="15">
        <f>IF(AND(E41=0,F41=1),Levels!C42,'2012-2013'!AU41)</f>
        <v>0</v>
      </c>
      <c r="D41" s="1">
        <f>Levels!E42</f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 t="e">
        <f>Levels!AD42</f>
        <v>#N/A</v>
      </c>
      <c r="K41" s="1" t="e">
        <f>Levels!AE42</f>
        <v>#N/A</v>
      </c>
      <c r="L41" s="1" t="e">
        <f t="shared" si="11"/>
        <v>#N/A</v>
      </c>
      <c r="M41" s="19">
        <f>IF(D41=1,Inputs!$J$25,IF(D41=2,Inputs!$J$26,IF(D41=3,Inputs!$J$27,IF(D41=4,Inputs!$J$28,0))))</f>
        <v>0</v>
      </c>
      <c r="N41" s="19">
        <f>IF(D41=1,Inputs!$J$42,IF(D41=2,Inputs!$J$43,IF(D41=3,Inputs!$J$44,IF(D41=4,Inputs!$J$45,0))))</f>
        <v>0</v>
      </c>
      <c r="O41" s="19">
        <f>IF(D41=1,Inputs!$K$25,IF(D41=2,Inputs!$K$26,IF(D41=3,Inputs!$K$27,IF(D41=4,Inputs!$K$28,0))))</f>
        <v>0</v>
      </c>
      <c r="P41" s="19">
        <f>IF(D41=1,Inputs!$K$42,IF(D41=2,Inputs!$K$43,IF(D41=3,Inputs!$K$44,IF(D41=4,Inputs!$K$45,0))))</f>
        <v>0</v>
      </c>
      <c r="Q41" s="19">
        <f>IF(AND(D41=1,G41=1),Inputs!$L$25,IF(AND(D41=2,G41=1),Inputs!$L$26,IF(AND(D41=3,G41=1),Inputs!$L$27,IF(AND(D41=4,G41=1),Inputs!$L$28,0))))</f>
        <v>0</v>
      </c>
      <c r="R41" s="19">
        <f>IF(AND(D41=1,G41=1),Inputs!$L$42,IF(AND(D41=2,G41=1),Inputs!$L$43,IF(AND(D41=3,G41=1),Inputs!$L$44,IF(AND(D41=4,G41=1),Inputs!$L$45,0))))</f>
        <v>0</v>
      </c>
      <c r="S41" s="19">
        <f>IF(AND(D41=1,H41=1),Inputs!$M$25,IF(AND(D41=2,H41=1),Inputs!$M$26,IF(AND(D41=3,H41=1),Inputs!$M$27,IF(AND(D41=4,H41=1),Inputs!$M$28,0))))</f>
        <v>0</v>
      </c>
      <c r="T41" s="19">
        <f>IF(AND(D41=1,H41=1),Inputs!$M$42,IF(AND(D41=2,H41=1),Inputs!$M$43,IF(AND(D41=3,H41=1),Inputs!$M$44,IF(AND(D41=4,H41=1),Inputs!$M$45,0))))</f>
        <v>0</v>
      </c>
      <c r="U41" s="19">
        <f>IF(AND(D41=1,I41=1),Inputs!$N$25,IF(AND(D41=2,I41=1),Inputs!$N$26,IF(AND(D41=3,I41=1),Inputs!$N$27,IF(AND(D41=4,I41=1),Inputs!$N$28,0))))</f>
        <v>0</v>
      </c>
      <c r="V41" s="19">
        <f>IF(AND(D41=1,I41=1),Inputs!$N$42,IF(AND(D41=2,I41=1),Inputs!$N$43,IF(AND(D41=3,I41=1),Inputs!$N$44,IF(AND(D41=4,I41=1),Inputs!$N$45,0))))</f>
        <v>0</v>
      </c>
      <c r="W41" s="19">
        <f>IF(D41=1,Inputs!$J$34,IF(D41=2,Inputs!$J$35,IF(D41=3,Inputs!$J$36,IF(D41=4,Inputs!$J$37,0))))</f>
        <v>0</v>
      </c>
      <c r="X41" s="19">
        <f>IF(D41=1,Inputs!$J$51,IF(D41=2,Inputs!$J$52,IF(D41=3,Inputs!$J$53,IF(D41=4,Inputs!$J$54,0))))</f>
        <v>0</v>
      </c>
      <c r="Y41" s="19">
        <f>IF(D41=1,Inputs!$K$34,IF(D41=2,Inputs!$K$35,IF(D41=3,Inputs!$K$36,IF(D41=4,Inputs!$K$37,0))))</f>
        <v>0</v>
      </c>
      <c r="Z41" s="19">
        <f>IF(D41=1,Inputs!$K$51,IF(D41=2,Inputs!$K$52,IF(D41=3,Inputs!$K$53,IF(D41=4,Inputs!$K$54,0))))</f>
        <v>0</v>
      </c>
      <c r="AA41" s="19">
        <f>IF(AND(D41=1,G41=1),Inputs!$L$34,IF(AND(D41=2,G41=1),Inputs!$L$35,IF(AND(D41=3,G41=1),Inputs!$L$36,IF(AND(D41=4,G41=1),Inputs!$L$37,0))))</f>
        <v>0</v>
      </c>
      <c r="AB41" s="19">
        <f>IF(AND(D41=1,G41=1),Inputs!$L$51,IF(AND(D41=2,G41=1),Inputs!$L$52,IF(AND(D41=3,G41=1),Inputs!$L$53,IF(AND(D41=4,G41=1),Inputs!$L$54,0))))</f>
        <v>0</v>
      </c>
      <c r="AC41" s="19">
        <f>IF(AND(D41=1,H41=1),Inputs!$M$34,IF(AND(D41=2,H41=1),Inputs!$M$35,IF(AND(D41=3,H41=1),Inputs!$M$36,IF(AND(D41=4,H41=1),Inputs!$M$37,0))))</f>
        <v>0</v>
      </c>
      <c r="AD41" s="19">
        <f>IF(AND(D41=1,H41=1),Inputs!$M$51,IF(AND(D41=2,H41=1),Inputs!$M$52,IF(AND(D41=3,H41=1),Inputs!$M$53,IF(AND(D41=4,H41=1),Inputs!$M$54,0))))</f>
        <v>0</v>
      </c>
      <c r="AE41" s="19">
        <f>IF(AND(D41=1,I41=1),Inputs!$N$34,IF(AND(D41=2,I41=1),Inputs!$N$35,IF(AND(D41=3,I41=1),Inputs!$N$36,IF(AND(D41=4,I41=1),Inputs!$N$37,0))))</f>
        <v>0</v>
      </c>
      <c r="AF41" s="19">
        <f>IF(AND(D41=1,I41=1),Inputs!$N$51,IF(AND(D41=2,I41=1),Inputs!$N$52,IF(AND(D41=3,I41=1),Inputs!$N$53,IF(AND(D41=4,I41=1),Inputs!$N$54,0))))</f>
        <v>0</v>
      </c>
      <c r="AG41" s="19" t="e">
        <f t="shared" si="12"/>
        <v>#N/A</v>
      </c>
      <c r="AH41" s="19" t="e">
        <f t="shared" si="13"/>
        <v>#N/A</v>
      </c>
      <c r="AI41" s="19" t="e">
        <f t="shared" si="14"/>
        <v>#N/A</v>
      </c>
      <c r="AJ41" s="19" t="e">
        <f>IF(K41=2,Inputs!$B$7,IF(K41=3,Inputs!$B$8,IF(K41=4,Inputs!$B$9,IF(K41=5,Inputs!$B$10,IF(K41=6,Inputs!$B$11)))))</f>
        <v>#N/A</v>
      </c>
      <c r="AK41" s="19">
        <f>Inputs!$B$65+C41</f>
        <v>500</v>
      </c>
      <c r="AL41" s="19" t="e">
        <f t="shared" si="15"/>
        <v>#N/A</v>
      </c>
      <c r="AM41" s="19" t="e">
        <f t="shared" si="10"/>
        <v>#N/A</v>
      </c>
      <c r="AN41" s="19" t="e">
        <f t="shared" si="0"/>
        <v>#N/A</v>
      </c>
      <c r="AO41" s="19" t="e">
        <f t="shared" si="1"/>
        <v>#N/A</v>
      </c>
      <c r="AP41" s="19" t="e">
        <f t="shared" si="2"/>
        <v>#N/A</v>
      </c>
      <c r="AQ41" s="22">
        <f t="shared" si="3"/>
        <v>0</v>
      </c>
      <c r="AR41" s="22">
        <f t="shared" si="4"/>
        <v>0</v>
      </c>
      <c r="AS41" s="22">
        <f>IF(AND(AQ41&gt;=Inputs!$B$15,D41=2),MAX(C41,Inputs!$B$15),AQ41)</f>
        <v>0</v>
      </c>
      <c r="AT41" s="22">
        <f>IF(AND(AR41&gt;=Inputs!$B$15,D41=2),MAX(C41,Inputs!$B$15),AR41)</f>
        <v>0</v>
      </c>
      <c r="AU41" s="22">
        <f>IF(AND(AS41&gt;=Inputs!$B$16,D41&lt;4),MAX(C41,Inputs!$B$16),AS41)</f>
        <v>0</v>
      </c>
      <c r="AV41" s="22">
        <f>IF(AND(AT41&gt;=Inputs!$B$16,D41&lt;4),MAX(C41,Inputs!$B$16),AT41)</f>
        <v>0</v>
      </c>
      <c r="AW41" s="20">
        <f>IF(AU41&gt;Inputs!$B$17,Inputs!$B$17,AU41)</f>
        <v>0</v>
      </c>
      <c r="AX41" s="20">
        <f>IF(AV41&gt;Inputs!$B$17,Inputs!$B$17,AV41)</f>
        <v>0</v>
      </c>
    </row>
    <row r="42" spans="1:50" x14ac:dyDescent="0.25">
      <c r="A42" s="1">
        <f>Levels!A43</f>
        <v>0</v>
      </c>
      <c r="B42" s="1">
        <f>Levels!B43</f>
        <v>0</v>
      </c>
      <c r="C42" s="15">
        <f>IF(AND(E42=0,F42=1),Levels!C43,'2012-2013'!AU42)</f>
        <v>0</v>
      </c>
      <c r="D42" s="1">
        <f>Levels!E43</f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 t="e">
        <f>Levels!AD43</f>
        <v>#N/A</v>
      </c>
      <c r="K42" s="1" t="e">
        <f>Levels!AE43</f>
        <v>#N/A</v>
      </c>
      <c r="L42" s="1" t="e">
        <f t="shared" si="11"/>
        <v>#N/A</v>
      </c>
      <c r="M42" s="19">
        <f>IF(D42=1,Inputs!$J$25,IF(D42=2,Inputs!$J$26,IF(D42=3,Inputs!$J$27,IF(D42=4,Inputs!$J$28,0))))</f>
        <v>0</v>
      </c>
      <c r="N42" s="19">
        <f>IF(D42=1,Inputs!$J$42,IF(D42=2,Inputs!$J$43,IF(D42=3,Inputs!$J$44,IF(D42=4,Inputs!$J$45,0))))</f>
        <v>0</v>
      </c>
      <c r="O42" s="19">
        <f>IF(D42=1,Inputs!$K$25,IF(D42=2,Inputs!$K$26,IF(D42=3,Inputs!$K$27,IF(D42=4,Inputs!$K$28,0))))</f>
        <v>0</v>
      </c>
      <c r="P42" s="19">
        <f>IF(D42=1,Inputs!$K$42,IF(D42=2,Inputs!$K$43,IF(D42=3,Inputs!$K$44,IF(D42=4,Inputs!$K$45,0))))</f>
        <v>0</v>
      </c>
      <c r="Q42" s="19">
        <f>IF(AND(D42=1,G42=1),Inputs!$L$25,IF(AND(D42=2,G42=1),Inputs!$L$26,IF(AND(D42=3,G42=1),Inputs!$L$27,IF(AND(D42=4,G42=1),Inputs!$L$28,0))))</f>
        <v>0</v>
      </c>
      <c r="R42" s="19">
        <f>IF(AND(D42=1,G42=1),Inputs!$L$42,IF(AND(D42=2,G42=1),Inputs!$L$43,IF(AND(D42=3,G42=1),Inputs!$L$44,IF(AND(D42=4,G42=1),Inputs!$L$45,0))))</f>
        <v>0</v>
      </c>
      <c r="S42" s="19">
        <f>IF(AND(D42=1,H42=1),Inputs!$M$25,IF(AND(D42=2,H42=1),Inputs!$M$26,IF(AND(D42=3,H42=1),Inputs!$M$27,IF(AND(D42=4,H42=1),Inputs!$M$28,0))))</f>
        <v>0</v>
      </c>
      <c r="T42" s="19">
        <f>IF(AND(D42=1,H42=1),Inputs!$M$42,IF(AND(D42=2,H42=1),Inputs!$M$43,IF(AND(D42=3,H42=1),Inputs!$M$44,IF(AND(D42=4,H42=1),Inputs!$M$45,0))))</f>
        <v>0</v>
      </c>
      <c r="U42" s="19">
        <f>IF(AND(D42=1,I42=1),Inputs!$N$25,IF(AND(D42=2,I42=1),Inputs!$N$26,IF(AND(D42=3,I42=1),Inputs!$N$27,IF(AND(D42=4,I42=1),Inputs!$N$28,0))))</f>
        <v>0</v>
      </c>
      <c r="V42" s="19">
        <f>IF(AND(D42=1,I42=1),Inputs!$N$42,IF(AND(D42=2,I42=1),Inputs!$N$43,IF(AND(D42=3,I42=1),Inputs!$N$44,IF(AND(D42=4,I42=1),Inputs!$N$45,0))))</f>
        <v>0</v>
      </c>
      <c r="W42" s="19">
        <f>IF(D42=1,Inputs!$J$34,IF(D42=2,Inputs!$J$35,IF(D42=3,Inputs!$J$36,IF(D42=4,Inputs!$J$37,0))))</f>
        <v>0</v>
      </c>
      <c r="X42" s="19">
        <f>IF(D42=1,Inputs!$J$51,IF(D42=2,Inputs!$J$52,IF(D42=3,Inputs!$J$53,IF(D42=4,Inputs!$J$54,0))))</f>
        <v>0</v>
      </c>
      <c r="Y42" s="19">
        <f>IF(D42=1,Inputs!$K$34,IF(D42=2,Inputs!$K$35,IF(D42=3,Inputs!$K$36,IF(D42=4,Inputs!$K$37,0))))</f>
        <v>0</v>
      </c>
      <c r="Z42" s="19">
        <f>IF(D42=1,Inputs!$K$51,IF(D42=2,Inputs!$K$52,IF(D42=3,Inputs!$K$53,IF(D42=4,Inputs!$K$54,0))))</f>
        <v>0</v>
      </c>
      <c r="AA42" s="19">
        <f>IF(AND(D42=1,G42=1),Inputs!$L$34,IF(AND(D42=2,G42=1),Inputs!$L$35,IF(AND(D42=3,G42=1),Inputs!$L$36,IF(AND(D42=4,G42=1),Inputs!$L$37,0))))</f>
        <v>0</v>
      </c>
      <c r="AB42" s="19">
        <f>IF(AND(D42=1,G42=1),Inputs!$L$51,IF(AND(D42=2,G42=1),Inputs!$L$52,IF(AND(D42=3,G42=1),Inputs!$L$53,IF(AND(D42=4,G42=1),Inputs!$L$54,0))))</f>
        <v>0</v>
      </c>
      <c r="AC42" s="19">
        <f>IF(AND(D42=1,H42=1),Inputs!$M$34,IF(AND(D42=2,H42=1),Inputs!$M$35,IF(AND(D42=3,H42=1),Inputs!$M$36,IF(AND(D42=4,H42=1),Inputs!$M$37,0))))</f>
        <v>0</v>
      </c>
      <c r="AD42" s="19">
        <f>IF(AND(D42=1,H42=1),Inputs!$M$51,IF(AND(D42=2,H42=1),Inputs!$M$52,IF(AND(D42=3,H42=1),Inputs!$M$53,IF(AND(D42=4,H42=1),Inputs!$M$54,0))))</f>
        <v>0</v>
      </c>
      <c r="AE42" s="19">
        <f>IF(AND(D42=1,I42=1),Inputs!$N$34,IF(AND(D42=2,I42=1),Inputs!$N$35,IF(AND(D42=3,I42=1),Inputs!$N$36,IF(AND(D42=4,I42=1),Inputs!$N$37,0))))</f>
        <v>0</v>
      </c>
      <c r="AF42" s="19">
        <f>IF(AND(D42=1,I42=1),Inputs!$N$51,IF(AND(D42=2,I42=1),Inputs!$N$52,IF(AND(D42=3,I42=1),Inputs!$N$53,IF(AND(D42=4,I42=1),Inputs!$N$54,0))))</f>
        <v>0</v>
      </c>
      <c r="AG42" s="19" t="e">
        <f t="shared" si="12"/>
        <v>#N/A</v>
      </c>
      <c r="AH42" s="19" t="e">
        <f t="shared" si="13"/>
        <v>#N/A</v>
      </c>
      <c r="AI42" s="19" t="e">
        <f t="shared" si="14"/>
        <v>#N/A</v>
      </c>
      <c r="AJ42" s="19" t="e">
        <f>IF(K42=2,Inputs!$B$7,IF(K42=3,Inputs!$B$8,IF(K42=4,Inputs!$B$9,IF(K42=5,Inputs!$B$10,IF(K42=6,Inputs!$B$11)))))</f>
        <v>#N/A</v>
      </c>
      <c r="AK42" s="19">
        <f>Inputs!$B$65+C42</f>
        <v>500</v>
      </c>
      <c r="AL42" s="19" t="e">
        <f t="shared" si="15"/>
        <v>#N/A</v>
      </c>
      <c r="AM42" s="19" t="e">
        <f t="shared" si="10"/>
        <v>#N/A</v>
      </c>
      <c r="AN42" s="19" t="e">
        <f t="shared" si="0"/>
        <v>#N/A</v>
      </c>
      <c r="AO42" s="19" t="e">
        <f t="shared" si="1"/>
        <v>#N/A</v>
      </c>
      <c r="AP42" s="19" t="e">
        <f t="shared" si="2"/>
        <v>#N/A</v>
      </c>
      <c r="AQ42" s="22">
        <f t="shared" si="3"/>
        <v>0</v>
      </c>
      <c r="AR42" s="22">
        <f t="shared" si="4"/>
        <v>0</v>
      </c>
      <c r="AS42" s="22">
        <f>IF(AND(AQ42&gt;=Inputs!$B$15,D42=2),MAX(C42,Inputs!$B$15),AQ42)</f>
        <v>0</v>
      </c>
      <c r="AT42" s="22">
        <f>IF(AND(AR42&gt;=Inputs!$B$15,D42=2),MAX(C42,Inputs!$B$15),AR42)</f>
        <v>0</v>
      </c>
      <c r="AU42" s="22">
        <f>IF(AND(AS42&gt;=Inputs!$B$16,D42&lt;4),MAX(C42,Inputs!$B$16),AS42)</f>
        <v>0</v>
      </c>
      <c r="AV42" s="22">
        <f>IF(AND(AT42&gt;=Inputs!$B$16,D42&lt;4),MAX(C42,Inputs!$B$16),AT42)</f>
        <v>0</v>
      </c>
      <c r="AW42" s="20">
        <f>IF(AU42&gt;Inputs!$B$17,Inputs!$B$17,AU42)</f>
        <v>0</v>
      </c>
      <c r="AX42" s="20">
        <f>IF(AV42&gt;Inputs!$B$17,Inputs!$B$17,AV42)</f>
        <v>0</v>
      </c>
    </row>
    <row r="43" spans="1:50" x14ac:dyDescent="0.25">
      <c r="A43" s="1">
        <f>Levels!A44</f>
        <v>0</v>
      </c>
      <c r="B43" s="1">
        <f>Levels!B44</f>
        <v>0</v>
      </c>
      <c r="C43" s="15">
        <f>IF(AND(E43=0,F43=1),Levels!C44,'2012-2013'!AU43)</f>
        <v>0</v>
      </c>
      <c r="D43" s="1">
        <f>Levels!E44</f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 t="e">
        <f>Levels!AD44</f>
        <v>#N/A</v>
      </c>
      <c r="K43" s="1" t="e">
        <f>Levels!AE44</f>
        <v>#N/A</v>
      </c>
      <c r="L43" s="1" t="e">
        <f t="shared" si="11"/>
        <v>#N/A</v>
      </c>
      <c r="M43" s="19">
        <f>IF(D43=1,Inputs!$J$25,IF(D43=2,Inputs!$J$26,IF(D43=3,Inputs!$J$27,IF(D43=4,Inputs!$J$28,0))))</f>
        <v>0</v>
      </c>
      <c r="N43" s="19">
        <f>IF(D43=1,Inputs!$J$42,IF(D43=2,Inputs!$J$43,IF(D43=3,Inputs!$J$44,IF(D43=4,Inputs!$J$45,0))))</f>
        <v>0</v>
      </c>
      <c r="O43" s="19">
        <f>IF(D43=1,Inputs!$K$25,IF(D43=2,Inputs!$K$26,IF(D43=3,Inputs!$K$27,IF(D43=4,Inputs!$K$28,0))))</f>
        <v>0</v>
      </c>
      <c r="P43" s="19">
        <f>IF(D43=1,Inputs!$K$42,IF(D43=2,Inputs!$K$43,IF(D43=3,Inputs!$K$44,IF(D43=4,Inputs!$K$45,0))))</f>
        <v>0</v>
      </c>
      <c r="Q43" s="19">
        <f>IF(AND(D43=1,G43=1),Inputs!$L$25,IF(AND(D43=2,G43=1),Inputs!$L$26,IF(AND(D43=3,G43=1),Inputs!$L$27,IF(AND(D43=4,G43=1),Inputs!$L$28,0))))</f>
        <v>0</v>
      </c>
      <c r="R43" s="19">
        <f>IF(AND(D43=1,G43=1),Inputs!$L$42,IF(AND(D43=2,G43=1),Inputs!$L$43,IF(AND(D43=3,G43=1),Inputs!$L$44,IF(AND(D43=4,G43=1),Inputs!$L$45,0))))</f>
        <v>0</v>
      </c>
      <c r="S43" s="19">
        <f>IF(AND(D43=1,H43=1),Inputs!$M$25,IF(AND(D43=2,H43=1),Inputs!$M$26,IF(AND(D43=3,H43=1),Inputs!$M$27,IF(AND(D43=4,H43=1),Inputs!$M$28,0))))</f>
        <v>0</v>
      </c>
      <c r="T43" s="19">
        <f>IF(AND(D43=1,H43=1),Inputs!$M$42,IF(AND(D43=2,H43=1),Inputs!$M$43,IF(AND(D43=3,H43=1),Inputs!$M$44,IF(AND(D43=4,H43=1),Inputs!$M$45,0))))</f>
        <v>0</v>
      </c>
      <c r="U43" s="19">
        <f>IF(AND(D43=1,I43=1),Inputs!$N$25,IF(AND(D43=2,I43=1),Inputs!$N$26,IF(AND(D43=3,I43=1),Inputs!$N$27,IF(AND(D43=4,I43=1),Inputs!$N$28,0))))</f>
        <v>0</v>
      </c>
      <c r="V43" s="19">
        <f>IF(AND(D43=1,I43=1),Inputs!$N$42,IF(AND(D43=2,I43=1),Inputs!$N$43,IF(AND(D43=3,I43=1),Inputs!$N$44,IF(AND(D43=4,I43=1),Inputs!$N$45,0))))</f>
        <v>0</v>
      </c>
      <c r="W43" s="19">
        <f>IF(D43=1,Inputs!$J$34,IF(D43=2,Inputs!$J$35,IF(D43=3,Inputs!$J$36,IF(D43=4,Inputs!$J$37,0))))</f>
        <v>0</v>
      </c>
      <c r="X43" s="19">
        <f>IF(D43=1,Inputs!$J$51,IF(D43=2,Inputs!$J$52,IF(D43=3,Inputs!$J$53,IF(D43=4,Inputs!$J$54,0))))</f>
        <v>0</v>
      </c>
      <c r="Y43" s="19">
        <f>IF(D43=1,Inputs!$K$34,IF(D43=2,Inputs!$K$35,IF(D43=3,Inputs!$K$36,IF(D43=4,Inputs!$K$37,0))))</f>
        <v>0</v>
      </c>
      <c r="Z43" s="19">
        <f>IF(D43=1,Inputs!$K$51,IF(D43=2,Inputs!$K$52,IF(D43=3,Inputs!$K$53,IF(D43=4,Inputs!$K$54,0))))</f>
        <v>0</v>
      </c>
      <c r="AA43" s="19">
        <f>IF(AND(D43=1,G43=1),Inputs!$L$34,IF(AND(D43=2,G43=1),Inputs!$L$35,IF(AND(D43=3,G43=1),Inputs!$L$36,IF(AND(D43=4,G43=1),Inputs!$L$37,0))))</f>
        <v>0</v>
      </c>
      <c r="AB43" s="19">
        <f>IF(AND(D43=1,G43=1),Inputs!$L$51,IF(AND(D43=2,G43=1),Inputs!$L$52,IF(AND(D43=3,G43=1),Inputs!$L$53,IF(AND(D43=4,G43=1),Inputs!$L$54,0))))</f>
        <v>0</v>
      </c>
      <c r="AC43" s="19">
        <f>IF(AND(D43=1,H43=1),Inputs!$M$34,IF(AND(D43=2,H43=1),Inputs!$M$35,IF(AND(D43=3,H43=1),Inputs!$M$36,IF(AND(D43=4,H43=1),Inputs!$M$37,0))))</f>
        <v>0</v>
      </c>
      <c r="AD43" s="19">
        <f>IF(AND(D43=1,H43=1),Inputs!$M$51,IF(AND(D43=2,H43=1),Inputs!$M$52,IF(AND(D43=3,H43=1),Inputs!$M$53,IF(AND(D43=4,H43=1),Inputs!$M$54,0))))</f>
        <v>0</v>
      </c>
      <c r="AE43" s="19">
        <f>IF(AND(D43=1,I43=1),Inputs!$N$34,IF(AND(D43=2,I43=1),Inputs!$N$35,IF(AND(D43=3,I43=1),Inputs!$N$36,IF(AND(D43=4,I43=1),Inputs!$N$37,0))))</f>
        <v>0</v>
      </c>
      <c r="AF43" s="19">
        <f>IF(AND(D43=1,I43=1),Inputs!$N$51,IF(AND(D43=2,I43=1),Inputs!$N$52,IF(AND(D43=3,I43=1),Inputs!$N$53,IF(AND(D43=4,I43=1),Inputs!$N$54,0))))</f>
        <v>0</v>
      </c>
      <c r="AG43" s="19" t="e">
        <f t="shared" si="12"/>
        <v>#N/A</v>
      </c>
      <c r="AH43" s="19" t="e">
        <f t="shared" si="13"/>
        <v>#N/A</v>
      </c>
      <c r="AI43" s="19" t="e">
        <f t="shared" si="14"/>
        <v>#N/A</v>
      </c>
      <c r="AJ43" s="19" t="e">
        <f>IF(K43=2,Inputs!$B$7,IF(K43=3,Inputs!$B$8,IF(K43=4,Inputs!$B$9,IF(K43=5,Inputs!$B$10,IF(K43=6,Inputs!$B$11)))))</f>
        <v>#N/A</v>
      </c>
      <c r="AK43" s="19">
        <f>Inputs!$B$65+C43</f>
        <v>500</v>
      </c>
      <c r="AL43" s="19" t="e">
        <f t="shared" si="15"/>
        <v>#N/A</v>
      </c>
      <c r="AM43" s="19" t="e">
        <f t="shared" si="10"/>
        <v>#N/A</v>
      </c>
      <c r="AN43" s="19" t="e">
        <f t="shared" si="0"/>
        <v>#N/A</v>
      </c>
      <c r="AO43" s="19" t="e">
        <f t="shared" si="1"/>
        <v>#N/A</v>
      </c>
      <c r="AP43" s="19" t="e">
        <f t="shared" si="2"/>
        <v>#N/A</v>
      </c>
      <c r="AQ43" s="22">
        <f t="shared" si="3"/>
        <v>0</v>
      </c>
      <c r="AR43" s="22">
        <f t="shared" si="4"/>
        <v>0</v>
      </c>
      <c r="AS43" s="22">
        <f>IF(AND(AQ43&gt;=Inputs!$B$15,D43=2),MAX(C43,Inputs!$B$15),AQ43)</f>
        <v>0</v>
      </c>
      <c r="AT43" s="22">
        <f>IF(AND(AR43&gt;=Inputs!$B$15,D43=2),MAX(C43,Inputs!$B$15),AR43)</f>
        <v>0</v>
      </c>
      <c r="AU43" s="22">
        <f>IF(AND(AS43&gt;=Inputs!$B$16,D43&lt;4),MAX(C43,Inputs!$B$16),AS43)</f>
        <v>0</v>
      </c>
      <c r="AV43" s="22">
        <f>IF(AND(AT43&gt;=Inputs!$B$16,D43&lt;4),MAX(C43,Inputs!$B$16),AT43)</f>
        <v>0</v>
      </c>
      <c r="AW43" s="20">
        <f>IF(AU43&gt;Inputs!$B$17,Inputs!$B$17,AU43)</f>
        <v>0</v>
      </c>
      <c r="AX43" s="20">
        <f>IF(AV43&gt;Inputs!$B$17,Inputs!$B$17,AV43)</f>
        <v>0</v>
      </c>
    </row>
    <row r="44" spans="1:50" x14ac:dyDescent="0.25">
      <c r="A44" s="1">
        <f>Levels!A45</f>
        <v>0</v>
      </c>
      <c r="B44" s="1">
        <f>Levels!B45</f>
        <v>0</v>
      </c>
      <c r="C44" s="15">
        <f>IF(AND(E44=0,F44=1),Levels!C45,'2012-2013'!AU44)</f>
        <v>0</v>
      </c>
      <c r="D44" s="1">
        <f>Levels!E45</f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 t="e">
        <f>Levels!AD45</f>
        <v>#N/A</v>
      </c>
      <c r="K44" s="1" t="e">
        <f>Levels!AE45</f>
        <v>#N/A</v>
      </c>
      <c r="L44" s="1" t="e">
        <f t="shared" si="11"/>
        <v>#N/A</v>
      </c>
      <c r="M44" s="19">
        <f>IF(D44=1,Inputs!$J$25,IF(D44=2,Inputs!$J$26,IF(D44=3,Inputs!$J$27,IF(D44=4,Inputs!$J$28,0))))</f>
        <v>0</v>
      </c>
      <c r="N44" s="19">
        <f>IF(D44=1,Inputs!$J$42,IF(D44=2,Inputs!$J$43,IF(D44=3,Inputs!$J$44,IF(D44=4,Inputs!$J$45,0))))</f>
        <v>0</v>
      </c>
      <c r="O44" s="19">
        <f>IF(D44=1,Inputs!$K$25,IF(D44=2,Inputs!$K$26,IF(D44=3,Inputs!$K$27,IF(D44=4,Inputs!$K$28,0))))</f>
        <v>0</v>
      </c>
      <c r="P44" s="19">
        <f>IF(D44=1,Inputs!$K$42,IF(D44=2,Inputs!$K$43,IF(D44=3,Inputs!$K$44,IF(D44=4,Inputs!$K$45,0))))</f>
        <v>0</v>
      </c>
      <c r="Q44" s="19">
        <f>IF(AND(D44=1,G44=1),Inputs!$L$25,IF(AND(D44=2,G44=1),Inputs!$L$26,IF(AND(D44=3,G44=1),Inputs!$L$27,IF(AND(D44=4,G44=1),Inputs!$L$28,0))))</f>
        <v>0</v>
      </c>
      <c r="R44" s="19">
        <f>IF(AND(D44=1,G44=1),Inputs!$L$42,IF(AND(D44=2,G44=1),Inputs!$L$43,IF(AND(D44=3,G44=1),Inputs!$L$44,IF(AND(D44=4,G44=1),Inputs!$L$45,0))))</f>
        <v>0</v>
      </c>
      <c r="S44" s="19">
        <f>IF(AND(D44=1,H44=1),Inputs!$M$25,IF(AND(D44=2,H44=1),Inputs!$M$26,IF(AND(D44=3,H44=1),Inputs!$M$27,IF(AND(D44=4,H44=1),Inputs!$M$28,0))))</f>
        <v>0</v>
      </c>
      <c r="T44" s="19">
        <f>IF(AND(D44=1,H44=1),Inputs!$M$42,IF(AND(D44=2,H44=1),Inputs!$M$43,IF(AND(D44=3,H44=1),Inputs!$M$44,IF(AND(D44=4,H44=1),Inputs!$M$45,0))))</f>
        <v>0</v>
      </c>
      <c r="U44" s="19">
        <f>IF(AND(D44=1,I44=1),Inputs!$N$25,IF(AND(D44=2,I44=1),Inputs!$N$26,IF(AND(D44=3,I44=1),Inputs!$N$27,IF(AND(D44=4,I44=1),Inputs!$N$28,0))))</f>
        <v>0</v>
      </c>
      <c r="V44" s="19">
        <f>IF(AND(D44=1,I44=1),Inputs!$N$42,IF(AND(D44=2,I44=1),Inputs!$N$43,IF(AND(D44=3,I44=1),Inputs!$N$44,IF(AND(D44=4,I44=1),Inputs!$N$45,0))))</f>
        <v>0</v>
      </c>
      <c r="W44" s="19">
        <f>IF(D44=1,Inputs!$J$34,IF(D44=2,Inputs!$J$35,IF(D44=3,Inputs!$J$36,IF(D44=4,Inputs!$J$37,0))))</f>
        <v>0</v>
      </c>
      <c r="X44" s="19">
        <f>IF(D44=1,Inputs!$J$51,IF(D44=2,Inputs!$J$52,IF(D44=3,Inputs!$J$53,IF(D44=4,Inputs!$J$54,0))))</f>
        <v>0</v>
      </c>
      <c r="Y44" s="19">
        <f>IF(D44=1,Inputs!$K$34,IF(D44=2,Inputs!$K$35,IF(D44=3,Inputs!$K$36,IF(D44=4,Inputs!$K$37,0))))</f>
        <v>0</v>
      </c>
      <c r="Z44" s="19">
        <f>IF(D44=1,Inputs!$K$51,IF(D44=2,Inputs!$K$52,IF(D44=3,Inputs!$K$53,IF(D44=4,Inputs!$K$54,0))))</f>
        <v>0</v>
      </c>
      <c r="AA44" s="19">
        <f>IF(AND(D44=1,G44=1),Inputs!$L$34,IF(AND(D44=2,G44=1),Inputs!$L$35,IF(AND(D44=3,G44=1),Inputs!$L$36,IF(AND(D44=4,G44=1),Inputs!$L$37,0))))</f>
        <v>0</v>
      </c>
      <c r="AB44" s="19">
        <f>IF(AND(D44=1,G44=1),Inputs!$L$51,IF(AND(D44=2,G44=1),Inputs!$L$52,IF(AND(D44=3,G44=1),Inputs!$L$53,IF(AND(D44=4,G44=1),Inputs!$L$54,0))))</f>
        <v>0</v>
      </c>
      <c r="AC44" s="19">
        <f>IF(AND(D44=1,H44=1),Inputs!$M$34,IF(AND(D44=2,H44=1),Inputs!$M$35,IF(AND(D44=3,H44=1),Inputs!$M$36,IF(AND(D44=4,H44=1),Inputs!$M$37,0))))</f>
        <v>0</v>
      </c>
      <c r="AD44" s="19">
        <f>IF(AND(D44=1,H44=1),Inputs!$M$51,IF(AND(D44=2,H44=1),Inputs!$M$52,IF(AND(D44=3,H44=1),Inputs!$M$53,IF(AND(D44=4,H44=1),Inputs!$M$54,0))))</f>
        <v>0</v>
      </c>
      <c r="AE44" s="19">
        <f>IF(AND(D44=1,I44=1),Inputs!$N$34,IF(AND(D44=2,I44=1),Inputs!$N$35,IF(AND(D44=3,I44=1),Inputs!$N$36,IF(AND(D44=4,I44=1),Inputs!$N$37,0))))</f>
        <v>0</v>
      </c>
      <c r="AF44" s="19">
        <f>IF(AND(D44=1,I44=1),Inputs!$N$51,IF(AND(D44=2,I44=1),Inputs!$N$52,IF(AND(D44=3,I44=1),Inputs!$N$53,IF(AND(D44=4,I44=1),Inputs!$N$54,0))))</f>
        <v>0</v>
      </c>
      <c r="AG44" s="19" t="e">
        <f t="shared" si="12"/>
        <v>#N/A</v>
      </c>
      <c r="AH44" s="19" t="e">
        <f t="shared" si="13"/>
        <v>#N/A</v>
      </c>
      <c r="AI44" s="19" t="e">
        <f t="shared" si="14"/>
        <v>#N/A</v>
      </c>
      <c r="AJ44" s="19" t="e">
        <f>IF(K44=2,Inputs!$B$7,IF(K44=3,Inputs!$B$8,IF(K44=4,Inputs!$B$9,IF(K44=5,Inputs!$B$10,IF(K44=6,Inputs!$B$11)))))</f>
        <v>#N/A</v>
      </c>
      <c r="AK44" s="19">
        <f>Inputs!$B$65+C44</f>
        <v>500</v>
      </c>
      <c r="AL44" s="19" t="e">
        <f t="shared" si="15"/>
        <v>#N/A</v>
      </c>
      <c r="AM44" s="19" t="e">
        <f t="shared" si="10"/>
        <v>#N/A</v>
      </c>
      <c r="AN44" s="19" t="e">
        <f t="shared" si="0"/>
        <v>#N/A</v>
      </c>
      <c r="AO44" s="19" t="e">
        <f t="shared" si="1"/>
        <v>#N/A</v>
      </c>
      <c r="AP44" s="19" t="e">
        <f t="shared" si="2"/>
        <v>#N/A</v>
      </c>
      <c r="AQ44" s="22">
        <f t="shared" si="3"/>
        <v>0</v>
      </c>
      <c r="AR44" s="22">
        <f t="shared" si="4"/>
        <v>0</v>
      </c>
      <c r="AS44" s="22">
        <f>IF(AND(AQ44&gt;=Inputs!$B$15,D44=2),MAX(C44,Inputs!$B$15),AQ44)</f>
        <v>0</v>
      </c>
      <c r="AT44" s="22">
        <f>IF(AND(AR44&gt;=Inputs!$B$15,D44=2),MAX(C44,Inputs!$B$15),AR44)</f>
        <v>0</v>
      </c>
      <c r="AU44" s="22">
        <f>IF(AND(AS44&gt;=Inputs!$B$16,D44&lt;4),MAX(C44,Inputs!$B$16),AS44)</f>
        <v>0</v>
      </c>
      <c r="AV44" s="22">
        <f>IF(AND(AT44&gt;=Inputs!$B$16,D44&lt;4),MAX(C44,Inputs!$B$16),AT44)</f>
        <v>0</v>
      </c>
      <c r="AW44" s="20">
        <f>IF(AU44&gt;Inputs!$B$17,Inputs!$B$17,AU44)</f>
        <v>0</v>
      </c>
      <c r="AX44" s="20">
        <f>IF(AV44&gt;Inputs!$B$17,Inputs!$B$17,AV44)</f>
        <v>0</v>
      </c>
    </row>
    <row r="45" spans="1:50" x14ac:dyDescent="0.25">
      <c r="A45" s="1">
        <f>Levels!A46</f>
        <v>0</v>
      </c>
      <c r="B45" s="1">
        <f>Levels!B46</f>
        <v>0</v>
      </c>
      <c r="C45" s="15">
        <f>IF(AND(E45=0,F45=1),Levels!C46,'2012-2013'!AU45)</f>
        <v>0</v>
      </c>
      <c r="D45" s="1">
        <f>Levels!E46</f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 t="e">
        <f>Levels!AD46</f>
        <v>#N/A</v>
      </c>
      <c r="K45" s="1" t="e">
        <f>Levels!AE46</f>
        <v>#N/A</v>
      </c>
      <c r="L45" s="1" t="e">
        <f t="shared" si="11"/>
        <v>#N/A</v>
      </c>
      <c r="M45" s="19">
        <f>IF(D45=1,Inputs!$J$25,IF(D45=2,Inputs!$J$26,IF(D45=3,Inputs!$J$27,IF(D45=4,Inputs!$J$28,0))))</f>
        <v>0</v>
      </c>
      <c r="N45" s="19">
        <f>IF(D45=1,Inputs!$J$42,IF(D45=2,Inputs!$J$43,IF(D45=3,Inputs!$J$44,IF(D45=4,Inputs!$J$45,0))))</f>
        <v>0</v>
      </c>
      <c r="O45" s="19">
        <f>IF(D45=1,Inputs!$K$25,IF(D45=2,Inputs!$K$26,IF(D45=3,Inputs!$K$27,IF(D45=4,Inputs!$K$28,0))))</f>
        <v>0</v>
      </c>
      <c r="P45" s="19">
        <f>IF(D45=1,Inputs!$K$42,IF(D45=2,Inputs!$K$43,IF(D45=3,Inputs!$K$44,IF(D45=4,Inputs!$K$45,0))))</f>
        <v>0</v>
      </c>
      <c r="Q45" s="19">
        <f>IF(AND(D45=1,G45=1),Inputs!$L$25,IF(AND(D45=2,G45=1),Inputs!$L$26,IF(AND(D45=3,G45=1),Inputs!$L$27,IF(AND(D45=4,G45=1),Inputs!$L$28,0))))</f>
        <v>0</v>
      </c>
      <c r="R45" s="19">
        <f>IF(AND(D45=1,G45=1),Inputs!$L$42,IF(AND(D45=2,G45=1),Inputs!$L$43,IF(AND(D45=3,G45=1),Inputs!$L$44,IF(AND(D45=4,G45=1),Inputs!$L$45,0))))</f>
        <v>0</v>
      </c>
      <c r="S45" s="19">
        <f>IF(AND(D45=1,H45=1),Inputs!$M$25,IF(AND(D45=2,H45=1),Inputs!$M$26,IF(AND(D45=3,H45=1),Inputs!$M$27,IF(AND(D45=4,H45=1),Inputs!$M$28,0))))</f>
        <v>0</v>
      </c>
      <c r="T45" s="19">
        <f>IF(AND(D45=1,H45=1),Inputs!$M$42,IF(AND(D45=2,H45=1),Inputs!$M$43,IF(AND(D45=3,H45=1),Inputs!$M$44,IF(AND(D45=4,H45=1),Inputs!$M$45,0))))</f>
        <v>0</v>
      </c>
      <c r="U45" s="19">
        <f>IF(AND(D45=1,I45=1),Inputs!$N$25,IF(AND(D45=2,I45=1),Inputs!$N$26,IF(AND(D45=3,I45=1),Inputs!$N$27,IF(AND(D45=4,I45=1),Inputs!$N$28,0))))</f>
        <v>0</v>
      </c>
      <c r="V45" s="19">
        <f>IF(AND(D45=1,I45=1),Inputs!$N$42,IF(AND(D45=2,I45=1),Inputs!$N$43,IF(AND(D45=3,I45=1),Inputs!$N$44,IF(AND(D45=4,I45=1),Inputs!$N$45,0))))</f>
        <v>0</v>
      </c>
      <c r="W45" s="19">
        <f>IF(D45=1,Inputs!$J$34,IF(D45=2,Inputs!$J$35,IF(D45=3,Inputs!$J$36,IF(D45=4,Inputs!$J$37,0))))</f>
        <v>0</v>
      </c>
      <c r="X45" s="19">
        <f>IF(D45=1,Inputs!$J$51,IF(D45=2,Inputs!$J$52,IF(D45=3,Inputs!$J$53,IF(D45=4,Inputs!$J$54,0))))</f>
        <v>0</v>
      </c>
      <c r="Y45" s="19">
        <f>IF(D45=1,Inputs!$K$34,IF(D45=2,Inputs!$K$35,IF(D45=3,Inputs!$K$36,IF(D45=4,Inputs!$K$37,0))))</f>
        <v>0</v>
      </c>
      <c r="Z45" s="19">
        <f>IF(D45=1,Inputs!$K$51,IF(D45=2,Inputs!$K$52,IF(D45=3,Inputs!$K$53,IF(D45=4,Inputs!$K$54,0))))</f>
        <v>0</v>
      </c>
      <c r="AA45" s="19">
        <f>IF(AND(D45=1,G45=1),Inputs!$L$34,IF(AND(D45=2,G45=1),Inputs!$L$35,IF(AND(D45=3,G45=1),Inputs!$L$36,IF(AND(D45=4,G45=1),Inputs!$L$37,0))))</f>
        <v>0</v>
      </c>
      <c r="AB45" s="19">
        <f>IF(AND(D45=1,G45=1),Inputs!$L$51,IF(AND(D45=2,G45=1),Inputs!$L$52,IF(AND(D45=3,G45=1),Inputs!$L$53,IF(AND(D45=4,G45=1),Inputs!$L$54,0))))</f>
        <v>0</v>
      </c>
      <c r="AC45" s="19">
        <f>IF(AND(D45=1,H45=1),Inputs!$M$34,IF(AND(D45=2,H45=1),Inputs!$M$35,IF(AND(D45=3,H45=1),Inputs!$M$36,IF(AND(D45=4,H45=1),Inputs!$M$37,0))))</f>
        <v>0</v>
      </c>
      <c r="AD45" s="19">
        <f>IF(AND(D45=1,H45=1),Inputs!$M$51,IF(AND(D45=2,H45=1),Inputs!$M$52,IF(AND(D45=3,H45=1),Inputs!$M$53,IF(AND(D45=4,H45=1),Inputs!$M$54,0))))</f>
        <v>0</v>
      </c>
      <c r="AE45" s="19">
        <f>IF(AND(D45=1,I45=1),Inputs!$N$34,IF(AND(D45=2,I45=1),Inputs!$N$35,IF(AND(D45=3,I45=1),Inputs!$N$36,IF(AND(D45=4,I45=1),Inputs!$N$37,0))))</f>
        <v>0</v>
      </c>
      <c r="AF45" s="19">
        <f>IF(AND(D45=1,I45=1),Inputs!$N$51,IF(AND(D45=2,I45=1),Inputs!$N$52,IF(AND(D45=3,I45=1),Inputs!$N$53,IF(AND(D45=4,I45=1),Inputs!$N$54,0))))</f>
        <v>0</v>
      </c>
      <c r="AG45" s="19" t="e">
        <f t="shared" si="12"/>
        <v>#N/A</v>
      </c>
      <c r="AH45" s="19" t="e">
        <f t="shared" si="13"/>
        <v>#N/A</v>
      </c>
      <c r="AI45" s="19" t="e">
        <f t="shared" si="14"/>
        <v>#N/A</v>
      </c>
      <c r="AJ45" s="19" t="e">
        <f>IF(K45=2,Inputs!$B$7,IF(K45=3,Inputs!$B$8,IF(K45=4,Inputs!$B$9,IF(K45=5,Inputs!$B$10,IF(K45=6,Inputs!$B$11)))))</f>
        <v>#N/A</v>
      </c>
      <c r="AK45" s="19">
        <f>Inputs!$B$65+C45</f>
        <v>500</v>
      </c>
      <c r="AL45" s="19" t="e">
        <f t="shared" si="15"/>
        <v>#N/A</v>
      </c>
      <c r="AM45" s="19" t="e">
        <f t="shared" si="10"/>
        <v>#N/A</v>
      </c>
      <c r="AN45" s="19" t="e">
        <f t="shared" si="0"/>
        <v>#N/A</v>
      </c>
      <c r="AO45" s="19" t="e">
        <f t="shared" si="1"/>
        <v>#N/A</v>
      </c>
      <c r="AP45" s="19" t="e">
        <f t="shared" si="2"/>
        <v>#N/A</v>
      </c>
      <c r="AQ45" s="22">
        <f t="shared" si="3"/>
        <v>0</v>
      </c>
      <c r="AR45" s="22">
        <f t="shared" si="4"/>
        <v>0</v>
      </c>
      <c r="AS45" s="22">
        <f>IF(AND(AQ45&gt;=Inputs!$B$15,D45=2),MAX(C45,Inputs!$B$15),AQ45)</f>
        <v>0</v>
      </c>
      <c r="AT45" s="22">
        <f>IF(AND(AR45&gt;=Inputs!$B$15,D45=2),MAX(C45,Inputs!$B$15),AR45)</f>
        <v>0</v>
      </c>
      <c r="AU45" s="22">
        <f>IF(AND(AS45&gt;=Inputs!$B$16,D45&lt;4),MAX(C45,Inputs!$B$16),AS45)</f>
        <v>0</v>
      </c>
      <c r="AV45" s="22">
        <f>IF(AND(AT45&gt;=Inputs!$B$16,D45&lt;4),MAX(C45,Inputs!$B$16),AT45)</f>
        <v>0</v>
      </c>
      <c r="AW45" s="20">
        <f>IF(AU45&gt;Inputs!$B$17,Inputs!$B$17,AU45)</f>
        <v>0</v>
      </c>
      <c r="AX45" s="20">
        <f>IF(AV45&gt;Inputs!$B$17,Inputs!$B$17,AV45)</f>
        <v>0</v>
      </c>
    </row>
    <row r="46" spans="1:50" x14ac:dyDescent="0.25">
      <c r="A46" s="1">
        <f>Levels!A47</f>
        <v>0</v>
      </c>
      <c r="B46" s="1">
        <f>Levels!B47</f>
        <v>0</v>
      </c>
      <c r="C46" s="15">
        <f>IF(AND(E46=0,F46=1),Levels!C47,'2012-2013'!AU46)</f>
        <v>0</v>
      </c>
      <c r="D46" s="1">
        <f>Levels!E47</f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 t="e">
        <f>Levels!AD47</f>
        <v>#N/A</v>
      </c>
      <c r="K46" s="1" t="e">
        <f>Levels!AE47</f>
        <v>#N/A</v>
      </c>
      <c r="L46" s="1" t="e">
        <f t="shared" si="11"/>
        <v>#N/A</v>
      </c>
      <c r="M46" s="19">
        <f>IF(D46=1,Inputs!$J$25,IF(D46=2,Inputs!$J$26,IF(D46=3,Inputs!$J$27,IF(D46=4,Inputs!$J$28,0))))</f>
        <v>0</v>
      </c>
      <c r="N46" s="19">
        <f>IF(D46=1,Inputs!$J$42,IF(D46=2,Inputs!$J$43,IF(D46=3,Inputs!$J$44,IF(D46=4,Inputs!$J$45,0))))</f>
        <v>0</v>
      </c>
      <c r="O46" s="19">
        <f>IF(D46=1,Inputs!$K$25,IF(D46=2,Inputs!$K$26,IF(D46=3,Inputs!$K$27,IF(D46=4,Inputs!$K$28,0))))</f>
        <v>0</v>
      </c>
      <c r="P46" s="19">
        <f>IF(D46=1,Inputs!$K$42,IF(D46=2,Inputs!$K$43,IF(D46=3,Inputs!$K$44,IF(D46=4,Inputs!$K$45,0))))</f>
        <v>0</v>
      </c>
      <c r="Q46" s="19">
        <f>IF(AND(D46=1,G46=1),Inputs!$L$25,IF(AND(D46=2,G46=1),Inputs!$L$26,IF(AND(D46=3,G46=1),Inputs!$L$27,IF(AND(D46=4,G46=1),Inputs!$L$28,0))))</f>
        <v>0</v>
      </c>
      <c r="R46" s="19">
        <f>IF(AND(D46=1,G46=1),Inputs!$L$42,IF(AND(D46=2,G46=1),Inputs!$L$43,IF(AND(D46=3,G46=1),Inputs!$L$44,IF(AND(D46=4,G46=1),Inputs!$L$45,0))))</f>
        <v>0</v>
      </c>
      <c r="S46" s="19">
        <f>IF(AND(D46=1,H46=1),Inputs!$M$25,IF(AND(D46=2,H46=1),Inputs!$M$26,IF(AND(D46=3,H46=1),Inputs!$M$27,IF(AND(D46=4,H46=1),Inputs!$M$28,0))))</f>
        <v>0</v>
      </c>
      <c r="T46" s="19">
        <f>IF(AND(D46=1,H46=1),Inputs!$M$42,IF(AND(D46=2,H46=1),Inputs!$M$43,IF(AND(D46=3,H46=1),Inputs!$M$44,IF(AND(D46=4,H46=1),Inputs!$M$45,0))))</f>
        <v>0</v>
      </c>
      <c r="U46" s="19">
        <f>IF(AND(D46=1,I46=1),Inputs!$N$25,IF(AND(D46=2,I46=1),Inputs!$N$26,IF(AND(D46=3,I46=1),Inputs!$N$27,IF(AND(D46=4,I46=1),Inputs!$N$28,0))))</f>
        <v>0</v>
      </c>
      <c r="V46" s="19">
        <f>IF(AND(D46=1,I46=1),Inputs!$N$42,IF(AND(D46=2,I46=1),Inputs!$N$43,IF(AND(D46=3,I46=1),Inputs!$N$44,IF(AND(D46=4,I46=1),Inputs!$N$45,0))))</f>
        <v>0</v>
      </c>
      <c r="W46" s="19">
        <f>IF(D46=1,Inputs!$J$34,IF(D46=2,Inputs!$J$35,IF(D46=3,Inputs!$J$36,IF(D46=4,Inputs!$J$37,0))))</f>
        <v>0</v>
      </c>
      <c r="X46" s="19">
        <f>IF(D46=1,Inputs!$J$51,IF(D46=2,Inputs!$J$52,IF(D46=3,Inputs!$J$53,IF(D46=4,Inputs!$J$54,0))))</f>
        <v>0</v>
      </c>
      <c r="Y46" s="19">
        <f>IF(D46=1,Inputs!$K$34,IF(D46=2,Inputs!$K$35,IF(D46=3,Inputs!$K$36,IF(D46=4,Inputs!$K$37,0))))</f>
        <v>0</v>
      </c>
      <c r="Z46" s="19">
        <f>IF(D46=1,Inputs!$K$51,IF(D46=2,Inputs!$K$52,IF(D46=3,Inputs!$K$53,IF(D46=4,Inputs!$K$54,0))))</f>
        <v>0</v>
      </c>
      <c r="AA46" s="19">
        <f>IF(AND(D46=1,G46=1),Inputs!$L$34,IF(AND(D46=2,G46=1),Inputs!$L$35,IF(AND(D46=3,G46=1),Inputs!$L$36,IF(AND(D46=4,G46=1),Inputs!$L$37,0))))</f>
        <v>0</v>
      </c>
      <c r="AB46" s="19">
        <f>IF(AND(D46=1,G46=1),Inputs!$L$51,IF(AND(D46=2,G46=1),Inputs!$L$52,IF(AND(D46=3,G46=1),Inputs!$L$53,IF(AND(D46=4,G46=1),Inputs!$L$54,0))))</f>
        <v>0</v>
      </c>
      <c r="AC46" s="19">
        <f>IF(AND(D46=1,H46=1),Inputs!$M$34,IF(AND(D46=2,H46=1),Inputs!$M$35,IF(AND(D46=3,H46=1),Inputs!$M$36,IF(AND(D46=4,H46=1),Inputs!$M$37,0))))</f>
        <v>0</v>
      </c>
      <c r="AD46" s="19">
        <f>IF(AND(D46=1,H46=1),Inputs!$M$51,IF(AND(D46=2,H46=1),Inputs!$M$52,IF(AND(D46=3,H46=1),Inputs!$M$53,IF(AND(D46=4,H46=1),Inputs!$M$54,0))))</f>
        <v>0</v>
      </c>
      <c r="AE46" s="19">
        <f>IF(AND(D46=1,I46=1),Inputs!$N$34,IF(AND(D46=2,I46=1),Inputs!$N$35,IF(AND(D46=3,I46=1),Inputs!$N$36,IF(AND(D46=4,I46=1),Inputs!$N$37,0))))</f>
        <v>0</v>
      </c>
      <c r="AF46" s="19">
        <f>IF(AND(D46=1,I46=1),Inputs!$N$51,IF(AND(D46=2,I46=1),Inputs!$N$52,IF(AND(D46=3,I46=1),Inputs!$N$53,IF(AND(D46=4,I46=1),Inputs!$N$54,0))))</f>
        <v>0</v>
      </c>
      <c r="AG46" s="19" t="e">
        <f t="shared" si="12"/>
        <v>#N/A</v>
      </c>
      <c r="AH46" s="19" t="e">
        <f t="shared" si="13"/>
        <v>#N/A</v>
      </c>
      <c r="AI46" s="19" t="e">
        <f t="shared" si="14"/>
        <v>#N/A</v>
      </c>
      <c r="AJ46" s="19" t="e">
        <f>IF(K46=2,Inputs!$B$7,IF(K46=3,Inputs!$B$8,IF(K46=4,Inputs!$B$9,IF(K46=5,Inputs!$B$10,IF(K46=6,Inputs!$B$11)))))</f>
        <v>#N/A</v>
      </c>
      <c r="AK46" s="19">
        <f>Inputs!$B$65+C46</f>
        <v>500</v>
      </c>
      <c r="AL46" s="19" t="e">
        <f t="shared" si="15"/>
        <v>#N/A</v>
      </c>
      <c r="AM46" s="19" t="e">
        <f t="shared" si="10"/>
        <v>#N/A</v>
      </c>
      <c r="AN46" s="19" t="e">
        <f t="shared" si="0"/>
        <v>#N/A</v>
      </c>
      <c r="AO46" s="19" t="e">
        <f t="shared" si="1"/>
        <v>#N/A</v>
      </c>
      <c r="AP46" s="19" t="e">
        <f t="shared" si="2"/>
        <v>#N/A</v>
      </c>
      <c r="AQ46" s="22">
        <f t="shared" si="3"/>
        <v>0</v>
      </c>
      <c r="AR46" s="22">
        <f t="shared" si="4"/>
        <v>0</v>
      </c>
      <c r="AS46" s="22">
        <f>IF(AND(AQ46&gt;=Inputs!$B$15,D46=2),MAX(C46,Inputs!$B$15),AQ46)</f>
        <v>0</v>
      </c>
      <c r="AT46" s="22">
        <f>IF(AND(AR46&gt;=Inputs!$B$15,D46=2),MAX(C46,Inputs!$B$15),AR46)</f>
        <v>0</v>
      </c>
      <c r="AU46" s="22">
        <f>IF(AND(AS46&gt;=Inputs!$B$16,D46&lt;4),MAX(C46,Inputs!$B$16),AS46)</f>
        <v>0</v>
      </c>
      <c r="AV46" s="22">
        <f>IF(AND(AT46&gt;=Inputs!$B$16,D46&lt;4),MAX(C46,Inputs!$B$16),AT46)</f>
        <v>0</v>
      </c>
      <c r="AW46" s="20">
        <f>IF(AU46&gt;Inputs!$B$17,Inputs!$B$17,AU46)</f>
        <v>0</v>
      </c>
      <c r="AX46" s="20">
        <f>IF(AV46&gt;Inputs!$B$17,Inputs!$B$17,AV46)</f>
        <v>0</v>
      </c>
    </row>
    <row r="47" spans="1:50" x14ac:dyDescent="0.25">
      <c r="A47" s="1">
        <f>Levels!A48</f>
        <v>0</v>
      </c>
      <c r="B47" s="1">
        <f>Levels!B48</f>
        <v>0</v>
      </c>
      <c r="C47" s="15">
        <f>IF(AND(E47=0,F47=1),Levels!C48,'2012-2013'!AU47)</f>
        <v>0</v>
      </c>
      <c r="D47" s="1">
        <f>Levels!E48</f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 t="e">
        <f>Levels!AD48</f>
        <v>#N/A</v>
      </c>
      <c r="K47" s="1" t="e">
        <f>Levels!AE48</f>
        <v>#N/A</v>
      </c>
      <c r="L47" s="1" t="e">
        <f t="shared" si="11"/>
        <v>#N/A</v>
      </c>
      <c r="M47" s="19">
        <f>IF(D47=1,Inputs!$J$25,IF(D47=2,Inputs!$J$26,IF(D47=3,Inputs!$J$27,IF(D47=4,Inputs!$J$28,0))))</f>
        <v>0</v>
      </c>
      <c r="N47" s="19">
        <f>IF(D47=1,Inputs!$J$42,IF(D47=2,Inputs!$J$43,IF(D47=3,Inputs!$J$44,IF(D47=4,Inputs!$J$45,0))))</f>
        <v>0</v>
      </c>
      <c r="O47" s="19">
        <f>IF(D47=1,Inputs!$K$25,IF(D47=2,Inputs!$K$26,IF(D47=3,Inputs!$K$27,IF(D47=4,Inputs!$K$28,0))))</f>
        <v>0</v>
      </c>
      <c r="P47" s="19">
        <f>IF(D47=1,Inputs!$K$42,IF(D47=2,Inputs!$K$43,IF(D47=3,Inputs!$K$44,IF(D47=4,Inputs!$K$45,0))))</f>
        <v>0</v>
      </c>
      <c r="Q47" s="19">
        <f>IF(AND(D47=1,G47=1),Inputs!$L$25,IF(AND(D47=2,G47=1),Inputs!$L$26,IF(AND(D47=3,G47=1),Inputs!$L$27,IF(AND(D47=4,G47=1),Inputs!$L$28,0))))</f>
        <v>0</v>
      </c>
      <c r="R47" s="19">
        <f>IF(AND(D47=1,G47=1),Inputs!$L$42,IF(AND(D47=2,G47=1),Inputs!$L$43,IF(AND(D47=3,G47=1),Inputs!$L$44,IF(AND(D47=4,G47=1),Inputs!$L$45,0))))</f>
        <v>0</v>
      </c>
      <c r="S47" s="19">
        <f>IF(AND(D47=1,H47=1),Inputs!$M$25,IF(AND(D47=2,H47=1),Inputs!$M$26,IF(AND(D47=3,H47=1),Inputs!$M$27,IF(AND(D47=4,H47=1),Inputs!$M$28,0))))</f>
        <v>0</v>
      </c>
      <c r="T47" s="19">
        <f>IF(AND(D47=1,H47=1),Inputs!$M$42,IF(AND(D47=2,H47=1),Inputs!$M$43,IF(AND(D47=3,H47=1),Inputs!$M$44,IF(AND(D47=4,H47=1),Inputs!$M$45,0))))</f>
        <v>0</v>
      </c>
      <c r="U47" s="19">
        <f>IF(AND(D47=1,I47=1),Inputs!$N$25,IF(AND(D47=2,I47=1),Inputs!$N$26,IF(AND(D47=3,I47=1),Inputs!$N$27,IF(AND(D47=4,I47=1),Inputs!$N$28,0))))</f>
        <v>0</v>
      </c>
      <c r="V47" s="19">
        <f>IF(AND(D47=1,I47=1),Inputs!$N$42,IF(AND(D47=2,I47=1),Inputs!$N$43,IF(AND(D47=3,I47=1),Inputs!$N$44,IF(AND(D47=4,I47=1),Inputs!$N$45,0))))</f>
        <v>0</v>
      </c>
      <c r="W47" s="19">
        <f>IF(D47=1,Inputs!$J$34,IF(D47=2,Inputs!$J$35,IF(D47=3,Inputs!$J$36,IF(D47=4,Inputs!$J$37,0))))</f>
        <v>0</v>
      </c>
      <c r="X47" s="19">
        <f>IF(D47=1,Inputs!$J$51,IF(D47=2,Inputs!$J$52,IF(D47=3,Inputs!$J$53,IF(D47=4,Inputs!$J$54,0))))</f>
        <v>0</v>
      </c>
      <c r="Y47" s="19">
        <f>IF(D47=1,Inputs!$K$34,IF(D47=2,Inputs!$K$35,IF(D47=3,Inputs!$K$36,IF(D47=4,Inputs!$K$37,0))))</f>
        <v>0</v>
      </c>
      <c r="Z47" s="19">
        <f>IF(D47=1,Inputs!$K$51,IF(D47=2,Inputs!$K$52,IF(D47=3,Inputs!$K$53,IF(D47=4,Inputs!$K$54,0))))</f>
        <v>0</v>
      </c>
      <c r="AA47" s="19">
        <f>IF(AND(D47=1,G47=1),Inputs!$L$34,IF(AND(D47=2,G47=1),Inputs!$L$35,IF(AND(D47=3,G47=1),Inputs!$L$36,IF(AND(D47=4,G47=1),Inputs!$L$37,0))))</f>
        <v>0</v>
      </c>
      <c r="AB47" s="19">
        <f>IF(AND(D47=1,G47=1),Inputs!$L$51,IF(AND(D47=2,G47=1),Inputs!$L$52,IF(AND(D47=3,G47=1),Inputs!$L$53,IF(AND(D47=4,G47=1),Inputs!$L$54,0))))</f>
        <v>0</v>
      </c>
      <c r="AC47" s="19">
        <f>IF(AND(D47=1,H47=1),Inputs!$M$34,IF(AND(D47=2,H47=1),Inputs!$M$35,IF(AND(D47=3,H47=1),Inputs!$M$36,IF(AND(D47=4,H47=1),Inputs!$M$37,0))))</f>
        <v>0</v>
      </c>
      <c r="AD47" s="19">
        <f>IF(AND(D47=1,H47=1),Inputs!$M$51,IF(AND(D47=2,H47=1),Inputs!$M$52,IF(AND(D47=3,H47=1),Inputs!$M$53,IF(AND(D47=4,H47=1),Inputs!$M$54,0))))</f>
        <v>0</v>
      </c>
      <c r="AE47" s="19">
        <f>IF(AND(D47=1,I47=1),Inputs!$N$34,IF(AND(D47=2,I47=1),Inputs!$N$35,IF(AND(D47=3,I47=1),Inputs!$N$36,IF(AND(D47=4,I47=1),Inputs!$N$37,0))))</f>
        <v>0</v>
      </c>
      <c r="AF47" s="19">
        <f>IF(AND(D47=1,I47=1),Inputs!$N$51,IF(AND(D47=2,I47=1),Inputs!$N$52,IF(AND(D47=3,I47=1),Inputs!$N$53,IF(AND(D47=4,I47=1),Inputs!$N$54,0))))</f>
        <v>0</v>
      </c>
      <c r="AG47" s="19" t="e">
        <f t="shared" si="12"/>
        <v>#N/A</v>
      </c>
      <c r="AH47" s="19" t="e">
        <f t="shared" si="13"/>
        <v>#N/A</v>
      </c>
      <c r="AI47" s="19" t="e">
        <f t="shared" si="14"/>
        <v>#N/A</v>
      </c>
      <c r="AJ47" s="19" t="e">
        <f>IF(K47=2,Inputs!$B$7,IF(K47=3,Inputs!$B$8,IF(K47=4,Inputs!$B$9,IF(K47=5,Inputs!$B$10,IF(K47=6,Inputs!$B$11)))))</f>
        <v>#N/A</v>
      </c>
      <c r="AK47" s="19">
        <f>Inputs!$B$65+C47</f>
        <v>500</v>
      </c>
      <c r="AL47" s="19" t="e">
        <f t="shared" si="15"/>
        <v>#N/A</v>
      </c>
      <c r="AM47" s="19" t="e">
        <f t="shared" si="10"/>
        <v>#N/A</v>
      </c>
      <c r="AN47" s="19" t="e">
        <f t="shared" si="0"/>
        <v>#N/A</v>
      </c>
      <c r="AO47" s="19" t="e">
        <f t="shared" si="1"/>
        <v>#N/A</v>
      </c>
      <c r="AP47" s="19" t="e">
        <f t="shared" si="2"/>
        <v>#N/A</v>
      </c>
      <c r="AQ47" s="22">
        <f t="shared" si="3"/>
        <v>0</v>
      </c>
      <c r="AR47" s="22">
        <f t="shared" si="4"/>
        <v>0</v>
      </c>
      <c r="AS47" s="22">
        <f>IF(AND(AQ47&gt;=Inputs!$B$15,D47=2),MAX(C47,Inputs!$B$15),AQ47)</f>
        <v>0</v>
      </c>
      <c r="AT47" s="22">
        <f>IF(AND(AR47&gt;=Inputs!$B$15,D47=2),MAX(C47,Inputs!$B$15),AR47)</f>
        <v>0</v>
      </c>
      <c r="AU47" s="22">
        <f>IF(AND(AS47&gt;=Inputs!$B$16,D47&lt;4),MAX(C47,Inputs!$B$16),AS47)</f>
        <v>0</v>
      </c>
      <c r="AV47" s="22">
        <f>IF(AND(AT47&gt;=Inputs!$B$16,D47&lt;4),MAX(C47,Inputs!$B$16),AT47)</f>
        <v>0</v>
      </c>
      <c r="AW47" s="20">
        <f>IF(AU47&gt;Inputs!$B$17,Inputs!$B$17,AU47)</f>
        <v>0</v>
      </c>
      <c r="AX47" s="20">
        <f>IF(AV47&gt;Inputs!$B$17,Inputs!$B$17,AV47)</f>
        <v>0</v>
      </c>
    </row>
    <row r="48" spans="1:50" x14ac:dyDescent="0.25">
      <c r="A48" s="1">
        <f>Levels!A49</f>
        <v>0</v>
      </c>
      <c r="B48" s="1">
        <f>Levels!B49</f>
        <v>0</v>
      </c>
      <c r="C48" s="15">
        <f>IF(AND(E48=0,F48=1),Levels!C49,'2012-2013'!AU48)</f>
        <v>0</v>
      </c>
      <c r="D48" s="1">
        <f>Levels!E49</f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 t="e">
        <f>Levels!AD49</f>
        <v>#N/A</v>
      </c>
      <c r="K48" s="1" t="e">
        <f>Levels!AE49</f>
        <v>#N/A</v>
      </c>
      <c r="L48" s="1" t="e">
        <f t="shared" si="11"/>
        <v>#N/A</v>
      </c>
      <c r="M48" s="19">
        <f>IF(D48=1,Inputs!$J$25,IF(D48=2,Inputs!$J$26,IF(D48=3,Inputs!$J$27,IF(D48=4,Inputs!$J$28,0))))</f>
        <v>0</v>
      </c>
      <c r="N48" s="19">
        <f>IF(D48=1,Inputs!$J$42,IF(D48=2,Inputs!$J$43,IF(D48=3,Inputs!$J$44,IF(D48=4,Inputs!$J$45,0))))</f>
        <v>0</v>
      </c>
      <c r="O48" s="19">
        <f>IF(D48=1,Inputs!$K$25,IF(D48=2,Inputs!$K$26,IF(D48=3,Inputs!$K$27,IF(D48=4,Inputs!$K$28,0))))</f>
        <v>0</v>
      </c>
      <c r="P48" s="19">
        <f>IF(D48=1,Inputs!$K$42,IF(D48=2,Inputs!$K$43,IF(D48=3,Inputs!$K$44,IF(D48=4,Inputs!$K$45,0))))</f>
        <v>0</v>
      </c>
      <c r="Q48" s="19">
        <f>IF(AND(D48=1,G48=1),Inputs!$L$25,IF(AND(D48=2,G48=1),Inputs!$L$26,IF(AND(D48=3,G48=1),Inputs!$L$27,IF(AND(D48=4,G48=1),Inputs!$L$28,0))))</f>
        <v>0</v>
      </c>
      <c r="R48" s="19">
        <f>IF(AND(D48=1,G48=1),Inputs!$L$42,IF(AND(D48=2,G48=1),Inputs!$L$43,IF(AND(D48=3,G48=1),Inputs!$L$44,IF(AND(D48=4,G48=1),Inputs!$L$45,0))))</f>
        <v>0</v>
      </c>
      <c r="S48" s="19">
        <f>IF(AND(D48=1,H48=1),Inputs!$M$25,IF(AND(D48=2,H48=1),Inputs!$M$26,IF(AND(D48=3,H48=1),Inputs!$M$27,IF(AND(D48=4,H48=1),Inputs!$M$28,0))))</f>
        <v>0</v>
      </c>
      <c r="T48" s="19">
        <f>IF(AND(D48=1,H48=1),Inputs!$M$42,IF(AND(D48=2,H48=1),Inputs!$M$43,IF(AND(D48=3,H48=1),Inputs!$M$44,IF(AND(D48=4,H48=1),Inputs!$M$45,0))))</f>
        <v>0</v>
      </c>
      <c r="U48" s="19">
        <f>IF(AND(D48=1,I48=1),Inputs!$N$25,IF(AND(D48=2,I48=1),Inputs!$N$26,IF(AND(D48=3,I48=1),Inputs!$N$27,IF(AND(D48=4,I48=1),Inputs!$N$28,0))))</f>
        <v>0</v>
      </c>
      <c r="V48" s="19">
        <f>IF(AND(D48=1,I48=1),Inputs!$N$42,IF(AND(D48=2,I48=1),Inputs!$N$43,IF(AND(D48=3,I48=1),Inputs!$N$44,IF(AND(D48=4,I48=1),Inputs!$N$45,0))))</f>
        <v>0</v>
      </c>
      <c r="W48" s="19">
        <f>IF(D48=1,Inputs!$J$34,IF(D48=2,Inputs!$J$35,IF(D48=3,Inputs!$J$36,IF(D48=4,Inputs!$J$37,0))))</f>
        <v>0</v>
      </c>
      <c r="X48" s="19">
        <f>IF(D48=1,Inputs!$J$51,IF(D48=2,Inputs!$J$52,IF(D48=3,Inputs!$J$53,IF(D48=4,Inputs!$J$54,0))))</f>
        <v>0</v>
      </c>
      <c r="Y48" s="19">
        <f>IF(D48=1,Inputs!$K$34,IF(D48=2,Inputs!$K$35,IF(D48=3,Inputs!$K$36,IF(D48=4,Inputs!$K$37,0))))</f>
        <v>0</v>
      </c>
      <c r="Z48" s="19">
        <f>IF(D48=1,Inputs!$K$51,IF(D48=2,Inputs!$K$52,IF(D48=3,Inputs!$K$53,IF(D48=4,Inputs!$K$54,0))))</f>
        <v>0</v>
      </c>
      <c r="AA48" s="19">
        <f>IF(AND(D48=1,G48=1),Inputs!$L$34,IF(AND(D48=2,G48=1),Inputs!$L$35,IF(AND(D48=3,G48=1),Inputs!$L$36,IF(AND(D48=4,G48=1),Inputs!$L$37,0))))</f>
        <v>0</v>
      </c>
      <c r="AB48" s="19">
        <f>IF(AND(D48=1,G48=1),Inputs!$L$51,IF(AND(D48=2,G48=1),Inputs!$L$52,IF(AND(D48=3,G48=1),Inputs!$L$53,IF(AND(D48=4,G48=1),Inputs!$L$54,0))))</f>
        <v>0</v>
      </c>
      <c r="AC48" s="19">
        <f>IF(AND(D48=1,H48=1),Inputs!$M$34,IF(AND(D48=2,H48=1),Inputs!$M$35,IF(AND(D48=3,H48=1),Inputs!$M$36,IF(AND(D48=4,H48=1),Inputs!$M$37,0))))</f>
        <v>0</v>
      </c>
      <c r="AD48" s="19">
        <f>IF(AND(D48=1,H48=1),Inputs!$M$51,IF(AND(D48=2,H48=1),Inputs!$M$52,IF(AND(D48=3,H48=1),Inputs!$M$53,IF(AND(D48=4,H48=1),Inputs!$M$54,0))))</f>
        <v>0</v>
      </c>
      <c r="AE48" s="19">
        <f>IF(AND(D48=1,I48=1),Inputs!$N$34,IF(AND(D48=2,I48=1),Inputs!$N$35,IF(AND(D48=3,I48=1),Inputs!$N$36,IF(AND(D48=4,I48=1),Inputs!$N$37,0))))</f>
        <v>0</v>
      </c>
      <c r="AF48" s="19">
        <f>IF(AND(D48=1,I48=1),Inputs!$N$51,IF(AND(D48=2,I48=1),Inputs!$N$52,IF(AND(D48=3,I48=1),Inputs!$N$53,IF(AND(D48=4,I48=1),Inputs!$N$54,0))))</f>
        <v>0</v>
      </c>
      <c r="AG48" s="19" t="e">
        <f t="shared" si="12"/>
        <v>#N/A</v>
      </c>
      <c r="AH48" s="19" t="e">
        <f t="shared" si="13"/>
        <v>#N/A</v>
      </c>
      <c r="AI48" s="19" t="e">
        <f t="shared" si="14"/>
        <v>#N/A</v>
      </c>
      <c r="AJ48" s="19" t="e">
        <f>IF(K48=2,Inputs!$B$7,IF(K48=3,Inputs!$B$8,IF(K48=4,Inputs!$B$9,IF(K48=5,Inputs!$B$10,IF(K48=6,Inputs!$B$11)))))</f>
        <v>#N/A</v>
      </c>
      <c r="AK48" s="19">
        <f>Inputs!$B$65+C48</f>
        <v>500</v>
      </c>
      <c r="AL48" s="19" t="e">
        <f t="shared" si="15"/>
        <v>#N/A</v>
      </c>
      <c r="AM48" s="19" t="e">
        <f t="shared" si="10"/>
        <v>#N/A</v>
      </c>
      <c r="AN48" s="19" t="e">
        <f t="shared" si="0"/>
        <v>#N/A</v>
      </c>
      <c r="AO48" s="19" t="e">
        <f t="shared" si="1"/>
        <v>#N/A</v>
      </c>
      <c r="AP48" s="19" t="e">
        <f t="shared" si="2"/>
        <v>#N/A</v>
      </c>
      <c r="AQ48" s="22">
        <f t="shared" si="3"/>
        <v>0</v>
      </c>
      <c r="AR48" s="22">
        <f t="shared" si="4"/>
        <v>0</v>
      </c>
      <c r="AS48" s="22">
        <f>IF(AND(AQ48&gt;=Inputs!$B$15,D48=2),MAX(C48,Inputs!$B$15),AQ48)</f>
        <v>0</v>
      </c>
      <c r="AT48" s="22">
        <f>IF(AND(AR48&gt;=Inputs!$B$15,D48=2),MAX(C48,Inputs!$B$15),AR48)</f>
        <v>0</v>
      </c>
      <c r="AU48" s="22">
        <f>IF(AND(AS48&gt;=Inputs!$B$16,D48&lt;4),MAX(C48,Inputs!$B$16),AS48)</f>
        <v>0</v>
      </c>
      <c r="AV48" s="22">
        <f>IF(AND(AT48&gt;=Inputs!$B$16,D48&lt;4),MAX(C48,Inputs!$B$16),AT48)</f>
        <v>0</v>
      </c>
      <c r="AW48" s="20">
        <f>IF(AU48&gt;Inputs!$B$17,Inputs!$B$17,AU48)</f>
        <v>0</v>
      </c>
      <c r="AX48" s="20">
        <f>IF(AV48&gt;Inputs!$B$17,Inputs!$B$17,AV48)</f>
        <v>0</v>
      </c>
    </row>
    <row r="49" spans="1:50" x14ac:dyDescent="0.25">
      <c r="A49" s="1">
        <f>Levels!A50</f>
        <v>0</v>
      </c>
      <c r="B49" s="1">
        <f>Levels!B50</f>
        <v>0</v>
      </c>
      <c r="C49" s="15">
        <f>IF(AND(E49=0,F49=1),Levels!C50,'2012-2013'!AU49)</f>
        <v>0</v>
      </c>
      <c r="D49" s="1">
        <f>Levels!E50</f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 t="e">
        <f>Levels!AD50</f>
        <v>#N/A</v>
      </c>
      <c r="K49" s="1" t="e">
        <f>Levels!AE50</f>
        <v>#N/A</v>
      </c>
      <c r="L49" s="1" t="e">
        <f t="shared" si="11"/>
        <v>#N/A</v>
      </c>
      <c r="M49" s="19">
        <f>IF(D49=1,Inputs!$J$25,IF(D49=2,Inputs!$J$26,IF(D49=3,Inputs!$J$27,IF(D49=4,Inputs!$J$28,0))))</f>
        <v>0</v>
      </c>
      <c r="N49" s="19">
        <f>IF(D49=1,Inputs!$J$42,IF(D49=2,Inputs!$J$43,IF(D49=3,Inputs!$J$44,IF(D49=4,Inputs!$J$45,0))))</f>
        <v>0</v>
      </c>
      <c r="O49" s="19">
        <f>IF(D49=1,Inputs!$K$25,IF(D49=2,Inputs!$K$26,IF(D49=3,Inputs!$K$27,IF(D49=4,Inputs!$K$28,0))))</f>
        <v>0</v>
      </c>
      <c r="P49" s="19">
        <f>IF(D49=1,Inputs!$K$42,IF(D49=2,Inputs!$K$43,IF(D49=3,Inputs!$K$44,IF(D49=4,Inputs!$K$45,0))))</f>
        <v>0</v>
      </c>
      <c r="Q49" s="19">
        <f>IF(AND(D49=1,G49=1),Inputs!$L$25,IF(AND(D49=2,G49=1),Inputs!$L$26,IF(AND(D49=3,G49=1),Inputs!$L$27,IF(AND(D49=4,G49=1),Inputs!$L$28,0))))</f>
        <v>0</v>
      </c>
      <c r="R49" s="19">
        <f>IF(AND(D49=1,G49=1),Inputs!$L$42,IF(AND(D49=2,G49=1),Inputs!$L$43,IF(AND(D49=3,G49=1),Inputs!$L$44,IF(AND(D49=4,G49=1),Inputs!$L$45,0))))</f>
        <v>0</v>
      </c>
      <c r="S49" s="19">
        <f>IF(AND(D49=1,H49=1),Inputs!$M$25,IF(AND(D49=2,H49=1),Inputs!$M$26,IF(AND(D49=3,H49=1),Inputs!$M$27,IF(AND(D49=4,H49=1),Inputs!$M$28,0))))</f>
        <v>0</v>
      </c>
      <c r="T49" s="19">
        <f>IF(AND(D49=1,H49=1),Inputs!$M$42,IF(AND(D49=2,H49=1),Inputs!$M$43,IF(AND(D49=3,H49=1),Inputs!$M$44,IF(AND(D49=4,H49=1),Inputs!$M$45,0))))</f>
        <v>0</v>
      </c>
      <c r="U49" s="19">
        <f>IF(AND(D49=1,I49=1),Inputs!$N$25,IF(AND(D49=2,I49=1),Inputs!$N$26,IF(AND(D49=3,I49=1),Inputs!$N$27,IF(AND(D49=4,I49=1),Inputs!$N$28,0))))</f>
        <v>0</v>
      </c>
      <c r="V49" s="19">
        <f>IF(AND(D49=1,I49=1),Inputs!$N$42,IF(AND(D49=2,I49=1),Inputs!$N$43,IF(AND(D49=3,I49=1),Inputs!$N$44,IF(AND(D49=4,I49=1),Inputs!$N$45,0))))</f>
        <v>0</v>
      </c>
      <c r="W49" s="19">
        <f>IF(D49=1,Inputs!$J$34,IF(D49=2,Inputs!$J$35,IF(D49=3,Inputs!$J$36,IF(D49=4,Inputs!$J$37,0))))</f>
        <v>0</v>
      </c>
      <c r="X49" s="19">
        <f>IF(D49=1,Inputs!$J$51,IF(D49=2,Inputs!$J$52,IF(D49=3,Inputs!$J$53,IF(D49=4,Inputs!$J$54,0))))</f>
        <v>0</v>
      </c>
      <c r="Y49" s="19">
        <f>IF(D49=1,Inputs!$K$34,IF(D49=2,Inputs!$K$35,IF(D49=3,Inputs!$K$36,IF(D49=4,Inputs!$K$37,0))))</f>
        <v>0</v>
      </c>
      <c r="Z49" s="19">
        <f>IF(D49=1,Inputs!$K$51,IF(D49=2,Inputs!$K$52,IF(D49=3,Inputs!$K$53,IF(D49=4,Inputs!$K$54,0))))</f>
        <v>0</v>
      </c>
      <c r="AA49" s="19">
        <f>IF(AND(D49=1,G49=1),Inputs!$L$34,IF(AND(D49=2,G49=1),Inputs!$L$35,IF(AND(D49=3,G49=1),Inputs!$L$36,IF(AND(D49=4,G49=1),Inputs!$L$37,0))))</f>
        <v>0</v>
      </c>
      <c r="AB49" s="19">
        <f>IF(AND(D49=1,G49=1),Inputs!$L$51,IF(AND(D49=2,G49=1),Inputs!$L$52,IF(AND(D49=3,G49=1),Inputs!$L$53,IF(AND(D49=4,G49=1),Inputs!$L$54,0))))</f>
        <v>0</v>
      </c>
      <c r="AC49" s="19">
        <f>IF(AND(D49=1,H49=1),Inputs!$M$34,IF(AND(D49=2,H49=1),Inputs!$M$35,IF(AND(D49=3,H49=1),Inputs!$M$36,IF(AND(D49=4,H49=1),Inputs!$M$37,0))))</f>
        <v>0</v>
      </c>
      <c r="AD49" s="19">
        <f>IF(AND(D49=1,H49=1),Inputs!$M$51,IF(AND(D49=2,H49=1),Inputs!$M$52,IF(AND(D49=3,H49=1),Inputs!$M$53,IF(AND(D49=4,H49=1),Inputs!$M$54,0))))</f>
        <v>0</v>
      </c>
      <c r="AE49" s="19">
        <f>IF(AND(D49=1,I49=1),Inputs!$N$34,IF(AND(D49=2,I49=1),Inputs!$N$35,IF(AND(D49=3,I49=1),Inputs!$N$36,IF(AND(D49=4,I49=1),Inputs!$N$37,0))))</f>
        <v>0</v>
      </c>
      <c r="AF49" s="19">
        <f>IF(AND(D49=1,I49=1),Inputs!$N$51,IF(AND(D49=2,I49=1),Inputs!$N$52,IF(AND(D49=3,I49=1),Inputs!$N$53,IF(AND(D49=4,I49=1),Inputs!$N$54,0))))</f>
        <v>0</v>
      </c>
      <c r="AG49" s="19" t="e">
        <f t="shared" si="12"/>
        <v>#N/A</v>
      </c>
      <c r="AH49" s="19" t="e">
        <f t="shared" si="13"/>
        <v>#N/A</v>
      </c>
      <c r="AI49" s="19" t="e">
        <f t="shared" si="14"/>
        <v>#N/A</v>
      </c>
      <c r="AJ49" s="19" t="e">
        <f>IF(K49=2,Inputs!$B$7,IF(K49=3,Inputs!$B$8,IF(K49=4,Inputs!$B$9,IF(K49=5,Inputs!$B$10,IF(K49=6,Inputs!$B$11)))))</f>
        <v>#N/A</v>
      </c>
      <c r="AK49" s="19">
        <f>Inputs!$B$65+C49</f>
        <v>500</v>
      </c>
      <c r="AL49" s="19" t="e">
        <f t="shared" si="15"/>
        <v>#N/A</v>
      </c>
      <c r="AM49" s="19" t="e">
        <f t="shared" si="10"/>
        <v>#N/A</v>
      </c>
      <c r="AN49" s="19" t="e">
        <f t="shared" si="0"/>
        <v>#N/A</v>
      </c>
      <c r="AO49" s="19" t="e">
        <f t="shared" si="1"/>
        <v>#N/A</v>
      </c>
      <c r="AP49" s="19" t="e">
        <f t="shared" si="2"/>
        <v>#N/A</v>
      </c>
      <c r="AQ49" s="22">
        <f t="shared" si="3"/>
        <v>0</v>
      </c>
      <c r="AR49" s="22">
        <f t="shared" si="4"/>
        <v>0</v>
      </c>
      <c r="AS49" s="22">
        <f>IF(AND(AQ49&gt;=Inputs!$B$15,D49=2),MAX(C49,Inputs!$B$15),AQ49)</f>
        <v>0</v>
      </c>
      <c r="AT49" s="22">
        <f>IF(AND(AR49&gt;=Inputs!$B$15,D49=2),MAX(C49,Inputs!$B$15),AR49)</f>
        <v>0</v>
      </c>
      <c r="AU49" s="22">
        <f>IF(AND(AS49&gt;=Inputs!$B$16,D49&lt;4),MAX(C49,Inputs!$B$16),AS49)</f>
        <v>0</v>
      </c>
      <c r="AV49" s="22">
        <f>IF(AND(AT49&gt;=Inputs!$B$16,D49&lt;4),MAX(C49,Inputs!$B$16),AT49)</f>
        <v>0</v>
      </c>
      <c r="AW49" s="20">
        <f>IF(AU49&gt;Inputs!$B$17,Inputs!$B$17,AU49)</f>
        <v>0</v>
      </c>
      <c r="AX49" s="20">
        <f>IF(AV49&gt;Inputs!$B$17,Inputs!$B$17,AV49)</f>
        <v>0</v>
      </c>
    </row>
    <row r="50" spans="1:50" x14ac:dyDescent="0.25">
      <c r="A50" s="1">
        <f>Levels!A51</f>
        <v>0</v>
      </c>
      <c r="B50" s="1">
        <f>Levels!B51</f>
        <v>0</v>
      </c>
      <c r="C50" s="15">
        <f>IF(AND(E50=0,F50=1),Levels!C51,'2012-2013'!AU50)</f>
        <v>0</v>
      </c>
      <c r="D50" s="1">
        <f>Levels!E51</f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 t="e">
        <f>Levels!AD51</f>
        <v>#N/A</v>
      </c>
      <c r="K50" s="1" t="e">
        <f>Levels!AE51</f>
        <v>#N/A</v>
      </c>
      <c r="L50" s="1" t="e">
        <f t="shared" si="11"/>
        <v>#N/A</v>
      </c>
      <c r="M50" s="19">
        <f>IF(D50=1,Inputs!$J$25,IF(D50=2,Inputs!$J$26,IF(D50=3,Inputs!$J$27,IF(D50=4,Inputs!$J$28,0))))</f>
        <v>0</v>
      </c>
      <c r="N50" s="19">
        <f>IF(D50=1,Inputs!$J$42,IF(D50=2,Inputs!$J$43,IF(D50=3,Inputs!$J$44,IF(D50=4,Inputs!$J$45,0))))</f>
        <v>0</v>
      </c>
      <c r="O50" s="19">
        <f>IF(D50=1,Inputs!$K$25,IF(D50=2,Inputs!$K$26,IF(D50=3,Inputs!$K$27,IF(D50=4,Inputs!$K$28,0))))</f>
        <v>0</v>
      </c>
      <c r="P50" s="19">
        <f>IF(D50=1,Inputs!$K$42,IF(D50=2,Inputs!$K$43,IF(D50=3,Inputs!$K$44,IF(D50=4,Inputs!$K$45,0))))</f>
        <v>0</v>
      </c>
      <c r="Q50" s="19">
        <f>IF(AND(D50=1,G50=1),Inputs!$L$25,IF(AND(D50=2,G50=1),Inputs!$L$26,IF(AND(D50=3,G50=1),Inputs!$L$27,IF(AND(D50=4,G50=1),Inputs!$L$28,0))))</f>
        <v>0</v>
      </c>
      <c r="R50" s="19">
        <f>IF(AND(D50=1,G50=1),Inputs!$L$42,IF(AND(D50=2,G50=1),Inputs!$L$43,IF(AND(D50=3,G50=1),Inputs!$L$44,IF(AND(D50=4,G50=1),Inputs!$L$45,0))))</f>
        <v>0</v>
      </c>
      <c r="S50" s="19">
        <f>IF(AND(D50=1,H50=1),Inputs!$M$25,IF(AND(D50=2,H50=1),Inputs!$M$26,IF(AND(D50=3,H50=1),Inputs!$M$27,IF(AND(D50=4,H50=1),Inputs!$M$28,0))))</f>
        <v>0</v>
      </c>
      <c r="T50" s="19">
        <f>IF(AND(D50=1,H50=1),Inputs!$M$42,IF(AND(D50=2,H50=1),Inputs!$M$43,IF(AND(D50=3,H50=1),Inputs!$M$44,IF(AND(D50=4,H50=1),Inputs!$M$45,0))))</f>
        <v>0</v>
      </c>
      <c r="U50" s="19">
        <f>IF(AND(D50=1,I50=1),Inputs!$N$25,IF(AND(D50=2,I50=1),Inputs!$N$26,IF(AND(D50=3,I50=1),Inputs!$N$27,IF(AND(D50=4,I50=1),Inputs!$N$28,0))))</f>
        <v>0</v>
      </c>
      <c r="V50" s="19">
        <f>IF(AND(D50=1,I50=1),Inputs!$N$42,IF(AND(D50=2,I50=1),Inputs!$N$43,IF(AND(D50=3,I50=1),Inputs!$N$44,IF(AND(D50=4,I50=1),Inputs!$N$45,0))))</f>
        <v>0</v>
      </c>
      <c r="W50" s="19">
        <f>IF(D50=1,Inputs!$J$34,IF(D50=2,Inputs!$J$35,IF(D50=3,Inputs!$J$36,IF(D50=4,Inputs!$J$37,0))))</f>
        <v>0</v>
      </c>
      <c r="X50" s="19">
        <f>IF(D50=1,Inputs!$J$51,IF(D50=2,Inputs!$J$52,IF(D50=3,Inputs!$J$53,IF(D50=4,Inputs!$J$54,0))))</f>
        <v>0</v>
      </c>
      <c r="Y50" s="19">
        <f>IF(D50=1,Inputs!$K$34,IF(D50=2,Inputs!$K$35,IF(D50=3,Inputs!$K$36,IF(D50=4,Inputs!$K$37,0))))</f>
        <v>0</v>
      </c>
      <c r="Z50" s="19">
        <f>IF(D50=1,Inputs!$K$51,IF(D50=2,Inputs!$K$52,IF(D50=3,Inputs!$K$53,IF(D50=4,Inputs!$K$54,0))))</f>
        <v>0</v>
      </c>
      <c r="AA50" s="19">
        <f>IF(AND(D50=1,G50=1),Inputs!$L$34,IF(AND(D50=2,G50=1),Inputs!$L$35,IF(AND(D50=3,G50=1),Inputs!$L$36,IF(AND(D50=4,G50=1),Inputs!$L$37,0))))</f>
        <v>0</v>
      </c>
      <c r="AB50" s="19">
        <f>IF(AND(D50=1,G50=1),Inputs!$L$51,IF(AND(D50=2,G50=1),Inputs!$L$52,IF(AND(D50=3,G50=1),Inputs!$L$53,IF(AND(D50=4,G50=1),Inputs!$L$54,0))))</f>
        <v>0</v>
      </c>
      <c r="AC50" s="19">
        <f>IF(AND(D50=1,H50=1),Inputs!$M$34,IF(AND(D50=2,H50=1),Inputs!$M$35,IF(AND(D50=3,H50=1),Inputs!$M$36,IF(AND(D50=4,H50=1),Inputs!$M$37,0))))</f>
        <v>0</v>
      </c>
      <c r="AD50" s="19">
        <f>IF(AND(D50=1,H50=1),Inputs!$M$51,IF(AND(D50=2,H50=1),Inputs!$M$52,IF(AND(D50=3,H50=1),Inputs!$M$53,IF(AND(D50=4,H50=1),Inputs!$M$54,0))))</f>
        <v>0</v>
      </c>
      <c r="AE50" s="19">
        <f>IF(AND(D50=1,I50=1),Inputs!$N$34,IF(AND(D50=2,I50=1),Inputs!$N$35,IF(AND(D50=3,I50=1),Inputs!$N$36,IF(AND(D50=4,I50=1),Inputs!$N$37,0))))</f>
        <v>0</v>
      </c>
      <c r="AF50" s="19">
        <f>IF(AND(D50=1,I50=1),Inputs!$N$51,IF(AND(D50=2,I50=1),Inputs!$N$52,IF(AND(D50=3,I50=1),Inputs!$N$53,IF(AND(D50=4,I50=1),Inputs!$N$54,0))))</f>
        <v>0</v>
      </c>
      <c r="AG50" s="19" t="e">
        <f t="shared" si="12"/>
        <v>#N/A</v>
      </c>
      <c r="AH50" s="19" t="e">
        <f t="shared" si="13"/>
        <v>#N/A</v>
      </c>
      <c r="AI50" s="19" t="e">
        <f t="shared" si="14"/>
        <v>#N/A</v>
      </c>
      <c r="AJ50" s="19" t="e">
        <f>IF(K50=2,Inputs!$B$7,IF(K50=3,Inputs!$B$8,IF(K50=4,Inputs!$B$9,IF(K50=5,Inputs!$B$10,IF(K50=6,Inputs!$B$11)))))</f>
        <v>#N/A</v>
      </c>
      <c r="AK50" s="19">
        <f>Inputs!$B$65+C50</f>
        <v>500</v>
      </c>
      <c r="AL50" s="19" t="e">
        <f t="shared" si="15"/>
        <v>#N/A</v>
      </c>
      <c r="AM50" s="19" t="e">
        <f t="shared" si="10"/>
        <v>#N/A</v>
      </c>
      <c r="AN50" s="19" t="e">
        <f t="shared" si="0"/>
        <v>#N/A</v>
      </c>
      <c r="AO50" s="19" t="e">
        <f t="shared" si="1"/>
        <v>#N/A</v>
      </c>
      <c r="AP50" s="19" t="e">
        <f t="shared" si="2"/>
        <v>#N/A</v>
      </c>
      <c r="AQ50" s="22">
        <f t="shared" si="3"/>
        <v>0</v>
      </c>
      <c r="AR50" s="22">
        <f t="shared" si="4"/>
        <v>0</v>
      </c>
      <c r="AS50" s="22">
        <f>IF(AND(AQ50&gt;=Inputs!$B$15,D50=2),MAX(C50,Inputs!$B$15),AQ50)</f>
        <v>0</v>
      </c>
      <c r="AT50" s="22">
        <f>IF(AND(AR50&gt;=Inputs!$B$15,D50=2),MAX(C50,Inputs!$B$15),AR50)</f>
        <v>0</v>
      </c>
      <c r="AU50" s="22">
        <f>IF(AND(AS50&gt;=Inputs!$B$16,D50&lt;4),MAX(C50,Inputs!$B$16),AS50)</f>
        <v>0</v>
      </c>
      <c r="AV50" s="22">
        <f>IF(AND(AT50&gt;=Inputs!$B$16,D50&lt;4),MAX(C50,Inputs!$B$16),AT50)</f>
        <v>0</v>
      </c>
      <c r="AW50" s="20">
        <f>IF(AU50&gt;Inputs!$B$17,Inputs!$B$17,AU50)</f>
        <v>0</v>
      </c>
      <c r="AX50" s="20">
        <f>IF(AV50&gt;Inputs!$B$17,Inputs!$B$17,AV50)</f>
        <v>0</v>
      </c>
    </row>
    <row r="51" spans="1:50" x14ac:dyDescent="0.25">
      <c r="A51" s="1">
        <f>Levels!A52</f>
        <v>0</v>
      </c>
      <c r="B51" s="1">
        <f>Levels!B52</f>
        <v>0</v>
      </c>
      <c r="C51" s="15">
        <f>IF(AND(E51=0,F51=1),Levels!C52,'2012-2013'!AU51)</f>
        <v>0</v>
      </c>
      <c r="D51" s="1">
        <f>Levels!E52</f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 t="e">
        <f>Levels!AD52</f>
        <v>#N/A</v>
      </c>
      <c r="K51" s="1" t="e">
        <f>Levels!AE52</f>
        <v>#N/A</v>
      </c>
      <c r="L51" s="1" t="e">
        <f t="shared" si="11"/>
        <v>#N/A</v>
      </c>
      <c r="M51" s="19">
        <f>IF(D51=1,Inputs!$J$25,IF(D51=2,Inputs!$J$26,IF(D51=3,Inputs!$J$27,IF(D51=4,Inputs!$J$28,0))))</f>
        <v>0</v>
      </c>
      <c r="N51" s="19">
        <f>IF(D51=1,Inputs!$J$42,IF(D51=2,Inputs!$J$43,IF(D51=3,Inputs!$J$44,IF(D51=4,Inputs!$J$45,0))))</f>
        <v>0</v>
      </c>
      <c r="O51" s="19">
        <f>IF(D51=1,Inputs!$K$25,IF(D51=2,Inputs!$K$26,IF(D51=3,Inputs!$K$27,IF(D51=4,Inputs!$K$28,0))))</f>
        <v>0</v>
      </c>
      <c r="P51" s="19">
        <f>IF(D51=1,Inputs!$K$42,IF(D51=2,Inputs!$K$43,IF(D51=3,Inputs!$K$44,IF(D51=4,Inputs!$K$45,0))))</f>
        <v>0</v>
      </c>
      <c r="Q51" s="19">
        <f>IF(AND(D51=1,G51=1),Inputs!$L$25,IF(AND(D51=2,G51=1),Inputs!$L$26,IF(AND(D51=3,G51=1),Inputs!$L$27,IF(AND(D51=4,G51=1),Inputs!$L$28,0))))</f>
        <v>0</v>
      </c>
      <c r="R51" s="19">
        <f>IF(AND(D51=1,G51=1),Inputs!$L$42,IF(AND(D51=2,G51=1),Inputs!$L$43,IF(AND(D51=3,G51=1),Inputs!$L$44,IF(AND(D51=4,G51=1),Inputs!$L$45,0))))</f>
        <v>0</v>
      </c>
      <c r="S51" s="19">
        <f>IF(AND(D51=1,H51=1),Inputs!$M$25,IF(AND(D51=2,H51=1),Inputs!$M$26,IF(AND(D51=3,H51=1),Inputs!$M$27,IF(AND(D51=4,H51=1),Inputs!$M$28,0))))</f>
        <v>0</v>
      </c>
      <c r="T51" s="19">
        <f>IF(AND(D51=1,H51=1),Inputs!$M$42,IF(AND(D51=2,H51=1),Inputs!$M$43,IF(AND(D51=3,H51=1),Inputs!$M$44,IF(AND(D51=4,H51=1),Inputs!$M$45,0))))</f>
        <v>0</v>
      </c>
      <c r="U51" s="19">
        <f>IF(AND(D51=1,I51=1),Inputs!$N$25,IF(AND(D51=2,I51=1),Inputs!$N$26,IF(AND(D51=3,I51=1),Inputs!$N$27,IF(AND(D51=4,I51=1),Inputs!$N$28,0))))</f>
        <v>0</v>
      </c>
      <c r="V51" s="19">
        <f>IF(AND(D51=1,I51=1),Inputs!$N$42,IF(AND(D51=2,I51=1),Inputs!$N$43,IF(AND(D51=3,I51=1),Inputs!$N$44,IF(AND(D51=4,I51=1),Inputs!$N$45,0))))</f>
        <v>0</v>
      </c>
      <c r="W51" s="19">
        <f>IF(D51=1,Inputs!$J$34,IF(D51=2,Inputs!$J$35,IF(D51=3,Inputs!$J$36,IF(D51=4,Inputs!$J$37,0))))</f>
        <v>0</v>
      </c>
      <c r="X51" s="19">
        <f>IF(D51=1,Inputs!$J$51,IF(D51=2,Inputs!$J$52,IF(D51=3,Inputs!$J$53,IF(D51=4,Inputs!$J$54,0))))</f>
        <v>0</v>
      </c>
      <c r="Y51" s="19">
        <f>IF(D51=1,Inputs!$K$34,IF(D51=2,Inputs!$K$35,IF(D51=3,Inputs!$K$36,IF(D51=4,Inputs!$K$37,0))))</f>
        <v>0</v>
      </c>
      <c r="Z51" s="19">
        <f>IF(D51=1,Inputs!$K$51,IF(D51=2,Inputs!$K$52,IF(D51=3,Inputs!$K$53,IF(D51=4,Inputs!$K$54,0))))</f>
        <v>0</v>
      </c>
      <c r="AA51" s="19">
        <f>IF(AND(D51=1,G51=1),Inputs!$L$34,IF(AND(D51=2,G51=1),Inputs!$L$35,IF(AND(D51=3,G51=1),Inputs!$L$36,IF(AND(D51=4,G51=1),Inputs!$L$37,0))))</f>
        <v>0</v>
      </c>
      <c r="AB51" s="19">
        <f>IF(AND(D51=1,G51=1),Inputs!$L$51,IF(AND(D51=2,G51=1),Inputs!$L$52,IF(AND(D51=3,G51=1),Inputs!$L$53,IF(AND(D51=4,G51=1),Inputs!$L$54,0))))</f>
        <v>0</v>
      </c>
      <c r="AC51" s="19">
        <f>IF(AND(D51=1,H51=1),Inputs!$M$34,IF(AND(D51=2,H51=1),Inputs!$M$35,IF(AND(D51=3,H51=1),Inputs!$M$36,IF(AND(D51=4,H51=1),Inputs!$M$37,0))))</f>
        <v>0</v>
      </c>
      <c r="AD51" s="19">
        <f>IF(AND(D51=1,H51=1),Inputs!$M$51,IF(AND(D51=2,H51=1),Inputs!$M$52,IF(AND(D51=3,H51=1),Inputs!$M$53,IF(AND(D51=4,H51=1),Inputs!$M$54,0))))</f>
        <v>0</v>
      </c>
      <c r="AE51" s="19">
        <f>IF(AND(D51=1,I51=1),Inputs!$N$34,IF(AND(D51=2,I51=1),Inputs!$N$35,IF(AND(D51=3,I51=1),Inputs!$N$36,IF(AND(D51=4,I51=1),Inputs!$N$37,0))))</f>
        <v>0</v>
      </c>
      <c r="AF51" s="19">
        <f>IF(AND(D51=1,I51=1),Inputs!$N$51,IF(AND(D51=2,I51=1),Inputs!$N$52,IF(AND(D51=3,I51=1),Inputs!$N$53,IF(AND(D51=4,I51=1),Inputs!$N$54,0))))</f>
        <v>0</v>
      </c>
      <c r="AG51" s="19" t="e">
        <f t="shared" si="12"/>
        <v>#N/A</v>
      </c>
      <c r="AH51" s="19" t="e">
        <f t="shared" si="13"/>
        <v>#N/A</v>
      </c>
      <c r="AI51" s="19" t="e">
        <f t="shared" si="14"/>
        <v>#N/A</v>
      </c>
      <c r="AJ51" s="19" t="e">
        <f>IF(K51=2,Inputs!$B$7,IF(K51=3,Inputs!$B$8,IF(K51=4,Inputs!$B$9,IF(K51=5,Inputs!$B$10,IF(K51=6,Inputs!$B$11)))))</f>
        <v>#N/A</v>
      </c>
      <c r="AK51" s="19">
        <f>Inputs!$B$65+C51</f>
        <v>500</v>
      </c>
      <c r="AL51" s="19" t="e">
        <f t="shared" si="15"/>
        <v>#N/A</v>
      </c>
      <c r="AM51" s="19" t="e">
        <f t="shared" si="10"/>
        <v>#N/A</v>
      </c>
      <c r="AN51" s="19" t="e">
        <f t="shared" si="0"/>
        <v>#N/A</v>
      </c>
      <c r="AO51" s="19" t="e">
        <f t="shared" si="1"/>
        <v>#N/A</v>
      </c>
      <c r="AP51" s="19" t="e">
        <f t="shared" si="2"/>
        <v>#N/A</v>
      </c>
      <c r="AQ51" s="22">
        <f t="shared" si="3"/>
        <v>0</v>
      </c>
      <c r="AR51" s="22">
        <f t="shared" si="4"/>
        <v>0</v>
      </c>
      <c r="AS51" s="22">
        <f>IF(AND(AQ51&gt;=Inputs!$B$15,D51=2),MAX(C51,Inputs!$B$15),AQ51)</f>
        <v>0</v>
      </c>
      <c r="AT51" s="22">
        <f>IF(AND(AR51&gt;=Inputs!$B$15,D51=2),MAX(C51,Inputs!$B$15),AR51)</f>
        <v>0</v>
      </c>
      <c r="AU51" s="22">
        <f>IF(AND(AS51&gt;=Inputs!$B$16,D51&lt;4),MAX(C51,Inputs!$B$16),AS51)</f>
        <v>0</v>
      </c>
      <c r="AV51" s="22">
        <f>IF(AND(AT51&gt;=Inputs!$B$16,D51&lt;4),MAX(C51,Inputs!$B$16),AT51)</f>
        <v>0</v>
      </c>
      <c r="AW51" s="20">
        <f>IF(AU51&gt;Inputs!$B$17,Inputs!$B$17,AU51)</f>
        <v>0</v>
      </c>
      <c r="AX51" s="20">
        <f>IF(AV51&gt;Inputs!$B$17,Inputs!$B$17,AV51)</f>
        <v>0</v>
      </c>
    </row>
    <row r="52" spans="1:50" x14ac:dyDescent="0.25">
      <c r="A52" s="1">
        <f>Levels!A53</f>
        <v>0</v>
      </c>
      <c r="B52" s="1">
        <f>Levels!B53</f>
        <v>0</v>
      </c>
      <c r="C52" s="15">
        <f>IF(AND(E52=0,F52=1),Levels!C53,'2012-2013'!AU52)</f>
        <v>0</v>
      </c>
      <c r="D52" s="1">
        <f>Levels!E53</f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 t="e">
        <f>Levels!AD53</f>
        <v>#N/A</v>
      </c>
      <c r="K52" s="1" t="e">
        <f>Levels!AE53</f>
        <v>#N/A</v>
      </c>
      <c r="L52" s="1" t="e">
        <f t="shared" si="11"/>
        <v>#N/A</v>
      </c>
      <c r="M52" s="19">
        <f>IF(D52=1,Inputs!$J$25,IF(D52=2,Inputs!$J$26,IF(D52=3,Inputs!$J$27,IF(D52=4,Inputs!$J$28,0))))</f>
        <v>0</v>
      </c>
      <c r="N52" s="19">
        <f>IF(D52=1,Inputs!$J$42,IF(D52=2,Inputs!$J$43,IF(D52=3,Inputs!$J$44,IF(D52=4,Inputs!$J$45,0))))</f>
        <v>0</v>
      </c>
      <c r="O52" s="19">
        <f>IF(D52=1,Inputs!$K$25,IF(D52=2,Inputs!$K$26,IF(D52=3,Inputs!$K$27,IF(D52=4,Inputs!$K$28,0))))</f>
        <v>0</v>
      </c>
      <c r="P52" s="19">
        <f>IF(D52=1,Inputs!$K$42,IF(D52=2,Inputs!$K$43,IF(D52=3,Inputs!$K$44,IF(D52=4,Inputs!$K$45,0))))</f>
        <v>0</v>
      </c>
      <c r="Q52" s="19">
        <f>IF(AND(D52=1,G52=1),Inputs!$L$25,IF(AND(D52=2,G52=1),Inputs!$L$26,IF(AND(D52=3,G52=1),Inputs!$L$27,IF(AND(D52=4,G52=1),Inputs!$L$28,0))))</f>
        <v>0</v>
      </c>
      <c r="R52" s="19">
        <f>IF(AND(D52=1,G52=1),Inputs!$L$42,IF(AND(D52=2,G52=1),Inputs!$L$43,IF(AND(D52=3,G52=1),Inputs!$L$44,IF(AND(D52=4,G52=1),Inputs!$L$45,0))))</f>
        <v>0</v>
      </c>
      <c r="S52" s="19">
        <f>IF(AND(D52=1,H52=1),Inputs!$M$25,IF(AND(D52=2,H52=1),Inputs!$M$26,IF(AND(D52=3,H52=1),Inputs!$M$27,IF(AND(D52=4,H52=1),Inputs!$M$28,0))))</f>
        <v>0</v>
      </c>
      <c r="T52" s="19">
        <f>IF(AND(D52=1,H52=1),Inputs!$M$42,IF(AND(D52=2,H52=1),Inputs!$M$43,IF(AND(D52=3,H52=1),Inputs!$M$44,IF(AND(D52=4,H52=1),Inputs!$M$45,0))))</f>
        <v>0</v>
      </c>
      <c r="U52" s="19">
        <f>IF(AND(D52=1,I52=1),Inputs!$N$25,IF(AND(D52=2,I52=1),Inputs!$N$26,IF(AND(D52=3,I52=1),Inputs!$N$27,IF(AND(D52=4,I52=1),Inputs!$N$28,0))))</f>
        <v>0</v>
      </c>
      <c r="V52" s="19">
        <f>IF(AND(D52=1,I52=1),Inputs!$N$42,IF(AND(D52=2,I52=1),Inputs!$N$43,IF(AND(D52=3,I52=1),Inputs!$N$44,IF(AND(D52=4,I52=1),Inputs!$N$45,0))))</f>
        <v>0</v>
      </c>
      <c r="W52" s="19">
        <f>IF(D52=1,Inputs!$J$34,IF(D52=2,Inputs!$J$35,IF(D52=3,Inputs!$J$36,IF(D52=4,Inputs!$J$37,0))))</f>
        <v>0</v>
      </c>
      <c r="X52" s="19">
        <f>IF(D52=1,Inputs!$J$51,IF(D52=2,Inputs!$J$52,IF(D52=3,Inputs!$J$53,IF(D52=4,Inputs!$J$54,0))))</f>
        <v>0</v>
      </c>
      <c r="Y52" s="19">
        <f>IF(D52=1,Inputs!$K$34,IF(D52=2,Inputs!$K$35,IF(D52=3,Inputs!$K$36,IF(D52=4,Inputs!$K$37,0))))</f>
        <v>0</v>
      </c>
      <c r="Z52" s="19">
        <f>IF(D52=1,Inputs!$K$51,IF(D52=2,Inputs!$K$52,IF(D52=3,Inputs!$K$53,IF(D52=4,Inputs!$K$54,0))))</f>
        <v>0</v>
      </c>
      <c r="AA52" s="19">
        <f>IF(AND(D52=1,G52=1),Inputs!$L$34,IF(AND(D52=2,G52=1),Inputs!$L$35,IF(AND(D52=3,G52=1),Inputs!$L$36,IF(AND(D52=4,G52=1),Inputs!$L$37,0))))</f>
        <v>0</v>
      </c>
      <c r="AB52" s="19">
        <f>IF(AND(D52=1,G52=1),Inputs!$L$51,IF(AND(D52=2,G52=1),Inputs!$L$52,IF(AND(D52=3,G52=1),Inputs!$L$53,IF(AND(D52=4,G52=1),Inputs!$L$54,0))))</f>
        <v>0</v>
      </c>
      <c r="AC52" s="19">
        <f>IF(AND(D52=1,H52=1),Inputs!$M$34,IF(AND(D52=2,H52=1),Inputs!$M$35,IF(AND(D52=3,H52=1),Inputs!$M$36,IF(AND(D52=4,H52=1),Inputs!$M$37,0))))</f>
        <v>0</v>
      </c>
      <c r="AD52" s="19">
        <f>IF(AND(D52=1,H52=1),Inputs!$M$51,IF(AND(D52=2,H52=1),Inputs!$M$52,IF(AND(D52=3,H52=1),Inputs!$M$53,IF(AND(D52=4,H52=1),Inputs!$M$54,0))))</f>
        <v>0</v>
      </c>
      <c r="AE52" s="19">
        <f>IF(AND(D52=1,I52=1),Inputs!$N$34,IF(AND(D52=2,I52=1),Inputs!$N$35,IF(AND(D52=3,I52=1),Inputs!$N$36,IF(AND(D52=4,I52=1),Inputs!$N$37,0))))</f>
        <v>0</v>
      </c>
      <c r="AF52" s="19">
        <f>IF(AND(D52=1,I52=1),Inputs!$N$51,IF(AND(D52=2,I52=1),Inputs!$N$52,IF(AND(D52=3,I52=1),Inputs!$N$53,IF(AND(D52=4,I52=1),Inputs!$N$54,0))))</f>
        <v>0</v>
      </c>
      <c r="AG52" s="19" t="e">
        <f t="shared" si="12"/>
        <v>#N/A</v>
      </c>
      <c r="AH52" s="19" t="e">
        <f t="shared" si="13"/>
        <v>#N/A</v>
      </c>
      <c r="AI52" s="19" t="e">
        <f t="shared" si="14"/>
        <v>#N/A</v>
      </c>
      <c r="AJ52" s="19" t="e">
        <f>IF(K52=2,Inputs!$B$7,IF(K52=3,Inputs!$B$8,IF(K52=4,Inputs!$B$9,IF(K52=5,Inputs!$B$10,IF(K52=6,Inputs!$B$11)))))</f>
        <v>#N/A</v>
      </c>
      <c r="AK52" s="19">
        <f>Inputs!$B$65+C52</f>
        <v>500</v>
      </c>
      <c r="AL52" s="19" t="e">
        <f t="shared" si="15"/>
        <v>#N/A</v>
      </c>
      <c r="AM52" s="19" t="e">
        <f t="shared" si="10"/>
        <v>#N/A</v>
      </c>
      <c r="AN52" s="19" t="e">
        <f t="shared" si="0"/>
        <v>#N/A</v>
      </c>
      <c r="AO52" s="19" t="e">
        <f t="shared" si="1"/>
        <v>#N/A</v>
      </c>
      <c r="AP52" s="19" t="e">
        <f t="shared" si="2"/>
        <v>#N/A</v>
      </c>
      <c r="AQ52" s="22">
        <f t="shared" si="3"/>
        <v>0</v>
      </c>
      <c r="AR52" s="22">
        <f t="shared" si="4"/>
        <v>0</v>
      </c>
      <c r="AS52" s="22">
        <f>IF(AND(AQ52&gt;=Inputs!$B$15,D52=2),MAX(C52,Inputs!$B$15),AQ52)</f>
        <v>0</v>
      </c>
      <c r="AT52" s="22">
        <f>IF(AND(AR52&gt;=Inputs!$B$15,D52=2),MAX(C52,Inputs!$B$15),AR52)</f>
        <v>0</v>
      </c>
      <c r="AU52" s="22">
        <f>IF(AND(AS52&gt;=Inputs!$B$16,D52&lt;4),MAX(C52,Inputs!$B$16),AS52)</f>
        <v>0</v>
      </c>
      <c r="AV52" s="22">
        <f>IF(AND(AT52&gt;=Inputs!$B$16,D52&lt;4),MAX(C52,Inputs!$B$16),AT52)</f>
        <v>0</v>
      </c>
      <c r="AW52" s="20">
        <f>IF(AU52&gt;Inputs!$B$17,Inputs!$B$17,AU52)</f>
        <v>0</v>
      </c>
      <c r="AX52" s="20">
        <f>IF(AV52&gt;Inputs!$B$17,Inputs!$B$17,AV52)</f>
        <v>0</v>
      </c>
    </row>
    <row r="53" spans="1:50" x14ac:dyDescent="0.25">
      <c r="A53" s="1">
        <f>Levels!A54</f>
        <v>0</v>
      </c>
      <c r="B53" s="1">
        <f>Levels!B54</f>
        <v>0</v>
      </c>
      <c r="C53" s="15">
        <f>IF(AND(E53=0,F53=1),Levels!C54,'2012-2013'!AU53)</f>
        <v>0</v>
      </c>
      <c r="D53" s="1">
        <f>Levels!E54</f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 t="e">
        <f>Levels!AD54</f>
        <v>#N/A</v>
      </c>
      <c r="K53" s="1" t="e">
        <f>Levels!AE54</f>
        <v>#N/A</v>
      </c>
      <c r="L53" s="1" t="e">
        <f t="shared" si="11"/>
        <v>#N/A</v>
      </c>
      <c r="M53" s="19">
        <f>IF(D53=1,Inputs!$J$25,IF(D53=2,Inputs!$J$26,IF(D53=3,Inputs!$J$27,IF(D53=4,Inputs!$J$28,0))))</f>
        <v>0</v>
      </c>
      <c r="N53" s="19">
        <f>IF(D53=1,Inputs!$J$42,IF(D53=2,Inputs!$J$43,IF(D53=3,Inputs!$J$44,IF(D53=4,Inputs!$J$45,0))))</f>
        <v>0</v>
      </c>
      <c r="O53" s="19">
        <f>IF(D53=1,Inputs!$K$25,IF(D53=2,Inputs!$K$26,IF(D53=3,Inputs!$K$27,IF(D53=4,Inputs!$K$28,0))))</f>
        <v>0</v>
      </c>
      <c r="P53" s="19">
        <f>IF(D53=1,Inputs!$K$42,IF(D53=2,Inputs!$K$43,IF(D53=3,Inputs!$K$44,IF(D53=4,Inputs!$K$45,0))))</f>
        <v>0</v>
      </c>
      <c r="Q53" s="19">
        <f>IF(AND(D53=1,G53=1),Inputs!$L$25,IF(AND(D53=2,G53=1),Inputs!$L$26,IF(AND(D53=3,G53=1),Inputs!$L$27,IF(AND(D53=4,G53=1),Inputs!$L$28,0))))</f>
        <v>0</v>
      </c>
      <c r="R53" s="19">
        <f>IF(AND(D53=1,G53=1),Inputs!$L$42,IF(AND(D53=2,G53=1),Inputs!$L$43,IF(AND(D53=3,G53=1),Inputs!$L$44,IF(AND(D53=4,G53=1),Inputs!$L$45,0))))</f>
        <v>0</v>
      </c>
      <c r="S53" s="19">
        <f>IF(AND(D53=1,H53=1),Inputs!$M$25,IF(AND(D53=2,H53=1),Inputs!$M$26,IF(AND(D53=3,H53=1),Inputs!$M$27,IF(AND(D53=4,H53=1),Inputs!$M$28,0))))</f>
        <v>0</v>
      </c>
      <c r="T53" s="19">
        <f>IF(AND(D53=1,H53=1),Inputs!$M$42,IF(AND(D53=2,H53=1),Inputs!$M$43,IF(AND(D53=3,H53=1),Inputs!$M$44,IF(AND(D53=4,H53=1),Inputs!$M$45,0))))</f>
        <v>0</v>
      </c>
      <c r="U53" s="19">
        <f>IF(AND(D53=1,I53=1),Inputs!$N$25,IF(AND(D53=2,I53=1),Inputs!$N$26,IF(AND(D53=3,I53=1),Inputs!$N$27,IF(AND(D53=4,I53=1),Inputs!$N$28,0))))</f>
        <v>0</v>
      </c>
      <c r="V53" s="19">
        <f>IF(AND(D53=1,I53=1),Inputs!$N$42,IF(AND(D53=2,I53=1),Inputs!$N$43,IF(AND(D53=3,I53=1),Inputs!$N$44,IF(AND(D53=4,I53=1),Inputs!$N$45,0))))</f>
        <v>0</v>
      </c>
      <c r="W53" s="19">
        <f>IF(D53=1,Inputs!$J$34,IF(D53=2,Inputs!$J$35,IF(D53=3,Inputs!$J$36,IF(D53=4,Inputs!$J$37,0))))</f>
        <v>0</v>
      </c>
      <c r="X53" s="19">
        <f>IF(D53=1,Inputs!$J$51,IF(D53=2,Inputs!$J$52,IF(D53=3,Inputs!$J$53,IF(D53=4,Inputs!$J$54,0))))</f>
        <v>0</v>
      </c>
      <c r="Y53" s="19">
        <f>IF(D53=1,Inputs!$K$34,IF(D53=2,Inputs!$K$35,IF(D53=3,Inputs!$K$36,IF(D53=4,Inputs!$K$37,0))))</f>
        <v>0</v>
      </c>
      <c r="Z53" s="19">
        <f>IF(D53=1,Inputs!$K$51,IF(D53=2,Inputs!$K$52,IF(D53=3,Inputs!$K$53,IF(D53=4,Inputs!$K$54,0))))</f>
        <v>0</v>
      </c>
      <c r="AA53" s="19">
        <f>IF(AND(D53=1,G53=1),Inputs!$L$34,IF(AND(D53=2,G53=1),Inputs!$L$35,IF(AND(D53=3,G53=1),Inputs!$L$36,IF(AND(D53=4,G53=1),Inputs!$L$37,0))))</f>
        <v>0</v>
      </c>
      <c r="AB53" s="19">
        <f>IF(AND(D53=1,G53=1),Inputs!$L$51,IF(AND(D53=2,G53=1),Inputs!$L$52,IF(AND(D53=3,G53=1),Inputs!$L$53,IF(AND(D53=4,G53=1),Inputs!$L$54,0))))</f>
        <v>0</v>
      </c>
      <c r="AC53" s="19">
        <f>IF(AND(D53=1,H53=1),Inputs!$M$34,IF(AND(D53=2,H53=1),Inputs!$M$35,IF(AND(D53=3,H53=1),Inputs!$M$36,IF(AND(D53=4,H53=1),Inputs!$M$37,0))))</f>
        <v>0</v>
      </c>
      <c r="AD53" s="19">
        <f>IF(AND(D53=1,H53=1),Inputs!$M$51,IF(AND(D53=2,H53=1),Inputs!$M$52,IF(AND(D53=3,H53=1),Inputs!$M$53,IF(AND(D53=4,H53=1),Inputs!$M$54,0))))</f>
        <v>0</v>
      </c>
      <c r="AE53" s="19">
        <f>IF(AND(D53=1,I53=1),Inputs!$N$34,IF(AND(D53=2,I53=1),Inputs!$N$35,IF(AND(D53=3,I53=1),Inputs!$N$36,IF(AND(D53=4,I53=1),Inputs!$N$37,0))))</f>
        <v>0</v>
      </c>
      <c r="AF53" s="19">
        <f>IF(AND(D53=1,I53=1),Inputs!$N$51,IF(AND(D53=2,I53=1),Inputs!$N$52,IF(AND(D53=3,I53=1),Inputs!$N$53,IF(AND(D53=4,I53=1),Inputs!$N$54,0))))</f>
        <v>0</v>
      </c>
      <c r="AG53" s="19" t="e">
        <f t="shared" si="12"/>
        <v>#N/A</v>
      </c>
      <c r="AH53" s="19" t="e">
        <f t="shared" si="13"/>
        <v>#N/A</v>
      </c>
      <c r="AI53" s="19" t="e">
        <f t="shared" si="14"/>
        <v>#N/A</v>
      </c>
      <c r="AJ53" s="19" t="e">
        <f>IF(K53=2,Inputs!$B$7,IF(K53=3,Inputs!$B$8,IF(K53=4,Inputs!$B$9,IF(K53=5,Inputs!$B$10,IF(K53=6,Inputs!$B$11)))))</f>
        <v>#N/A</v>
      </c>
      <c r="AK53" s="19">
        <f>Inputs!$B$65+C53</f>
        <v>500</v>
      </c>
      <c r="AL53" s="19" t="e">
        <f t="shared" si="15"/>
        <v>#N/A</v>
      </c>
      <c r="AM53" s="19" t="e">
        <f t="shared" si="10"/>
        <v>#N/A</v>
      </c>
      <c r="AN53" s="19" t="e">
        <f t="shared" si="0"/>
        <v>#N/A</v>
      </c>
      <c r="AO53" s="19" t="e">
        <f t="shared" si="1"/>
        <v>#N/A</v>
      </c>
      <c r="AP53" s="19" t="e">
        <f t="shared" si="2"/>
        <v>#N/A</v>
      </c>
      <c r="AQ53" s="22">
        <f t="shared" si="3"/>
        <v>0</v>
      </c>
      <c r="AR53" s="22">
        <f t="shared" si="4"/>
        <v>0</v>
      </c>
      <c r="AS53" s="22">
        <f>IF(AND(AQ53&gt;=Inputs!$B$15,D53=2),MAX(C53,Inputs!$B$15),AQ53)</f>
        <v>0</v>
      </c>
      <c r="AT53" s="22">
        <f>IF(AND(AR53&gt;=Inputs!$B$15,D53=2),MAX(C53,Inputs!$B$15),AR53)</f>
        <v>0</v>
      </c>
      <c r="AU53" s="22">
        <f>IF(AND(AS53&gt;=Inputs!$B$16,D53&lt;4),MAX(C53,Inputs!$B$16),AS53)</f>
        <v>0</v>
      </c>
      <c r="AV53" s="22">
        <f>IF(AND(AT53&gt;=Inputs!$B$16,D53&lt;4),MAX(C53,Inputs!$B$16),AT53)</f>
        <v>0</v>
      </c>
      <c r="AW53" s="20">
        <f>IF(AU53&gt;Inputs!$B$17,Inputs!$B$17,AU53)</f>
        <v>0</v>
      </c>
      <c r="AX53" s="20">
        <f>IF(AV53&gt;Inputs!$B$17,Inputs!$B$17,AV53)</f>
        <v>0</v>
      </c>
    </row>
    <row r="54" spans="1:50" x14ac:dyDescent="0.25">
      <c r="A54" s="1">
        <f>Levels!A55</f>
        <v>0</v>
      </c>
      <c r="B54" s="1">
        <f>Levels!B55</f>
        <v>0</v>
      </c>
      <c r="C54" s="15">
        <f>IF(AND(E54=0,F54=1),Levels!C55,'2012-2013'!AU54)</f>
        <v>0</v>
      </c>
      <c r="D54" s="1">
        <f>Levels!E55</f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 t="e">
        <f>Levels!AD55</f>
        <v>#N/A</v>
      </c>
      <c r="K54" s="1" t="e">
        <f>Levels!AE55</f>
        <v>#N/A</v>
      </c>
      <c r="L54" s="1" t="e">
        <f t="shared" si="11"/>
        <v>#N/A</v>
      </c>
      <c r="M54" s="19">
        <f>IF(D54=1,Inputs!$J$25,IF(D54=2,Inputs!$J$26,IF(D54=3,Inputs!$J$27,IF(D54=4,Inputs!$J$28,0))))</f>
        <v>0</v>
      </c>
      <c r="N54" s="19">
        <f>IF(D54=1,Inputs!$J$42,IF(D54=2,Inputs!$J$43,IF(D54=3,Inputs!$J$44,IF(D54=4,Inputs!$J$45,0))))</f>
        <v>0</v>
      </c>
      <c r="O54" s="19">
        <f>IF(D54=1,Inputs!$K$25,IF(D54=2,Inputs!$K$26,IF(D54=3,Inputs!$K$27,IF(D54=4,Inputs!$K$28,0))))</f>
        <v>0</v>
      </c>
      <c r="P54" s="19">
        <f>IF(D54=1,Inputs!$K$42,IF(D54=2,Inputs!$K$43,IF(D54=3,Inputs!$K$44,IF(D54=4,Inputs!$K$45,0))))</f>
        <v>0</v>
      </c>
      <c r="Q54" s="19">
        <f>IF(AND(D54=1,G54=1),Inputs!$L$25,IF(AND(D54=2,G54=1),Inputs!$L$26,IF(AND(D54=3,G54=1),Inputs!$L$27,IF(AND(D54=4,G54=1),Inputs!$L$28,0))))</f>
        <v>0</v>
      </c>
      <c r="R54" s="19">
        <f>IF(AND(D54=1,G54=1),Inputs!$L$42,IF(AND(D54=2,G54=1),Inputs!$L$43,IF(AND(D54=3,G54=1),Inputs!$L$44,IF(AND(D54=4,G54=1),Inputs!$L$45,0))))</f>
        <v>0</v>
      </c>
      <c r="S54" s="19">
        <f>IF(AND(D54=1,H54=1),Inputs!$M$25,IF(AND(D54=2,H54=1),Inputs!$M$26,IF(AND(D54=3,H54=1),Inputs!$M$27,IF(AND(D54=4,H54=1),Inputs!$M$28,0))))</f>
        <v>0</v>
      </c>
      <c r="T54" s="19">
        <f>IF(AND(D54=1,H54=1),Inputs!$M$42,IF(AND(D54=2,H54=1),Inputs!$M$43,IF(AND(D54=3,H54=1),Inputs!$M$44,IF(AND(D54=4,H54=1),Inputs!$M$45,0))))</f>
        <v>0</v>
      </c>
      <c r="U54" s="19">
        <f>IF(AND(D54=1,I54=1),Inputs!$N$25,IF(AND(D54=2,I54=1),Inputs!$N$26,IF(AND(D54=3,I54=1),Inputs!$N$27,IF(AND(D54=4,I54=1),Inputs!$N$28,0))))</f>
        <v>0</v>
      </c>
      <c r="V54" s="19">
        <f>IF(AND(D54=1,I54=1),Inputs!$N$42,IF(AND(D54=2,I54=1),Inputs!$N$43,IF(AND(D54=3,I54=1),Inputs!$N$44,IF(AND(D54=4,I54=1),Inputs!$N$45,0))))</f>
        <v>0</v>
      </c>
      <c r="W54" s="19">
        <f>IF(D54=1,Inputs!$J$34,IF(D54=2,Inputs!$J$35,IF(D54=3,Inputs!$J$36,IF(D54=4,Inputs!$J$37,0))))</f>
        <v>0</v>
      </c>
      <c r="X54" s="19">
        <f>IF(D54=1,Inputs!$J$51,IF(D54=2,Inputs!$J$52,IF(D54=3,Inputs!$J$53,IF(D54=4,Inputs!$J$54,0))))</f>
        <v>0</v>
      </c>
      <c r="Y54" s="19">
        <f>IF(D54=1,Inputs!$K$34,IF(D54=2,Inputs!$K$35,IF(D54=3,Inputs!$K$36,IF(D54=4,Inputs!$K$37,0))))</f>
        <v>0</v>
      </c>
      <c r="Z54" s="19">
        <f>IF(D54=1,Inputs!$K$51,IF(D54=2,Inputs!$K$52,IF(D54=3,Inputs!$K$53,IF(D54=4,Inputs!$K$54,0))))</f>
        <v>0</v>
      </c>
      <c r="AA54" s="19">
        <f>IF(AND(D54=1,G54=1),Inputs!$L$34,IF(AND(D54=2,G54=1),Inputs!$L$35,IF(AND(D54=3,G54=1),Inputs!$L$36,IF(AND(D54=4,G54=1),Inputs!$L$37,0))))</f>
        <v>0</v>
      </c>
      <c r="AB54" s="19">
        <f>IF(AND(D54=1,G54=1),Inputs!$L$51,IF(AND(D54=2,G54=1),Inputs!$L$52,IF(AND(D54=3,G54=1),Inputs!$L$53,IF(AND(D54=4,G54=1),Inputs!$L$54,0))))</f>
        <v>0</v>
      </c>
      <c r="AC54" s="19">
        <f>IF(AND(D54=1,H54=1),Inputs!$M$34,IF(AND(D54=2,H54=1),Inputs!$M$35,IF(AND(D54=3,H54=1),Inputs!$M$36,IF(AND(D54=4,H54=1),Inputs!$M$37,0))))</f>
        <v>0</v>
      </c>
      <c r="AD54" s="19">
        <f>IF(AND(D54=1,H54=1),Inputs!$M$51,IF(AND(D54=2,H54=1),Inputs!$M$52,IF(AND(D54=3,H54=1),Inputs!$M$53,IF(AND(D54=4,H54=1),Inputs!$M$54,0))))</f>
        <v>0</v>
      </c>
      <c r="AE54" s="19">
        <f>IF(AND(D54=1,I54=1),Inputs!$N$34,IF(AND(D54=2,I54=1),Inputs!$N$35,IF(AND(D54=3,I54=1),Inputs!$N$36,IF(AND(D54=4,I54=1),Inputs!$N$37,0))))</f>
        <v>0</v>
      </c>
      <c r="AF54" s="19">
        <f>IF(AND(D54=1,I54=1),Inputs!$N$51,IF(AND(D54=2,I54=1),Inputs!$N$52,IF(AND(D54=3,I54=1),Inputs!$N$53,IF(AND(D54=4,I54=1),Inputs!$N$54,0))))</f>
        <v>0</v>
      </c>
      <c r="AG54" s="19" t="e">
        <f t="shared" si="12"/>
        <v>#N/A</v>
      </c>
      <c r="AH54" s="19" t="e">
        <f t="shared" si="13"/>
        <v>#N/A</v>
      </c>
      <c r="AI54" s="19" t="e">
        <f t="shared" si="14"/>
        <v>#N/A</v>
      </c>
      <c r="AJ54" s="19" t="e">
        <f>IF(K54=2,Inputs!$B$7,IF(K54=3,Inputs!$B$8,IF(K54=4,Inputs!$B$9,IF(K54=5,Inputs!$B$10,IF(K54=6,Inputs!$B$11)))))</f>
        <v>#N/A</v>
      </c>
      <c r="AK54" s="19">
        <f>Inputs!$B$65+C54</f>
        <v>500</v>
      </c>
      <c r="AL54" s="19" t="e">
        <f t="shared" si="15"/>
        <v>#N/A</v>
      </c>
      <c r="AM54" s="19" t="e">
        <f t="shared" si="10"/>
        <v>#N/A</v>
      </c>
      <c r="AN54" s="19" t="e">
        <f t="shared" si="0"/>
        <v>#N/A</v>
      </c>
      <c r="AO54" s="19" t="e">
        <f t="shared" si="1"/>
        <v>#N/A</v>
      </c>
      <c r="AP54" s="19" t="e">
        <f t="shared" si="2"/>
        <v>#N/A</v>
      </c>
      <c r="AQ54" s="22">
        <f t="shared" si="3"/>
        <v>0</v>
      </c>
      <c r="AR54" s="22">
        <f t="shared" si="4"/>
        <v>0</v>
      </c>
      <c r="AS54" s="22">
        <f>IF(AND(AQ54&gt;=Inputs!$B$15,D54=2),MAX(C54,Inputs!$B$15),AQ54)</f>
        <v>0</v>
      </c>
      <c r="AT54" s="22">
        <f>IF(AND(AR54&gt;=Inputs!$B$15,D54=2),MAX(C54,Inputs!$B$15),AR54)</f>
        <v>0</v>
      </c>
      <c r="AU54" s="22">
        <f>IF(AND(AS54&gt;=Inputs!$B$16,D54&lt;4),MAX(C54,Inputs!$B$16),AS54)</f>
        <v>0</v>
      </c>
      <c r="AV54" s="22">
        <f>IF(AND(AT54&gt;=Inputs!$B$16,D54&lt;4),MAX(C54,Inputs!$B$16),AT54)</f>
        <v>0</v>
      </c>
      <c r="AW54" s="20">
        <f>IF(AU54&gt;Inputs!$B$17,Inputs!$B$17,AU54)</f>
        <v>0</v>
      </c>
      <c r="AX54" s="20">
        <f>IF(AV54&gt;Inputs!$B$17,Inputs!$B$17,AV54)</f>
        <v>0</v>
      </c>
    </row>
    <row r="55" spans="1:50" x14ac:dyDescent="0.25">
      <c r="A55" s="1">
        <f>Levels!A56</f>
        <v>0</v>
      </c>
      <c r="B55" s="1">
        <f>Levels!B56</f>
        <v>0</v>
      </c>
      <c r="C55" s="15">
        <f>IF(AND(E55=0,F55=1),Levels!C56,'2012-2013'!AU55)</f>
        <v>0</v>
      </c>
      <c r="D55" s="1">
        <f>Levels!E56</f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 t="e">
        <f>Levels!AD56</f>
        <v>#N/A</v>
      </c>
      <c r="K55" s="1" t="e">
        <f>Levels!AE56</f>
        <v>#N/A</v>
      </c>
      <c r="L55" s="1" t="e">
        <f t="shared" si="11"/>
        <v>#N/A</v>
      </c>
      <c r="M55" s="19">
        <f>IF(D55=1,Inputs!$J$25,IF(D55=2,Inputs!$J$26,IF(D55=3,Inputs!$J$27,IF(D55=4,Inputs!$J$28,0))))</f>
        <v>0</v>
      </c>
      <c r="N55" s="19">
        <f>IF(D55=1,Inputs!$J$42,IF(D55=2,Inputs!$J$43,IF(D55=3,Inputs!$J$44,IF(D55=4,Inputs!$J$45,0))))</f>
        <v>0</v>
      </c>
      <c r="O55" s="19">
        <f>IF(D55=1,Inputs!$K$25,IF(D55=2,Inputs!$K$26,IF(D55=3,Inputs!$K$27,IF(D55=4,Inputs!$K$28,0))))</f>
        <v>0</v>
      </c>
      <c r="P55" s="19">
        <f>IF(D55=1,Inputs!$K$42,IF(D55=2,Inputs!$K$43,IF(D55=3,Inputs!$K$44,IF(D55=4,Inputs!$K$45,0))))</f>
        <v>0</v>
      </c>
      <c r="Q55" s="19">
        <f>IF(AND(D55=1,G55=1),Inputs!$L$25,IF(AND(D55=2,G55=1),Inputs!$L$26,IF(AND(D55=3,G55=1),Inputs!$L$27,IF(AND(D55=4,G55=1),Inputs!$L$28,0))))</f>
        <v>0</v>
      </c>
      <c r="R55" s="19">
        <f>IF(AND(D55=1,G55=1),Inputs!$L$42,IF(AND(D55=2,G55=1),Inputs!$L$43,IF(AND(D55=3,G55=1),Inputs!$L$44,IF(AND(D55=4,G55=1),Inputs!$L$45,0))))</f>
        <v>0</v>
      </c>
      <c r="S55" s="19">
        <f>IF(AND(D55=1,H55=1),Inputs!$M$25,IF(AND(D55=2,H55=1),Inputs!$M$26,IF(AND(D55=3,H55=1),Inputs!$M$27,IF(AND(D55=4,H55=1),Inputs!$M$28,0))))</f>
        <v>0</v>
      </c>
      <c r="T55" s="19">
        <f>IF(AND(D55=1,H55=1),Inputs!$M$42,IF(AND(D55=2,H55=1),Inputs!$M$43,IF(AND(D55=3,H55=1),Inputs!$M$44,IF(AND(D55=4,H55=1),Inputs!$M$45,0))))</f>
        <v>0</v>
      </c>
      <c r="U55" s="19">
        <f>IF(AND(D55=1,I55=1),Inputs!$N$25,IF(AND(D55=2,I55=1),Inputs!$N$26,IF(AND(D55=3,I55=1),Inputs!$N$27,IF(AND(D55=4,I55=1),Inputs!$N$28,0))))</f>
        <v>0</v>
      </c>
      <c r="V55" s="19">
        <f>IF(AND(D55=1,I55=1),Inputs!$N$42,IF(AND(D55=2,I55=1),Inputs!$N$43,IF(AND(D55=3,I55=1),Inputs!$N$44,IF(AND(D55=4,I55=1),Inputs!$N$45,0))))</f>
        <v>0</v>
      </c>
      <c r="W55" s="19">
        <f>IF(D55=1,Inputs!$J$34,IF(D55=2,Inputs!$J$35,IF(D55=3,Inputs!$J$36,IF(D55=4,Inputs!$J$37,0))))</f>
        <v>0</v>
      </c>
      <c r="X55" s="19">
        <f>IF(D55=1,Inputs!$J$51,IF(D55=2,Inputs!$J$52,IF(D55=3,Inputs!$J$53,IF(D55=4,Inputs!$J$54,0))))</f>
        <v>0</v>
      </c>
      <c r="Y55" s="19">
        <f>IF(D55=1,Inputs!$K$34,IF(D55=2,Inputs!$K$35,IF(D55=3,Inputs!$K$36,IF(D55=4,Inputs!$K$37,0))))</f>
        <v>0</v>
      </c>
      <c r="Z55" s="19">
        <f>IF(D55=1,Inputs!$K$51,IF(D55=2,Inputs!$K$52,IF(D55=3,Inputs!$K$53,IF(D55=4,Inputs!$K$54,0))))</f>
        <v>0</v>
      </c>
      <c r="AA55" s="19">
        <f>IF(AND(D55=1,G55=1),Inputs!$L$34,IF(AND(D55=2,G55=1),Inputs!$L$35,IF(AND(D55=3,G55=1),Inputs!$L$36,IF(AND(D55=4,G55=1),Inputs!$L$37,0))))</f>
        <v>0</v>
      </c>
      <c r="AB55" s="19">
        <f>IF(AND(D55=1,G55=1),Inputs!$L$51,IF(AND(D55=2,G55=1),Inputs!$L$52,IF(AND(D55=3,G55=1),Inputs!$L$53,IF(AND(D55=4,G55=1),Inputs!$L$54,0))))</f>
        <v>0</v>
      </c>
      <c r="AC55" s="19">
        <f>IF(AND(D55=1,H55=1),Inputs!$M$34,IF(AND(D55=2,H55=1),Inputs!$M$35,IF(AND(D55=3,H55=1),Inputs!$M$36,IF(AND(D55=4,H55=1),Inputs!$M$37,0))))</f>
        <v>0</v>
      </c>
      <c r="AD55" s="19">
        <f>IF(AND(D55=1,H55=1),Inputs!$M$51,IF(AND(D55=2,H55=1),Inputs!$M$52,IF(AND(D55=3,H55=1),Inputs!$M$53,IF(AND(D55=4,H55=1),Inputs!$M$54,0))))</f>
        <v>0</v>
      </c>
      <c r="AE55" s="19">
        <f>IF(AND(D55=1,I55=1),Inputs!$N$34,IF(AND(D55=2,I55=1),Inputs!$N$35,IF(AND(D55=3,I55=1),Inputs!$N$36,IF(AND(D55=4,I55=1),Inputs!$N$37,0))))</f>
        <v>0</v>
      </c>
      <c r="AF55" s="19">
        <f>IF(AND(D55=1,I55=1),Inputs!$N$51,IF(AND(D55=2,I55=1),Inputs!$N$52,IF(AND(D55=3,I55=1),Inputs!$N$53,IF(AND(D55=4,I55=1),Inputs!$N$54,0))))</f>
        <v>0</v>
      </c>
      <c r="AG55" s="19" t="e">
        <f t="shared" si="12"/>
        <v>#N/A</v>
      </c>
      <c r="AH55" s="19" t="e">
        <f t="shared" si="13"/>
        <v>#N/A</v>
      </c>
      <c r="AI55" s="19" t="e">
        <f t="shared" si="14"/>
        <v>#N/A</v>
      </c>
      <c r="AJ55" s="19" t="e">
        <f>IF(K55=2,Inputs!$B$7,IF(K55=3,Inputs!$B$8,IF(K55=4,Inputs!$B$9,IF(K55=5,Inputs!$B$10,IF(K55=6,Inputs!$B$11)))))</f>
        <v>#N/A</v>
      </c>
      <c r="AK55" s="19">
        <f>Inputs!$B$65+C55</f>
        <v>500</v>
      </c>
      <c r="AL55" s="19" t="e">
        <f t="shared" si="15"/>
        <v>#N/A</v>
      </c>
      <c r="AM55" s="19" t="e">
        <f t="shared" si="10"/>
        <v>#N/A</v>
      </c>
      <c r="AN55" s="19" t="e">
        <f t="shared" si="0"/>
        <v>#N/A</v>
      </c>
      <c r="AO55" s="19" t="e">
        <f t="shared" si="1"/>
        <v>#N/A</v>
      </c>
      <c r="AP55" s="19" t="e">
        <f t="shared" si="2"/>
        <v>#N/A</v>
      </c>
      <c r="AQ55" s="22">
        <f t="shared" si="3"/>
        <v>0</v>
      </c>
      <c r="AR55" s="22">
        <f t="shared" si="4"/>
        <v>0</v>
      </c>
      <c r="AS55" s="22">
        <f>IF(AND(AQ55&gt;=Inputs!$B$15,D55=2),MAX(C55,Inputs!$B$15),AQ55)</f>
        <v>0</v>
      </c>
      <c r="AT55" s="22">
        <f>IF(AND(AR55&gt;=Inputs!$B$15,D55=2),MAX(C55,Inputs!$B$15),AR55)</f>
        <v>0</v>
      </c>
      <c r="AU55" s="22">
        <f>IF(AND(AS55&gt;=Inputs!$B$16,D55&lt;4),MAX(C55,Inputs!$B$16),AS55)</f>
        <v>0</v>
      </c>
      <c r="AV55" s="22">
        <f>IF(AND(AT55&gt;=Inputs!$B$16,D55&lt;4),MAX(C55,Inputs!$B$16),AT55)</f>
        <v>0</v>
      </c>
      <c r="AW55" s="20">
        <f>IF(AU55&gt;Inputs!$B$17,Inputs!$B$17,AU55)</f>
        <v>0</v>
      </c>
      <c r="AX55" s="20">
        <f>IF(AV55&gt;Inputs!$B$17,Inputs!$B$17,AV55)</f>
        <v>0</v>
      </c>
    </row>
    <row r="56" spans="1:50" x14ac:dyDescent="0.25">
      <c r="A56" s="1">
        <f>Levels!A57</f>
        <v>0</v>
      </c>
      <c r="B56" s="1">
        <f>Levels!B57</f>
        <v>0</v>
      </c>
      <c r="C56" s="15">
        <f>IF(AND(E56=0,F56=1),Levels!C57,'2012-2013'!AU56)</f>
        <v>0</v>
      </c>
      <c r="D56" s="1">
        <f>Levels!E57</f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 t="e">
        <f>Levels!AD57</f>
        <v>#N/A</v>
      </c>
      <c r="K56" s="1" t="e">
        <f>Levels!AE57</f>
        <v>#N/A</v>
      </c>
      <c r="L56" s="1" t="e">
        <f t="shared" si="11"/>
        <v>#N/A</v>
      </c>
      <c r="M56" s="19">
        <f>IF(D56=1,Inputs!$J$25,IF(D56=2,Inputs!$J$26,IF(D56=3,Inputs!$J$27,IF(D56=4,Inputs!$J$28,0))))</f>
        <v>0</v>
      </c>
      <c r="N56" s="19">
        <f>IF(D56=1,Inputs!$J$42,IF(D56=2,Inputs!$J$43,IF(D56=3,Inputs!$J$44,IF(D56=4,Inputs!$J$45,0))))</f>
        <v>0</v>
      </c>
      <c r="O56" s="19">
        <f>IF(D56=1,Inputs!$K$25,IF(D56=2,Inputs!$K$26,IF(D56=3,Inputs!$K$27,IF(D56=4,Inputs!$K$28,0))))</f>
        <v>0</v>
      </c>
      <c r="P56" s="19">
        <f>IF(D56=1,Inputs!$K$42,IF(D56=2,Inputs!$K$43,IF(D56=3,Inputs!$K$44,IF(D56=4,Inputs!$K$45,0))))</f>
        <v>0</v>
      </c>
      <c r="Q56" s="19">
        <f>IF(AND(D56=1,G56=1),Inputs!$L$25,IF(AND(D56=2,G56=1),Inputs!$L$26,IF(AND(D56=3,G56=1),Inputs!$L$27,IF(AND(D56=4,G56=1),Inputs!$L$28,0))))</f>
        <v>0</v>
      </c>
      <c r="R56" s="19">
        <f>IF(AND(D56=1,G56=1),Inputs!$L$42,IF(AND(D56=2,G56=1),Inputs!$L$43,IF(AND(D56=3,G56=1),Inputs!$L$44,IF(AND(D56=4,G56=1),Inputs!$L$45,0))))</f>
        <v>0</v>
      </c>
      <c r="S56" s="19">
        <f>IF(AND(D56=1,H56=1),Inputs!$M$25,IF(AND(D56=2,H56=1),Inputs!$M$26,IF(AND(D56=3,H56=1),Inputs!$M$27,IF(AND(D56=4,H56=1),Inputs!$M$28,0))))</f>
        <v>0</v>
      </c>
      <c r="T56" s="19">
        <f>IF(AND(D56=1,H56=1),Inputs!$M$42,IF(AND(D56=2,H56=1),Inputs!$M$43,IF(AND(D56=3,H56=1),Inputs!$M$44,IF(AND(D56=4,H56=1),Inputs!$M$45,0))))</f>
        <v>0</v>
      </c>
      <c r="U56" s="19">
        <f>IF(AND(D56=1,I56=1),Inputs!$N$25,IF(AND(D56=2,I56=1),Inputs!$N$26,IF(AND(D56=3,I56=1),Inputs!$N$27,IF(AND(D56=4,I56=1),Inputs!$N$28,0))))</f>
        <v>0</v>
      </c>
      <c r="V56" s="19">
        <f>IF(AND(D56=1,I56=1),Inputs!$N$42,IF(AND(D56=2,I56=1),Inputs!$N$43,IF(AND(D56=3,I56=1),Inputs!$N$44,IF(AND(D56=4,I56=1),Inputs!$N$45,0))))</f>
        <v>0</v>
      </c>
      <c r="W56" s="19">
        <f>IF(D56=1,Inputs!$J$34,IF(D56=2,Inputs!$J$35,IF(D56=3,Inputs!$J$36,IF(D56=4,Inputs!$J$37,0))))</f>
        <v>0</v>
      </c>
      <c r="X56" s="19">
        <f>IF(D56=1,Inputs!$J$51,IF(D56=2,Inputs!$J$52,IF(D56=3,Inputs!$J$53,IF(D56=4,Inputs!$J$54,0))))</f>
        <v>0</v>
      </c>
      <c r="Y56" s="19">
        <f>IF(D56=1,Inputs!$K$34,IF(D56=2,Inputs!$K$35,IF(D56=3,Inputs!$K$36,IF(D56=4,Inputs!$K$37,0))))</f>
        <v>0</v>
      </c>
      <c r="Z56" s="19">
        <f>IF(D56=1,Inputs!$K$51,IF(D56=2,Inputs!$K$52,IF(D56=3,Inputs!$K$53,IF(D56=4,Inputs!$K$54,0))))</f>
        <v>0</v>
      </c>
      <c r="AA56" s="19">
        <f>IF(AND(D56=1,G56=1),Inputs!$L$34,IF(AND(D56=2,G56=1),Inputs!$L$35,IF(AND(D56=3,G56=1),Inputs!$L$36,IF(AND(D56=4,G56=1),Inputs!$L$37,0))))</f>
        <v>0</v>
      </c>
      <c r="AB56" s="19">
        <f>IF(AND(D56=1,G56=1),Inputs!$L$51,IF(AND(D56=2,G56=1),Inputs!$L$52,IF(AND(D56=3,G56=1),Inputs!$L$53,IF(AND(D56=4,G56=1),Inputs!$L$54,0))))</f>
        <v>0</v>
      </c>
      <c r="AC56" s="19">
        <f>IF(AND(D56=1,H56=1),Inputs!$M$34,IF(AND(D56=2,H56=1),Inputs!$M$35,IF(AND(D56=3,H56=1),Inputs!$M$36,IF(AND(D56=4,H56=1),Inputs!$M$37,0))))</f>
        <v>0</v>
      </c>
      <c r="AD56" s="19">
        <f>IF(AND(D56=1,H56=1),Inputs!$M$51,IF(AND(D56=2,H56=1),Inputs!$M$52,IF(AND(D56=3,H56=1),Inputs!$M$53,IF(AND(D56=4,H56=1),Inputs!$M$54,0))))</f>
        <v>0</v>
      </c>
      <c r="AE56" s="19">
        <f>IF(AND(D56=1,I56=1),Inputs!$N$34,IF(AND(D56=2,I56=1),Inputs!$N$35,IF(AND(D56=3,I56=1),Inputs!$N$36,IF(AND(D56=4,I56=1),Inputs!$N$37,0))))</f>
        <v>0</v>
      </c>
      <c r="AF56" s="19">
        <f>IF(AND(D56=1,I56=1),Inputs!$N$51,IF(AND(D56=2,I56=1),Inputs!$N$52,IF(AND(D56=3,I56=1),Inputs!$N$53,IF(AND(D56=4,I56=1),Inputs!$N$54,0))))</f>
        <v>0</v>
      </c>
      <c r="AG56" s="19" t="e">
        <f t="shared" si="12"/>
        <v>#N/A</v>
      </c>
      <c r="AH56" s="19" t="e">
        <f t="shared" si="13"/>
        <v>#N/A</v>
      </c>
      <c r="AI56" s="19" t="e">
        <f t="shared" si="14"/>
        <v>#N/A</v>
      </c>
      <c r="AJ56" s="19" t="e">
        <f>IF(K56=2,Inputs!$B$7,IF(K56=3,Inputs!$B$8,IF(K56=4,Inputs!$B$9,IF(K56=5,Inputs!$B$10,IF(K56=6,Inputs!$B$11)))))</f>
        <v>#N/A</v>
      </c>
      <c r="AK56" s="19">
        <f>Inputs!$B$65+C56</f>
        <v>500</v>
      </c>
      <c r="AL56" s="19" t="e">
        <f t="shared" si="15"/>
        <v>#N/A</v>
      </c>
      <c r="AM56" s="19" t="e">
        <f t="shared" si="10"/>
        <v>#N/A</v>
      </c>
      <c r="AN56" s="19" t="e">
        <f t="shared" si="0"/>
        <v>#N/A</v>
      </c>
      <c r="AO56" s="19" t="e">
        <f t="shared" si="1"/>
        <v>#N/A</v>
      </c>
      <c r="AP56" s="19" t="e">
        <f t="shared" si="2"/>
        <v>#N/A</v>
      </c>
      <c r="AQ56" s="22">
        <f t="shared" si="3"/>
        <v>0</v>
      </c>
      <c r="AR56" s="22">
        <f t="shared" si="4"/>
        <v>0</v>
      </c>
      <c r="AS56" s="22">
        <f>IF(AND(AQ56&gt;=Inputs!$B$15,D56=2),MAX(C56,Inputs!$B$15),AQ56)</f>
        <v>0</v>
      </c>
      <c r="AT56" s="22">
        <f>IF(AND(AR56&gt;=Inputs!$B$15,D56=2),MAX(C56,Inputs!$B$15),AR56)</f>
        <v>0</v>
      </c>
      <c r="AU56" s="22">
        <f>IF(AND(AS56&gt;=Inputs!$B$16,D56&lt;4),MAX(C56,Inputs!$B$16),AS56)</f>
        <v>0</v>
      </c>
      <c r="AV56" s="22">
        <f>IF(AND(AT56&gt;=Inputs!$B$16,D56&lt;4),MAX(C56,Inputs!$B$16),AT56)</f>
        <v>0</v>
      </c>
      <c r="AW56" s="20">
        <f>IF(AU56&gt;Inputs!$B$17,Inputs!$B$17,AU56)</f>
        <v>0</v>
      </c>
      <c r="AX56" s="20">
        <f>IF(AV56&gt;Inputs!$B$17,Inputs!$B$17,AV56)</f>
        <v>0</v>
      </c>
    </row>
    <row r="57" spans="1:50" x14ac:dyDescent="0.25">
      <c r="A57" s="1">
        <f>Levels!A58</f>
        <v>0</v>
      </c>
      <c r="B57" s="1">
        <f>Levels!B58</f>
        <v>0</v>
      </c>
      <c r="C57" s="15">
        <f>IF(AND(E57=0,F57=1),Levels!C58,'2012-2013'!AU57)</f>
        <v>0</v>
      </c>
      <c r="D57" s="1">
        <f>Levels!E58</f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 t="e">
        <f>Levels!AD58</f>
        <v>#N/A</v>
      </c>
      <c r="K57" s="1" t="e">
        <f>Levels!AE58</f>
        <v>#N/A</v>
      </c>
      <c r="L57" s="1" t="e">
        <f t="shared" si="11"/>
        <v>#N/A</v>
      </c>
      <c r="M57" s="19">
        <f>IF(D57=1,Inputs!$J$25,IF(D57=2,Inputs!$J$26,IF(D57=3,Inputs!$J$27,IF(D57=4,Inputs!$J$28,0))))</f>
        <v>0</v>
      </c>
      <c r="N57" s="19">
        <f>IF(D57=1,Inputs!$J$42,IF(D57=2,Inputs!$J$43,IF(D57=3,Inputs!$J$44,IF(D57=4,Inputs!$J$45,0))))</f>
        <v>0</v>
      </c>
      <c r="O57" s="19">
        <f>IF(D57=1,Inputs!$K$25,IF(D57=2,Inputs!$K$26,IF(D57=3,Inputs!$K$27,IF(D57=4,Inputs!$K$28,0))))</f>
        <v>0</v>
      </c>
      <c r="P57" s="19">
        <f>IF(D57=1,Inputs!$K$42,IF(D57=2,Inputs!$K$43,IF(D57=3,Inputs!$K$44,IF(D57=4,Inputs!$K$45,0))))</f>
        <v>0</v>
      </c>
      <c r="Q57" s="19">
        <f>IF(AND(D57=1,G57=1),Inputs!$L$25,IF(AND(D57=2,G57=1),Inputs!$L$26,IF(AND(D57=3,G57=1),Inputs!$L$27,IF(AND(D57=4,G57=1),Inputs!$L$28,0))))</f>
        <v>0</v>
      </c>
      <c r="R57" s="19">
        <f>IF(AND(D57=1,G57=1),Inputs!$L$42,IF(AND(D57=2,G57=1),Inputs!$L$43,IF(AND(D57=3,G57=1),Inputs!$L$44,IF(AND(D57=4,G57=1),Inputs!$L$45,0))))</f>
        <v>0</v>
      </c>
      <c r="S57" s="19">
        <f>IF(AND(D57=1,H57=1),Inputs!$M$25,IF(AND(D57=2,H57=1),Inputs!$M$26,IF(AND(D57=3,H57=1),Inputs!$M$27,IF(AND(D57=4,H57=1),Inputs!$M$28,0))))</f>
        <v>0</v>
      </c>
      <c r="T57" s="19">
        <f>IF(AND(D57=1,H57=1),Inputs!$M$42,IF(AND(D57=2,H57=1),Inputs!$M$43,IF(AND(D57=3,H57=1),Inputs!$M$44,IF(AND(D57=4,H57=1),Inputs!$M$45,0))))</f>
        <v>0</v>
      </c>
      <c r="U57" s="19">
        <f>IF(AND(D57=1,I57=1),Inputs!$N$25,IF(AND(D57=2,I57=1),Inputs!$N$26,IF(AND(D57=3,I57=1),Inputs!$N$27,IF(AND(D57=4,I57=1),Inputs!$N$28,0))))</f>
        <v>0</v>
      </c>
      <c r="V57" s="19">
        <f>IF(AND(D57=1,I57=1),Inputs!$N$42,IF(AND(D57=2,I57=1),Inputs!$N$43,IF(AND(D57=3,I57=1),Inputs!$N$44,IF(AND(D57=4,I57=1),Inputs!$N$45,0))))</f>
        <v>0</v>
      </c>
      <c r="W57" s="19">
        <f>IF(D57=1,Inputs!$J$34,IF(D57=2,Inputs!$J$35,IF(D57=3,Inputs!$J$36,IF(D57=4,Inputs!$J$37,0))))</f>
        <v>0</v>
      </c>
      <c r="X57" s="19">
        <f>IF(D57=1,Inputs!$J$51,IF(D57=2,Inputs!$J$52,IF(D57=3,Inputs!$J$53,IF(D57=4,Inputs!$J$54,0))))</f>
        <v>0</v>
      </c>
      <c r="Y57" s="19">
        <f>IF(D57=1,Inputs!$K$34,IF(D57=2,Inputs!$K$35,IF(D57=3,Inputs!$K$36,IF(D57=4,Inputs!$K$37,0))))</f>
        <v>0</v>
      </c>
      <c r="Z57" s="19">
        <f>IF(D57=1,Inputs!$K$51,IF(D57=2,Inputs!$K$52,IF(D57=3,Inputs!$K$53,IF(D57=4,Inputs!$K$54,0))))</f>
        <v>0</v>
      </c>
      <c r="AA57" s="19">
        <f>IF(AND(D57=1,G57=1),Inputs!$L$34,IF(AND(D57=2,G57=1),Inputs!$L$35,IF(AND(D57=3,G57=1),Inputs!$L$36,IF(AND(D57=4,G57=1),Inputs!$L$37,0))))</f>
        <v>0</v>
      </c>
      <c r="AB57" s="19">
        <f>IF(AND(D57=1,G57=1),Inputs!$L$51,IF(AND(D57=2,G57=1),Inputs!$L$52,IF(AND(D57=3,G57=1),Inputs!$L$53,IF(AND(D57=4,G57=1),Inputs!$L$54,0))))</f>
        <v>0</v>
      </c>
      <c r="AC57" s="19">
        <f>IF(AND(D57=1,H57=1),Inputs!$M$34,IF(AND(D57=2,H57=1),Inputs!$M$35,IF(AND(D57=3,H57=1),Inputs!$M$36,IF(AND(D57=4,H57=1),Inputs!$M$37,0))))</f>
        <v>0</v>
      </c>
      <c r="AD57" s="19">
        <f>IF(AND(D57=1,H57=1),Inputs!$M$51,IF(AND(D57=2,H57=1),Inputs!$M$52,IF(AND(D57=3,H57=1),Inputs!$M$53,IF(AND(D57=4,H57=1),Inputs!$M$54,0))))</f>
        <v>0</v>
      </c>
      <c r="AE57" s="19">
        <f>IF(AND(D57=1,I57=1),Inputs!$N$34,IF(AND(D57=2,I57=1),Inputs!$N$35,IF(AND(D57=3,I57=1),Inputs!$N$36,IF(AND(D57=4,I57=1),Inputs!$N$37,0))))</f>
        <v>0</v>
      </c>
      <c r="AF57" s="19">
        <f>IF(AND(D57=1,I57=1),Inputs!$N$51,IF(AND(D57=2,I57=1),Inputs!$N$52,IF(AND(D57=3,I57=1),Inputs!$N$53,IF(AND(D57=4,I57=1),Inputs!$N$54,0))))</f>
        <v>0</v>
      </c>
      <c r="AG57" s="19" t="e">
        <f t="shared" si="12"/>
        <v>#N/A</v>
      </c>
      <c r="AH57" s="19" t="e">
        <f t="shared" si="13"/>
        <v>#N/A</v>
      </c>
      <c r="AI57" s="19" t="e">
        <f t="shared" si="14"/>
        <v>#N/A</v>
      </c>
      <c r="AJ57" s="19" t="e">
        <f>IF(K57=2,Inputs!$B$7,IF(K57=3,Inputs!$B$8,IF(K57=4,Inputs!$B$9,IF(K57=5,Inputs!$B$10,IF(K57=6,Inputs!$B$11)))))</f>
        <v>#N/A</v>
      </c>
      <c r="AK57" s="19">
        <f>Inputs!$B$65+C57</f>
        <v>500</v>
      </c>
      <c r="AL57" s="19" t="e">
        <f t="shared" si="15"/>
        <v>#N/A</v>
      </c>
      <c r="AM57" s="19" t="e">
        <f t="shared" si="10"/>
        <v>#N/A</v>
      </c>
      <c r="AN57" s="19" t="e">
        <f t="shared" si="0"/>
        <v>#N/A</v>
      </c>
      <c r="AO57" s="19" t="e">
        <f t="shared" si="1"/>
        <v>#N/A</v>
      </c>
      <c r="AP57" s="19" t="e">
        <f t="shared" si="2"/>
        <v>#N/A</v>
      </c>
      <c r="AQ57" s="22">
        <f t="shared" si="3"/>
        <v>0</v>
      </c>
      <c r="AR57" s="22">
        <f t="shared" si="4"/>
        <v>0</v>
      </c>
      <c r="AS57" s="22">
        <f>IF(AND(AQ57&gt;=Inputs!$B$15,D57=2),MAX(C57,Inputs!$B$15),AQ57)</f>
        <v>0</v>
      </c>
      <c r="AT57" s="22">
        <f>IF(AND(AR57&gt;=Inputs!$B$15,D57=2),MAX(C57,Inputs!$B$15),AR57)</f>
        <v>0</v>
      </c>
      <c r="AU57" s="22">
        <f>IF(AND(AS57&gt;=Inputs!$B$16,D57&lt;4),MAX(C57,Inputs!$B$16),AS57)</f>
        <v>0</v>
      </c>
      <c r="AV57" s="22">
        <f>IF(AND(AT57&gt;=Inputs!$B$16,D57&lt;4),MAX(C57,Inputs!$B$16),AT57)</f>
        <v>0</v>
      </c>
      <c r="AW57" s="20">
        <f>IF(AU57&gt;Inputs!$B$17,Inputs!$B$17,AU57)</f>
        <v>0</v>
      </c>
      <c r="AX57" s="20">
        <f>IF(AV57&gt;Inputs!$B$17,Inputs!$B$17,AV57)</f>
        <v>0</v>
      </c>
    </row>
    <row r="58" spans="1:50" x14ac:dyDescent="0.25">
      <c r="A58" s="1">
        <f>Levels!A59</f>
        <v>0</v>
      </c>
      <c r="B58" s="1">
        <f>Levels!B59</f>
        <v>0</v>
      </c>
      <c r="C58" s="15">
        <f>IF(AND(E58=0,F58=1),Levels!C59,'2012-2013'!AU58)</f>
        <v>0</v>
      </c>
      <c r="D58" s="1">
        <f>Levels!E59</f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 t="e">
        <f>Levels!AD59</f>
        <v>#N/A</v>
      </c>
      <c r="K58" s="1" t="e">
        <f>Levels!AE59</f>
        <v>#N/A</v>
      </c>
      <c r="L58" s="1" t="e">
        <f t="shared" si="11"/>
        <v>#N/A</v>
      </c>
      <c r="M58" s="19">
        <f>IF(D58=1,Inputs!$J$25,IF(D58=2,Inputs!$J$26,IF(D58=3,Inputs!$J$27,IF(D58=4,Inputs!$J$28,0))))</f>
        <v>0</v>
      </c>
      <c r="N58" s="19">
        <f>IF(D58=1,Inputs!$J$42,IF(D58=2,Inputs!$J$43,IF(D58=3,Inputs!$J$44,IF(D58=4,Inputs!$J$45,0))))</f>
        <v>0</v>
      </c>
      <c r="O58" s="19">
        <f>IF(D58=1,Inputs!$K$25,IF(D58=2,Inputs!$K$26,IF(D58=3,Inputs!$K$27,IF(D58=4,Inputs!$K$28,0))))</f>
        <v>0</v>
      </c>
      <c r="P58" s="19">
        <f>IF(D58=1,Inputs!$K$42,IF(D58=2,Inputs!$K$43,IF(D58=3,Inputs!$K$44,IF(D58=4,Inputs!$K$45,0))))</f>
        <v>0</v>
      </c>
      <c r="Q58" s="19">
        <f>IF(AND(D58=1,G58=1),Inputs!$L$25,IF(AND(D58=2,G58=1),Inputs!$L$26,IF(AND(D58=3,G58=1),Inputs!$L$27,IF(AND(D58=4,G58=1),Inputs!$L$28,0))))</f>
        <v>0</v>
      </c>
      <c r="R58" s="19">
        <f>IF(AND(D58=1,G58=1),Inputs!$L$42,IF(AND(D58=2,G58=1),Inputs!$L$43,IF(AND(D58=3,G58=1),Inputs!$L$44,IF(AND(D58=4,G58=1),Inputs!$L$45,0))))</f>
        <v>0</v>
      </c>
      <c r="S58" s="19">
        <f>IF(AND(D58=1,H58=1),Inputs!$M$25,IF(AND(D58=2,H58=1),Inputs!$M$26,IF(AND(D58=3,H58=1),Inputs!$M$27,IF(AND(D58=4,H58=1),Inputs!$M$28,0))))</f>
        <v>0</v>
      </c>
      <c r="T58" s="19">
        <f>IF(AND(D58=1,H58=1),Inputs!$M$42,IF(AND(D58=2,H58=1),Inputs!$M$43,IF(AND(D58=3,H58=1),Inputs!$M$44,IF(AND(D58=4,H58=1),Inputs!$M$45,0))))</f>
        <v>0</v>
      </c>
      <c r="U58" s="19">
        <f>IF(AND(D58=1,I58=1),Inputs!$N$25,IF(AND(D58=2,I58=1),Inputs!$N$26,IF(AND(D58=3,I58=1),Inputs!$N$27,IF(AND(D58=4,I58=1),Inputs!$N$28,0))))</f>
        <v>0</v>
      </c>
      <c r="V58" s="19">
        <f>IF(AND(D58=1,I58=1),Inputs!$N$42,IF(AND(D58=2,I58=1),Inputs!$N$43,IF(AND(D58=3,I58=1),Inputs!$N$44,IF(AND(D58=4,I58=1),Inputs!$N$45,0))))</f>
        <v>0</v>
      </c>
      <c r="W58" s="19">
        <f>IF(D58=1,Inputs!$J$34,IF(D58=2,Inputs!$J$35,IF(D58=3,Inputs!$J$36,IF(D58=4,Inputs!$J$37,0))))</f>
        <v>0</v>
      </c>
      <c r="X58" s="19">
        <f>IF(D58=1,Inputs!$J$51,IF(D58=2,Inputs!$J$52,IF(D58=3,Inputs!$J$53,IF(D58=4,Inputs!$J$54,0))))</f>
        <v>0</v>
      </c>
      <c r="Y58" s="19">
        <f>IF(D58=1,Inputs!$K$34,IF(D58=2,Inputs!$K$35,IF(D58=3,Inputs!$K$36,IF(D58=4,Inputs!$K$37,0))))</f>
        <v>0</v>
      </c>
      <c r="Z58" s="19">
        <f>IF(D58=1,Inputs!$K$51,IF(D58=2,Inputs!$K$52,IF(D58=3,Inputs!$K$53,IF(D58=4,Inputs!$K$54,0))))</f>
        <v>0</v>
      </c>
      <c r="AA58" s="19">
        <f>IF(AND(D58=1,G58=1),Inputs!$L$34,IF(AND(D58=2,G58=1),Inputs!$L$35,IF(AND(D58=3,G58=1),Inputs!$L$36,IF(AND(D58=4,G58=1),Inputs!$L$37,0))))</f>
        <v>0</v>
      </c>
      <c r="AB58" s="19">
        <f>IF(AND(D58=1,G58=1),Inputs!$L$51,IF(AND(D58=2,G58=1),Inputs!$L$52,IF(AND(D58=3,G58=1),Inputs!$L$53,IF(AND(D58=4,G58=1),Inputs!$L$54,0))))</f>
        <v>0</v>
      </c>
      <c r="AC58" s="19">
        <f>IF(AND(D58=1,H58=1),Inputs!$M$34,IF(AND(D58=2,H58=1),Inputs!$M$35,IF(AND(D58=3,H58=1),Inputs!$M$36,IF(AND(D58=4,H58=1),Inputs!$M$37,0))))</f>
        <v>0</v>
      </c>
      <c r="AD58" s="19">
        <f>IF(AND(D58=1,H58=1),Inputs!$M$51,IF(AND(D58=2,H58=1),Inputs!$M$52,IF(AND(D58=3,H58=1),Inputs!$M$53,IF(AND(D58=4,H58=1),Inputs!$M$54,0))))</f>
        <v>0</v>
      </c>
      <c r="AE58" s="19">
        <f>IF(AND(D58=1,I58=1),Inputs!$N$34,IF(AND(D58=2,I58=1),Inputs!$N$35,IF(AND(D58=3,I58=1),Inputs!$N$36,IF(AND(D58=4,I58=1),Inputs!$N$37,0))))</f>
        <v>0</v>
      </c>
      <c r="AF58" s="19">
        <f>IF(AND(D58=1,I58=1),Inputs!$N$51,IF(AND(D58=2,I58=1),Inputs!$N$52,IF(AND(D58=3,I58=1),Inputs!$N$53,IF(AND(D58=4,I58=1),Inputs!$N$54,0))))</f>
        <v>0</v>
      </c>
      <c r="AG58" s="19" t="e">
        <f t="shared" si="12"/>
        <v>#N/A</v>
      </c>
      <c r="AH58" s="19" t="e">
        <f t="shared" si="13"/>
        <v>#N/A</v>
      </c>
      <c r="AI58" s="19" t="e">
        <f t="shared" si="14"/>
        <v>#N/A</v>
      </c>
      <c r="AJ58" s="19" t="e">
        <f>IF(K58=2,Inputs!$B$7,IF(K58=3,Inputs!$B$8,IF(K58=4,Inputs!$B$9,IF(K58=5,Inputs!$B$10,IF(K58=6,Inputs!$B$11)))))</f>
        <v>#N/A</v>
      </c>
      <c r="AK58" s="19">
        <f>Inputs!$B$65+C58</f>
        <v>500</v>
      </c>
      <c r="AL58" s="19" t="e">
        <f t="shared" si="15"/>
        <v>#N/A</v>
      </c>
      <c r="AM58" s="19" t="e">
        <f t="shared" si="10"/>
        <v>#N/A</v>
      </c>
      <c r="AN58" s="19" t="e">
        <f t="shared" si="0"/>
        <v>#N/A</v>
      </c>
      <c r="AO58" s="19" t="e">
        <f t="shared" si="1"/>
        <v>#N/A</v>
      </c>
      <c r="AP58" s="19" t="e">
        <f t="shared" si="2"/>
        <v>#N/A</v>
      </c>
      <c r="AQ58" s="22">
        <f t="shared" si="3"/>
        <v>0</v>
      </c>
      <c r="AR58" s="22">
        <f t="shared" si="4"/>
        <v>0</v>
      </c>
      <c r="AS58" s="22">
        <f>IF(AND(AQ58&gt;=Inputs!$B$15,D58=2),MAX(C58,Inputs!$B$15),AQ58)</f>
        <v>0</v>
      </c>
      <c r="AT58" s="22">
        <f>IF(AND(AR58&gt;=Inputs!$B$15,D58=2),MAX(C58,Inputs!$B$15),AR58)</f>
        <v>0</v>
      </c>
      <c r="AU58" s="22">
        <f>IF(AND(AS58&gt;=Inputs!$B$16,D58&lt;4),MAX(C58,Inputs!$B$16),AS58)</f>
        <v>0</v>
      </c>
      <c r="AV58" s="22">
        <f>IF(AND(AT58&gt;=Inputs!$B$16,D58&lt;4),MAX(C58,Inputs!$B$16),AT58)</f>
        <v>0</v>
      </c>
      <c r="AW58" s="20">
        <f>IF(AU58&gt;Inputs!$B$17,Inputs!$B$17,AU58)</f>
        <v>0</v>
      </c>
      <c r="AX58" s="20">
        <f>IF(AV58&gt;Inputs!$B$17,Inputs!$B$17,AV58)</f>
        <v>0</v>
      </c>
    </row>
    <row r="59" spans="1:50" x14ac:dyDescent="0.25">
      <c r="A59" s="1">
        <f>Levels!A60</f>
        <v>0</v>
      </c>
      <c r="B59" s="1">
        <f>Levels!B60</f>
        <v>0</v>
      </c>
      <c r="C59" s="15">
        <f>IF(AND(E59=0,F59=1),Levels!C60,'2012-2013'!AU59)</f>
        <v>0</v>
      </c>
      <c r="D59" s="1">
        <f>Levels!E60</f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 t="e">
        <f>Levels!AD60</f>
        <v>#N/A</v>
      </c>
      <c r="K59" s="1" t="e">
        <f>Levels!AE60</f>
        <v>#N/A</v>
      </c>
      <c r="L59" s="1" t="e">
        <f t="shared" si="11"/>
        <v>#N/A</v>
      </c>
      <c r="M59" s="19">
        <f>IF(D59=1,Inputs!$J$25,IF(D59=2,Inputs!$J$26,IF(D59=3,Inputs!$J$27,IF(D59=4,Inputs!$J$28,0))))</f>
        <v>0</v>
      </c>
      <c r="N59" s="19">
        <f>IF(D59=1,Inputs!$J$42,IF(D59=2,Inputs!$J$43,IF(D59=3,Inputs!$J$44,IF(D59=4,Inputs!$J$45,0))))</f>
        <v>0</v>
      </c>
      <c r="O59" s="19">
        <f>IF(D59=1,Inputs!$K$25,IF(D59=2,Inputs!$K$26,IF(D59=3,Inputs!$K$27,IF(D59=4,Inputs!$K$28,0))))</f>
        <v>0</v>
      </c>
      <c r="P59" s="19">
        <f>IF(D59=1,Inputs!$K$42,IF(D59=2,Inputs!$K$43,IF(D59=3,Inputs!$K$44,IF(D59=4,Inputs!$K$45,0))))</f>
        <v>0</v>
      </c>
      <c r="Q59" s="19">
        <f>IF(AND(D59=1,G59=1),Inputs!$L$25,IF(AND(D59=2,G59=1),Inputs!$L$26,IF(AND(D59=3,G59=1),Inputs!$L$27,IF(AND(D59=4,G59=1),Inputs!$L$28,0))))</f>
        <v>0</v>
      </c>
      <c r="R59" s="19">
        <f>IF(AND(D59=1,G59=1),Inputs!$L$42,IF(AND(D59=2,G59=1),Inputs!$L$43,IF(AND(D59=3,G59=1),Inputs!$L$44,IF(AND(D59=4,G59=1),Inputs!$L$45,0))))</f>
        <v>0</v>
      </c>
      <c r="S59" s="19">
        <f>IF(AND(D59=1,H59=1),Inputs!$M$25,IF(AND(D59=2,H59=1),Inputs!$M$26,IF(AND(D59=3,H59=1),Inputs!$M$27,IF(AND(D59=4,H59=1),Inputs!$M$28,0))))</f>
        <v>0</v>
      </c>
      <c r="T59" s="19">
        <f>IF(AND(D59=1,H59=1),Inputs!$M$42,IF(AND(D59=2,H59=1),Inputs!$M$43,IF(AND(D59=3,H59=1),Inputs!$M$44,IF(AND(D59=4,H59=1),Inputs!$M$45,0))))</f>
        <v>0</v>
      </c>
      <c r="U59" s="19">
        <f>IF(AND(D59=1,I59=1),Inputs!$N$25,IF(AND(D59=2,I59=1),Inputs!$N$26,IF(AND(D59=3,I59=1),Inputs!$N$27,IF(AND(D59=4,I59=1),Inputs!$N$28,0))))</f>
        <v>0</v>
      </c>
      <c r="V59" s="19">
        <f>IF(AND(D59=1,I59=1),Inputs!$N$42,IF(AND(D59=2,I59=1),Inputs!$N$43,IF(AND(D59=3,I59=1),Inputs!$N$44,IF(AND(D59=4,I59=1),Inputs!$N$45,0))))</f>
        <v>0</v>
      </c>
      <c r="W59" s="19">
        <f>IF(D59=1,Inputs!$J$34,IF(D59=2,Inputs!$J$35,IF(D59=3,Inputs!$J$36,IF(D59=4,Inputs!$J$37,0))))</f>
        <v>0</v>
      </c>
      <c r="X59" s="19">
        <f>IF(D59=1,Inputs!$J$51,IF(D59=2,Inputs!$J$52,IF(D59=3,Inputs!$J$53,IF(D59=4,Inputs!$J$54,0))))</f>
        <v>0</v>
      </c>
      <c r="Y59" s="19">
        <f>IF(D59=1,Inputs!$K$34,IF(D59=2,Inputs!$K$35,IF(D59=3,Inputs!$K$36,IF(D59=4,Inputs!$K$37,0))))</f>
        <v>0</v>
      </c>
      <c r="Z59" s="19">
        <f>IF(D59=1,Inputs!$K$51,IF(D59=2,Inputs!$K$52,IF(D59=3,Inputs!$K$53,IF(D59=4,Inputs!$K$54,0))))</f>
        <v>0</v>
      </c>
      <c r="AA59" s="19">
        <f>IF(AND(D59=1,G59=1),Inputs!$L$34,IF(AND(D59=2,G59=1),Inputs!$L$35,IF(AND(D59=3,G59=1),Inputs!$L$36,IF(AND(D59=4,G59=1),Inputs!$L$37,0))))</f>
        <v>0</v>
      </c>
      <c r="AB59" s="19">
        <f>IF(AND(D59=1,G59=1),Inputs!$L$51,IF(AND(D59=2,G59=1),Inputs!$L$52,IF(AND(D59=3,G59=1),Inputs!$L$53,IF(AND(D59=4,G59=1),Inputs!$L$54,0))))</f>
        <v>0</v>
      </c>
      <c r="AC59" s="19">
        <f>IF(AND(D59=1,H59=1),Inputs!$M$34,IF(AND(D59=2,H59=1),Inputs!$M$35,IF(AND(D59=3,H59=1),Inputs!$M$36,IF(AND(D59=4,H59=1),Inputs!$M$37,0))))</f>
        <v>0</v>
      </c>
      <c r="AD59" s="19">
        <f>IF(AND(D59=1,H59=1),Inputs!$M$51,IF(AND(D59=2,H59=1),Inputs!$M$52,IF(AND(D59=3,H59=1),Inputs!$M$53,IF(AND(D59=4,H59=1),Inputs!$M$54,0))))</f>
        <v>0</v>
      </c>
      <c r="AE59" s="19">
        <f>IF(AND(D59=1,I59=1),Inputs!$N$34,IF(AND(D59=2,I59=1),Inputs!$N$35,IF(AND(D59=3,I59=1),Inputs!$N$36,IF(AND(D59=4,I59=1),Inputs!$N$37,0))))</f>
        <v>0</v>
      </c>
      <c r="AF59" s="19">
        <f>IF(AND(D59=1,I59=1),Inputs!$N$51,IF(AND(D59=2,I59=1),Inputs!$N$52,IF(AND(D59=3,I59=1),Inputs!$N$53,IF(AND(D59=4,I59=1),Inputs!$N$54,0))))</f>
        <v>0</v>
      </c>
      <c r="AG59" s="19" t="e">
        <f t="shared" si="12"/>
        <v>#N/A</v>
      </c>
      <c r="AH59" s="19" t="e">
        <f t="shared" si="13"/>
        <v>#N/A</v>
      </c>
      <c r="AI59" s="19" t="e">
        <f t="shared" si="14"/>
        <v>#N/A</v>
      </c>
      <c r="AJ59" s="19" t="e">
        <f>IF(K59=2,Inputs!$B$7,IF(K59=3,Inputs!$B$8,IF(K59=4,Inputs!$B$9,IF(K59=5,Inputs!$B$10,IF(K59=6,Inputs!$B$11)))))</f>
        <v>#N/A</v>
      </c>
      <c r="AK59" s="19">
        <f>Inputs!$B$65+C59</f>
        <v>500</v>
      </c>
      <c r="AL59" s="19" t="e">
        <f t="shared" si="15"/>
        <v>#N/A</v>
      </c>
      <c r="AM59" s="19" t="e">
        <f t="shared" si="10"/>
        <v>#N/A</v>
      </c>
      <c r="AN59" s="19" t="e">
        <f t="shared" si="0"/>
        <v>#N/A</v>
      </c>
      <c r="AO59" s="19" t="e">
        <f t="shared" si="1"/>
        <v>#N/A</v>
      </c>
      <c r="AP59" s="19" t="e">
        <f t="shared" si="2"/>
        <v>#N/A</v>
      </c>
      <c r="AQ59" s="22">
        <f t="shared" si="3"/>
        <v>0</v>
      </c>
      <c r="AR59" s="22">
        <f t="shared" si="4"/>
        <v>0</v>
      </c>
      <c r="AS59" s="22">
        <f>IF(AND(AQ59&gt;=Inputs!$B$15,D59=2),MAX(C59,Inputs!$B$15),AQ59)</f>
        <v>0</v>
      </c>
      <c r="AT59" s="22">
        <f>IF(AND(AR59&gt;=Inputs!$B$15,D59=2),MAX(C59,Inputs!$B$15),AR59)</f>
        <v>0</v>
      </c>
      <c r="AU59" s="22">
        <f>IF(AND(AS59&gt;=Inputs!$B$16,D59&lt;4),MAX(C59,Inputs!$B$16),AS59)</f>
        <v>0</v>
      </c>
      <c r="AV59" s="22">
        <f>IF(AND(AT59&gt;=Inputs!$B$16,D59&lt;4),MAX(C59,Inputs!$B$16),AT59)</f>
        <v>0</v>
      </c>
      <c r="AW59" s="20">
        <f>IF(AU59&gt;Inputs!$B$17,Inputs!$B$17,AU59)</f>
        <v>0</v>
      </c>
      <c r="AX59" s="20">
        <f>IF(AV59&gt;Inputs!$B$17,Inputs!$B$17,AV59)</f>
        <v>0</v>
      </c>
    </row>
    <row r="60" spans="1:50" x14ac:dyDescent="0.25">
      <c r="A60" s="1">
        <f>Levels!A61</f>
        <v>0</v>
      </c>
      <c r="B60" s="1">
        <f>Levels!B61</f>
        <v>0</v>
      </c>
      <c r="C60" s="15">
        <f>IF(AND(E60=0,F60=1),Levels!C61,'2012-2013'!AU60)</f>
        <v>0</v>
      </c>
      <c r="D60" s="1">
        <f>Levels!E61</f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 t="e">
        <f>Levels!AD61</f>
        <v>#N/A</v>
      </c>
      <c r="K60" s="1" t="e">
        <f>Levels!AE61</f>
        <v>#N/A</v>
      </c>
      <c r="L60" s="1" t="e">
        <f t="shared" si="11"/>
        <v>#N/A</v>
      </c>
      <c r="M60" s="19">
        <f>IF(D60=1,Inputs!$J$25,IF(D60=2,Inputs!$J$26,IF(D60=3,Inputs!$J$27,IF(D60=4,Inputs!$J$28,0))))</f>
        <v>0</v>
      </c>
      <c r="N60" s="19">
        <f>IF(D60=1,Inputs!$J$42,IF(D60=2,Inputs!$J$43,IF(D60=3,Inputs!$J$44,IF(D60=4,Inputs!$J$45,0))))</f>
        <v>0</v>
      </c>
      <c r="O60" s="19">
        <f>IF(D60=1,Inputs!$K$25,IF(D60=2,Inputs!$K$26,IF(D60=3,Inputs!$K$27,IF(D60=4,Inputs!$K$28,0))))</f>
        <v>0</v>
      </c>
      <c r="P60" s="19">
        <f>IF(D60=1,Inputs!$K$42,IF(D60=2,Inputs!$K$43,IF(D60=3,Inputs!$K$44,IF(D60=4,Inputs!$K$45,0))))</f>
        <v>0</v>
      </c>
      <c r="Q60" s="19">
        <f>IF(AND(D60=1,G60=1),Inputs!$L$25,IF(AND(D60=2,G60=1),Inputs!$L$26,IF(AND(D60=3,G60=1),Inputs!$L$27,IF(AND(D60=4,G60=1),Inputs!$L$28,0))))</f>
        <v>0</v>
      </c>
      <c r="R60" s="19">
        <f>IF(AND(D60=1,G60=1),Inputs!$L$42,IF(AND(D60=2,G60=1),Inputs!$L$43,IF(AND(D60=3,G60=1),Inputs!$L$44,IF(AND(D60=4,G60=1),Inputs!$L$45,0))))</f>
        <v>0</v>
      </c>
      <c r="S60" s="19">
        <f>IF(AND(D60=1,H60=1),Inputs!$M$25,IF(AND(D60=2,H60=1),Inputs!$M$26,IF(AND(D60=3,H60=1),Inputs!$M$27,IF(AND(D60=4,H60=1),Inputs!$M$28,0))))</f>
        <v>0</v>
      </c>
      <c r="T60" s="19">
        <f>IF(AND(D60=1,H60=1),Inputs!$M$42,IF(AND(D60=2,H60=1),Inputs!$M$43,IF(AND(D60=3,H60=1),Inputs!$M$44,IF(AND(D60=4,H60=1),Inputs!$M$45,0))))</f>
        <v>0</v>
      </c>
      <c r="U60" s="19">
        <f>IF(AND(D60=1,I60=1),Inputs!$N$25,IF(AND(D60=2,I60=1),Inputs!$N$26,IF(AND(D60=3,I60=1),Inputs!$N$27,IF(AND(D60=4,I60=1),Inputs!$N$28,0))))</f>
        <v>0</v>
      </c>
      <c r="V60" s="19">
        <f>IF(AND(D60=1,I60=1),Inputs!$N$42,IF(AND(D60=2,I60=1),Inputs!$N$43,IF(AND(D60=3,I60=1),Inputs!$N$44,IF(AND(D60=4,I60=1),Inputs!$N$45,0))))</f>
        <v>0</v>
      </c>
      <c r="W60" s="19">
        <f>IF(D60=1,Inputs!$J$34,IF(D60=2,Inputs!$J$35,IF(D60=3,Inputs!$J$36,IF(D60=4,Inputs!$J$37,0))))</f>
        <v>0</v>
      </c>
      <c r="X60" s="19">
        <f>IF(D60=1,Inputs!$J$51,IF(D60=2,Inputs!$J$52,IF(D60=3,Inputs!$J$53,IF(D60=4,Inputs!$J$54,0))))</f>
        <v>0</v>
      </c>
      <c r="Y60" s="19">
        <f>IF(D60=1,Inputs!$K$34,IF(D60=2,Inputs!$K$35,IF(D60=3,Inputs!$K$36,IF(D60=4,Inputs!$K$37,0))))</f>
        <v>0</v>
      </c>
      <c r="Z60" s="19">
        <f>IF(D60=1,Inputs!$K$51,IF(D60=2,Inputs!$K$52,IF(D60=3,Inputs!$K$53,IF(D60=4,Inputs!$K$54,0))))</f>
        <v>0</v>
      </c>
      <c r="AA60" s="19">
        <f>IF(AND(D60=1,G60=1),Inputs!$L$34,IF(AND(D60=2,G60=1),Inputs!$L$35,IF(AND(D60=3,G60=1),Inputs!$L$36,IF(AND(D60=4,G60=1),Inputs!$L$37,0))))</f>
        <v>0</v>
      </c>
      <c r="AB60" s="19">
        <f>IF(AND(D60=1,G60=1),Inputs!$L$51,IF(AND(D60=2,G60=1),Inputs!$L$52,IF(AND(D60=3,G60=1),Inputs!$L$53,IF(AND(D60=4,G60=1),Inputs!$L$54,0))))</f>
        <v>0</v>
      </c>
      <c r="AC60" s="19">
        <f>IF(AND(D60=1,H60=1),Inputs!$M$34,IF(AND(D60=2,H60=1),Inputs!$M$35,IF(AND(D60=3,H60=1),Inputs!$M$36,IF(AND(D60=4,H60=1),Inputs!$M$37,0))))</f>
        <v>0</v>
      </c>
      <c r="AD60" s="19">
        <f>IF(AND(D60=1,H60=1),Inputs!$M$51,IF(AND(D60=2,H60=1),Inputs!$M$52,IF(AND(D60=3,H60=1),Inputs!$M$53,IF(AND(D60=4,H60=1),Inputs!$M$54,0))))</f>
        <v>0</v>
      </c>
      <c r="AE60" s="19">
        <f>IF(AND(D60=1,I60=1),Inputs!$N$34,IF(AND(D60=2,I60=1),Inputs!$N$35,IF(AND(D60=3,I60=1),Inputs!$N$36,IF(AND(D60=4,I60=1),Inputs!$N$37,0))))</f>
        <v>0</v>
      </c>
      <c r="AF60" s="19">
        <f>IF(AND(D60=1,I60=1),Inputs!$N$51,IF(AND(D60=2,I60=1),Inputs!$N$52,IF(AND(D60=3,I60=1),Inputs!$N$53,IF(AND(D60=4,I60=1),Inputs!$N$54,0))))</f>
        <v>0</v>
      </c>
      <c r="AG60" s="19" t="e">
        <f t="shared" si="12"/>
        <v>#N/A</v>
      </c>
      <c r="AH60" s="19" t="e">
        <f t="shared" si="13"/>
        <v>#N/A</v>
      </c>
      <c r="AI60" s="19" t="e">
        <f t="shared" si="14"/>
        <v>#N/A</v>
      </c>
      <c r="AJ60" s="19" t="e">
        <f>IF(K60=2,Inputs!$B$7,IF(K60=3,Inputs!$B$8,IF(K60=4,Inputs!$B$9,IF(K60=5,Inputs!$B$10,IF(K60=6,Inputs!$B$11)))))</f>
        <v>#N/A</v>
      </c>
      <c r="AK60" s="19">
        <f>Inputs!$B$65+C60</f>
        <v>500</v>
      </c>
      <c r="AL60" s="19" t="e">
        <f t="shared" si="15"/>
        <v>#N/A</v>
      </c>
      <c r="AM60" s="19" t="e">
        <f t="shared" si="10"/>
        <v>#N/A</v>
      </c>
      <c r="AN60" s="19" t="e">
        <f t="shared" si="0"/>
        <v>#N/A</v>
      </c>
      <c r="AO60" s="19" t="e">
        <f t="shared" si="1"/>
        <v>#N/A</v>
      </c>
      <c r="AP60" s="19" t="e">
        <f t="shared" si="2"/>
        <v>#N/A</v>
      </c>
      <c r="AQ60" s="22">
        <f t="shared" si="3"/>
        <v>0</v>
      </c>
      <c r="AR60" s="22">
        <f t="shared" si="4"/>
        <v>0</v>
      </c>
      <c r="AS60" s="22">
        <f>IF(AND(AQ60&gt;=Inputs!$B$15,D60=2),MAX(C60,Inputs!$B$15),AQ60)</f>
        <v>0</v>
      </c>
      <c r="AT60" s="22">
        <f>IF(AND(AR60&gt;=Inputs!$B$15,D60=2),MAX(C60,Inputs!$B$15),AR60)</f>
        <v>0</v>
      </c>
      <c r="AU60" s="22">
        <f>IF(AND(AS60&gt;=Inputs!$B$16,D60&lt;4),MAX(C60,Inputs!$B$16),AS60)</f>
        <v>0</v>
      </c>
      <c r="AV60" s="22">
        <f>IF(AND(AT60&gt;=Inputs!$B$16,D60&lt;4),MAX(C60,Inputs!$B$16),AT60)</f>
        <v>0</v>
      </c>
      <c r="AW60" s="20">
        <f>IF(AU60&gt;Inputs!$B$17,Inputs!$B$17,AU60)</f>
        <v>0</v>
      </c>
      <c r="AX60" s="20">
        <f>IF(AV60&gt;Inputs!$B$17,Inputs!$B$17,AV60)</f>
        <v>0</v>
      </c>
    </row>
    <row r="61" spans="1:50" x14ac:dyDescent="0.25">
      <c r="A61" s="1">
        <f>Levels!A62</f>
        <v>0</v>
      </c>
      <c r="B61" s="1">
        <f>Levels!B62</f>
        <v>0</v>
      </c>
      <c r="C61" s="15">
        <f>IF(AND(E61=0,F61=1),Levels!C62,'2012-2013'!AU61)</f>
        <v>0</v>
      </c>
      <c r="D61" s="1">
        <f>Levels!E62</f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 t="e">
        <f>Levels!AD62</f>
        <v>#N/A</v>
      </c>
      <c r="K61" s="1" t="e">
        <f>Levels!AE62</f>
        <v>#N/A</v>
      </c>
      <c r="L61" s="1" t="e">
        <f t="shared" si="11"/>
        <v>#N/A</v>
      </c>
      <c r="M61" s="19">
        <f>IF(D61=1,Inputs!$J$25,IF(D61=2,Inputs!$J$26,IF(D61=3,Inputs!$J$27,IF(D61=4,Inputs!$J$28,0))))</f>
        <v>0</v>
      </c>
      <c r="N61" s="19">
        <f>IF(D61=1,Inputs!$J$42,IF(D61=2,Inputs!$J$43,IF(D61=3,Inputs!$J$44,IF(D61=4,Inputs!$J$45,0))))</f>
        <v>0</v>
      </c>
      <c r="O61" s="19">
        <f>IF(D61=1,Inputs!$K$25,IF(D61=2,Inputs!$K$26,IF(D61=3,Inputs!$K$27,IF(D61=4,Inputs!$K$28,0))))</f>
        <v>0</v>
      </c>
      <c r="P61" s="19">
        <f>IF(D61=1,Inputs!$K$42,IF(D61=2,Inputs!$K$43,IF(D61=3,Inputs!$K$44,IF(D61=4,Inputs!$K$45,0))))</f>
        <v>0</v>
      </c>
      <c r="Q61" s="19">
        <f>IF(AND(D61=1,G61=1),Inputs!$L$25,IF(AND(D61=2,G61=1),Inputs!$L$26,IF(AND(D61=3,G61=1),Inputs!$L$27,IF(AND(D61=4,G61=1),Inputs!$L$28,0))))</f>
        <v>0</v>
      </c>
      <c r="R61" s="19">
        <f>IF(AND(D61=1,G61=1),Inputs!$L$42,IF(AND(D61=2,G61=1),Inputs!$L$43,IF(AND(D61=3,G61=1),Inputs!$L$44,IF(AND(D61=4,G61=1),Inputs!$L$45,0))))</f>
        <v>0</v>
      </c>
      <c r="S61" s="19">
        <f>IF(AND(D61=1,H61=1),Inputs!$M$25,IF(AND(D61=2,H61=1),Inputs!$M$26,IF(AND(D61=3,H61=1),Inputs!$M$27,IF(AND(D61=4,H61=1),Inputs!$M$28,0))))</f>
        <v>0</v>
      </c>
      <c r="T61" s="19">
        <f>IF(AND(D61=1,H61=1),Inputs!$M$42,IF(AND(D61=2,H61=1),Inputs!$M$43,IF(AND(D61=3,H61=1),Inputs!$M$44,IF(AND(D61=4,H61=1),Inputs!$M$45,0))))</f>
        <v>0</v>
      </c>
      <c r="U61" s="19">
        <f>IF(AND(D61=1,I61=1),Inputs!$N$25,IF(AND(D61=2,I61=1),Inputs!$N$26,IF(AND(D61=3,I61=1),Inputs!$N$27,IF(AND(D61=4,I61=1),Inputs!$N$28,0))))</f>
        <v>0</v>
      </c>
      <c r="V61" s="19">
        <f>IF(AND(D61=1,I61=1),Inputs!$N$42,IF(AND(D61=2,I61=1),Inputs!$N$43,IF(AND(D61=3,I61=1),Inputs!$N$44,IF(AND(D61=4,I61=1),Inputs!$N$45,0))))</f>
        <v>0</v>
      </c>
      <c r="W61" s="19">
        <f>IF(D61=1,Inputs!$J$34,IF(D61=2,Inputs!$J$35,IF(D61=3,Inputs!$J$36,IF(D61=4,Inputs!$J$37,0))))</f>
        <v>0</v>
      </c>
      <c r="X61" s="19">
        <f>IF(D61=1,Inputs!$J$51,IF(D61=2,Inputs!$J$52,IF(D61=3,Inputs!$J$53,IF(D61=4,Inputs!$J$54,0))))</f>
        <v>0</v>
      </c>
      <c r="Y61" s="19">
        <f>IF(D61=1,Inputs!$K$34,IF(D61=2,Inputs!$K$35,IF(D61=3,Inputs!$K$36,IF(D61=4,Inputs!$K$37,0))))</f>
        <v>0</v>
      </c>
      <c r="Z61" s="19">
        <f>IF(D61=1,Inputs!$K$51,IF(D61=2,Inputs!$K$52,IF(D61=3,Inputs!$K$53,IF(D61=4,Inputs!$K$54,0))))</f>
        <v>0</v>
      </c>
      <c r="AA61" s="19">
        <f>IF(AND(D61=1,G61=1),Inputs!$L$34,IF(AND(D61=2,G61=1),Inputs!$L$35,IF(AND(D61=3,G61=1),Inputs!$L$36,IF(AND(D61=4,G61=1),Inputs!$L$37,0))))</f>
        <v>0</v>
      </c>
      <c r="AB61" s="19">
        <f>IF(AND(D61=1,G61=1),Inputs!$L$51,IF(AND(D61=2,G61=1),Inputs!$L$52,IF(AND(D61=3,G61=1),Inputs!$L$53,IF(AND(D61=4,G61=1),Inputs!$L$54,0))))</f>
        <v>0</v>
      </c>
      <c r="AC61" s="19">
        <f>IF(AND(D61=1,H61=1),Inputs!$M$34,IF(AND(D61=2,H61=1),Inputs!$M$35,IF(AND(D61=3,H61=1),Inputs!$M$36,IF(AND(D61=4,H61=1),Inputs!$M$37,0))))</f>
        <v>0</v>
      </c>
      <c r="AD61" s="19">
        <f>IF(AND(D61=1,H61=1),Inputs!$M$51,IF(AND(D61=2,H61=1),Inputs!$M$52,IF(AND(D61=3,H61=1),Inputs!$M$53,IF(AND(D61=4,H61=1),Inputs!$M$54,0))))</f>
        <v>0</v>
      </c>
      <c r="AE61" s="19">
        <f>IF(AND(D61=1,I61=1),Inputs!$N$34,IF(AND(D61=2,I61=1),Inputs!$N$35,IF(AND(D61=3,I61=1),Inputs!$N$36,IF(AND(D61=4,I61=1),Inputs!$N$37,0))))</f>
        <v>0</v>
      </c>
      <c r="AF61" s="19">
        <f>IF(AND(D61=1,I61=1),Inputs!$N$51,IF(AND(D61=2,I61=1),Inputs!$N$52,IF(AND(D61=3,I61=1),Inputs!$N$53,IF(AND(D61=4,I61=1),Inputs!$N$54,0))))</f>
        <v>0</v>
      </c>
      <c r="AG61" s="19" t="e">
        <f t="shared" si="12"/>
        <v>#N/A</v>
      </c>
      <c r="AH61" s="19" t="e">
        <f t="shared" si="13"/>
        <v>#N/A</v>
      </c>
      <c r="AI61" s="19" t="e">
        <f t="shared" si="14"/>
        <v>#N/A</v>
      </c>
      <c r="AJ61" s="19" t="e">
        <f>IF(K61=2,Inputs!$B$7,IF(K61=3,Inputs!$B$8,IF(K61=4,Inputs!$B$9,IF(K61=5,Inputs!$B$10,IF(K61=6,Inputs!$B$11)))))</f>
        <v>#N/A</v>
      </c>
      <c r="AK61" s="19">
        <f>Inputs!$B$65+C61</f>
        <v>500</v>
      </c>
      <c r="AL61" s="19" t="e">
        <f t="shared" si="15"/>
        <v>#N/A</v>
      </c>
      <c r="AM61" s="19" t="e">
        <f t="shared" si="10"/>
        <v>#N/A</v>
      </c>
      <c r="AN61" s="19" t="e">
        <f t="shared" si="0"/>
        <v>#N/A</v>
      </c>
      <c r="AO61" s="19" t="e">
        <f t="shared" si="1"/>
        <v>#N/A</v>
      </c>
      <c r="AP61" s="19" t="e">
        <f t="shared" si="2"/>
        <v>#N/A</v>
      </c>
      <c r="AQ61" s="22">
        <f t="shared" si="3"/>
        <v>0</v>
      </c>
      <c r="AR61" s="22">
        <f t="shared" si="4"/>
        <v>0</v>
      </c>
      <c r="AS61" s="22">
        <f>IF(AND(AQ61&gt;=Inputs!$B$15,D61=2),MAX(C61,Inputs!$B$15),AQ61)</f>
        <v>0</v>
      </c>
      <c r="AT61" s="22">
        <f>IF(AND(AR61&gt;=Inputs!$B$15,D61=2),MAX(C61,Inputs!$B$15),AR61)</f>
        <v>0</v>
      </c>
      <c r="AU61" s="22">
        <f>IF(AND(AS61&gt;=Inputs!$B$16,D61&lt;4),MAX(C61,Inputs!$B$16),AS61)</f>
        <v>0</v>
      </c>
      <c r="AV61" s="22">
        <f>IF(AND(AT61&gt;=Inputs!$B$16,D61&lt;4),MAX(C61,Inputs!$B$16),AT61)</f>
        <v>0</v>
      </c>
      <c r="AW61" s="20">
        <f>IF(AU61&gt;Inputs!$B$17,Inputs!$B$17,AU61)</f>
        <v>0</v>
      </c>
      <c r="AX61" s="20">
        <f>IF(AV61&gt;Inputs!$B$17,Inputs!$B$17,AV61)</f>
        <v>0</v>
      </c>
    </row>
    <row r="62" spans="1:50" x14ac:dyDescent="0.25">
      <c r="A62" s="1">
        <f>Levels!A63</f>
        <v>0</v>
      </c>
      <c r="B62" s="1">
        <f>Levels!B63</f>
        <v>0</v>
      </c>
      <c r="C62" s="15">
        <f>IF(AND(E62=0,F62=1),Levels!C63,'2012-2013'!AU62)</f>
        <v>0</v>
      </c>
      <c r="D62" s="1">
        <f>Levels!E63</f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 t="e">
        <f>Levels!AD63</f>
        <v>#N/A</v>
      </c>
      <c r="K62" s="1" t="e">
        <f>Levels!AE63</f>
        <v>#N/A</v>
      </c>
      <c r="L62" s="1" t="e">
        <f t="shared" si="11"/>
        <v>#N/A</v>
      </c>
      <c r="M62" s="19">
        <f>IF(D62=1,Inputs!$J$25,IF(D62=2,Inputs!$J$26,IF(D62=3,Inputs!$J$27,IF(D62=4,Inputs!$J$28,0))))</f>
        <v>0</v>
      </c>
      <c r="N62" s="19">
        <f>IF(D62=1,Inputs!$J$42,IF(D62=2,Inputs!$J$43,IF(D62=3,Inputs!$J$44,IF(D62=4,Inputs!$J$45,0))))</f>
        <v>0</v>
      </c>
      <c r="O62" s="19">
        <f>IF(D62=1,Inputs!$K$25,IF(D62=2,Inputs!$K$26,IF(D62=3,Inputs!$K$27,IF(D62=4,Inputs!$K$28,0))))</f>
        <v>0</v>
      </c>
      <c r="P62" s="19">
        <f>IF(D62=1,Inputs!$K$42,IF(D62=2,Inputs!$K$43,IF(D62=3,Inputs!$K$44,IF(D62=4,Inputs!$K$45,0))))</f>
        <v>0</v>
      </c>
      <c r="Q62" s="19">
        <f>IF(AND(D62=1,G62=1),Inputs!$L$25,IF(AND(D62=2,G62=1),Inputs!$L$26,IF(AND(D62=3,G62=1),Inputs!$L$27,IF(AND(D62=4,G62=1),Inputs!$L$28,0))))</f>
        <v>0</v>
      </c>
      <c r="R62" s="19">
        <f>IF(AND(D62=1,G62=1),Inputs!$L$42,IF(AND(D62=2,G62=1),Inputs!$L$43,IF(AND(D62=3,G62=1),Inputs!$L$44,IF(AND(D62=4,G62=1),Inputs!$L$45,0))))</f>
        <v>0</v>
      </c>
      <c r="S62" s="19">
        <f>IF(AND(D62=1,H62=1),Inputs!$M$25,IF(AND(D62=2,H62=1),Inputs!$M$26,IF(AND(D62=3,H62=1),Inputs!$M$27,IF(AND(D62=4,H62=1),Inputs!$M$28,0))))</f>
        <v>0</v>
      </c>
      <c r="T62" s="19">
        <f>IF(AND(D62=1,H62=1),Inputs!$M$42,IF(AND(D62=2,H62=1),Inputs!$M$43,IF(AND(D62=3,H62=1),Inputs!$M$44,IF(AND(D62=4,H62=1),Inputs!$M$45,0))))</f>
        <v>0</v>
      </c>
      <c r="U62" s="19">
        <f>IF(AND(D62=1,I62=1),Inputs!$N$25,IF(AND(D62=2,I62=1),Inputs!$N$26,IF(AND(D62=3,I62=1),Inputs!$N$27,IF(AND(D62=4,I62=1),Inputs!$N$28,0))))</f>
        <v>0</v>
      </c>
      <c r="V62" s="19">
        <f>IF(AND(D62=1,I62=1),Inputs!$N$42,IF(AND(D62=2,I62=1),Inputs!$N$43,IF(AND(D62=3,I62=1),Inputs!$N$44,IF(AND(D62=4,I62=1),Inputs!$N$45,0))))</f>
        <v>0</v>
      </c>
      <c r="W62" s="19">
        <f>IF(D62=1,Inputs!$J$34,IF(D62=2,Inputs!$J$35,IF(D62=3,Inputs!$J$36,IF(D62=4,Inputs!$J$37,0))))</f>
        <v>0</v>
      </c>
      <c r="X62" s="19">
        <f>IF(D62=1,Inputs!$J$51,IF(D62=2,Inputs!$J$52,IF(D62=3,Inputs!$J$53,IF(D62=4,Inputs!$J$54,0))))</f>
        <v>0</v>
      </c>
      <c r="Y62" s="19">
        <f>IF(D62=1,Inputs!$K$34,IF(D62=2,Inputs!$K$35,IF(D62=3,Inputs!$K$36,IF(D62=4,Inputs!$K$37,0))))</f>
        <v>0</v>
      </c>
      <c r="Z62" s="19">
        <f>IF(D62=1,Inputs!$K$51,IF(D62=2,Inputs!$K$52,IF(D62=3,Inputs!$K$53,IF(D62=4,Inputs!$K$54,0))))</f>
        <v>0</v>
      </c>
      <c r="AA62" s="19">
        <f>IF(AND(D62=1,G62=1),Inputs!$L$34,IF(AND(D62=2,G62=1),Inputs!$L$35,IF(AND(D62=3,G62=1),Inputs!$L$36,IF(AND(D62=4,G62=1),Inputs!$L$37,0))))</f>
        <v>0</v>
      </c>
      <c r="AB62" s="19">
        <f>IF(AND(D62=1,G62=1),Inputs!$L$51,IF(AND(D62=2,G62=1),Inputs!$L$52,IF(AND(D62=3,G62=1),Inputs!$L$53,IF(AND(D62=4,G62=1),Inputs!$L$54,0))))</f>
        <v>0</v>
      </c>
      <c r="AC62" s="19">
        <f>IF(AND(D62=1,H62=1),Inputs!$M$34,IF(AND(D62=2,H62=1),Inputs!$M$35,IF(AND(D62=3,H62=1),Inputs!$M$36,IF(AND(D62=4,H62=1),Inputs!$M$37,0))))</f>
        <v>0</v>
      </c>
      <c r="AD62" s="19">
        <f>IF(AND(D62=1,H62=1),Inputs!$M$51,IF(AND(D62=2,H62=1),Inputs!$M$52,IF(AND(D62=3,H62=1),Inputs!$M$53,IF(AND(D62=4,H62=1),Inputs!$M$54,0))))</f>
        <v>0</v>
      </c>
      <c r="AE62" s="19">
        <f>IF(AND(D62=1,I62=1),Inputs!$N$34,IF(AND(D62=2,I62=1),Inputs!$N$35,IF(AND(D62=3,I62=1),Inputs!$N$36,IF(AND(D62=4,I62=1),Inputs!$N$37,0))))</f>
        <v>0</v>
      </c>
      <c r="AF62" s="19">
        <f>IF(AND(D62=1,I62=1),Inputs!$N$51,IF(AND(D62=2,I62=1),Inputs!$N$52,IF(AND(D62=3,I62=1),Inputs!$N$53,IF(AND(D62=4,I62=1),Inputs!$N$54,0))))</f>
        <v>0</v>
      </c>
      <c r="AG62" s="19" t="e">
        <f t="shared" si="12"/>
        <v>#N/A</v>
      </c>
      <c r="AH62" s="19" t="e">
        <f t="shared" si="13"/>
        <v>#N/A</v>
      </c>
      <c r="AI62" s="19" t="e">
        <f t="shared" si="14"/>
        <v>#N/A</v>
      </c>
      <c r="AJ62" s="19" t="e">
        <f>IF(K62=2,Inputs!$B$7,IF(K62=3,Inputs!$B$8,IF(K62=4,Inputs!$B$9,IF(K62=5,Inputs!$B$10,IF(K62=6,Inputs!$B$11)))))</f>
        <v>#N/A</v>
      </c>
      <c r="AK62" s="19">
        <f>Inputs!$B$65+C62</f>
        <v>500</v>
      </c>
      <c r="AL62" s="19" t="e">
        <f t="shared" si="15"/>
        <v>#N/A</v>
      </c>
      <c r="AM62" s="19" t="e">
        <f t="shared" si="10"/>
        <v>#N/A</v>
      </c>
      <c r="AN62" s="19" t="e">
        <f t="shared" si="0"/>
        <v>#N/A</v>
      </c>
      <c r="AO62" s="19" t="e">
        <f t="shared" si="1"/>
        <v>#N/A</v>
      </c>
      <c r="AP62" s="19" t="e">
        <f t="shared" si="2"/>
        <v>#N/A</v>
      </c>
      <c r="AQ62" s="22">
        <f t="shared" si="3"/>
        <v>0</v>
      </c>
      <c r="AR62" s="22">
        <f t="shared" si="4"/>
        <v>0</v>
      </c>
      <c r="AS62" s="22">
        <f>IF(AND(AQ62&gt;=Inputs!$B$15,D62=2),MAX(C62,Inputs!$B$15),AQ62)</f>
        <v>0</v>
      </c>
      <c r="AT62" s="22">
        <f>IF(AND(AR62&gt;=Inputs!$B$15,D62=2),MAX(C62,Inputs!$B$15),AR62)</f>
        <v>0</v>
      </c>
      <c r="AU62" s="22">
        <f>IF(AND(AS62&gt;=Inputs!$B$16,D62&lt;4),MAX(C62,Inputs!$B$16),AS62)</f>
        <v>0</v>
      </c>
      <c r="AV62" s="22">
        <f>IF(AND(AT62&gt;=Inputs!$B$16,D62&lt;4),MAX(C62,Inputs!$B$16),AT62)</f>
        <v>0</v>
      </c>
      <c r="AW62" s="20">
        <f>IF(AU62&gt;Inputs!$B$17,Inputs!$B$17,AU62)</f>
        <v>0</v>
      </c>
      <c r="AX62" s="20">
        <f>IF(AV62&gt;Inputs!$B$17,Inputs!$B$17,AV62)</f>
        <v>0</v>
      </c>
    </row>
    <row r="63" spans="1:50" x14ac:dyDescent="0.25">
      <c r="A63" s="1">
        <f>Levels!A64</f>
        <v>0</v>
      </c>
      <c r="B63" s="1">
        <f>Levels!B64</f>
        <v>0</v>
      </c>
      <c r="C63" s="15">
        <f>IF(AND(E63=0,F63=1),Levels!C64,'2012-2013'!AU63)</f>
        <v>0</v>
      </c>
      <c r="D63" s="1">
        <f>Levels!E64</f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 t="e">
        <f>Levels!AD64</f>
        <v>#N/A</v>
      </c>
      <c r="K63" s="1" t="e">
        <f>Levels!AE64</f>
        <v>#N/A</v>
      </c>
      <c r="L63" s="1" t="e">
        <f t="shared" si="11"/>
        <v>#N/A</v>
      </c>
      <c r="M63" s="19">
        <f>IF(D63=1,Inputs!$J$25,IF(D63=2,Inputs!$J$26,IF(D63=3,Inputs!$J$27,IF(D63=4,Inputs!$J$28,0))))</f>
        <v>0</v>
      </c>
      <c r="N63" s="19">
        <f>IF(D63=1,Inputs!$J$42,IF(D63=2,Inputs!$J$43,IF(D63=3,Inputs!$J$44,IF(D63=4,Inputs!$J$45,0))))</f>
        <v>0</v>
      </c>
      <c r="O63" s="19">
        <f>IF(D63=1,Inputs!$K$25,IF(D63=2,Inputs!$K$26,IF(D63=3,Inputs!$K$27,IF(D63=4,Inputs!$K$28,0))))</f>
        <v>0</v>
      </c>
      <c r="P63" s="19">
        <f>IF(D63=1,Inputs!$K$42,IF(D63=2,Inputs!$K$43,IF(D63=3,Inputs!$K$44,IF(D63=4,Inputs!$K$45,0))))</f>
        <v>0</v>
      </c>
      <c r="Q63" s="19">
        <f>IF(AND(D63=1,G63=1),Inputs!$L$25,IF(AND(D63=2,G63=1),Inputs!$L$26,IF(AND(D63=3,G63=1),Inputs!$L$27,IF(AND(D63=4,G63=1),Inputs!$L$28,0))))</f>
        <v>0</v>
      </c>
      <c r="R63" s="19">
        <f>IF(AND(D63=1,G63=1),Inputs!$L$42,IF(AND(D63=2,G63=1),Inputs!$L$43,IF(AND(D63=3,G63=1),Inputs!$L$44,IF(AND(D63=4,G63=1),Inputs!$L$45,0))))</f>
        <v>0</v>
      </c>
      <c r="S63" s="19">
        <f>IF(AND(D63=1,H63=1),Inputs!$M$25,IF(AND(D63=2,H63=1),Inputs!$M$26,IF(AND(D63=3,H63=1),Inputs!$M$27,IF(AND(D63=4,H63=1),Inputs!$M$28,0))))</f>
        <v>0</v>
      </c>
      <c r="T63" s="19">
        <f>IF(AND(D63=1,H63=1),Inputs!$M$42,IF(AND(D63=2,H63=1),Inputs!$M$43,IF(AND(D63=3,H63=1),Inputs!$M$44,IF(AND(D63=4,H63=1),Inputs!$M$45,0))))</f>
        <v>0</v>
      </c>
      <c r="U63" s="19">
        <f>IF(AND(D63=1,I63=1),Inputs!$N$25,IF(AND(D63=2,I63=1),Inputs!$N$26,IF(AND(D63=3,I63=1),Inputs!$N$27,IF(AND(D63=4,I63=1),Inputs!$N$28,0))))</f>
        <v>0</v>
      </c>
      <c r="V63" s="19">
        <f>IF(AND(D63=1,I63=1),Inputs!$N$42,IF(AND(D63=2,I63=1),Inputs!$N$43,IF(AND(D63=3,I63=1),Inputs!$N$44,IF(AND(D63=4,I63=1),Inputs!$N$45,0))))</f>
        <v>0</v>
      </c>
      <c r="W63" s="19">
        <f>IF(D63=1,Inputs!$J$34,IF(D63=2,Inputs!$J$35,IF(D63=3,Inputs!$J$36,IF(D63=4,Inputs!$J$37,0))))</f>
        <v>0</v>
      </c>
      <c r="X63" s="19">
        <f>IF(D63=1,Inputs!$J$51,IF(D63=2,Inputs!$J$52,IF(D63=3,Inputs!$J$53,IF(D63=4,Inputs!$J$54,0))))</f>
        <v>0</v>
      </c>
      <c r="Y63" s="19">
        <f>IF(D63=1,Inputs!$K$34,IF(D63=2,Inputs!$K$35,IF(D63=3,Inputs!$K$36,IF(D63=4,Inputs!$K$37,0))))</f>
        <v>0</v>
      </c>
      <c r="Z63" s="19">
        <f>IF(D63=1,Inputs!$K$51,IF(D63=2,Inputs!$K$52,IF(D63=3,Inputs!$K$53,IF(D63=4,Inputs!$K$54,0))))</f>
        <v>0</v>
      </c>
      <c r="AA63" s="19">
        <f>IF(AND(D63=1,G63=1),Inputs!$L$34,IF(AND(D63=2,G63=1),Inputs!$L$35,IF(AND(D63=3,G63=1),Inputs!$L$36,IF(AND(D63=4,G63=1),Inputs!$L$37,0))))</f>
        <v>0</v>
      </c>
      <c r="AB63" s="19">
        <f>IF(AND(D63=1,G63=1),Inputs!$L$51,IF(AND(D63=2,G63=1),Inputs!$L$52,IF(AND(D63=3,G63=1),Inputs!$L$53,IF(AND(D63=4,G63=1),Inputs!$L$54,0))))</f>
        <v>0</v>
      </c>
      <c r="AC63" s="19">
        <f>IF(AND(D63=1,H63=1),Inputs!$M$34,IF(AND(D63=2,H63=1),Inputs!$M$35,IF(AND(D63=3,H63=1),Inputs!$M$36,IF(AND(D63=4,H63=1),Inputs!$M$37,0))))</f>
        <v>0</v>
      </c>
      <c r="AD63" s="19">
        <f>IF(AND(D63=1,H63=1),Inputs!$M$51,IF(AND(D63=2,H63=1),Inputs!$M$52,IF(AND(D63=3,H63=1),Inputs!$M$53,IF(AND(D63=4,H63=1),Inputs!$M$54,0))))</f>
        <v>0</v>
      </c>
      <c r="AE63" s="19">
        <f>IF(AND(D63=1,I63=1),Inputs!$N$34,IF(AND(D63=2,I63=1),Inputs!$N$35,IF(AND(D63=3,I63=1),Inputs!$N$36,IF(AND(D63=4,I63=1),Inputs!$N$37,0))))</f>
        <v>0</v>
      </c>
      <c r="AF63" s="19">
        <f>IF(AND(D63=1,I63=1),Inputs!$N$51,IF(AND(D63=2,I63=1),Inputs!$N$52,IF(AND(D63=3,I63=1),Inputs!$N$53,IF(AND(D63=4,I63=1),Inputs!$N$54,0))))</f>
        <v>0</v>
      </c>
      <c r="AG63" s="19" t="e">
        <f t="shared" si="12"/>
        <v>#N/A</v>
      </c>
      <c r="AH63" s="19" t="e">
        <f t="shared" si="13"/>
        <v>#N/A</v>
      </c>
      <c r="AI63" s="19" t="e">
        <f t="shared" si="14"/>
        <v>#N/A</v>
      </c>
      <c r="AJ63" s="19" t="e">
        <f>IF(K63=2,Inputs!$B$7,IF(K63=3,Inputs!$B$8,IF(K63=4,Inputs!$B$9,IF(K63=5,Inputs!$B$10,IF(K63=6,Inputs!$B$11)))))</f>
        <v>#N/A</v>
      </c>
      <c r="AK63" s="19">
        <f>Inputs!$B$65+C63</f>
        <v>500</v>
      </c>
      <c r="AL63" s="19" t="e">
        <f t="shared" si="15"/>
        <v>#N/A</v>
      </c>
      <c r="AM63" s="19" t="e">
        <f t="shared" si="10"/>
        <v>#N/A</v>
      </c>
      <c r="AN63" s="19" t="e">
        <f t="shared" si="0"/>
        <v>#N/A</v>
      </c>
      <c r="AO63" s="19" t="e">
        <f t="shared" si="1"/>
        <v>#N/A</v>
      </c>
      <c r="AP63" s="19" t="e">
        <f t="shared" si="2"/>
        <v>#N/A</v>
      </c>
      <c r="AQ63" s="22">
        <f t="shared" si="3"/>
        <v>0</v>
      </c>
      <c r="AR63" s="22">
        <f t="shared" si="4"/>
        <v>0</v>
      </c>
      <c r="AS63" s="22">
        <f>IF(AND(AQ63&gt;=Inputs!$B$15,D63=2),MAX(C63,Inputs!$B$15),AQ63)</f>
        <v>0</v>
      </c>
      <c r="AT63" s="22">
        <f>IF(AND(AR63&gt;=Inputs!$B$15,D63=2),MAX(C63,Inputs!$B$15),AR63)</f>
        <v>0</v>
      </c>
      <c r="AU63" s="22">
        <f>IF(AND(AS63&gt;=Inputs!$B$16,D63&lt;4),MAX(C63,Inputs!$B$16),AS63)</f>
        <v>0</v>
      </c>
      <c r="AV63" s="22">
        <f>IF(AND(AT63&gt;=Inputs!$B$16,D63&lt;4),MAX(C63,Inputs!$B$16),AT63)</f>
        <v>0</v>
      </c>
      <c r="AW63" s="20">
        <f>IF(AU63&gt;Inputs!$B$17,Inputs!$B$17,AU63)</f>
        <v>0</v>
      </c>
      <c r="AX63" s="20">
        <f>IF(AV63&gt;Inputs!$B$17,Inputs!$B$17,AV63)</f>
        <v>0</v>
      </c>
    </row>
    <row r="64" spans="1:50" x14ac:dyDescent="0.25">
      <c r="A64" s="1">
        <f>Levels!A65</f>
        <v>0</v>
      </c>
      <c r="B64" s="1">
        <f>Levels!B65</f>
        <v>0</v>
      </c>
      <c r="C64" s="15">
        <f>IF(AND(E64=0,F64=1),Levels!C65,'2012-2013'!AU64)</f>
        <v>0</v>
      </c>
      <c r="D64" s="1">
        <f>Levels!E65</f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 t="e">
        <f>Levels!AD65</f>
        <v>#N/A</v>
      </c>
      <c r="K64" s="1" t="e">
        <f>Levels!AE65</f>
        <v>#N/A</v>
      </c>
      <c r="L64" s="1" t="e">
        <f t="shared" si="11"/>
        <v>#N/A</v>
      </c>
      <c r="M64" s="19">
        <f>IF(D64=1,Inputs!$J$25,IF(D64=2,Inputs!$J$26,IF(D64=3,Inputs!$J$27,IF(D64=4,Inputs!$J$28,0))))</f>
        <v>0</v>
      </c>
      <c r="N64" s="19">
        <f>IF(D64=1,Inputs!$J$42,IF(D64=2,Inputs!$J$43,IF(D64=3,Inputs!$J$44,IF(D64=4,Inputs!$J$45,0))))</f>
        <v>0</v>
      </c>
      <c r="O64" s="19">
        <f>IF(D64=1,Inputs!$K$25,IF(D64=2,Inputs!$K$26,IF(D64=3,Inputs!$K$27,IF(D64=4,Inputs!$K$28,0))))</f>
        <v>0</v>
      </c>
      <c r="P64" s="19">
        <f>IF(D64=1,Inputs!$K$42,IF(D64=2,Inputs!$K$43,IF(D64=3,Inputs!$K$44,IF(D64=4,Inputs!$K$45,0))))</f>
        <v>0</v>
      </c>
      <c r="Q64" s="19">
        <f>IF(AND(D64=1,G64=1),Inputs!$L$25,IF(AND(D64=2,G64=1),Inputs!$L$26,IF(AND(D64=3,G64=1),Inputs!$L$27,IF(AND(D64=4,G64=1),Inputs!$L$28,0))))</f>
        <v>0</v>
      </c>
      <c r="R64" s="19">
        <f>IF(AND(D64=1,G64=1),Inputs!$L$42,IF(AND(D64=2,G64=1),Inputs!$L$43,IF(AND(D64=3,G64=1),Inputs!$L$44,IF(AND(D64=4,G64=1),Inputs!$L$45,0))))</f>
        <v>0</v>
      </c>
      <c r="S64" s="19">
        <f>IF(AND(D64=1,H64=1),Inputs!$M$25,IF(AND(D64=2,H64=1),Inputs!$M$26,IF(AND(D64=3,H64=1),Inputs!$M$27,IF(AND(D64=4,H64=1),Inputs!$M$28,0))))</f>
        <v>0</v>
      </c>
      <c r="T64" s="19">
        <f>IF(AND(D64=1,H64=1),Inputs!$M$42,IF(AND(D64=2,H64=1),Inputs!$M$43,IF(AND(D64=3,H64=1),Inputs!$M$44,IF(AND(D64=4,H64=1),Inputs!$M$45,0))))</f>
        <v>0</v>
      </c>
      <c r="U64" s="19">
        <f>IF(AND(D64=1,I64=1),Inputs!$N$25,IF(AND(D64=2,I64=1),Inputs!$N$26,IF(AND(D64=3,I64=1),Inputs!$N$27,IF(AND(D64=4,I64=1),Inputs!$N$28,0))))</f>
        <v>0</v>
      </c>
      <c r="V64" s="19">
        <f>IF(AND(D64=1,I64=1),Inputs!$N$42,IF(AND(D64=2,I64=1),Inputs!$N$43,IF(AND(D64=3,I64=1),Inputs!$N$44,IF(AND(D64=4,I64=1),Inputs!$N$45,0))))</f>
        <v>0</v>
      </c>
      <c r="W64" s="19">
        <f>IF(D64=1,Inputs!$J$34,IF(D64=2,Inputs!$J$35,IF(D64=3,Inputs!$J$36,IF(D64=4,Inputs!$J$37,0))))</f>
        <v>0</v>
      </c>
      <c r="X64" s="19">
        <f>IF(D64=1,Inputs!$J$51,IF(D64=2,Inputs!$J$52,IF(D64=3,Inputs!$J$53,IF(D64=4,Inputs!$J$54,0))))</f>
        <v>0</v>
      </c>
      <c r="Y64" s="19">
        <f>IF(D64=1,Inputs!$K$34,IF(D64=2,Inputs!$K$35,IF(D64=3,Inputs!$K$36,IF(D64=4,Inputs!$K$37,0))))</f>
        <v>0</v>
      </c>
      <c r="Z64" s="19">
        <f>IF(D64=1,Inputs!$K$51,IF(D64=2,Inputs!$K$52,IF(D64=3,Inputs!$K$53,IF(D64=4,Inputs!$K$54,0))))</f>
        <v>0</v>
      </c>
      <c r="AA64" s="19">
        <f>IF(AND(D64=1,G64=1),Inputs!$L$34,IF(AND(D64=2,G64=1),Inputs!$L$35,IF(AND(D64=3,G64=1),Inputs!$L$36,IF(AND(D64=4,G64=1),Inputs!$L$37,0))))</f>
        <v>0</v>
      </c>
      <c r="AB64" s="19">
        <f>IF(AND(D64=1,G64=1),Inputs!$L$51,IF(AND(D64=2,G64=1),Inputs!$L$52,IF(AND(D64=3,G64=1),Inputs!$L$53,IF(AND(D64=4,G64=1),Inputs!$L$54,0))))</f>
        <v>0</v>
      </c>
      <c r="AC64" s="19">
        <f>IF(AND(D64=1,H64=1),Inputs!$M$34,IF(AND(D64=2,H64=1),Inputs!$M$35,IF(AND(D64=3,H64=1),Inputs!$M$36,IF(AND(D64=4,H64=1),Inputs!$M$37,0))))</f>
        <v>0</v>
      </c>
      <c r="AD64" s="19">
        <f>IF(AND(D64=1,H64=1),Inputs!$M$51,IF(AND(D64=2,H64=1),Inputs!$M$52,IF(AND(D64=3,H64=1),Inputs!$M$53,IF(AND(D64=4,H64=1),Inputs!$M$54,0))))</f>
        <v>0</v>
      </c>
      <c r="AE64" s="19">
        <f>IF(AND(D64=1,I64=1),Inputs!$N$34,IF(AND(D64=2,I64=1),Inputs!$N$35,IF(AND(D64=3,I64=1),Inputs!$N$36,IF(AND(D64=4,I64=1),Inputs!$N$37,0))))</f>
        <v>0</v>
      </c>
      <c r="AF64" s="19">
        <f>IF(AND(D64=1,I64=1),Inputs!$N$51,IF(AND(D64=2,I64=1),Inputs!$N$52,IF(AND(D64=3,I64=1),Inputs!$N$53,IF(AND(D64=4,I64=1),Inputs!$N$54,0))))</f>
        <v>0</v>
      </c>
      <c r="AG64" s="19" t="e">
        <f t="shared" si="12"/>
        <v>#N/A</v>
      </c>
      <c r="AH64" s="19" t="e">
        <f t="shared" si="13"/>
        <v>#N/A</v>
      </c>
      <c r="AI64" s="19" t="e">
        <f t="shared" si="14"/>
        <v>#N/A</v>
      </c>
      <c r="AJ64" s="19" t="e">
        <f>IF(K64=2,Inputs!$B$7,IF(K64=3,Inputs!$B$8,IF(K64=4,Inputs!$B$9,IF(K64=5,Inputs!$B$10,IF(K64=6,Inputs!$B$11)))))</f>
        <v>#N/A</v>
      </c>
      <c r="AK64" s="19">
        <f>Inputs!$B$65+C64</f>
        <v>500</v>
      </c>
      <c r="AL64" s="19" t="e">
        <f t="shared" si="15"/>
        <v>#N/A</v>
      </c>
      <c r="AM64" s="19" t="e">
        <f t="shared" si="10"/>
        <v>#N/A</v>
      </c>
      <c r="AN64" s="19" t="e">
        <f t="shared" si="0"/>
        <v>#N/A</v>
      </c>
      <c r="AO64" s="19" t="e">
        <f t="shared" si="1"/>
        <v>#N/A</v>
      </c>
      <c r="AP64" s="19" t="e">
        <f t="shared" si="2"/>
        <v>#N/A</v>
      </c>
      <c r="AQ64" s="22">
        <f t="shared" si="3"/>
        <v>0</v>
      </c>
      <c r="AR64" s="22">
        <f t="shared" si="4"/>
        <v>0</v>
      </c>
      <c r="AS64" s="22">
        <f>IF(AND(AQ64&gt;=Inputs!$B$15,D64=2),MAX(C64,Inputs!$B$15),AQ64)</f>
        <v>0</v>
      </c>
      <c r="AT64" s="22">
        <f>IF(AND(AR64&gt;=Inputs!$B$15,D64=2),MAX(C64,Inputs!$B$15),AR64)</f>
        <v>0</v>
      </c>
      <c r="AU64" s="22">
        <f>IF(AND(AS64&gt;=Inputs!$B$16,D64&lt;4),MAX(C64,Inputs!$B$16),AS64)</f>
        <v>0</v>
      </c>
      <c r="AV64" s="22">
        <f>IF(AND(AT64&gt;=Inputs!$B$16,D64&lt;4),MAX(C64,Inputs!$B$16),AT64)</f>
        <v>0</v>
      </c>
      <c r="AW64" s="20">
        <f>IF(AU64&gt;Inputs!$B$17,Inputs!$B$17,AU64)</f>
        <v>0</v>
      </c>
      <c r="AX64" s="20">
        <f>IF(AV64&gt;Inputs!$B$17,Inputs!$B$17,AV64)</f>
        <v>0</v>
      </c>
    </row>
    <row r="65" spans="1:50" x14ac:dyDescent="0.25">
      <c r="A65" s="1">
        <f>Levels!A66</f>
        <v>0</v>
      </c>
      <c r="B65" s="1">
        <f>Levels!B66</f>
        <v>0</v>
      </c>
      <c r="C65" s="15">
        <f>IF(AND(E65=0,F65=1),Levels!C66,'2012-2013'!AU65)</f>
        <v>0</v>
      </c>
      <c r="D65" s="1">
        <f>Levels!E66</f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 t="e">
        <f>Levels!AD66</f>
        <v>#N/A</v>
      </c>
      <c r="K65" s="1" t="e">
        <f>Levels!AE66</f>
        <v>#N/A</v>
      </c>
      <c r="L65" s="1" t="e">
        <f t="shared" si="11"/>
        <v>#N/A</v>
      </c>
      <c r="M65" s="19">
        <f>IF(D65=1,Inputs!$J$25,IF(D65=2,Inputs!$J$26,IF(D65=3,Inputs!$J$27,IF(D65=4,Inputs!$J$28,0))))</f>
        <v>0</v>
      </c>
      <c r="N65" s="19">
        <f>IF(D65=1,Inputs!$J$42,IF(D65=2,Inputs!$J$43,IF(D65=3,Inputs!$J$44,IF(D65=4,Inputs!$J$45,0))))</f>
        <v>0</v>
      </c>
      <c r="O65" s="19">
        <f>IF(D65=1,Inputs!$K$25,IF(D65=2,Inputs!$K$26,IF(D65=3,Inputs!$K$27,IF(D65=4,Inputs!$K$28,0))))</f>
        <v>0</v>
      </c>
      <c r="P65" s="19">
        <f>IF(D65=1,Inputs!$K$42,IF(D65=2,Inputs!$K$43,IF(D65=3,Inputs!$K$44,IF(D65=4,Inputs!$K$45,0))))</f>
        <v>0</v>
      </c>
      <c r="Q65" s="19">
        <f>IF(AND(D65=1,G65=1),Inputs!$L$25,IF(AND(D65=2,G65=1),Inputs!$L$26,IF(AND(D65=3,G65=1),Inputs!$L$27,IF(AND(D65=4,G65=1),Inputs!$L$28,0))))</f>
        <v>0</v>
      </c>
      <c r="R65" s="19">
        <f>IF(AND(D65=1,G65=1),Inputs!$L$42,IF(AND(D65=2,G65=1),Inputs!$L$43,IF(AND(D65=3,G65=1),Inputs!$L$44,IF(AND(D65=4,G65=1),Inputs!$L$45,0))))</f>
        <v>0</v>
      </c>
      <c r="S65" s="19">
        <f>IF(AND(D65=1,H65=1),Inputs!$M$25,IF(AND(D65=2,H65=1),Inputs!$M$26,IF(AND(D65=3,H65=1),Inputs!$M$27,IF(AND(D65=4,H65=1),Inputs!$M$28,0))))</f>
        <v>0</v>
      </c>
      <c r="T65" s="19">
        <f>IF(AND(D65=1,H65=1),Inputs!$M$42,IF(AND(D65=2,H65=1),Inputs!$M$43,IF(AND(D65=3,H65=1),Inputs!$M$44,IF(AND(D65=4,H65=1),Inputs!$M$45,0))))</f>
        <v>0</v>
      </c>
      <c r="U65" s="19">
        <f>IF(AND(D65=1,I65=1),Inputs!$N$25,IF(AND(D65=2,I65=1),Inputs!$N$26,IF(AND(D65=3,I65=1),Inputs!$N$27,IF(AND(D65=4,I65=1),Inputs!$N$28,0))))</f>
        <v>0</v>
      </c>
      <c r="V65" s="19">
        <f>IF(AND(D65=1,I65=1),Inputs!$N$42,IF(AND(D65=2,I65=1),Inputs!$N$43,IF(AND(D65=3,I65=1),Inputs!$N$44,IF(AND(D65=4,I65=1),Inputs!$N$45,0))))</f>
        <v>0</v>
      </c>
      <c r="W65" s="19">
        <f>IF(D65=1,Inputs!$J$34,IF(D65=2,Inputs!$J$35,IF(D65=3,Inputs!$J$36,IF(D65=4,Inputs!$J$37,0))))</f>
        <v>0</v>
      </c>
      <c r="X65" s="19">
        <f>IF(D65=1,Inputs!$J$51,IF(D65=2,Inputs!$J$52,IF(D65=3,Inputs!$J$53,IF(D65=4,Inputs!$J$54,0))))</f>
        <v>0</v>
      </c>
      <c r="Y65" s="19">
        <f>IF(D65=1,Inputs!$K$34,IF(D65=2,Inputs!$K$35,IF(D65=3,Inputs!$K$36,IF(D65=4,Inputs!$K$37,0))))</f>
        <v>0</v>
      </c>
      <c r="Z65" s="19">
        <f>IF(D65=1,Inputs!$K$51,IF(D65=2,Inputs!$K$52,IF(D65=3,Inputs!$K$53,IF(D65=4,Inputs!$K$54,0))))</f>
        <v>0</v>
      </c>
      <c r="AA65" s="19">
        <f>IF(AND(D65=1,G65=1),Inputs!$L$34,IF(AND(D65=2,G65=1),Inputs!$L$35,IF(AND(D65=3,G65=1),Inputs!$L$36,IF(AND(D65=4,G65=1),Inputs!$L$37,0))))</f>
        <v>0</v>
      </c>
      <c r="AB65" s="19">
        <f>IF(AND(D65=1,G65=1),Inputs!$L$51,IF(AND(D65=2,G65=1),Inputs!$L$52,IF(AND(D65=3,G65=1),Inputs!$L$53,IF(AND(D65=4,G65=1),Inputs!$L$54,0))))</f>
        <v>0</v>
      </c>
      <c r="AC65" s="19">
        <f>IF(AND(D65=1,H65=1),Inputs!$M$34,IF(AND(D65=2,H65=1),Inputs!$M$35,IF(AND(D65=3,H65=1),Inputs!$M$36,IF(AND(D65=4,H65=1),Inputs!$M$37,0))))</f>
        <v>0</v>
      </c>
      <c r="AD65" s="19">
        <f>IF(AND(D65=1,H65=1),Inputs!$M$51,IF(AND(D65=2,H65=1),Inputs!$M$52,IF(AND(D65=3,H65=1),Inputs!$M$53,IF(AND(D65=4,H65=1),Inputs!$M$54,0))))</f>
        <v>0</v>
      </c>
      <c r="AE65" s="19">
        <f>IF(AND(D65=1,I65=1),Inputs!$N$34,IF(AND(D65=2,I65=1),Inputs!$N$35,IF(AND(D65=3,I65=1),Inputs!$N$36,IF(AND(D65=4,I65=1),Inputs!$N$37,0))))</f>
        <v>0</v>
      </c>
      <c r="AF65" s="19">
        <f>IF(AND(D65=1,I65=1),Inputs!$N$51,IF(AND(D65=2,I65=1),Inputs!$N$52,IF(AND(D65=3,I65=1),Inputs!$N$53,IF(AND(D65=4,I65=1),Inputs!$N$54,0))))</f>
        <v>0</v>
      </c>
      <c r="AG65" s="19" t="e">
        <f t="shared" si="12"/>
        <v>#N/A</v>
      </c>
      <c r="AH65" s="19" t="e">
        <f t="shared" si="13"/>
        <v>#N/A</v>
      </c>
      <c r="AI65" s="19" t="e">
        <f t="shared" si="14"/>
        <v>#N/A</v>
      </c>
      <c r="AJ65" s="19" t="e">
        <f>IF(K65=2,Inputs!$B$7,IF(K65=3,Inputs!$B$8,IF(K65=4,Inputs!$B$9,IF(K65=5,Inputs!$B$10,IF(K65=6,Inputs!$B$11)))))</f>
        <v>#N/A</v>
      </c>
      <c r="AK65" s="19">
        <f>Inputs!$B$65+C65</f>
        <v>500</v>
      </c>
      <c r="AL65" s="19" t="e">
        <f t="shared" si="15"/>
        <v>#N/A</v>
      </c>
      <c r="AM65" s="19" t="e">
        <f t="shared" si="10"/>
        <v>#N/A</v>
      </c>
      <c r="AN65" s="19" t="e">
        <f t="shared" si="0"/>
        <v>#N/A</v>
      </c>
      <c r="AO65" s="19" t="e">
        <f t="shared" si="1"/>
        <v>#N/A</v>
      </c>
      <c r="AP65" s="19" t="e">
        <f t="shared" si="2"/>
        <v>#N/A</v>
      </c>
      <c r="AQ65" s="22">
        <f t="shared" si="3"/>
        <v>0</v>
      </c>
      <c r="AR65" s="22">
        <f t="shared" si="4"/>
        <v>0</v>
      </c>
      <c r="AS65" s="22">
        <f>IF(AND(AQ65&gt;=Inputs!$B$15,D65=2),MAX(C65,Inputs!$B$15),AQ65)</f>
        <v>0</v>
      </c>
      <c r="AT65" s="22">
        <f>IF(AND(AR65&gt;=Inputs!$B$15,D65=2),MAX(C65,Inputs!$B$15),AR65)</f>
        <v>0</v>
      </c>
      <c r="AU65" s="22">
        <f>IF(AND(AS65&gt;=Inputs!$B$16,D65&lt;4),MAX(C65,Inputs!$B$16),AS65)</f>
        <v>0</v>
      </c>
      <c r="AV65" s="22">
        <f>IF(AND(AT65&gt;=Inputs!$B$16,D65&lt;4),MAX(C65,Inputs!$B$16),AT65)</f>
        <v>0</v>
      </c>
      <c r="AW65" s="20">
        <f>IF(AU65&gt;Inputs!$B$17,Inputs!$B$17,AU65)</f>
        <v>0</v>
      </c>
      <c r="AX65" s="20">
        <f>IF(AV65&gt;Inputs!$B$17,Inputs!$B$17,AV65)</f>
        <v>0</v>
      </c>
    </row>
    <row r="66" spans="1:50" x14ac:dyDescent="0.25">
      <c r="A66" s="1">
        <f>Levels!A67</f>
        <v>0</v>
      </c>
      <c r="B66" s="1">
        <f>Levels!B67</f>
        <v>0</v>
      </c>
      <c r="C66" s="15">
        <f>IF(AND(E66=0,F66=1),Levels!C67,'2012-2013'!AU66)</f>
        <v>0</v>
      </c>
      <c r="D66" s="1">
        <f>Levels!E67</f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 t="e">
        <f>Levels!AD67</f>
        <v>#N/A</v>
      </c>
      <c r="K66" s="1" t="e">
        <f>Levels!AE67</f>
        <v>#N/A</v>
      </c>
      <c r="L66" s="1" t="e">
        <f t="shared" si="11"/>
        <v>#N/A</v>
      </c>
      <c r="M66" s="19">
        <f>IF(D66=1,Inputs!$J$25,IF(D66=2,Inputs!$J$26,IF(D66=3,Inputs!$J$27,IF(D66=4,Inputs!$J$28,0))))</f>
        <v>0</v>
      </c>
      <c r="N66" s="19">
        <f>IF(D66=1,Inputs!$J$42,IF(D66=2,Inputs!$J$43,IF(D66=3,Inputs!$J$44,IF(D66=4,Inputs!$J$45,0))))</f>
        <v>0</v>
      </c>
      <c r="O66" s="19">
        <f>IF(D66=1,Inputs!$K$25,IF(D66=2,Inputs!$K$26,IF(D66=3,Inputs!$K$27,IF(D66=4,Inputs!$K$28,0))))</f>
        <v>0</v>
      </c>
      <c r="P66" s="19">
        <f>IF(D66=1,Inputs!$K$42,IF(D66=2,Inputs!$K$43,IF(D66=3,Inputs!$K$44,IF(D66=4,Inputs!$K$45,0))))</f>
        <v>0</v>
      </c>
      <c r="Q66" s="19">
        <f>IF(AND(D66=1,G66=1),Inputs!$L$25,IF(AND(D66=2,G66=1),Inputs!$L$26,IF(AND(D66=3,G66=1),Inputs!$L$27,IF(AND(D66=4,G66=1),Inputs!$L$28,0))))</f>
        <v>0</v>
      </c>
      <c r="R66" s="19">
        <f>IF(AND(D66=1,G66=1),Inputs!$L$42,IF(AND(D66=2,G66=1),Inputs!$L$43,IF(AND(D66=3,G66=1),Inputs!$L$44,IF(AND(D66=4,G66=1),Inputs!$L$45,0))))</f>
        <v>0</v>
      </c>
      <c r="S66" s="19">
        <f>IF(AND(D66=1,H66=1),Inputs!$M$25,IF(AND(D66=2,H66=1),Inputs!$M$26,IF(AND(D66=3,H66=1),Inputs!$M$27,IF(AND(D66=4,H66=1),Inputs!$M$28,0))))</f>
        <v>0</v>
      </c>
      <c r="T66" s="19">
        <f>IF(AND(D66=1,H66=1),Inputs!$M$42,IF(AND(D66=2,H66=1),Inputs!$M$43,IF(AND(D66=3,H66=1),Inputs!$M$44,IF(AND(D66=4,H66=1),Inputs!$M$45,0))))</f>
        <v>0</v>
      </c>
      <c r="U66" s="19">
        <f>IF(AND(D66=1,I66=1),Inputs!$N$25,IF(AND(D66=2,I66=1),Inputs!$N$26,IF(AND(D66=3,I66=1),Inputs!$N$27,IF(AND(D66=4,I66=1),Inputs!$N$28,0))))</f>
        <v>0</v>
      </c>
      <c r="V66" s="19">
        <f>IF(AND(D66=1,I66=1),Inputs!$N$42,IF(AND(D66=2,I66=1),Inputs!$N$43,IF(AND(D66=3,I66=1),Inputs!$N$44,IF(AND(D66=4,I66=1),Inputs!$N$45,0))))</f>
        <v>0</v>
      </c>
      <c r="W66" s="19">
        <f>IF(D66=1,Inputs!$J$34,IF(D66=2,Inputs!$J$35,IF(D66=3,Inputs!$J$36,IF(D66=4,Inputs!$J$37,0))))</f>
        <v>0</v>
      </c>
      <c r="X66" s="19">
        <f>IF(D66=1,Inputs!$J$51,IF(D66=2,Inputs!$J$52,IF(D66=3,Inputs!$J$53,IF(D66=4,Inputs!$J$54,0))))</f>
        <v>0</v>
      </c>
      <c r="Y66" s="19">
        <f>IF(D66=1,Inputs!$K$34,IF(D66=2,Inputs!$K$35,IF(D66=3,Inputs!$K$36,IF(D66=4,Inputs!$K$37,0))))</f>
        <v>0</v>
      </c>
      <c r="Z66" s="19">
        <f>IF(D66=1,Inputs!$K$51,IF(D66=2,Inputs!$K$52,IF(D66=3,Inputs!$K$53,IF(D66=4,Inputs!$K$54,0))))</f>
        <v>0</v>
      </c>
      <c r="AA66" s="19">
        <f>IF(AND(D66=1,G66=1),Inputs!$L$34,IF(AND(D66=2,G66=1),Inputs!$L$35,IF(AND(D66=3,G66=1),Inputs!$L$36,IF(AND(D66=4,G66=1),Inputs!$L$37,0))))</f>
        <v>0</v>
      </c>
      <c r="AB66" s="19">
        <f>IF(AND(D66=1,G66=1),Inputs!$L$51,IF(AND(D66=2,G66=1),Inputs!$L$52,IF(AND(D66=3,G66=1),Inputs!$L$53,IF(AND(D66=4,G66=1),Inputs!$L$54,0))))</f>
        <v>0</v>
      </c>
      <c r="AC66" s="19">
        <f>IF(AND(D66=1,H66=1),Inputs!$M$34,IF(AND(D66=2,H66=1),Inputs!$M$35,IF(AND(D66=3,H66=1),Inputs!$M$36,IF(AND(D66=4,H66=1),Inputs!$M$37,0))))</f>
        <v>0</v>
      </c>
      <c r="AD66" s="19">
        <f>IF(AND(D66=1,H66=1),Inputs!$M$51,IF(AND(D66=2,H66=1),Inputs!$M$52,IF(AND(D66=3,H66=1),Inputs!$M$53,IF(AND(D66=4,H66=1),Inputs!$M$54,0))))</f>
        <v>0</v>
      </c>
      <c r="AE66" s="19">
        <f>IF(AND(D66=1,I66=1),Inputs!$N$34,IF(AND(D66=2,I66=1),Inputs!$N$35,IF(AND(D66=3,I66=1),Inputs!$N$36,IF(AND(D66=4,I66=1),Inputs!$N$37,0))))</f>
        <v>0</v>
      </c>
      <c r="AF66" s="19">
        <f>IF(AND(D66=1,I66=1),Inputs!$N$51,IF(AND(D66=2,I66=1),Inputs!$N$52,IF(AND(D66=3,I66=1),Inputs!$N$53,IF(AND(D66=4,I66=1),Inputs!$N$54,0))))</f>
        <v>0</v>
      </c>
      <c r="AG66" s="19" t="e">
        <f t="shared" si="12"/>
        <v>#N/A</v>
      </c>
      <c r="AH66" s="19" t="e">
        <f t="shared" si="13"/>
        <v>#N/A</v>
      </c>
      <c r="AI66" s="19" t="e">
        <f t="shared" si="14"/>
        <v>#N/A</v>
      </c>
      <c r="AJ66" s="19" t="e">
        <f>IF(K66=2,Inputs!$B$7,IF(K66=3,Inputs!$B$8,IF(K66=4,Inputs!$B$9,IF(K66=5,Inputs!$B$10,IF(K66=6,Inputs!$B$11)))))</f>
        <v>#N/A</v>
      </c>
      <c r="AK66" s="19">
        <f>Inputs!$B$65+C66</f>
        <v>500</v>
      </c>
      <c r="AL66" s="19" t="e">
        <f t="shared" si="15"/>
        <v>#N/A</v>
      </c>
      <c r="AM66" s="19" t="e">
        <f t="shared" si="10"/>
        <v>#N/A</v>
      </c>
      <c r="AN66" s="19" t="e">
        <f t="shared" si="0"/>
        <v>#N/A</v>
      </c>
      <c r="AO66" s="19" t="e">
        <f t="shared" si="1"/>
        <v>#N/A</v>
      </c>
      <c r="AP66" s="19" t="e">
        <f t="shared" si="2"/>
        <v>#N/A</v>
      </c>
      <c r="AQ66" s="22">
        <f t="shared" si="3"/>
        <v>0</v>
      </c>
      <c r="AR66" s="22">
        <f t="shared" si="4"/>
        <v>0</v>
      </c>
      <c r="AS66" s="22">
        <f>IF(AND(AQ66&gt;=Inputs!$B$15,D66=2),MAX(C66,Inputs!$B$15),AQ66)</f>
        <v>0</v>
      </c>
      <c r="AT66" s="22">
        <f>IF(AND(AR66&gt;=Inputs!$B$15,D66=2),MAX(C66,Inputs!$B$15),AR66)</f>
        <v>0</v>
      </c>
      <c r="AU66" s="22">
        <f>IF(AND(AS66&gt;=Inputs!$B$16,D66&lt;4),MAX(C66,Inputs!$B$16),AS66)</f>
        <v>0</v>
      </c>
      <c r="AV66" s="22">
        <f>IF(AND(AT66&gt;=Inputs!$B$16,D66&lt;4),MAX(C66,Inputs!$B$16),AT66)</f>
        <v>0</v>
      </c>
      <c r="AW66" s="20">
        <f>IF(AU66&gt;Inputs!$B$17,Inputs!$B$17,AU66)</f>
        <v>0</v>
      </c>
      <c r="AX66" s="20">
        <f>IF(AV66&gt;Inputs!$B$17,Inputs!$B$17,AV66)</f>
        <v>0</v>
      </c>
    </row>
    <row r="67" spans="1:50" x14ac:dyDescent="0.25">
      <c r="A67" s="1">
        <f>Levels!A68</f>
        <v>0</v>
      </c>
      <c r="B67" s="1">
        <f>Levels!B68</f>
        <v>0</v>
      </c>
      <c r="C67" s="15">
        <f>IF(AND(E67=0,F67=1),Levels!C68,'2012-2013'!AU67)</f>
        <v>0</v>
      </c>
      <c r="D67" s="1">
        <f>Levels!E68</f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 t="e">
        <f>Levels!AD68</f>
        <v>#N/A</v>
      </c>
      <c r="K67" s="1" t="e">
        <f>Levels!AE68</f>
        <v>#N/A</v>
      </c>
      <c r="L67" s="1" t="e">
        <f t="shared" si="11"/>
        <v>#N/A</v>
      </c>
      <c r="M67" s="19">
        <f>IF(D67=1,Inputs!$J$25,IF(D67=2,Inputs!$J$26,IF(D67=3,Inputs!$J$27,IF(D67=4,Inputs!$J$28,0))))</f>
        <v>0</v>
      </c>
      <c r="N67" s="19">
        <f>IF(D67=1,Inputs!$J$42,IF(D67=2,Inputs!$J$43,IF(D67=3,Inputs!$J$44,IF(D67=4,Inputs!$J$45,0))))</f>
        <v>0</v>
      </c>
      <c r="O67" s="19">
        <f>IF(D67=1,Inputs!$K$25,IF(D67=2,Inputs!$K$26,IF(D67=3,Inputs!$K$27,IF(D67=4,Inputs!$K$28,0))))</f>
        <v>0</v>
      </c>
      <c r="P67" s="19">
        <f>IF(D67=1,Inputs!$K$42,IF(D67=2,Inputs!$K$43,IF(D67=3,Inputs!$K$44,IF(D67=4,Inputs!$K$45,0))))</f>
        <v>0</v>
      </c>
      <c r="Q67" s="19">
        <f>IF(AND(D67=1,G67=1),Inputs!$L$25,IF(AND(D67=2,G67=1),Inputs!$L$26,IF(AND(D67=3,G67=1),Inputs!$L$27,IF(AND(D67=4,G67=1),Inputs!$L$28,0))))</f>
        <v>0</v>
      </c>
      <c r="R67" s="19">
        <f>IF(AND(D67=1,G67=1),Inputs!$L$42,IF(AND(D67=2,G67=1),Inputs!$L$43,IF(AND(D67=3,G67=1),Inputs!$L$44,IF(AND(D67=4,G67=1),Inputs!$L$45,0))))</f>
        <v>0</v>
      </c>
      <c r="S67" s="19">
        <f>IF(AND(D67=1,H67=1),Inputs!$M$25,IF(AND(D67=2,H67=1),Inputs!$M$26,IF(AND(D67=3,H67=1),Inputs!$M$27,IF(AND(D67=4,H67=1),Inputs!$M$28,0))))</f>
        <v>0</v>
      </c>
      <c r="T67" s="19">
        <f>IF(AND(D67=1,H67=1),Inputs!$M$42,IF(AND(D67=2,H67=1),Inputs!$M$43,IF(AND(D67=3,H67=1),Inputs!$M$44,IF(AND(D67=4,H67=1),Inputs!$M$45,0))))</f>
        <v>0</v>
      </c>
      <c r="U67" s="19">
        <f>IF(AND(D67=1,I67=1),Inputs!$N$25,IF(AND(D67=2,I67=1),Inputs!$N$26,IF(AND(D67=3,I67=1),Inputs!$N$27,IF(AND(D67=4,I67=1),Inputs!$N$28,0))))</f>
        <v>0</v>
      </c>
      <c r="V67" s="19">
        <f>IF(AND(D67=1,I67=1),Inputs!$N$42,IF(AND(D67=2,I67=1),Inputs!$N$43,IF(AND(D67=3,I67=1),Inputs!$N$44,IF(AND(D67=4,I67=1),Inputs!$N$45,0))))</f>
        <v>0</v>
      </c>
      <c r="W67" s="19">
        <f>IF(D67=1,Inputs!$J$34,IF(D67=2,Inputs!$J$35,IF(D67=3,Inputs!$J$36,IF(D67=4,Inputs!$J$37,0))))</f>
        <v>0</v>
      </c>
      <c r="X67" s="19">
        <f>IF(D67=1,Inputs!$J$51,IF(D67=2,Inputs!$J$52,IF(D67=3,Inputs!$J$53,IF(D67=4,Inputs!$J$54,0))))</f>
        <v>0</v>
      </c>
      <c r="Y67" s="19">
        <f>IF(D67=1,Inputs!$K$34,IF(D67=2,Inputs!$K$35,IF(D67=3,Inputs!$K$36,IF(D67=4,Inputs!$K$37,0))))</f>
        <v>0</v>
      </c>
      <c r="Z67" s="19">
        <f>IF(D67=1,Inputs!$K$51,IF(D67=2,Inputs!$K$52,IF(D67=3,Inputs!$K$53,IF(D67=4,Inputs!$K$54,0))))</f>
        <v>0</v>
      </c>
      <c r="AA67" s="19">
        <f>IF(AND(D67=1,G67=1),Inputs!$L$34,IF(AND(D67=2,G67=1),Inputs!$L$35,IF(AND(D67=3,G67=1),Inputs!$L$36,IF(AND(D67=4,G67=1),Inputs!$L$37,0))))</f>
        <v>0</v>
      </c>
      <c r="AB67" s="19">
        <f>IF(AND(D67=1,G67=1),Inputs!$L$51,IF(AND(D67=2,G67=1),Inputs!$L$52,IF(AND(D67=3,G67=1),Inputs!$L$53,IF(AND(D67=4,G67=1),Inputs!$L$54,0))))</f>
        <v>0</v>
      </c>
      <c r="AC67" s="19">
        <f>IF(AND(D67=1,H67=1),Inputs!$M$34,IF(AND(D67=2,H67=1),Inputs!$M$35,IF(AND(D67=3,H67=1),Inputs!$M$36,IF(AND(D67=4,H67=1),Inputs!$M$37,0))))</f>
        <v>0</v>
      </c>
      <c r="AD67" s="19">
        <f>IF(AND(D67=1,H67=1),Inputs!$M$51,IF(AND(D67=2,H67=1),Inputs!$M$52,IF(AND(D67=3,H67=1),Inputs!$M$53,IF(AND(D67=4,H67=1),Inputs!$M$54,0))))</f>
        <v>0</v>
      </c>
      <c r="AE67" s="19">
        <f>IF(AND(D67=1,I67=1),Inputs!$N$34,IF(AND(D67=2,I67=1),Inputs!$N$35,IF(AND(D67=3,I67=1),Inputs!$N$36,IF(AND(D67=4,I67=1),Inputs!$N$37,0))))</f>
        <v>0</v>
      </c>
      <c r="AF67" s="19">
        <f>IF(AND(D67=1,I67=1),Inputs!$N$51,IF(AND(D67=2,I67=1),Inputs!$N$52,IF(AND(D67=3,I67=1),Inputs!$N$53,IF(AND(D67=4,I67=1),Inputs!$N$54,0))))</f>
        <v>0</v>
      </c>
      <c r="AG67" s="19" t="e">
        <f t="shared" si="12"/>
        <v>#N/A</v>
      </c>
      <c r="AH67" s="19" t="e">
        <f t="shared" si="13"/>
        <v>#N/A</v>
      </c>
      <c r="AI67" s="19" t="e">
        <f t="shared" si="14"/>
        <v>#N/A</v>
      </c>
      <c r="AJ67" s="19" t="e">
        <f>IF(K67=2,Inputs!$B$7,IF(K67=3,Inputs!$B$8,IF(K67=4,Inputs!$B$9,IF(K67=5,Inputs!$B$10,IF(K67=6,Inputs!$B$11)))))</f>
        <v>#N/A</v>
      </c>
      <c r="AK67" s="19">
        <f>Inputs!$B$65+C67</f>
        <v>500</v>
      </c>
      <c r="AL67" s="19" t="e">
        <f t="shared" si="15"/>
        <v>#N/A</v>
      </c>
      <c r="AM67" s="19" t="e">
        <f t="shared" si="10"/>
        <v>#N/A</v>
      </c>
      <c r="AN67" s="19" t="e">
        <f t="shared" si="0"/>
        <v>#N/A</v>
      </c>
      <c r="AO67" s="19" t="e">
        <f t="shared" si="1"/>
        <v>#N/A</v>
      </c>
      <c r="AP67" s="19" t="e">
        <f t="shared" si="2"/>
        <v>#N/A</v>
      </c>
      <c r="AQ67" s="22">
        <f t="shared" si="3"/>
        <v>0</v>
      </c>
      <c r="AR67" s="22">
        <f t="shared" si="4"/>
        <v>0</v>
      </c>
      <c r="AS67" s="22">
        <f>IF(AND(AQ67&gt;=Inputs!$B$15,D67=2),MAX(C67,Inputs!$B$15),AQ67)</f>
        <v>0</v>
      </c>
      <c r="AT67" s="22">
        <f>IF(AND(AR67&gt;=Inputs!$B$15,D67=2),MAX(C67,Inputs!$B$15),AR67)</f>
        <v>0</v>
      </c>
      <c r="AU67" s="22">
        <f>IF(AND(AS67&gt;=Inputs!$B$16,D67&lt;4),MAX(C67,Inputs!$B$16),AS67)</f>
        <v>0</v>
      </c>
      <c r="AV67" s="22">
        <f>IF(AND(AT67&gt;=Inputs!$B$16,D67&lt;4),MAX(C67,Inputs!$B$16),AT67)</f>
        <v>0</v>
      </c>
      <c r="AW67" s="20">
        <f>IF(AU67&gt;Inputs!$B$17,Inputs!$B$17,AU67)</f>
        <v>0</v>
      </c>
      <c r="AX67" s="20">
        <f>IF(AV67&gt;Inputs!$B$17,Inputs!$B$17,AV67)</f>
        <v>0</v>
      </c>
    </row>
    <row r="68" spans="1:50" x14ac:dyDescent="0.25">
      <c r="A68" s="1">
        <f>Levels!A69</f>
        <v>0</v>
      </c>
      <c r="B68" s="1">
        <f>Levels!B69</f>
        <v>0</v>
      </c>
      <c r="C68" s="15">
        <f>IF(AND(E68=0,F68=1),Levels!C69,'2012-2013'!AU68)</f>
        <v>0</v>
      </c>
      <c r="D68" s="1">
        <f>Levels!E69</f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 t="e">
        <f>Levels!AD69</f>
        <v>#N/A</v>
      </c>
      <c r="K68" s="1" t="e">
        <f>Levels!AE69</f>
        <v>#N/A</v>
      </c>
      <c r="L68" s="1" t="e">
        <f t="shared" si="11"/>
        <v>#N/A</v>
      </c>
      <c r="M68" s="19">
        <f>IF(D68=1,Inputs!$J$25,IF(D68=2,Inputs!$J$26,IF(D68=3,Inputs!$J$27,IF(D68=4,Inputs!$J$28,0))))</f>
        <v>0</v>
      </c>
      <c r="N68" s="19">
        <f>IF(D68=1,Inputs!$J$42,IF(D68=2,Inputs!$J$43,IF(D68=3,Inputs!$J$44,IF(D68=4,Inputs!$J$45,0))))</f>
        <v>0</v>
      </c>
      <c r="O68" s="19">
        <f>IF(D68=1,Inputs!$K$25,IF(D68=2,Inputs!$K$26,IF(D68=3,Inputs!$K$27,IF(D68=4,Inputs!$K$28,0))))</f>
        <v>0</v>
      </c>
      <c r="P68" s="19">
        <f>IF(D68=1,Inputs!$K$42,IF(D68=2,Inputs!$K$43,IF(D68=3,Inputs!$K$44,IF(D68=4,Inputs!$K$45,0))))</f>
        <v>0</v>
      </c>
      <c r="Q68" s="19">
        <f>IF(AND(D68=1,G68=1),Inputs!$L$25,IF(AND(D68=2,G68=1),Inputs!$L$26,IF(AND(D68=3,G68=1),Inputs!$L$27,IF(AND(D68=4,G68=1),Inputs!$L$28,0))))</f>
        <v>0</v>
      </c>
      <c r="R68" s="19">
        <f>IF(AND(D68=1,G68=1),Inputs!$L$42,IF(AND(D68=2,G68=1),Inputs!$L$43,IF(AND(D68=3,G68=1),Inputs!$L$44,IF(AND(D68=4,G68=1),Inputs!$L$45,0))))</f>
        <v>0</v>
      </c>
      <c r="S68" s="19">
        <f>IF(AND(D68=1,H68=1),Inputs!$M$25,IF(AND(D68=2,H68=1),Inputs!$M$26,IF(AND(D68=3,H68=1),Inputs!$M$27,IF(AND(D68=4,H68=1),Inputs!$M$28,0))))</f>
        <v>0</v>
      </c>
      <c r="T68" s="19">
        <f>IF(AND(D68=1,H68=1),Inputs!$M$42,IF(AND(D68=2,H68=1),Inputs!$M$43,IF(AND(D68=3,H68=1),Inputs!$M$44,IF(AND(D68=4,H68=1),Inputs!$M$45,0))))</f>
        <v>0</v>
      </c>
      <c r="U68" s="19">
        <f>IF(AND(D68=1,I68=1),Inputs!$N$25,IF(AND(D68=2,I68=1),Inputs!$N$26,IF(AND(D68=3,I68=1),Inputs!$N$27,IF(AND(D68=4,I68=1),Inputs!$N$28,0))))</f>
        <v>0</v>
      </c>
      <c r="V68" s="19">
        <f>IF(AND(D68=1,I68=1),Inputs!$N$42,IF(AND(D68=2,I68=1),Inputs!$N$43,IF(AND(D68=3,I68=1),Inputs!$N$44,IF(AND(D68=4,I68=1),Inputs!$N$45,0))))</f>
        <v>0</v>
      </c>
      <c r="W68" s="19">
        <f>IF(D68=1,Inputs!$J$34,IF(D68=2,Inputs!$J$35,IF(D68=3,Inputs!$J$36,IF(D68=4,Inputs!$J$37,0))))</f>
        <v>0</v>
      </c>
      <c r="X68" s="19">
        <f>IF(D68=1,Inputs!$J$51,IF(D68=2,Inputs!$J$52,IF(D68=3,Inputs!$J$53,IF(D68=4,Inputs!$J$54,0))))</f>
        <v>0</v>
      </c>
      <c r="Y68" s="19">
        <f>IF(D68=1,Inputs!$K$34,IF(D68=2,Inputs!$K$35,IF(D68=3,Inputs!$K$36,IF(D68=4,Inputs!$K$37,0))))</f>
        <v>0</v>
      </c>
      <c r="Z68" s="19">
        <f>IF(D68=1,Inputs!$K$51,IF(D68=2,Inputs!$K$52,IF(D68=3,Inputs!$K$53,IF(D68=4,Inputs!$K$54,0))))</f>
        <v>0</v>
      </c>
      <c r="AA68" s="19">
        <f>IF(AND(D68=1,G68=1),Inputs!$L$34,IF(AND(D68=2,G68=1),Inputs!$L$35,IF(AND(D68=3,G68=1),Inputs!$L$36,IF(AND(D68=4,G68=1),Inputs!$L$37,0))))</f>
        <v>0</v>
      </c>
      <c r="AB68" s="19">
        <f>IF(AND(D68=1,G68=1),Inputs!$L$51,IF(AND(D68=2,G68=1),Inputs!$L$52,IF(AND(D68=3,G68=1),Inputs!$L$53,IF(AND(D68=4,G68=1),Inputs!$L$54,0))))</f>
        <v>0</v>
      </c>
      <c r="AC68" s="19">
        <f>IF(AND(D68=1,H68=1),Inputs!$M$34,IF(AND(D68=2,H68=1),Inputs!$M$35,IF(AND(D68=3,H68=1),Inputs!$M$36,IF(AND(D68=4,H68=1),Inputs!$M$37,0))))</f>
        <v>0</v>
      </c>
      <c r="AD68" s="19">
        <f>IF(AND(D68=1,H68=1),Inputs!$M$51,IF(AND(D68=2,H68=1),Inputs!$M$52,IF(AND(D68=3,H68=1),Inputs!$M$53,IF(AND(D68=4,H68=1),Inputs!$M$54,0))))</f>
        <v>0</v>
      </c>
      <c r="AE68" s="19">
        <f>IF(AND(D68=1,I68=1),Inputs!$N$34,IF(AND(D68=2,I68=1),Inputs!$N$35,IF(AND(D68=3,I68=1),Inputs!$N$36,IF(AND(D68=4,I68=1),Inputs!$N$37,0))))</f>
        <v>0</v>
      </c>
      <c r="AF68" s="19">
        <f>IF(AND(D68=1,I68=1),Inputs!$N$51,IF(AND(D68=2,I68=1),Inputs!$N$52,IF(AND(D68=3,I68=1),Inputs!$N$53,IF(AND(D68=4,I68=1),Inputs!$N$54,0))))</f>
        <v>0</v>
      </c>
      <c r="AG68" s="19" t="e">
        <f t="shared" si="12"/>
        <v>#N/A</v>
      </c>
      <c r="AH68" s="19" t="e">
        <f t="shared" si="13"/>
        <v>#N/A</v>
      </c>
      <c r="AI68" s="19" t="e">
        <f t="shared" si="14"/>
        <v>#N/A</v>
      </c>
      <c r="AJ68" s="19" t="e">
        <f>IF(K68=2,Inputs!$B$7,IF(K68=3,Inputs!$B$8,IF(K68=4,Inputs!$B$9,IF(K68=5,Inputs!$B$10,IF(K68=6,Inputs!$B$11)))))</f>
        <v>#N/A</v>
      </c>
      <c r="AK68" s="19">
        <f>Inputs!$B$65+C68</f>
        <v>500</v>
      </c>
      <c r="AL68" s="19" t="e">
        <f t="shared" si="15"/>
        <v>#N/A</v>
      </c>
      <c r="AM68" s="19" t="e">
        <f t="shared" si="10"/>
        <v>#N/A</v>
      </c>
      <c r="AN68" s="19" t="e">
        <f t="shared" ref="AN68:AN131" si="16">AL68+SUM(AA68,AC68,AE68,Q68,S68,U68)</f>
        <v>#N/A</v>
      </c>
      <c r="AO68" s="19" t="e">
        <f t="shared" ref="AO68:AO131" si="17">IF(L68="Increment",AG68,IF(L68="Leap",AM68))</f>
        <v>#N/A</v>
      </c>
      <c r="AP68" s="19" t="e">
        <f t="shared" ref="AP68:AP131" si="18">IF(L68="Increment",AH68,IF(L68="Leap",AN68))</f>
        <v>#N/A</v>
      </c>
      <c r="AQ68" s="22">
        <f t="shared" ref="AQ68:AQ131" si="19">IF(F68=1,AO68,0)</f>
        <v>0</v>
      </c>
      <c r="AR68" s="22">
        <f t="shared" ref="AR68:AR131" si="20">IF(F68=1,AP68,0)</f>
        <v>0</v>
      </c>
      <c r="AS68" s="22">
        <f>IF(AND(AQ68&gt;=Inputs!$B$15,D68=2),MAX(C68,Inputs!$B$15),AQ68)</f>
        <v>0</v>
      </c>
      <c r="AT68" s="22">
        <f>IF(AND(AR68&gt;=Inputs!$B$15,D68=2),MAX(C68,Inputs!$B$15),AR68)</f>
        <v>0</v>
      </c>
      <c r="AU68" s="22">
        <f>IF(AND(AS68&gt;=Inputs!$B$16,D68&lt;4),MAX(C68,Inputs!$B$16),AS68)</f>
        <v>0</v>
      </c>
      <c r="AV68" s="22">
        <f>IF(AND(AT68&gt;=Inputs!$B$16,D68&lt;4),MAX(C68,Inputs!$B$16),AT68)</f>
        <v>0</v>
      </c>
      <c r="AW68" s="20">
        <f>IF(AU68&gt;Inputs!$B$17,Inputs!$B$17,AU68)</f>
        <v>0</v>
      </c>
      <c r="AX68" s="20">
        <f>IF(AV68&gt;Inputs!$B$17,Inputs!$B$17,AV68)</f>
        <v>0</v>
      </c>
    </row>
    <row r="69" spans="1:50" x14ac:dyDescent="0.25">
      <c r="A69" s="1">
        <f>Levels!A70</f>
        <v>0</v>
      </c>
      <c r="B69" s="1">
        <f>Levels!B70</f>
        <v>0</v>
      </c>
      <c r="C69" s="15">
        <f>IF(AND(E69=0,F69=1),Levels!C70,'2012-2013'!AU69)</f>
        <v>0</v>
      </c>
      <c r="D69" s="1">
        <f>Levels!E70</f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 t="e">
        <f>Levels!AD70</f>
        <v>#N/A</v>
      </c>
      <c r="K69" s="1" t="e">
        <f>Levels!AE70</f>
        <v>#N/A</v>
      </c>
      <c r="L69" s="1" t="e">
        <f t="shared" si="11"/>
        <v>#N/A</v>
      </c>
      <c r="M69" s="19">
        <f>IF(D69=1,Inputs!$J$25,IF(D69=2,Inputs!$J$26,IF(D69=3,Inputs!$J$27,IF(D69=4,Inputs!$J$28,0))))</f>
        <v>0</v>
      </c>
      <c r="N69" s="19">
        <f>IF(D69=1,Inputs!$J$42,IF(D69=2,Inputs!$J$43,IF(D69=3,Inputs!$J$44,IF(D69=4,Inputs!$J$45,0))))</f>
        <v>0</v>
      </c>
      <c r="O69" s="19">
        <f>IF(D69=1,Inputs!$K$25,IF(D69=2,Inputs!$K$26,IF(D69=3,Inputs!$K$27,IF(D69=4,Inputs!$K$28,0))))</f>
        <v>0</v>
      </c>
      <c r="P69" s="19">
        <f>IF(D69=1,Inputs!$K$42,IF(D69=2,Inputs!$K$43,IF(D69=3,Inputs!$K$44,IF(D69=4,Inputs!$K$45,0))))</f>
        <v>0</v>
      </c>
      <c r="Q69" s="19">
        <f>IF(AND(D69=1,G69=1),Inputs!$L$25,IF(AND(D69=2,G69=1),Inputs!$L$26,IF(AND(D69=3,G69=1),Inputs!$L$27,IF(AND(D69=4,G69=1),Inputs!$L$28,0))))</f>
        <v>0</v>
      </c>
      <c r="R69" s="19">
        <f>IF(AND(D69=1,G69=1),Inputs!$L$42,IF(AND(D69=2,G69=1),Inputs!$L$43,IF(AND(D69=3,G69=1),Inputs!$L$44,IF(AND(D69=4,G69=1),Inputs!$L$45,0))))</f>
        <v>0</v>
      </c>
      <c r="S69" s="19">
        <f>IF(AND(D69=1,H69=1),Inputs!$M$25,IF(AND(D69=2,H69=1),Inputs!$M$26,IF(AND(D69=3,H69=1),Inputs!$M$27,IF(AND(D69=4,H69=1),Inputs!$M$28,0))))</f>
        <v>0</v>
      </c>
      <c r="T69" s="19">
        <f>IF(AND(D69=1,H69=1),Inputs!$M$42,IF(AND(D69=2,H69=1),Inputs!$M$43,IF(AND(D69=3,H69=1),Inputs!$M$44,IF(AND(D69=4,H69=1),Inputs!$M$45,0))))</f>
        <v>0</v>
      </c>
      <c r="U69" s="19">
        <f>IF(AND(D69=1,I69=1),Inputs!$N$25,IF(AND(D69=2,I69=1),Inputs!$N$26,IF(AND(D69=3,I69=1),Inputs!$N$27,IF(AND(D69=4,I69=1),Inputs!$N$28,0))))</f>
        <v>0</v>
      </c>
      <c r="V69" s="19">
        <f>IF(AND(D69=1,I69=1),Inputs!$N$42,IF(AND(D69=2,I69=1),Inputs!$N$43,IF(AND(D69=3,I69=1),Inputs!$N$44,IF(AND(D69=4,I69=1),Inputs!$N$45,0))))</f>
        <v>0</v>
      </c>
      <c r="W69" s="19">
        <f>IF(D69=1,Inputs!$J$34,IF(D69=2,Inputs!$J$35,IF(D69=3,Inputs!$J$36,IF(D69=4,Inputs!$J$37,0))))</f>
        <v>0</v>
      </c>
      <c r="X69" s="19">
        <f>IF(D69=1,Inputs!$J$51,IF(D69=2,Inputs!$J$52,IF(D69=3,Inputs!$J$53,IF(D69=4,Inputs!$J$54,0))))</f>
        <v>0</v>
      </c>
      <c r="Y69" s="19">
        <f>IF(D69=1,Inputs!$K$34,IF(D69=2,Inputs!$K$35,IF(D69=3,Inputs!$K$36,IF(D69=4,Inputs!$K$37,0))))</f>
        <v>0</v>
      </c>
      <c r="Z69" s="19">
        <f>IF(D69=1,Inputs!$K$51,IF(D69=2,Inputs!$K$52,IF(D69=3,Inputs!$K$53,IF(D69=4,Inputs!$K$54,0))))</f>
        <v>0</v>
      </c>
      <c r="AA69" s="19">
        <f>IF(AND(D69=1,G69=1),Inputs!$L$34,IF(AND(D69=2,G69=1),Inputs!$L$35,IF(AND(D69=3,G69=1),Inputs!$L$36,IF(AND(D69=4,G69=1),Inputs!$L$37,0))))</f>
        <v>0</v>
      </c>
      <c r="AB69" s="19">
        <f>IF(AND(D69=1,G69=1),Inputs!$L$51,IF(AND(D69=2,G69=1),Inputs!$L$52,IF(AND(D69=3,G69=1),Inputs!$L$53,IF(AND(D69=4,G69=1),Inputs!$L$54,0))))</f>
        <v>0</v>
      </c>
      <c r="AC69" s="19">
        <f>IF(AND(D69=1,H69=1),Inputs!$M$34,IF(AND(D69=2,H69=1),Inputs!$M$35,IF(AND(D69=3,H69=1),Inputs!$M$36,IF(AND(D69=4,H69=1),Inputs!$M$37,0))))</f>
        <v>0</v>
      </c>
      <c r="AD69" s="19">
        <f>IF(AND(D69=1,H69=1),Inputs!$M$51,IF(AND(D69=2,H69=1),Inputs!$M$52,IF(AND(D69=3,H69=1),Inputs!$M$53,IF(AND(D69=4,H69=1),Inputs!$M$54,0))))</f>
        <v>0</v>
      </c>
      <c r="AE69" s="19">
        <f>IF(AND(D69=1,I69=1),Inputs!$N$34,IF(AND(D69=2,I69=1),Inputs!$N$35,IF(AND(D69=3,I69=1),Inputs!$N$36,IF(AND(D69=4,I69=1),Inputs!$N$37,0))))</f>
        <v>0</v>
      </c>
      <c r="AF69" s="19">
        <f>IF(AND(D69=1,I69=1),Inputs!$N$51,IF(AND(D69=2,I69=1),Inputs!$N$52,IF(AND(D69=3,I69=1),Inputs!$N$53,IF(AND(D69=4,I69=1),Inputs!$N$54,0))))</f>
        <v>0</v>
      </c>
      <c r="AG69" s="19" t="e">
        <f t="shared" si="12"/>
        <v>#N/A</v>
      </c>
      <c r="AH69" s="19" t="e">
        <f t="shared" si="13"/>
        <v>#N/A</v>
      </c>
      <c r="AI69" s="19" t="e">
        <f t="shared" si="14"/>
        <v>#N/A</v>
      </c>
      <c r="AJ69" s="19" t="e">
        <f>IF(K69=2,Inputs!$B$7,IF(K69=3,Inputs!$B$8,IF(K69=4,Inputs!$B$9,IF(K69=5,Inputs!$B$10,IF(K69=6,Inputs!$B$11)))))</f>
        <v>#N/A</v>
      </c>
      <c r="AK69" s="19">
        <f>Inputs!$B$65+C69</f>
        <v>500</v>
      </c>
      <c r="AL69" s="19" t="e">
        <f t="shared" si="15"/>
        <v>#N/A</v>
      </c>
      <c r="AM69" s="19" t="e">
        <f t="shared" ref="AM69:AM132" si="21">AL69+SUM(Q69,S69,U69)</f>
        <v>#N/A</v>
      </c>
      <c r="AN69" s="19" t="e">
        <f t="shared" si="16"/>
        <v>#N/A</v>
      </c>
      <c r="AO69" s="19" t="e">
        <f t="shared" si="17"/>
        <v>#N/A</v>
      </c>
      <c r="AP69" s="19" t="e">
        <f t="shared" si="18"/>
        <v>#N/A</v>
      </c>
      <c r="AQ69" s="22">
        <f t="shared" si="19"/>
        <v>0</v>
      </c>
      <c r="AR69" s="22">
        <f t="shared" si="20"/>
        <v>0</v>
      </c>
      <c r="AS69" s="22">
        <f>IF(AND(AQ69&gt;=Inputs!$B$15,D69=2),MAX(C69,Inputs!$B$15),AQ69)</f>
        <v>0</v>
      </c>
      <c r="AT69" s="22">
        <f>IF(AND(AR69&gt;=Inputs!$B$15,D69=2),MAX(C69,Inputs!$B$15),AR69)</f>
        <v>0</v>
      </c>
      <c r="AU69" s="22">
        <f>IF(AND(AS69&gt;=Inputs!$B$16,D69&lt;4),MAX(C69,Inputs!$B$16),AS69)</f>
        <v>0</v>
      </c>
      <c r="AV69" s="22">
        <f>IF(AND(AT69&gt;=Inputs!$B$16,D69&lt;4),MAX(C69,Inputs!$B$16),AT69)</f>
        <v>0</v>
      </c>
      <c r="AW69" s="20">
        <f>IF(AU69&gt;Inputs!$B$17,Inputs!$B$17,AU69)</f>
        <v>0</v>
      </c>
      <c r="AX69" s="20">
        <f>IF(AV69&gt;Inputs!$B$17,Inputs!$B$17,AV69)</f>
        <v>0</v>
      </c>
    </row>
    <row r="70" spans="1:50" x14ac:dyDescent="0.25">
      <c r="A70" s="1">
        <f>Levels!A71</f>
        <v>0</v>
      </c>
      <c r="B70" s="1">
        <f>Levels!B71</f>
        <v>0</v>
      </c>
      <c r="C70" s="15">
        <f>IF(AND(E70=0,F70=1),Levels!C71,'2012-2013'!AU70)</f>
        <v>0</v>
      </c>
      <c r="D70" s="1">
        <f>Levels!E71</f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 t="e">
        <f>Levels!AD71</f>
        <v>#N/A</v>
      </c>
      <c r="K70" s="1" t="e">
        <f>Levels!AE71</f>
        <v>#N/A</v>
      </c>
      <c r="L70" s="1" t="e">
        <f t="shared" si="11"/>
        <v>#N/A</v>
      </c>
      <c r="M70" s="19">
        <f>IF(D70=1,Inputs!$J$25,IF(D70=2,Inputs!$J$26,IF(D70=3,Inputs!$J$27,IF(D70=4,Inputs!$J$28,0))))</f>
        <v>0</v>
      </c>
      <c r="N70" s="19">
        <f>IF(D70=1,Inputs!$J$42,IF(D70=2,Inputs!$J$43,IF(D70=3,Inputs!$J$44,IF(D70=4,Inputs!$J$45,0))))</f>
        <v>0</v>
      </c>
      <c r="O70" s="19">
        <f>IF(D70=1,Inputs!$K$25,IF(D70=2,Inputs!$K$26,IF(D70=3,Inputs!$K$27,IF(D70=4,Inputs!$K$28,0))))</f>
        <v>0</v>
      </c>
      <c r="P70" s="19">
        <f>IF(D70=1,Inputs!$K$42,IF(D70=2,Inputs!$K$43,IF(D70=3,Inputs!$K$44,IF(D70=4,Inputs!$K$45,0))))</f>
        <v>0</v>
      </c>
      <c r="Q70" s="19">
        <f>IF(AND(D70=1,G70=1),Inputs!$L$25,IF(AND(D70=2,G70=1),Inputs!$L$26,IF(AND(D70=3,G70=1),Inputs!$L$27,IF(AND(D70=4,G70=1),Inputs!$L$28,0))))</f>
        <v>0</v>
      </c>
      <c r="R70" s="19">
        <f>IF(AND(D70=1,G70=1),Inputs!$L$42,IF(AND(D70=2,G70=1),Inputs!$L$43,IF(AND(D70=3,G70=1),Inputs!$L$44,IF(AND(D70=4,G70=1),Inputs!$L$45,0))))</f>
        <v>0</v>
      </c>
      <c r="S70" s="19">
        <f>IF(AND(D70=1,H70=1),Inputs!$M$25,IF(AND(D70=2,H70=1),Inputs!$M$26,IF(AND(D70=3,H70=1),Inputs!$M$27,IF(AND(D70=4,H70=1),Inputs!$M$28,0))))</f>
        <v>0</v>
      </c>
      <c r="T70" s="19">
        <f>IF(AND(D70=1,H70=1),Inputs!$M$42,IF(AND(D70=2,H70=1),Inputs!$M$43,IF(AND(D70=3,H70=1),Inputs!$M$44,IF(AND(D70=4,H70=1),Inputs!$M$45,0))))</f>
        <v>0</v>
      </c>
      <c r="U70" s="19">
        <f>IF(AND(D70=1,I70=1),Inputs!$N$25,IF(AND(D70=2,I70=1),Inputs!$N$26,IF(AND(D70=3,I70=1),Inputs!$N$27,IF(AND(D70=4,I70=1),Inputs!$N$28,0))))</f>
        <v>0</v>
      </c>
      <c r="V70" s="19">
        <f>IF(AND(D70=1,I70=1),Inputs!$N$42,IF(AND(D70=2,I70=1),Inputs!$N$43,IF(AND(D70=3,I70=1),Inputs!$N$44,IF(AND(D70=4,I70=1),Inputs!$N$45,0))))</f>
        <v>0</v>
      </c>
      <c r="W70" s="19">
        <f>IF(D70=1,Inputs!$J$34,IF(D70=2,Inputs!$J$35,IF(D70=3,Inputs!$J$36,IF(D70=4,Inputs!$J$37,0))))</f>
        <v>0</v>
      </c>
      <c r="X70" s="19">
        <f>IF(D70=1,Inputs!$J$51,IF(D70=2,Inputs!$J$52,IF(D70=3,Inputs!$J$53,IF(D70=4,Inputs!$J$54,0))))</f>
        <v>0</v>
      </c>
      <c r="Y70" s="19">
        <f>IF(D70=1,Inputs!$K$34,IF(D70=2,Inputs!$K$35,IF(D70=3,Inputs!$K$36,IF(D70=4,Inputs!$K$37,0))))</f>
        <v>0</v>
      </c>
      <c r="Z70" s="19">
        <f>IF(D70=1,Inputs!$K$51,IF(D70=2,Inputs!$K$52,IF(D70=3,Inputs!$K$53,IF(D70=4,Inputs!$K$54,0))))</f>
        <v>0</v>
      </c>
      <c r="AA70" s="19">
        <f>IF(AND(D70=1,G70=1),Inputs!$L$34,IF(AND(D70=2,G70=1),Inputs!$L$35,IF(AND(D70=3,G70=1),Inputs!$L$36,IF(AND(D70=4,G70=1),Inputs!$L$37,0))))</f>
        <v>0</v>
      </c>
      <c r="AB70" s="19">
        <f>IF(AND(D70=1,G70=1),Inputs!$L$51,IF(AND(D70=2,G70=1),Inputs!$L$52,IF(AND(D70=3,G70=1),Inputs!$L$53,IF(AND(D70=4,G70=1),Inputs!$L$54,0))))</f>
        <v>0</v>
      </c>
      <c r="AC70" s="19">
        <f>IF(AND(D70=1,H70=1),Inputs!$M$34,IF(AND(D70=2,H70=1),Inputs!$M$35,IF(AND(D70=3,H70=1),Inputs!$M$36,IF(AND(D70=4,H70=1),Inputs!$M$37,0))))</f>
        <v>0</v>
      </c>
      <c r="AD70" s="19">
        <f>IF(AND(D70=1,H70=1),Inputs!$M$51,IF(AND(D70=2,H70=1),Inputs!$M$52,IF(AND(D70=3,H70=1),Inputs!$M$53,IF(AND(D70=4,H70=1),Inputs!$M$54,0))))</f>
        <v>0</v>
      </c>
      <c r="AE70" s="19">
        <f>IF(AND(D70=1,I70=1),Inputs!$N$34,IF(AND(D70=2,I70=1),Inputs!$N$35,IF(AND(D70=3,I70=1),Inputs!$N$36,IF(AND(D70=4,I70=1),Inputs!$N$37,0))))</f>
        <v>0</v>
      </c>
      <c r="AF70" s="19">
        <f>IF(AND(D70=1,I70=1),Inputs!$N$51,IF(AND(D70=2,I70=1),Inputs!$N$52,IF(AND(D70=3,I70=1),Inputs!$N$53,IF(AND(D70=4,I70=1),Inputs!$N$54,0))))</f>
        <v>0</v>
      </c>
      <c r="AG70" s="19" t="e">
        <f t="shared" si="12"/>
        <v>#N/A</v>
      </c>
      <c r="AH70" s="19" t="e">
        <f t="shared" si="13"/>
        <v>#N/A</v>
      </c>
      <c r="AI70" s="19" t="e">
        <f t="shared" si="14"/>
        <v>#N/A</v>
      </c>
      <c r="AJ70" s="19" t="e">
        <f>IF(K70=2,Inputs!$B$7,IF(K70=3,Inputs!$B$8,IF(K70=4,Inputs!$B$9,IF(K70=5,Inputs!$B$10,IF(K70=6,Inputs!$B$11)))))</f>
        <v>#N/A</v>
      </c>
      <c r="AK70" s="19">
        <f>Inputs!$B$65+C70</f>
        <v>500</v>
      </c>
      <c r="AL70" s="19" t="e">
        <f t="shared" si="15"/>
        <v>#N/A</v>
      </c>
      <c r="AM70" s="19" t="e">
        <f t="shared" si="21"/>
        <v>#N/A</v>
      </c>
      <c r="AN70" s="19" t="e">
        <f t="shared" si="16"/>
        <v>#N/A</v>
      </c>
      <c r="AO70" s="19" t="e">
        <f t="shared" si="17"/>
        <v>#N/A</v>
      </c>
      <c r="AP70" s="19" t="e">
        <f t="shared" si="18"/>
        <v>#N/A</v>
      </c>
      <c r="AQ70" s="22">
        <f t="shared" si="19"/>
        <v>0</v>
      </c>
      <c r="AR70" s="22">
        <f t="shared" si="20"/>
        <v>0</v>
      </c>
      <c r="AS70" s="22">
        <f>IF(AND(AQ70&gt;=Inputs!$B$15,D70=2),MAX(C70,Inputs!$B$15),AQ70)</f>
        <v>0</v>
      </c>
      <c r="AT70" s="22">
        <f>IF(AND(AR70&gt;=Inputs!$B$15,D70=2),MAX(C70,Inputs!$B$15),AR70)</f>
        <v>0</v>
      </c>
      <c r="AU70" s="22">
        <f>IF(AND(AS70&gt;=Inputs!$B$16,D70&lt;4),MAX(C70,Inputs!$B$16),AS70)</f>
        <v>0</v>
      </c>
      <c r="AV70" s="22">
        <f>IF(AND(AT70&gt;=Inputs!$B$16,D70&lt;4),MAX(C70,Inputs!$B$16),AT70)</f>
        <v>0</v>
      </c>
      <c r="AW70" s="20">
        <f>IF(AU70&gt;Inputs!$B$17,Inputs!$B$17,AU70)</f>
        <v>0</v>
      </c>
      <c r="AX70" s="20">
        <f>IF(AV70&gt;Inputs!$B$17,Inputs!$B$17,AV70)</f>
        <v>0</v>
      </c>
    </row>
    <row r="71" spans="1:50" x14ac:dyDescent="0.25">
      <c r="A71" s="1">
        <f>Levels!A72</f>
        <v>0</v>
      </c>
      <c r="B71" s="1">
        <f>Levels!B72</f>
        <v>0</v>
      </c>
      <c r="C71" s="15">
        <f>IF(AND(E71=0,F71=1),Levels!C72,'2012-2013'!AU71)</f>
        <v>0</v>
      </c>
      <c r="D71" s="1">
        <f>Levels!E72</f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 t="e">
        <f>Levels!AD72</f>
        <v>#N/A</v>
      </c>
      <c r="K71" s="1" t="e">
        <f>Levels!AE72</f>
        <v>#N/A</v>
      </c>
      <c r="L71" s="1" t="e">
        <f t="shared" si="11"/>
        <v>#N/A</v>
      </c>
      <c r="M71" s="19">
        <f>IF(D71=1,Inputs!$J$25,IF(D71=2,Inputs!$J$26,IF(D71=3,Inputs!$J$27,IF(D71=4,Inputs!$J$28,0))))</f>
        <v>0</v>
      </c>
      <c r="N71" s="19">
        <f>IF(D71=1,Inputs!$J$42,IF(D71=2,Inputs!$J$43,IF(D71=3,Inputs!$J$44,IF(D71=4,Inputs!$J$45,0))))</f>
        <v>0</v>
      </c>
      <c r="O71" s="19">
        <f>IF(D71=1,Inputs!$K$25,IF(D71=2,Inputs!$K$26,IF(D71=3,Inputs!$K$27,IF(D71=4,Inputs!$K$28,0))))</f>
        <v>0</v>
      </c>
      <c r="P71" s="19">
        <f>IF(D71=1,Inputs!$K$42,IF(D71=2,Inputs!$K$43,IF(D71=3,Inputs!$K$44,IF(D71=4,Inputs!$K$45,0))))</f>
        <v>0</v>
      </c>
      <c r="Q71" s="19">
        <f>IF(AND(D71=1,G71=1),Inputs!$L$25,IF(AND(D71=2,G71=1),Inputs!$L$26,IF(AND(D71=3,G71=1),Inputs!$L$27,IF(AND(D71=4,G71=1),Inputs!$L$28,0))))</f>
        <v>0</v>
      </c>
      <c r="R71" s="19">
        <f>IF(AND(D71=1,G71=1),Inputs!$L$42,IF(AND(D71=2,G71=1),Inputs!$L$43,IF(AND(D71=3,G71=1),Inputs!$L$44,IF(AND(D71=4,G71=1),Inputs!$L$45,0))))</f>
        <v>0</v>
      </c>
      <c r="S71" s="19">
        <f>IF(AND(D71=1,H71=1),Inputs!$M$25,IF(AND(D71=2,H71=1),Inputs!$M$26,IF(AND(D71=3,H71=1),Inputs!$M$27,IF(AND(D71=4,H71=1),Inputs!$M$28,0))))</f>
        <v>0</v>
      </c>
      <c r="T71" s="19">
        <f>IF(AND(D71=1,H71=1),Inputs!$M$42,IF(AND(D71=2,H71=1),Inputs!$M$43,IF(AND(D71=3,H71=1),Inputs!$M$44,IF(AND(D71=4,H71=1),Inputs!$M$45,0))))</f>
        <v>0</v>
      </c>
      <c r="U71" s="19">
        <f>IF(AND(D71=1,I71=1),Inputs!$N$25,IF(AND(D71=2,I71=1),Inputs!$N$26,IF(AND(D71=3,I71=1),Inputs!$N$27,IF(AND(D71=4,I71=1),Inputs!$N$28,0))))</f>
        <v>0</v>
      </c>
      <c r="V71" s="19">
        <f>IF(AND(D71=1,I71=1),Inputs!$N$42,IF(AND(D71=2,I71=1),Inputs!$N$43,IF(AND(D71=3,I71=1),Inputs!$N$44,IF(AND(D71=4,I71=1),Inputs!$N$45,0))))</f>
        <v>0</v>
      </c>
      <c r="W71" s="19">
        <f>IF(D71=1,Inputs!$J$34,IF(D71=2,Inputs!$J$35,IF(D71=3,Inputs!$J$36,IF(D71=4,Inputs!$J$37,0))))</f>
        <v>0</v>
      </c>
      <c r="X71" s="19">
        <f>IF(D71=1,Inputs!$J$51,IF(D71=2,Inputs!$J$52,IF(D71=3,Inputs!$J$53,IF(D71=4,Inputs!$J$54,0))))</f>
        <v>0</v>
      </c>
      <c r="Y71" s="19">
        <f>IF(D71=1,Inputs!$K$34,IF(D71=2,Inputs!$K$35,IF(D71=3,Inputs!$K$36,IF(D71=4,Inputs!$K$37,0))))</f>
        <v>0</v>
      </c>
      <c r="Z71" s="19">
        <f>IF(D71=1,Inputs!$K$51,IF(D71=2,Inputs!$K$52,IF(D71=3,Inputs!$K$53,IF(D71=4,Inputs!$K$54,0))))</f>
        <v>0</v>
      </c>
      <c r="AA71" s="19">
        <f>IF(AND(D71=1,G71=1),Inputs!$L$34,IF(AND(D71=2,G71=1),Inputs!$L$35,IF(AND(D71=3,G71=1),Inputs!$L$36,IF(AND(D71=4,G71=1),Inputs!$L$37,0))))</f>
        <v>0</v>
      </c>
      <c r="AB71" s="19">
        <f>IF(AND(D71=1,G71=1),Inputs!$L$51,IF(AND(D71=2,G71=1),Inputs!$L$52,IF(AND(D71=3,G71=1),Inputs!$L$53,IF(AND(D71=4,G71=1),Inputs!$L$54,0))))</f>
        <v>0</v>
      </c>
      <c r="AC71" s="19">
        <f>IF(AND(D71=1,H71=1),Inputs!$M$34,IF(AND(D71=2,H71=1),Inputs!$M$35,IF(AND(D71=3,H71=1),Inputs!$M$36,IF(AND(D71=4,H71=1),Inputs!$M$37,0))))</f>
        <v>0</v>
      </c>
      <c r="AD71" s="19">
        <f>IF(AND(D71=1,H71=1),Inputs!$M$51,IF(AND(D71=2,H71=1),Inputs!$M$52,IF(AND(D71=3,H71=1),Inputs!$M$53,IF(AND(D71=4,H71=1),Inputs!$M$54,0))))</f>
        <v>0</v>
      </c>
      <c r="AE71" s="19">
        <f>IF(AND(D71=1,I71=1),Inputs!$N$34,IF(AND(D71=2,I71=1),Inputs!$N$35,IF(AND(D71=3,I71=1),Inputs!$N$36,IF(AND(D71=4,I71=1),Inputs!$N$37,0))))</f>
        <v>0</v>
      </c>
      <c r="AF71" s="19">
        <f>IF(AND(D71=1,I71=1),Inputs!$N$51,IF(AND(D71=2,I71=1),Inputs!$N$52,IF(AND(D71=3,I71=1),Inputs!$N$53,IF(AND(D71=4,I71=1),Inputs!$N$54,0))))</f>
        <v>0</v>
      </c>
      <c r="AG71" s="19" t="e">
        <f t="shared" si="12"/>
        <v>#N/A</v>
      </c>
      <c r="AH71" s="19" t="e">
        <f t="shared" si="13"/>
        <v>#N/A</v>
      </c>
      <c r="AI71" s="19" t="e">
        <f t="shared" si="14"/>
        <v>#N/A</v>
      </c>
      <c r="AJ71" s="19" t="e">
        <f>IF(K71=2,Inputs!$B$7,IF(K71=3,Inputs!$B$8,IF(K71=4,Inputs!$B$9,IF(K71=5,Inputs!$B$10,IF(K71=6,Inputs!$B$11)))))</f>
        <v>#N/A</v>
      </c>
      <c r="AK71" s="19">
        <f>Inputs!$B$65+C71</f>
        <v>500</v>
      </c>
      <c r="AL71" s="19" t="e">
        <f t="shared" si="15"/>
        <v>#N/A</v>
      </c>
      <c r="AM71" s="19" t="e">
        <f t="shared" si="21"/>
        <v>#N/A</v>
      </c>
      <c r="AN71" s="19" t="e">
        <f t="shared" si="16"/>
        <v>#N/A</v>
      </c>
      <c r="AO71" s="19" t="e">
        <f t="shared" si="17"/>
        <v>#N/A</v>
      </c>
      <c r="AP71" s="19" t="e">
        <f t="shared" si="18"/>
        <v>#N/A</v>
      </c>
      <c r="AQ71" s="22">
        <f t="shared" si="19"/>
        <v>0</v>
      </c>
      <c r="AR71" s="22">
        <f t="shared" si="20"/>
        <v>0</v>
      </c>
      <c r="AS71" s="22">
        <f>IF(AND(AQ71&gt;=Inputs!$B$15,D71=2),MAX(C71,Inputs!$B$15),AQ71)</f>
        <v>0</v>
      </c>
      <c r="AT71" s="22">
        <f>IF(AND(AR71&gt;=Inputs!$B$15,D71=2),MAX(C71,Inputs!$B$15),AR71)</f>
        <v>0</v>
      </c>
      <c r="AU71" s="22">
        <f>IF(AND(AS71&gt;=Inputs!$B$16,D71&lt;4),MAX(C71,Inputs!$B$16),AS71)</f>
        <v>0</v>
      </c>
      <c r="AV71" s="22">
        <f>IF(AND(AT71&gt;=Inputs!$B$16,D71&lt;4),MAX(C71,Inputs!$B$16),AT71)</f>
        <v>0</v>
      </c>
      <c r="AW71" s="20">
        <f>IF(AU71&gt;Inputs!$B$17,Inputs!$B$17,AU71)</f>
        <v>0</v>
      </c>
      <c r="AX71" s="20">
        <f>IF(AV71&gt;Inputs!$B$17,Inputs!$B$17,AV71)</f>
        <v>0</v>
      </c>
    </row>
    <row r="72" spans="1:50" x14ac:dyDescent="0.25">
      <c r="A72" s="1">
        <f>Levels!A73</f>
        <v>0</v>
      </c>
      <c r="B72" s="1">
        <f>Levels!B73</f>
        <v>0</v>
      </c>
      <c r="C72" s="15">
        <f>IF(AND(E72=0,F72=1),Levels!C73,'2012-2013'!AU72)</f>
        <v>0</v>
      </c>
      <c r="D72" s="1">
        <f>Levels!E73</f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 t="e">
        <f>Levels!AD73</f>
        <v>#N/A</v>
      </c>
      <c r="K72" s="1" t="e">
        <f>Levels!AE73</f>
        <v>#N/A</v>
      </c>
      <c r="L72" s="1" t="e">
        <f t="shared" si="11"/>
        <v>#N/A</v>
      </c>
      <c r="M72" s="19">
        <f>IF(D72=1,Inputs!$J$25,IF(D72=2,Inputs!$J$26,IF(D72=3,Inputs!$J$27,IF(D72=4,Inputs!$J$28,0))))</f>
        <v>0</v>
      </c>
      <c r="N72" s="19">
        <f>IF(D72=1,Inputs!$J$42,IF(D72=2,Inputs!$J$43,IF(D72=3,Inputs!$J$44,IF(D72=4,Inputs!$J$45,0))))</f>
        <v>0</v>
      </c>
      <c r="O72" s="19">
        <f>IF(D72=1,Inputs!$K$25,IF(D72=2,Inputs!$K$26,IF(D72=3,Inputs!$K$27,IF(D72=4,Inputs!$K$28,0))))</f>
        <v>0</v>
      </c>
      <c r="P72" s="19">
        <f>IF(D72=1,Inputs!$K$42,IF(D72=2,Inputs!$K$43,IF(D72=3,Inputs!$K$44,IF(D72=4,Inputs!$K$45,0))))</f>
        <v>0</v>
      </c>
      <c r="Q72" s="19">
        <f>IF(AND(D72=1,G72=1),Inputs!$L$25,IF(AND(D72=2,G72=1),Inputs!$L$26,IF(AND(D72=3,G72=1),Inputs!$L$27,IF(AND(D72=4,G72=1),Inputs!$L$28,0))))</f>
        <v>0</v>
      </c>
      <c r="R72" s="19">
        <f>IF(AND(D72=1,G72=1),Inputs!$L$42,IF(AND(D72=2,G72=1),Inputs!$L$43,IF(AND(D72=3,G72=1),Inputs!$L$44,IF(AND(D72=4,G72=1),Inputs!$L$45,0))))</f>
        <v>0</v>
      </c>
      <c r="S72" s="19">
        <f>IF(AND(D72=1,H72=1),Inputs!$M$25,IF(AND(D72=2,H72=1),Inputs!$M$26,IF(AND(D72=3,H72=1),Inputs!$M$27,IF(AND(D72=4,H72=1),Inputs!$M$28,0))))</f>
        <v>0</v>
      </c>
      <c r="T72" s="19">
        <f>IF(AND(D72=1,H72=1),Inputs!$M$42,IF(AND(D72=2,H72=1),Inputs!$M$43,IF(AND(D72=3,H72=1),Inputs!$M$44,IF(AND(D72=4,H72=1),Inputs!$M$45,0))))</f>
        <v>0</v>
      </c>
      <c r="U72" s="19">
        <f>IF(AND(D72=1,I72=1),Inputs!$N$25,IF(AND(D72=2,I72=1),Inputs!$N$26,IF(AND(D72=3,I72=1),Inputs!$N$27,IF(AND(D72=4,I72=1),Inputs!$N$28,0))))</f>
        <v>0</v>
      </c>
      <c r="V72" s="19">
        <f>IF(AND(D72=1,I72=1),Inputs!$N$42,IF(AND(D72=2,I72=1),Inputs!$N$43,IF(AND(D72=3,I72=1),Inputs!$N$44,IF(AND(D72=4,I72=1),Inputs!$N$45,0))))</f>
        <v>0</v>
      </c>
      <c r="W72" s="19">
        <f>IF(D72=1,Inputs!$J$34,IF(D72=2,Inputs!$J$35,IF(D72=3,Inputs!$J$36,IF(D72=4,Inputs!$J$37,0))))</f>
        <v>0</v>
      </c>
      <c r="X72" s="19">
        <f>IF(D72=1,Inputs!$J$51,IF(D72=2,Inputs!$J$52,IF(D72=3,Inputs!$J$53,IF(D72=4,Inputs!$J$54,0))))</f>
        <v>0</v>
      </c>
      <c r="Y72" s="19">
        <f>IF(D72=1,Inputs!$K$34,IF(D72=2,Inputs!$K$35,IF(D72=3,Inputs!$K$36,IF(D72=4,Inputs!$K$37,0))))</f>
        <v>0</v>
      </c>
      <c r="Z72" s="19">
        <f>IF(D72=1,Inputs!$K$51,IF(D72=2,Inputs!$K$52,IF(D72=3,Inputs!$K$53,IF(D72=4,Inputs!$K$54,0))))</f>
        <v>0</v>
      </c>
      <c r="AA72" s="19">
        <f>IF(AND(D72=1,G72=1),Inputs!$L$34,IF(AND(D72=2,G72=1),Inputs!$L$35,IF(AND(D72=3,G72=1),Inputs!$L$36,IF(AND(D72=4,G72=1),Inputs!$L$37,0))))</f>
        <v>0</v>
      </c>
      <c r="AB72" s="19">
        <f>IF(AND(D72=1,G72=1),Inputs!$L$51,IF(AND(D72=2,G72=1),Inputs!$L$52,IF(AND(D72=3,G72=1),Inputs!$L$53,IF(AND(D72=4,G72=1),Inputs!$L$54,0))))</f>
        <v>0</v>
      </c>
      <c r="AC72" s="19">
        <f>IF(AND(D72=1,H72=1),Inputs!$M$34,IF(AND(D72=2,H72=1),Inputs!$M$35,IF(AND(D72=3,H72=1),Inputs!$M$36,IF(AND(D72=4,H72=1),Inputs!$M$37,0))))</f>
        <v>0</v>
      </c>
      <c r="AD72" s="19">
        <f>IF(AND(D72=1,H72=1),Inputs!$M$51,IF(AND(D72=2,H72=1),Inputs!$M$52,IF(AND(D72=3,H72=1),Inputs!$M$53,IF(AND(D72=4,H72=1),Inputs!$M$54,0))))</f>
        <v>0</v>
      </c>
      <c r="AE72" s="19">
        <f>IF(AND(D72=1,I72=1),Inputs!$N$34,IF(AND(D72=2,I72=1),Inputs!$N$35,IF(AND(D72=3,I72=1),Inputs!$N$36,IF(AND(D72=4,I72=1),Inputs!$N$37,0))))</f>
        <v>0</v>
      </c>
      <c r="AF72" s="19">
        <f>IF(AND(D72=1,I72=1),Inputs!$N$51,IF(AND(D72=2,I72=1),Inputs!$N$52,IF(AND(D72=3,I72=1),Inputs!$N$53,IF(AND(D72=4,I72=1),Inputs!$N$54,0))))</f>
        <v>0</v>
      </c>
      <c r="AG72" s="19" t="e">
        <f t="shared" si="12"/>
        <v>#N/A</v>
      </c>
      <c r="AH72" s="19" t="e">
        <f t="shared" si="13"/>
        <v>#N/A</v>
      </c>
      <c r="AI72" s="19" t="e">
        <f t="shared" si="14"/>
        <v>#N/A</v>
      </c>
      <c r="AJ72" s="19" t="e">
        <f>IF(K72=2,Inputs!$B$7,IF(K72=3,Inputs!$B$8,IF(K72=4,Inputs!$B$9,IF(K72=5,Inputs!$B$10,IF(K72=6,Inputs!$B$11)))))</f>
        <v>#N/A</v>
      </c>
      <c r="AK72" s="19">
        <f>Inputs!$B$65+C72</f>
        <v>500</v>
      </c>
      <c r="AL72" s="19" t="e">
        <f t="shared" si="15"/>
        <v>#N/A</v>
      </c>
      <c r="AM72" s="19" t="e">
        <f t="shared" si="21"/>
        <v>#N/A</v>
      </c>
      <c r="AN72" s="19" t="e">
        <f t="shared" si="16"/>
        <v>#N/A</v>
      </c>
      <c r="AO72" s="19" t="e">
        <f t="shared" si="17"/>
        <v>#N/A</v>
      </c>
      <c r="AP72" s="19" t="e">
        <f t="shared" si="18"/>
        <v>#N/A</v>
      </c>
      <c r="AQ72" s="22">
        <f t="shared" si="19"/>
        <v>0</v>
      </c>
      <c r="AR72" s="22">
        <f t="shared" si="20"/>
        <v>0</v>
      </c>
      <c r="AS72" s="22">
        <f>IF(AND(AQ72&gt;=Inputs!$B$15,D72=2),MAX(C72,Inputs!$B$15),AQ72)</f>
        <v>0</v>
      </c>
      <c r="AT72" s="22">
        <f>IF(AND(AR72&gt;=Inputs!$B$15,D72=2),MAX(C72,Inputs!$B$15),AR72)</f>
        <v>0</v>
      </c>
      <c r="AU72" s="22">
        <f>IF(AND(AS72&gt;=Inputs!$B$16,D72&lt;4),MAX(C72,Inputs!$B$16),AS72)</f>
        <v>0</v>
      </c>
      <c r="AV72" s="22">
        <f>IF(AND(AT72&gt;=Inputs!$B$16,D72&lt;4),MAX(C72,Inputs!$B$16),AT72)</f>
        <v>0</v>
      </c>
      <c r="AW72" s="20">
        <f>IF(AU72&gt;Inputs!$B$17,Inputs!$B$17,AU72)</f>
        <v>0</v>
      </c>
      <c r="AX72" s="20">
        <f>IF(AV72&gt;Inputs!$B$17,Inputs!$B$17,AV72)</f>
        <v>0</v>
      </c>
    </row>
    <row r="73" spans="1:50" x14ac:dyDescent="0.25">
      <c r="A73" s="1">
        <f>Levels!A74</f>
        <v>0</v>
      </c>
      <c r="B73" s="1">
        <f>Levels!B74</f>
        <v>0</v>
      </c>
      <c r="C73" s="15">
        <f>IF(AND(E73=0,F73=1),Levels!C74,'2012-2013'!AU73)</f>
        <v>0</v>
      </c>
      <c r="D73" s="1">
        <f>Levels!E74</f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 t="e">
        <f>Levels!AD74</f>
        <v>#N/A</v>
      </c>
      <c r="K73" s="1" t="e">
        <f>Levels!AE74</f>
        <v>#N/A</v>
      </c>
      <c r="L73" s="1" t="e">
        <f t="shared" si="11"/>
        <v>#N/A</v>
      </c>
      <c r="M73" s="19">
        <f>IF(D73=1,Inputs!$J$25,IF(D73=2,Inputs!$J$26,IF(D73=3,Inputs!$J$27,IF(D73=4,Inputs!$J$28,0))))</f>
        <v>0</v>
      </c>
      <c r="N73" s="19">
        <f>IF(D73=1,Inputs!$J$42,IF(D73=2,Inputs!$J$43,IF(D73=3,Inputs!$J$44,IF(D73=4,Inputs!$J$45,0))))</f>
        <v>0</v>
      </c>
      <c r="O73" s="19">
        <f>IF(D73=1,Inputs!$K$25,IF(D73=2,Inputs!$K$26,IF(D73=3,Inputs!$K$27,IF(D73=4,Inputs!$K$28,0))))</f>
        <v>0</v>
      </c>
      <c r="P73" s="19">
        <f>IF(D73=1,Inputs!$K$42,IF(D73=2,Inputs!$K$43,IF(D73=3,Inputs!$K$44,IF(D73=4,Inputs!$K$45,0))))</f>
        <v>0</v>
      </c>
      <c r="Q73" s="19">
        <f>IF(AND(D73=1,G73=1),Inputs!$L$25,IF(AND(D73=2,G73=1),Inputs!$L$26,IF(AND(D73=3,G73=1),Inputs!$L$27,IF(AND(D73=4,G73=1),Inputs!$L$28,0))))</f>
        <v>0</v>
      </c>
      <c r="R73" s="19">
        <f>IF(AND(D73=1,G73=1),Inputs!$L$42,IF(AND(D73=2,G73=1),Inputs!$L$43,IF(AND(D73=3,G73=1),Inputs!$L$44,IF(AND(D73=4,G73=1),Inputs!$L$45,0))))</f>
        <v>0</v>
      </c>
      <c r="S73" s="19">
        <f>IF(AND(D73=1,H73=1),Inputs!$M$25,IF(AND(D73=2,H73=1),Inputs!$M$26,IF(AND(D73=3,H73=1),Inputs!$M$27,IF(AND(D73=4,H73=1),Inputs!$M$28,0))))</f>
        <v>0</v>
      </c>
      <c r="T73" s="19">
        <f>IF(AND(D73=1,H73=1),Inputs!$M$42,IF(AND(D73=2,H73=1),Inputs!$M$43,IF(AND(D73=3,H73=1),Inputs!$M$44,IF(AND(D73=4,H73=1),Inputs!$M$45,0))))</f>
        <v>0</v>
      </c>
      <c r="U73" s="19">
        <f>IF(AND(D73=1,I73=1),Inputs!$N$25,IF(AND(D73=2,I73=1),Inputs!$N$26,IF(AND(D73=3,I73=1),Inputs!$N$27,IF(AND(D73=4,I73=1),Inputs!$N$28,0))))</f>
        <v>0</v>
      </c>
      <c r="V73" s="19">
        <f>IF(AND(D73=1,I73=1),Inputs!$N$42,IF(AND(D73=2,I73=1),Inputs!$N$43,IF(AND(D73=3,I73=1),Inputs!$N$44,IF(AND(D73=4,I73=1),Inputs!$N$45,0))))</f>
        <v>0</v>
      </c>
      <c r="W73" s="19">
        <f>IF(D73=1,Inputs!$J$34,IF(D73=2,Inputs!$J$35,IF(D73=3,Inputs!$J$36,IF(D73=4,Inputs!$J$37,0))))</f>
        <v>0</v>
      </c>
      <c r="X73" s="19">
        <f>IF(D73=1,Inputs!$J$51,IF(D73=2,Inputs!$J$52,IF(D73=3,Inputs!$J$53,IF(D73=4,Inputs!$J$54,0))))</f>
        <v>0</v>
      </c>
      <c r="Y73" s="19">
        <f>IF(D73=1,Inputs!$K$34,IF(D73=2,Inputs!$K$35,IF(D73=3,Inputs!$K$36,IF(D73=4,Inputs!$K$37,0))))</f>
        <v>0</v>
      </c>
      <c r="Z73" s="19">
        <f>IF(D73=1,Inputs!$K$51,IF(D73=2,Inputs!$K$52,IF(D73=3,Inputs!$K$53,IF(D73=4,Inputs!$K$54,0))))</f>
        <v>0</v>
      </c>
      <c r="AA73" s="19">
        <f>IF(AND(D73=1,G73=1),Inputs!$L$34,IF(AND(D73=2,G73=1),Inputs!$L$35,IF(AND(D73=3,G73=1),Inputs!$L$36,IF(AND(D73=4,G73=1),Inputs!$L$37,0))))</f>
        <v>0</v>
      </c>
      <c r="AB73" s="19">
        <f>IF(AND(D73=1,G73=1),Inputs!$L$51,IF(AND(D73=2,G73=1),Inputs!$L$52,IF(AND(D73=3,G73=1),Inputs!$L$53,IF(AND(D73=4,G73=1),Inputs!$L$54,0))))</f>
        <v>0</v>
      </c>
      <c r="AC73" s="19">
        <f>IF(AND(D73=1,H73=1),Inputs!$M$34,IF(AND(D73=2,H73=1),Inputs!$M$35,IF(AND(D73=3,H73=1),Inputs!$M$36,IF(AND(D73=4,H73=1),Inputs!$M$37,0))))</f>
        <v>0</v>
      </c>
      <c r="AD73" s="19">
        <f>IF(AND(D73=1,H73=1),Inputs!$M$51,IF(AND(D73=2,H73=1),Inputs!$M$52,IF(AND(D73=3,H73=1),Inputs!$M$53,IF(AND(D73=4,H73=1),Inputs!$M$54,0))))</f>
        <v>0</v>
      </c>
      <c r="AE73" s="19">
        <f>IF(AND(D73=1,I73=1),Inputs!$N$34,IF(AND(D73=2,I73=1),Inputs!$N$35,IF(AND(D73=3,I73=1),Inputs!$N$36,IF(AND(D73=4,I73=1),Inputs!$N$37,0))))</f>
        <v>0</v>
      </c>
      <c r="AF73" s="19">
        <f>IF(AND(D73=1,I73=1),Inputs!$N$51,IF(AND(D73=2,I73=1),Inputs!$N$52,IF(AND(D73=3,I73=1),Inputs!$N$53,IF(AND(D73=4,I73=1),Inputs!$N$54,0))))</f>
        <v>0</v>
      </c>
      <c r="AG73" s="19" t="e">
        <f t="shared" si="12"/>
        <v>#N/A</v>
      </c>
      <c r="AH73" s="19" t="e">
        <f t="shared" si="13"/>
        <v>#N/A</v>
      </c>
      <c r="AI73" s="19" t="e">
        <f t="shared" si="14"/>
        <v>#N/A</v>
      </c>
      <c r="AJ73" s="19" t="e">
        <f>IF(K73=2,Inputs!$B$7,IF(K73=3,Inputs!$B$8,IF(K73=4,Inputs!$B$9,IF(K73=5,Inputs!$B$10,IF(K73=6,Inputs!$B$11)))))</f>
        <v>#N/A</v>
      </c>
      <c r="AK73" s="19">
        <f>Inputs!$B$65+C73</f>
        <v>500</v>
      </c>
      <c r="AL73" s="19" t="e">
        <f t="shared" si="15"/>
        <v>#N/A</v>
      </c>
      <c r="AM73" s="19" t="e">
        <f t="shared" si="21"/>
        <v>#N/A</v>
      </c>
      <c r="AN73" s="19" t="e">
        <f t="shared" si="16"/>
        <v>#N/A</v>
      </c>
      <c r="AO73" s="19" t="e">
        <f t="shared" si="17"/>
        <v>#N/A</v>
      </c>
      <c r="AP73" s="19" t="e">
        <f t="shared" si="18"/>
        <v>#N/A</v>
      </c>
      <c r="AQ73" s="22">
        <f t="shared" si="19"/>
        <v>0</v>
      </c>
      <c r="AR73" s="22">
        <f t="shared" si="20"/>
        <v>0</v>
      </c>
      <c r="AS73" s="22">
        <f>IF(AND(AQ73&gt;=Inputs!$B$15,D73=2),MAX(C73,Inputs!$B$15),AQ73)</f>
        <v>0</v>
      </c>
      <c r="AT73" s="22">
        <f>IF(AND(AR73&gt;=Inputs!$B$15,D73=2),MAX(C73,Inputs!$B$15),AR73)</f>
        <v>0</v>
      </c>
      <c r="AU73" s="22">
        <f>IF(AND(AS73&gt;=Inputs!$B$16,D73&lt;4),MAX(C73,Inputs!$B$16),AS73)</f>
        <v>0</v>
      </c>
      <c r="AV73" s="22">
        <f>IF(AND(AT73&gt;=Inputs!$B$16,D73&lt;4),MAX(C73,Inputs!$B$16),AT73)</f>
        <v>0</v>
      </c>
      <c r="AW73" s="20">
        <f>IF(AU73&gt;Inputs!$B$17,Inputs!$B$17,AU73)</f>
        <v>0</v>
      </c>
      <c r="AX73" s="20">
        <f>IF(AV73&gt;Inputs!$B$17,Inputs!$B$17,AV73)</f>
        <v>0</v>
      </c>
    </row>
    <row r="74" spans="1:50" x14ac:dyDescent="0.25">
      <c r="A74" s="1">
        <f>Levels!A75</f>
        <v>0</v>
      </c>
      <c r="B74" s="1">
        <f>Levels!B75</f>
        <v>0</v>
      </c>
      <c r="C74" s="15">
        <f>IF(AND(E74=0,F74=1),Levels!C75,'2012-2013'!AU74)</f>
        <v>0</v>
      </c>
      <c r="D74" s="1">
        <f>Levels!E75</f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 t="e">
        <f>Levels!AD75</f>
        <v>#N/A</v>
      </c>
      <c r="K74" s="1" t="e">
        <f>Levels!AE75</f>
        <v>#N/A</v>
      </c>
      <c r="L74" s="1" t="e">
        <f t="shared" si="11"/>
        <v>#N/A</v>
      </c>
      <c r="M74" s="19">
        <f>IF(D74=1,Inputs!$J$25,IF(D74=2,Inputs!$J$26,IF(D74=3,Inputs!$J$27,IF(D74=4,Inputs!$J$28,0))))</f>
        <v>0</v>
      </c>
      <c r="N74" s="19">
        <f>IF(D74=1,Inputs!$J$42,IF(D74=2,Inputs!$J$43,IF(D74=3,Inputs!$J$44,IF(D74=4,Inputs!$J$45,0))))</f>
        <v>0</v>
      </c>
      <c r="O74" s="19">
        <f>IF(D74=1,Inputs!$K$25,IF(D74=2,Inputs!$K$26,IF(D74=3,Inputs!$K$27,IF(D74=4,Inputs!$K$28,0))))</f>
        <v>0</v>
      </c>
      <c r="P74" s="19">
        <f>IF(D74=1,Inputs!$K$42,IF(D74=2,Inputs!$K$43,IF(D74=3,Inputs!$K$44,IF(D74=4,Inputs!$K$45,0))))</f>
        <v>0</v>
      </c>
      <c r="Q74" s="19">
        <f>IF(AND(D74=1,G74=1),Inputs!$L$25,IF(AND(D74=2,G74=1),Inputs!$L$26,IF(AND(D74=3,G74=1),Inputs!$L$27,IF(AND(D74=4,G74=1),Inputs!$L$28,0))))</f>
        <v>0</v>
      </c>
      <c r="R74" s="19">
        <f>IF(AND(D74=1,G74=1),Inputs!$L$42,IF(AND(D74=2,G74=1),Inputs!$L$43,IF(AND(D74=3,G74=1),Inputs!$L$44,IF(AND(D74=4,G74=1),Inputs!$L$45,0))))</f>
        <v>0</v>
      </c>
      <c r="S74" s="19">
        <f>IF(AND(D74=1,H74=1),Inputs!$M$25,IF(AND(D74=2,H74=1),Inputs!$M$26,IF(AND(D74=3,H74=1),Inputs!$M$27,IF(AND(D74=4,H74=1),Inputs!$M$28,0))))</f>
        <v>0</v>
      </c>
      <c r="T74" s="19">
        <f>IF(AND(D74=1,H74=1),Inputs!$M$42,IF(AND(D74=2,H74=1),Inputs!$M$43,IF(AND(D74=3,H74=1),Inputs!$M$44,IF(AND(D74=4,H74=1),Inputs!$M$45,0))))</f>
        <v>0</v>
      </c>
      <c r="U74" s="19">
        <f>IF(AND(D74=1,I74=1),Inputs!$N$25,IF(AND(D74=2,I74=1),Inputs!$N$26,IF(AND(D74=3,I74=1),Inputs!$N$27,IF(AND(D74=4,I74=1),Inputs!$N$28,0))))</f>
        <v>0</v>
      </c>
      <c r="V74" s="19">
        <f>IF(AND(D74=1,I74=1),Inputs!$N$42,IF(AND(D74=2,I74=1),Inputs!$N$43,IF(AND(D74=3,I74=1),Inputs!$N$44,IF(AND(D74=4,I74=1),Inputs!$N$45,0))))</f>
        <v>0</v>
      </c>
      <c r="W74" s="19">
        <f>IF(D74=1,Inputs!$J$34,IF(D74=2,Inputs!$J$35,IF(D74=3,Inputs!$J$36,IF(D74=4,Inputs!$J$37,0))))</f>
        <v>0</v>
      </c>
      <c r="X74" s="19">
        <f>IF(D74=1,Inputs!$J$51,IF(D74=2,Inputs!$J$52,IF(D74=3,Inputs!$J$53,IF(D74=4,Inputs!$J$54,0))))</f>
        <v>0</v>
      </c>
      <c r="Y74" s="19">
        <f>IF(D74=1,Inputs!$K$34,IF(D74=2,Inputs!$K$35,IF(D74=3,Inputs!$K$36,IF(D74=4,Inputs!$K$37,0))))</f>
        <v>0</v>
      </c>
      <c r="Z74" s="19">
        <f>IF(D74=1,Inputs!$K$51,IF(D74=2,Inputs!$K$52,IF(D74=3,Inputs!$K$53,IF(D74=4,Inputs!$K$54,0))))</f>
        <v>0</v>
      </c>
      <c r="AA74" s="19">
        <f>IF(AND(D74=1,G74=1),Inputs!$L$34,IF(AND(D74=2,G74=1),Inputs!$L$35,IF(AND(D74=3,G74=1),Inputs!$L$36,IF(AND(D74=4,G74=1),Inputs!$L$37,0))))</f>
        <v>0</v>
      </c>
      <c r="AB74" s="19">
        <f>IF(AND(D74=1,G74=1),Inputs!$L$51,IF(AND(D74=2,G74=1),Inputs!$L$52,IF(AND(D74=3,G74=1),Inputs!$L$53,IF(AND(D74=4,G74=1),Inputs!$L$54,0))))</f>
        <v>0</v>
      </c>
      <c r="AC74" s="19">
        <f>IF(AND(D74=1,H74=1),Inputs!$M$34,IF(AND(D74=2,H74=1),Inputs!$M$35,IF(AND(D74=3,H74=1),Inputs!$M$36,IF(AND(D74=4,H74=1),Inputs!$M$37,0))))</f>
        <v>0</v>
      </c>
      <c r="AD74" s="19">
        <f>IF(AND(D74=1,H74=1),Inputs!$M$51,IF(AND(D74=2,H74=1),Inputs!$M$52,IF(AND(D74=3,H74=1),Inputs!$M$53,IF(AND(D74=4,H74=1),Inputs!$M$54,0))))</f>
        <v>0</v>
      </c>
      <c r="AE74" s="19">
        <f>IF(AND(D74=1,I74=1),Inputs!$N$34,IF(AND(D74=2,I74=1),Inputs!$N$35,IF(AND(D74=3,I74=1),Inputs!$N$36,IF(AND(D74=4,I74=1),Inputs!$N$37,0))))</f>
        <v>0</v>
      </c>
      <c r="AF74" s="19">
        <f>IF(AND(D74=1,I74=1),Inputs!$N$51,IF(AND(D74=2,I74=1),Inputs!$N$52,IF(AND(D74=3,I74=1),Inputs!$N$53,IF(AND(D74=4,I74=1),Inputs!$N$54,0))))</f>
        <v>0</v>
      </c>
      <c r="AG74" s="19" t="e">
        <f t="shared" si="12"/>
        <v>#N/A</v>
      </c>
      <c r="AH74" s="19" t="e">
        <f t="shared" si="13"/>
        <v>#N/A</v>
      </c>
      <c r="AI74" s="19" t="e">
        <f t="shared" si="14"/>
        <v>#N/A</v>
      </c>
      <c r="AJ74" s="19" t="e">
        <f>IF(K74=2,Inputs!$B$7,IF(K74=3,Inputs!$B$8,IF(K74=4,Inputs!$B$9,IF(K74=5,Inputs!$B$10,IF(K74=6,Inputs!$B$11)))))</f>
        <v>#N/A</v>
      </c>
      <c r="AK74" s="19">
        <f>Inputs!$B$65+C74</f>
        <v>500</v>
      </c>
      <c r="AL74" s="19" t="e">
        <f t="shared" si="15"/>
        <v>#N/A</v>
      </c>
      <c r="AM74" s="19" t="e">
        <f t="shared" si="21"/>
        <v>#N/A</v>
      </c>
      <c r="AN74" s="19" t="e">
        <f t="shared" si="16"/>
        <v>#N/A</v>
      </c>
      <c r="AO74" s="19" t="e">
        <f t="shared" si="17"/>
        <v>#N/A</v>
      </c>
      <c r="AP74" s="19" t="e">
        <f t="shared" si="18"/>
        <v>#N/A</v>
      </c>
      <c r="AQ74" s="22">
        <f t="shared" si="19"/>
        <v>0</v>
      </c>
      <c r="AR74" s="22">
        <f t="shared" si="20"/>
        <v>0</v>
      </c>
      <c r="AS74" s="22">
        <f>IF(AND(AQ74&gt;=Inputs!$B$15,D74=2),MAX(C74,Inputs!$B$15),AQ74)</f>
        <v>0</v>
      </c>
      <c r="AT74" s="22">
        <f>IF(AND(AR74&gt;=Inputs!$B$15,D74=2),MAX(C74,Inputs!$B$15),AR74)</f>
        <v>0</v>
      </c>
      <c r="AU74" s="22">
        <f>IF(AND(AS74&gt;=Inputs!$B$16,D74&lt;4),MAX(C74,Inputs!$B$16),AS74)</f>
        <v>0</v>
      </c>
      <c r="AV74" s="22">
        <f>IF(AND(AT74&gt;=Inputs!$B$16,D74&lt;4),MAX(C74,Inputs!$B$16),AT74)</f>
        <v>0</v>
      </c>
      <c r="AW74" s="20">
        <f>IF(AU74&gt;Inputs!$B$17,Inputs!$B$17,AU74)</f>
        <v>0</v>
      </c>
      <c r="AX74" s="20">
        <f>IF(AV74&gt;Inputs!$B$17,Inputs!$B$17,AV74)</f>
        <v>0</v>
      </c>
    </row>
    <row r="75" spans="1:50" x14ac:dyDescent="0.25">
      <c r="A75" s="1">
        <f>Levels!A76</f>
        <v>0</v>
      </c>
      <c r="B75" s="1">
        <f>Levels!B76</f>
        <v>0</v>
      </c>
      <c r="C75" s="15">
        <f>IF(AND(E75=0,F75=1),Levels!C76,'2012-2013'!AU75)</f>
        <v>0</v>
      </c>
      <c r="D75" s="1">
        <f>Levels!E76</f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 t="e">
        <f>Levels!AD76</f>
        <v>#N/A</v>
      </c>
      <c r="K75" s="1" t="e">
        <f>Levels!AE76</f>
        <v>#N/A</v>
      </c>
      <c r="L75" s="1" t="e">
        <f t="shared" si="11"/>
        <v>#N/A</v>
      </c>
      <c r="M75" s="19">
        <f>IF(D75=1,Inputs!$J$25,IF(D75=2,Inputs!$J$26,IF(D75=3,Inputs!$J$27,IF(D75=4,Inputs!$J$28,0))))</f>
        <v>0</v>
      </c>
      <c r="N75" s="19">
        <f>IF(D75=1,Inputs!$J$42,IF(D75=2,Inputs!$J$43,IF(D75=3,Inputs!$J$44,IF(D75=4,Inputs!$J$45,0))))</f>
        <v>0</v>
      </c>
      <c r="O75" s="19">
        <f>IF(D75=1,Inputs!$K$25,IF(D75=2,Inputs!$K$26,IF(D75=3,Inputs!$K$27,IF(D75=4,Inputs!$K$28,0))))</f>
        <v>0</v>
      </c>
      <c r="P75" s="19">
        <f>IF(D75=1,Inputs!$K$42,IF(D75=2,Inputs!$K$43,IF(D75=3,Inputs!$K$44,IF(D75=4,Inputs!$K$45,0))))</f>
        <v>0</v>
      </c>
      <c r="Q75" s="19">
        <f>IF(AND(D75=1,G75=1),Inputs!$L$25,IF(AND(D75=2,G75=1),Inputs!$L$26,IF(AND(D75=3,G75=1),Inputs!$L$27,IF(AND(D75=4,G75=1),Inputs!$L$28,0))))</f>
        <v>0</v>
      </c>
      <c r="R75" s="19">
        <f>IF(AND(D75=1,G75=1),Inputs!$L$42,IF(AND(D75=2,G75=1),Inputs!$L$43,IF(AND(D75=3,G75=1),Inputs!$L$44,IF(AND(D75=4,G75=1),Inputs!$L$45,0))))</f>
        <v>0</v>
      </c>
      <c r="S75" s="19">
        <f>IF(AND(D75=1,H75=1),Inputs!$M$25,IF(AND(D75=2,H75=1),Inputs!$M$26,IF(AND(D75=3,H75=1),Inputs!$M$27,IF(AND(D75=4,H75=1),Inputs!$M$28,0))))</f>
        <v>0</v>
      </c>
      <c r="T75" s="19">
        <f>IF(AND(D75=1,H75=1),Inputs!$M$42,IF(AND(D75=2,H75=1),Inputs!$M$43,IF(AND(D75=3,H75=1),Inputs!$M$44,IF(AND(D75=4,H75=1),Inputs!$M$45,0))))</f>
        <v>0</v>
      </c>
      <c r="U75" s="19">
        <f>IF(AND(D75=1,I75=1),Inputs!$N$25,IF(AND(D75=2,I75=1),Inputs!$N$26,IF(AND(D75=3,I75=1),Inputs!$N$27,IF(AND(D75=4,I75=1),Inputs!$N$28,0))))</f>
        <v>0</v>
      </c>
      <c r="V75" s="19">
        <f>IF(AND(D75=1,I75=1),Inputs!$N$42,IF(AND(D75=2,I75=1),Inputs!$N$43,IF(AND(D75=3,I75=1),Inputs!$N$44,IF(AND(D75=4,I75=1),Inputs!$N$45,0))))</f>
        <v>0</v>
      </c>
      <c r="W75" s="19">
        <f>IF(D75=1,Inputs!$J$34,IF(D75=2,Inputs!$J$35,IF(D75=3,Inputs!$J$36,IF(D75=4,Inputs!$J$37,0))))</f>
        <v>0</v>
      </c>
      <c r="X75" s="19">
        <f>IF(D75=1,Inputs!$J$51,IF(D75=2,Inputs!$J$52,IF(D75=3,Inputs!$J$53,IF(D75=4,Inputs!$J$54,0))))</f>
        <v>0</v>
      </c>
      <c r="Y75" s="19">
        <f>IF(D75=1,Inputs!$K$34,IF(D75=2,Inputs!$K$35,IF(D75=3,Inputs!$K$36,IF(D75=4,Inputs!$K$37,0))))</f>
        <v>0</v>
      </c>
      <c r="Z75" s="19">
        <f>IF(D75=1,Inputs!$K$51,IF(D75=2,Inputs!$K$52,IF(D75=3,Inputs!$K$53,IF(D75=4,Inputs!$K$54,0))))</f>
        <v>0</v>
      </c>
      <c r="AA75" s="19">
        <f>IF(AND(D75=1,G75=1),Inputs!$L$34,IF(AND(D75=2,G75=1),Inputs!$L$35,IF(AND(D75=3,G75=1),Inputs!$L$36,IF(AND(D75=4,G75=1),Inputs!$L$37,0))))</f>
        <v>0</v>
      </c>
      <c r="AB75" s="19">
        <f>IF(AND(D75=1,G75=1),Inputs!$L$51,IF(AND(D75=2,G75=1),Inputs!$L$52,IF(AND(D75=3,G75=1),Inputs!$L$53,IF(AND(D75=4,G75=1),Inputs!$L$54,0))))</f>
        <v>0</v>
      </c>
      <c r="AC75" s="19">
        <f>IF(AND(D75=1,H75=1),Inputs!$M$34,IF(AND(D75=2,H75=1),Inputs!$M$35,IF(AND(D75=3,H75=1),Inputs!$M$36,IF(AND(D75=4,H75=1),Inputs!$M$37,0))))</f>
        <v>0</v>
      </c>
      <c r="AD75" s="19">
        <f>IF(AND(D75=1,H75=1),Inputs!$M$51,IF(AND(D75=2,H75=1),Inputs!$M$52,IF(AND(D75=3,H75=1),Inputs!$M$53,IF(AND(D75=4,H75=1),Inputs!$M$54,0))))</f>
        <v>0</v>
      </c>
      <c r="AE75" s="19">
        <f>IF(AND(D75=1,I75=1),Inputs!$N$34,IF(AND(D75=2,I75=1),Inputs!$N$35,IF(AND(D75=3,I75=1),Inputs!$N$36,IF(AND(D75=4,I75=1),Inputs!$N$37,0))))</f>
        <v>0</v>
      </c>
      <c r="AF75" s="19">
        <f>IF(AND(D75=1,I75=1),Inputs!$N$51,IF(AND(D75=2,I75=1),Inputs!$N$52,IF(AND(D75=3,I75=1),Inputs!$N$53,IF(AND(D75=4,I75=1),Inputs!$N$54,0))))</f>
        <v>0</v>
      </c>
      <c r="AG75" s="19" t="e">
        <f t="shared" si="12"/>
        <v>#N/A</v>
      </c>
      <c r="AH75" s="19" t="e">
        <f t="shared" si="13"/>
        <v>#N/A</v>
      </c>
      <c r="AI75" s="19" t="e">
        <f t="shared" si="14"/>
        <v>#N/A</v>
      </c>
      <c r="AJ75" s="19" t="e">
        <f>IF(K75=2,Inputs!$B$7,IF(K75=3,Inputs!$B$8,IF(K75=4,Inputs!$B$9,IF(K75=5,Inputs!$B$10,IF(K75=6,Inputs!$B$11)))))</f>
        <v>#N/A</v>
      </c>
      <c r="AK75" s="19">
        <f>Inputs!$B$65+C75</f>
        <v>500</v>
      </c>
      <c r="AL75" s="19" t="e">
        <f t="shared" si="15"/>
        <v>#N/A</v>
      </c>
      <c r="AM75" s="19" t="e">
        <f t="shared" si="21"/>
        <v>#N/A</v>
      </c>
      <c r="AN75" s="19" t="e">
        <f t="shared" si="16"/>
        <v>#N/A</v>
      </c>
      <c r="AO75" s="19" t="e">
        <f t="shared" si="17"/>
        <v>#N/A</v>
      </c>
      <c r="AP75" s="19" t="e">
        <f t="shared" si="18"/>
        <v>#N/A</v>
      </c>
      <c r="AQ75" s="22">
        <f t="shared" si="19"/>
        <v>0</v>
      </c>
      <c r="AR75" s="22">
        <f t="shared" si="20"/>
        <v>0</v>
      </c>
      <c r="AS75" s="22">
        <f>IF(AND(AQ75&gt;=Inputs!$B$15,D75=2),MAX(C75,Inputs!$B$15),AQ75)</f>
        <v>0</v>
      </c>
      <c r="AT75" s="22">
        <f>IF(AND(AR75&gt;=Inputs!$B$15,D75=2),MAX(C75,Inputs!$B$15),AR75)</f>
        <v>0</v>
      </c>
      <c r="AU75" s="22">
        <f>IF(AND(AS75&gt;=Inputs!$B$16,D75&lt;4),MAX(C75,Inputs!$B$16),AS75)</f>
        <v>0</v>
      </c>
      <c r="AV75" s="22">
        <f>IF(AND(AT75&gt;=Inputs!$B$16,D75&lt;4),MAX(C75,Inputs!$B$16),AT75)</f>
        <v>0</v>
      </c>
      <c r="AW75" s="20">
        <f>IF(AU75&gt;Inputs!$B$17,Inputs!$B$17,AU75)</f>
        <v>0</v>
      </c>
      <c r="AX75" s="20">
        <f>IF(AV75&gt;Inputs!$B$17,Inputs!$B$17,AV75)</f>
        <v>0</v>
      </c>
    </row>
    <row r="76" spans="1:50" x14ac:dyDescent="0.25">
      <c r="A76" s="1">
        <f>Levels!A77</f>
        <v>0</v>
      </c>
      <c r="B76" s="1">
        <f>Levels!B77</f>
        <v>0</v>
      </c>
      <c r="C76" s="15">
        <f>IF(AND(E76=0,F76=1),Levels!C77,'2012-2013'!AU76)</f>
        <v>0</v>
      </c>
      <c r="D76" s="1">
        <f>Levels!E77</f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 t="e">
        <f>Levels!AD77</f>
        <v>#N/A</v>
      </c>
      <c r="K76" s="1" t="e">
        <f>Levels!AE77</f>
        <v>#N/A</v>
      </c>
      <c r="L76" s="1" t="e">
        <f t="shared" si="11"/>
        <v>#N/A</v>
      </c>
      <c r="M76" s="19">
        <f>IF(D76=1,Inputs!$J$25,IF(D76=2,Inputs!$J$26,IF(D76=3,Inputs!$J$27,IF(D76=4,Inputs!$J$28,0))))</f>
        <v>0</v>
      </c>
      <c r="N76" s="19">
        <f>IF(D76=1,Inputs!$J$42,IF(D76=2,Inputs!$J$43,IF(D76=3,Inputs!$J$44,IF(D76=4,Inputs!$J$45,0))))</f>
        <v>0</v>
      </c>
      <c r="O76" s="19">
        <f>IF(D76=1,Inputs!$K$25,IF(D76=2,Inputs!$K$26,IF(D76=3,Inputs!$K$27,IF(D76=4,Inputs!$K$28,0))))</f>
        <v>0</v>
      </c>
      <c r="P76" s="19">
        <f>IF(D76=1,Inputs!$K$42,IF(D76=2,Inputs!$K$43,IF(D76=3,Inputs!$K$44,IF(D76=4,Inputs!$K$45,0))))</f>
        <v>0</v>
      </c>
      <c r="Q76" s="19">
        <f>IF(AND(D76=1,G76=1),Inputs!$L$25,IF(AND(D76=2,G76=1),Inputs!$L$26,IF(AND(D76=3,G76=1),Inputs!$L$27,IF(AND(D76=4,G76=1),Inputs!$L$28,0))))</f>
        <v>0</v>
      </c>
      <c r="R76" s="19">
        <f>IF(AND(D76=1,G76=1),Inputs!$L$42,IF(AND(D76=2,G76=1),Inputs!$L$43,IF(AND(D76=3,G76=1),Inputs!$L$44,IF(AND(D76=4,G76=1),Inputs!$L$45,0))))</f>
        <v>0</v>
      </c>
      <c r="S76" s="19">
        <f>IF(AND(D76=1,H76=1),Inputs!$M$25,IF(AND(D76=2,H76=1),Inputs!$M$26,IF(AND(D76=3,H76=1),Inputs!$M$27,IF(AND(D76=4,H76=1),Inputs!$M$28,0))))</f>
        <v>0</v>
      </c>
      <c r="T76" s="19">
        <f>IF(AND(D76=1,H76=1),Inputs!$M$42,IF(AND(D76=2,H76=1),Inputs!$M$43,IF(AND(D76=3,H76=1),Inputs!$M$44,IF(AND(D76=4,H76=1),Inputs!$M$45,0))))</f>
        <v>0</v>
      </c>
      <c r="U76" s="19">
        <f>IF(AND(D76=1,I76=1),Inputs!$N$25,IF(AND(D76=2,I76=1),Inputs!$N$26,IF(AND(D76=3,I76=1),Inputs!$N$27,IF(AND(D76=4,I76=1),Inputs!$N$28,0))))</f>
        <v>0</v>
      </c>
      <c r="V76" s="19">
        <f>IF(AND(D76=1,I76=1),Inputs!$N$42,IF(AND(D76=2,I76=1),Inputs!$N$43,IF(AND(D76=3,I76=1),Inputs!$N$44,IF(AND(D76=4,I76=1),Inputs!$N$45,0))))</f>
        <v>0</v>
      </c>
      <c r="W76" s="19">
        <f>IF(D76=1,Inputs!$J$34,IF(D76=2,Inputs!$J$35,IF(D76=3,Inputs!$J$36,IF(D76=4,Inputs!$J$37,0))))</f>
        <v>0</v>
      </c>
      <c r="X76" s="19">
        <f>IF(D76=1,Inputs!$J$51,IF(D76=2,Inputs!$J$52,IF(D76=3,Inputs!$J$53,IF(D76=4,Inputs!$J$54,0))))</f>
        <v>0</v>
      </c>
      <c r="Y76" s="19">
        <f>IF(D76=1,Inputs!$K$34,IF(D76=2,Inputs!$K$35,IF(D76=3,Inputs!$K$36,IF(D76=4,Inputs!$K$37,0))))</f>
        <v>0</v>
      </c>
      <c r="Z76" s="19">
        <f>IF(D76=1,Inputs!$K$51,IF(D76=2,Inputs!$K$52,IF(D76=3,Inputs!$K$53,IF(D76=4,Inputs!$K$54,0))))</f>
        <v>0</v>
      </c>
      <c r="AA76" s="19">
        <f>IF(AND(D76=1,G76=1),Inputs!$L$34,IF(AND(D76=2,G76=1),Inputs!$L$35,IF(AND(D76=3,G76=1),Inputs!$L$36,IF(AND(D76=4,G76=1),Inputs!$L$37,0))))</f>
        <v>0</v>
      </c>
      <c r="AB76" s="19">
        <f>IF(AND(D76=1,G76=1),Inputs!$L$51,IF(AND(D76=2,G76=1),Inputs!$L$52,IF(AND(D76=3,G76=1),Inputs!$L$53,IF(AND(D76=4,G76=1),Inputs!$L$54,0))))</f>
        <v>0</v>
      </c>
      <c r="AC76" s="19">
        <f>IF(AND(D76=1,H76=1),Inputs!$M$34,IF(AND(D76=2,H76=1),Inputs!$M$35,IF(AND(D76=3,H76=1),Inputs!$M$36,IF(AND(D76=4,H76=1),Inputs!$M$37,0))))</f>
        <v>0</v>
      </c>
      <c r="AD76" s="19">
        <f>IF(AND(D76=1,H76=1),Inputs!$M$51,IF(AND(D76=2,H76=1),Inputs!$M$52,IF(AND(D76=3,H76=1),Inputs!$M$53,IF(AND(D76=4,H76=1),Inputs!$M$54,0))))</f>
        <v>0</v>
      </c>
      <c r="AE76" s="19">
        <f>IF(AND(D76=1,I76=1),Inputs!$N$34,IF(AND(D76=2,I76=1),Inputs!$N$35,IF(AND(D76=3,I76=1),Inputs!$N$36,IF(AND(D76=4,I76=1),Inputs!$N$37,0))))</f>
        <v>0</v>
      </c>
      <c r="AF76" s="19">
        <f>IF(AND(D76=1,I76=1),Inputs!$N$51,IF(AND(D76=2,I76=1),Inputs!$N$52,IF(AND(D76=3,I76=1),Inputs!$N$53,IF(AND(D76=4,I76=1),Inputs!$N$54,0))))</f>
        <v>0</v>
      </c>
      <c r="AG76" s="19" t="e">
        <f t="shared" si="12"/>
        <v>#N/A</v>
      </c>
      <c r="AH76" s="19" t="e">
        <f t="shared" si="13"/>
        <v>#N/A</v>
      </c>
      <c r="AI76" s="19" t="e">
        <f t="shared" si="14"/>
        <v>#N/A</v>
      </c>
      <c r="AJ76" s="19" t="e">
        <f>IF(K76=2,Inputs!$B$7,IF(K76=3,Inputs!$B$8,IF(K76=4,Inputs!$B$9,IF(K76=5,Inputs!$B$10,IF(K76=6,Inputs!$B$11)))))</f>
        <v>#N/A</v>
      </c>
      <c r="AK76" s="19">
        <f>Inputs!$B$65+C76</f>
        <v>500</v>
      </c>
      <c r="AL76" s="19" t="e">
        <f t="shared" si="15"/>
        <v>#N/A</v>
      </c>
      <c r="AM76" s="19" t="e">
        <f t="shared" si="21"/>
        <v>#N/A</v>
      </c>
      <c r="AN76" s="19" t="e">
        <f t="shared" si="16"/>
        <v>#N/A</v>
      </c>
      <c r="AO76" s="19" t="e">
        <f t="shared" si="17"/>
        <v>#N/A</v>
      </c>
      <c r="AP76" s="19" t="e">
        <f t="shared" si="18"/>
        <v>#N/A</v>
      </c>
      <c r="AQ76" s="22">
        <f t="shared" si="19"/>
        <v>0</v>
      </c>
      <c r="AR76" s="22">
        <f t="shared" si="20"/>
        <v>0</v>
      </c>
      <c r="AS76" s="22">
        <f>IF(AND(AQ76&gt;=Inputs!$B$15,D76=2),MAX(C76,Inputs!$B$15),AQ76)</f>
        <v>0</v>
      </c>
      <c r="AT76" s="22">
        <f>IF(AND(AR76&gt;=Inputs!$B$15,D76=2),MAX(C76,Inputs!$B$15),AR76)</f>
        <v>0</v>
      </c>
      <c r="AU76" s="22">
        <f>IF(AND(AS76&gt;=Inputs!$B$16,D76&lt;4),MAX(C76,Inputs!$B$16),AS76)</f>
        <v>0</v>
      </c>
      <c r="AV76" s="22">
        <f>IF(AND(AT76&gt;=Inputs!$B$16,D76&lt;4),MAX(C76,Inputs!$B$16),AT76)</f>
        <v>0</v>
      </c>
      <c r="AW76" s="20">
        <f>IF(AU76&gt;Inputs!$B$17,Inputs!$B$17,AU76)</f>
        <v>0</v>
      </c>
      <c r="AX76" s="20">
        <f>IF(AV76&gt;Inputs!$B$17,Inputs!$B$17,AV76)</f>
        <v>0</v>
      </c>
    </row>
    <row r="77" spans="1:50" x14ac:dyDescent="0.25">
      <c r="A77" s="1">
        <f>Levels!A78</f>
        <v>0</v>
      </c>
      <c r="B77" s="1">
        <f>Levels!B78</f>
        <v>0</v>
      </c>
      <c r="C77" s="15">
        <f>IF(AND(E77=0,F77=1),Levels!C78,'2012-2013'!AU77)</f>
        <v>0</v>
      </c>
      <c r="D77" s="1">
        <f>Levels!E78</f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 t="e">
        <f>Levels!AD78</f>
        <v>#N/A</v>
      </c>
      <c r="K77" s="1" t="e">
        <f>Levels!AE78</f>
        <v>#N/A</v>
      </c>
      <c r="L77" s="1" t="e">
        <f t="shared" si="11"/>
        <v>#N/A</v>
      </c>
      <c r="M77" s="19">
        <f>IF(D77=1,Inputs!$J$25,IF(D77=2,Inputs!$J$26,IF(D77=3,Inputs!$J$27,IF(D77=4,Inputs!$J$28,0))))</f>
        <v>0</v>
      </c>
      <c r="N77" s="19">
        <f>IF(D77=1,Inputs!$J$42,IF(D77=2,Inputs!$J$43,IF(D77=3,Inputs!$J$44,IF(D77=4,Inputs!$J$45,0))))</f>
        <v>0</v>
      </c>
      <c r="O77" s="19">
        <f>IF(D77=1,Inputs!$K$25,IF(D77=2,Inputs!$K$26,IF(D77=3,Inputs!$K$27,IF(D77=4,Inputs!$K$28,0))))</f>
        <v>0</v>
      </c>
      <c r="P77" s="19">
        <f>IF(D77=1,Inputs!$K$42,IF(D77=2,Inputs!$K$43,IF(D77=3,Inputs!$K$44,IF(D77=4,Inputs!$K$45,0))))</f>
        <v>0</v>
      </c>
      <c r="Q77" s="19">
        <f>IF(AND(D77=1,G77=1),Inputs!$L$25,IF(AND(D77=2,G77=1),Inputs!$L$26,IF(AND(D77=3,G77=1),Inputs!$L$27,IF(AND(D77=4,G77=1),Inputs!$L$28,0))))</f>
        <v>0</v>
      </c>
      <c r="R77" s="19">
        <f>IF(AND(D77=1,G77=1),Inputs!$L$42,IF(AND(D77=2,G77=1),Inputs!$L$43,IF(AND(D77=3,G77=1),Inputs!$L$44,IF(AND(D77=4,G77=1),Inputs!$L$45,0))))</f>
        <v>0</v>
      </c>
      <c r="S77" s="19">
        <f>IF(AND(D77=1,H77=1),Inputs!$M$25,IF(AND(D77=2,H77=1),Inputs!$M$26,IF(AND(D77=3,H77=1),Inputs!$M$27,IF(AND(D77=4,H77=1),Inputs!$M$28,0))))</f>
        <v>0</v>
      </c>
      <c r="T77" s="19">
        <f>IF(AND(D77=1,H77=1),Inputs!$M$42,IF(AND(D77=2,H77=1),Inputs!$M$43,IF(AND(D77=3,H77=1),Inputs!$M$44,IF(AND(D77=4,H77=1),Inputs!$M$45,0))))</f>
        <v>0</v>
      </c>
      <c r="U77" s="19">
        <f>IF(AND(D77=1,I77=1),Inputs!$N$25,IF(AND(D77=2,I77=1),Inputs!$N$26,IF(AND(D77=3,I77=1),Inputs!$N$27,IF(AND(D77=4,I77=1),Inputs!$N$28,0))))</f>
        <v>0</v>
      </c>
      <c r="V77" s="19">
        <f>IF(AND(D77=1,I77=1),Inputs!$N$42,IF(AND(D77=2,I77=1),Inputs!$N$43,IF(AND(D77=3,I77=1),Inputs!$N$44,IF(AND(D77=4,I77=1),Inputs!$N$45,0))))</f>
        <v>0</v>
      </c>
      <c r="W77" s="19">
        <f>IF(D77=1,Inputs!$J$34,IF(D77=2,Inputs!$J$35,IF(D77=3,Inputs!$J$36,IF(D77=4,Inputs!$J$37,0))))</f>
        <v>0</v>
      </c>
      <c r="X77" s="19">
        <f>IF(D77=1,Inputs!$J$51,IF(D77=2,Inputs!$J$52,IF(D77=3,Inputs!$J$53,IF(D77=4,Inputs!$J$54,0))))</f>
        <v>0</v>
      </c>
      <c r="Y77" s="19">
        <f>IF(D77=1,Inputs!$K$34,IF(D77=2,Inputs!$K$35,IF(D77=3,Inputs!$K$36,IF(D77=4,Inputs!$K$37,0))))</f>
        <v>0</v>
      </c>
      <c r="Z77" s="19">
        <f>IF(D77=1,Inputs!$K$51,IF(D77=2,Inputs!$K$52,IF(D77=3,Inputs!$K$53,IF(D77=4,Inputs!$K$54,0))))</f>
        <v>0</v>
      </c>
      <c r="AA77" s="19">
        <f>IF(AND(D77=1,G77=1),Inputs!$L$34,IF(AND(D77=2,G77=1),Inputs!$L$35,IF(AND(D77=3,G77=1),Inputs!$L$36,IF(AND(D77=4,G77=1),Inputs!$L$37,0))))</f>
        <v>0</v>
      </c>
      <c r="AB77" s="19">
        <f>IF(AND(D77=1,G77=1),Inputs!$L$51,IF(AND(D77=2,G77=1),Inputs!$L$52,IF(AND(D77=3,G77=1),Inputs!$L$53,IF(AND(D77=4,G77=1),Inputs!$L$54,0))))</f>
        <v>0</v>
      </c>
      <c r="AC77" s="19">
        <f>IF(AND(D77=1,H77=1),Inputs!$M$34,IF(AND(D77=2,H77=1),Inputs!$M$35,IF(AND(D77=3,H77=1),Inputs!$M$36,IF(AND(D77=4,H77=1),Inputs!$M$37,0))))</f>
        <v>0</v>
      </c>
      <c r="AD77" s="19">
        <f>IF(AND(D77=1,H77=1),Inputs!$M$51,IF(AND(D77=2,H77=1),Inputs!$M$52,IF(AND(D77=3,H77=1),Inputs!$M$53,IF(AND(D77=4,H77=1),Inputs!$M$54,0))))</f>
        <v>0</v>
      </c>
      <c r="AE77" s="19">
        <f>IF(AND(D77=1,I77=1),Inputs!$N$34,IF(AND(D77=2,I77=1),Inputs!$N$35,IF(AND(D77=3,I77=1),Inputs!$N$36,IF(AND(D77=4,I77=1),Inputs!$N$37,0))))</f>
        <v>0</v>
      </c>
      <c r="AF77" s="19">
        <f>IF(AND(D77=1,I77=1),Inputs!$N$51,IF(AND(D77=2,I77=1),Inputs!$N$52,IF(AND(D77=3,I77=1),Inputs!$N$53,IF(AND(D77=4,I77=1),Inputs!$N$54,0))))</f>
        <v>0</v>
      </c>
      <c r="AG77" s="19" t="e">
        <f t="shared" si="12"/>
        <v>#N/A</v>
      </c>
      <c r="AH77" s="19" t="e">
        <f t="shared" si="13"/>
        <v>#N/A</v>
      </c>
      <c r="AI77" s="19" t="e">
        <f t="shared" si="14"/>
        <v>#N/A</v>
      </c>
      <c r="AJ77" s="19" t="e">
        <f>IF(K77=2,Inputs!$B$7,IF(K77=3,Inputs!$B$8,IF(K77=4,Inputs!$B$9,IF(K77=5,Inputs!$B$10,IF(K77=6,Inputs!$B$11)))))</f>
        <v>#N/A</v>
      </c>
      <c r="AK77" s="19">
        <f>Inputs!$B$65+C77</f>
        <v>500</v>
      </c>
      <c r="AL77" s="19" t="e">
        <f t="shared" si="15"/>
        <v>#N/A</v>
      </c>
      <c r="AM77" s="19" t="e">
        <f t="shared" si="21"/>
        <v>#N/A</v>
      </c>
      <c r="AN77" s="19" t="e">
        <f t="shared" si="16"/>
        <v>#N/A</v>
      </c>
      <c r="AO77" s="19" t="e">
        <f t="shared" si="17"/>
        <v>#N/A</v>
      </c>
      <c r="AP77" s="19" t="e">
        <f t="shared" si="18"/>
        <v>#N/A</v>
      </c>
      <c r="AQ77" s="22">
        <f t="shared" si="19"/>
        <v>0</v>
      </c>
      <c r="AR77" s="22">
        <f t="shared" si="20"/>
        <v>0</v>
      </c>
      <c r="AS77" s="22">
        <f>IF(AND(AQ77&gt;=Inputs!$B$15,D77=2),MAX(C77,Inputs!$B$15),AQ77)</f>
        <v>0</v>
      </c>
      <c r="AT77" s="22">
        <f>IF(AND(AR77&gt;=Inputs!$B$15,D77=2),MAX(C77,Inputs!$B$15),AR77)</f>
        <v>0</v>
      </c>
      <c r="AU77" s="22">
        <f>IF(AND(AS77&gt;=Inputs!$B$16,D77&lt;4),MAX(C77,Inputs!$B$16),AS77)</f>
        <v>0</v>
      </c>
      <c r="AV77" s="22">
        <f>IF(AND(AT77&gt;=Inputs!$B$16,D77&lt;4),MAX(C77,Inputs!$B$16),AT77)</f>
        <v>0</v>
      </c>
      <c r="AW77" s="20">
        <f>IF(AU77&gt;Inputs!$B$17,Inputs!$B$17,AU77)</f>
        <v>0</v>
      </c>
      <c r="AX77" s="20">
        <f>IF(AV77&gt;Inputs!$B$17,Inputs!$B$17,AV77)</f>
        <v>0</v>
      </c>
    </row>
    <row r="78" spans="1:50" x14ac:dyDescent="0.25">
      <c r="A78" s="1">
        <f>Levels!A79</f>
        <v>0</v>
      </c>
      <c r="B78" s="1">
        <f>Levels!B79</f>
        <v>0</v>
      </c>
      <c r="C78" s="15">
        <f>IF(AND(E78=0,F78=1),Levels!C79,'2012-2013'!AU78)</f>
        <v>0</v>
      </c>
      <c r="D78" s="1">
        <f>Levels!E79</f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 t="e">
        <f>Levels!AD79</f>
        <v>#N/A</v>
      </c>
      <c r="K78" s="1" t="e">
        <f>Levels!AE79</f>
        <v>#N/A</v>
      </c>
      <c r="L78" s="1" t="e">
        <f t="shared" si="11"/>
        <v>#N/A</v>
      </c>
      <c r="M78" s="19">
        <f>IF(D78=1,Inputs!$J$25,IF(D78=2,Inputs!$J$26,IF(D78=3,Inputs!$J$27,IF(D78=4,Inputs!$J$28,0))))</f>
        <v>0</v>
      </c>
      <c r="N78" s="19">
        <f>IF(D78=1,Inputs!$J$42,IF(D78=2,Inputs!$J$43,IF(D78=3,Inputs!$J$44,IF(D78=4,Inputs!$J$45,0))))</f>
        <v>0</v>
      </c>
      <c r="O78" s="19">
        <f>IF(D78=1,Inputs!$K$25,IF(D78=2,Inputs!$K$26,IF(D78=3,Inputs!$K$27,IF(D78=4,Inputs!$K$28,0))))</f>
        <v>0</v>
      </c>
      <c r="P78" s="19">
        <f>IF(D78=1,Inputs!$K$42,IF(D78=2,Inputs!$K$43,IF(D78=3,Inputs!$K$44,IF(D78=4,Inputs!$K$45,0))))</f>
        <v>0</v>
      </c>
      <c r="Q78" s="19">
        <f>IF(AND(D78=1,G78=1),Inputs!$L$25,IF(AND(D78=2,G78=1),Inputs!$L$26,IF(AND(D78=3,G78=1),Inputs!$L$27,IF(AND(D78=4,G78=1),Inputs!$L$28,0))))</f>
        <v>0</v>
      </c>
      <c r="R78" s="19">
        <f>IF(AND(D78=1,G78=1),Inputs!$L$42,IF(AND(D78=2,G78=1),Inputs!$L$43,IF(AND(D78=3,G78=1),Inputs!$L$44,IF(AND(D78=4,G78=1),Inputs!$L$45,0))))</f>
        <v>0</v>
      </c>
      <c r="S78" s="19">
        <f>IF(AND(D78=1,H78=1),Inputs!$M$25,IF(AND(D78=2,H78=1),Inputs!$M$26,IF(AND(D78=3,H78=1),Inputs!$M$27,IF(AND(D78=4,H78=1),Inputs!$M$28,0))))</f>
        <v>0</v>
      </c>
      <c r="T78" s="19">
        <f>IF(AND(D78=1,H78=1),Inputs!$M$42,IF(AND(D78=2,H78=1),Inputs!$M$43,IF(AND(D78=3,H78=1),Inputs!$M$44,IF(AND(D78=4,H78=1),Inputs!$M$45,0))))</f>
        <v>0</v>
      </c>
      <c r="U78" s="19">
        <f>IF(AND(D78=1,I78=1),Inputs!$N$25,IF(AND(D78=2,I78=1),Inputs!$N$26,IF(AND(D78=3,I78=1),Inputs!$N$27,IF(AND(D78=4,I78=1),Inputs!$N$28,0))))</f>
        <v>0</v>
      </c>
      <c r="V78" s="19">
        <f>IF(AND(D78=1,I78=1),Inputs!$N$42,IF(AND(D78=2,I78=1),Inputs!$N$43,IF(AND(D78=3,I78=1),Inputs!$N$44,IF(AND(D78=4,I78=1),Inputs!$N$45,0))))</f>
        <v>0</v>
      </c>
      <c r="W78" s="19">
        <f>IF(D78=1,Inputs!$J$34,IF(D78=2,Inputs!$J$35,IF(D78=3,Inputs!$J$36,IF(D78=4,Inputs!$J$37,0))))</f>
        <v>0</v>
      </c>
      <c r="X78" s="19">
        <f>IF(D78=1,Inputs!$J$51,IF(D78=2,Inputs!$J$52,IF(D78=3,Inputs!$J$53,IF(D78=4,Inputs!$J$54,0))))</f>
        <v>0</v>
      </c>
      <c r="Y78" s="19">
        <f>IF(D78=1,Inputs!$K$34,IF(D78=2,Inputs!$K$35,IF(D78=3,Inputs!$K$36,IF(D78=4,Inputs!$K$37,0))))</f>
        <v>0</v>
      </c>
      <c r="Z78" s="19">
        <f>IF(D78=1,Inputs!$K$51,IF(D78=2,Inputs!$K$52,IF(D78=3,Inputs!$K$53,IF(D78=4,Inputs!$K$54,0))))</f>
        <v>0</v>
      </c>
      <c r="AA78" s="19">
        <f>IF(AND(D78=1,G78=1),Inputs!$L$34,IF(AND(D78=2,G78=1),Inputs!$L$35,IF(AND(D78=3,G78=1),Inputs!$L$36,IF(AND(D78=4,G78=1),Inputs!$L$37,0))))</f>
        <v>0</v>
      </c>
      <c r="AB78" s="19">
        <f>IF(AND(D78=1,G78=1),Inputs!$L$51,IF(AND(D78=2,G78=1),Inputs!$L$52,IF(AND(D78=3,G78=1),Inputs!$L$53,IF(AND(D78=4,G78=1),Inputs!$L$54,0))))</f>
        <v>0</v>
      </c>
      <c r="AC78" s="19">
        <f>IF(AND(D78=1,H78=1),Inputs!$M$34,IF(AND(D78=2,H78=1),Inputs!$M$35,IF(AND(D78=3,H78=1),Inputs!$M$36,IF(AND(D78=4,H78=1),Inputs!$M$37,0))))</f>
        <v>0</v>
      </c>
      <c r="AD78" s="19">
        <f>IF(AND(D78=1,H78=1),Inputs!$M$51,IF(AND(D78=2,H78=1),Inputs!$M$52,IF(AND(D78=3,H78=1),Inputs!$M$53,IF(AND(D78=4,H78=1),Inputs!$M$54,0))))</f>
        <v>0</v>
      </c>
      <c r="AE78" s="19">
        <f>IF(AND(D78=1,I78=1),Inputs!$N$34,IF(AND(D78=2,I78=1),Inputs!$N$35,IF(AND(D78=3,I78=1),Inputs!$N$36,IF(AND(D78=4,I78=1),Inputs!$N$37,0))))</f>
        <v>0</v>
      </c>
      <c r="AF78" s="19">
        <f>IF(AND(D78=1,I78=1),Inputs!$N$51,IF(AND(D78=2,I78=1),Inputs!$N$52,IF(AND(D78=3,I78=1),Inputs!$N$53,IF(AND(D78=4,I78=1),Inputs!$N$54,0))))</f>
        <v>0</v>
      </c>
      <c r="AG78" s="19" t="e">
        <f t="shared" si="12"/>
        <v>#N/A</v>
      </c>
      <c r="AH78" s="19" t="e">
        <f t="shared" si="13"/>
        <v>#N/A</v>
      </c>
      <c r="AI78" s="19" t="e">
        <f t="shared" si="14"/>
        <v>#N/A</v>
      </c>
      <c r="AJ78" s="19" t="e">
        <f>IF(K78=2,Inputs!$B$7,IF(K78=3,Inputs!$B$8,IF(K78=4,Inputs!$B$9,IF(K78=5,Inputs!$B$10,IF(K78=6,Inputs!$B$11)))))</f>
        <v>#N/A</v>
      </c>
      <c r="AK78" s="19">
        <f>Inputs!$B$65+C78</f>
        <v>500</v>
      </c>
      <c r="AL78" s="19" t="e">
        <f t="shared" si="15"/>
        <v>#N/A</v>
      </c>
      <c r="AM78" s="19" t="e">
        <f t="shared" si="21"/>
        <v>#N/A</v>
      </c>
      <c r="AN78" s="19" t="e">
        <f t="shared" si="16"/>
        <v>#N/A</v>
      </c>
      <c r="AO78" s="19" t="e">
        <f t="shared" si="17"/>
        <v>#N/A</v>
      </c>
      <c r="AP78" s="19" t="e">
        <f t="shared" si="18"/>
        <v>#N/A</v>
      </c>
      <c r="AQ78" s="22">
        <f t="shared" si="19"/>
        <v>0</v>
      </c>
      <c r="AR78" s="22">
        <f t="shared" si="20"/>
        <v>0</v>
      </c>
      <c r="AS78" s="22">
        <f>IF(AND(AQ78&gt;=Inputs!$B$15,D78=2),MAX(C78,Inputs!$B$15),AQ78)</f>
        <v>0</v>
      </c>
      <c r="AT78" s="22">
        <f>IF(AND(AR78&gt;=Inputs!$B$15,D78=2),MAX(C78,Inputs!$B$15),AR78)</f>
        <v>0</v>
      </c>
      <c r="AU78" s="22">
        <f>IF(AND(AS78&gt;=Inputs!$B$16,D78&lt;4),MAX(C78,Inputs!$B$16),AS78)</f>
        <v>0</v>
      </c>
      <c r="AV78" s="22">
        <f>IF(AND(AT78&gt;=Inputs!$B$16,D78&lt;4),MAX(C78,Inputs!$B$16),AT78)</f>
        <v>0</v>
      </c>
      <c r="AW78" s="20">
        <f>IF(AU78&gt;Inputs!$B$17,Inputs!$B$17,AU78)</f>
        <v>0</v>
      </c>
      <c r="AX78" s="20">
        <f>IF(AV78&gt;Inputs!$B$17,Inputs!$B$17,AV78)</f>
        <v>0</v>
      </c>
    </row>
    <row r="79" spans="1:50" x14ac:dyDescent="0.25">
      <c r="A79" s="1">
        <f>Levels!A80</f>
        <v>0</v>
      </c>
      <c r="B79" s="1">
        <f>Levels!B80</f>
        <v>0</v>
      </c>
      <c r="C79" s="15">
        <f>IF(AND(E79=0,F79=1),Levels!C80,'2012-2013'!AU79)</f>
        <v>0</v>
      </c>
      <c r="D79" s="1">
        <f>Levels!E80</f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 t="e">
        <f>Levels!AD80</f>
        <v>#N/A</v>
      </c>
      <c r="K79" s="1" t="e">
        <f>Levels!AE80</f>
        <v>#N/A</v>
      </c>
      <c r="L79" s="1" t="e">
        <f t="shared" si="11"/>
        <v>#N/A</v>
      </c>
      <c r="M79" s="19">
        <f>IF(D79=1,Inputs!$J$25,IF(D79=2,Inputs!$J$26,IF(D79=3,Inputs!$J$27,IF(D79=4,Inputs!$J$28,0))))</f>
        <v>0</v>
      </c>
      <c r="N79" s="19">
        <f>IF(D79=1,Inputs!$J$42,IF(D79=2,Inputs!$J$43,IF(D79=3,Inputs!$J$44,IF(D79=4,Inputs!$J$45,0))))</f>
        <v>0</v>
      </c>
      <c r="O79" s="19">
        <f>IF(D79=1,Inputs!$K$25,IF(D79=2,Inputs!$K$26,IF(D79=3,Inputs!$K$27,IF(D79=4,Inputs!$K$28,0))))</f>
        <v>0</v>
      </c>
      <c r="P79" s="19">
        <f>IF(D79=1,Inputs!$K$42,IF(D79=2,Inputs!$K$43,IF(D79=3,Inputs!$K$44,IF(D79=4,Inputs!$K$45,0))))</f>
        <v>0</v>
      </c>
      <c r="Q79" s="19">
        <f>IF(AND(D79=1,G79=1),Inputs!$L$25,IF(AND(D79=2,G79=1),Inputs!$L$26,IF(AND(D79=3,G79=1),Inputs!$L$27,IF(AND(D79=4,G79=1),Inputs!$L$28,0))))</f>
        <v>0</v>
      </c>
      <c r="R79" s="19">
        <f>IF(AND(D79=1,G79=1),Inputs!$L$42,IF(AND(D79=2,G79=1),Inputs!$L$43,IF(AND(D79=3,G79=1),Inputs!$L$44,IF(AND(D79=4,G79=1),Inputs!$L$45,0))))</f>
        <v>0</v>
      </c>
      <c r="S79" s="19">
        <f>IF(AND(D79=1,H79=1),Inputs!$M$25,IF(AND(D79=2,H79=1),Inputs!$M$26,IF(AND(D79=3,H79=1),Inputs!$M$27,IF(AND(D79=4,H79=1),Inputs!$M$28,0))))</f>
        <v>0</v>
      </c>
      <c r="T79" s="19">
        <f>IF(AND(D79=1,H79=1),Inputs!$M$42,IF(AND(D79=2,H79=1),Inputs!$M$43,IF(AND(D79=3,H79=1),Inputs!$M$44,IF(AND(D79=4,H79=1),Inputs!$M$45,0))))</f>
        <v>0</v>
      </c>
      <c r="U79" s="19">
        <f>IF(AND(D79=1,I79=1),Inputs!$N$25,IF(AND(D79=2,I79=1),Inputs!$N$26,IF(AND(D79=3,I79=1),Inputs!$N$27,IF(AND(D79=4,I79=1),Inputs!$N$28,0))))</f>
        <v>0</v>
      </c>
      <c r="V79" s="19">
        <f>IF(AND(D79=1,I79=1),Inputs!$N$42,IF(AND(D79=2,I79=1),Inputs!$N$43,IF(AND(D79=3,I79=1),Inputs!$N$44,IF(AND(D79=4,I79=1),Inputs!$N$45,0))))</f>
        <v>0</v>
      </c>
      <c r="W79" s="19">
        <f>IF(D79=1,Inputs!$J$34,IF(D79=2,Inputs!$J$35,IF(D79=3,Inputs!$J$36,IF(D79=4,Inputs!$J$37,0))))</f>
        <v>0</v>
      </c>
      <c r="X79" s="19">
        <f>IF(D79=1,Inputs!$J$51,IF(D79=2,Inputs!$J$52,IF(D79=3,Inputs!$J$53,IF(D79=4,Inputs!$J$54,0))))</f>
        <v>0</v>
      </c>
      <c r="Y79" s="19">
        <f>IF(D79=1,Inputs!$K$34,IF(D79=2,Inputs!$K$35,IF(D79=3,Inputs!$K$36,IF(D79=4,Inputs!$K$37,0))))</f>
        <v>0</v>
      </c>
      <c r="Z79" s="19">
        <f>IF(D79=1,Inputs!$K$51,IF(D79=2,Inputs!$K$52,IF(D79=3,Inputs!$K$53,IF(D79=4,Inputs!$K$54,0))))</f>
        <v>0</v>
      </c>
      <c r="AA79" s="19">
        <f>IF(AND(D79=1,G79=1),Inputs!$L$34,IF(AND(D79=2,G79=1),Inputs!$L$35,IF(AND(D79=3,G79=1),Inputs!$L$36,IF(AND(D79=4,G79=1),Inputs!$L$37,0))))</f>
        <v>0</v>
      </c>
      <c r="AB79" s="19">
        <f>IF(AND(D79=1,G79=1),Inputs!$L$51,IF(AND(D79=2,G79=1),Inputs!$L$52,IF(AND(D79=3,G79=1),Inputs!$L$53,IF(AND(D79=4,G79=1),Inputs!$L$54,0))))</f>
        <v>0</v>
      </c>
      <c r="AC79" s="19">
        <f>IF(AND(D79=1,H79=1),Inputs!$M$34,IF(AND(D79=2,H79=1),Inputs!$M$35,IF(AND(D79=3,H79=1),Inputs!$M$36,IF(AND(D79=4,H79=1),Inputs!$M$37,0))))</f>
        <v>0</v>
      </c>
      <c r="AD79" s="19">
        <f>IF(AND(D79=1,H79=1),Inputs!$M$51,IF(AND(D79=2,H79=1),Inputs!$M$52,IF(AND(D79=3,H79=1),Inputs!$M$53,IF(AND(D79=4,H79=1),Inputs!$M$54,0))))</f>
        <v>0</v>
      </c>
      <c r="AE79" s="19">
        <f>IF(AND(D79=1,I79=1),Inputs!$N$34,IF(AND(D79=2,I79=1),Inputs!$N$35,IF(AND(D79=3,I79=1),Inputs!$N$36,IF(AND(D79=4,I79=1),Inputs!$N$37,0))))</f>
        <v>0</v>
      </c>
      <c r="AF79" s="19">
        <f>IF(AND(D79=1,I79=1),Inputs!$N$51,IF(AND(D79=2,I79=1),Inputs!$N$52,IF(AND(D79=3,I79=1),Inputs!$N$53,IF(AND(D79=4,I79=1),Inputs!$N$54,0))))</f>
        <v>0</v>
      </c>
      <c r="AG79" s="19" t="e">
        <f t="shared" si="12"/>
        <v>#N/A</v>
      </c>
      <c r="AH79" s="19" t="e">
        <f t="shared" si="13"/>
        <v>#N/A</v>
      </c>
      <c r="AI79" s="19" t="e">
        <f t="shared" si="14"/>
        <v>#N/A</v>
      </c>
      <c r="AJ79" s="19" t="e">
        <f>IF(K79=2,Inputs!$B$7,IF(K79=3,Inputs!$B$8,IF(K79=4,Inputs!$B$9,IF(K79=5,Inputs!$B$10,IF(K79=6,Inputs!$B$11)))))</f>
        <v>#N/A</v>
      </c>
      <c r="AK79" s="19">
        <f>Inputs!$B$65+C79</f>
        <v>500</v>
      </c>
      <c r="AL79" s="19" t="e">
        <f t="shared" si="15"/>
        <v>#N/A</v>
      </c>
      <c r="AM79" s="19" t="e">
        <f t="shared" si="21"/>
        <v>#N/A</v>
      </c>
      <c r="AN79" s="19" t="e">
        <f t="shared" si="16"/>
        <v>#N/A</v>
      </c>
      <c r="AO79" s="19" t="e">
        <f t="shared" si="17"/>
        <v>#N/A</v>
      </c>
      <c r="AP79" s="19" t="e">
        <f t="shared" si="18"/>
        <v>#N/A</v>
      </c>
      <c r="AQ79" s="22">
        <f t="shared" si="19"/>
        <v>0</v>
      </c>
      <c r="AR79" s="22">
        <f t="shared" si="20"/>
        <v>0</v>
      </c>
      <c r="AS79" s="22">
        <f>IF(AND(AQ79&gt;=Inputs!$B$15,D79=2),MAX(C79,Inputs!$B$15),AQ79)</f>
        <v>0</v>
      </c>
      <c r="AT79" s="22">
        <f>IF(AND(AR79&gt;=Inputs!$B$15,D79=2),MAX(C79,Inputs!$B$15),AR79)</f>
        <v>0</v>
      </c>
      <c r="AU79" s="22">
        <f>IF(AND(AS79&gt;=Inputs!$B$16,D79&lt;4),MAX(C79,Inputs!$B$16),AS79)</f>
        <v>0</v>
      </c>
      <c r="AV79" s="22">
        <f>IF(AND(AT79&gt;=Inputs!$B$16,D79&lt;4),MAX(C79,Inputs!$B$16),AT79)</f>
        <v>0</v>
      </c>
      <c r="AW79" s="20">
        <f>IF(AU79&gt;Inputs!$B$17,Inputs!$B$17,AU79)</f>
        <v>0</v>
      </c>
      <c r="AX79" s="20">
        <f>IF(AV79&gt;Inputs!$B$17,Inputs!$B$17,AV79)</f>
        <v>0</v>
      </c>
    </row>
    <row r="80" spans="1:50" x14ac:dyDescent="0.25">
      <c r="A80" s="1">
        <f>Levels!A81</f>
        <v>0</v>
      </c>
      <c r="B80" s="1">
        <f>Levels!B81</f>
        <v>0</v>
      </c>
      <c r="C80" s="15">
        <f>IF(AND(E80=0,F80=1),Levels!C81,'2012-2013'!AU80)</f>
        <v>0</v>
      </c>
      <c r="D80" s="1">
        <f>Levels!E81</f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 t="e">
        <f>Levels!AD81</f>
        <v>#N/A</v>
      </c>
      <c r="K80" s="1" t="e">
        <f>Levels!AE81</f>
        <v>#N/A</v>
      </c>
      <c r="L80" s="1" t="e">
        <f t="shared" si="11"/>
        <v>#N/A</v>
      </c>
      <c r="M80" s="19">
        <f>IF(D80=1,Inputs!$J$25,IF(D80=2,Inputs!$J$26,IF(D80=3,Inputs!$J$27,IF(D80=4,Inputs!$J$28,0))))</f>
        <v>0</v>
      </c>
      <c r="N80" s="19">
        <f>IF(D80=1,Inputs!$J$42,IF(D80=2,Inputs!$J$43,IF(D80=3,Inputs!$J$44,IF(D80=4,Inputs!$J$45,0))))</f>
        <v>0</v>
      </c>
      <c r="O80" s="19">
        <f>IF(D80=1,Inputs!$K$25,IF(D80=2,Inputs!$K$26,IF(D80=3,Inputs!$K$27,IF(D80=4,Inputs!$K$28,0))))</f>
        <v>0</v>
      </c>
      <c r="P80" s="19">
        <f>IF(D80=1,Inputs!$K$42,IF(D80=2,Inputs!$K$43,IF(D80=3,Inputs!$K$44,IF(D80=4,Inputs!$K$45,0))))</f>
        <v>0</v>
      </c>
      <c r="Q80" s="19">
        <f>IF(AND(D80=1,G80=1),Inputs!$L$25,IF(AND(D80=2,G80=1),Inputs!$L$26,IF(AND(D80=3,G80=1),Inputs!$L$27,IF(AND(D80=4,G80=1),Inputs!$L$28,0))))</f>
        <v>0</v>
      </c>
      <c r="R80" s="19">
        <f>IF(AND(D80=1,G80=1),Inputs!$L$42,IF(AND(D80=2,G80=1),Inputs!$L$43,IF(AND(D80=3,G80=1),Inputs!$L$44,IF(AND(D80=4,G80=1),Inputs!$L$45,0))))</f>
        <v>0</v>
      </c>
      <c r="S80" s="19">
        <f>IF(AND(D80=1,H80=1),Inputs!$M$25,IF(AND(D80=2,H80=1),Inputs!$M$26,IF(AND(D80=3,H80=1),Inputs!$M$27,IF(AND(D80=4,H80=1),Inputs!$M$28,0))))</f>
        <v>0</v>
      </c>
      <c r="T80" s="19">
        <f>IF(AND(D80=1,H80=1),Inputs!$M$42,IF(AND(D80=2,H80=1),Inputs!$M$43,IF(AND(D80=3,H80=1),Inputs!$M$44,IF(AND(D80=4,H80=1),Inputs!$M$45,0))))</f>
        <v>0</v>
      </c>
      <c r="U80" s="19">
        <f>IF(AND(D80=1,I80=1),Inputs!$N$25,IF(AND(D80=2,I80=1),Inputs!$N$26,IF(AND(D80=3,I80=1),Inputs!$N$27,IF(AND(D80=4,I80=1),Inputs!$N$28,0))))</f>
        <v>0</v>
      </c>
      <c r="V80" s="19">
        <f>IF(AND(D80=1,I80=1),Inputs!$N$42,IF(AND(D80=2,I80=1),Inputs!$N$43,IF(AND(D80=3,I80=1),Inputs!$N$44,IF(AND(D80=4,I80=1),Inputs!$N$45,0))))</f>
        <v>0</v>
      </c>
      <c r="W80" s="19">
        <f>IF(D80=1,Inputs!$J$34,IF(D80=2,Inputs!$J$35,IF(D80=3,Inputs!$J$36,IF(D80=4,Inputs!$J$37,0))))</f>
        <v>0</v>
      </c>
      <c r="X80" s="19">
        <f>IF(D80=1,Inputs!$J$51,IF(D80=2,Inputs!$J$52,IF(D80=3,Inputs!$J$53,IF(D80=4,Inputs!$J$54,0))))</f>
        <v>0</v>
      </c>
      <c r="Y80" s="19">
        <f>IF(D80=1,Inputs!$K$34,IF(D80=2,Inputs!$K$35,IF(D80=3,Inputs!$K$36,IF(D80=4,Inputs!$K$37,0))))</f>
        <v>0</v>
      </c>
      <c r="Z80" s="19">
        <f>IF(D80=1,Inputs!$K$51,IF(D80=2,Inputs!$K$52,IF(D80=3,Inputs!$K$53,IF(D80=4,Inputs!$K$54,0))))</f>
        <v>0</v>
      </c>
      <c r="AA80" s="19">
        <f>IF(AND(D80=1,G80=1),Inputs!$L$34,IF(AND(D80=2,G80=1),Inputs!$L$35,IF(AND(D80=3,G80=1),Inputs!$L$36,IF(AND(D80=4,G80=1),Inputs!$L$37,0))))</f>
        <v>0</v>
      </c>
      <c r="AB80" s="19">
        <f>IF(AND(D80=1,G80=1),Inputs!$L$51,IF(AND(D80=2,G80=1),Inputs!$L$52,IF(AND(D80=3,G80=1),Inputs!$L$53,IF(AND(D80=4,G80=1),Inputs!$L$54,0))))</f>
        <v>0</v>
      </c>
      <c r="AC80" s="19">
        <f>IF(AND(D80=1,H80=1),Inputs!$M$34,IF(AND(D80=2,H80=1),Inputs!$M$35,IF(AND(D80=3,H80=1),Inputs!$M$36,IF(AND(D80=4,H80=1),Inputs!$M$37,0))))</f>
        <v>0</v>
      </c>
      <c r="AD80" s="19">
        <f>IF(AND(D80=1,H80=1),Inputs!$M$51,IF(AND(D80=2,H80=1),Inputs!$M$52,IF(AND(D80=3,H80=1),Inputs!$M$53,IF(AND(D80=4,H80=1),Inputs!$M$54,0))))</f>
        <v>0</v>
      </c>
      <c r="AE80" s="19">
        <f>IF(AND(D80=1,I80=1),Inputs!$N$34,IF(AND(D80=2,I80=1),Inputs!$N$35,IF(AND(D80=3,I80=1),Inputs!$N$36,IF(AND(D80=4,I80=1),Inputs!$N$37,0))))</f>
        <v>0</v>
      </c>
      <c r="AF80" s="19">
        <f>IF(AND(D80=1,I80=1),Inputs!$N$51,IF(AND(D80=2,I80=1),Inputs!$N$52,IF(AND(D80=3,I80=1),Inputs!$N$53,IF(AND(D80=4,I80=1),Inputs!$N$54,0))))</f>
        <v>0</v>
      </c>
      <c r="AG80" s="19" t="e">
        <f t="shared" si="12"/>
        <v>#N/A</v>
      </c>
      <c r="AH80" s="19" t="e">
        <f t="shared" si="13"/>
        <v>#N/A</v>
      </c>
      <c r="AI80" s="19" t="e">
        <f t="shared" si="14"/>
        <v>#N/A</v>
      </c>
      <c r="AJ80" s="19" t="e">
        <f>IF(K80=2,Inputs!$B$7,IF(K80=3,Inputs!$B$8,IF(K80=4,Inputs!$B$9,IF(K80=5,Inputs!$B$10,IF(K80=6,Inputs!$B$11)))))</f>
        <v>#N/A</v>
      </c>
      <c r="AK80" s="19">
        <f>Inputs!$B$65+C80</f>
        <v>500</v>
      </c>
      <c r="AL80" s="19" t="e">
        <f t="shared" si="15"/>
        <v>#N/A</v>
      </c>
      <c r="AM80" s="19" t="e">
        <f t="shared" si="21"/>
        <v>#N/A</v>
      </c>
      <c r="AN80" s="19" t="e">
        <f t="shared" si="16"/>
        <v>#N/A</v>
      </c>
      <c r="AO80" s="19" t="e">
        <f t="shared" si="17"/>
        <v>#N/A</v>
      </c>
      <c r="AP80" s="19" t="e">
        <f t="shared" si="18"/>
        <v>#N/A</v>
      </c>
      <c r="AQ80" s="22">
        <f t="shared" si="19"/>
        <v>0</v>
      </c>
      <c r="AR80" s="22">
        <f t="shared" si="20"/>
        <v>0</v>
      </c>
      <c r="AS80" s="22">
        <f>IF(AND(AQ80&gt;=Inputs!$B$15,D80=2),MAX(C80,Inputs!$B$15),AQ80)</f>
        <v>0</v>
      </c>
      <c r="AT80" s="22">
        <f>IF(AND(AR80&gt;=Inputs!$B$15,D80=2),MAX(C80,Inputs!$B$15),AR80)</f>
        <v>0</v>
      </c>
      <c r="AU80" s="22">
        <f>IF(AND(AS80&gt;=Inputs!$B$16,D80&lt;4),MAX(C80,Inputs!$B$16),AS80)</f>
        <v>0</v>
      </c>
      <c r="AV80" s="22">
        <f>IF(AND(AT80&gt;=Inputs!$B$16,D80&lt;4),MAX(C80,Inputs!$B$16),AT80)</f>
        <v>0</v>
      </c>
      <c r="AW80" s="20">
        <f>IF(AU80&gt;Inputs!$B$17,Inputs!$B$17,AU80)</f>
        <v>0</v>
      </c>
      <c r="AX80" s="20">
        <f>IF(AV80&gt;Inputs!$B$17,Inputs!$B$17,AV80)</f>
        <v>0</v>
      </c>
    </row>
    <row r="81" spans="1:50" x14ac:dyDescent="0.25">
      <c r="A81" s="1">
        <f>Levels!A82</f>
        <v>0</v>
      </c>
      <c r="B81" s="1">
        <f>Levels!B82</f>
        <v>0</v>
      </c>
      <c r="C81" s="15">
        <f>IF(AND(E81=0,F81=1),Levels!C82,'2012-2013'!AU81)</f>
        <v>0</v>
      </c>
      <c r="D81" s="1">
        <f>Levels!E82</f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 t="e">
        <f>Levels!AD82</f>
        <v>#N/A</v>
      </c>
      <c r="K81" s="1" t="e">
        <f>Levels!AE82</f>
        <v>#N/A</v>
      </c>
      <c r="L81" s="1" t="e">
        <f t="shared" si="11"/>
        <v>#N/A</v>
      </c>
      <c r="M81" s="19">
        <f>IF(D81=1,Inputs!$J$25,IF(D81=2,Inputs!$J$26,IF(D81=3,Inputs!$J$27,IF(D81=4,Inputs!$J$28,0))))</f>
        <v>0</v>
      </c>
      <c r="N81" s="19">
        <f>IF(D81=1,Inputs!$J$42,IF(D81=2,Inputs!$J$43,IF(D81=3,Inputs!$J$44,IF(D81=4,Inputs!$J$45,0))))</f>
        <v>0</v>
      </c>
      <c r="O81" s="19">
        <f>IF(D81=1,Inputs!$K$25,IF(D81=2,Inputs!$K$26,IF(D81=3,Inputs!$K$27,IF(D81=4,Inputs!$K$28,0))))</f>
        <v>0</v>
      </c>
      <c r="P81" s="19">
        <f>IF(D81=1,Inputs!$K$42,IF(D81=2,Inputs!$K$43,IF(D81=3,Inputs!$K$44,IF(D81=4,Inputs!$K$45,0))))</f>
        <v>0</v>
      </c>
      <c r="Q81" s="19">
        <f>IF(AND(D81=1,G81=1),Inputs!$L$25,IF(AND(D81=2,G81=1),Inputs!$L$26,IF(AND(D81=3,G81=1),Inputs!$L$27,IF(AND(D81=4,G81=1),Inputs!$L$28,0))))</f>
        <v>0</v>
      </c>
      <c r="R81" s="19">
        <f>IF(AND(D81=1,G81=1),Inputs!$L$42,IF(AND(D81=2,G81=1),Inputs!$L$43,IF(AND(D81=3,G81=1),Inputs!$L$44,IF(AND(D81=4,G81=1),Inputs!$L$45,0))))</f>
        <v>0</v>
      </c>
      <c r="S81" s="19">
        <f>IF(AND(D81=1,H81=1),Inputs!$M$25,IF(AND(D81=2,H81=1),Inputs!$M$26,IF(AND(D81=3,H81=1),Inputs!$M$27,IF(AND(D81=4,H81=1),Inputs!$M$28,0))))</f>
        <v>0</v>
      </c>
      <c r="T81" s="19">
        <f>IF(AND(D81=1,H81=1),Inputs!$M$42,IF(AND(D81=2,H81=1),Inputs!$M$43,IF(AND(D81=3,H81=1),Inputs!$M$44,IF(AND(D81=4,H81=1),Inputs!$M$45,0))))</f>
        <v>0</v>
      </c>
      <c r="U81" s="19">
        <f>IF(AND(D81=1,I81=1),Inputs!$N$25,IF(AND(D81=2,I81=1),Inputs!$N$26,IF(AND(D81=3,I81=1),Inputs!$N$27,IF(AND(D81=4,I81=1),Inputs!$N$28,0))))</f>
        <v>0</v>
      </c>
      <c r="V81" s="19">
        <f>IF(AND(D81=1,I81=1),Inputs!$N$42,IF(AND(D81=2,I81=1),Inputs!$N$43,IF(AND(D81=3,I81=1),Inputs!$N$44,IF(AND(D81=4,I81=1),Inputs!$N$45,0))))</f>
        <v>0</v>
      </c>
      <c r="W81" s="19">
        <f>IF(D81=1,Inputs!$J$34,IF(D81=2,Inputs!$J$35,IF(D81=3,Inputs!$J$36,IF(D81=4,Inputs!$J$37,0))))</f>
        <v>0</v>
      </c>
      <c r="X81" s="19">
        <f>IF(D81=1,Inputs!$J$51,IF(D81=2,Inputs!$J$52,IF(D81=3,Inputs!$J$53,IF(D81=4,Inputs!$J$54,0))))</f>
        <v>0</v>
      </c>
      <c r="Y81" s="19">
        <f>IF(D81=1,Inputs!$K$34,IF(D81=2,Inputs!$K$35,IF(D81=3,Inputs!$K$36,IF(D81=4,Inputs!$K$37,0))))</f>
        <v>0</v>
      </c>
      <c r="Z81" s="19">
        <f>IF(D81=1,Inputs!$K$51,IF(D81=2,Inputs!$K$52,IF(D81=3,Inputs!$K$53,IF(D81=4,Inputs!$K$54,0))))</f>
        <v>0</v>
      </c>
      <c r="AA81" s="19">
        <f>IF(AND(D81=1,G81=1),Inputs!$L$34,IF(AND(D81=2,G81=1),Inputs!$L$35,IF(AND(D81=3,G81=1),Inputs!$L$36,IF(AND(D81=4,G81=1),Inputs!$L$37,0))))</f>
        <v>0</v>
      </c>
      <c r="AB81" s="19">
        <f>IF(AND(D81=1,G81=1),Inputs!$L$51,IF(AND(D81=2,G81=1),Inputs!$L$52,IF(AND(D81=3,G81=1),Inputs!$L$53,IF(AND(D81=4,G81=1),Inputs!$L$54,0))))</f>
        <v>0</v>
      </c>
      <c r="AC81" s="19">
        <f>IF(AND(D81=1,H81=1),Inputs!$M$34,IF(AND(D81=2,H81=1),Inputs!$M$35,IF(AND(D81=3,H81=1),Inputs!$M$36,IF(AND(D81=4,H81=1),Inputs!$M$37,0))))</f>
        <v>0</v>
      </c>
      <c r="AD81" s="19">
        <f>IF(AND(D81=1,H81=1),Inputs!$M$51,IF(AND(D81=2,H81=1),Inputs!$M$52,IF(AND(D81=3,H81=1),Inputs!$M$53,IF(AND(D81=4,H81=1),Inputs!$M$54,0))))</f>
        <v>0</v>
      </c>
      <c r="AE81" s="19">
        <f>IF(AND(D81=1,I81=1),Inputs!$N$34,IF(AND(D81=2,I81=1),Inputs!$N$35,IF(AND(D81=3,I81=1),Inputs!$N$36,IF(AND(D81=4,I81=1),Inputs!$N$37,0))))</f>
        <v>0</v>
      </c>
      <c r="AF81" s="19">
        <f>IF(AND(D81=1,I81=1),Inputs!$N$51,IF(AND(D81=2,I81=1),Inputs!$N$52,IF(AND(D81=3,I81=1),Inputs!$N$53,IF(AND(D81=4,I81=1),Inputs!$N$54,0))))</f>
        <v>0</v>
      </c>
      <c r="AG81" s="19" t="e">
        <f t="shared" si="12"/>
        <v>#N/A</v>
      </c>
      <c r="AH81" s="19" t="e">
        <f t="shared" si="13"/>
        <v>#N/A</v>
      </c>
      <c r="AI81" s="19" t="e">
        <f t="shared" si="14"/>
        <v>#N/A</v>
      </c>
      <c r="AJ81" s="19" t="e">
        <f>IF(K81=2,Inputs!$B$7,IF(K81=3,Inputs!$B$8,IF(K81=4,Inputs!$B$9,IF(K81=5,Inputs!$B$10,IF(K81=6,Inputs!$B$11)))))</f>
        <v>#N/A</v>
      </c>
      <c r="AK81" s="19">
        <f>Inputs!$B$65+C81</f>
        <v>500</v>
      </c>
      <c r="AL81" s="19" t="e">
        <f t="shared" si="15"/>
        <v>#N/A</v>
      </c>
      <c r="AM81" s="19" t="e">
        <f t="shared" si="21"/>
        <v>#N/A</v>
      </c>
      <c r="AN81" s="19" t="e">
        <f t="shared" si="16"/>
        <v>#N/A</v>
      </c>
      <c r="AO81" s="19" t="e">
        <f t="shared" si="17"/>
        <v>#N/A</v>
      </c>
      <c r="AP81" s="19" t="e">
        <f t="shared" si="18"/>
        <v>#N/A</v>
      </c>
      <c r="AQ81" s="22">
        <f t="shared" si="19"/>
        <v>0</v>
      </c>
      <c r="AR81" s="22">
        <f t="shared" si="20"/>
        <v>0</v>
      </c>
      <c r="AS81" s="22">
        <f>IF(AND(AQ81&gt;=Inputs!$B$15,D81=2),MAX(C81,Inputs!$B$15),AQ81)</f>
        <v>0</v>
      </c>
      <c r="AT81" s="22">
        <f>IF(AND(AR81&gt;=Inputs!$B$15,D81=2),MAX(C81,Inputs!$B$15),AR81)</f>
        <v>0</v>
      </c>
      <c r="AU81" s="22">
        <f>IF(AND(AS81&gt;=Inputs!$B$16,D81&lt;4),MAX(C81,Inputs!$B$16),AS81)</f>
        <v>0</v>
      </c>
      <c r="AV81" s="22">
        <f>IF(AND(AT81&gt;=Inputs!$B$16,D81&lt;4),MAX(C81,Inputs!$B$16),AT81)</f>
        <v>0</v>
      </c>
      <c r="AW81" s="20">
        <f>IF(AU81&gt;Inputs!$B$17,Inputs!$B$17,AU81)</f>
        <v>0</v>
      </c>
      <c r="AX81" s="20">
        <f>IF(AV81&gt;Inputs!$B$17,Inputs!$B$17,AV81)</f>
        <v>0</v>
      </c>
    </row>
    <row r="82" spans="1:50" x14ac:dyDescent="0.25">
      <c r="A82" s="1">
        <f>Levels!A83</f>
        <v>0</v>
      </c>
      <c r="B82" s="1">
        <f>Levels!B83</f>
        <v>0</v>
      </c>
      <c r="C82" s="15">
        <f>IF(AND(E82=0,F82=1),Levels!C83,'2012-2013'!AU82)</f>
        <v>0</v>
      </c>
      <c r="D82" s="1">
        <f>Levels!E83</f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 t="e">
        <f>Levels!AD83</f>
        <v>#N/A</v>
      </c>
      <c r="K82" s="1" t="e">
        <f>Levels!AE83</f>
        <v>#N/A</v>
      </c>
      <c r="L82" s="1" t="e">
        <f t="shared" si="11"/>
        <v>#N/A</v>
      </c>
      <c r="M82" s="19">
        <f>IF(D82=1,Inputs!$J$25,IF(D82=2,Inputs!$J$26,IF(D82=3,Inputs!$J$27,IF(D82=4,Inputs!$J$28,0))))</f>
        <v>0</v>
      </c>
      <c r="N82" s="19">
        <f>IF(D82=1,Inputs!$J$42,IF(D82=2,Inputs!$J$43,IF(D82=3,Inputs!$J$44,IF(D82=4,Inputs!$J$45,0))))</f>
        <v>0</v>
      </c>
      <c r="O82" s="19">
        <f>IF(D82=1,Inputs!$K$25,IF(D82=2,Inputs!$K$26,IF(D82=3,Inputs!$K$27,IF(D82=4,Inputs!$K$28,0))))</f>
        <v>0</v>
      </c>
      <c r="P82" s="19">
        <f>IF(D82=1,Inputs!$K$42,IF(D82=2,Inputs!$K$43,IF(D82=3,Inputs!$K$44,IF(D82=4,Inputs!$K$45,0))))</f>
        <v>0</v>
      </c>
      <c r="Q82" s="19">
        <f>IF(AND(D82=1,G82=1),Inputs!$L$25,IF(AND(D82=2,G82=1),Inputs!$L$26,IF(AND(D82=3,G82=1),Inputs!$L$27,IF(AND(D82=4,G82=1),Inputs!$L$28,0))))</f>
        <v>0</v>
      </c>
      <c r="R82" s="19">
        <f>IF(AND(D82=1,G82=1),Inputs!$L$42,IF(AND(D82=2,G82=1),Inputs!$L$43,IF(AND(D82=3,G82=1),Inputs!$L$44,IF(AND(D82=4,G82=1),Inputs!$L$45,0))))</f>
        <v>0</v>
      </c>
      <c r="S82" s="19">
        <f>IF(AND(D82=1,H82=1),Inputs!$M$25,IF(AND(D82=2,H82=1),Inputs!$M$26,IF(AND(D82=3,H82=1),Inputs!$M$27,IF(AND(D82=4,H82=1),Inputs!$M$28,0))))</f>
        <v>0</v>
      </c>
      <c r="T82" s="19">
        <f>IF(AND(D82=1,H82=1),Inputs!$M$42,IF(AND(D82=2,H82=1),Inputs!$M$43,IF(AND(D82=3,H82=1),Inputs!$M$44,IF(AND(D82=4,H82=1),Inputs!$M$45,0))))</f>
        <v>0</v>
      </c>
      <c r="U82" s="19">
        <f>IF(AND(D82=1,I82=1),Inputs!$N$25,IF(AND(D82=2,I82=1),Inputs!$N$26,IF(AND(D82=3,I82=1),Inputs!$N$27,IF(AND(D82=4,I82=1),Inputs!$N$28,0))))</f>
        <v>0</v>
      </c>
      <c r="V82" s="19">
        <f>IF(AND(D82=1,I82=1),Inputs!$N$42,IF(AND(D82=2,I82=1),Inputs!$N$43,IF(AND(D82=3,I82=1),Inputs!$N$44,IF(AND(D82=4,I82=1),Inputs!$N$45,0))))</f>
        <v>0</v>
      </c>
      <c r="W82" s="19">
        <f>IF(D82=1,Inputs!$J$34,IF(D82=2,Inputs!$J$35,IF(D82=3,Inputs!$J$36,IF(D82=4,Inputs!$J$37,0))))</f>
        <v>0</v>
      </c>
      <c r="X82" s="19">
        <f>IF(D82=1,Inputs!$J$51,IF(D82=2,Inputs!$J$52,IF(D82=3,Inputs!$J$53,IF(D82=4,Inputs!$J$54,0))))</f>
        <v>0</v>
      </c>
      <c r="Y82" s="19">
        <f>IF(D82=1,Inputs!$K$34,IF(D82=2,Inputs!$K$35,IF(D82=3,Inputs!$K$36,IF(D82=4,Inputs!$K$37,0))))</f>
        <v>0</v>
      </c>
      <c r="Z82" s="19">
        <f>IF(D82=1,Inputs!$K$51,IF(D82=2,Inputs!$K$52,IF(D82=3,Inputs!$K$53,IF(D82=4,Inputs!$K$54,0))))</f>
        <v>0</v>
      </c>
      <c r="AA82" s="19">
        <f>IF(AND(D82=1,G82=1),Inputs!$L$34,IF(AND(D82=2,G82=1),Inputs!$L$35,IF(AND(D82=3,G82=1),Inputs!$L$36,IF(AND(D82=4,G82=1),Inputs!$L$37,0))))</f>
        <v>0</v>
      </c>
      <c r="AB82" s="19">
        <f>IF(AND(D82=1,G82=1),Inputs!$L$51,IF(AND(D82=2,G82=1),Inputs!$L$52,IF(AND(D82=3,G82=1),Inputs!$L$53,IF(AND(D82=4,G82=1),Inputs!$L$54,0))))</f>
        <v>0</v>
      </c>
      <c r="AC82" s="19">
        <f>IF(AND(D82=1,H82=1),Inputs!$M$34,IF(AND(D82=2,H82=1),Inputs!$M$35,IF(AND(D82=3,H82=1),Inputs!$M$36,IF(AND(D82=4,H82=1),Inputs!$M$37,0))))</f>
        <v>0</v>
      </c>
      <c r="AD82" s="19">
        <f>IF(AND(D82=1,H82=1),Inputs!$M$51,IF(AND(D82=2,H82=1),Inputs!$M$52,IF(AND(D82=3,H82=1),Inputs!$M$53,IF(AND(D82=4,H82=1),Inputs!$M$54,0))))</f>
        <v>0</v>
      </c>
      <c r="AE82" s="19">
        <f>IF(AND(D82=1,I82=1),Inputs!$N$34,IF(AND(D82=2,I82=1),Inputs!$N$35,IF(AND(D82=3,I82=1),Inputs!$N$36,IF(AND(D82=4,I82=1),Inputs!$N$37,0))))</f>
        <v>0</v>
      </c>
      <c r="AF82" s="19">
        <f>IF(AND(D82=1,I82=1),Inputs!$N$51,IF(AND(D82=2,I82=1),Inputs!$N$52,IF(AND(D82=3,I82=1),Inputs!$N$53,IF(AND(D82=4,I82=1),Inputs!$N$54,0))))</f>
        <v>0</v>
      </c>
      <c r="AG82" s="19" t="e">
        <f t="shared" si="12"/>
        <v>#N/A</v>
      </c>
      <c r="AH82" s="19" t="e">
        <f t="shared" si="13"/>
        <v>#N/A</v>
      </c>
      <c r="AI82" s="19" t="e">
        <f t="shared" si="14"/>
        <v>#N/A</v>
      </c>
      <c r="AJ82" s="19" t="e">
        <f>IF(K82=2,Inputs!$B$7,IF(K82=3,Inputs!$B$8,IF(K82=4,Inputs!$B$9,IF(K82=5,Inputs!$B$10,IF(K82=6,Inputs!$B$11)))))</f>
        <v>#N/A</v>
      </c>
      <c r="AK82" s="19">
        <f>Inputs!$B$65+C82</f>
        <v>500</v>
      </c>
      <c r="AL82" s="19" t="e">
        <f t="shared" si="15"/>
        <v>#N/A</v>
      </c>
      <c r="AM82" s="19" t="e">
        <f t="shared" si="21"/>
        <v>#N/A</v>
      </c>
      <c r="AN82" s="19" t="e">
        <f t="shared" si="16"/>
        <v>#N/A</v>
      </c>
      <c r="AO82" s="19" t="e">
        <f t="shared" si="17"/>
        <v>#N/A</v>
      </c>
      <c r="AP82" s="19" t="e">
        <f t="shared" si="18"/>
        <v>#N/A</v>
      </c>
      <c r="AQ82" s="22">
        <f t="shared" si="19"/>
        <v>0</v>
      </c>
      <c r="AR82" s="22">
        <f t="shared" si="20"/>
        <v>0</v>
      </c>
      <c r="AS82" s="22">
        <f>IF(AND(AQ82&gt;=Inputs!$B$15,D82=2),MAX(C82,Inputs!$B$15),AQ82)</f>
        <v>0</v>
      </c>
      <c r="AT82" s="22">
        <f>IF(AND(AR82&gt;=Inputs!$B$15,D82=2),MAX(C82,Inputs!$B$15),AR82)</f>
        <v>0</v>
      </c>
      <c r="AU82" s="22">
        <f>IF(AND(AS82&gt;=Inputs!$B$16,D82&lt;4),MAX(C82,Inputs!$B$16),AS82)</f>
        <v>0</v>
      </c>
      <c r="AV82" s="22">
        <f>IF(AND(AT82&gt;=Inputs!$B$16,D82&lt;4),MAX(C82,Inputs!$B$16),AT82)</f>
        <v>0</v>
      </c>
      <c r="AW82" s="20">
        <f>IF(AU82&gt;Inputs!$B$17,Inputs!$B$17,AU82)</f>
        <v>0</v>
      </c>
      <c r="AX82" s="20">
        <f>IF(AV82&gt;Inputs!$B$17,Inputs!$B$17,AV82)</f>
        <v>0</v>
      </c>
    </row>
    <row r="83" spans="1:50" x14ac:dyDescent="0.25">
      <c r="A83" s="1">
        <f>Levels!A84</f>
        <v>0</v>
      </c>
      <c r="B83" s="1">
        <f>Levels!B84</f>
        <v>0</v>
      </c>
      <c r="C83" s="15">
        <f>IF(AND(E83=0,F83=1),Levels!C84,'2012-2013'!AU83)</f>
        <v>0</v>
      </c>
      <c r="D83" s="1">
        <f>Levels!E84</f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 t="e">
        <f>Levels!AD84</f>
        <v>#N/A</v>
      </c>
      <c r="K83" s="1" t="e">
        <f>Levels!AE84</f>
        <v>#N/A</v>
      </c>
      <c r="L83" s="1" t="e">
        <f t="shared" si="11"/>
        <v>#N/A</v>
      </c>
      <c r="M83" s="19">
        <f>IF(D83=1,Inputs!$J$25,IF(D83=2,Inputs!$J$26,IF(D83=3,Inputs!$J$27,IF(D83=4,Inputs!$J$28,0))))</f>
        <v>0</v>
      </c>
      <c r="N83" s="19">
        <f>IF(D83=1,Inputs!$J$42,IF(D83=2,Inputs!$J$43,IF(D83=3,Inputs!$J$44,IF(D83=4,Inputs!$J$45,0))))</f>
        <v>0</v>
      </c>
      <c r="O83" s="19">
        <f>IF(D83=1,Inputs!$K$25,IF(D83=2,Inputs!$K$26,IF(D83=3,Inputs!$K$27,IF(D83=4,Inputs!$K$28,0))))</f>
        <v>0</v>
      </c>
      <c r="P83" s="19">
        <f>IF(D83=1,Inputs!$K$42,IF(D83=2,Inputs!$K$43,IF(D83=3,Inputs!$K$44,IF(D83=4,Inputs!$K$45,0))))</f>
        <v>0</v>
      </c>
      <c r="Q83" s="19">
        <f>IF(AND(D83=1,G83=1),Inputs!$L$25,IF(AND(D83=2,G83=1),Inputs!$L$26,IF(AND(D83=3,G83=1),Inputs!$L$27,IF(AND(D83=4,G83=1),Inputs!$L$28,0))))</f>
        <v>0</v>
      </c>
      <c r="R83" s="19">
        <f>IF(AND(D83=1,G83=1),Inputs!$L$42,IF(AND(D83=2,G83=1),Inputs!$L$43,IF(AND(D83=3,G83=1),Inputs!$L$44,IF(AND(D83=4,G83=1),Inputs!$L$45,0))))</f>
        <v>0</v>
      </c>
      <c r="S83" s="19">
        <f>IF(AND(D83=1,H83=1),Inputs!$M$25,IF(AND(D83=2,H83=1),Inputs!$M$26,IF(AND(D83=3,H83=1),Inputs!$M$27,IF(AND(D83=4,H83=1),Inputs!$M$28,0))))</f>
        <v>0</v>
      </c>
      <c r="T83" s="19">
        <f>IF(AND(D83=1,H83=1),Inputs!$M$42,IF(AND(D83=2,H83=1),Inputs!$M$43,IF(AND(D83=3,H83=1),Inputs!$M$44,IF(AND(D83=4,H83=1),Inputs!$M$45,0))))</f>
        <v>0</v>
      </c>
      <c r="U83" s="19">
        <f>IF(AND(D83=1,I83=1),Inputs!$N$25,IF(AND(D83=2,I83=1),Inputs!$N$26,IF(AND(D83=3,I83=1),Inputs!$N$27,IF(AND(D83=4,I83=1),Inputs!$N$28,0))))</f>
        <v>0</v>
      </c>
      <c r="V83" s="19">
        <f>IF(AND(D83=1,I83=1),Inputs!$N$42,IF(AND(D83=2,I83=1),Inputs!$N$43,IF(AND(D83=3,I83=1),Inputs!$N$44,IF(AND(D83=4,I83=1),Inputs!$N$45,0))))</f>
        <v>0</v>
      </c>
      <c r="W83" s="19">
        <f>IF(D83=1,Inputs!$J$34,IF(D83=2,Inputs!$J$35,IF(D83=3,Inputs!$J$36,IF(D83=4,Inputs!$J$37,0))))</f>
        <v>0</v>
      </c>
      <c r="X83" s="19">
        <f>IF(D83=1,Inputs!$J$51,IF(D83=2,Inputs!$J$52,IF(D83=3,Inputs!$J$53,IF(D83=4,Inputs!$J$54,0))))</f>
        <v>0</v>
      </c>
      <c r="Y83" s="19">
        <f>IF(D83=1,Inputs!$K$34,IF(D83=2,Inputs!$K$35,IF(D83=3,Inputs!$K$36,IF(D83=4,Inputs!$K$37,0))))</f>
        <v>0</v>
      </c>
      <c r="Z83" s="19">
        <f>IF(D83=1,Inputs!$K$51,IF(D83=2,Inputs!$K$52,IF(D83=3,Inputs!$K$53,IF(D83=4,Inputs!$K$54,0))))</f>
        <v>0</v>
      </c>
      <c r="AA83" s="19">
        <f>IF(AND(D83=1,G83=1),Inputs!$L$34,IF(AND(D83=2,G83=1),Inputs!$L$35,IF(AND(D83=3,G83=1),Inputs!$L$36,IF(AND(D83=4,G83=1),Inputs!$L$37,0))))</f>
        <v>0</v>
      </c>
      <c r="AB83" s="19">
        <f>IF(AND(D83=1,G83=1),Inputs!$L$51,IF(AND(D83=2,G83=1),Inputs!$L$52,IF(AND(D83=3,G83=1),Inputs!$L$53,IF(AND(D83=4,G83=1),Inputs!$L$54,0))))</f>
        <v>0</v>
      </c>
      <c r="AC83" s="19">
        <f>IF(AND(D83=1,H83=1),Inputs!$M$34,IF(AND(D83=2,H83=1),Inputs!$M$35,IF(AND(D83=3,H83=1),Inputs!$M$36,IF(AND(D83=4,H83=1),Inputs!$M$37,0))))</f>
        <v>0</v>
      </c>
      <c r="AD83" s="19">
        <f>IF(AND(D83=1,H83=1),Inputs!$M$51,IF(AND(D83=2,H83=1),Inputs!$M$52,IF(AND(D83=3,H83=1),Inputs!$M$53,IF(AND(D83=4,H83=1),Inputs!$M$54,0))))</f>
        <v>0</v>
      </c>
      <c r="AE83" s="19">
        <f>IF(AND(D83=1,I83=1),Inputs!$N$34,IF(AND(D83=2,I83=1),Inputs!$N$35,IF(AND(D83=3,I83=1),Inputs!$N$36,IF(AND(D83=4,I83=1),Inputs!$N$37,0))))</f>
        <v>0</v>
      </c>
      <c r="AF83" s="19">
        <f>IF(AND(D83=1,I83=1),Inputs!$N$51,IF(AND(D83=2,I83=1),Inputs!$N$52,IF(AND(D83=3,I83=1),Inputs!$N$53,IF(AND(D83=4,I83=1),Inputs!$N$54,0))))</f>
        <v>0</v>
      </c>
      <c r="AG83" s="19" t="e">
        <f t="shared" si="12"/>
        <v>#N/A</v>
      </c>
      <c r="AH83" s="19" t="e">
        <f t="shared" si="13"/>
        <v>#N/A</v>
      </c>
      <c r="AI83" s="19" t="e">
        <f t="shared" si="14"/>
        <v>#N/A</v>
      </c>
      <c r="AJ83" s="19" t="e">
        <f>IF(K83=2,Inputs!$B$7,IF(K83=3,Inputs!$B$8,IF(K83=4,Inputs!$B$9,IF(K83=5,Inputs!$B$10,IF(K83=6,Inputs!$B$11)))))</f>
        <v>#N/A</v>
      </c>
      <c r="AK83" s="19">
        <f>Inputs!$B$65+C83</f>
        <v>500</v>
      </c>
      <c r="AL83" s="19" t="e">
        <f t="shared" si="15"/>
        <v>#N/A</v>
      </c>
      <c r="AM83" s="19" t="e">
        <f t="shared" si="21"/>
        <v>#N/A</v>
      </c>
      <c r="AN83" s="19" t="e">
        <f t="shared" si="16"/>
        <v>#N/A</v>
      </c>
      <c r="AO83" s="19" t="e">
        <f t="shared" si="17"/>
        <v>#N/A</v>
      </c>
      <c r="AP83" s="19" t="e">
        <f t="shared" si="18"/>
        <v>#N/A</v>
      </c>
      <c r="AQ83" s="22">
        <f t="shared" si="19"/>
        <v>0</v>
      </c>
      <c r="AR83" s="22">
        <f t="shared" si="20"/>
        <v>0</v>
      </c>
      <c r="AS83" s="22">
        <f>IF(AND(AQ83&gt;=Inputs!$B$15,D83=2),MAX(C83,Inputs!$B$15),AQ83)</f>
        <v>0</v>
      </c>
      <c r="AT83" s="22">
        <f>IF(AND(AR83&gt;=Inputs!$B$15,D83=2),MAX(C83,Inputs!$B$15),AR83)</f>
        <v>0</v>
      </c>
      <c r="AU83" s="22">
        <f>IF(AND(AS83&gt;=Inputs!$B$16,D83&lt;4),MAX(C83,Inputs!$B$16),AS83)</f>
        <v>0</v>
      </c>
      <c r="AV83" s="22">
        <f>IF(AND(AT83&gt;=Inputs!$B$16,D83&lt;4),MAX(C83,Inputs!$B$16),AT83)</f>
        <v>0</v>
      </c>
      <c r="AW83" s="20">
        <f>IF(AU83&gt;Inputs!$B$17,Inputs!$B$17,AU83)</f>
        <v>0</v>
      </c>
      <c r="AX83" s="20">
        <f>IF(AV83&gt;Inputs!$B$17,Inputs!$B$17,AV83)</f>
        <v>0</v>
      </c>
    </row>
    <row r="84" spans="1:50" x14ac:dyDescent="0.25">
      <c r="A84" s="1">
        <f>Levels!A85</f>
        <v>0</v>
      </c>
      <c r="B84" s="1">
        <f>Levels!B85</f>
        <v>0</v>
      </c>
      <c r="C84" s="15">
        <f>IF(AND(E84=0,F84=1),Levels!C85,'2012-2013'!AU84)</f>
        <v>0</v>
      </c>
      <c r="D84" s="1">
        <f>Levels!E85</f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 t="e">
        <f>Levels!AD85</f>
        <v>#N/A</v>
      </c>
      <c r="K84" s="1" t="e">
        <f>Levels!AE85</f>
        <v>#N/A</v>
      </c>
      <c r="L84" s="1" t="e">
        <f t="shared" si="11"/>
        <v>#N/A</v>
      </c>
      <c r="M84" s="19">
        <f>IF(D84=1,Inputs!$J$25,IF(D84=2,Inputs!$J$26,IF(D84=3,Inputs!$J$27,IF(D84=4,Inputs!$J$28,0))))</f>
        <v>0</v>
      </c>
      <c r="N84" s="19">
        <f>IF(D84=1,Inputs!$J$42,IF(D84=2,Inputs!$J$43,IF(D84=3,Inputs!$J$44,IF(D84=4,Inputs!$J$45,0))))</f>
        <v>0</v>
      </c>
      <c r="O84" s="19">
        <f>IF(D84=1,Inputs!$K$25,IF(D84=2,Inputs!$K$26,IF(D84=3,Inputs!$K$27,IF(D84=4,Inputs!$K$28,0))))</f>
        <v>0</v>
      </c>
      <c r="P84" s="19">
        <f>IF(D84=1,Inputs!$K$42,IF(D84=2,Inputs!$K$43,IF(D84=3,Inputs!$K$44,IF(D84=4,Inputs!$K$45,0))))</f>
        <v>0</v>
      </c>
      <c r="Q84" s="19">
        <f>IF(AND(D84=1,G84=1),Inputs!$L$25,IF(AND(D84=2,G84=1),Inputs!$L$26,IF(AND(D84=3,G84=1),Inputs!$L$27,IF(AND(D84=4,G84=1),Inputs!$L$28,0))))</f>
        <v>0</v>
      </c>
      <c r="R84" s="19">
        <f>IF(AND(D84=1,G84=1),Inputs!$L$42,IF(AND(D84=2,G84=1),Inputs!$L$43,IF(AND(D84=3,G84=1),Inputs!$L$44,IF(AND(D84=4,G84=1),Inputs!$L$45,0))))</f>
        <v>0</v>
      </c>
      <c r="S84" s="19">
        <f>IF(AND(D84=1,H84=1),Inputs!$M$25,IF(AND(D84=2,H84=1),Inputs!$M$26,IF(AND(D84=3,H84=1),Inputs!$M$27,IF(AND(D84=4,H84=1),Inputs!$M$28,0))))</f>
        <v>0</v>
      </c>
      <c r="T84" s="19">
        <f>IF(AND(D84=1,H84=1),Inputs!$M$42,IF(AND(D84=2,H84=1),Inputs!$M$43,IF(AND(D84=3,H84=1),Inputs!$M$44,IF(AND(D84=4,H84=1),Inputs!$M$45,0))))</f>
        <v>0</v>
      </c>
      <c r="U84" s="19">
        <f>IF(AND(D84=1,I84=1),Inputs!$N$25,IF(AND(D84=2,I84=1),Inputs!$N$26,IF(AND(D84=3,I84=1),Inputs!$N$27,IF(AND(D84=4,I84=1),Inputs!$N$28,0))))</f>
        <v>0</v>
      </c>
      <c r="V84" s="19">
        <f>IF(AND(D84=1,I84=1),Inputs!$N$42,IF(AND(D84=2,I84=1),Inputs!$N$43,IF(AND(D84=3,I84=1),Inputs!$N$44,IF(AND(D84=4,I84=1),Inputs!$N$45,0))))</f>
        <v>0</v>
      </c>
      <c r="W84" s="19">
        <f>IF(D84=1,Inputs!$J$34,IF(D84=2,Inputs!$J$35,IF(D84=3,Inputs!$J$36,IF(D84=4,Inputs!$J$37,0))))</f>
        <v>0</v>
      </c>
      <c r="X84" s="19">
        <f>IF(D84=1,Inputs!$J$51,IF(D84=2,Inputs!$J$52,IF(D84=3,Inputs!$J$53,IF(D84=4,Inputs!$J$54,0))))</f>
        <v>0</v>
      </c>
      <c r="Y84" s="19">
        <f>IF(D84=1,Inputs!$K$34,IF(D84=2,Inputs!$K$35,IF(D84=3,Inputs!$K$36,IF(D84=4,Inputs!$K$37,0))))</f>
        <v>0</v>
      </c>
      <c r="Z84" s="19">
        <f>IF(D84=1,Inputs!$K$51,IF(D84=2,Inputs!$K$52,IF(D84=3,Inputs!$K$53,IF(D84=4,Inputs!$K$54,0))))</f>
        <v>0</v>
      </c>
      <c r="AA84" s="19">
        <f>IF(AND(D84=1,G84=1),Inputs!$L$34,IF(AND(D84=2,G84=1),Inputs!$L$35,IF(AND(D84=3,G84=1),Inputs!$L$36,IF(AND(D84=4,G84=1),Inputs!$L$37,0))))</f>
        <v>0</v>
      </c>
      <c r="AB84" s="19">
        <f>IF(AND(D84=1,G84=1),Inputs!$L$51,IF(AND(D84=2,G84=1),Inputs!$L$52,IF(AND(D84=3,G84=1),Inputs!$L$53,IF(AND(D84=4,G84=1),Inputs!$L$54,0))))</f>
        <v>0</v>
      </c>
      <c r="AC84" s="19">
        <f>IF(AND(D84=1,H84=1),Inputs!$M$34,IF(AND(D84=2,H84=1),Inputs!$M$35,IF(AND(D84=3,H84=1),Inputs!$M$36,IF(AND(D84=4,H84=1),Inputs!$M$37,0))))</f>
        <v>0</v>
      </c>
      <c r="AD84" s="19">
        <f>IF(AND(D84=1,H84=1),Inputs!$M$51,IF(AND(D84=2,H84=1),Inputs!$M$52,IF(AND(D84=3,H84=1),Inputs!$M$53,IF(AND(D84=4,H84=1),Inputs!$M$54,0))))</f>
        <v>0</v>
      </c>
      <c r="AE84" s="19">
        <f>IF(AND(D84=1,I84=1),Inputs!$N$34,IF(AND(D84=2,I84=1),Inputs!$N$35,IF(AND(D84=3,I84=1),Inputs!$N$36,IF(AND(D84=4,I84=1),Inputs!$N$37,0))))</f>
        <v>0</v>
      </c>
      <c r="AF84" s="19">
        <f>IF(AND(D84=1,I84=1),Inputs!$N$51,IF(AND(D84=2,I84=1),Inputs!$N$52,IF(AND(D84=3,I84=1),Inputs!$N$53,IF(AND(D84=4,I84=1),Inputs!$N$54,0))))</f>
        <v>0</v>
      </c>
      <c r="AG84" s="19" t="e">
        <f t="shared" si="12"/>
        <v>#N/A</v>
      </c>
      <c r="AH84" s="19" t="e">
        <f t="shared" si="13"/>
        <v>#N/A</v>
      </c>
      <c r="AI84" s="19" t="e">
        <f t="shared" si="14"/>
        <v>#N/A</v>
      </c>
      <c r="AJ84" s="19" t="e">
        <f>IF(K84=2,Inputs!$B$7,IF(K84=3,Inputs!$B$8,IF(K84=4,Inputs!$B$9,IF(K84=5,Inputs!$B$10,IF(K84=6,Inputs!$B$11)))))</f>
        <v>#N/A</v>
      </c>
      <c r="AK84" s="19">
        <f>Inputs!$B$65+C84</f>
        <v>500</v>
      </c>
      <c r="AL84" s="19" t="e">
        <f t="shared" si="15"/>
        <v>#N/A</v>
      </c>
      <c r="AM84" s="19" t="e">
        <f t="shared" si="21"/>
        <v>#N/A</v>
      </c>
      <c r="AN84" s="19" t="e">
        <f t="shared" si="16"/>
        <v>#N/A</v>
      </c>
      <c r="AO84" s="19" t="e">
        <f t="shared" si="17"/>
        <v>#N/A</v>
      </c>
      <c r="AP84" s="19" t="e">
        <f t="shared" si="18"/>
        <v>#N/A</v>
      </c>
      <c r="AQ84" s="22">
        <f t="shared" si="19"/>
        <v>0</v>
      </c>
      <c r="AR84" s="22">
        <f t="shared" si="20"/>
        <v>0</v>
      </c>
      <c r="AS84" s="22">
        <f>IF(AND(AQ84&gt;=Inputs!$B$15,D84=2),MAX(C84,Inputs!$B$15),AQ84)</f>
        <v>0</v>
      </c>
      <c r="AT84" s="22">
        <f>IF(AND(AR84&gt;=Inputs!$B$15,D84=2),MAX(C84,Inputs!$B$15),AR84)</f>
        <v>0</v>
      </c>
      <c r="AU84" s="22">
        <f>IF(AND(AS84&gt;=Inputs!$B$16,D84&lt;4),MAX(C84,Inputs!$B$16),AS84)</f>
        <v>0</v>
      </c>
      <c r="AV84" s="22">
        <f>IF(AND(AT84&gt;=Inputs!$B$16,D84&lt;4),MAX(C84,Inputs!$B$16),AT84)</f>
        <v>0</v>
      </c>
      <c r="AW84" s="20">
        <f>IF(AU84&gt;Inputs!$B$17,Inputs!$B$17,AU84)</f>
        <v>0</v>
      </c>
      <c r="AX84" s="20">
        <f>IF(AV84&gt;Inputs!$B$17,Inputs!$B$17,AV84)</f>
        <v>0</v>
      </c>
    </row>
    <row r="85" spans="1:50" x14ac:dyDescent="0.25">
      <c r="A85" s="1">
        <f>Levels!A86</f>
        <v>0</v>
      </c>
      <c r="B85" s="1">
        <f>Levels!B86</f>
        <v>0</v>
      </c>
      <c r="C85" s="15">
        <f>IF(AND(E85=0,F85=1),Levels!C86,'2012-2013'!AU85)</f>
        <v>0</v>
      </c>
      <c r="D85" s="1">
        <f>Levels!E86</f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 t="e">
        <f>Levels!AD86</f>
        <v>#N/A</v>
      </c>
      <c r="K85" s="1" t="e">
        <f>Levels!AE86</f>
        <v>#N/A</v>
      </c>
      <c r="L85" s="1" t="e">
        <f t="shared" si="11"/>
        <v>#N/A</v>
      </c>
      <c r="M85" s="19">
        <f>IF(D85=1,Inputs!$J$25,IF(D85=2,Inputs!$J$26,IF(D85=3,Inputs!$J$27,IF(D85=4,Inputs!$J$28,0))))</f>
        <v>0</v>
      </c>
      <c r="N85" s="19">
        <f>IF(D85=1,Inputs!$J$42,IF(D85=2,Inputs!$J$43,IF(D85=3,Inputs!$J$44,IF(D85=4,Inputs!$J$45,0))))</f>
        <v>0</v>
      </c>
      <c r="O85" s="19">
        <f>IF(D85=1,Inputs!$K$25,IF(D85=2,Inputs!$K$26,IF(D85=3,Inputs!$K$27,IF(D85=4,Inputs!$K$28,0))))</f>
        <v>0</v>
      </c>
      <c r="P85" s="19">
        <f>IF(D85=1,Inputs!$K$42,IF(D85=2,Inputs!$K$43,IF(D85=3,Inputs!$K$44,IF(D85=4,Inputs!$K$45,0))))</f>
        <v>0</v>
      </c>
      <c r="Q85" s="19">
        <f>IF(AND(D85=1,G85=1),Inputs!$L$25,IF(AND(D85=2,G85=1),Inputs!$L$26,IF(AND(D85=3,G85=1),Inputs!$L$27,IF(AND(D85=4,G85=1),Inputs!$L$28,0))))</f>
        <v>0</v>
      </c>
      <c r="R85" s="19">
        <f>IF(AND(D85=1,G85=1),Inputs!$L$42,IF(AND(D85=2,G85=1),Inputs!$L$43,IF(AND(D85=3,G85=1),Inputs!$L$44,IF(AND(D85=4,G85=1),Inputs!$L$45,0))))</f>
        <v>0</v>
      </c>
      <c r="S85" s="19">
        <f>IF(AND(D85=1,H85=1),Inputs!$M$25,IF(AND(D85=2,H85=1),Inputs!$M$26,IF(AND(D85=3,H85=1),Inputs!$M$27,IF(AND(D85=4,H85=1),Inputs!$M$28,0))))</f>
        <v>0</v>
      </c>
      <c r="T85" s="19">
        <f>IF(AND(D85=1,H85=1),Inputs!$M$42,IF(AND(D85=2,H85=1),Inputs!$M$43,IF(AND(D85=3,H85=1),Inputs!$M$44,IF(AND(D85=4,H85=1),Inputs!$M$45,0))))</f>
        <v>0</v>
      </c>
      <c r="U85" s="19">
        <f>IF(AND(D85=1,I85=1),Inputs!$N$25,IF(AND(D85=2,I85=1),Inputs!$N$26,IF(AND(D85=3,I85=1),Inputs!$N$27,IF(AND(D85=4,I85=1),Inputs!$N$28,0))))</f>
        <v>0</v>
      </c>
      <c r="V85" s="19">
        <f>IF(AND(D85=1,I85=1),Inputs!$N$42,IF(AND(D85=2,I85=1),Inputs!$N$43,IF(AND(D85=3,I85=1),Inputs!$N$44,IF(AND(D85=4,I85=1),Inputs!$N$45,0))))</f>
        <v>0</v>
      </c>
      <c r="W85" s="19">
        <f>IF(D85=1,Inputs!$J$34,IF(D85=2,Inputs!$J$35,IF(D85=3,Inputs!$J$36,IF(D85=4,Inputs!$J$37,0))))</f>
        <v>0</v>
      </c>
      <c r="X85" s="19">
        <f>IF(D85=1,Inputs!$J$51,IF(D85=2,Inputs!$J$52,IF(D85=3,Inputs!$J$53,IF(D85=4,Inputs!$J$54,0))))</f>
        <v>0</v>
      </c>
      <c r="Y85" s="19">
        <f>IF(D85=1,Inputs!$K$34,IF(D85=2,Inputs!$K$35,IF(D85=3,Inputs!$K$36,IF(D85=4,Inputs!$K$37,0))))</f>
        <v>0</v>
      </c>
      <c r="Z85" s="19">
        <f>IF(D85=1,Inputs!$K$51,IF(D85=2,Inputs!$K$52,IF(D85=3,Inputs!$K$53,IF(D85=4,Inputs!$K$54,0))))</f>
        <v>0</v>
      </c>
      <c r="AA85" s="19">
        <f>IF(AND(D85=1,G85=1),Inputs!$L$34,IF(AND(D85=2,G85=1),Inputs!$L$35,IF(AND(D85=3,G85=1),Inputs!$L$36,IF(AND(D85=4,G85=1),Inputs!$L$37,0))))</f>
        <v>0</v>
      </c>
      <c r="AB85" s="19">
        <f>IF(AND(D85=1,G85=1),Inputs!$L$51,IF(AND(D85=2,G85=1),Inputs!$L$52,IF(AND(D85=3,G85=1),Inputs!$L$53,IF(AND(D85=4,G85=1),Inputs!$L$54,0))))</f>
        <v>0</v>
      </c>
      <c r="AC85" s="19">
        <f>IF(AND(D85=1,H85=1),Inputs!$M$34,IF(AND(D85=2,H85=1),Inputs!$M$35,IF(AND(D85=3,H85=1),Inputs!$M$36,IF(AND(D85=4,H85=1),Inputs!$M$37,0))))</f>
        <v>0</v>
      </c>
      <c r="AD85" s="19">
        <f>IF(AND(D85=1,H85=1),Inputs!$M$51,IF(AND(D85=2,H85=1),Inputs!$M$52,IF(AND(D85=3,H85=1),Inputs!$M$53,IF(AND(D85=4,H85=1),Inputs!$M$54,0))))</f>
        <v>0</v>
      </c>
      <c r="AE85" s="19">
        <f>IF(AND(D85=1,I85=1),Inputs!$N$34,IF(AND(D85=2,I85=1),Inputs!$N$35,IF(AND(D85=3,I85=1),Inputs!$N$36,IF(AND(D85=4,I85=1),Inputs!$N$37,0))))</f>
        <v>0</v>
      </c>
      <c r="AF85" s="19">
        <f>IF(AND(D85=1,I85=1),Inputs!$N$51,IF(AND(D85=2,I85=1),Inputs!$N$52,IF(AND(D85=3,I85=1),Inputs!$N$53,IF(AND(D85=4,I85=1),Inputs!$N$54,0))))</f>
        <v>0</v>
      </c>
      <c r="AG85" s="19" t="e">
        <f t="shared" si="12"/>
        <v>#N/A</v>
      </c>
      <c r="AH85" s="19" t="e">
        <f t="shared" si="13"/>
        <v>#N/A</v>
      </c>
      <c r="AI85" s="19" t="e">
        <f t="shared" si="14"/>
        <v>#N/A</v>
      </c>
      <c r="AJ85" s="19" t="e">
        <f>IF(K85=2,Inputs!$B$7,IF(K85=3,Inputs!$B$8,IF(K85=4,Inputs!$B$9,IF(K85=5,Inputs!$B$10,IF(K85=6,Inputs!$B$11)))))</f>
        <v>#N/A</v>
      </c>
      <c r="AK85" s="19">
        <f>Inputs!$B$65+C85</f>
        <v>500</v>
      </c>
      <c r="AL85" s="19" t="e">
        <f t="shared" si="15"/>
        <v>#N/A</v>
      </c>
      <c r="AM85" s="19" t="e">
        <f t="shared" si="21"/>
        <v>#N/A</v>
      </c>
      <c r="AN85" s="19" t="e">
        <f t="shared" si="16"/>
        <v>#N/A</v>
      </c>
      <c r="AO85" s="19" t="e">
        <f t="shared" si="17"/>
        <v>#N/A</v>
      </c>
      <c r="AP85" s="19" t="e">
        <f t="shared" si="18"/>
        <v>#N/A</v>
      </c>
      <c r="AQ85" s="22">
        <f t="shared" si="19"/>
        <v>0</v>
      </c>
      <c r="AR85" s="22">
        <f t="shared" si="20"/>
        <v>0</v>
      </c>
      <c r="AS85" s="22">
        <f>IF(AND(AQ85&gt;=Inputs!$B$15,D85=2),MAX(C85,Inputs!$B$15),AQ85)</f>
        <v>0</v>
      </c>
      <c r="AT85" s="22">
        <f>IF(AND(AR85&gt;=Inputs!$B$15,D85=2),MAX(C85,Inputs!$B$15),AR85)</f>
        <v>0</v>
      </c>
      <c r="AU85" s="22">
        <f>IF(AND(AS85&gt;=Inputs!$B$16,D85&lt;4),MAX(C85,Inputs!$B$16),AS85)</f>
        <v>0</v>
      </c>
      <c r="AV85" s="22">
        <f>IF(AND(AT85&gt;=Inputs!$B$16,D85&lt;4),MAX(C85,Inputs!$B$16),AT85)</f>
        <v>0</v>
      </c>
      <c r="AW85" s="20">
        <f>IF(AU85&gt;Inputs!$B$17,Inputs!$B$17,AU85)</f>
        <v>0</v>
      </c>
      <c r="AX85" s="20">
        <f>IF(AV85&gt;Inputs!$B$17,Inputs!$B$17,AV85)</f>
        <v>0</v>
      </c>
    </row>
    <row r="86" spans="1:50" x14ac:dyDescent="0.25">
      <c r="A86" s="1">
        <f>Levels!A87</f>
        <v>0</v>
      </c>
      <c r="B86" s="1">
        <f>Levels!B87</f>
        <v>0</v>
      </c>
      <c r="C86" s="15">
        <f>IF(AND(E86=0,F86=1),Levels!C87,'2012-2013'!AU86)</f>
        <v>0</v>
      </c>
      <c r="D86" s="1">
        <f>Levels!E87</f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 t="e">
        <f>Levels!AD87</f>
        <v>#N/A</v>
      </c>
      <c r="K86" s="1" t="e">
        <f>Levels!AE87</f>
        <v>#N/A</v>
      </c>
      <c r="L86" s="1" t="e">
        <f t="shared" si="11"/>
        <v>#N/A</v>
      </c>
      <c r="M86" s="19">
        <f>IF(D86=1,Inputs!$J$25,IF(D86=2,Inputs!$J$26,IF(D86=3,Inputs!$J$27,IF(D86=4,Inputs!$J$28,0))))</f>
        <v>0</v>
      </c>
      <c r="N86" s="19">
        <f>IF(D86=1,Inputs!$J$42,IF(D86=2,Inputs!$J$43,IF(D86=3,Inputs!$J$44,IF(D86=4,Inputs!$J$45,0))))</f>
        <v>0</v>
      </c>
      <c r="O86" s="19">
        <f>IF(D86=1,Inputs!$K$25,IF(D86=2,Inputs!$K$26,IF(D86=3,Inputs!$K$27,IF(D86=4,Inputs!$K$28,0))))</f>
        <v>0</v>
      </c>
      <c r="P86" s="19">
        <f>IF(D86=1,Inputs!$K$42,IF(D86=2,Inputs!$K$43,IF(D86=3,Inputs!$K$44,IF(D86=4,Inputs!$K$45,0))))</f>
        <v>0</v>
      </c>
      <c r="Q86" s="19">
        <f>IF(AND(D86=1,G86=1),Inputs!$L$25,IF(AND(D86=2,G86=1),Inputs!$L$26,IF(AND(D86=3,G86=1),Inputs!$L$27,IF(AND(D86=4,G86=1),Inputs!$L$28,0))))</f>
        <v>0</v>
      </c>
      <c r="R86" s="19">
        <f>IF(AND(D86=1,G86=1),Inputs!$L$42,IF(AND(D86=2,G86=1),Inputs!$L$43,IF(AND(D86=3,G86=1),Inputs!$L$44,IF(AND(D86=4,G86=1),Inputs!$L$45,0))))</f>
        <v>0</v>
      </c>
      <c r="S86" s="19">
        <f>IF(AND(D86=1,H86=1),Inputs!$M$25,IF(AND(D86=2,H86=1),Inputs!$M$26,IF(AND(D86=3,H86=1),Inputs!$M$27,IF(AND(D86=4,H86=1),Inputs!$M$28,0))))</f>
        <v>0</v>
      </c>
      <c r="T86" s="19">
        <f>IF(AND(D86=1,H86=1),Inputs!$M$42,IF(AND(D86=2,H86=1),Inputs!$M$43,IF(AND(D86=3,H86=1),Inputs!$M$44,IF(AND(D86=4,H86=1),Inputs!$M$45,0))))</f>
        <v>0</v>
      </c>
      <c r="U86" s="19">
        <f>IF(AND(D86=1,I86=1),Inputs!$N$25,IF(AND(D86=2,I86=1),Inputs!$N$26,IF(AND(D86=3,I86=1),Inputs!$N$27,IF(AND(D86=4,I86=1),Inputs!$N$28,0))))</f>
        <v>0</v>
      </c>
      <c r="V86" s="19">
        <f>IF(AND(D86=1,I86=1),Inputs!$N$42,IF(AND(D86=2,I86=1),Inputs!$N$43,IF(AND(D86=3,I86=1),Inputs!$N$44,IF(AND(D86=4,I86=1),Inputs!$N$45,0))))</f>
        <v>0</v>
      </c>
      <c r="W86" s="19">
        <f>IF(D86=1,Inputs!$J$34,IF(D86=2,Inputs!$J$35,IF(D86=3,Inputs!$J$36,IF(D86=4,Inputs!$J$37,0))))</f>
        <v>0</v>
      </c>
      <c r="X86" s="19">
        <f>IF(D86=1,Inputs!$J$51,IF(D86=2,Inputs!$J$52,IF(D86=3,Inputs!$J$53,IF(D86=4,Inputs!$J$54,0))))</f>
        <v>0</v>
      </c>
      <c r="Y86" s="19">
        <f>IF(D86=1,Inputs!$K$34,IF(D86=2,Inputs!$K$35,IF(D86=3,Inputs!$K$36,IF(D86=4,Inputs!$K$37,0))))</f>
        <v>0</v>
      </c>
      <c r="Z86" s="19">
        <f>IF(D86=1,Inputs!$K$51,IF(D86=2,Inputs!$K$52,IF(D86=3,Inputs!$K$53,IF(D86=4,Inputs!$K$54,0))))</f>
        <v>0</v>
      </c>
      <c r="AA86" s="19">
        <f>IF(AND(D86=1,G86=1),Inputs!$L$34,IF(AND(D86=2,G86=1),Inputs!$L$35,IF(AND(D86=3,G86=1),Inputs!$L$36,IF(AND(D86=4,G86=1),Inputs!$L$37,0))))</f>
        <v>0</v>
      </c>
      <c r="AB86" s="19">
        <f>IF(AND(D86=1,G86=1),Inputs!$L$51,IF(AND(D86=2,G86=1),Inputs!$L$52,IF(AND(D86=3,G86=1),Inputs!$L$53,IF(AND(D86=4,G86=1),Inputs!$L$54,0))))</f>
        <v>0</v>
      </c>
      <c r="AC86" s="19">
        <f>IF(AND(D86=1,H86=1),Inputs!$M$34,IF(AND(D86=2,H86=1),Inputs!$M$35,IF(AND(D86=3,H86=1),Inputs!$M$36,IF(AND(D86=4,H86=1),Inputs!$M$37,0))))</f>
        <v>0</v>
      </c>
      <c r="AD86" s="19">
        <f>IF(AND(D86=1,H86=1),Inputs!$M$51,IF(AND(D86=2,H86=1),Inputs!$M$52,IF(AND(D86=3,H86=1),Inputs!$M$53,IF(AND(D86=4,H86=1),Inputs!$M$54,0))))</f>
        <v>0</v>
      </c>
      <c r="AE86" s="19">
        <f>IF(AND(D86=1,I86=1),Inputs!$N$34,IF(AND(D86=2,I86=1),Inputs!$N$35,IF(AND(D86=3,I86=1),Inputs!$N$36,IF(AND(D86=4,I86=1),Inputs!$N$37,0))))</f>
        <v>0</v>
      </c>
      <c r="AF86" s="19">
        <f>IF(AND(D86=1,I86=1),Inputs!$N$51,IF(AND(D86=2,I86=1),Inputs!$N$52,IF(AND(D86=3,I86=1),Inputs!$N$53,IF(AND(D86=4,I86=1),Inputs!$N$54,0))))</f>
        <v>0</v>
      </c>
      <c r="AG86" s="19" t="e">
        <f t="shared" si="12"/>
        <v>#N/A</v>
      </c>
      <c r="AH86" s="19" t="e">
        <f t="shared" si="13"/>
        <v>#N/A</v>
      </c>
      <c r="AI86" s="19" t="e">
        <f t="shared" si="14"/>
        <v>#N/A</v>
      </c>
      <c r="AJ86" s="19" t="e">
        <f>IF(K86=2,Inputs!$B$7,IF(K86=3,Inputs!$B$8,IF(K86=4,Inputs!$B$9,IF(K86=5,Inputs!$B$10,IF(K86=6,Inputs!$B$11)))))</f>
        <v>#N/A</v>
      </c>
      <c r="AK86" s="19">
        <f>Inputs!$B$65+C86</f>
        <v>500</v>
      </c>
      <c r="AL86" s="19" t="e">
        <f t="shared" si="15"/>
        <v>#N/A</v>
      </c>
      <c r="AM86" s="19" t="e">
        <f t="shared" si="21"/>
        <v>#N/A</v>
      </c>
      <c r="AN86" s="19" t="e">
        <f t="shared" si="16"/>
        <v>#N/A</v>
      </c>
      <c r="AO86" s="19" t="e">
        <f t="shared" si="17"/>
        <v>#N/A</v>
      </c>
      <c r="AP86" s="19" t="e">
        <f t="shared" si="18"/>
        <v>#N/A</v>
      </c>
      <c r="AQ86" s="22">
        <f t="shared" si="19"/>
        <v>0</v>
      </c>
      <c r="AR86" s="22">
        <f t="shared" si="20"/>
        <v>0</v>
      </c>
      <c r="AS86" s="22">
        <f>IF(AND(AQ86&gt;=Inputs!$B$15,D86=2),MAX(C86,Inputs!$B$15),AQ86)</f>
        <v>0</v>
      </c>
      <c r="AT86" s="22">
        <f>IF(AND(AR86&gt;=Inputs!$B$15,D86=2),MAX(C86,Inputs!$B$15),AR86)</f>
        <v>0</v>
      </c>
      <c r="AU86" s="22">
        <f>IF(AND(AS86&gt;=Inputs!$B$16,D86&lt;4),MAX(C86,Inputs!$B$16),AS86)</f>
        <v>0</v>
      </c>
      <c r="AV86" s="22">
        <f>IF(AND(AT86&gt;=Inputs!$B$16,D86&lt;4),MAX(C86,Inputs!$B$16),AT86)</f>
        <v>0</v>
      </c>
      <c r="AW86" s="20">
        <f>IF(AU86&gt;Inputs!$B$17,Inputs!$B$17,AU86)</f>
        <v>0</v>
      </c>
      <c r="AX86" s="20">
        <f>IF(AV86&gt;Inputs!$B$17,Inputs!$B$17,AV86)</f>
        <v>0</v>
      </c>
    </row>
    <row r="87" spans="1:50" x14ac:dyDescent="0.25">
      <c r="A87" s="1">
        <f>Levels!A88</f>
        <v>0</v>
      </c>
      <c r="B87" s="1">
        <f>Levels!B88</f>
        <v>0</v>
      </c>
      <c r="C87" s="15">
        <f>IF(AND(E87=0,F87=1),Levels!C88,'2012-2013'!AU87)</f>
        <v>0</v>
      </c>
      <c r="D87" s="1">
        <f>Levels!E88</f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 t="e">
        <f>Levels!AD88</f>
        <v>#N/A</v>
      </c>
      <c r="K87" s="1" t="e">
        <f>Levels!AE88</f>
        <v>#N/A</v>
      </c>
      <c r="L87" s="1" t="e">
        <f t="shared" si="11"/>
        <v>#N/A</v>
      </c>
      <c r="M87" s="19">
        <f>IF(D87=1,Inputs!$J$25,IF(D87=2,Inputs!$J$26,IF(D87=3,Inputs!$J$27,IF(D87=4,Inputs!$J$28,0))))</f>
        <v>0</v>
      </c>
      <c r="N87" s="19">
        <f>IF(D87=1,Inputs!$J$42,IF(D87=2,Inputs!$J$43,IF(D87=3,Inputs!$J$44,IF(D87=4,Inputs!$J$45,0))))</f>
        <v>0</v>
      </c>
      <c r="O87" s="19">
        <f>IF(D87=1,Inputs!$K$25,IF(D87=2,Inputs!$K$26,IF(D87=3,Inputs!$K$27,IF(D87=4,Inputs!$K$28,0))))</f>
        <v>0</v>
      </c>
      <c r="P87" s="19">
        <f>IF(D87=1,Inputs!$K$42,IF(D87=2,Inputs!$K$43,IF(D87=3,Inputs!$K$44,IF(D87=4,Inputs!$K$45,0))))</f>
        <v>0</v>
      </c>
      <c r="Q87" s="19">
        <f>IF(AND(D87=1,G87=1),Inputs!$L$25,IF(AND(D87=2,G87=1),Inputs!$L$26,IF(AND(D87=3,G87=1),Inputs!$L$27,IF(AND(D87=4,G87=1),Inputs!$L$28,0))))</f>
        <v>0</v>
      </c>
      <c r="R87" s="19">
        <f>IF(AND(D87=1,G87=1),Inputs!$L$42,IF(AND(D87=2,G87=1),Inputs!$L$43,IF(AND(D87=3,G87=1),Inputs!$L$44,IF(AND(D87=4,G87=1),Inputs!$L$45,0))))</f>
        <v>0</v>
      </c>
      <c r="S87" s="19">
        <f>IF(AND(D87=1,H87=1),Inputs!$M$25,IF(AND(D87=2,H87=1),Inputs!$M$26,IF(AND(D87=3,H87=1),Inputs!$M$27,IF(AND(D87=4,H87=1),Inputs!$M$28,0))))</f>
        <v>0</v>
      </c>
      <c r="T87" s="19">
        <f>IF(AND(D87=1,H87=1),Inputs!$M$42,IF(AND(D87=2,H87=1),Inputs!$M$43,IF(AND(D87=3,H87=1),Inputs!$M$44,IF(AND(D87=4,H87=1),Inputs!$M$45,0))))</f>
        <v>0</v>
      </c>
      <c r="U87" s="19">
        <f>IF(AND(D87=1,I87=1),Inputs!$N$25,IF(AND(D87=2,I87=1),Inputs!$N$26,IF(AND(D87=3,I87=1),Inputs!$N$27,IF(AND(D87=4,I87=1),Inputs!$N$28,0))))</f>
        <v>0</v>
      </c>
      <c r="V87" s="19">
        <f>IF(AND(D87=1,I87=1),Inputs!$N$42,IF(AND(D87=2,I87=1),Inputs!$N$43,IF(AND(D87=3,I87=1),Inputs!$N$44,IF(AND(D87=4,I87=1),Inputs!$N$45,0))))</f>
        <v>0</v>
      </c>
      <c r="W87" s="19">
        <f>IF(D87=1,Inputs!$J$34,IF(D87=2,Inputs!$J$35,IF(D87=3,Inputs!$J$36,IF(D87=4,Inputs!$J$37,0))))</f>
        <v>0</v>
      </c>
      <c r="X87" s="19">
        <f>IF(D87=1,Inputs!$J$51,IF(D87=2,Inputs!$J$52,IF(D87=3,Inputs!$J$53,IF(D87=4,Inputs!$J$54,0))))</f>
        <v>0</v>
      </c>
      <c r="Y87" s="19">
        <f>IF(D87=1,Inputs!$K$34,IF(D87=2,Inputs!$K$35,IF(D87=3,Inputs!$K$36,IF(D87=4,Inputs!$K$37,0))))</f>
        <v>0</v>
      </c>
      <c r="Z87" s="19">
        <f>IF(D87=1,Inputs!$K$51,IF(D87=2,Inputs!$K$52,IF(D87=3,Inputs!$K$53,IF(D87=4,Inputs!$K$54,0))))</f>
        <v>0</v>
      </c>
      <c r="AA87" s="19">
        <f>IF(AND(D87=1,G87=1),Inputs!$L$34,IF(AND(D87=2,G87=1),Inputs!$L$35,IF(AND(D87=3,G87=1),Inputs!$L$36,IF(AND(D87=4,G87=1),Inputs!$L$37,0))))</f>
        <v>0</v>
      </c>
      <c r="AB87" s="19">
        <f>IF(AND(D87=1,G87=1),Inputs!$L$51,IF(AND(D87=2,G87=1),Inputs!$L$52,IF(AND(D87=3,G87=1),Inputs!$L$53,IF(AND(D87=4,G87=1),Inputs!$L$54,0))))</f>
        <v>0</v>
      </c>
      <c r="AC87" s="19">
        <f>IF(AND(D87=1,H87=1),Inputs!$M$34,IF(AND(D87=2,H87=1),Inputs!$M$35,IF(AND(D87=3,H87=1),Inputs!$M$36,IF(AND(D87=4,H87=1),Inputs!$M$37,0))))</f>
        <v>0</v>
      </c>
      <c r="AD87" s="19">
        <f>IF(AND(D87=1,H87=1),Inputs!$M$51,IF(AND(D87=2,H87=1),Inputs!$M$52,IF(AND(D87=3,H87=1),Inputs!$M$53,IF(AND(D87=4,H87=1),Inputs!$M$54,0))))</f>
        <v>0</v>
      </c>
      <c r="AE87" s="19">
        <f>IF(AND(D87=1,I87=1),Inputs!$N$34,IF(AND(D87=2,I87=1),Inputs!$N$35,IF(AND(D87=3,I87=1),Inputs!$N$36,IF(AND(D87=4,I87=1),Inputs!$N$37,0))))</f>
        <v>0</v>
      </c>
      <c r="AF87" s="19">
        <f>IF(AND(D87=1,I87=1),Inputs!$N$51,IF(AND(D87=2,I87=1),Inputs!$N$52,IF(AND(D87=3,I87=1),Inputs!$N$53,IF(AND(D87=4,I87=1),Inputs!$N$54,0))))</f>
        <v>0</v>
      </c>
      <c r="AG87" s="19" t="e">
        <f t="shared" si="12"/>
        <v>#N/A</v>
      </c>
      <c r="AH87" s="19" t="e">
        <f t="shared" si="13"/>
        <v>#N/A</v>
      </c>
      <c r="AI87" s="19" t="e">
        <f t="shared" si="14"/>
        <v>#N/A</v>
      </c>
      <c r="AJ87" s="19" t="e">
        <f>IF(K87=2,Inputs!$B$7,IF(K87=3,Inputs!$B$8,IF(K87=4,Inputs!$B$9,IF(K87=5,Inputs!$B$10,IF(K87=6,Inputs!$B$11)))))</f>
        <v>#N/A</v>
      </c>
      <c r="AK87" s="19">
        <f>Inputs!$B$65+C87</f>
        <v>500</v>
      </c>
      <c r="AL87" s="19" t="e">
        <f t="shared" si="15"/>
        <v>#N/A</v>
      </c>
      <c r="AM87" s="19" t="e">
        <f t="shared" si="21"/>
        <v>#N/A</v>
      </c>
      <c r="AN87" s="19" t="e">
        <f t="shared" si="16"/>
        <v>#N/A</v>
      </c>
      <c r="AO87" s="19" t="e">
        <f t="shared" si="17"/>
        <v>#N/A</v>
      </c>
      <c r="AP87" s="19" t="e">
        <f t="shared" si="18"/>
        <v>#N/A</v>
      </c>
      <c r="AQ87" s="22">
        <f t="shared" si="19"/>
        <v>0</v>
      </c>
      <c r="AR87" s="22">
        <f t="shared" si="20"/>
        <v>0</v>
      </c>
      <c r="AS87" s="22">
        <f>IF(AND(AQ87&gt;=Inputs!$B$15,D87=2),MAX(C87,Inputs!$B$15),AQ87)</f>
        <v>0</v>
      </c>
      <c r="AT87" s="22">
        <f>IF(AND(AR87&gt;=Inputs!$B$15,D87=2),MAX(C87,Inputs!$B$15),AR87)</f>
        <v>0</v>
      </c>
      <c r="AU87" s="22">
        <f>IF(AND(AS87&gt;=Inputs!$B$16,D87&lt;4),MAX(C87,Inputs!$B$16),AS87)</f>
        <v>0</v>
      </c>
      <c r="AV87" s="22">
        <f>IF(AND(AT87&gt;=Inputs!$B$16,D87&lt;4),MAX(C87,Inputs!$B$16),AT87)</f>
        <v>0</v>
      </c>
      <c r="AW87" s="20">
        <f>IF(AU87&gt;Inputs!$B$17,Inputs!$B$17,AU87)</f>
        <v>0</v>
      </c>
      <c r="AX87" s="20">
        <f>IF(AV87&gt;Inputs!$B$17,Inputs!$B$17,AV87)</f>
        <v>0</v>
      </c>
    </row>
    <row r="88" spans="1:50" x14ac:dyDescent="0.25">
      <c r="A88" s="1">
        <f>Levels!A89</f>
        <v>0</v>
      </c>
      <c r="B88" s="1">
        <f>Levels!B89</f>
        <v>0</v>
      </c>
      <c r="C88" s="15">
        <f>IF(AND(E88=0,F88=1),Levels!C89,'2012-2013'!AU88)</f>
        <v>0</v>
      </c>
      <c r="D88" s="1">
        <f>Levels!E89</f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 t="e">
        <f>Levels!AD89</f>
        <v>#N/A</v>
      </c>
      <c r="K88" s="1" t="e">
        <f>Levels!AE89</f>
        <v>#N/A</v>
      </c>
      <c r="L88" s="1" t="e">
        <f t="shared" ref="L88:L151" si="22">IF(K88&gt;J88,"Leap","Increment")</f>
        <v>#N/A</v>
      </c>
      <c r="M88" s="19">
        <f>IF(D88=1,Inputs!$J$25,IF(D88=2,Inputs!$J$26,IF(D88=3,Inputs!$J$27,IF(D88=4,Inputs!$J$28,0))))</f>
        <v>0</v>
      </c>
      <c r="N88" s="19">
        <f>IF(D88=1,Inputs!$J$42,IF(D88=2,Inputs!$J$43,IF(D88=3,Inputs!$J$44,IF(D88=4,Inputs!$J$45,0))))</f>
        <v>0</v>
      </c>
      <c r="O88" s="19">
        <f>IF(D88=1,Inputs!$K$25,IF(D88=2,Inputs!$K$26,IF(D88=3,Inputs!$K$27,IF(D88=4,Inputs!$K$28,0))))</f>
        <v>0</v>
      </c>
      <c r="P88" s="19">
        <f>IF(D88=1,Inputs!$K$42,IF(D88=2,Inputs!$K$43,IF(D88=3,Inputs!$K$44,IF(D88=4,Inputs!$K$45,0))))</f>
        <v>0</v>
      </c>
      <c r="Q88" s="19">
        <f>IF(AND(D88=1,G88=1),Inputs!$L$25,IF(AND(D88=2,G88=1),Inputs!$L$26,IF(AND(D88=3,G88=1),Inputs!$L$27,IF(AND(D88=4,G88=1),Inputs!$L$28,0))))</f>
        <v>0</v>
      </c>
      <c r="R88" s="19">
        <f>IF(AND(D88=1,G88=1),Inputs!$L$42,IF(AND(D88=2,G88=1),Inputs!$L$43,IF(AND(D88=3,G88=1),Inputs!$L$44,IF(AND(D88=4,G88=1),Inputs!$L$45,0))))</f>
        <v>0</v>
      </c>
      <c r="S88" s="19">
        <f>IF(AND(D88=1,H88=1),Inputs!$M$25,IF(AND(D88=2,H88=1),Inputs!$M$26,IF(AND(D88=3,H88=1),Inputs!$M$27,IF(AND(D88=4,H88=1),Inputs!$M$28,0))))</f>
        <v>0</v>
      </c>
      <c r="T88" s="19">
        <f>IF(AND(D88=1,H88=1),Inputs!$M$42,IF(AND(D88=2,H88=1),Inputs!$M$43,IF(AND(D88=3,H88=1),Inputs!$M$44,IF(AND(D88=4,H88=1),Inputs!$M$45,0))))</f>
        <v>0</v>
      </c>
      <c r="U88" s="19">
        <f>IF(AND(D88=1,I88=1),Inputs!$N$25,IF(AND(D88=2,I88=1),Inputs!$N$26,IF(AND(D88=3,I88=1),Inputs!$N$27,IF(AND(D88=4,I88=1),Inputs!$N$28,0))))</f>
        <v>0</v>
      </c>
      <c r="V88" s="19">
        <f>IF(AND(D88=1,I88=1),Inputs!$N$42,IF(AND(D88=2,I88=1),Inputs!$N$43,IF(AND(D88=3,I88=1),Inputs!$N$44,IF(AND(D88=4,I88=1),Inputs!$N$45,0))))</f>
        <v>0</v>
      </c>
      <c r="W88" s="19">
        <f>IF(D88=1,Inputs!$J$34,IF(D88=2,Inputs!$J$35,IF(D88=3,Inputs!$J$36,IF(D88=4,Inputs!$J$37,0))))</f>
        <v>0</v>
      </c>
      <c r="X88" s="19">
        <f>IF(D88=1,Inputs!$J$51,IF(D88=2,Inputs!$J$52,IF(D88=3,Inputs!$J$53,IF(D88=4,Inputs!$J$54,0))))</f>
        <v>0</v>
      </c>
      <c r="Y88" s="19">
        <f>IF(D88=1,Inputs!$K$34,IF(D88=2,Inputs!$K$35,IF(D88=3,Inputs!$K$36,IF(D88=4,Inputs!$K$37,0))))</f>
        <v>0</v>
      </c>
      <c r="Z88" s="19">
        <f>IF(D88=1,Inputs!$K$51,IF(D88=2,Inputs!$K$52,IF(D88=3,Inputs!$K$53,IF(D88=4,Inputs!$K$54,0))))</f>
        <v>0</v>
      </c>
      <c r="AA88" s="19">
        <f>IF(AND(D88=1,G88=1),Inputs!$L$34,IF(AND(D88=2,G88=1),Inputs!$L$35,IF(AND(D88=3,G88=1),Inputs!$L$36,IF(AND(D88=4,G88=1),Inputs!$L$37,0))))</f>
        <v>0</v>
      </c>
      <c r="AB88" s="19">
        <f>IF(AND(D88=1,G88=1),Inputs!$L$51,IF(AND(D88=2,G88=1),Inputs!$L$52,IF(AND(D88=3,G88=1),Inputs!$L$53,IF(AND(D88=4,G88=1),Inputs!$L$54,0))))</f>
        <v>0</v>
      </c>
      <c r="AC88" s="19">
        <f>IF(AND(D88=1,H88=1),Inputs!$M$34,IF(AND(D88=2,H88=1),Inputs!$M$35,IF(AND(D88=3,H88=1),Inputs!$M$36,IF(AND(D88=4,H88=1),Inputs!$M$37,0))))</f>
        <v>0</v>
      </c>
      <c r="AD88" s="19">
        <f>IF(AND(D88=1,H88=1),Inputs!$M$51,IF(AND(D88=2,H88=1),Inputs!$M$52,IF(AND(D88=3,H88=1),Inputs!$M$53,IF(AND(D88=4,H88=1),Inputs!$M$54,0))))</f>
        <v>0</v>
      </c>
      <c r="AE88" s="19">
        <f>IF(AND(D88=1,I88=1),Inputs!$N$34,IF(AND(D88=2,I88=1),Inputs!$N$35,IF(AND(D88=3,I88=1),Inputs!$N$36,IF(AND(D88=4,I88=1),Inputs!$N$37,0))))</f>
        <v>0</v>
      </c>
      <c r="AF88" s="19">
        <f>IF(AND(D88=1,I88=1),Inputs!$N$51,IF(AND(D88=2,I88=1),Inputs!$N$52,IF(AND(D88=3,I88=1),Inputs!$N$53,IF(AND(D88=4,I88=1),Inputs!$N$54,0))))</f>
        <v>0</v>
      </c>
      <c r="AG88" s="19" t="e">
        <f t="shared" ref="AG88:AG151" si="23">IF(J88&lt;6,SUM(C88,M88,O88,Q88,S88,U88),IF(J88=6,SUM(C88,N88,P88,R88,T88,V88),C88))</f>
        <v>#N/A</v>
      </c>
      <c r="AH88" s="19" t="e">
        <f t="shared" ref="AH88:AH151" si="24">IF(J88&lt;6,SUM(C88,M88,O88,Q88,S88,U88,W88,Y88,AA88,AC88,AE88),IF(J88=6,SUM(C88,N88,P88,R88,T88,V88,X88,Z88,AB88,AD88,AF88)))</f>
        <v>#N/A</v>
      </c>
      <c r="AI88" s="19" t="e">
        <f t="shared" ref="AI88:AI151" si="25">AH88-AG88</f>
        <v>#N/A</v>
      </c>
      <c r="AJ88" s="19" t="e">
        <f>IF(K88=2,Inputs!$B$7,IF(K88=3,Inputs!$B$8,IF(K88=4,Inputs!$B$9,IF(K88=5,Inputs!$B$10,IF(K88=6,Inputs!$B$11)))))</f>
        <v>#N/A</v>
      </c>
      <c r="AK88" s="19">
        <f>Inputs!$B$65+C88</f>
        <v>500</v>
      </c>
      <c r="AL88" s="19" t="e">
        <f t="shared" ref="AL88:AL151" si="26">MAX(AJ88:AK88)</f>
        <v>#N/A</v>
      </c>
      <c r="AM88" s="19" t="e">
        <f t="shared" si="21"/>
        <v>#N/A</v>
      </c>
      <c r="AN88" s="19" t="e">
        <f t="shared" si="16"/>
        <v>#N/A</v>
      </c>
      <c r="AO88" s="19" t="e">
        <f t="shared" si="17"/>
        <v>#N/A</v>
      </c>
      <c r="AP88" s="19" t="e">
        <f t="shared" si="18"/>
        <v>#N/A</v>
      </c>
      <c r="AQ88" s="22">
        <f t="shared" si="19"/>
        <v>0</v>
      </c>
      <c r="AR88" s="22">
        <f t="shared" si="20"/>
        <v>0</v>
      </c>
      <c r="AS88" s="22">
        <f>IF(AND(AQ88&gt;=Inputs!$B$15,D88=2),MAX(C88,Inputs!$B$15),AQ88)</f>
        <v>0</v>
      </c>
      <c r="AT88" s="22">
        <f>IF(AND(AR88&gt;=Inputs!$B$15,D88=2),MAX(C88,Inputs!$B$15),AR88)</f>
        <v>0</v>
      </c>
      <c r="AU88" s="22">
        <f>IF(AND(AS88&gt;=Inputs!$B$16,D88&lt;4),MAX(C88,Inputs!$B$16),AS88)</f>
        <v>0</v>
      </c>
      <c r="AV88" s="22">
        <f>IF(AND(AT88&gt;=Inputs!$B$16,D88&lt;4),MAX(C88,Inputs!$B$16),AT88)</f>
        <v>0</v>
      </c>
      <c r="AW88" s="20">
        <f>IF(AU88&gt;Inputs!$B$17,Inputs!$B$17,AU88)</f>
        <v>0</v>
      </c>
      <c r="AX88" s="20">
        <f>IF(AV88&gt;Inputs!$B$17,Inputs!$B$17,AV88)</f>
        <v>0</v>
      </c>
    </row>
    <row r="89" spans="1:50" x14ac:dyDescent="0.25">
      <c r="A89" s="1">
        <f>Levels!A90</f>
        <v>0</v>
      </c>
      <c r="B89" s="1">
        <f>Levels!B90</f>
        <v>0</v>
      </c>
      <c r="C89" s="15">
        <f>IF(AND(E89=0,F89=1),Levels!C90,'2012-2013'!AU89)</f>
        <v>0</v>
      </c>
      <c r="D89" s="1">
        <f>Levels!E90</f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 t="e">
        <f>Levels!AD90</f>
        <v>#N/A</v>
      </c>
      <c r="K89" s="1" t="e">
        <f>Levels!AE90</f>
        <v>#N/A</v>
      </c>
      <c r="L89" s="1" t="e">
        <f t="shared" si="22"/>
        <v>#N/A</v>
      </c>
      <c r="M89" s="19">
        <f>IF(D89=1,Inputs!$J$25,IF(D89=2,Inputs!$J$26,IF(D89=3,Inputs!$J$27,IF(D89=4,Inputs!$J$28,0))))</f>
        <v>0</v>
      </c>
      <c r="N89" s="19">
        <f>IF(D89=1,Inputs!$J$42,IF(D89=2,Inputs!$J$43,IF(D89=3,Inputs!$J$44,IF(D89=4,Inputs!$J$45,0))))</f>
        <v>0</v>
      </c>
      <c r="O89" s="19">
        <f>IF(D89=1,Inputs!$K$25,IF(D89=2,Inputs!$K$26,IF(D89=3,Inputs!$K$27,IF(D89=4,Inputs!$K$28,0))))</f>
        <v>0</v>
      </c>
      <c r="P89" s="19">
        <f>IF(D89=1,Inputs!$K$42,IF(D89=2,Inputs!$K$43,IF(D89=3,Inputs!$K$44,IF(D89=4,Inputs!$K$45,0))))</f>
        <v>0</v>
      </c>
      <c r="Q89" s="19">
        <f>IF(AND(D89=1,G89=1),Inputs!$L$25,IF(AND(D89=2,G89=1),Inputs!$L$26,IF(AND(D89=3,G89=1),Inputs!$L$27,IF(AND(D89=4,G89=1),Inputs!$L$28,0))))</f>
        <v>0</v>
      </c>
      <c r="R89" s="19">
        <f>IF(AND(D89=1,G89=1),Inputs!$L$42,IF(AND(D89=2,G89=1),Inputs!$L$43,IF(AND(D89=3,G89=1),Inputs!$L$44,IF(AND(D89=4,G89=1),Inputs!$L$45,0))))</f>
        <v>0</v>
      </c>
      <c r="S89" s="19">
        <f>IF(AND(D89=1,H89=1),Inputs!$M$25,IF(AND(D89=2,H89=1),Inputs!$M$26,IF(AND(D89=3,H89=1),Inputs!$M$27,IF(AND(D89=4,H89=1),Inputs!$M$28,0))))</f>
        <v>0</v>
      </c>
      <c r="T89" s="19">
        <f>IF(AND(D89=1,H89=1),Inputs!$M$42,IF(AND(D89=2,H89=1),Inputs!$M$43,IF(AND(D89=3,H89=1),Inputs!$M$44,IF(AND(D89=4,H89=1),Inputs!$M$45,0))))</f>
        <v>0</v>
      </c>
      <c r="U89" s="19">
        <f>IF(AND(D89=1,I89=1),Inputs!$N$25,IF(AND(D89=2,I89=1),Inputs!$N$26,IF(AND(D89=3,I89=1),Inputs!$N$27,IF(AND(D89=4,I89=1),Inputs!$N$28,0))))</f>
        <v>0</v>
      </c>
      <c r="V89" s="19">
        <f>IF(AND(D89=1,I89=1),Inputs!$N$42,IF(AND(D89=2,I89=1),Inputs!$N$43,IF(AND(D89=3,I89=1),Inputs!$N$44,IF(AND(D89=4,I89=1),Inputs!$N$45,0))))</f>
        <v>0</v>
      </c>
      <c r="W89" s="19">
        <f>IF(D89=1,Inputs!$J$34,IF(D89=2,Inputs!$J$35,IF(D89=3,Inputs!$J$36,IF(D89=4,Inputs!$J$37,0))))</f>
        <v>0</v>
      </c>
      <c r="X89" s="19">
        <f>IF(D89=1,Inputs!$J$51,IF(D89=2,Inputs!$J$52,IF(D89=3,Inputs!$J$53,IF(D89=4,Inputs!$J$54,0))))</f>
        <v>0</v>
      </c>
      <c r="Y89" s="19">
        <f>IF(D89=1,Inputs!$K$34,IF(D89=2,Inputs!$K$35,IF(D89=3,Inputs!$K$36,IF(D89=4,Inputs!$K$37,0))))</f>
        <v>0</v>
      </c>
      <c r="Z89" s="19">
        <f>IF(D89=1,Inputs!$K$51,IF(D89=2,Inputs!$K$52,IF(D89=3,Inputs!$K$53,IF(D89=4,Inputs!$K$54,0))))</f>
        <v>0</v>
      </c>
      <c r="AA89" s="19">
        <f>IF(AND(D89=1,G89=1),Inputs!$L$34,IF(AND(D89=2,G89=1),Inputs!$L$35,IF(AND(D89=3,G89=1),Inputs!$L$36,IF(AND(D89=4,G89=1),Inputs!$L$37,0))))</f>
        <v>0</v>
      </c>
      <c r="AB89" s="19">
        <f>IF(AND(D89=1,G89=1),Inputs!$L$51,IF(AND(D89=2,G89=1),Inputs!$L$52,IF(AND(D89=3,G89=1),Inputs!$L$53,IF(AND(D89=4,G89=1),Inputs!$L$54,0))))</f>
        <v>0</v>
      </c>
      <c r="AC89" s="19">
        <f>IF(AND(D89=1,H89=1),Inputs!$M$34,IF(AND(D89=2,H89=1),Inputs!$M$35,IF(AND(D89=3,H89=1),Inputs!$M$36,IF(AND(D89=4,H89=1),Inputs!$M$37,0))))</f>
        <v>0</v>
      </c>
      <c r="AD89" s="19">
        <f>IF(AND(D89=1,H89=1),Inputs!$M$51,IF(AND(D89=2,H89=1),Inputs!$M$52,IF(AND(D89=3,H89=1),Inputs!$M$53,IF(AND(D89=4,H89=1),Inputs!$M$54,0))))</f>
        <v>0</v>
      </c>
      <c r="AE89" s="19">
        <f>IF(AND(D89=1,I89=1),Inputs!$N$34,IF(AND(D89=2,I89=1),Inputs!$N$35,IF(AND(D89=3,I89=1),Inputs!$N$36,IF(AND(D89=4,I89=1),Inputs!$N$37,0))))</f>
        <v>0</v>
      </c>
      <c r="AF89" s="19">
        <f>IF(AND(D89=1,I89=1),Inputs!$N$51,IF(AND(D89=2,I89=1),Inputs!$N$52,IF(AND(D89=3,I89=1),Inputs!$N$53,IF(AND(D89=4,I89=1),Inputs!$N$54,0))))</f>
        <v>0</v>
      </c>
      <c r="AG89" s="19" t="e">
        <f t="shared" si="23"/>
        <v>#N/A</v>
      </c>
      <c r="AH89" s="19" t="e">
        <f t="shared" si="24"/>
        <v>#N/A</v>
      </c>
      <c r="AI89" s="19" t="e">
        <f t="shared" si="25"/>
        <v>#N/A</v>
      </c>
      <c r="AJ89" s="19" t="e">
        <f>IF(K89=2,Inputs!$B$7,IF(K89=3,Inputs!$B$8,IF(K89=4,Inputs!$B$9,IF(K89=5,Inputs!$B$10,IF(K89=6,Inputs!$B$11)))))</f>
        <v>#N/A</v>
      </c>
      <c r="AK89" s="19">
        <f>Inputs!$B$65+C89</f>
        <v>500</v>
      </c>
      <c r="AL89" s="19" t="e">
        <f t="shared" si="26"/>
        <v>#N/A</v>
      </c>
      <c r="AM89" s="19" t="e">
        <f t="shared" si="21"/>
        <v>#N/A</v>
      </c>
      <c r="AN89" s="19" t="e">
        <f t="shared" si="16"/>
        <v>#N/A</v>
      </c>
      <c r="AO89" s="19" t="e">
        <f t="shared" si="17"/>
        <v>#N/A</v>
      </c>
      <c r="AP89" s="19" t="e">
        <f t="shared" si="18"/>
        <v>#N/A</v>
      </c>
      <c r="AQ89" s="22">
        <f t="shared" si="19"/>
        <v>0</v>
      </c>
      <c r="AR89" s="22">
        <f t="shared" si="20"/>
        <v>0</v>
      </c>
      <c r="AS89" s="22">
        <f>IF(AND(AQ89&gt;=Inputs!$B$15,D89=2),MAX(C89,Inputs!$B$15),AQ89)</f>
        <v>0</v>
      </c>
      <c r="AT89" s="22">
        <f>IF(AND(AR89&gt;=Inputs!$B$15,D89=2),MAX(C89,Inputs!$B$15),AR89)</f>
        <v>0</v>
      </c>
      <c r="AU89" s="22">
        <f>IF(AND(AS89&gt;=Inputs!$B$16,D89&lt;4),MAX(C89,Inputs!$B$16),AS89)</f>
        <v>0</v>
      </c>
      <c r="AV89" s="22">
        <f>IF(AND(AT89&gt;=Inputs!$B$16,D89&lt;4),MAX(C89,Inputs!$B$16),AT89)</f>
        <v>0</v>
      </c>
      <c r="AW89" s="20">
        <f>IF(AU89&gt;Inputs!$B$17,Inputs!$B$17,AU89)</f>
        <v>0</v>
      </c>
      <c r="AX89" s="20">
        <f>IF(AV89&gt;Inputs!$B$17,Inputs!$B$17,AV89)</f>
        <v>0</v>
      </c>
    </row>
    <row r="90" spans="1:50" x14ac:dyDescent="0.25">
      <c r="A90" s="1">
        <f>Levels!A91</f>
        <v>0</v>
      </c>
      <c r="B90" s="1">
        <f>Levels!B91</f>
        <v>0</v>
      </c>
      <c r="C90" s="15">
        <f>IF(AND(E90=0,F90=1),Levels!C91,'2012-2013'!AU90)</f>
        <v>0</v>
      </c>
      <c r="D90" s="1">
        <f>Levels!E91</f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 t="e">
        <f>Levels!AD91</f>
        <v>#N/A</v>
      </c>
      <c r="K90" s="1" t="e">
        <f>Levels!AE91</f>
        <v>#N/A</v>
      </c>
      <c r="L90" s="1" t="e">
        <f t="shared" si="22"/>
        <v>#N/A</v>
      </c>
      <c r="M90" s="19">
        <f>IF(D90=1,Inputs!$J$25,IF(D90=2,Inputs!$J$26,IF(D90=3,Inputs!$J$27,IF(D90=4,Inputs!$J$28,0))))</f>
        <v>0</v>
      </c>
      <c r="N90" s="19">
        <f>IF(D90=1,Inputs!$J$42,IF(D90=2,Inputs!$J$43,IF(D90=3,Inputs!$J$44,IF(D90=4,Inputs!$J$45,0))))</f>
        <v>0</v>
      </c>
      <c r="O90" s="19">
        <f>IF(D90=1,Inputs!$K$25,IF(D90=2,Inputs!$K$26,IF(D90=3,Inputs!$K$27,IF(D90=4,Inputs!$K$28,0))))</f>
        <v>0</v>
      </c>
      <c r="P90" s="19">
        <f>IF(D90=1,Inputs!$K$42,IF(D90=2,Inputs!$K$43,IF(D90=3,Inputs!$K$44,IF(D90=4,Inputs!$K$45,0))))</f>
        <v>0</v>
      </c>
      <c r="Q90" s="19">
        <f>IF(AND(D90=1,G90=1),Inputs!$L$25,IF(AND(D90=2,G90=1),Inputs!$L$26,IF(AND(D90=3,G90=1),Inputs!$L$27,IF(AND(D90=4,G90=1),Inputs!$L$28,0))))</f>
        <v>0</v>
      </c>
      <c r="R90" s="19">
        <f>IF(AND(D90=1,G90=1),Inputs!$L$42,IF(AND(D90=2,G90=1),Inputs!$L$43,IF(AND(D90=3,G90=1),Inputs!$L$44,IF(AND(D90=4,G90=1),Inputs!$L$45,0))))</f>
        <v>0</v>
      </c>
      <c r="S90" s="19">
        <f>IF(AND(D90=1,H90=1),Inputs!$M$25,IF(AND(D90=2,H90=1),Inputs!$M$26,IF(AND(D90=3,H90=1),Inputs!$M$27,IF(AND(D90=4,H90=1),Inputs!$M$28,0))))</f>
        <v>0</v>
      </c>
      <c r="T90" s="19">
        <f>IF(AND(D90=1,H90=1),Inputs!$M$42,IF(AND(D90=2,H90=1),Inputs!$M$43,IF(AND(D90=3,H90=1),Inputs!$M$44,IF(AND(D90=4,H90=1),Inputs!$M$45,0))))</f>
        <v>0</v>
      </c>
      <c r="U90" s="19">
        <f>IF(AND(D90=1,I90=1),Inputs!$N$25,IF(AND(D90=2,I90=1),Inputs!$N$26,IF(AND(D90=3,I90=1),Inputs!$N$27,IF(AND(D90=4,I90=1),Inputs!$N$28,0))))</f>
        <v>0</v>
      </c>
      <c r="V90" s="19">
        <f>IF(AND(D90=1,I90=1),Inputs!$N$42,IF(AND(D90=2,I90=1),Inputs!$N$43,IF(AND(D90=3,I90=1),Inputs!$N$44,IF(AND(D90=4,I90=1),Inputs!$N$45,0))))</f>
        <v>0</v>
      </c>
      <c r="W90" s="19">
        <f>IF(D90=1,Inputs!$J$34,IF(D90=2,Inputs!$J$35,IF(D90=3,Inputs!$J$36,IF(D90=4,Inputs!$J$37,0))))</f>
        <v>0</v>
      </c>
      <c r="X90" s="19">
        <f>IF(D90=1,Inputs!$J$51,IF(D90=2,Inputs!$J$52,IF(D90=3,Inputs!$J$53,IF(D90=4,Inputs!$J$54,0))))</f>
        <v>0</v>
      </c>
      <c r="Y90" s="19">
        <f>IF(D90=1,Inputs!$K$34,IF(D90=2,Inputs!$K$35,IF(D90=3,Inputs!$K$36,IF(D90=4,Inputs!$K$37,0))))</f>
        <v>0</v>
      </c>
      <c r="Z90" s="19">
        <f>IF(D90=1,Inputs!$K$51,IF(D90=2,Inputs!$K$52,IF(D90=3,Inputs!$K$53,IF(D90=4,Inputs!$K$54,0))))</f>
        <v>0</v>
      </c>
      <c r="AA90" s="19">
        <f>IF(AND(D90=1,G90=1),Inputs!$L$34,IF(AND(D90=2,G90=1),Inputs!$L$35,IF(AND(D90=3,G90=1),Inputs!$L$36,IF(AND(D90=4,G90=1),Inputs!$L$37,0))))</f>
        <v>0</v>
      </c>
      <c r="AB90" s="19">
        <f>IF(AND(D90=1,G90=1),Inputs!$L$51,IF(AND(D90=2,G90=1),Inputs!$L$52,IF(AND(D90=3,G90=1),Inputs!$L$53,IF(AND(D90=4,G90=1),Inputs!$L$54,0))))</f>
        <v>0</v>
      </c>
      <c r="AC90" s="19">
        <f>IF(AND(D90=1,H90=1),Inputs!$M$34,IF(AND(D90=2,H90=1),Inputs!$M$35,IF(AND(D90=3,H90=1),Inputs!$M$36,IF(AND(D90=4,H90=1),Inputs!$M$37,0))))</f>
        <v>0</v>
      </c>
      <c r="AD90" s="19">
        <f>IF(AND(D90=1,H90=1),Inputs!$M$51,IF(AND(D90=2,H90=1),Inputs!$M$52,IF(AND(D90=3,H90=1),Inputs!$M$53,IF(AND(D90=4,H90=1),Inputs!$M$54,0))))</f>
        <v>0</v>
      </c>
      <c r="AE90" s="19">
        <f>IF(AND(D90=1,I90=1),Inputs!$N$34,IF(AND(D90=2,I90=1),Inputs!$N$35,IF(AND(D90=3,I90=1),Inputs!$N$36,IF(AND(D90=4,I90=1),Inputs!$N$37,0))))</f>
        <v>0</v>
      </c>
      <c r="AF90" s="19">
        <f>IF(AND(D90=1,I90=1),Inputs!$N$51,IF(AND(D90=2,I90=1),Inputs!$N$52,IF(AND(D90=3,I90=1),Inputs!$N$53,IF(AND(D90=4,I90=1),Inputs!$N$54,0))))</f>
        <v>0</v>
      </c>
      <c r="AG90" s="19" t="e">
        <f t="shared" si="23"/>
        <v>#N/A</v>
      </c>
      <c r="AH90" s="19" t="e">
        <f t="shared" si="24"/>
        <v>#N/A</v>
      </c>
      <c r="AI90" s="19" t="e">
        <f t="shared" si="25"/>
        <v>#N/A</v>
      </c>
      <c r="AJ90" s="19" t="e">
        <f>IF(K90=2,Inputs!$B$7,IF(K90=3,Inputs!$B$8,IF(K90=4,Inputs!$B$9,IF(K90=5,Inputs!$B$10,IF(K90=6,Inputs!$B$11)))))</f>
        <v>#N/A</v>
      </c>
      <c r="AK90" s="19">
        <f>Inputs!$B$65+C90</f>
        <v>500</v>
      </c>
      <c r="AL90" s="19" t="e">
        <f t="shared" si="26"/>
        <v>#N/A</v>
      </c>
      <c r="AM90" s="19" t="e">
        <f t="shared" si="21"/>
        <v>#N/A</v>
      </c>
      <c r="AN90" s="19" t="e">
        <f t="shared" si="16"/>
        <v>#N/A</v>
      </c>
      <c r="AO90" s="19" t="e">
        <f t="shared" si="17"/>
        <v>#N/A</v>
      </c>
      <c r="AP90" s="19" t="e">
        <f t="shared" si="18"/>
        <v>#N/A</v>
      </c>
      <c r="AQ90" s="22">
        <f t="shared" si="19"/>
        <v>0</v>
      </c>
      <c r="AR90" s="22">
        <f t="shared" si="20"/>
        <v>0</v>
      </c>
      <c r="AS90" s="22">
        <f>IF(AND(AQ90&gt;=Inputs!$B$15,D90=2),MAX(C90,Inputs!$B$15),AQ90)</f>
        <v>0</v>
      </c>
      <c r="AT90" s="22">
        <f>IF(AND(AR90&gt;=Inputs!$B$15,D90=2),MAX(C90,Inputs!$B$15),AR90)</f>
        <v>0</v>
      </c>
      <c r="AU90" s="22">
        <f>IF(AND(AS90&gt;=Inputs!$B$16,D90&lt;4),MAX(C90,Inputs!$B$16),AS90)</f>
        <v>0</v>
      </c>
      <c r="AV90" s="22">
        <f>IF(AND(AT90&gt;=Inputs!$B$16,D90&lt;4),MAX(C90,Inputs!$B$16),AT90)</f>
        <v>0</v>
      </c>
      <c r="AW90" s="20">
        <f>IF(AU90&gt;Inputs!$B$17,Inputs!$B$17,AU90)</f>
        <v>0</v>
      </c>
      <c r="AX90" s="20">
        <f>IF(AV90&gt;Inputs!$B$17,Inputs!$B$17,AV90)</f>
        <v>0</v>
      </c>
    </row>
    <row r="91" spans="1:50" x14ac:dyDescent="0.25">
      <c r="A91" s="1">
        <f>Levels!A92</f>
        <v>0</v>
      </c>
      <c r="B91" s="1">
        <f>Levels!B92</f>
        <v>0</v>
      </c>
      <c r="C91" s="15">
        <f>IF(AND(E91=0,F91=1),Levels!C92,'2012-2013'!AU91)</f>
        <v>0</v>
      </c>
      <c r="D91" s="1">
        <f>Levels!E92</f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 t="e">
        <f>Levels!AD92</f>
        <v>#N/A</v>
      </c>
      <c r="K91" s="1" t="e">
        <f>Levels!AE92</f>
        <v>#N/A</v>
      </c>
      <c r="L91" s="1" t="e">
        <f t="shared" si="22"/>
        <v>#N/A</v>
      </c>
      <c r="M91" s="19">
        <f>IF(D91=1,Inputs!$J$25,IF(D91=2,Inputs!$J$26,IF(D91=3,Inputs!$J$27,IF(D91=4,Inputs!$J$28,0))))</f>
        <v>0</v>
      </c>
      <c r="N91" s="19">
        <f>IF(D91=1,Inputs!$J$42,IF(D91=2,Inputs!$J$43,IF(D91=3,Inputs!$J$44,IF(D91=4,Inputs!$J$45,0))))</f>
        <v>0</v>
      </c>
      <c r="O91" s="19">
        <f>IF(D91=1,Inputs!$K$25,IF(D91=2,Inputs!$K$26,IF(D91=3,Inputs!$K$27,IF(D91=4,Inputs!$K$28,0))))</f>
        <v>0</v>
      </c>
      <c r="P91" s="19">
        <f>IF(D91=1,Inputs!$K$42,IF(D91=2,Inputs!$K$43,IF(D91=3,Inputs!$K$44,IF(D91=4,Inputs!$K$45,0))))</f>
        <v>0</v>
      </c>
      <c r="Q91" s="19">
        <f>IF(AND(D91=1,G91=1),Inputs!$L$25,IF(AND(D91=2,G91=1),Inputs!$L$26,IF(AND(D91=3,G91=1),Inputs!$L$27,IF(AND(D91=4,G91=1),Inputs!$L$28,0))))</f>
        <v>0</v>
      </c>
      <c r="R91" s="19">
        <f>IF(AND(D91=1,G91=1),Inputs!$L$42,IF(AND(D91=2,G91=1),Inputs!$L$43,IF(AND(D91=3,G91=1),Inputs!$L$44,IF(AND(D91=4,G91=1),Inputs!$L$45,0))))</f>
        <v>0</v>
      </c>
      <c r="S91" s="19">
        <f>IF(AND(D91=1,H91=1),Inputs!$M$25,IF(AND(D91=2,H91=1),Inputs!$M$26,IF(AND(D91=3,H91=1),Inputs!$M$27,IF(AND(D91=4,H91=1),Inputs!$M$28,0))))</f>
        <v>0</v>
      </c>
      <c r="T91" s="19">
        <f>IF(AND(D91=1,H91=1),Inputs!$M$42,IF(AND(D91=2,H91=1),Inputs!$M$43,IF(AND(D91=3,H91=1),Inputs!$M$44,IF(AND(D91=4,H91=1),Inputs!$M$45,0))))</f>
        <v>0</v>
      </c>
      <c r="U91" s="19">
        <f>IF(AND(D91=1,I91=1),Inputs!$N$25,IF(AND(D91=2,I91=1),Inputs!$N$26,IF(AND(D91=3,I91=1),Inputs!$N$27,IF(AND(D91=4,I91=1),Inputs!$N$28,0))))</f>
        <v>0</v>
      </c>
      <c r="V91" s="19">
        <f>IF(AND(D91=1,I91=1),Inputs!$N$42,IF(AND(D91=2,I91=1),Inputs!$N$43,IF(AND(D91=3,I91=1),Inputs!$N$44,IF(AND(D91=4,I91=1),Inputs!$N$45,0))))</f>
        <v>0</v>
      </c>
      <c r="W91" s="19">
        <f>IF(D91=1,Inputs!$J$34,IF(D91=2,Inputs!$J$35,IF(D91=3,Inputs!$J$36,IF(D91=4,Inputs!$J$37,0))))</f>
        <v>0</v>
      </c>
      <c r="X91" s="19">
        <f>IF(D91=1,Inputs!$J$51,IF(D91=2,Inputs!$J$52,IF(D91=3,Inputs!$J$53,IF(D91=4,Inputs!$J$54,0))))</f>
        <v>0</v>
      </c>
      <c r="Y91" s="19">
        <f>IF(D91=1,Inputs!$K$34,IF(D91=2,Inputs!$K$35,IF(D91=3,Inputs!$K$36,IF(D91=4,Inputs!$K$37,0))))</f>
        <v>0</v>
      </c>
      <c r="Z91" s="19">
        <f>IF(D91=1,Inputs!$K$51,IF(D91=2,Inputs!$K$52,IF(D91=3,Inputs!$K$53,IF(D91=4,Inputs!$K$54,0))))</f>
        <v>0</v>
      </c>
      <c r="AA91" s="19">
        <f>IF(AND(D91=1,G91=1),Inputs!$L$34,IF(AND(D91=2,G91=1),Inputs!$L$35,IF(AND(D91=3,G91=1),Inputs!$L$36,IF(AND(D91=4,G91=1),Inputs!$L$37,0))))</f>
        <v>0</v>
      </c>
      <c r="AB91" s="19">
        <f>IF(AND(D91=1,G91=1),Inputs!$L$51,IF(AND(D91=2,G91=1),Inputs!$L$52,IF(AND(D91=3,G91=1),Inputs!$L$53,IF(AND(D91=4,G91=1),Inputs!$L$54,0))))</f>
        <v>0</v>
      </c>
      <c r="AC91" s="19">
        <f>IF(AND(D91=1,H91=1),Inputs!$M$34,IF(AND(D91=2,H91=1),Inputs!$M$35,IF(AND(D91=3,H91=1),Inputs!$M$36,IF(AND(D91=4,H91=1),Inputs!$M$37,0))))</f>
        <v>0</v>
      </c>
      <c r="AD91" s="19">
        <f>IF(AND(D91=1,H91=1),Inputs!$M$51,IF(AND(D91=2,H91=1),Inputs!$M$52,IF(AND(D91=3,H91=1),Inputs!$M$53,IF(AND(D91=4,H91=1),Inputs!$M$54,0))))</f>
        <v>0</v>
      </c>
      <c r="AE91" s="19">
        <f>IF(AND(D91=1,I91=1),Inputs!$N$34,IF(AND(D91=2,I91=1),Inputs!$N$35,IF(AND(D91=3,I91=1),Inputs!$N$36,IF(AND(D91=4,I91=1),Inputs!$N$37,0))))</f>
        <v>0</v>
      </c>
      <c r="AF91" s="19">
        <f>IF(AND(D91=1,I91=1),Inputs!$N$51,IF(AND(D91=2,I91=1),Inputs!$N$52,IF(AND(D91=3,I91=1),Inputs!$N$53,IF(AND(D91=4,I91=1),Inputs!$N$54,0))))</f>
        <v>0</v>
      </c>
      <c r="AG91" s="19" t="e">
        <f t="shared" si="23"/>
        <v>#N/A</v>
      </c>
      <c r="AH91" s="19" t="e">
        <f t="shared" si="24"/>
        <v>#N/A</v>
      </c>
      <c r="AI91" s="19" t="e">
        <f t="shared" si="25"/>
        <v>#N/A</v>
      </c>
      <c r="AJ91" s="19" t="e">
        <f>IF(K91=2,Inputs!$B$7,IF(K91=3,Inputs!$B$8,IF(K91=4,Inputs!$B$9,IF(K91=5,Inputs!$B$10,IF(K91=6,Inputs!$B$11)))))</f>
        <v>#N/A</v>
      </c>
      <c r="AK91" s="19">
        <f>Inputs!$B$65+C91</f>
        <v>500</v>
      </c>
      <c r="AL91" s="19" t="e">
        <f t="shared" si="26"/>
        <v>#N/A</v>
      </c>
      <c r="AM91" s="19" t="e">
        <f t="shared" si="21"/>
        <v>#N/A</v>
      </c>
      <c r="AN91" s="19" t="e">
        <f t="shared" si="16"/>
        <v>#N/A</v>
      </c>
      <c r="AO91" s="19" t="e">
        <f t="shared" si="17"/>
        <v>#N/A</v>
      </c>
      <c r="AP91" s="19" t="e">
        <f t="shared" si="18"/>
        <v>#N/A</v>
      </c>
      <c r="AQ91" s="22">
        <f t="shared" si="19"/>
        <v>0</v>
      </c>
      <c r="AR91" s="22">
        <f t="shared" si="20"/>
        <v>0</v>
      </c>
      <c r="AS91" s="22">
        <f>IF(AND(AQ91&gt;=Inputs!$B$15,D91=2),MAX(C91,Inputs!$B$15),AQ91)</f>
        <v>0</v>
      </c>
      <c r="AT91" s="22">
        <f>IF(AND(AR91&gt;=Inputs!$B$15,D91=2),MAX(C91,Inputs!$B$15),AR91)</f>
        <v>0</v>
      </c>
      <c r="AU91" s="22">
        <f>IF(AND(AS91&gt;=Inputs!$B$16,D91&lt;4),MAX(C91,Inputs!$B$16),AS91)</f>
        <v>0</v>
      </c>
      <c r="AV91" s="22">
        <f>IF(AND(AT91&gt;=Inputs!$B$16,D91&lt;4),MAX(C91,Inputs!$B$16),AT91)</f>
        <v>0</v>
      </c>
      <c r="AW91" s="20">
        <f>IF(AU91&gt;Inputs!$B$17,Inputs!$B$17,AU91)</f>
        <v>0</v>
      </c>
      <c r="AX91" s="20">
        <f>IF(AV91&gt;Inputs!$B$17,Inputs!$B$17,AV91)</f>
        <v>0</v>
      </c>
    </row>
    <row r="92" spans="1:50" x14ac:dyDescent="0.25">
      <c r="A92" s="1">
        <f>Levels!A93</f>
        <v>0</v>
      </c>
      <c r="B92" s="1">
        <f>Levels!B93</f>
        <v>0</v>
      </c>
      <c r="C92" s="15">
        <f>IF(AND(E92=0,F92=1),Levels!C93,'2012-2013'!AU92)</f>
        <v>0</v>
      </c>
      <c r="D92" s="1">
        <f>Levels!E93</f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 t="e">
        <f>Levels!AD93</f>
        <v>#N/A</v>
      </c>
      <c r="K92" s="1" t="e">
        <f>Levels!AE93</f>
        <v>#N/A</v>
      </c>
      <c r="L92" s="1" t="e">
        <f t="shared" si="22"/>
        <v>#N/A</v>
      </c>
      <c r="M92" s="19">
        <f>IF(D92=1,Inputs!$J$25,IF(D92=2,Inputs!$J$26,IF(D92=3,Inputs!$J$27,IF(D92=4,Inputs!$J$28,0))))</f>
        <v>0</v>
      </c>
      <c r="N92" s="19">
        <f>IF(D92=1,Inputs!$J$42,IF(D92=2,Inputs!$J$43,IF(D92=3,Inputs!$J$44,IF(D92=4,Inputs!$J$45,0))))</f>
        <v>0</v>
      </c>
      <c r="O92" s="19">
        <f>IF(D92=1,Inputs!$K$25,IF(D92=2,Inputs!$K$26,IF(D92=3,Inputs!$K$27,IF(D92=4,Inputs!$K$28,0))))</f>
        <v>0</v>
      </c>
      <c r="P92" s="19">
        <f>IF(D92=1,Inputs!$K$42,IF(D92=2,Inputs!$K$43,IF(D92=3,Inputs!$K$44,IF(D92=4,Inputs!$K$45,0))))</f>
        <v>0</v>
      </c>
      <c r="Q92" s="19">
        <f>IF(AND(D92=1,G92=1),Inputs!$L$25,IF(AND(D92=2,G92=1),Inputs!$L$26,IF(AND(D92=3,G92=1),Inputs!$L$27,IF(AND(D92=4,G92=1),Inputs!$L$28,0))))</f>
        <v>0</v>
      </c>
      <c r="R92" s="19">
        <f>IF(AND(D92=1,G92=1),Inputs!$L$42,IF(AND(D92=2,G92=1),Inputs!$L$43,IF(AND(D92=3,G92=1),Inputs!$L$44,IF(AND(D92=4,G92=1),Inputs!$L$45,0))))</f>
        <v>0</v>
      </c>
      <c r="S92" s="19">
        <f>IF(AND(D92=1,H92=1),Inputs!$M$25,IF(AND(D92=2,H92=1),Inputs!$M$26,IF(AND(D92=3,H92=1),Inputs!$M$27,IF(AND(D92=4,H92=1),Inputs!$M$28,0))))</f>
        <v>0</v>
      </c>
      <c r="T92" s="19">
        <f>IF(AND(D92=1,H92=1),Inputs!$M$42,IF(AND(D92=2,H92=1),Inputs!$M$43,IF(AND(D92=3,H92=1),Inputs!$M$44,IF(AND(D92=4,H92=1),Inputs!$M$45,0))))</f>
        <v>0</v>
      </c>
      <c r="U92" s="19">
        <f>IF(AND(D92=1,I92=1),Inputs!$N$25,IF(AND(D92=2,I92=1),Inputs!$N$26,IF(AND(D92=3,I92=1),Inputs!$N$27,IF(AND(D92=4,I92=1),Inputs!$N$28,0))))</f>
        <v>0</v>
      </c>
      <c r="V92" s="19">
        <f>IF(AND(D92=1,I92=1),Inputs!$N$42,IF(AND(D92=2,I92=1),Inputs!$N$43,IF(AND(D92=3,I92=1),Inputs!$N$44,IF(AND(D92=4,I92=1),Inputs!$N$45,0))))</f>
        <v>0</v>
      </c>
      <c r="W92" s="19">
        <f>IF(D92=1,Inputs!$J$34,IF(D92=2,Inputs!$J$35,IF(D92=3,Inputs!$J$36,IF(D92=4,Inputs!$J$37,0))))</f>
        <v>0</v>
      </c>
      <c r="X92" s="19">
        <f>IF(D92=1,Inputs!$J$51,IF(D92=2,Inputs!$J$52,IF(D92=3,Inputs!$J$53,IF(D92=4,Inputs!$J$54,0))))</f>
        <v>0</v>
      </c>
      <c r="Y92" s="19">
        <f>IF(D92=1,Inputs!$K$34,IF(D92=2,Inputs!$K$35,IF(D92=3,Inputs!$K$36,IF(D92=4,Inputs!$K$37,0))))</f>
        <v>0</v>
      </c>
      <c r="Z92" s="19">
        <f>IF(D92=1,Inputs!$K$51,IF(D92=2,Inputs!$K$52,IF(D92=3,Inputs!$K$53,IF(D92=4,Inputs!$K$54,0))))</f>
        <v>0</v>
      </c>
      <c r="AA92" s="19">
        <f>IF(AND(D92=1,G92=1),Inputs!$L$34,IF(AND(D92=2,G92=1),Inputs!$L$35,IF(AND(D92=3,G92=1),Inputs!$L$36,IF(AND(D92=4,G92=1),Inputs!$L$37,0))))</f>
        <v>0</v>
      </c>
      <c r="AB92" s="19">
        <f>IF(AND(D92=1,G92=1),Inputs!$L$51,IF(AND(D92=2,G92=1),Inputs!$L$52,IF(AND(D92=3,G92=1),Inputs!$L$53,IF(AND(D92=4,G92=1),Inputs!$L$54,0))))</f>
        <v>0</v>
      </c>
      <c r="AC92" s="19">
        <f>IF(AND(D92=1,H92=1),Inputs!$M$34,IF(AND(D92=2,H92=1),Inputs!$M$35,IF(AND(D92=3,H92=1),Inputs!$M$36,IF(AND(D92=4,H92=1),Inputs!$M$37,0))))</f>
        <v>0</v>
      </c>
      <c r="AD92" s="19">
        <f>IF(AND(D92=1,H92=1),Inputs!$M$51,IF(AND(D92=2,H92=1),Inputs!$M$52,IF(AND(D92=3,H92=1),Inputs!$M$53,IF(AND(D92=4,H92=1),Inputs!$M$54,0))))</f>
        <v>0</v>
      </c>
      <c r="AE92" s="19">
        <f>IF(AND(D92=1,I92=1),Inputs!$N$34,IF(AND(D92=2,I92=1),Inputs!$N$35,IF(AND(D92=3,I92=1),Inputs!$N$36,IF(AND(D92=4,I92=1),Inputs!$N$37,0))))</f>
        <v>0</v>
      </c>
      <c r="AF92" s="19">
        <f>IF(AND(D92=1,I92=1),Inputs!$N$51,IF(AND(D92=2,I92=1),Inputs!$N$52,IF(AND(D92=3,I92=1),Inputs!$N$53,IF(AND(D92=4,I92=1),Inputs!$N$54,0))))</f>
        <v>0</v>
      </c>
      <c r="AG92" s="19" t="e">
        <f t="shared" si="23"/>
        <v>#N/A</v>
      </c>
      <c r="AH92" s="19" t="e">
        <f t="shared" si="24"/>
        <v>#N/A</v>
      </c>
      <c r="AI92" s="19" t="e">
        <f t="shared" si="25"/>
        <v>#N/A</v>
      </c>
      <c r="AJ92" s="19" t="e">
        <f>IF(K92=2,Inputs!$B$7,IF(K92=3,Inputs!$B$8,IF(K92=4,Inputs!$B$9,IF(K92=5,Inputs!$B$10,IF(K92=6,Inputs!$B$11)))))</f>
        <v>#N/A</v>
      </c>
      <c r="AK92" s="19">
        <f>Inputs!$B$65+C92</f>
        <v>500</v>
      </c>
      <c r="AL92" s="19" t="e">
        <f t="shared" si="26"/>
        <v>#N/A</v>
      </c>
      <c r="AM92" s="19" t="e">
        <f t="shared" si="21"/>
        <v>#N/A</v>
      </c>
      <c r="AN92" s="19" t="e">
        <f t="shared" si="16"/>
        <v>#N/A</v>
      </c>
      <c r="AO92" s="19" t="e">
        <f t="shared" si="17"/>
        <v>#N/A</v>
      </c>
      <c r="AP92" s="19" t="e">
        <f t="shared" si="18"/>
        <v>#N/A</v>
      </c>
      <c r="AQ92" s="22">
        <f t="shared" si="19"/>
        <v>0</v>
      </c>
      <c r="AR92" s="22">
        <f t="shared" si="20"/>
        <v>0</v>
      </c>
      <c r="AS92" s="22">
        <f>IF(AND(AQ92&gt;=Inputs!$B$15,D92=2),MAX(C92,Inputs!$B$15),AQ92)</f>
        <v>0</v>
      </c>
      <c r="AT92" s="22">
        <f>IF(AND(AR92&gt;=Inputs!$B$15,D92=2),MAX(C92,Inputs!$B$15),AR92)</f>
        <v>0</v>
      </c>
      <c r="AU92" s="22">
        <f>IF(AND(AS92&gt;=Inputs!$B$16,D92&lt;4),MAX(C92,Inputs!$B$16),AS92)</f>
        <v>0</v>
      </c>
      <c r="AV92" s="22">
        <f>IF(AND(AT92&gt;=Inputs!$B$16,D92&lt;4),MAX(C92,Inputs!$B$16),AT92)</f>
        <v>0</v>
      </c>
      <c r="AW92" s="20">
        <f>IF(AU92&gt;Inputs!$B$17,Inputs!$B$17,AU92)</f>
        <v>0</v>
      </c>
      <c r="AX92" s="20">
        <f>IF(AV92&gt;Inputs!$B$17,Inputs!$B$17,AV92)</f>
        <v>0</v>
      </c>
    </row>
    <row r="93" spans="1:50" x14ac:dyDescent="0.25">
      <c r="A93" s="1">
        <f>Levels!A94</f>
        <v>0</v>
      </c>
      <c r="B93" s="1">
        <f>Levels!B94</f>
        <v>0</v>
      </c>
      <c r="C93" s="15">
        <f>IF(AND(E93=0,F93=1),Levels!C94,'2012-2013'!AU93)</f>
        <v>0</v>
      </c>
      <c r="D93" s="1">
        <f>Levels!E94</f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 t="e">
        <f>Levels!AD94</f>
        <v>#N/A</v>
      </c>
      <c r="K93" s="1" t="e">
        <f>Levels!AE94</f>
        <v>#N/A</v>
      </c>
      <c r="L93" s="1" t="e">
        <f t="shared" si="22"/>
        <v>#N/A</v>
      </c>
      <c r="M93" s="19">
        <f>IF(D93=1,Inputs!$J$25,IF(D93=2,Inputs!$J$26,IF(D93=3,Inputs!$J$27,IF(D93=4,Inputs!$J$28,0))))</f>
        <v>0</v>
      </c>
      <c r="N93" s="19">
        <f>IF(D93=1,Inputs!$J$42,IF(D93=2,Inputs!$J$43,IF(D93=3,Inputs!$J$44,IF(D93=4,Inputs!$J$45,0))))</f>
        <v>0</v>
      </c>
      <c r="O93" s="19">
        <f>IF(D93=1,Inputs!$K$25,IF(D93=2,Inputs!$K$26,IF(D93=3,Inputs!$K$27,IF(D93=4,Inputs!$K$28,0))))</f>
        <v>0</v>
      </c>
      <c r="P93" s="19">
        <f>IF(D93=1,Inputs!$K$42,IF(D93=2,Inputs!$K$43,IF(D93=3,Inputs!$K$44,IF(D93=4,Inputs!$K$45,0))))</f>
        <v>0</v>
      </c>
      <c r="Q93" s="19">
        <f>IF(AND(D93=1,G93=1),Inputs!$L$25,IF(AND(D93=2,G93=1),Inputs!$L$26,IF(AND(D93=3,G93=1),Inputs!$L$27,IF(AND(D93=4,G93=1),Inputs!$L$28,0))))</f>
        <v>0</v>
      </c>
      <c r="R93" s="19">
        <f>IF(AND(D93=1,G93=1),Inputs!$L$42,IF(AND(D93=2,G93=1),Inputs!$L$43,IF(AND(D93=3,G93=1),Inputs!$L$44,IF(AND(D93=4,G93=1),Inputs!$L$45,0))))</f>
        <v>0</v>
      </c>
      <c r="S93" s="19">
        <f>IF(AND(D93=1,H93=1),Inputs!$M$25,IF(AND(D93=2,H93=1),Inputs!$M$26,IF(AND(D93=3,H93=1),Inputs!$M$27,IF(AND(D93=4,H93=1),Inputs!$M$28,0))))</f>
        <v>0</v>
      </c>
      <c r="T93" s="19">
        <f>IF(AND(D93=1,H93=1),Inputs!$M$42,IF(AND(D93=2,H93=1),Inputs!$M$43,IF(AND(D93=3,H93=1),Inputs!$M$44,IF(AND(D93=4,H93=1),Inputs!$M$45,0))))</f>
        <v>0</v>
      </c>
      <c r="U93" s="19">
        <f>IF(AND(D93=1,I93=1),Inputs!$N$25,IF(AND(D93=2,I93=1),Inputs!$N$26,IF(AND(D93=3,I93=1),Inputs!$N$27,IF(AND(D93=4,I93=1),Inputs!$N$28,0))))</f>
        <v>0</v>
      </c>
      <c r="V93" s="19">
        <f>IF(AND(D93=1,I93=1),Inputs!$N$42,IF(AND(D93=2,I93=1),Inputs!$N$43,IF(AND(D93=3,I93=1),Inputs!$N$44,IF(AND(D93=4,I93=1),Inputs!$N$45,0))))</f>
        <v>0</v>
      </c>
      <c r="W93" s="19">
        <f>IF(D93=1,Inputs!$J$34,IF(D93=2,Inputs!$J$35,IF(D93=3,Inputs!$J$36,IF(D93=4,Inputs!$J$37,0))))</f>
        <v>0</v>
      </c>
      <c r="X93" s="19">
        <f>IF(D93=1,Inputs!$J$51,IF(D93=2,Inputs!$J$52,IF(D93=3,Inputs!$J$53,IF(D93=4,Inputs!$J$54,0))))</f>
        <v>0</v>
      </c>
      <c r="Y93" s="19">
        <f>IF(D93=1,Inputs!$K$34,IF(D93=2,Inputs!$K$35,IF(D93=3,Inputs!$K$36,IF(D93=4,Inputs!$K$37,0))))</f>
        <v>0</v>
      </c>
      <c r="Z93" s="19">
        <f>IF(D93=1,Inputs!$K$51,IF(D93=2,Inputs!$K$52,IF(D93=3,Inputs!$K$53,IF(D93=4,Inputs!$K$54,0))))</f>
        <v>0</v>
      </c>
      <c r="AA93" s="19">
        <f>IF(AND(D93=1,G93=1),Inputs!$L$34,IF(AND(D93=2,G93=1),Inputs!$L$35,IF(AND(D93=3,G93=1),Inputs!$L$36,IF(AND(D93=4,G93=1),Inputs!$L$37,0))))</f>
        <v>0</v>
      </c>
      <c r="AB93" s="19">
        <f>IF(AND(D93=1,G93=1),Inputs!$L$51,IF(AND(D93=2,G93=1),Inputs!$L$52,IF(AND(D93=3,G93=1),Inputs!$L$53,IF(AND(D93=4,G93=1),Inputs!$L$54,0))))</f>
        <v>0</v>
      </c>
      <c r="AC93" s="19">
        <f>IF(AND(D93=1,H93=1),Inputs!$M$34,IF(AND(D93=2,H93=1),Inputs!$M$35,IF(AND(D93=3,H93=1),Inputs!$M$36,IF(AND(D93=4,H93=1),Inputs!$M$37,0))))</f>
        <v>0</v>
      </c>
      <c r="AD93" s="19">
        <f>IF(AND(D93=1,H93=1),Inputs!$M$51,IF(AND(D93=2,H93=1),Inputs!$M$52,IF(AND(D93=3,H93=1),Inputs!$M$53,IF(AND(D93=4,H93=1),Inputs!$M$54,0))))</f>
        <v>0</v>
      </c>
      <c r="AE93" s="19">
        <f>IF(AND(D93=1,I93=1),Inputs!$N$34,IF(AND(D93=2,I93=1),Inputs!$N$35,IF(AND(D93=3,I93=1),Inputs!$N$36,IF(AND(D93=4,I93=1),Inputs!$N$37,0))))</f>
        <v>0</v>
      </c>
      <c r="AF93" s="19">
        <f>IF(AND(D93=1,I93=1),Inputs!$N$51,IF(AND(D93=2,I93=1),Inputs!$N$52,IF(AND(D93=3,I93=1),Inputs!$N$53,IF(AND(D93=4,I93=1),Inputs!$N$54,0))))</f>
        <v>0</v>
      </c>
      <c r="AG93" s="19" t="e">
        <f t="shared" si="23"/>
        <v>#N/A</v>
      </c>
      <c r="AH93" s="19" t="e">
        <f t="shared" si="24"/>
        <v>#N/A</v>
      </c>
      <c r="AI93" s="19" t="e">
        <f t="shared" si="25"/>
        <v>#N/A</v>
      </c>
      <c r="AJ93" s="19" t="e">
        <f>IF(K93=2,Inputs!$B$7,IF(K93=3,Inputs!$B$8,IF(K93=4,Inputs!$B$9,IF(K93=5,Inputs!$B$10,IF(K93=6,Inputs!$B$11)))))</f>
        <v>#N/A</v>
      </c>
      <c r="AK93" s="19">
        <f>Inputs!$B$65+C93</f>
        <v>500</v>
      </c>
      <c r="AL93" s="19" t="e">
        <f t="shared" si="26"/>
        <v>#N/A</v>
      </c>
      <c r="AM93" s="19" t="e">
        <f t="shared" si="21"/>
        <v>#N/A</v>
      </c>
      <c r="AN93" s="19" t="e">
        <f t="shared" si="16"/>
        <v>#N/A</v>
      </c>
      <c r="AO93" s="19" t="e">
        <f t="shared" si="17"/>
        <v>#N/A</v>
      </c>
      <c r="AP93" s="19" t="e">
        <f t="shared" si="18"/>
        <v>#N/A</v>
      </c>
      <c r="AQ93" s="22">
        <f t="shared" si="19"/>
        <v>0</v>
      </c>
      <c r="AR93" s="22">
        <f t="shared" si="20"/>
        <v>0</v>
      </c>
      <c r="AS93" s="22">
        <f>IF(AND(AQ93&gt;=Inputs!$B$15,D93=2),MAX(C93,Inputs!$B$15),AQ93)</f>
        <v>0</v>
      </c>
      <c r="AT93" s="22">
        <f>IF(AND(AR93&gt;=Inputs!$B$15,D93=2),MAX(C93,Inputs!$B$15),AR93)</f>
        <v>0</v>
      </c>
      <c r="AU93" s="22">
        <f>IF(AND(AS93&gt;=Inputs!$B$16,D93&lt;4),MAX(C93,Inputs!$B$16),AS93)</f>
        <v>0</v>
      </c>
      <c r="AV93" s="22">
        <f>IF(AND(AT93&gt;=Inputs!$B$16,D93&lt;4),MAX(C93,Inputs!$B$16),AT93)</f>
        <v>0</v>
      </c>
      <c r="AW93" s="20">
        <f>IF(AU93&gt;Inputs!$B$17,Inputs!$B$17,AU93)</f>
        <v>0</v>
      </c>
      <c r="AX93" s="20">
        <f>IF(AV93&gt;Inputs!$B$17,Inputs!$B$17,AV93)</f>
        <v>0</v>
      </c>
    </row>
    <row r="94" spans="1:50" x14ac:dyDescent="0.25">
      <c r="A94" s="1">
        <f>Levels!A95</f>
        <v>0</v>
      </c>
      <c r="B94" s="1">
        <f>Levels!B95</f>
        <v>0</v>
      </c>
      <c r="C94" s="15">
        <f>IF(AND(E94=0,F94=1),Levels!C95,'2012-2013'!AU94)</f>
        <v>0</v>
      </c>
      <c r="D94" s="1">
        <f>Levels!E95</f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 t="e">
        <f>Levels!AD95</f>
        <v>#N/A</v>
      </c>
      <c r="K94" s="1" t="e">
        <f>Levels!AE95</f>
        <v>#N/A</v>
      </c>
      <c r="L94" s="1" t="e">
        <f t="shared" si="22"/>
        <v>#N/A</v>
      </c>
      <c r="M94" s="19">
        <f>IF(D94=1,Inputs!$J$25,IF(D94=2,Inputs!$J$26,IF(D94=3,Inputs!$J$27,IF(D94=4,Inputs!$J$28,0))))</f>
        <v>0</v>
      </c>
      <c r="N94" s="19">
        <f>IF(D94=1,Inputs!$J$42,IF(D94=2,Inputs!$J$43,IF(D94=3,Inputs!$J$44,IF(D94=4,Inputs!$J$45,0))))</f>
        <v>0</v>
      </c>
      <c r="O94" s="19">
        <f>IF(D94=1,Inputs!$K$25,IF(D94=2,Inputs!$K$26,IF(D94=3,Inputs!$K$27,IF(D94=4,Inputs!$K$28,0))))</f>
        <v>0</v>
      </c>
      <c r="P94" s="19">
        <f>IF(D94=1,Inputs!$K$42,IF(D94=2,Inputs!$K$43,IF(D94=3,Inputs!$K$44,IF(D94=4,Inputs!$K$45,0))))</f>
        <v>0</v>
      </c>
      <c r="Q94" s="19">
        <f>IF(AND(D94=1,G94=1),Inputs!$L$25,IF(AND(D94=2,G94=1),Inputs!$L$26,IF(AND(D94=3,G94=1),Inputs!$L$27,IF(AND(D94=4,G94=1),Inputs!$L$28,0))))</f>
        <v>0</v>
      </c>
      <c r="R94" s="19">
        <f>IF(AND(D94=1,G94=1),Inputs!$L$42,IF(AND(D94=2,G94=1),Inputs!$L$43,IF(AND(D94=3,G94=1),Inputs!$L$44,IF(AND(D94=4,G94=1),Inputs!$L$45,0))))</f>
        <v>0</v>
      </c>
      <c r="S94" s="19">
        <f>IF(AND(D94=1,H94=1),Inputs!$M$25,IF(AND(D94=2,H94=1),Inputs!$M$26,IF(AND(D94=3,H94=1),Inputs!$M$27,IF(AND(D94=4,H94=1),Inputs!$M$28,0))))</f>
        <v>0</v>
      </c>
      <c r="T94" s="19">
        <f>IF(AND(D94=1,H94=1),Inputs!$M$42,IF(AND(D94=2,H94=1),Inputs!$M$43,IF(AND(D94=3,H94=1),Inputs!$M$44,IF(AND(D94=4,H94=1),Inputs!$M$45,0))))</f>
        <v>0</v>
      </c>
      <c r="U94" s="19">
        <f>IF(AND(D94=1,I94=1),Inputs!$N$25,IF(AND(D94=2,I94=1),Inputs!$N$26,IF(AND(D94=3,I94=1),Inputs!$N$27,IF(AND(D94=4,I94=1),Inputs!$N$28,0))))</f>
        <v>0</v>
      </c>
      <c r="V94" s="19">
        <f>IF(AND(D94=1,I94=1),Inputs!$N$42,IF(AND(D94=2,I94=1),Inputs!$N$43,IF(AND(D94=3,I94=1),Inputs!$N$44,IF(AND(D94=4,I94=1),Inputs!$N$45,0))))</f>
        <v>0</v>
      </c>
      <c r="W94" s="19">
        <f>IF(D94=1,Inputs!$J$34,IF(D94=2,Inputs!$J$35,IF(D94=3,Inputs!$J$36,IF(D94=4,Inputs!$J$37,0))))</f>
        <v>0</v>
      </c>
      <c r="X94" s="19">
        <f>IF(D94=1,Inputs!$J$51,IF(D94=2,Inputs!$J$52,IF(D94=3,Inputs!$J$53,IF(D94=4,Inputs!$J$54,0))))</f>
        <v>0</v>
      </c>
      <c r="Y94" s="19">
        <f>IF(D94=1,Inputs!$K$34,IF(D94=2,Inputs!$K$35,IF(D94=3,Inputs!$K$36,IF(D94=4,Inputs!$K$37,0))))</f>
        <v>0</v>
      </c>
      <c r="Z94" s="19">
        <f>IF(D94=1,Inputs!$K$51,IF(D94=2,Inputs!$K$52,IF(D94=3,Inputs!$K$53,IF(D94=4,Inputs!$K$54,0))))</f>
        <v>0</v>
      </c>
      <c r="AA94" s="19">
        <f>IF(AND(D94=1,G94=1),Inputs!$L$34,IF(AND(D94=2,G94=1),Inputs!$L$35,IF(AND(D94=3,G94=1),Inputs!$L$36,IF(AND(D94=4,G94=1),Inputs!$L$37,0))))</f>
        <v>0</v>
      </c>
      <c r="AB94" s="19">
        <f>IF(AND(D94=1,G94=1),Inputs!$L$51,IF(AND(D94=2,G94=1),Inputs!$L$52,IF(AND(D94=3,G94=1),Inputs!$L$53,IF(AND(D94=4,G94=1),Inputs!$L$54,0))))</f>
        <v>0</v>
      </c>
      <c r="AC94" s="19">
        <f>IF(AND(D94=1,H94=1),Inputs!$M$34,IF(AND(D94=2,H94=1),Inputs!$M$35,IF(AND(D94=3,H94=1),Inputs!$M$36,IF(AND(D94=4,H94=1),Inputs!$M$37,0))))</f>
        <v>0</v>
      </c>
      <c r="AD94" s="19">
        <f>IF(AND(D94=1,H94=1),Inputs!$M$51,IF(AND(D94=2,H94=1),Inputs!$M$52,IF(AND(D94=3,H94=1),Inputs!$M$53,IF(AND(D94=4,H94=1),Inputs!$M$54,0))))</f>
        <v>0</v>
      </c>
      <c r="AE94" s="19">
        <f>IF(AND(D94=1,I94=1),Inputs!$N$34,IF(AND(D94=2,I94=1),Inputs!$N$35,IF(AND(D94=3,I94=1),Inputs!$N$36,IF(AND(D94=4,I94=1),Inputs!$N$37,0))))</f>
        <v>0</v>
      </c>
      <c r="AF94" s="19">
        <f>IF(AND(D94=1,I94=1),Inputs!$N$51,IF(AND(D94=2,I94=1),Inputs!$N$52,IF(AND(D94=3,I94=1),Inputs!$N$53,IF(AND(D94=4,I94=1),Inputs!$N$54,0))))</f>
        <v>0</v>
      </c>
      <c r="AG94" s="19" t="e">
        <f t="shared" si="23"/>
        <v>#N/A</v>
      </c>
      <c r="AH94" s="19" t="e">
        <f t="shared" si="24"/>
        <v>#N/A</v>
      </c>
      <c r="AI94" s="19" t="e">
        <f t="shared" si="25"/>
        <v>#N/A</v>
      </c>
      <c r="AJ94" s="19" t="e">
        <f>IF(K94=2,Inputs!$B$7,IF(K94=3,Inputs!$B$8,IF(K94=4,Inputs!$B$9,IF(K94=5,Inputs!$B$10,IF(K94=6,Inputs!$B$11)))))</f>
        <v>#N/A</v>
      </c>
      <c r="AK94" s="19">
        <f>Inputs!$B$65+C94</f>
        <v>500</v>
      </c>
      <c r="AL94" s="19" t="e">
        <f t="shared" si="26"/>
        <v>#N/A</v>
      </c>
      <c r="AM94" s="19" t="e">
        <f t="shared" si="21"/>
        <v>#N/A</v>
      </c>
      <c r="AN94" s="19" t="e">
        <f t="shared" si="16"/>
        <v>#N/A</v>
      </c>
      <c r="AO94" s="19" t="e">
        <f t="shared" si="17"/>
        <v>#N/A</v>
      </c>
      <c r="AP94" s="19" t="e">
        <f t="shared" si="18"/>
        <v>#N/A</v>
      </c>
      <c r="AQ94" s="22">
        <f t="shared" si="19"/>
        <v>0</v>
      </c>
      <c r="AR94" s="22">
        <f t="shared" si="20"/>
        <v>0</v>
      </c>
      <c r="AS94" s="22">
        <f>IF(AND(AQ94&gt;=Inputs!$B$15,D94=2),MAX(C94,Inputs!$B$15),AQ94)</f>
        <v>0</v>
      </c>
      <c r="AT94" s="22">
        <f>IF(AND(AR94&gt;=Inputs!$B$15,D94=2),MAX(C94,Inputs!$B$15),AR94)</f>
        <v>0</v>
      </c>
      <c r="AU94" s="22">
        <f>IF(AND(AS94&gt;=Inputs!$B$16,D94&lt;4),MAX(C94,Inputs!$B$16),AS94)</f>
        <v>0</v>
      </c>
      <c r="AV94" s="22">
        <f>IF(AND(AT94&gt;=Inputs!$B$16,D94&lt;4),MAX(C94,Inputs!$B$16),AT94)</f>
        <v>0</v>
      </c>
      <c r="AW94" s="20">
        <f>IF(AU94&gt;Inputs!$B$17,Inputs!$B$17,AU94)</f>
        <v>0</v>
      </c>
      <c r="AX94" s="20">
        <f>IF(AV94&gt;Inputs!$B$17,Inputs!$B$17,AV94)</f>
        <v>0</v>
      </c>
    </row>
    <row r="95" spans="1:50" x14ac:dyDescent="0.25">
      <c r="A95" s="1">
        <f>Levels!A96</f>
        <v>0</v>
      </c>
      <c r="B95" s="1">
        <f>Levels!B96</f>
        <v>0</v>
      </c>
      <c r="C95" s="15">
        <f>IF(AND(E95=0,F95=1),Levels!C96,'2012-2013'!AU95)</f>
        <v>0</v>
      </c>
      <c r="D95" s="1">
        <f>Levels!E96</f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 t="e">
        <f>Levels!AD96</f>
        <v>#N/A</v>
      </c>
      <c r="K95" s="1" t="e">
        <f>Levels!AE96</f>
        <v>#N/A</v>
      </c>
      <c r="L95" s="1" t="e">
        <f t="shared" si="22"/>
        <v>#N/A</v>
      </c>
      <c r="M95" s="19">
        <f>IF(D95=1,Inputs!$J$25,IF(D95=2,Inputs!$J$26,IF(D95=3,Inputs!$J$27,IF(D95=4,Inputs!$J$28,0))))</f>
        <v>0</v>
      </c>
      <c r="N95" s="19">
        <f>IF(D95=1,Inputs!$J$42,IF(D95=2,Inputs!$J$43,IF(D95=3,Inputs!$J$44,IF(D95=4,Inputs!$J$45,0))))</f>
        <v>0</v>
      </c>
      <c r="O95" s="19">
        <f>IF(D95=1,Inputs!$K$25,IF(D95=2,Inputs!$K$26,IF(D95=3,Inputs!$K$27,IF(D95=4,Inputs!$K$28,0))))</f>
        <v>0</v>
      </c>
      <c r="P95" s="19">
        <f>IF(D95=1,Inputs!$K$42,IF(D95=2,Inputs!$K$43,IF(D95=3,Inputs!$K$44,IF(D95=4,Inputs!$K$45,0))))</f>
        <v>0</v>
      </c>
      <c r="Q95" s="19">
        <f>IF(AND(D95=1,G95=1),Inputs!$L$25,IF(AND(D95=2,G95=1),Inputs!$L$26,IF(AND(D95=3,G95=1),Inputs!$L$27,IF(AND(D95=4,G95=1),Inputs!$L$28,0))))</f>
        <v>0</v>
      </c>
      <c r="R95" s="19">
        <f>IF(AND(D95=1,G95=1),Inputs!$L$42,IF(AND(D95=2,G95=1),Inputs!$L$43,IF(AND(D95=3,G95=1),Inputs!$L$44,IF(AND(D95=4,G95=1),Inputs!$L$45,0))))</f>
        <v>0</v>
      </c>
      <c r="S95" s="19">
        <f>IF(AND(D95=1,H95=1),Inputs!$M$25,IF(AND(D95=2,H95=1),Inputs!$M$26,IF(AND(D95=3,H95=1),Inputs!$M$27,IF(AND(D95=4,H95=1),Inputs!$M$28,0))))</f>
        <v>0</v>
      </c>
      <c r="T95" s="19">
        <f>IF(AND(D95=1,H95=1),Inputs!$M$42,IF(AND(D95=2,H95=1),Inputs!$M$43,IF(AND(D95=3,H95=1),Inputs!$M$44,IF(AND(D95=4,H95=1),Inputs!$M$45,0))))</f>
        <v>0</v>
      </c>
      <c r="U95" s="19">
        <f>IF(AND(D95=1,I95=1),Inputs!$N$25,IF(AND(D95=2,I95=1),Inputs!$N$26,IF(AND(D95=3,I95=1),Inputs!$N$27,IF(AND(D95=4,I95=1),Inputs!$N$28,0))))</f>
        <v>0</v>
      </c>
      <c r="V95" s="19">
        <f>IF(AND(D95=1,I95=1),Inputs!$N$42,IF(AND(D95=2,I95=1),Inputs!$N$43,IF(AND(D95=3,I95=1),Inputs!$N$44,IF(AND(D95=4,I95=1),Inputs!$N$45,0))))</f>
        <v>0</v>
      </c>
      <c r="W95" s="19">
        <f>IF(D95=1,Inputs!$J$34,IF(D95=2,Inputs!$J$35,IF(D95=3,Inputs!$J$36,IF(D95=4,Inputs!$J$37,0))))</f>
        <v>0</v>
      </c>
      <c r="X95" s="19">
        <f>IF(D95=1,Inputs!$J$51,IF(D95=2,Inputs!$J$52,IF(D95=3,Inputs!$J$53,IF(D95=4,Inputs!$J$54,0))))</f>
        <v>0</v>
      </c>
      <c r="Y95" s="19">
        <f>IF(D95=1,Inputs!$K$34,IF(D95=2,Inputs!$K$35,IF(D95=3,Inputs!$K$36,IF(D95=4,Inputs!$K$37,0))))</f>
        <v>0</v>
      </c>
      <c r="Z95" s="19">
        <f>IF(D95=1,Inputs!$K$51,IF(D95=2,Inputs!$K$52,IF(D95=3,Inputs!$K$53,IF(D95=4,Inputs!$K$54,0))))</f>
        <v>0</v>
      </c>
      <c r="AA95" s="19">
        <f>IF(AND(D95=1,G95=1),Inputs!$L$34,IF(AND(D95=2,G95=1),Inputs!$L$35,IF(AND(D95=3,G95=1),Inputs!$L$36,IF(AND(D95=4,G95=1),Inputs!$L$37,0))))</f>
        <v>0</v>
      </c>
      <c r="AB95" s="19">
        <f>IF(AND(D95=1,G95=1),Inputs!$L$51,IF(AND(D95=2,G95=1),Inputs!$L$52,IF(AND(D95=3,G95=1),Inputs!$L$53,IF(AND(D95=4,G95=1),Inputs!$L$54,0))))</f>
        <v>0</v>
      </c>
      <c r="AC95" s="19">
        <f>IF(AND(D95=1,H95=1),Inputs!$M$34,IF(AND(D95=2,H95=1),Inputs!$M$35,IF(AND(D95=3,H95=1),Inputs!$M$36,IF(AND(D95=4,H95=1),Inputs!$M$37,0))))</f>
        <v>0</v>
      </c>
      <c r="AD95" s="19">
        <f>IF(AND(D95=1,H95=1),Inputs!$M$51,IF(AND(D95=2,H95=1),Inputs!$M$52,IF(AND(D95=3,H95=1),Inputs!$M$53,IF(AND(D95=4,H95=1),Inputs!$M$54,0))))</f>
        <v>0</v>
      </c>
      <c r="AE95" s="19">
        <f>IF(AND(D95=1,I95=1),Inputs!$N$34,IF(AND(D95=2,I95=1),Inputs!$N$35,IF(AND(D95=3,I95=1),Inputs!$N$36,IF(AND(D95=4,I95=1),Inputs!$N$37,0))))</f>
        <v>0</v>
      </c>
      <c r="AF95" s="19">
        <f>IF(AND(D95=1,I95=1),Inputs!$N$51,IF(AND(D95=2,I95=1),Inputs!$N$52,IF(AND(D95=3,I95=1),Inputs!$N$53,IF(AND(D95=4,I95=1),Inputs!$N$54,0))))</f>
        <v>0</v>
      </c>
      <c r="AG95" s="19" t="e">
        <f t="shared" si="23"/>
        <v>#N/A</v>
      </c>
      <c r="AH95" s="19" t="e">
        <f t="shared" si="24"/>
        <v>#N/A</v>
      </c>
      <c r="AI95" s="19" t="e">
        <f t="shared" si="25"/>
        <v>#N/A</v>
      </c>
      <c r="AJ95" s="19" t="e">
        <f>IF(K95=2,Inputs!$B$7,IF(K95=3,Inputs!$B$8,IF(K95=4,Inputs!$B$9,IF(K95=5,Inputs!$B$10,IF(K95=6,Inputs!$B$11)))))</f>
        <v>#N/A</v>
      </c>
      <c r="AK95" s="19">
        <f>Inputs!$B$65+C95</f>
        <v>500</v>
      </c>
      <c r="AL95" s="19" t="e">
        <f t="shared" si="26"/>
        <v>#N/A</v>
      </c>
      <c r="AM95" s="19" t="e">
        <f t="shared" si="21"/>
        <v>#N/A</v>
      </c>
      <c r="AN95" s="19" t="e">
        <f t="shared" si="16"/>
        <v>#N/A</v>
      </c>
      <c r="AO95" s="19" t="e">
        <f t="shared" si="17"/>
        <v>#N/A</v>
      </c>
      <c r="AP95" s="19" t="e">
        <f t="shared" si="18"/>
        <v>#N/A</v>
      </c>
      <c r="AQ95" s="22">
        <f t="shared" si="19"/>
        <v>0</v>
      </c>
      <c r="AR95" s="22">
        <f t="shared" si="20"/>
        <v>0</v>
      </c>
      <c r="AS95" s="22">
        <f>IF(AND(AQ95&gt;=Inputs!$B$15,D95=2),MAX(C95,Inputs!$B$15),AQ95)</f>
        <v>0</v>
      </c>
      <c r="AT95" s="22">
        <f>IF(AND(AR95&gt;=Inputs!$B$15,D95=2),MAX(C95,Inputs!$B$15),AR95)</f>
        <v>0</v>
      </c>
      <c r="AU95" s="22">
        <f>IF(AND(AS95&gt;=Inputs!$B$16,D95&lt;4),MAX(C95,Inputs!$B$16),AS95)</f>
        <v>0</v>
      </c>
      <c r="AV95" s="22">
        <f>IF(AND(AT95&gt;=Inputs!$B$16,D95&lt;4),MAX(C95,Inputs!$B$16),AT95)</f>
        <v>0</v>
      </c>
      <c r="AW95" s="20">
        <f>IF(AU95&gt;Inputs!$B$17,Inputs!$B$17,AU95)</f>
        <v>0</v>
      </c>
      <c r="AX95" s="20">
        <f>IF(AV95&gt;Inputs!$B$17,Inputs!$B$17,AV95)</f>
        <v>0</v>
      </c>
    </row>
    <row r="96" spans="1:50" x14ac:dyDescent="0.25">
      <c r="A96" s="1">
        <f>Levels!A97</f>
        <v>0</v>
      </c>
      <c r="B96" s="1">
        <f>Levels!B97</f>
        <v>0</v>
      </c>
      <c r="C96" s="15">
        <f>IF(AND(E96=0,F96=1),Levels!C97,'2012-2013'!AU96)</f>
        <v>0</v>
      </c>
      <c r="D96" s="1">
        <f>Levels!E97</f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 t="e">
        <f>Levels!AD97</f>
        <v>#N/A</v>
      </c>
      <c r="K96" s="1" t="e">
        <f>Levels!AE97</f>
        <v>#N/A</v>
      </c>
      <c r="L96" s="1" t="e">
        <f t="shared" si="22"/>
        <v>#N/A</v>
      </c>
      <c r="M96" s="19">
        <f>IF(D96=1,Inputs!$J$25,IF(D96=2,Inputs!$J$26,IF(D96=3,Inputs!$J$27,IF(D96=4,Inputs!$J$28,0))))</f>
        <v>0</v>
      </c>
      <c r="N96" s="19">
        <f>IF(D96=1,Inputs!$J$42,IF(D96=2,Inputs!$J$43,IF(D96=3,Inputs!$J$44,IF(D96=4,Inputs!$J$45,0))))</f>
        <v>0</v>
      </c>
      <c r="O96" s="19">
        <f>IF(D96=1,Inputs!$K$25,IF(D96=2,Inputs!$K$26,IF(D96=3,Inputs!$K$27,IF(D96=4,Inputs!$K$28,0))))</f>
        <v>0</v>
      </c>
      <c r="P96" s="19">
        <f>IF(D96=1,Inputs!$K$42,IF(D96=2,Inputs!$K$43,IF(D96=3,Inputs!$K$44,IF(D96=4,Inputs!$K$45,0))))</f>
        <v>0</v>
      </c>
      <c r="Q96" s="19">
        <f>IF(AND(D96=1,G96=1),Inputs!$L$25,IF(AND(D96=2,G96=1),Inputs!$L$26,IF(AND(D96=3,G96=1),Inputs!$L$27,IF(AND(D96=4,G96=1),Inputs!$L$28,0))))</f>
        <v>0</v>
      </c>
      <c r="R96" s="19">
        <f>IF(AND(D96=1,G96=1),Inputs!$L$42,IF(AND(D96=2,G96=1),Inputs!$L$43,IF(AND(D96=3,G96=1),Inputs!$L$44,IF(AND(D96=4,G96=1),Inputs!$L$45,0))))</f>
        <v>0</v>
      </c>
      <c r="S96" s="19">
        <f>IF(AND(D96=1,H96=1),Inputs!$M$25,IF(AND(D96=2,H96=1),Inputs!$M$26,IF(AND(D96=3,H96=1),Inputs!$M$27,IF(AND(D96=4,H96=1),Inputs!$M$28,0))))</f>
        <v>0</v>
      </c>
      <c r="T96" s="19">
        <f>IF(AND(D96=1,H96=1),Inputs!$M$42,IF(AND(D96=2,H96=1),Inputs!$M$43,IF(AND(D96=3,H96=1),Inputs!$M$44,IF(AND(D96=4,H96=1),Inputs!$M$45,0))))</f>
        <v>0</v>
      </c>
      <c r="U96" s="19">
        <f>IF(AND(D96=1,I96=1),Inputs!$N$25,IF(AND(D96=2,I96=1),Inputs!$N$26,IF(AND(D96=3,I96=1),Inputs!$N$27,IF(AND(D96=4,I96=1),Inputs!$N$28,0))))</f>
        <v>0</v>
      </c>
      <c r="V96" s="19">
        <f>IF(AND(D96=1,I96=1),Inputs!$N$42,IF(AND(D96=2,I96=1),Inputs!$N$43,IF(AND(D96=3,I96=1),Inputs!$N$44,IF(AND(D96=4,I96=1),Inputs!$N$45,0))))</f>
        <v>0</v>
      </c>
      <c r="W96" s="19">
        <f>IF(D96=1,Inputs!$J$34,IF(D96=2,Inputs!$J$35,IF(D96=3,Inputs!$J$36,IF(D96=4,Inputs!$J$37,0))))</f>
        <v>0</v>
      </c>
      <c r="X96" s="19">
        <f>IF(D96=1,Inputs!$J$51,IF(D96=2,Inputs!$J$52,IF(D96=3,Inputs!$J$53,IF(D96=4,Inputs!$J$54,0))))</f>
        <v>0</v>
      </c>
      <c r="Y96" s="19">
        <f>IF(D96=1,Inputs!$K$34,IF(D96=2,Inputs!$K$35,IF(D96=3,Inputs!$K$36,IF(D96=4,Inputs!$K$37,0))))</f>
        <v>0</v>
      </c>
      <c r="Z96" s="19">
        <f>IF(D96=1,Inputs!$K$51,IF(D96=2,Inputs!$K$52,IF(D96=3,Inputs!$K$53,IF(D96=4,Inputs!$K$54,0))))</f>
        <v>0</v>
      </c>
      <c r="AA96" s="19">
        <f>IF(AND(D96=1,G96=1),Inputs!$L$34,IF(AND(D96=2,G96=1),Inputs!$L$35,IF(AND(D96=3,G96=1),Inputs!$L$36,IF(AND(D96=4,G96=1),Inputs!$L$37,0))))</f>
        <v>0</v>
      </c>
      <c r="AB96" s="19">
        <f>IF(AND(D96=1,G96=1),Inputs!$L$51,IF(AND(D96=2,G96=1),Inputs!$L$52,IF(AND(D96=3,G96=1),Inputs!$L$53,IF(AND(D96=4,G96=1),Inputs!$L$54,0))))</f>
        <v>0</v>
      </c>
      <c r="AC96" s="19">
        <f>IF(AND(D96=1,H96=1),Inputs!$M$34,IF(AND(D96=2,H96=1),Inputs!$M$35,IF(AND(D96=3,H96=1),Inputs!$M$36,IF(AND(D96=4,H96=1),Inputs!$M$37,0))))</f>
        <v>0</v>
      </c>
      <c r="AD96" s="19">
        <f>IF(AND(D96=1,H96=1),Inputs!$M$51,IF(AND(D96=2,H96=1),Inputs!$M$52,IF(AND(D96=3,H96=1),Inputs!$M$53,IF(AND(D96=4,H96=1),Inputs!$M$54,0))))</f>
        <v>0</v>
      </c>
      <c r="AE96" s="19">
        <f>IF(AND(D96=1,I96=1),Inputs!$N$34,IF(AND(D96=2,I96=1),Inputs!$N$35,IF(AND(D96=3,I96=1),Inputs!$N$36,IF(AND(D96=4,I96=1),Inputs!$N$37,0))))</f>
        <v>0</v>
      </c>
      <c r="AF96" s="19">
        <f>IF(AND(D96=1,I96=1),Inputs!$N$51,IF(AND(D96=2,I96=1),Inputs!$N$52,IF(AND(D96=3,I96=1),Inputs!$N$53,IF(AND(D96=4,I96=1),Inputs!$N$54,0))))</f>
        <v>0</v>
      </c>
      <c r="AG96" s="19" t="e">
        <f t="shared" si="23"/>
        <v>#N/A</v>
      </c>
      <c r="AH96" s="19" t="e">
        <f t="shared" si="24"/>
        <v>#N/A</v>
      </c>
      <c r="AI96" s="19" t="e">
        <f t="shared" si="25"/>
        <v>#N/A</v>
      </c>
      <c r="AJ96" s="19" t="e">
        <f>IF(K96=2,Inputs!$B$7,IF(K96=3,Inputs!$B$8,IF(K96=4,Inputs!$B$9,IF(K96=5,Inputs!$B$10,IF(K96=6,Inputs!$B$11)))))</f>
        <v>#N/A</v>
      </c>
      <c r="AK96" s="19">
        <f>Inputs!$B$65+C96</f>
        <v>500</v>
      </c>
      <c r="AL96" s="19" t="e">
        <f t="shared" si="26"/>
        <v>#N/A</v>
      </c>
      <c r="AM96" s="19" t="e">
        <f t="shared" si="21"/>
        <v>#N/A</v>
      </c>
      <c r="AN96" s="19" t="e">
        <f t="shared" si="16"/>
        <v>#N/A</v>
      </c>
      <c r="AO96" s="19" t="e">
        <f t="shared" si="17"/>
        <v>#N/A</v>
      </c>
      <c r="AP96" s="19" t="e">
        <f t="shared" si="18"/>
        <v>#N/A</v>
      </c>
      <c r="AQ96" s="22">
        <f t="shared" si="19"/>
        <v>0</v>
      </c>
      <c r="AR96" s="22">
        <f t="shared" si="20"/>
        <v>0</v>
      </c>
      <c r="AS96" s="22">
        <f>IF(AND(AQ96&gt;=Inputs!$B$15,D96=2),MAX(C96,Inputs!$B$15),AQ96)</f>
        <v>0</v>
      </c>
      <c r="AT96" s="22">
        <f>IF(AND(AR96&gt;=Inputs!$B$15,D96=2),MAX(C96,Inputs!$B$15),AR96)</f>
        <v>0</v>
      </c>
      <c r="AU96" s="22">
        <f>IF(AND(AS96&gt;=Inputs!$B$16,D96&lt;4),MAX(C96,Inputs!$B$16),AS96)</f>
        <v>0</v>
      </c>
      <c r="AV96" s="22">
        <f>IF(AND(AT96&gt;=Inputs!$B$16,D96&lt;4),MAX(C96,Inputs!$B$16),AT96)</f>
        <v>0</v>
      </c>
      <c r="AW96" s="20">
        <f>IF(AU96&gt;Inputs!$B$17,Inputs!$B$17,AU96)</f>
        <v>0</v>
      </c>
      <c r="AX96" s="20">
        <f>IF(AV96&gt;Inputs!$B$17,Inputs!$B$17,AV96)</f>
        <v>0</v>
      </c>
    </row>
    <row r="97" spans="1:50" x14ac:dyDescent="0.25">
      <c r="A97" s="1">
        <f>Levels!A98</f>
        <v>0</v>
      </c>
      <c r="B97" s="1">
        <f>Levels!B98</f>
        <v>0</v>
      </c>
      <c r="C97" s="15">
        <f>IF(AND(E97=0,F97=1),Levels!C98,'2012-2013'!AU97)</f>
        <v>0</v>
      </c>
      <c r="D97" s="1">
        <f>Levels!E98</f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 t="e">
        <f>Levels!AD98</f>
        <v>#N/A</v>
      </c>
      <c r="K97" s="1" t="e">
        <f>Levels!AE98</f>
        <v>#N/A</v>
      </c>
      <c r="L97" s="1" t="e">
        <f t="shared" si="22"/>
        <v>#N/A</v>
      </c>
      <c r="M97" s="19">
        <f>IF(D97=1,Inputs!$J$25,IF(D97=2,Inputs!$J$26,IF(D97=3,Inputs!$J$27,IF(D97=4,Inputs!$J$28,0))))</f>
        <v>0</v>
      </c>
      <c r="N97" s="19">
        <f>IF(D97=1,Inputs!$J$42,IF(D97=2,Inputs!$J$43,IF(D97=3,Inputs!$J$44,IF(D97=4,Inputs!$J$45,0))))</f>
        <v>0</v>
      </c>
      <c r="O97" s="19">
        <f>IF(D97=1,Inputs!$K$25,IF(D97=2,Inputs!$K$26,IF(D97=3,Inputs!$K$27,IF(D97=4,Inputs!$K$28,0))))</f>
        <v>0</v>
      </c>
      <c r="P97" s="19">
        <f>IF(D97=1,Inputs!$K$42,IF(D97=2,Inputs!$K$43,IF(D97=3,Inputs!$K$44,IF(D97=4,Inputs!$K$45,0))))</f>
        <v>0</v>
      </c>
      <c r="Q97" s="19">
        <f>IF(AND(D97=1,G97=1),Inputs!$L$25,IF(AND(D97=2,G97=1),Inputs!$L$26,IF(AND(D97=3,G97=1),Inputs!$L$27,IF(AND(D97=4,G97=1),Inputs!$L$28,0))))</f>
        <v>0</v>
      </c>
      <c r="R97" s="19">
        <f>IF(AND(D97=1,G97=1),Inputs!$L$42,IF(AND(D97=2,G97=1),Inputs!$L$43,IF(AND(D97=3,G97=1),Inputs!$L$44,IF(AND(D97=4,G97=1),Inputs!$L$45,0))))</f>
        <v>0</v>
      </c>
      <c r="S97" s="19">
        <f>IF(AND(D97=1,H97=1),Inputs!$M$25,IF(AND(D97=2,H97=1),Inputs!$M$26,IF(AND(D97=3,H97=1),Inputs!$M$27,IF(AND(D97=4,H97=1),Inputs!$M$28,0))))</f>
        <v>0</v>
      </c>
      <c r="T97" s="19">
        <f>IF(AND(D97=1,H97=1),Inputs!$M$42,IF(AND(D97=2,H97=1),Inputs!$M$43,IF(AND(D97=3,H97=1),Inputs!$M$44,IF(AND(D97=4,H97=1),Inputs!$M$45,0))))</f>
        <v>0</v>
      </c>
      <c r="U97" s="19">
        <f>IF(AND(D97=1,I97=1),Inputs!$N$25,IF(AND(D97=2,I97=1),Inputs!$N$26,IF(AND(D97=3,I97=1),Inputs!$N$27,IF(AND(D97=4,I97=1),Inputs!$N$28,0))))</f>
        <v>0</v>
      </c>
      <c r="V97" s="19">
        <f>IF(AND(D97=1,I97=1),Inputs!$N$42,IF(AND(D97=2,I97=1),Inputs!$N$43,IF(AND(D97=3,I97=1),Inputs!$N$44,IF(AND(D97=4,I97=1),Inputs!$N$45,0))))</f>
        <v>0</v>
      </c>
      <c r="W97" s="19">
        <f>IF(D97=1,Inputs!$J$34,IF(D97=2,Inputs!$J$35,IF(D97=3,Inputs!$J$36,IF(D97=4,Inputs!$J$37,0))))</f>
        <v>0</v>
      </c>
      <c r="X97" s="19">
        <f>IF(D97=1,Inputs!$J$51,IF(D97=2,Inputs!$J$52,IF(D97=3,Inputs!$J$53,IF(D97=4,Inputs!$J$54,0))))</f>
        <v>0</v>
      </c>
      <c r="Y97" s="19">
        <f>IF(D97=1,Inputs!$K$34,IF(D97=2,Inputs!$K$35,IF(D97=3,Inputs!$K$36,IF(D97=4,Inputs!$K$37,0))))</f>
        <v>0</v>
      </c>
      <c r="Z97" s="19">
        <f>IF(D97=1,Inputs!$K$51,IF(D97=2,Inputs!$K$52,IF(D97=3,Inputs!$K$53,IF(D97=4,Inputs!$K$54,0))))</f>
        <v>0</v>
      </c>
      <c r="AA97" s="19">
        <f>IF(AND(D97=1,G97=1),Inputs!$L$34,IF(AND(D97=2,G97=1),Inputs!$L$35,IF(AND(D97=3,G97=1),Inputs!$L$36,IF(AND(D97=4,G97=1),Inputs!$L$37,0))))</f>
        <v>0</v>
      </c>
      <c r="AB97" s="19">
        <f>IF(AND(D97=1,G97=1),Inputs!$L$51,IF(AND(D97=2,G97=1),Inputs!$L$52,IF(AND(D97=3,G97=1),Inputs!$L$53,IF(AND(D97=4,G97=1),Inputs!$L$54,0))))</f>
        <v>0</v>
      </c>
      <c r="AC97" s="19">
        <f>IF(AND(D97=1,H97=1),Inputs!$M$34,IF(AND(D97=2,H97=1),Inputs!$M$35,IF(AND(D97=3,H97=1),Inputs!$M$36,IF(AND(D97=4,H97=1),Inputs!$M$37,0))))</f>
        <v>0</v>
      </c>
      <c r="AD97" s="19">
        <f>IF(AND(D97=1,H97=1),Inputs!$M$51,IF(AND(D97=2,H97=1),Inputs!$M$52,IF(AND(D97=3,H97=1),Inputs!$M$53,IF(AND(D97=4,H97=1),Inputs!$M$54,0))))</f>
        <v>0</v>
      </c>
      <c r="AE97" s="19">
        <f>IF(AND(D97=1,I97=1),Inputs!$N$34,IF(AND(D97=2,I97=1),Inputs!$N$35,IF(AND(D97=3,I97=1),Inputs!$N$36,IF(AND(D97=4,I97=1),Inputs!$N$37,0))))</f>
        <v>0</v>
      </c>
      <c r="AF97" s="19">
        <f>IF(AND(D97=1,I97=1),Inputs!$N$51,IF(AND(D97=2,I97=1),Inputs!$N$52,IF(AND(D97=3,I97=1),Inputs!$N$53,IF(AND(D97=4,I97=1),Inputs!$N$54,0))))</f>
        <v>0</v>
      </c>
      <c r="AG97" s="19" t="e">
        <f t="shared" si="23"/>
        <v>#N/A</v>
      </c>
      <c r="AH97" s="19" t="e">
        <f t="shared" si="24"/>
        <v>#N/A</v>
      </c>
      <c r="AI97" s="19" t="e">
        <f t="shared" si="25"/>
        <v>#N/A</v>
      </c>
      <c r="AJ97" s="19" t="e">
        <f>IF(K97=2,Inputs!$B$7,IF(K97=3,Inputs!$B$8,IF(K97=4,Inputs!$B$9,IF(K97=5,Inputs!$B$10,IF(K97=6,Inputs!$B$11)))))</f>
        <v>#N/A</v>
      </c>
      <c r="AK97" s="19">
        <f>Inputs!$B$65+C97</f>
        <v>500</v>
      </c>
      <c r="AL97" s="19" t="e">
        <f t="shared" si="26"/>
        <v>#N/A</v>
      </c>
      <c r="AM97" s="19" t="e">
        <f t="shared" si="21"/>
        <v>#N/A</v>
      </c>
      <c r="AN97" s="19" t="e">
        <f t="shared" si="16"/>
        <v>#N/A</v>
      </c>
      <c r="AO97" s="19" t="e">
        <f t="shared" si="17"/>
        <v>#N/A</v>
      </c>
      <c r="AP97" s="19" t="e">
        <f t="shared" si="18"/>
        <v>#N/A</v>
      </c>
      <c r="AQ97" s="22">
        <f t="shared" si="19"/>
        <v>0</v>
      </c>
      <c r="AR97" s="22">
        <f t="shared" si="20"/>
        <v>0</v>
      </c>
      <c r="AS97" s="22">
        <f>IF(AND(AQ97&gt;=Inputs!$B$15,D97=2),MAX(C97,Inputs!$B$15),AQ97)</f>
        <v>0</v>
      </c>
      <c r="AT97" s="22">
        <f>IF(AND(AR97&gt;=Inputs!$B$15,D97=2),MAX(C97,Inputs!$B$15),AR97)</f>
        <v>0</v>
      </c>
      <c r="AU97" s="22">
        <f>IF(AND(AS97&gt;=Inputs!$B$16,D97&lt;4),MAX(C97,Inputs!$B$16),AS97)</f>
        <v>0</v>
      </c>
      <c r="AV97" s="22">
        <f>IF(AND(AT97&gt;=Inputs!$B$16,D97&lt;4),MAX(C97,Inputs!$B$16),AT97)</f>
        <v>0</v>
      </c>
      <c r="AW97" s="20">
        <f>IF(AU97&gt;Inputs!$B$17,Inputs!$B$17,AU97)</f>
        <v>0</v>
      </c>
      <c r="AX97" s="20">
        <f>IF(AV97&gt;Inputs!$B$17,Inputs!$B$17,AV97)</f>
        <v>0</v>
      </c>
    </row>
    <row r="98" spans="1:50" x14ac:dyDescent="0.25">
      <c r="A98" s="1">
        <f>Levels!A99</f>
        <v>0</v>
      </c>
      <c r="B98" s="1">
        <f>Levels!B99</f>
        <v>0</v>
      </c>
      <c r="C98" s="15">
        <f>IF(AND(E98=0,F98=1),Levels!C99,'2012-2013'!AU98)</f>
        <v>0</v>
      </c>
      <c r="D98" s="1">
        <f>Levels!E99</f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 t="e">
        <f>Levels!AD99</f>
        <v>#N/A</v>
      </c>
      <c r="K98" s="1" t="e">
        <f>Levels!AE99</f>
        <v>#N/A</v>
      </c>
      <c r="L98" s="1" t="e">
        <f t="shared" si="22"/>
        <v>#N/A</v>
      </c>
      <c r="M98" s="19">
        <f>IF(D98=1,Inputs!$J$25,IF(D98=2,Inputs!$J$26,IF(D98=3,Inputs!$J$27,IF(D98=4,Inputs!$J$28,0))))</f>
        <v>0</v>
      </c>
      <c r="N98" s="19">
        <f>IF(D98=1,Inputs!$J$42,IF(D98=2,Inputs!$J$43,IF(D98=3,Inputs!$J$44,IF(D98=4,Inputs!$J$45,0))))</f>
        <v>0</v>
      </c>
      <c r="O98" s="19">
        <f>IF(D98=1,Inputs!$K$25,IF(D98=2,Inputs!$K$26,IF(D98=3,Inputs!$K$27,IF(D98=4,Inputs!$K$28,0))))</f>
        <v>0</v>
      </c>
      <c r="P98" s="19">
        <f>IF(D98=1,Inputs!$K$42,IF(D98=2,Inputs!$K$43,IF(D98=3,Inputs!$K$44,IF(D98=4,Inputs!$K$45,0))))</f>
        <v>0</v>
      </c>
      <c r="Q98" s="19">
        <f>IF(AND(D98=1,G98=1),Inputs!$L$25,IF(AND(D98=2,G98=1),Inputs!$L$26,IF(AND(D98=3,G98=1),Inputs!$L$27,IF(AND(D98=4,G98=1),Inputs!$L$28,0))))</f>
        <v>0</v>
      </c>
      <c r="R98" s="19">
        <f>IF(AND(D98=1,G98=1),Inputs!$L$42,IF(AND(D98=2,G98=1),Inputs!$L$43,IF(AND(D98=3,G98=1),Inputs!$L$44,IF(AND(D98=4,G98=1),Inputs!$L$45,0))))</f>
        <v>0</v>
      </c>
      <c r="S98" s="19">
        <f>IF(AND(D98=1,H98=1),Inputs!$M$25,IF(AND(D98=2,H98=1),Inputs!$M$26,IF(AND(D98=3,H98=1),Inputs!$M$27,IF(AND(D98=4,H98=1),Inputs!$M$28,0))))</f>
        <v>0</v>
      </c>
      <c r="T98" s="19">
        <f>IF(AND(D98=1,H98=1),Inputs!$M$42,IF(AND(D98=2,H98=1),Inputs!$M$43,IF(AND(D98=3,H98=1),Inputs!$M$44,IF(AND(D98=4,H98=1),Inputs!$M$45,0))))</f>
        <v>0</v>
      </c>
      <c r="U98" s="19">
        <f>IF(AND(D98=1,I98=1),Inputs!$N$25,IF(AND(D98=2,I98=1),Inputs!$N$26,IF(AND(D98=3,I98=1),Inputs!$N$27,IF(AND(D98=4,I98=1),Inputs!$N$28,0))))</f>
        <v>0</v>
      </c>
      <c r="V98" s="19">
        <f>IF(AND(D98=1,I98=1),Inputs!$N$42,IF(AND(D98=2,I98=1),Inputs!$N$43,IF(AND(D98=3,I98=1),Inputs!$N$44,IF(AND(D98=4,I98=1),Inputs!$N$45,0))))</f>
        <v>0</v>
      </c>
      <c r="W98" s="19">
        <f>IF(D98=1,Inputs!$J$34,IF(D98=2,Inputs!$J$35,IF(D98=3,Inputs!$J$36,IF(D98=4,Inputs!$J$37,0))))</f>
        <v>0</v>
      </c>
      <c r="X98" s="19">
        <f>IF(D98=1,Inputs!$J$51,IF(D98=2,Inputs!$J$52,IF(D98=3,Inputs!$J$53,IF(D98=4,Inputs!$J$54,0))))</f>
        <v>0</v>
      </c>
      <c r="Y98" s="19">
        <f>IF(D98=1,Inputs!$K$34,IF(D98=2,Inputs!$K$35,IF(D98=3,Inputs!$K$36,IF(D98=4,Inputs!$K$37,0))))</f>
        <v>0</v>
      </c>
      <c r="Z98" s="19">
        <f>IF(D98=1,Inputs!$K$51,IF(D98=2,Inputs!$K$52,IF(D98=3,Inputs!$K$53,IF(D98=4,Inputs!$K$54,0))))</f>
        <v>0</v>
      </c>
      <c r="AA98" s="19">
        <f>IF(AND(D98=1,G98=1),Inputs!$L$34,IF(AND(D98=2,G98=1),Inputs!$L$35,IF(AND(D98=3,G98=1),Inputs!$L$36,IF(AND(D98=4,G98=1),Inputs!$L$37,0))))</f>
        <v>0</v>
      </c>
      <c r="AB98" s="19">
        <f>IF(AND(D98=1,G98=1),Inputs!$L$51,IF(AND(D98=2,G98=1),Inputs!$L$52,IF(AND(D98=3,G98=1),Inputs!$L$53,IF(AND(D98=4,G98=1),Inputs!$L$54,0))))</f>
        <v>0</v>
      </c>
      <c r="AC98" s="19">
        <f>IF(AND(D98=1,H98=1),Inputs!$M$34,IF(AND(D98=2,H98=1),Inputs!$M$35,IF(AND(D98=3,H98=1),Inputs!$M$36,IF(AND(D98=4,H98=1),Inputs!$M$37,0))))</f>
        <v>0</v>
      </c>
      <c r="AD98" s="19">
        <f>IF(AND(D98=1,H98=1),Inputs!$M$51,IF(AND(D98=2,H98=1),Inputs!$M$52,IF(AND(D98=3,H98=1),Inputs!$M$53,IF(AND(D98=4,H98=1),Inputs!$M$54,0))))</f>
        <v>0</v>
      </c>
      <c r="AE98" s="19">
        <f>IF(AND(D98=1,I98=1),Inputs!$N$34,IF(AND(D98=2,I98=1),Inputs!$N$35,IF(AND(D98=3,I98=1),Inputs!$N$36,IF(AND(D98=4,I98=1),Inputs!$N$37,0))))</f>
        <v>0</v>
      </c>
      <c r="AF98" s="19">
        <f>IF(AND(D98=1,I98=1),Inputs!$N$51,IF(AND(D98=2,I98=1),Inputs!$N$52,IF(AND(D98=3,I98=1),Inputs!$N$53,IF(AND(D98=4,I98=1),Inputs!$N$54,0))))</f>
        <v>0</v>
      </c>
      <c r="AG98" s="19" t="e">
        <f t="shared" si="23"/>
        <v>#N/A</v>
      </c>
      <c r="AH98" s="19" t="e">
        <f t="shared" si="24"/>
        <v>#N/A</v>
      </c>
      <c r="AI98" s="19" t="e">
        <f t="shared" si="25"/>
        <v>#N/A</v>
      </c>
      <c r="AJ98" s="19" t="e">
        <f>IF(K98=2,Inputs!$B$7,IF(K98=3,Inputs!$B$8,IF(K98=4,Inputs!$B$9,IF(K98=5,Inputs!$B$10,IF(K98=6,Inputs!$B$11)))))</f>
        <v>#N/A</v>
      </c>
      <c r="AK98" s="19">
        <f>Inputs!$B$65+C98</f>
        <v>500</v>
      </c>
      <c r="AL98" s="19" t="e">
        <f t="shared" si="26"/>
        <v>#N/A</v>
      </c>
      <c r="AM98" s="19" t="e">
        <f t="shared" si="21"/>
        <v>#N/A</v>
      </c>
      <c r="AN98" s="19" t="e">
        <f t="shared" si="16"/>
        <v>#N/A</v>
      </c>
      <c r="AO98" s="19" t="e">
        <f t="shared" si="17"/>
        <v>#N/A</v>
      </c>
      <c r="AP98" s="19" t="e">
        <f t="shared" si="18"/>
        <v>#N/A</v>
      </c>
      <c r="AQ98" s="22">
        <f t="shared" si="19"/>
        <v>0</v>
      </c>
      <c r="AR98" s="22">
        <f t="shared" si="20"/>
        <v>0</v>
      </c>
      <c r="AS98" s="22">
        <f>IF(AND(AQ98&gt;=Inputs!$B$15,D98=2),MAX(C98,Inputs!$B$15),AQ98)</f>
        <v>0</v>
      </c>
      <c r="AT98" s="22">
        <f>IF(AND(AR98&gt;=Inputs!$B$15,D98=2),MAX(C98,Inputs!$B$15),AR98)</f>
        <v>0</v>
      </c>
      <c r="AU98" s="22">
        <f>IF(AND(AS98&gt;=Inputs!$B$16,D98&lt;4),MAX(C98,Inputs!$B$16),AS98)</f>
        <v>0</v>
      </c>
      <c r="AV98" s="22">
        <f>IF(AND(AT98&gt;=Inputs!$B$16,D98&lt;4),MAX(C98,Inputs!$B$16),AT98)</f>
        <v>0</v>
      </c>
      <c r="AW98" s="20">
        <f>IF(AU98&gt;Inputs!$B$17,Inputs!$B$17,AU98)</f>
        <v>0</v>
      </c>
      <c r="AX98" s="20">
        <f>IF(AV98&gt;Inputs!$B$17,Inputs!$B$17,AV98)</f>
        <v>0</v>
      </c>
    </row>
    <row r="99" spans="1:50" x14ac:dyDescent="0.25">
      <c r="A99" s="1">
        <f>Levels!A100</f>
        <v>0</v>
      </c>
      <c r="B99" s="1">
        <f>Levels!B100</f>
        <v>0</v>
      </c>
      <c r="C99" s="15">
        <f>IF(AND(E99=0,F99=1),Levels!C100,'2012-2013'!AU99)</f>
        <v>0</v>
      </c>
      <c r="D99" s="1">
        <f>Levels!E100</f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 t="e">
        <f>Levels!AD100</f>
        <v>#N/A</v>
      </c>
      <c r="K99" s="1" t="e">
        <f>Levels!AE100</f>
        <v>#N/A</v>
      </c>
      <c r="L99" s="1" t="e">
        <f t="shared" si="22"/>
        <v>#N/A</v>
      </c>
      <c r="M99" s="19">
        <f>IF(D99=1,Inputs!$J$25,IF(D99=2,Inputs!$J$26,IF(D99=3,Inputs!$J$27,IF(D99=4,Inputs!$J$28,0))))</f>
        <v>0</v>
      </c>
      <c r="N99" s="19">
        <f>IF(D99=1,Inputs!$J$42,IF(D99=2,Inputs!$J$43,IF(D99=3,Inputs!$J$44,IF(D99=4,Inputs!$J$45,0))))</f>
        <v>0</v>
      </c>
      <c r="O99" s="19">
        <f>IF(D99=1,Inputs!$K$25,IF(D99=2,Inputs!$K$26,IF(D99=3,Inputs!$K$27,IF(D99=4,Inputs!$K$28,0))))</f>
        <v>0</v>
      </c>
      <c r="P99" s="19">
        <f>IF(D99=1,Inputs!$K$42,IF(D99=2,Inputs!$K$43,IF(D99=3,Inputs!$K$44,IF(D99=4,Inputs!$K$45,0))))</f>
        <v>0</v>
      </c>
      <c r="Q99" s="19">
        <f>IF(AND(D99=1,G99=1),Inputs!$L$25,IF(AND(D99=2,G99=1),Inputs!$L$26,IF(AND(D99=3,G99=1),Inputs!$L$27,IF(AND(D99=4,G99=1),Inputs!$L$28,0))))</f>
        <v>0</v>
      </c>
      <c r="R99" s="19">
        <f>IF(AND(D99=1,G99=1),Inputs!$L$42,IF(AND(D99=2,G99=1),Inputs!$L$43,IF(AND(D99=3,G99=1),Inputs!$L$44,IF(AND(D99=4,G99=1),Inputs!$L$45,0))))</f>
        <v>0</v>
      </c>
      <c r="S99" s="19">
        <f>IF(AND(D99=1,H99=1),Inputs!$M$25,IF(AND(D99=2,H99=1),Inputs!$M$26,IF(AND(D99=3,H99=1),Inputs!$M$27,IF(AND(D99=4,H99=1),Inputs!$M$28,0))))</f>
        <v>0</v>
      </c>
      <c r="T99" s="19">
        <f>IF(AND(D99=1,H99=1),Inputs!$M$42,IF(AND(D99=2,H99=1),Inputs!$M$43,IF(AND(D99=3,H99=1),Inputs!$M$44,IF(AND(D99=4,H99=1),Inputs!$M$45,0))))</f>
        <v>0</v>
      </c>
      <c r="U99" s="19">
        <f>IF(AND(D99=1,I99=1),Inputs!$N$25,IF(AND(D99=2,I99=1),Inputs!$N$26,IF(AND(D99=3,I99=1),Inputs!$N$27,IF(AND(D99=4,I99=1),Inputs!$N$28,0))))</f>
        <v>0</v>
      </c>
      <c r="V99" s="19">
        <f>IF(AND(D99=1,I99=1),Inputs!$N$42,IF(AND(D99=2,I99=1),Inputs!$N$43,IF(AND(D99=3,I99=1),Inputs!$N$44,IF(AND(D99=4,I99=1),Inputs!$N$45,0))))</f>
        <v>0</v>
      </c>
      <c r="W99" s="19">
        <f>IF(D99=1,Inputs!$J$34,IF(D99=2,Inputs!$J$35,IF(D99=3,Inputs!$J$36,IF(D99=4,Inputs!$J$37,0))))</f>
        <v>0</v>
      </c>
      <c r="X99" s="19">
        <f>IF(D99=1,Inputs!$J$51,IF(D99=2,Inputs!$J$52,IF(D99=3,Inputs!$J$53,IF(D99=4,Inputs!$J$54,0))))</f>
        <v>0</v>
      </c>
      <c r="Y99" s="19">
        <f>IF(D99=1,Inputs!$K$34,IF(D99=2,Inputs!$K$35,IF(D99=3,Inputs!$K$36,IF(D99=4,Inputs!$K$37,0))))</f>
        <v>0</v>
      </c>
      <c r="Z99" s="19">
        <f>IF(D99=1,Inputs!$K$51,IF(D99=2,Inputs!$K$52,IF(D99=3,Inputs!$K$53,IF(D99=4,Inputs!$K$54,0))))</f>
        <v>0</v>
      </c>
      <c r="AA99" s="19">
        <f>IF(AND(D99=1,G99=1),Inputs!$L$34,IF(AND(D99=2,G99=1),Inputs!$L$35,IF(AND(D99=3,G99=1),Inputs!$L$36,IF(AND(D99=4,G99=1),Inputs!$L$37,0))))</f>
        <v>0</v>
      </c>
      <c r="AB99" s="19">
        <f>IF(AND(D99=1,G99=1),Inputs!$L$51,IF(AND(D99=2,G99=1),Inputs!$L$52,IF(AND(D99=3,G99=1),Inputs!$L$53,IF(AND(D99=4,G99=1),Inputs!$L$54,0))))</f>
        <v>0</v>
      </c>
      <c r="AC99" s="19">
        <f>IF(AND(D99=1,H99=1),Inputs!$M$34,IF(AND(D99=2,H99=1),Inputs!$M$35,IF(AND(D99=3,H99=1),Inputs!$M$36,IF(AND(D99=4,H99=1),Inputs!$M$37,0))))</f>
        <v>0</v>
      </c>
      <c r="AD99" s="19">
        <f>IF(AND(D99=1,H99=1),Inputs!$M$51,IF(AND(D99=2,H99=1),Inputs!$M$52,IF(AND(D99=3,H99=1),Inputs!$M$53,IF(AND(D99=4,H99=1),Inputs!$M$54,0))))</f>
        <v>0</v>
      </c>
      <c r="AE99" s="19">
        <f>IF(AND(D99=1,I99=1),Inputs!$N$34,IF(AND(D99=2,I99=1),Inputs!$N$35,IF(AND(D99=3,I99=1),Inputs!$N$36,IF(AND(D99=4,I99=1),Inputs!$N$37,0))))</f>
        <v>0</v>
      </c>
      <c r="AF99" s="19">
        <f>IF(AND(D99=1,I99=1),Inputs!$N$51,IF(AND(D99=2,I99=1),Inputs!$N$52,IF(AND(D99=3,I99=1),Inputs!$N$53,IF(AND(D99=4,I99=1),Inputs!$N$54,0))))</f>
        <v>0</v>
      </c>
      <c r="AG99" s="19" t="e">
        <f t="shared" si="23"/>
        <v>#N/A</v>
      </c>
      <c r="AH99" s="19" t="e">
        <f t="shared" si="24"/>
        <v>#N/A</v>
      </c>
      <c r="AI99" s="19" t="e">
        <f t="shared" si="25"/>
        <v>#N/A</v>
      </c>
      <c r="AJ99" s="19" t="e">
        <f>IF(K99=2,Inputs!$B$7,IF(K99=3,Inputs!$B$8,IF(K99=4,Inputs!$B$9,IF(K99=5,Inputs!$B$10,IF(K99=6,Inputs!$B$11)))))</f>
        <v>#N/A</v>
      </c>
      <c r="AK99" s="19">
        <f>Inputs!$B$65+C99</f>
        <v>500</v>
      </c>
      <c r="AL99" s="19" t="e">
        <f t="shared" si="26"/>
        <v>#N/A</v>
      </c>
      <c r="AM99" s="19" t="e">
        <f t="shared" si="21"/>
        <v>#N/A</v>
      </c>
      <c r="AN99" s="19" t="e">
        <f t="shared" si="16"/>
        <v>#N/A</v>
      </c>
      <c r="AO99" s="19" t="e">
        <f t="shared" si="17"/>
        <v>#N/A</v>
      </c>
      <c r="AP99" s="19" t="e">
        <f t="shared" si="18"/>
        <v>#N/A</v>
      </c>
      <c r="AQ99" s="22">
        <f t="shared" si="19"/>
        <v>0</v>
      </c>
      <c r="AR99" s="22">
        <f t="shared" si="20"/>
        <v>0</v>
      </c>
      <c r="AS99" s="22">
        <f>IF(AND(AQ99&gt;=Inputs!$B$15,D99=2),MAX(C99,Inputs!$B$15),AQ99)</f>
        <v>0</v>
      </c>
      <c r="AT99" s="22">
        <f>IF(AND(AR99&gt;=Inputs!$B$15,D99=2),MAX(C99,Inputs!$B$15),AR99)</f>
        <v>0</v>
      </c>
      <c r="AU99" s="22">
        <f>IF(AND(AS99&gt;=Inputs!$B$16,D99&lt;4),MAX(C99,Inputs!$B$16),AS99)</f>
        <v>0</v>
      </c>
      <c r="AV99" s="22">
        <f>IF(AND(AT99&gt;=Inputs!$B$16,D99&lt;4),MAX(C99,Inputs!$B$16),AT99)</f>
        <v>0</v>
      </c>
      <c r="AW99" s="20">
        <f>IF(AU99&gt;Inputs!$B$17,Inputs!$B$17,AU99)</f>
        <v>0</v>
      </c>
      <c r="AX99" s="20">
        <f>IF(AV99&gt;Inputs!$B$17,Inputs!$B$17,AV99)</f>
        <v>0</v>
      </c>
    </row>
    <row r="100" spans="1:50" x14ac:dyDescent="0.25">
      <c r="A100" s="1">
        <f>Levels!A101</f>
        <v>0</v>
      </c>
      <c r="B100" s="1">
        <f>Levels!B101</f>
        <v>0</v>
      </c>
      <c r="C100" s="15">
        <f>IF(AND(E100=0,F100=1),Levels!C101,'2012-2013'!AU100)</f>
        <v>0</v>
      </c>
      <c r="D100" s="1">
        <f>Levels!E101</f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 t="e">
        <f>Levels!AD101</f>
        <v>#N/A</v>
      </c>
      <c r="K100" s="1" t="e">
        <f>Levels!AE101</f>
        <v>#N/A</v>
      </c>
      <c r="L100" s="1" t="e">
        <f t="shared" si="22"/>
        <v>#N/A</v>
      </c>
      <c r="M100" s="19">
        <f>IF(D100=1,Inputs!$J$25,IF(D100=2,Inputs!$J$26,IF(D100=3,Inputs!$J$27,IF(D100=4,Inputs!$J$28,0))))</f>
        <v>0</v>
      </c>
      <c r="N100" s="19">
        <f>IF(D100=1,Inputs!$J$42,IF(D100=2,Inputs!$J$43,IF(D100=3,Inputs!$J$44,IF(D100=4,Inputs!$J$45,0))))</f>
        <v>0</v>
      </c>
      <c r="O100" s="19">
        <f>IF(D100=1,Inputs!$K$25,IF(D100=2,Inputs!$K$26,IF(D100=3,Inputs!$K$27,IF(D100=4,Inputs!$K$28,0))))</f>
        <v>0</v>
      </c>
      <c r="P100" s="19">
        <f>IF(D100=1,Inputs!$K$42,IF(D100=2,Inputs!$K$43,IF(D100=3,Inputs!$K$44,IF(D100=4,Inputs!$K$45,0))))</f>
        <v>0</v>
      </c>
      <c r="Q100" s="19">
        <f>IF(AND(D100=1,G100=1),Inputs!$L$25,IF(AND(D100=2,G100=1),Inputs!$L$26,IF(AND(D100=3,G100=1),Inputs!$L$27,IF(AND(D100=4,G100=1),Inputs!$L$28,0))))</f>
        <v>0</v>
      </c>
      <c r="R100" s="19">
        <f>IF(AND(D100=1,G100=1),Inputs!$L$42,IF(AND(D100=2,G100=1),Inputs!$L$43,IF(AND(D100=3,G100=1),Inputs!$L$44,IF(AND(D100=4,G100=1),Inputs!$L$45,0))))</f>
        <v>0</v>
      </c>
      <c r="S100" s="19">
        <f>IF(AND(D100=1,H100=1),Inputs!$M$25,IF(AND(D100=2,H100=1),Inputs!$M$26,IF(AND(D100=3,H100=1),Inputs!$M$27,IF(AND(D100=4,H100=1),Inputs!$M$28,0))))</f>
        <v>0</v>
      </c>
      <c r="T100" s="19">
        <f>IF(AND(D100=1,H100=1),Inputs!$M$42,IF(AND(D100=2,H100=1),Inputs!$M$43,IF(AND(D100=3,H100=1),Inputs!$M$44,IF(AND(D100=4,H100=1),Inputs!$M$45,0))))</f>
        <v>0</v>
      </c>
      <c r="U100" s="19">
        <f>IF(AND(D100=1,I100=1),Inputs!$N$25,IF(AND(D100=2,I100=1),Inputs!$N$26,IF(AND(D100=3,I100=1),Inputs!$N$27,IF(AND(D100=4,I100=1),Inputs!$N$28,0))))</f>
        <v>0</v>
      </c>
      <c r="V100" s="19">
        <f>IF(AND(D100=1,I100=1),Inputs!$N$42,IF(AND(D100=2,I100=1),Inputs!$N$43,IF(AND(D100=3,I100=1),Inputs!$N$44,IF(AND(D100=4,I100=1),Inputs!$N$45,0))))</f>
        <v>0</v>
      </c>
      <c r="W100" s="19">
        <f>IF(D100=1,Inputs!$J$34,IF(D100=2,Inputs!$J$35,IF(D100=3,Inputs!$J$36,IF(D100=4,Inputs!$J$37,0))))</f>
        <v>0</v>
      </c>
      <c r="X100" s="19">
        <f>IF(D100=1,Inputs!$J$51,IF(D100=2,Inputs!$J$52,IF(D100=3,Inputs!$J$53,IF(D100=4,Inputs!$J$54,0))))</f>
        <v>0</v>
      </c>
      <c r="Y100" s="19">
        <f>IF(D100=1,Inputs!$K$34,IF(D100=2,Inputs!$K$35,IF(D100=3,Inputs!$K$36,IF(D100=4,Inputs!$K$37,0))))</f>
        <v>0</v>
      </c>
      <c r="Z100" s="19">
        <f>IF(D100=1,Inputs!$K$51,IF(D100=2,Inputs!$K$52,IF(D100=3,Inputs!$K$53,IF(D100=4,Inputs!$K$54,0))))</f>
        <v>0</v>
      </c>
      <c r="AA100" s="19">
        <f>IF(AND(D100=1,G100=1),Inputs!$L$34,IF(AND(D100=2,G100=1),Inputs!$L$35,IF(AND(D100=3,G100=1),Inputs!$L$36,IF(AND(D100=4,G100=1),Inputs!$L$37,0))))</f>
        <v>0</v>
      </c>
      <c r="AB100" s="19">
        <f>IF(AND(D100=1,G100=1),Inputs!$L$51,IF(AND(D100=2,G100=1),Inputs!$L$52,IF(AND(D100=3,G100=1),Inputs!$L$53,IF(AND(D100=4,G100=1),Inputs!$L$54,0))))</f>
        <v>0</v>
      </c>
      <c r="AC100" s="19">
        <f>IF(AND(D100=1,H100=1),Inputs!$M$34,IF(AND(D100=2,H100=1),Inputs!$M$35,IF(AND(D100=3,H100=1),Inputs!$M$36,IF(AND(D100=4,H100=1),Inputs!$M$37,0))))</f>
        <v>0</v>
      </c>
      <c r="AD100" s="19">
        <f>IF(AND(D100=1,H100=1),Inputs!$M$51,IF(AND(D100=2,H100=1),Inputs!$M$52,IF(AND(D100=3,H100=1),Inputs!$M$53,IF(AND(D100=4,H100=1),Inputs!$M$54,0))))</f>
        <v>0</v>
      </c>
      <c r="AE100" s="19">
        <f>IF(AND(D100=1,I100=1),Inputs!$N$34,IF(AND(D100=2,I100=1),Inputs!$N$35,IF(AND(D100=3,I100=1),Inputs!$N$36,IF(AND(D100=4,I100=1),Inputs!$N$37,0))))</f>
        <v>0</v>
      </c>
      <c r="AF100" s="19">
        <f>IF(AND(D100=1,I100=1),Inputs!$N$51,IF(AND(D100=2,I100=1),Inputs!$N$52,IF(AND(D100=3,I100=1),Inputs!$N$53,IF(AND(D100=4,I100=1),Inputs!$N$54,0))))</f>
        <v>0</v>
      </c>
      <c r="AG100" s="19" t="e">
        <f t="shared" si="23"/>
        <v>#N/A</v>
      </c>
      <c r="AH100" s="19" t="e">
        <f t="shared" si="24"/>
        <v>#N/A</v>
      </c>
      <c r="AI100" s="19" t="e">
        <f t="shared" si="25"/>
        <v>#N/A</v>
      </c>
      <c r="AJ100" s="19" t="e">
        <f>IF(K100=2,Inputs!$B$7,IF(K100=3,Inputs!$B$8,IF(K100=4,Inputs!$B$9,IF(K100=5,Inputs!$B$10,IF(K100=6,Inputs!$B$11)))))</f>
        <v>#N/A</v>
      </c>
      <c r="AK100" s="19">
        <f>Inputs!$B$65+C100</f>
        <v>500</v>
      </c>
      <c r="AL100" s="19" t="e">
        <f t="shared" si="26"/>
        <v>#N/A</v>
      </c>
      <c r="AM100" s="19" t="e">
        <f t="shared" si="21"/>
        <v>#N/A</v>
      </c>
      <c r="AN100" s="19" t="e">
        <f t="shared" si="16"/>
        <v>#N/A</v>
      </c>
      <c r="AO100" s="19" t="e">
        <f t="shared" si="17"/>
        <v>#N/A</v>
      </c>
      <c r="AP100" s="19" t="e">
        <f t="shared" si="18"/>
        <v>#N/A</v>
      </c>
      <c r="AQ100" s="22">
        <f t="shared" si="19"/>
        <v>0</v>
      </c>
      <c r="AR100" s="22">
        <f t="shared" si="20"/>
        <v>0</v>
      </c>
      <c r="AS100" s="22">
        <f>IF(AND(AQ100&gt;=Inputs!$B$15,D100=2),MAX(C100,Inputs!$B$15),AQ100)</f>
        <v>0</v>
      </c>
      <c r="AT100" s="22">
        <f>IF(AND(AR100&gt;=Inputs!$B$15,D100=2),MAX(C100,Inputs!$B$15),AR100)</f>
        <v>0</v>
      </c>
      <c r="AU100" s="22">
        <f>IF(AND(AS100&gt;=Inputs!$B$16,D100&lt;4),MAX(C100,Inputs!$B$16),AS100)</f>
        <v>0</v>
      </c>
      <c r="AV100" s="22">
        <f>IF(AND(AT100&gt;=Inputs!$B$16,D100&lt;4),MAX(C100,Inputs!$B$16),AT100)</f>
        <v>0</v>
      </c>
      <c r="AW100" s="20">
        <f>IF(AU100&gt;Inputs!$B$17,Inputs!$B$17,AU100)</f>
        <v>0</v>
      </c>
      <c r="AX100" s="20">
        <f>IF(AV100&gt;Inputs!$B$17,Inputs!$B$17,AV100)</f>
        <v>0</v>
      </c>
    </row>
    <row r="101" spans="1:50" x14ac:dyDescent="0.25">
      <c r="A101" s="1">
        <f>Levels!A102</f>
        <v>0</v>
      </c>
      <c r="B101" s="1">
        <f>Levels!B102</f>
        <v>0</v>
      </c>
      <c r="C101" s="15">
        <f>IF(AND(E101=0,F101=1),Levels!C102,'2012-2013'!AU101)</f>
        <v>0</v>
      </c>
      <c r="D101" s="1">
        <f>Levels!E102</f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 t="e">
        <f>Levels!AD102</f>
        <v>#N/A</v>
      </c>
      <c r="K101" s="1" t="e">
        <f>Levels!AE102</f>
        <v>#N/A</v>
      </c>
      <c r="L101" s="1" t="e">
        <f t="shared" si="22"/>
        <v>#N/A</v>
      </c>
      <c r="M101" s="19">
        <f>IF(D101=1,Inputs!$J$25,IF(D101=2,Inputs!$J$26,IF(D101=3,Inputs!$J$27,IF(D101=4,Inputs!$J$28,0))))</f>
        <v>0</v>
      </c>
      <c r="N101" s="19">
        <f>IF(D101=1,Inputs!$J$42,IF(D101=2,Inputs!$J$43,IF(D101=3,Inputs!$J$44,IF(D101=4,Inputs!$J$45,0))))</f>
        <v>0</v>
      </c>
      <c r="O101" s="19">
        <f>IF(D101=1,Inputs!$K$25,IF(D101=2,Inputs!$K$26,IF(D101=3,Inputs!$K$27,IF(D101=4,Inputs!$K$28,0))))</f>
        <v>0</v>
      </c>
      <c r="P101" s="19">
        <f>IF(D101=1,Inputs!$K$42,IF(D101=2,Inputs!$K$43,IF(D101=3,Inputs!$K$44,IF(D101=4,Inputs!$K$45,0))))</f>
        <v>0</v>
      </c>
      <c r="Q101" s="19">
        <f>IF(AND(D101=1,G101=1),Inputs!$L$25,IF(AND(D101=2,G101=1),Inputs!$L$26,IF(AND(D101=3,G101=1),Inputs!$L$27,IF(AND(D101=4,G101=1),Inputs!$L$28,0))))</f>
        <v>0</v>
      </c>
      <c r="R101" s="19">
        <f>IF(AND(D101=1,G101=1),Inputs!$L$42,IF(AND(D101=2,G101=1),Inputs!$L$43,IF(AND(D101=3,G101=1),Inputs!$L$44,IF(AND(D101=4,G101=1),Inputs!$L$45,0))))</f>
        <v>0</v>
      </c>
      <c r="S101" s="19">
        <f>IF(AND(D101=1,H101=1),Inputs!$M$25,IF(AND(D101=2,H101=1),Inputs!$M$26,IF(AND(D101=3,H101=1),Inputs!$M$27,IF(AND(D101=4,H101=1),Inputs!$M$28,0))))</f>
        <v>0</v>
      </c>
      <c r="T101" s="19">
        <f>IF(AND(D101=1,H101=1),Inputs!$M$42,IF(AND(D101=2,H101=1),Inputs!$M$43,IF(AND(D101=3,H101=1),Inputs!$M$44,IF(AND(D101=4,H101=1),Inputs!$M$45,0))))</f>
        <v>0</v>
      </c>
      <c r="U101" s="19">
        <f>IF(AND(D101=1,I101=1),Inputs!$N$25,IF(AND(D101=2,I101=1),Inputs!$N$26,IF(AND(D101=3,I101=1),Inputs!$N$27,IF(AND(D101=4,I101=1),Inputs!$N$28,0))))</f>
        <v>0</v>
      </c>
      <c r="V101" s="19">
        <f>IF(AND(D101=1,I101=1),Inputs!$N$42,IF(AND(D101=2,I101=1),Inputs!$N$43,IF(AND(D101=3,I101=1),Inputs!$N$44,IF(AND(D101=4,I101=1),Inputs!$N$45,0))))</f>
        <v>0</v>
      </c>
      <c r="W101" s="19">
        <f>IF(D101=1,Inputs!$J$34,IF(D101=2,Inputs!$J$35,IF(D101=3,Inputs!$J$36,IF(D101=4,Inputs!$J$37,0))))</f>
        <v>0</v>
      </c>
      <c r="X101" s="19">
        <f>IF(D101=1,Inputs!$J$51,IF(D101=2,Inputs!$J$52,IF(D101=3,Inputs!$J$53,IF(D101=4,Inputs!$J$54,0))))</f>
        <v>0</v>
      </c>
      <c r="Y101" s="19">
        <f>IF(D101=1,Inputs!$K$34,IF(D101=2,Inputs!$K$35,IF(D101=3,Inputs!$K$36,IF(D101=4,Inputs!$K$37,0))))</f>
        <v>0</v>
      </c>
      <c r="Z101" s="19">
        <f>IF(D101=1,Inputs!$K$51,IF(D101=2,Inputs!$K$52,IF(D101=3,Inputs!$K$53,IF(D101=4,Inputs!$K$54,0))))</f>
        <v>0</v>
      </c>
      <c r="AA101" s="19">
        <f>IF(AND(D101=1,G101=1),Inputs!$L$34,IF(AND(D101=2,G101=1),Inputs!$L$35,IF(AND(D101=3,G101=1),Inputs!$L$36,IF(AND(D101=4,G101=1),Inputs!$L$37,0))))</f>
        <v>0</v>
      </c>
      <c r="AB101" s="19">
        <f>IF(AND(D101=1,G101=1),Inputs!$L$51,IF(AND(D101=2,G101=1),Inputs!$L$52,IF(AND(D101=3,G101=1),Inputs!$L$53,IF(AND(D101=4,G101=1),Inputs!$L$54,0))))</f>
        <v>0</v>
      </c>
      <c r="AC101" s="19">
        <f>IF(AND(D101=1,H101=1),Inputs!$M$34,IF(AND(D101=2,H101=1),Inputs!$M$35,IF(AND(D101=3,H101=1),Inputs!$M$36,IF(AND(D101=4,H101=1),Inputs!$M$37,0))))</f>
        <v>0</v>
      </c>
      <c r="AD101" s="19">
        <f>IF(AND(D101=1,H101=1),Inputs!$M$51,IF(AND(D101=2,H101=1),Inputs!$M$52,IF(AND(D101=3,H101=1),Inputs!$M$53,IF(AND(D101=4,H101=1),Inputs!$M$54,0))))</f>
        <v>0</v>
      </c>
      <c r="AE101" s="19">
        <f>IF(AND(D101=1,I101=1),Inputs!$N$34,IF(AND(D101=2,I101=1),Inputs!$N$35,IF(AND(D101=3,I101=1),Inputs!$N$36,IF(AND(D101=4,I101=1),Inputs!$N$37,0))))</f>
        <v>0</v>
      </c>
      <c r="AF101" s="19">
        <f>IF(AND(D101=1,I101=1),Inputs!$N$51,IF(AND(D101=2,I101=1),Inputs!$N$52,IF(AND(D101=3,I101=1),Inputs!$N$53,IF(AND(D101=4,I101=1),Inputs!$N$54,0))))</f>
        <v>0</v>
      </c>
      <c r="AG101" s="19" t="e">
        <f t="shared" si="23"/>
        <v>#N/A</v>
      </c>
      <c r="AH101" s="19" t="e">
        <f t="shared" si="24"/>
        <v>#N/A</v>
      </c>
      <c r="AI101" s="19" t="e">
        <f t="shared" si="25"/>
        <v>#N/A</v>
      </c>
      <c r="AJ101" s="19" t="e">
        <f>IF(K101=2,Inputs!$B$7,IF(K101=3,Inputs!$B$8,IF(K101=4,Inputs!$B$9,IF(K101=5,Inputs!$B$10,IF(K101=6,Inputs!$B$11)))))</f>
        <v>#N/A</v>
      </c>
      <c r="AK101" s="19">
        <f>Inputs!$B$65+C101</f>
        <v>500</v>
      </c>
      <c r="AL101" s="19" t="e">
        <f t="shared" si="26"/>
        <v>#N/A</v>
      </c>
      <c r="AM101" s="19" t="e">
        <f t="shared" si="21"/>
        <v>#N/A</v>
      </c>
      <c r="AN101" s="19" t="e">
        <f t="shared" si="16"/>
        <v>#N/A</v>
      </c>
      <c r="AO101" s="19" t="e">
        <f t="shared" si="17"/>
        <v>#N/A</v>
      </c>
      <c r="AP101" s="19" t="e">
        <f t="shared" si="18"/>
        <v>#N/A</v>
      </c>
      <c r="AQ101" s="22">
        <f t="shared" si="19"/>
        <v>0</v>
      </c>
      <c r="AR101" s="22">
        <f t="shared" si="20"/>
        <v>0</v>
      </c>
      <c r="AS101" s="22">
        <f>IF(AND(AQ101&gt;=Inputs!$B$15,D101=2),MAX(C101,Inputs!$B$15),AQ101)</f>
        <v>0</v>
      </c>
      <c r="AT101" s="22">
        <f>IF(AND(AR101&gt;=Inputs!$B$15,D101=2),MAX(C101,Inputs!$B$15),AR101)</f>
        <v>0</v>
      </c>
      <c r="AU101" s="22">
        <f>IF(AND(AS101&gt;=Inputs!$B$16,D101&lt;4),MAX(C101,Inputs!$B$16),AS101)</f>
        <v>0</v>
      </c>
      <c r="AV101" s="22">
        <f>IF(AND(AT101&gt;=Inputs!$B$16,D101&lt;4),MAX(C101,Inputs!$B$16),AT101)</f>
        <v>0</v>
      </c>
      <c r="AW101" s="20">
        <f>IF(AU101&gt;Inputs!$B$17,Inputs!$B$17,AU101)</f>
        <v>0</v>
      </c>
      <c r="AX101" s="20">
        <f>IF(AV101&gt;Inputs!$B$17,Inputs!$B$17,AV101)</f>
        <v>0</v>
      </c>
    </row>
    <row r="102" spans="1:50" x14ac:dyDescent="0.25">
      <c r="A102" s="1">
        <f>Levels!A103</f>
        <v>0</v>
      </c>
      <c r="B102" s="1">
        <f>Levels!B103</f>
        <v>0</v>
      </c>
      <c r="C102" s="15">
        <f>IF(AND(E102=0,F102=1),Levels!C103,'2012-2013'!AU102)</f>
        <v>0</v>
      </c>
      <c r="D102" s="1">
        <f>Levels!E103</f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 t="e">
        <f>Levels!AD103</f>
        <v>#N/A</v>
      </c>
      <c r="K102" s="1" t="e">
        <f>Levels!AE103</f>
        <v>#N/A</v>
      </c>
      <c r="L102" s="1" t="e">
        <f t="shared" si="22"/>
        <v>#N/A</v>
      </c>
      <c r="M102" s="19">
        <f>IF(D102=1,Inputs!$J$25,IF(D102=2,Inputs!$J$26,IF(D102=3,Inputs!$J$27,IF(D102=4,Inputs!$J$28,0))))</f>
        <v>0</v>
      </c>
      <c r="N102" s="19">
        <f>IF(D102=1,Inputs!$J$42,IF(D102=2,Inputs!$J$43,IF(D102=3,Inputs!$J$44,IF(D102=4,Inputs!$J$45,0))))</f>
        <v>0</v>
      </c>
      <c r="O102" s="19">
        <f>IF(D102=1,Inputs!$K$25,IF(D102=2,Inputs!$K$26,IF(D102=3,Inputs!$K$27,IF(D102=4,Inputs!$K$28,0))))</f>
        <v>0</v>
      </c>
      <c r="P102" s="19">
        <f>IF(D102=1,Inputs!$K$42,IF(D102=2,Inputs!$K$43,IF(D102=3,Inputs!$K$44,IF(D102=4,Inputs!$K$45,0))))</f>
        <v>0</v>
      </c>
      <c r="Q102" s="19">
        <f>IF(AND(D102=1,G102=1),Inputs!$L$25,IF(AND(D102=2,G102=1),Inputs!$L$26,IF(AND(D102=3,G102=1),Inputs!$L$27,IF(AND(D102=4,G102=1),Inputs!$L$28,0))))</f>
        <v>0</v>
      </c>
      <c r="R102" s="19">
        <f>IF(AND(D102=1,G102=1),Inputs!$L$42,IF(AND(D102=2,G102=1),Inputs!$L$43,IF(AND(D102=3,G102=1),Inputs!$L$44,IF(AND(D102=4,G102=1),Inputs!$L$45,0))))</f>
        <v>0</v>
      </c>
      <c r="S102" s="19">
        <f>IF(AND(D102=1,H102=1),Inputs!$M$25,IF(AND(D102=2,H102=1),Inputs!$M$26,IF(AND(D102=3,H102=1),Inputs!$M$27,IF(AND(D102=4,H102=1),Inputs!$M$28,0))))</f>
        <v>0</v>
      </c>
      <c r="T102" s="19">
        <f>IF(AND(D102=1,H102=1),Inputs!$M$42,IF(AND(D102=2,H102=1),Inputs!$M$43,IF(AND(D102=3,H102=1),Inputs!$M$44,IF(AND(D102=4,H102=1),Inputs!$M$45,0))))</f>
        <v>0</v>
      </c>
      <c r="U102" s="19">
        <f>IF(AND(D102=1,I102=1),Inputs!$N$25,IF(AND(D102=2,I102=1),Inputs!$N$26,IF(AND(D102=3,I102=1),Inputs!$N$27,IF(AND(D102=4,I102=1),Inputs!$N$28,0))))</f>
        <v>0</v>
      </c>
      <c r="V102" s="19">
        <f>IF(AND(D102=1,I102=1),Inputs!$N$42,IF(AND(D102=2,I102=1),Inputs!$N$43,IF(AND(D102=3,I102=1),Inputs!$N$44,IF(AND(D102=4,I102=1),Inputs!$N$45,0))))</f>
        <v>0</v>
      </c>
      <c r="W102" s="19">
        <f>IF(D102=1,Inputs!$J$34,IF(D102=2,Inputs!$J$35,IF(D102=3,Inputs!$J$36,IF(D102=4,Inputs!$J$37,0))))</f>
        <v>0</v>
      </c>
      <c r="X102" s="19">
        <f>IF(D102=1,Inputs!$J$51,IF(D102=2,Inputs!$J$52,IF(D102=3,Inputs!$J$53,IF(D102=4,Inputs!$J$54,0))))</f>
        <v>0</v>
      </c>
      <c r="Y102" s="19">
        <f>IF(D102=1,Inputs!$K$34,IF(D102=2,Inputs!$K$35,IF(D102=3,Inputs!$K$36,IF(D102=4,Inputs!$K$37,0))))</f>
        <v>0</v>
      </c>
      <c r="Z102" s="19">
        <f>IF(D102=1,Inputs!$K$51,IF(D102=2,Inputs!$K$52,IF(D102=3,Inputs!$K$53,IF(D102=4,Inputs!$K$54,0))))</f>
        <v>0</v>
      </c>
      <c r="AA102" s="19">
        <f>IF(AND(D102=1,G102=1),Inputs!$L$34,IF(AND(D102=2,G102=1),Inputs!$L$35,IF(AND(D102=3,G102=1),Inputs!$L$36,IF(AND(D102=4,G102=1),Inputs!$L$37,0))))</f>
        <v>0</v>
      </c>
      <c r="AB102" s="19">
        <f>IF(AND(D102=1,G102=1),Inputs!$L$51,IF(AND(D102=2,G102=1),Inputs!$L$52,IF(AND(D102=3,G102=1),Inputs!$L$53,IF(AND(D102=4,G102=1),Inputs!$L$54,0))))</f>
        <v>0</v>
      </c>
      <c r="AC102" s="19">
        <f>IF(AND(D102=1,H102=1),Inputs!$M$34,IF(AND(D102=2,H102=1),Inputs!$M$35,IF(AND(D102=3,H102=1),Inputs!$M$36,IF(AND(D102=4,H102=1),Inputs!$M$37,0))))</f>
        <v>0</v>
      </c>
      <c r="AD102" s="19">
        <f>IF(AND(D102=1,H102=1),Inputs!$M$51,IF(AND(D102=2,H102=1),Inputs!$M$52,IF(AND(D102=3,H102=1),Inputs!$M$53,IF(AND(D102=4,H102=1),Inputs!$M$54,0))))</f>
        <v>0</v>
      </c>
      <c r="AE102" s="19">
        <f>IF(AND(D102=1,I102=1),Inputs!$N$34,IF(AND(D102=2,I102=1),Inputs!$N$35,IF(AND(D102=3,I102=1),Inputs!$N$36,IF(AND(D102=4,I102=1),Inputs!$N$37,0))))</f>
        <v>0</v>
      </c>
      <c r="AF102" s="19">
        <f>IF(AND(D102=1,I102=1),Inputs!$N$51,IF(AND(D102=2,I102=1),Inputs!$N$52,IF(AND(D102=3,I102=1),Inputs!$N$53,IF(AND(D102=4,I102=1),Inputs!$N$54,0))))</f>
        <v>0</v>
      </c>
      <c r="AG102" s="19" t="e">
        <f t="shared" si="23"/>
        <v>#N/A</v>
      </c>
      <c r="AH102" s="19" t="e">
        <f t="shared" si="24"/>
        <v>#N/A</v>
      </c>
      <c r="AI102" s="19" t="e">
        <f t="shared" si="25"/>
        <v>#N/A</v>
      </c>
      <c r="AJ102" s="19" t="e">
        <f>IF(K102=2,Inputs!$B$7,IF(K102=3,Inputs!$B$8,IF(K102=4,Inputs!$B$9,IF(K102=5,Inputs!$B$10,IF(K102=6,Inputs!$B$11)))))</f>
        <v>#N/A</v>
      </c>
      <c r="AK102" s="19">
        <f>Inputs!$B$65+C102</f>
        <v>500</v>
      </c>
      <c r="AL102" s="19" t="e">
        <f t="shared" si="26"/>
        <v>#N/A</v>
      </c>
      <c r="AM102" s="19" t="e">
        <f t="shared" si="21"/>
        <v>#N/A</v>
      </c>
      <c r="AN102" s="19" t="e">
        <f t="shared" si="16"/>
        <v>#N/A</v>
      </c>
      <c r="AO102" s="19" t="e">
        <f t="shared" si="17"/>
        <v>#N/A</v>
      </c>
      <c r="AP102" s="19" t="e">
        <f t="shared" si="18"/>
        <v>#N/A</v>
      </c>
      <c r="AQ102" s="22">
        <f t="shared" si="19"/>
        <v>0</v>
      </c>
      <c r="AR102" s="22">
        <f t="shared" si="20"/>
        <v>0</v>
      </c>
      <c r="AS102" s="22">
        <f>IF(AND(AQ102&gt;=Inputs!$B$15,D102=2),MAX(C102,Inputs!$B$15),AQ102)</f>
        <v>0</v>
      </c>
      <c r="AT102" s="22">
        <f>IF(AND(AR102&gt;=Inputs!$B$15,D102=2),MAX(C102,Inputs!$B$15),AR102)</f>
        <v>0</v>
      </c>
      <c r="AU102" s="22">
        <f>IF(AND(AS102&gt;=Inputs!$B$16,D102&lt;4),MAX(C102,Inputs!$B$16),AS102)</f>
        <v>0</v>
      </c>
      <c r="AV102" s="22">
        <f>IF(AND(AT102&gt;=Inputs!$B$16,D102&lt;4),MAX(C102,Inputs!$B$16),AT102)</f>
        <v>0</v>
      </c>
      <c r="AW102" s="20">
        <f>IF(AU102&gt;Inputs!$B$17,Inputs!$B$17,AU102)</f>
        <v>0</v>
      </c>
      <c r="AX102" s="20">
        <f>IF(AV102&gt;Inputs!$B$17,Inputs!$B$17,AV102)</f>
        <v>0</v>
      </c>
    </row>
    <row r="103" spans="1:50" x14ac:dyDescent="0.25">
      <c r="A103" s="1">
        <f>Levels!A104</f>
        <v>0</v>
      </c>
      <c r="B103" s="1">
        <f>Levels!B104</f>
        <v>0</v>
      </c>
      <c r="C103" s="15">
        <f>IF(AND(E103=0,F103=1),Levels!C104,'2012-2013'!AU103)</f>
        <v>0</v>
      </c>
      <c r="D103" s="1">
        <f>Levels!E104</f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 t="e">
        <f>Levels!AD104</f>
        <v>#N/A</v>
      </c>
      <c r="K103" s="1" t="e">
        <f>Levels!AE104</f>
        <v>#N/A</v>
      </c>
      <c r="L103" s="1" t="e">
        <f t="shared" si="22"/>
        <v>#N/A</v>
      </c>
      <c r="M103" s="19">
        <f>IF(D103=1,Inputs!$J$25,IF(D103=2,Inputs!$J$26,IF(D103=3,Inputs!$J$27,IF(D103=4,Inputs!$J$28,0))))</f>
        <v>0</v>
      </c>
      <c r="N103" s="19">
        <f>IF(D103=1,Inputs!$J$42,IF(D103=2,Inputs!$J$43,IF(D103=3,Inputs!$J$44,IF(D103=4,Inputs!$J$45,0))))</f>
        <v>0</v>
      </c>
      <c r="O103" s="19">
        <f>IF(D103=1,Inputs!$K$25,IF(D103=2,Inputs!$K$26,IF(D103=3,Inputs!$K$27,IF(D103=4,Inputs!$K$28,0))))</f>
        <v>0</v>
      </c>
      <c r="P103" s="19">
        <f>IF(D103=1,Inputs!$K$42,IF(D103=2,Inputs!$K$43,IF(D103=3,Inputs!$K$44,IF(D103=4,Inputs!$K$45,0))))</f>
        <v>0</v>
      </c>
      <c r="Q103" s="19">
        <f>IF(AND(D103=1,G103=1),Inputs!$L$25,IF(AND(D103=2,G103=1),Inputs!$L$26,IF(AND(D103=3,G103=1),Inputs!$L$27,IF(AND(D103=4,G103=1),Inputs!$L$28,0))))</f>
        <v>0</v>
      </c>
      <c r="R103" s="19">
        <f>IF(AND(D103=1,G103=1),Inputs!$L$42,IF(AND(D103=2,G103=1),Inputs!$L$43,IF(AND(D103=3,G103=1),Inputs!$L$44,IF(AND(D103=4,G103=1),Inputs!$L$45,0))))</f>
        <v>0</v>
      </c>
      <c r="S103" s="19">
        <f>IF(AND(D103=1,H103=1),Inputs!$M$25,IF(AND(D103=2,H103=1),Inputs!$M$26,IF(AND(D103=3,H103=1),Inputs!$M$27,IF(AND(D103=4,H103=1),Inputs!$M$28,0))))</f>
        <v>0</v>
      </c>
      <c r="T103" s="19">
        <f>IF(AND(D103=1,H103=1),Inputs!$M$42,IF(AND(D103=2,H103=1),Inputs!$M$43,IF(AND(D103=3,H103=1),Inputs!$M$44,IF(AND(D103=4,H103=1),Inputs!$M$45,0))))</f>
        <v>0</v>
      </c>
      <c r="U103" s="19">
        <f>IF(AND(D103=1,I103=1),Inputs!$N$25,IF(AND(D103=2,I103=1),Inputs!$N$26,IF(AND(D103=3,I103=1),Inputs!$N$27,IF(AND(D103=4,I103=1),Inputs!$N$28,0))))</f>
        <v>0</v>
      </c>
      <c r="V103" s="19">
        <f>IF(AND(D103=1,I103=1),Inputs!$N$42,IF(AND(D103=2,I103=1),Inputs!$N$43,IF(AND(D103=3,I103=1),Inputs!$N$44,IF(AND(D103=4,I103=1),Inputs!$N$45,0))))</f>
        <v>0</v>
      </c>
      <c r="W103" s="19">
        <f>IF(D103=1,Inputs!$J$34,IF(D103=2,Inputs!$J$35,IF(D103=3,Inputs!$J$36,IF(D103=4,Inputs!$J$37,0))))</f>
        <v>0</v>
      </c>
      <c r="X103" s="19">
        <f>IF(D103=1,Inputs!$J$51,IF(D103=2,Inputs!$J$52,IF(D103=3,Inputs!$J$53,IF(D103=4,Inputs!$J$54,0))))</f>
        <v>0</v>
      </c>
      <c r="Y103" s="19">
        <f>IF(D103=1,Inputs!$K$34,IF(D103=2,Inputs!$K$35,IF(D103=3,Inputs!$K$36,IF(D103=4,Inputs!$K$37,0))))</f>
        <v>0</v>
      </c>
      <c r="Z103" s="19">
        <f>IF(D103=1,Inputs!$K$51,IF(D103=2,Inputs!$K$52,IF(D103=3,Inputs!$K$53,IF(D103=4,Inputs!$K$54,0))))</f>
        <v>0</v>
      </c>
      <c r="AA103" s="19">
        <f>IF(AND(D103=1,G103=1),Inputs!$L$34,IF(AND(D103=2,G103=1),Inputs!$L$35,IF(AND(D103=3,G103=1),Inputs!$L$36,IF(AND(D103=4,G103=1),Inputs!$L$37,0))))</f>
        <v>0</v>
      </c>
      <c r="AB103" s="19">
        <f>IF(AND(D103=1,G103=1),Inputs!$L$51,IF(AND(D103=2,G103=1),Inputs!$L$52,IF(AND(D103=3,G103=1),Inputs!$L$53,IF(AND(D103=4,G103=1),Inputs!$L$54,0))))</f>
        <v>0</v>
      </c>
      <c r="AC103" s="19">
        <f>IF(AND(D103=1,H103=1),Inputs!$M$34,IF(AND(D103=2,H103=1),Inputs!$M$35,IF(AND(D103=3,H103=1),Inputs!$M$36,IF(AND(D103=4,H103=1),Inputs!$M$37,0))))</f>
        <v>0</v>
      </c>
      <c r="AD103" s="19">
        <f>IF(AND(D103=1,H103=1),Inputs!$M$51,IF(AND(D103=2,H103=1),Inputs!$M$52,IF(AND(D103=3,H103=1),Inputs!$M$53,IF(AND(D103=4,H103=1),Inputs!$M$54,0))))</f>
        <v>0</v>
      </c>
      <c r="AE103" s="19">
        <f>IF(AND(D103=1,I103=1),Inputs!$N$34,IF(AND(D103=2,I103=1),Inputs!$N$35,IF(AND(D103=3,I103=1),Inputs!$N$36,IF(AND(D103=4,I103=1),Inputs!$N$37,0))))</f>
        <v>0</v>
      </c>
      <c r="AF103" s="19">
        <f>IF(AND(D103=1,I103=1),Inputs!$N$51,IF(AND(D103=2,I103=1),Inputs!$N$52,IF(AND(D103=3,I103=1),Inputs!$N$53,IF(AND(D103=4,I103=1),Inputs!$N$54,0))))</f>
        <v>0</v>
      </c>
      <c r="AG103" s="19" t="e">
        <f t="shared" si="23"/>
        <v>#N/A</v>
      </c>
      <c r="AH103" s="19" t="e">
        <f t="shared" si="24"/>
        <v>#N/A</v>
      </c>
      <c r="AI103" s="19" t="e">
        <f t="shared" si="25"/>
        <v>#N/A</v>
      </c>
      <c r="AJ103" s="19" t="e">
        <f>IF(K103=2,Inputs!$B$7,IF(K103=3,Inputs!$B$8,IF(K103=4,Inputs!$B$9,IF(K103=5,Inputs!$B$10,IF(K103=6,Inputs!$B$11)))))</f>
        <v>#N/A</v>
      </c>
      <c r="AK103" s="19">
        <f>Inputs!$B$65+C103</f>
        <v>500</v>
      </c>
      <c r="AL103" s="19" t="e">
        <f t="shared" si="26"/>
        <v>#N/A</v>
      </c>
      <c r="AM103" s="19" t="e">
        <f t="shared" si="21"/>
        <v>#N/A</v>
      </c>
      <c r="AN103" s="19" t="e">
        <f t="shared" si="16"/>
        <v>#N/A</v>
      </c>
      <c r="AO103" s="19" t="e">
        <f t="shared" si="17"/>
        <v>#N/A</v>
      </c>
      <c r="AP103" s="19" t="e">
        <f t="shared" si="18"/>
        <v>#N/A</v>
      </c>
      <c r="AQ103" s="22">
        <f t="shared" si="19"/>
        <v>0</v>
      </c>
      <c r="AR103" s="22">
        <f t="shared" si="20"/>
        <v>0</v>
      </c>
      <c r="AS103" s="22">
        <f>IF(AND(AQ103&gt;=Inputs!$B$15,D103=2),MAX(C103,Inputs!$B$15),AQ103)</f>
        <v>0</v>
      </c>
      <c r="AT103" s="22">
        <f>IF(AND(AR103&gt;=Inputs!$B$15,D103=2),MAX(C103,Inputs!$B$15),AR103)</f>
        <v>0</v>
      </c>
      <c r="AU103" s="22">
        <f>IF(AND(AS103&gt;=Inputs!$B$16,D103&lt;4),MAX(C103,Inputs!$B$16),AS103)</f>
        <v>0</v>
      </c>
      <c r="AV103" s="22">
        <f>IF(AND(AT103&gt;=Inputs!$B$16,D103&lt;4),MAX(C103,Inputs!$B$16),AT103)</f>
        <v>0</v>
      </c>
      <c r="AW103" s="20">
        <f>IF(AU103&gt;Inputs!$B$17,Inputs!$B$17,AU103)</f>
        <v>0</v>
      </c>
      <c r="AX103" s="20">
        <f>IF(AV103&gt;Inputs!$B$17,Inputs!$B$17,AV103)</f>
        <v>0</v>
      </c>
    </row>
    <row r="104" spans="1:50" x14ac:dyDescent="0.25">
      <c r="A104" s="1">
        <f>Levels!A105</f>
        <v>0</v>
      </c>
      <c r="B104" s="1">
        <f>Levels!B105</f>
        <v>0</v>
      </c>
      <c r="C104" s="15">
        <f>IF(AND(E104=0,F104=1),Levels!C105,'2012-2013'!AU104)</f>
        <v>0</v>
      </c>
      <c r="D104" s="1">
        <f>Levels!E105</f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 t="e">
        <f>Levels!AD105</f>
        <v>#N/A</v>
      </c>
      <c r="K104" s="1" t="e">
        <f>Levels!AE105</f>
        <v>#N/A</v>
      </c>
      <c r="L104" s="1" t="e">
        <f t="shared" si="22"/>
        <v>#N/A</v>
      </c>
      <c r="M104" s="19">
        <f>IF(D104=1,Inputs!$J$25,IF(D104=2,Inputs!$J$26,IF(D104=3,Inputs!$J$27,IF(D104=4,Inputs!$J$28,0))))</f>
        <v>0</v>
      </c>
      <c r="N104" s="19">
        <f>IF(D104=1,Inputs!$J$42,IF(D104=2,Inputs!$J$43,IF(D104=3,Inputs!$J$44,IF(D104=4,Inputs!$J$45,0))))</f>
        <v>0</v>
      </c>
      <c r="O104" s="19">
        <f>IF(D104=1,Inputs!$K$25,IF(D104=2,Inputs!$K$26,IF(D104=3,Inputs!$K$27,IF(D104=4,Inputs!$K$28,0))))</f>
        <v>0</v>
      </c>
      <c r="P104" s="19">
        <f>IF(D104=1,Inputs!$K$42,IF(D104=2,Inputs!$K$43,IF(D104=3,Inputs!$K$44,IF(D104=4,Inputs!$K$45,0))))</f>
        <v>0</v>
      </c>
      <c r="Q104" s="19">
        <f>IF(AND(D104=1,G104=1),Inputs!$L$25,IF(AND(D104=2,G104=1),Inputs!$L$26,IF(AND(D104=3,G104=1),Inputs!$L$27,IF(AND(D104=4,G104=1),Inputs!$L$28,0))))</f>
        <v>0</v>
      </c>
      <c r="R104" s="19">
        <f>IF(AND(D104=1,G104=1),Inputs!$L$42,IF(AND(D104=2,G104=1),Inputs!$L$43,IF(AND(D104=3,G104=1),Inputs!$L$44,IF(AND(D104=4,G104=1),Inputs!$L$45,0))))</f>
        <v>0</v>
      </c>
      <c r="S104" s="19">
        <f>IF(AND(D104=1,H104=1),Inputs!$M$25,IF(AND(D104=2,H104=1),Inputs!$M$26,IF(AND(D104=3,H104=1),Inputs!$M$27,IF(AND(D104=4,H104=1),Inputs!$M$28,0))))</f>
        <v>0</v>
      </c>
      <c r="T104" s="19">
        <f>IF(AND(D104=1,H104=1),Inputs!$M$42,IF(AND(D104=2,H104=1),Inputs!$M$43,IF(AND(D104=3,H104=1),Inputs!$M$44,IF(AND(D104=4,H104=1),Inputs!$M$45,0))))</f>
        <v>0</v>
      </c>
      <c r="U104" s="19">
        <f>IF(AND(D104=1,I104=1),Inputs!$N$25,IF(AND(D104=2,I104=1),Inputs!$N$26,IF(AND(D104=3,I104=1),Inputs!$N$27,IF(AND(D104=4,I104=1),Inputs!$N$28,0))))</f>
        <v>0</v>
      </c>
      <c r="V104" s="19">
        <f>IF(AND(D104=1,I104=1),Inputs!$N$42,IF(AND(D104=2,I104=1),Inputs!$N$43,IF(AND(D104=3,I104=1),Inputs!$N$44,IF(AND(D104=4,I104=1),Inputs!$N$45,0))))</f>
        <v>0</v>
      </c>
      <c r="W104" s="19">
        <f>IF(D104=1,Inputs!$J$34,IF(D104=2,Inputs!$J$35,IF(D104=3,Inputs!$J$36,IF(D104=4,Inputs!$J$37,0))))</f>
        <v>0</v>
      </c>
      <c r="X104" s="19">
        <f>IF(D104=1,Inputs!$J$51,IF(D104=2,Inputs!$J$52,IF(D104=3,Inputs!$J$53,IF(D104=4,Inputs!$J$54,0))))</f>
        <v>0</v>
      </c>
      <c r="Y104" s="19">
        <f>IF(D104=1,Inputs!$K$34,IF(D104=2,Inputs!$K$35,IF(D104=3,Inputs!$K$36,IF(D104=4,Inputs!$K$37,0))))</f>
        <v>0</v>
      </c>
      <c r="Z104" s="19">
        <f>IF(D104=1,Inputs!$K$51,IF(D104=2,Inputs!$K$52,IF(D104=3,Inputs!$K$53,IF(D104=4,Inputs!$K$54,0))))</f>
        <v>0</v>
      </c>
      <c r="AA104" s="19">
        <f>IF(AND(D104=1,G104=1),Inputs!$L$34,IF(AND(D104=2,G104=1),Inputs!$L$35,IF(AND(D104=3,G104=1),Inputs!$L$36,IF(AND(D104=4,G104=1),Inputs!$L$37,0))))</f>
        <v>0</v>
      </c>
      <c r="AB104" s="19">
        <f>IF(AND(D104=1,G104=1),Inputs!$L$51,IF(AND(D104=2,G104=1),Inputs!$L$52,IF(AND(D104=3,G104=1),Inputs!$L$53,IF(AND(D104=4,G104=1),Inputs!$L$54,0))))</f>
        <v>0</v>
      </c>
      <c r="AC104" s="19">
        <f>IF(AND(D104=1,H104=1),Inputs!$M$34,IF(AND(D104=2,H104=1),Inputs!$M$35,IF(AND(D104=3,H104=1),Inputs!$M$36,IF(AND(D104=4,H104=1),Inputs!$M$37,0))))</f>
        <v>0</v>
      </c>
      <c r="AD104" s="19">
        <f>IF(AND(D104=1,H104=1),Inputs!$M$51,IF(AND(D104=2,H104=1),Inputs!$M$52,IF(AND(D104=3,H104=1),Inputs!$M$53,IF(AND(D104=4,H104=1),Inputs!$M$54,0))))</f>
        <v>0</v>
      </c>
      <c r="AE104" s="19">
        <f>IF(AND(D104=1,I104=1),Inputs!$N$34,IF(AND(D104=2,I104=1),Inputs!$N$35,IF(AND(D104=3,I104=1),Inputs!$N$36,IF(AND(D104=4,I104=1),Inputs!$N$37,0))))</f>
        <v>0</v>
      </c>
      <c r="AF104" s="19">
        <f>IF(AND(D104=1,I104=1),Inputs!$N$51,IF(AND(D104=2,I104=1),Inputs!$N$52,IF(AND(D104=3,I104=1),Inputs!$N$53,IF(AND(D104=4,I104=1),Inputs!$N$54,0))))</f>
        <v>0</v>
      </c>
      <c r="AG104" s="19" t="e">
        <f t="shared" si="23"/>
        <v>#N/A</v>
      </c>
      <c r="AH104" s="19" t="e">
        <f t="shared" si="24"/>
        <v>#N/A</v>
      </c>
      <c r="AI104" s="19" t="e">
        <f t="shared" si="25"/>
        <v>#N/A</v>
      </c>
      <c r="AJ104" s="19" t="e">
        <f>IF(K104=2,Inputs!$B$7,IF(K104=3,Inputs!$B$8,IF(K104=4,Inputs!$B$9,IF(K104=5,Inputs!$B$10,IF(K104=6,Inputs!$B$11)))))</f>
        <v>#N/A</v>
      </c>
      <c r="AK104" s="19">
        <f>Inputs!$B$65+C104</f>
        <v>500</v>
      </c>
      <c r="AL104" s="19" t="e">
        <f t="shared" si="26"/>
        <v>#N/A</v>
      </c>
      <c r="AM104" s="19" t="e">
        <f t="shared" si="21"/>
        <v>#N/A</v>
      </c>
      <c r="AN104" s="19" t="e">
        <f t="shared" si="16"/>
        <v>#N/A</v>
      </c>
      <c r="AO104" s="19" t="e">
        <f t="shared" si="17"/>
        <v>#N/A</v>
      </c>
      <c r="AP104" s="19" t="e">
        <f t="shared" si="18"/>
        <v>#N/A</v>
      </c>
      <c r="AQ104" s="22">
        <f t="shared" si="19"/>
        <v>0</v>
      </c>
      <c r="AR104" s="22">
        <f t="shared" si="20"/>
        <v>0</v>
      </c>
      <c r="AS104" s="22">
        <f>IF(AND(AQ104&gt;=Inputs!$B$15,D104=2),MAX(C104,Inputs!$B$15),AQ104)</f>
        <v>0</v>
      </c>
      <c r="AT104" s="22">
        <f>IF(AND(AR104&gt;=Inputs!$B$15,D104=2),MAX(C104,Inputs!$B$15),AR104)</f>
        <v>0</v>
      </c>
      <c r="AU104" s="22">
        <f>IF(AND(AS104&gt;=Inputs!$B$16,D104&lt;4),MAX(C104,Inputs!$B$16),AS104)</f>
        <v>0</v>
      </c>
      <c r="AV104" s="22">
        <f>IF(AND(AT104&gt;=Inputs!$B$16,D104&lt;4),MAX(C104,Inputs!$B$16),AT104)</f>
        <v>0</v>
      </c>
      <c r="AW104" s="20">
        <f>IF(AU104&gt;Inputs!$B$17,Inputs!$B$17,AU104)</f>
        <v>0</v>
      </c>
      <c r="AX104" s="20">
        <f>IF(AV104&gt;Inputs!$B$17,Inputs!$B$17,AV104)</f>
        <v>0</v>
      </c>
    </row>
    <row r="105" spans="1:50" x14ac:dyDescent="0.25">
      <c r="A105" s="1">
        <f>Levels!A106</f>
        <v>0</v>
      </c>
      <c r="B105" s="1">
        <f>Levels!B106</f>
        <v>0</v>
      </c>
      <c r="C105" s="15">
        <f>IF(AND(E105=0,F105=1),Levels!C106,'2012-2013'!AU105)</f>
        <v>0</v>
      </c>
      <c r="D105" s="1">
        <f>Levels!E106</f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 t="e">
        <f>Levels!AD106</f>
        <v>#N/A</v>
      </c>
      <c r="K105" s="1" t="e">
        <f>Levels!AE106</f>
        <v>#N/A</v>
      </c>
      <c r="L105" s="1" t="e">
        <f t="shared" si="22"/>
        <v>#N/A</v>
      </c>
      <c r="M105" s="19">
        <f>IF(D105=1,Inputs!$J$25,IF(D105=2,Inputs!$J$26,IF(D105=3,Inputs!$J$27,IF(D105=4,Inputs!$J$28,0))))</f>
        <v>0</v>
      </c>
      <c r="N105" s="19">
        <f>IF(D105=1,Inputs!$J$42,IF(D105=2,Inputs!$J$43,IF(D105=3,Inputs!$J$44,IF(D105=4,Inputs!$J$45,0))))</f>
        <v>0</v>
      </c>
      <c r="O105" s="19">
        <f>IF(D105=1,Inputs!$K$25,IF(D105=2,Inputs!$K$26,IF(D105=3,Inputs!$K$27,IF(D105=4,Inputs!$K$28,0))))</f>
        <v>0</v>
      </c>
      <c r="P105" s="19">
        <f>IF(D105=1,Inputs!$K$42,IF(D105=2,Inputs!$K$43,IF(D105=3,Inputs!$K$44,IF(D105=4,Inputs!$K$45,0))))</f>
        <v>0</v>
      </c>
      <c r="Q105" s="19">
        <f>IF(AND(D105=1,G105=1),Inputs!$L$25,IF(AND(D105=2,G105=1),Inputs!$L$26,IF(AND(D105=3,G105=1),Inputs!$L$27,IF(AND(D105=4,G105=1),Inputs!$L$28,0))))</f>
        <v>0</v>
      </c>
      <c r="R105" s="19">
        <f>IF(AND(D105=1,G105=1),Inputs!$L$42,IF(AND(D105=2,G105=1),Inputs!$L$43,IF(AND(D105=3,G105=1),Inputs!$L$44,IF(AND(D105=4,G105=1),Inputs!$L$45,0))))</f>
        <v>0</v>
      </c>
      <c r="S105" s="19">
        <f>IF(AND(D105=1,H105=1),Inputs!$M$25,IF(AND(D105=2,H105=1),Inputs!$M$26,IF(AND(D105=3,H105=1),Inputs!$M$27,IF(AND(D105=4,H105=1),Inputs!$M$28,0))))</f>
        <v>0</v>
      </c>
      <c r="T105" s="19">
        <f>IF(AND(D105=1,H105=1),Inputs!$M$42,IF(AND(D105=2,H105=1),Inputs!$M$43,IF(AND(D105=3,H105=1),Inputs!$M$44,IF(AND(D105=4,H105=1),Inputs!$M$45,0))))</f>
        <v>0</v>
      </c>
      <c r="U105" s="19">
        <f>IF(AND(D105=1,I105=1),Inputs!$N$25,IF(AND(D105=2,I105=1),Inputs!$N$26,IF(AND(D105=3,I105=1),Inputs!$N$27,IF(AND(D105=4,I105=1),Inputs!$N$28,0))))</f>
        <v>0</v>
      </c>
      <c r="V105" s="19">
        <f>IF(AND(D105=1,I105=1),Inputs!$N$42,IF(AND(D105=2,I105=1),Inputs!$N$43,IF(AND(D105=3,I105=1),Inputs!$N$44,IF(AND(D105=4,I105=1),Inputs!$N$45,0))))</f>
        <v>0</v>
      </c>
      <c r="W105" s="19">
        <f>IF(D105=1,Inputs!$J$34,IF(D105=2,Inputs!$J$35,IF(D105=3,Inputs!$J$36,IF(D105=4,Inputs!$J$37,0))))</f>
        <v>0</v>
      </c>
      <c r="X105" s="19">
        <f>IF(D105=1,Inputs!$J$51,IF(D105=2,Inputs!$J$52,IF(D105=3,Inputs!$J$53,IF(D105=4,Inputs!$J$54,0))))</f>
        <v>0</v>
      </c>
      <c r="Y105" s="19">
        <f>IF(D105=1,Inputs!$K$34,IF(D105=2,Inputs!$K$35,IF(D105=3,Inputs!$K$36,IF(D105=4,Inputs!$K$37,0))))</f>
        <v>0</v>
      </c>
      <c r="Z105" s="19">
        <f>IF(D105=1,Inputs!$K$51,IF(D105=2,Inputs!$K$52,IF(D105=3,Inputs!$K$53,IF(D105=4,Inputs!$K$54,0))))</f>
        <v>0</v>
      </c>
      <c r="AA105" s="19">
        <f>IF(AND(D105=1,G105=1),Inputs!$L$34,IF(AND(D105=2,G105=1),Inputs!$L$35,IF(AND(D105=3,G105=1),Inputs!$L$36,IF(AND(D105=4,G105=1),Inputs!$L$37,0))))</f>
        <v>0</v>
      </c>
      <c r="AB105" s="19">
        <f>IF(AND(D105=1,G105=1),Inputs!$L$51,IF(AND(D105=2,G105=1),Inputs!$L$52,IF(AND(D105=3,G105=1),Inputs!$L$53,IF(AND(D105=4,G105=1),Inputs!$L$54,0))))</f>
        <v>0</v>
      </c>
      <c r="AC105" s="19">
        <f>IF(AND(D105=1,H105=1),Inputs!$M$34,IF(AND(D105=2,H105=1),Inputs!$M$35,IF(AND(D105=3,H105=1),Inputs!$M$36,IF(AND(D105=4,H105=1),Inputs!$M$37,0))))</f>
        <v>0</v>
      </c>
      <c r="AD105" s="19">
        <f>IF(AND(D105=1,H105=1),Inputs!$M$51,IF(AND(D105=2,H105=1),Inputs!$M$52,IF(AND(D105=3,H105=1),Inputs!$M$53,IF(AND(D105=4,H105=1),Inputs!$M$54,0))))</f>
        <v>0</v>
      </c>
      <c r="AE105" s="19">
        <f>IF(AND(D105=1,I105=1),Inputs!$N$34,IF(AND(D105=2,I105=1),Inputs!$N$35,IF(AND(D105=3,I105=1),Inputs!$N$36,IF(AND(D105=4,I105=1),Inputs!$N$37,0))))</f>
        <v>0</v>
      </c>
      <c r="AF105" s="19">
        <f>IF(AND(D105=1,I105=1),Inputs!$N$51,IF(AND(D105=2,I105=1),Inputs!$N$52,IF(AND(D105=3,I105=1),Inputs!$N$53,IF(AND(D105=4,I105=1),Inputs!$N$54,0))))</f>
        <v>0</v>
      </c>
      <c r="AG105" s="19" t="e">
        <f t="shared" si="23"/>
        <v>#N/A</v>
      </c>
      <c r="AH105" s="19" t="e">
        <f t="shared" si="24"/>
        <v>#N/A</v>
      </c>
      <c r="AI105" s="19" t="e">
        <f t="shared" si="25"/>
        <v>#N/A</v>
      </c>
      <c r="AJ105" s="19" t="e">
        <f>IF(K105=2,Inputs!$B$7,IF(K105=3,Inputs!$B$8,IF(K105=4,Inputs!$B$9,IF(K105=5,Inputs!$B$10,IF(K105=6,Inputs!$B$11)))))</f>
        <v>#N/A</v>
      </c>
      <c r="AK105" s="19">
        <f>Inputs!$B$65+C105</f>
        <v>500</v>
      </c>
      <c r="AL105" s="19" t="e">
        <f t="shared" si="26"/>
        <v>#N/A</v>
      </c>
      <c r="AM105" s="19" t="e">
        <f t="shared" si="21"/>
        <v>#N/A</v>
      </c>
      <c r="AN105" s="19" t="e">
        <f t="shared" si="16"/>
        <v>#N/A</v>
      </c>
      <c r="AO105" s="19" t="e">
        <f t="shared" si="17"/>
        <v>#N/A</v>
      </c>
      <c r="AP105" s="19" t="e">
        <f t="shared" si="18"/>
        <v>#N/A</v>
      </c>
      <c r="AQ105" s="22">
        <f t="shared" si="19"/>
        <v>0</v>
      </c>
      <c r="AR105" s="22">
        <f t="shared" si="20"/>
        <v>0</v>
      </c>
      <c r="AS105" s="22">
        <f>IF(AND(AQ105&gt;=Inputs!$B$15,D105=2),MAX(C105,Inputs!$B$15),AQ105)</f>
        <v>0</v>
      </c>
      <c r="AT105" s="22">
        <f>IF(AND(AR105&gt;=Inputs!$B$15,D105=2),MAX(C105,Inputs!$B$15),AR105)</f>
        <v>0</v>
      </c>
      <c r="AU105" s="22">
        <f>IF(AND(AS105&gt;=Inputs!$B$16,D105&lt;4),MAX(C105,Inputs!$B$16),AS105)</f>
        <v>0</v>
      </c>
      <c r="AV105" s="22">
        <f>IF(AND(AT105&gt;=Inputs!$B$16,D105&lt;4),MAX(C105,Inputs!$B$16),AT105)</f>
        <v>0</v>
      </c>
      <c r="AW105" s="20">
        <f>IF(AU105&gt;Inputs!$B$17,Inputs!$B$17,AU105)</f>
        <v>0</v>
      </c>
      <c r="AX105" s="20">
        <f>IF(AV105&gt;Inputs!$B$17,Inputs!$B$17,AV105)</f>
        <v>0</v>
      </c>
    </row>
    <row r="106" spans="1:50" x14ac:dyDescent="0.25">
      <c r="A106" s="1">
        <f>Levels!A107</f>
        <v>0</v>
      </c>
      <c r="B106" s="1">
        <f>Levels!B107</f>
        <v>0</v>
      </c>
      <c r="C106" s="15">
        <f>IF(AND(E106=0,F106=1),Levels!C107,'2012-2013'!AU106)</f>
        <v>0</v>
      </c>
      <c r="D106" s="1">
        <f>Levels!E107</f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 t="e">
        <f>Levels!AD107</f>
        <v>#N/A</v>
      </c>
      <c r="K106" s="1" t="e">
        <f>Levels!AE107</f>
        <v>#N/A</v>
      </c>
      <c r="L106" s="1" t="e">
        <f t="shared" si="22"/>
        <v>#N/A</v>
      </c>
      <c r="M106" s="19">
        <f>IF(D106=1,Inputs!$J$25,IF(D106=2,Inputs!$J$26,IF(D106=3,Inputs!$J$27,IF(D106=4,Inputs!$J$28,0))))</f>
        <v>0</v>
      </c>
      <c r="N106" s="19">
        <f>IF(D106=1,Inputs!$J$42,IF(D106=2,Inputs!$J$43,IF(D106=3,Inputs!$J$44,IF(D106=4,Inputs!$J$45,0))))</f>
        <v>0</v>
      </c>
      <c r="O106" s="19">
        <f>IF(D106=1,Inputs!$K$25,IF(D106=2,Inputs!$K$26,IF(D106=3,Inputs!$K$27,IF(D106=4,Inputs!$K$28,0))))</f>
        <v>0</v>
      </c>
      <c r="P106" s="19">
        <f>IF(D106=1,Inputs!$K$42,IF(D106=2,Inputs!$K$43,IF(D106=3,Inputs!$K$44,IF(D106=4,Inputs!$K$45,0))))</f>
        <v>0</v>
      </c>
      <c r="Q106" s="19">
        <f>IF(AND(D106=1,G106=1),Inputs!$L$25,IF(AND(D106=2,G106=1),Inputs!$L$26,IF(AND(D106=3,G106=1),Inputs!$L$27,IF(AND(D106=4,G106=1),Inputs!$L$28,0))))</f>
        <v>0</v>
      </c>
      <c r="R106" s="19">
        <f>IF(AND(D106=1,G106=1),Inputs!$L$42,IF(AND(D106=2,G106=1),Inputs!$L$43,IF(AND(D106=3,G106=1),Inputs!$L$44,IF(AND(D106=4,G106=1),Inputs!$L$45,0))))</f>
        <v>0</v>
      </c>
      <c r="S106" s="19">
        <f>IF(AND(D106=1,H106=1),Inputs!$M$25,IF(AND(D106=2,H106=1),Inputs!$M$26,IF(AND(D106=3,H106=1),Inputs!$M$27,IF(AND(D106=4,H106=1),Inputs!$M$28,0))))</f>
        <v>0</v>
      </c>
      <c r="T106" s="19">
        <f>IF(AND(D106=1,H106=1),Inputs!$M$42,IF(AND(D106=2,H106=1),Inputs!$M$43,IF(AND(D106=3,H106=1),Inputs!$M$44,IF(AND(D106=4,H106=1),Inputs!$M$45,0))))</f>
        <v>0</v>
      </c>
      <c r="U106" s="19">
        <f>IF(AND(D106=1,I106=1),Inputs!$N$25,IF(AND(D106=2,I106=1),Inputs!$N$26,IF(AND(D106=3,I106=1),Inputs!$N$27,IF(AND(D106=4,I106=1),Inputs!$N$28,0))))</f>
        <v>0</v>
      </c>
      <c r="V106" s="19">
        <f>IF(AND(D106=1,I106=1),Inputs!$N$42,IF(AND(D106=2,I106=1),Inputs!$N$43,IF(AND(D106=3,I106=1),Inputs!$N$44,IF(AND(D106=4,I106=1),Inputs!$N$45,0))))</f>
        <v>0</v>
      </c>
      <c r="W106" s="19">
        <f>IF(D106=1,Inputs!$J$34,IF(D106=2,Inputs!$J$35,IF(D106=3,Inputs!$J$36,IF(D106=4,Inputs!$J$37,0))))</f>
        <v>0</v>
      </c>
      <c r="X106" s="19">
        <f>IF(D106=1,Inputs!$J$51,IF(D106=2,Inputs!$J$52,IF(D106=3,Inputs!$J$53,IF(D106=4,Inputs!$J$54,0))))</f>
        <v>0</v>
      </c>
      <c r="Y106" s="19">
        <f>IF(D106=1,Inputs!$K$34,IF(D106=2,Inputs!$K$35,IF(D106=3,Inputs!$K$36,IF(D106=4,Inputs!$K$37,0))))</f>
        <v>0</v>
      </c>
      <c r="Z106" s="19">
        <f>IF(D106=1,Inputs!$K$51,IF(D106=2,Inputs!$K$52,IF(D106=3,Inputs!$K$53,IF(D106=4,Inputs!$K$54,0))))</f>
        <v>0</v>
      </c>
      <c r="AA106" s="19">
        <f>IF(AND(D106=1,G106=1),Inputs!$L$34,IF(AND(D106=2,G106=1),Inputs!$L$35,IF(AND(D106=3,G106=1),Inputs!$L$36,IF(AND(D106=4,G106=1),Inputs!$L$37,0))))</f>
        <v>0</v>
      </c>
      <c r="AB106" s="19">
        <f>IF(AND(D106=1,G106=1),Inputs!$L$51,IF(AND(D106=2,G106=1),Inputs!$L$52,IF(AND(D106=3,G106=1),Inputs!$L$53,IF(AND(D106=4,G106=1),Inputs!$L$54,0))))</f>
        <v>0</v>
      </c>
      <c r="AC106" s="19">
        <f>IF(AND(D106=1,H106=1),Inputs!$M$34,IF(AND(D106=2,H106=1),Inputs!$M$35,IF(AND(D106=3,H106=1),Inputs!$M$36,IF(AND(D106=4,H106=1),Inputs!$M$37,0))))</f>
        <v>0</v>
      </c>
      <c r="AD106" s="19">
        <f>IF(AND(D106=1,H106=1),Inputs!$M$51,IF(AND(D106=2,H106=1),Inputs!$M$52,IF(AND(D106=3,H106=1),Inputs!$M$53,IF(AND(D106=4,H106=1),Inputs!$M$54,0))))</f>
        <v>0</v>
      </c>
      <c r="AE106" s="19">
        <f>IF(AND(D106=1,I106=1),Inputs!$N$34,IF(AND(D106=2,I106=1),Inputs!$N$35,IF(AND(D106=3,I106=1),Inputs!$N$36,IF(AND(D106=4,I106=1),Inputs!$N$37,0))))</f>
        <v>0</v>
      </c>
      <c r="AF106" s="19">
        <f>IF(AND(D106=1,I106=1),Inputs!$N$51,IF(AND(D106=2,I106=1),Inputs!$N$52,IF(AND(D106=3,I106=1),Inputs!$N$53,IF(AND(D106=4,I106=1),Inputs!$N$54,0))))</f>
        <v>0</v>
      </c>
      <c r="AG106" s="19" t="e">
        <f t="shared" si="23"/>
        <v>#N/A</v>
      </c>
      <c r="AH106" s="19" t="e">
        <f t="shared" si="24"/>
        <v>#N/A</v>
      </c>
      <c r="AI106" s="19" t="e">
        <f t="shared" si="25"/>
        <v>#N/A</v>
      </c>
      <c r="AJ106" s="19" t="e">
        <f>IF(K106=2,Inputs!$B$7,IF(K106=3,Inputs!$B$8,IF(K106=4,Inputs!$B$9,IF(K106=5,Inputs!$B$10,IF(K106=6,Inputs!$B$11)))))</f>
        <v>#N/A</v>
      </c>
      <c r="AK106" s="19">
        <f>Inputs!$B$65+C106</f>
        <v>500</v>
      </c>
      <c r="AL106" s="19" t="e">
        <f t="shared" si="26"/>
        <v>#N/A</v>
      </c>
      <c r="AM106" s="19" t="e">
        <f t="shared" si="21"/>
        <v>#N/A</v>
      </c>
      <c r="AN106" s="19" t="e">
        <f t="shared" si="16"/>
        <v>#N/A</v>
      </c>
      <c r="AO106" s="19" t="e">
        <f t="shared" si="17"/>
        <v>#N/A</v>
      </c>
      <c r="AP106" s="19" t="e">
        <f t="shared" si="18"/>
        <v>#N/A</v>
      </c>
      <c r="AQ106" s="22">
        <f t="shared" si="19"/>
        <v>0</v>
      </c>
      <c r="AR106" s="22">
        <f t="shared" si="20"/>
        <v>0</v>
      </c>
      <c r="AS106" s="22">
        <f>IF(AND(AQ106&gt;=Inputs!$B$15,D106=2),MAX(C106,Inputs!$B$15),AQ106)</f>
        <v>0</v>
      </c>
      <c r="AT106" s="22">
        <f>IF(AND(AR106&gt;=Inputs!$B$15,D106=2),MAX(C106,Inputs!$B$15),AR106)</f>
        <v>0</v>
      </c>
      <c r="AU106" s="22">
        <f>IF(AND(AS106&gt;=Inputs!$B$16,D106&lt;4),MAX(C106,Inputs!$B$16),AS106)</f>
        <v>0</v>
      </c>
      <c r="AV106" s="22">
        <f>IF(AND(AT106&gt;=Inputs!$B$16,D106&lt;4),MAX(C106,Inputs!$B$16),AT106)</f>
        <v>0</v>
      </c>
      <c r="AW106" s="20">
        <f>IF(AU106&gt;Inputs!$B$17,Inputs!$B$17,AU106)</f>
        <v>0</v>
      </c>
      <c r="AX106" s="20">
        <f>IF(AV106&gt;Inputs!$B$17,Inputs!$B$17,AV106)</f>
        <v>0</v>
      </c>
    </row>
    <row r="107" spans="1:50" x14ac:dyDescent="0.25">
      <c r="A107" s="1">
        <f>Levels!A108</f>
        <v>0</v>
      </c>
      <c r="B107" s="1">
        <f>Levels!B108</f>
        <v>0</v>
      </c>
      <c r="C107" s="15">
        <f>IF(AND(E107=0,F107=1),Levels!C108,'2012-2013'!AU107)</f>
        <v>0</v>
      </c>
      <c r="D107" s="1">
        <f>Levels!E108</f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 t="e">
        <f>Levels!AD108</f>
        <v>#N/A</v>
      </c>
      <c r="K107" s="1" t="e">
        <f>Levels!AE108</f>
        <v>#N/A</v>
      </c>
      <c r="L107" s="1" t="e">
        <f t="shared" si="22"/>
        <v>#N/A</v>
      </c>
      <c r="M107" s="19">
        <f>IF(D107=1,Inputs!$J$25,IF(D107=2,Inputs!$J$26,IF(D107=3,Inputs!$J$27,IF(D107=4,Inputs!$J$28,0))))</f>
        <v>0</v>
      </c>
      <c r="N107" s="19">
        <f>IF(D107=1,Inputs!$J$42,IF(D107=2,Inputs!$J$43,IF(D107=3,Inputs!$J$44,IF(D107=4,Inputs!$J$45,0))))</f>
        <v>0</v>
      </c>
      <c r="O107" s="19">
        <f>IF(D107=1,Inputs!$K$25,IF(D107=2,Inputs!$K$26,IF(D107=3,Inputs!$K$27,IF(D107=4,Inputs!$K$28,0))))</f>
        <v>0</v>
      </c>
      <c r="P107" s="19">
        <f>IF(D107=1,Inputs!$K$42,IF(D107=2,Inputs!$K$43,IF(D107=3,Inputs!$K$44,IF(D107=4,Inputs!$K$45,0))))</f>
        <v>0</v>
      </c>
      <c r="Q107" s="19">
        <f>IF(AND(D107=1,G107=1),Inputs!$L$25,IF(AND(D107=2,G107=1),Inputs!$L$26,IF(AND(D107=3,G107=1),Inputs!$L$27,IF(AND(D107=4,G107=1),Inputs!$L$28,0))))</f>
        <v>0</v>
      </c>
      <c r="R107" s="19">
        <f>IF(AND(D107=1,G107=1),Inputs!$L$42,IF(AND(D107=2,G107=1),Inputs!$L$43,IF(AND(D107=3,G107=1),Inputs!$L$44,IF(AND(D107=4,G107=1),Inputs!$L$45,0))))</f>
        <v>0</v>
      </c>
      <c r="S107" s="19">
        <f>IF(AND(D107=1,H107=1),Inputs!$M$25,IF(AND(D107=2,H107=1),Inputs!$M$26,IF(AND(D107=3,H107=1),Inputs!$M$27,IF(AND(D107=4,H107=1),Inputs!$M$28,0))))</f>
        <v>0</v>
      </c>
      <c r="T107" s="19">
        <f>IF(AND(D107=1,H107=1),Inputs!$M$42,IF(AND(D107=2,H107=1),Inputs!$M$43,IF(AND(D107=3,H107=1),Inputs!$M$44,IF(AND(D107=4,H107=1),Inputs!$M$45,0))))</f>
        <v>0</v>
      </c>
      <c r="U107" s="19">
        <f>IF(AND(D107=1,I107=1),Inputs!$N$25,IF(AND(D107=2,I107=1),Inputs!$N$26,IF(AND(D107=3,I107=1),Inputs!$N$27,IF(AND(D107=4,I107=1),Inputs!$N$28,0))))</f>
        <v>0</v>
      </c>
      <c r="V107" s="19">
        <f>IF(AND(D107=1,I107=1),Inputs!$N$42,IF(AND(D107=2,I107=1),Inputs!$N$43,IF(AND(D107=3,I107=1),Inputs!$N$44,IF(AND(D107=4,I107=1),Inputs!$N$45,0))))</f>
        <v>0</v>
      </c>
      <c r="W107" s="19">
        <f>IF(D107=1,Inputs!$J$34,IF(D107=2,Inputs!$J$35,IF(D107=3,Inputs!$J$36,IF(D107=4,Inputs!$J$37,0))))</f>
        <v>0</v>
      </c>
      <c r="X107" s="19">
        <f>IF(D107=1,Inputs!$J$51,IF(D107=2,Inputs!$J$52,IF(D107=3,Inputs!$J$53,IF(D107=4,Inputs!$J$54,0))))</f>
        <v>0</v>
      </c>
      <c r="Y107" s="19">
        <f>IF(D107=1,Inputs!$K$34,IF(D107=2,Inputs!$K$35,IF(D107=3,Inputs!$K$36,IF(D107=4,Inputs!$K$37,0))))</f>
        <v>0</v>
      </c>
      <c r="Z107" s="19">
        <f>IF(D107=1,Inputs!$K$51,IF(D107=2,Inputs!$K$52,IF(D107=3,Inputs!$K$53,IF(D107=4,Inputs!$K$54,0))))</f>
        <v>0</v>
      </c>
      <c r="AA107" s="19">
        <f>IF(AND(D107=1,G107=1),Inputs!$L$34,IF(AND(D107=2,G107=1),Inputs!$L$35,IF(AND(D107=3,G107=1),Inputs!$L$36,IF(AND(D107=4,G107=1),Inputs!$L$37,0))))</f>
        <v>0</v>
      </c>
      <c r="AB107" s="19">
        <f>IF(AND(D107=1,G107=1),Inputs!$L$51,IF(AND(D107=2,G107=1),Inputs!$L$52,IF(AND(D107=3,G107=1),Inputs!$L$53,IF(AND(D107=4,G107=1),Inputs!$L$54,0))))</f>
        <v>0</v>
      </c>
      <c r="AC107" s="19">
        <f>IF(AND(D107=1,H107=1),Inputs!$M$34,IF(AND(D107=2,H107=1),Inputs!$M$35,IF(AND(D107=3,H107=1),Inputs!$M$36,IF(AND(D107=4,H107=1),Inputs!$M$37,0))))</f>
        <v>0</v>
      </c>
      <c r="AD107" s="19">
        <f>IF(AND(D107=1,H107=1),Inputs!$M$51,IF(AND(D107=2,H107=1),Inputs!$M$52,IF(AND(D107=3,H107=1),Inputs!$M$53,IF(AND(D107=4,H107=1),Inputs!$M$54,0))))</f>
        <v>0</v>
      </c>
      <c r="AE107" s="19">
        <f>IF(AND(D107=1,I107=1),Inputs!$N$34,IF(AND(D107=2,I107=1),Inputs!$N$35,IF(AND(D107=3,I107=1),Inputs!$N$36,IF(AND(D107=4,I107=1),Inputs!$N$37,0))))</f>
        <v>0</v>
      </c>
      <c r="AF107" s="19">
        <f>IF(AND(D107=1,I107=1),Inputs!$N$51,IF(AND(D107=2,I107=1),Inputs!$N$52,IF(AND(D107=3,I107=1),Inputs!$N$53,IF(AND(D107=4,I107=1),Inputs!$N$54,0))))</f>
        <v>0</v>
      </c>
      <c r="AG107" s="19" t="e">
        <f t="shared" si="23"/>
        <v>#N/A</v>
      </c>
      <c r="AH107" s="19" t="e">
        <f t="shared" si="24"/>
        <v>#N/A</v>
      </c>
      <c r="AI107" s="19" t="e">
        <f t="shared" si="25"/>
        <v>#N/A</v>
      </c>
      <c r="AJ107" s="19" t="e">
        <f>IF(K107=2,Inputs!$B$7,IF(K107=3,Inputs!$B$8,IF(K107=4,Inputs!$B$9,IF(K107=5,Inputs!$B$10,IF(K107=6,Inputs!$B$11)))))</f>
        <v>#N/A</v>
      </c>
      <c r="AK107" s="19">
        <f>Inputs!$B$65+C107</f>
        <v>500</v>
      </c>
      <c r="AL107" s="19" t="e">
        <f t="shared" si="26"/>
        <v>#N/A</v>
      </c>
      <c r="AM107" s="19" t="e">
        <f t="shared" si="21"/>
        <v>#N/A</v>
      </c>
      <c r="AN107" s="19" t="e">
        <f t="shared" si="16"/>
        <v>#N/A</v>
      </c>
      <c r="AO107" s="19" t="e">
        <f t="shared" si="17"/>
        <v>#N/A</v>
      </c>
      <c r="AP107" s="19" t="e">
        <f t="shared" si="18"/>
        <v>#N/A</v>
      </c>
      <c r="AQ107" s="22">
        <f t="shared" si="19"/>
        <v>0</v>
      </c>
      <c r="AR107" s="22">
        <f t="shared" si="20"/>
        <v>0</v>
      </c>
      <c r="AS107" s="22">
        <f>IF(AND(AQ107&gt;=Inputs!$B$15,D107=2),MAX(C107,Inputs!$B$15),AQ107)</f>
        <v>0</v>
      </c>
      <c r="AT107" s="22">
        <f>IF(AND(AR107&gt;=Inputs!$B$15,D107=2),MAX(C107,Inputs!$B$15),AR107)</f>
        <v>0</v>
      </c>
      <c r="AU107" s="22">
        <f>IF(AND(AS107&gt;=Inputs!$B$16,D107&lt;4),MAX(C107,Inputs!$B$16),AS107)</f>
        <v>0</v>
      </c>
      <c r="AV107" s="22">
        <f>IF(AND(AT107&gt;=Inputs!$B$16,D107&lt;4),MAX(C107,Inputs!$B$16),AT107)</f>
        <v>0</v>
      </c>
      <c r="AW107" s="20">
        <f>IF(AU107&gt;Inputs!$B$17,Inputs!$B$17,AU107)</f>
        <v>0</v>
      </c>
      <c r="AX107" s="20">
        <f>IF(AV107&gt;Inputs!$B$17,Inputs!$B$17,AV107)</f>
        <v>0</v>
      </c>
    </row>
    <row r="108" spans="1:50" x14ac:dyDescent="0.25">
      <c r="A108" s="1">
        <f>Levels!A109</f>
        <v>0</v>
      </c>
      <c r="B108" s="1">
        <f>Levels!B109</f>
        <v>0</v>
      </c>
      <c r="C108" s="15">
        <f>IF(AND(E108=0,F108=1),Levels!C109,'2012-2013'!AU108)</f>
        <v>0</v>
      </c>
      <c r="D108" s="1">
        <f>Levels!E109</f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 t="e">
        <f>Levels!AD109</f>
        <v>#N/A</v>
      </c>
      <c r="K108" s="1" t="e">
        <f>Levels!AE109</f>
        <v>#N/A</v>
      </c>
      <c r="L108" s="1" t="e">
        <f t="shared" si="22"/>
        <v>#N/A</v>
      </c>
      <c r="M108" s="19">
        <f>IF(D108=1,Inputs!$J$25,IF(D108=2,Inputs!$J$26,IF(D108=3,Inputs!$J$27,IF(D108=4,Inputs!$J$28,0))))</f>
        <v>0</v>
      </c>
      <c r="N108" s="19">
        <f>IF(D108=1,Inputs!$J$42,IF(D108=2,Inputs!$J$43,IF(D108=3,Inputs!$J$44,IF(D108=4,Inputs!$J$45,0))))</f>
        <v>0</v>
      </c>
      <c r="O108" s="19">
        <f>IF(D108=1,Inputs!$K$25,IF(D108=2,Inputs!$K$26,IF(D108=3,Inputs!$K$27,IF(D108=4,Inputs!$K$28,0))))</f>
        <v>0</v>
      </c>
      <c r="P108" s="19">
        <f>IF(D108=1,Inputs!$K$42,IF(D108=2,Inputs!$K$43,IF(D108=3,Inputs!$K$44,IF(D108=4,Inputs!$K$45,0))))</f>
        <v>0</v>
      </c>
      <c r="Q108" s="19">
        <f>IF(AND(D108=1,G108=1),Inputs!$L$25,IF(AND(D108=2,G108=1),Inputs!$L$26,IF(AND(D108=3,G108=1),Inputs!$L$27,IF(AND(D108=4,G108=1),Inputs!$L$28,0))))</f>
        <v>0</v>
      </c>
      <c r="R108" s="19">
        <f>IF(AND(D108=1,G108=1),Inputs!$L$42,IF(AND(D108=2,G108=1),Inputs!$L$43,IF(AND(D108=3,G108=1),Inputs!$L$44,IF(AND(D108=4,G108=1),Inputs!$L$45,0))))</f>
        <v>0</v>
      </c>
      <c r="S108" s="19">
        <f>IF(AND(D108=1,H108=1),Inputs!$M$25,IF(AND(D108=2,H108=1),Inputs!$M$26,IF(AND(D108=3,H108=1),Inputs!$M$27,IF(AND(D108=4,H108=1),Inputs!$M$28,0))))</f>
        <v>0</v>
      </c>
      <c r="T108" s="19">
        <f>IF(AND(D108=1,H108=1),Inputs!$M$42,IF(AND(D108=2,H108=1),Inputs!$M$43,IF(AND(D108=3,H108=1),Inputs!$M$44,IF(AND(D108=4,H108=1),Inputs!$M$45,0))))</f>
        <v>0</v>
      </c>
      <c r="U108" s="19">
        <f>IF(AND(D108=1,I108=1),Inputs!$N$25,IF(AND(D108=2,I108=1),Inputs!$N$26,IF(AND(D108=3,I108=1),Inputs!$N$27,IF(AND(D108=4,I108=1),Inputs!$N$28,0))))</f>
        <v>0</v>
      </c>
      <c r="V108" s="19">
        <f>IF(AND(D108=1,I108=1),Inputs!$N$42,IF(AND(D108=2,I108=1),Inputs!$N$43,IF(AND(D108=3,I108=1),Inputs!$N$44,IF(AND(D108=4,I108=1),Inputs!$N$45,0))))</f>
        <v>0</v>
      </c>
      <c r="W108" s="19">
        <f>IF(D108=1,Inputs!$J$34,IF(D108=2,Inputs!$J$35,IF(D108=3,Inputs!$J$36,IF(D108=4,Inputs!$J$37,0))))</f>
        <v>0</v>
      </c>
      <c r="X108" s="19">
        <f>IF(D108=1,Inputs!$J$51,IF(D108=2,Inputs!$J$52,IF(D108=3,Inputs!$J$53,IF(D108=4,Inputs!$J$54,0))))</f>
        <v>0</v>
      </c>
      <c r="Y108" s="19">
        <f>IF(D108=1,Inputs!$K$34,IF(D108=2,Inputs!$K$35,IF(D108=3,Inputs!$K$36,IF(D108=4,Inputs!$K$37,0))))</f>
        <v>0</v>
      </c>
      <c r="Z108" s="19">
        <f>IF(D108=1,Inputs!$K$51,IF(D108=2,Inputs!$K$52,IF(D108=3,Inputs!$K$53,IF(D108=4,Inputs!$K$54,0))))</f>
        <v>0</v>
      </c>
      <c r="AA108" s="19">
        <f>IF(AND(D108=1,G108=1),Inputs!$L$34,IF(AND(D108=2,G108=1),Inputs!$L$35,IF(AND(D108=3,G108=1),Inputs!$L$36,IF(AND(D108=4,G108=1),Inputs!$L$37,0))))</f>
        <v>0</v>
      </c>
      <c r="AB108" s="19">
        <f>IF(AND(D108=1,G108=1),Inputs!$L$51,IF(AND(D108=2,G108=1),Inputs!$L$52,IF(AND(D108=3,G108=1),Inputs!$L$53,IF(AND(D108=4,G108=1),Inputs!$L$54,0))))</f>
        <v>0</v>
      </c>
      <c r="AC108" s="19">
        <f>IF(AND(D108=1,H108=1),Inputs!$M$34,IF(AND(D108=2,H108=1),Inputs!$M$35,IF(AND(D108=3,H108=1),Inputs!$M$36,IF(AND(D108=4,H108=1),Inputs!$M$37,0))))</f>
        <v>0</v>
      </c>
      <c r="AD108" s="19">
        <f>IF(AND(D108=1,H108=1),Inputs!$M$51,IF(AND(D108=2,H108=1),Inputs!$M$52,IF(AND(D108=3,H108=1),Inputs!$M$53,IF(AND(D108=4,H108=1),Inputs!$M$54,0))))</f>
        <v>0</v>
      </c>
      <c r="AE108" s="19">
        <f>IF(AND(D108=1,I108=1),Inputs!$N$34,IF(AND(D108=2,I108=1),Inputs!$N$35,IF(AND(D108=3,I108=1),Inputs!$N$36,IF(AND(D108=4,I108=1),Inputs!$N$37,0))))</f>
        <v>0</v>
      </c>
      <c r="AF108" s="19">
        <f>IF(AND(D108=1,I108=1),Inputs!$N$51,IF(AND(D108=2,I108=1),Inputs!$N$52,IF(AND(D108=3,I108=1),Inputs!$N$53,IF(AND(D108=4,I108=1),Inputs!$N$54,0))))</f>
        <v>0</v>
      </c>
      <c r="AG108" s="19" t="e">
        <f t="shared" si="23"/>
        <v>#N/A</v>
      </c>
      <c r="AH108" s="19" t="e">
        <f t="shared" si="24"/>
        <v>#N/A</v>
      </c>
      <c r="AI108" s="19" t="e">
        <f t="shared" si="25"/>
        <v>#N/A</v>
      </c>
      <c r="AJ108" s="19" t="e">
        <f>IF(K108=2,Inputs!$B$7,IF(K108=3,Inputs!$B$8,IF(K108=4,Inputs!$B$9,IF(K108=5,Inputs!$B$10,IF(K108=6,Inputs!$B$11)))))</f>
        <v>#N/A</v>
      </c>
      <c r="AK108" s="19">
        <f>Inputs!$B$65+C108</f>
        <v>500</v>
      </c>
      <c r="AL108" s="19" t="e">
        <f t="shared" si="26"/>
        <v>#N/A</v>
      </c>
      <c r="AM108" s="19" t="e">
        <f t="shared" si="21"/>
        <v>#N/A</v>
      </c>
      <c r="AN108" s="19" t="e">
        <f t="shared" si="16"/>
        <v>#N/A</v>
      </c>
      <c r="AO108" s="19" t="e">
        <f t="shared" si="17"/>
        <v>#N/A</v>
      </c>
      <c r="AP108" s="19" t="e">
        <f t="shared" si="18"/>
        <v>#N/A</v>
      </c>
      <c r="AQ108" s="22">
        <f t="shared" si="19"/>
        <v>0</v>
      </c>
      <c r="AR108" s="22">
        <f t="shared" si="20"/>
        <v>0</v>
      </c>
      <c r="AS108" s="22">
        <f>IF(AND(AQ108&gt;=Inputs!$B$15,D108=2),MAX(C108,Inputs!$B$15),AQ108)</f>
        <v>0</v>
      </c>
      <c r="AT108" s="22">
        <f>IF(AND(AR108&gt;=Inputs!$B$15,D108=2),MAX(C108,Inputs!$B$15),AR108)</f>
        <v>0</v>
      </c>
      <c r="AU108" s="22">
        <f>IF(AND(AS108&gt;=Inputs!$B$16,D108&lt;4),MAX(C108,Inputs!$B$16),AS108)</f>
        <v>0</v>
      </c>
      <c r="AV108" s="22">
        <f>IF(AND(AT108&gt;=Inputs!$B$16,D108&lt;4),MAX(C108,Inputs!$B$16),AT108)</f>
        <v>0</v>
      </c>
      <c r="AW108" s="20">
        <f>IF(AU108&gt;Inputs!$B$17,Inputs!$B$17,AU108)</f>
        <v>0</v>
      </c>
      <c r="AX108" s="20">
        <f>IF(AV108&gt;Inputs!$B$17,Inputs!$B$17,AV108)</f>
        <v>0</v>
      </c>
    </row>
    <row r="109" spans="1:50" x14ac:dyDescent="0.25">
      <c r="A109" s="1">
        <f>Levels!A110</f>
        <v>0</v>
      </c>
      <c r="B109" s="1">
        <f>Levels!B110</f>
        <v>0</v>
      </c>
      <c r="C109" s="15">
        <f>IF(AND(E109=0,F109=1),Levels!C110,'2012-2013'!AU109)</f>
        <v>0</v>
      </c>
      <c r="D109" s="1">
        <f>Levels!E110</f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 t="e">
        <f>Levels!AD110</f>
        <v>#N/A</v>
      </c>
      <c r="K109" s="1" t="e">
        <f>Levels!AE110</f>
        <v>#N/A</v>
      </c>
      <c r="L109" s="1" t="e">
        <f t="shared" si="22"/>
        <v>#N/A</v>
      </c>
      <c r="M109" s="19">
        <f>IF(D109=1,Inputs!$J$25,IF(D109=2,Inputs!$J$26,IF(D109=3,Inputs!$J$27,IF(D109=4,Inputs!$J$28,0))))</f>
        <v>0</v>
      </c>
      <c r="N109" s="19">
        <f>IF(D109=1,Inputs!$J$42,IF(D109=2,Inputs!$J$43,IF(D109=3,Inputs!$J$44,IF(D109=4,Inputs!$J$45,0))))</f>
        <v>0</v>
      </c>
      <c r="O109" s="19">
        <f>IF(D109=1,Inputs!$K$25,IF(D109=2,Inputs!$K$26,IF(D109=3,Inputs!$K$27,IF(D109=4,Inputs!$K$28,0))))</f>
        <v>0</v>
      </c>
      <c r="P109" s="19">
        <f>IF(D109=1,Inputs!$K$42,IF(D109=2,Inputs!$K$43,IF(D109=3,Inputs!$K$44,IF(D109=4,Inputs!$K$45,0))))</f>
        <v>0</v>
      </c>
      <c r="Q109" s="19">
        <f>IF(AND(D109=1,G109=1),Inputs!$L$25,IF(AND(D109=2,G109=1),Inputs!$L$26,IF(AND(D109=3,G109=1),Inputs!$L$27,IF(AND(D109=4,G109=1),Inputs!$L$28,0))))</f>
        <v>0</v>
      </c>
      <c r="R109" s="19">
        <f>IF(AND(D109=1,G109=1),Inputs!$L$42,IF(AND(D109=2,G109=1),Inputs!$L$43,IF(AND(D109=3,G109=1),Inputs!$L$44,IF(AND(D109=4,G109=1),Inputs!$L$45,0))))</f>
        <v>0</v>
      </c>
      <c r="S109" s="19">
        <f>IF(AND(D109=1,H109=1),Inputs!$M$25,IF(AND(D109=2,H109=1),Inputs!$M$26,IF(AND(D109=3,H109=1),Inputs!$M$27,IF(AND(D109=4,H109=1),Inputs!$M$28,0))))</f>
        <v>0</v>
      </c>
      <c r="T109" s="19">
        <f>IF(AND(D109=1,H109=1),Inputs!$M$42,IF(AND(D109=2,H109=1),Inputs!$M$43,IF(AND(D109=3,H109=1),Inputs!$M$44,IF(AND(D109=4,H109=1),Inputs!$M$45,0))))</f>
        <v>0</v>
      </c>
      <c r="U109" s="19">
        <f>IF(AND(D109=1,I109=1),Inputs!$N$25,IF(AND(D109=2,I109=1),Inputs!$N$26,IF(AND(D109=3,I109=1),Inputs!$N$27,IF(AND(D109=4,I109=1),Inputs!$N$28,0))))</f>
        <v>0</v>
      </c>
      <c r="V109" s="19">
        <f>IF(AND(D109=1,I109=1),Inputs!$N$42,IF(AND(D109=2,I109=1),Inputs!$N$43,IF(AND(D109=3,I109=1),Inputs!$N$44,IF(AND(D109=4,I109=1),Inputs!$N$45,0))))</f>
        <v>0</v>
      </c>
      <c r="W109" s="19">
        <f>IF(D109=1,Inputs!$J$34,IF(D109=2,Inputs!$J$35,IF(D109=3,Inputs!$J$36,IF(D109=4,Inputs!$J$37,0))))</f>
        <v>0</v>
      </c>
      <c r="X109" s="19">
        <f>IF(D109=1,Inputs!$J$51,IF(D109=2,Inputs!$J$52,IF(D109=3,Inputs!$J$53,IF(D109=4,Inputs!$J$54,0))))</f>
        <v>0</v>
      </c>
      <c r="Y109" s="19">
        <f>IF(D109=1,Inputs!$K$34,IF(D109=2,Inputs!$K$35,IF(D109=3,Inputs!$K$36,IF(D109=4,Inputs!$K$37,0))))</f>
        <v>0</v>
      </c>
      <c r="Z109" s="19">
        <f>IF(D109=1,Inputs!$K$51,IF(D109=2,Inputs!$K$52,IF(D109=3,Inputs!$K$53,IF(D109=4,Inputs!$K$54,0))))</f>
        <v>0</v>
      </c>
      <c r="AA109" s="19">
        <f>IF(AND(D109=1,G109=1),Inputs!$L$34,IF(AND(D109=2,G109=1),Inputs!$L$35,IF(AND(D109=3,G109=1),Inputs!$L$36,IF(AND(D109=4,G109=1),Inputs!$L$37,0))))</f>
        <v>0</v>
      </c>
      <c r="AB109" s="19">
        <f>IF(AND(D109=1,G109=1),Inputs!$L$51,IF(AND(D109=2,G109=1),Inputs!$L$52,IF(AND(D109=3,G109=1),Inputs!$L$53,IF(AND(D109=4,G109=1),Inputs!$L$54,0))))</f>
        <v>0</v>
      </c>
      <c r="AC109" s="19">
        <f>IF(AND(D109=1,H109=1),Inputs!$M$34,IF(AND(D109=2,H109=1),Inputs!$M$35,IF(AND(D109=3,H109=1),Inputs!$M$36,IF(AND(D109=4,H109=1),Inputs!$M$37,0))))</f>
        <v>0</v>
      </c>
      <c r="AD109" s="19">
        <f>IF(AND(D109=1,H109=1),Inputs!$M$51,IF(AND(D109=2,H109=1),Inputs!$M$52,IF(AND(D109=3,H109=1),Inputs!$M$53,IF(AND(D109=4,H109=1),Inputs!$M$54,0))))</f>
        <v>0</v>
      </c>
      <c r="AE109" s="19">
        <f>IF(AND(D109=1,I109=1),Inputs!$N$34,IF(AND(D109=2,I109=1),Inputs!$N$35,IF(AND(D109=3,I109=1),Inputs!$N$36,IF(AND(D109=4,I109=1),Inputs!$N$37,0))))</f>
        <v>0</v>
      </c>
      <c r="AF109" s="19">
        <f>IF(AND(D109=1,I109=1),Inputs!$N$51,IF(AND(D109=2,I109=1),Inputs!$N$52,IF(AND(D109=3,I109=1),Inputs!$N$53,IF(AND(D109=4,I109=1),Inputs!$N$54,0))))</f>
        <v>0</v>
      </c>
      <c r="AG109" s="19" t="e">
        <f t="shared" si="23"/>
        <v>#N/A</v>
      </c>
      <c r="AH109" s="19" t="e">
        <f t="shared" si="24"/>
        <v>#N/A</v>
      </c>
      <c r="AI109" s="19" t="e">
        <f t="shared" si="25"/>
        <v>#N/A</v>
      </c>
      <c r="AJ109" s="19" t="e">
        <f>IF(K109=2,Inputs!$B$7,IF(K109=3,Inputs!$B$8,IF(K109=4,Inputs!$B$9,IF(K109=5,Inputs!$B$10,IF(K109=6,Inputs!$B$11)))))</f>
        <v>#N/A</v>
      </c>
      <c r="AK109" s="19">
        <f>Inputs!$B$65+C109</f>
        <v>500</v>
      </c>
      <c r="AL109" s="19" t="e">
        <f t="shared" si="26"/>
        <v>#N/A</v>
      </c>
      <c r="AM109" s="19" t="e">
        <f t="shared" si="21"/>
        <v>#N/A</v>
      </c>
      <c r="AN109" s="19" t="e">
        <f t="shared" si="16"/>
        <v>#N/A</v>
      </c>
      <c r="AO109" s="19" t="e">
        <f t="shared" si="17"/>
        <v>#N/A</v>
      </c>
      <c r="AP109" s="19" t="e">
        <f t="shared" si="18"/>
        <v>#N/A</v>
      </c>
      <c r="AQ109" s="22">
        <f t="shared" si="19"/>
        <v>0</v>
      </c>
      <c r="AR109" s="22">
        <f t="shared" si="20"/>
        <v>0</v>
      </c>
      <c r="AS109" s="22">
        <f>IF(AND(AQ109&gt;=Inputs!$B$15,D109=2),MAX(C109,Inputs!$B$15),AQ109)</f>
        <v>0</v>
      </c>
      <c r="AT109" s="22">
        <f>IF(AND(AR109&gt;=Inputs!$B$15,D109=2),MAX(C109,Inputs!$B$15),AR109)</f>
        <v>0</v>
      </c>
      <c r="AU109" s="22">
        <f>IF(AND(AS109&gt;=Inputs!$B$16,D109&lt;4),MAX(C109,Inputs!$B$16),AS109)</f>
        <v>0</v>
      </c>
      <c r="AV109" s="22">
        <f>IF(AND(AT109&gt;=Inputs!$B$16,D109&lt;4),MAX(C109,Inputs!$B$16),AT109)</f>
        <v>0</v>
      </c>
      <c r="AW109" s="20">
        <f>IF(AU109&gt;Inputs!$B$17,Inputs!$B$17,AU109)</f>
        <v>0</v>
      </c>
      <c r="AX109" s="20">
        <f>IF(AV109&gt;Inputs!$B$17,Inputs!$B$17,AV109)</f>
        <v>0</v>
      </c>
    </row>
    <row r="110" spans="1:50" x14ac:dyDescent="0.25">
      <c r="A110" s="1">
        <f>Levels!A111</f>
        <v>0</v>
      </c>
      <c r="B110" s="1">
        <f>Levels!B111</f>
        <v>0</v>
      </c>
      <c r="C110" s="15">
        <f>IF(AND(E110=0,F110=1),Levels!C111,'2012-2013'!AU110)</f>
        <v>0</v>
      </c>
      <c r="D110" s="1">
        <f>Levels!E111</f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 t="e">
        <f>Levels!AD111</f>
        <v>#N/A</v>
      </c>
      <c r="K110" s="1" t="e">
        <f>Levels!AE111</f>
        <v>#N/A</v>
      </c>
      <c r="L110" s="1" t="e">
        <f t="shared" si="22"/>
        <v>#N/A</v>
      </c>
      <c r="M110" s="19">
        <f>IF(D110=1,Inputs!$J$25,IF(D110=2,Inputs!$J$26,IF(D110=3,Inputs!$J$27,IF(D110=4,Inputs!$J$28,0))))</f>
        <v>0</v>
      </c>
      <c r="N110" s="19">
        <f>IF(D110=1,Inputs!$J$42,IF(D110=2,Inputs!$J$43,IF(D110=3,Inputs!$J$44,IF(D110=4,Inputs!$J$45,0))))</f>
        <v>0</v>
      </c>
      <c r="O110" s="19">
        <f>IF(D110=1,Inputs!$K$25,IF(D110=2,Inputs!$K$26,IF(D110=3,Inputs!$K$27,IF(D110=4,Inputs!$K$28,0))))</f>
        <v>0</v>
      </c>
      <c r="P110" s="19">
        <f>IF(D110=1,Inputs!$K$42,IF(D110=2,Inputs!$K$43,IF(D110=3,Inputs!$K$44,IF(D110=4,Inputs!$K$45,0))))</f>
        <v>0</v>
      </c>
      <c r="Q110" s="19">
        <f>IF(AND(D110=1,G110=1),Inputs!$L$25,IF(AND(D110=2,G110=1),Inputs!$L$26,IF(AND(D110=3,G110=1),Inputs!$L$27,IF(AND(D110=4,G110=1),Inputs!$L$28,0))))</f>
        <v>0</v>
      </c>
      <c r="R110" s="19">
        <f>IF(AND(D110=1,G110=1),Inputs!$L$42,IF(AND(D110=2,G110=1),Inputs!$L$43,IF(AND(D110=3,G110=1),Inputs!$L$44,IF(AND(D110=4,G110=1),Inputs!$L$45,0))))</f>
        <v>0</v>
      </c>
      <c r="S110" s="19">
        <f>IF(AND(D110=1,H110=1),Inputs!$M$25,IF(AND(D110=2,H110=1),Inputs!$M$26,IF(AND(D110=3,H110=1),Inputs!$M$27,IF(AND(D110=4,H110=1),Inputs!$M$28,0))))</f>
        <v>0</v>
      </c>
      <c r="T110" s="19">
        <f>IF(AND(D110=1,H110=1),Inputs!$M$42,IF(AND(D110=2,H110=1),Inputs!$M$43,IF(AND(D110=3,H110=1),Inputs!$M$44,IF(AND(D110=4,H110=1),Inputs!$M$45,0))))</f>
        <v>0</v>
      </c>
      <c r="U110" s="19">
        <f>IF(AND(D110=1,I110=1),Inputs!$N$25,IF(AND(D110=2,I110=1),Inputs!$N$26,IF(AND(D110=3,I110=1),Inputs!$N$27,IF(AND(D110=4,I110=1),Inputs!$N$28,0))))</f>
        <v>0</v>
      </c>
      <c r="V110" s="19">
        <f>IF(AND(D110=1,I110=1),Inputs!$N$42,IF(AND(D110=2,I110=1),Inputs!$N$43,IF(AND(D110=3,I110=1),Inputs!$N$44,IF(AND(D110=4,I110=1),Inputs!$N$45,0))))</f>
        <v>0</v>
      </c>
      <c r="W110" s="19">
        <f>IF(D110=1,Inputs!$J$34,IF(D110=2,Inputs!$J$35,IF(D110=3,Inputs!$J$36,IF(D110=4,Inputs!$J$37,0))))</f>
        <v>0</v>
      </c>
      <c r="X110" s="19">
        <f>IF(D110=1,Inputs!$J$51,IF(D110=2,Inputs!$J$52,IF(D110=3,Inputs!$J$53,IF(D110=4,Inputs!$J$54,0))))</f>
        <v>0</v>
      </c>
      <c r="Y110" s="19">
        <f>IF(D110=1,Inputs!$K$34,IF(D110=2,Inputs!$K$35,IF(D110=3,Inputs!$K$36,IF(D110=4,Inputs!$K$37,0))))</f>
        <v>0</v>
      </c>
      <c r="Z110" s="19">
        <f>IF(D110=1,Inputs!$K$51,IF(D110=2,Inputs!$K$52,IF(D110=3,Inputs!$K$53,IF(D110=4,Inputs!$K$54,0))))</f>
        <v>0</v>
      </c>
      <c r="AA110" s="19">
        <f>IF(AND(D110=1,G110=1),Inputs!$L$34,IF(AND(D110=2,G110=1),Inputs!$L$35,IF(AND(D110=3,G110=1),Inputs!$L$36,IF(AND(D110=4,G110=1),Inputs!$L$37,0))))</f>
        <v>0</v>
      </c>
      <c r="AB110" s="19">
        <f>IF(AND(D110=1,G110=1),Inputs!$L$51,IF(AND(D110=2,G110=1),Inputs!$L$52,IF(AND(D110=3,G110=1),Inputs!$L$53,IF(AND(D110=4,G110=1),Inputs!$L$54,0))))</f>
        <v>0</v>
      </c>
      <c r="AC110" s="19">
        <f>IF(AND(D110=1,H110=1),Inputs!$M$34,IF(AND(D110=2,H110=1),Inputs!$M$35,IF(AND(D110=3,H110=1),Inputs!$M$36,IF(AND(D110=4,H110=1),Inputs!$M$37,0))))</f>
        <v>0</v>
      </c>
      <c r="AD110" s="19">
        <f>IF(AND(D110=1,H110=1),Inputs!$M$51,IF(AND(D110=2,H110=1),Inputs!$M$52,IF(AND(D110=3,H110=1),Inputs!$M$53,IF(AND(D110=4,H110=1),Inputs!$M$54,0))))</f>
        <v>0</v>
      </c>
      <c r="AE110" s="19">
        <f>IF(AND(D110=1,I110=1),Inputs!$N$34,IF(AND(D110=2,I110=1),Inputs!$N$35,IF(AND(D110=3,I110=1),Inputs!$N$36,IF(AND(D110=4,I110=1),Inputs!$N$37,0))))</f>
        <v>0</v>
      </c>
      <c r="AF110" s="19">
        <f>IF(AND(D110=1,I110=1),Inputs!$N$51,IF(AND(D110=2,I110=1),Inputs!$N$52,IF(AND(D110=3,I110=1),Inputs!$N$53,IF(AND(D110=4,I110=1),Inputs!$N$54,0))))</f>
        <v>0</v>
      </c>
      <c r="AG110" s="19" t="e">
        <f t="shared" si="23"/>
        <v>#N/A</v>
      </c>
      <c r="AH110" s="19" t="e">
        <f t="shared" si="24"/>
        <v>#N/A</v>
      </c>
      <c r="AI110" s="19" t="e">
        <f t="shared" si="25"/>
        <v>#N/A</v>
      </c>
      <c r="AJ110" s="19" t="e">
        <f>IF(K110=2,Inputs!$B$7,IF(K110=3,Inputs!$B$8,IF(K110=4,Inputs!$B$9,IF(K110=5,Inputs!$B$10,IF(K110=6,Inputs!$B$11)))))</f>
        <v>#N/A</v>
      </c>
      <c r="AK110" s="19">
        <f>Inputs!$B$65+C110</f>
        <v>500</v>
      </c>
      <c r="AL110" s="19" t="e">
        <f t="shared" si="26"/>
        <v>#N/A</v>
      </c>
      <c r="AM110" s="19" t="e">
        <f t="shared" si="21"/>
        <v>#N/A</v>
      </c>
      <c r="AN110" s="19" t="e">
        <f t="shared" si="16"/>
        <v>#N/A</v>
      </c>
      <c r="AO110" s="19" t="e">
        <f t="shared" si="17"/>
        <v>#N/A</v>
      </c>
      <c r="AP110" s="19" t="e">
        <f t="shared" si="18"/>
        <v>#N/A</v>
      </c>
      <c r="AQ110" s="22">
        <f t="shared" si="19"/>
        <v>0</v>
      </c>
      <c r="AR110" s="22">
        <f t="shared" si="20"/>
        <v>0</v>
      </c>
      <c r="AS110" s="22">
        <f>IF(AND(AQ110&gt;=Inputs!$B$15,D110=2),MAX(C110,Inputs!$B$15),AQ110)</f>
        <v>0</v>
      </c>
      <c r="AT110" s="22">
        <f>IF(AND(AR110&gt;=Inputs!$B$15,D110=2),MAX(C110,Inputs!$B$15),AR110)</f>
        <v>0</v>
      </c>
      <c r="AU110" s="22">
        <f>IF(AND(AS110&gt;=Inputs!$B$16,D110&lt;4),MAX(C110,Inputs!$B$16),AS110)</f>
        <v>0</v>
      </c>
      <c r="AV110" s="22">
        <f>IF(AND(AT110&gt;=Inputs!$B$16,D110&lt;4),MAX(C110,Inputs!$B$16),AT110)</f>
        <v>0</v>
      </c>
      <c r="AW110" s="20">
        <f>IF(AU110&gt;Inputs!$B$17,Inputs!$B$17,AU110)</f>
        <v>0</v>
      </c>
      <c r="AX110" s="20">
        <f>IF(AV110&gt;Inputs!$B$17,Inputs!$B$17,AV110)</f>
        <v>0</v>
      </c>
    </row>
    <row r="111" spans="1:50" x14ac:dyDescent="0.25">
      <c r="A111" s="1">
        <f>Levels!A112</f>
        <v>0</v>
      </c>
      <c r="B111" s="1">
        <f>Levels!B112</f>
        <v>0</v>
      </c>
      <c r="C111" s="15">
        <f>IF(AND(E111=0,F111=1),Levels!C112,'2012-2013'!AU111)</f>
        <v>0</v>
      </c>
      <c r="D111" s="1">
        <f>Levels!E112</f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 t="e">
        <f>Levels!AD112</f>
        <v>#N/A</v>
      </c>
      <c r="K111" s="1" t="e">
        <f>Levels!AE112</f>
        <v>#N/A</v>
      </c>
      <c r="L111" s="1" t="e">
        <f t="shared" si="22"/>
        <v>#N/A</v>
      </c>
      <c r="M111" s="19">
        <f>IF(D111=1,Inputs!$J$25,IF(D111=2,Inputs!$J$26,IF(D111=3,Inputs!$J$27,IF(D111=4,Inputs!$J$28,0))))</f>
        <v>0</v>
      </c>
      <c r="N111" s="19">
        <f>IF(D111=1,Inputs!$J$42,IF(D111=2,Inputs!$J$43,IF(D111=3,Inputs!$J$44,IF(D111=4,Inputs!$J$45,0))))</f>
        <v>0</v>
      </c>
      <c r="O111" s="19">
        <f>IF(D111=1,Inputs!$K$25,IF(D111=2,Inputs!$K$26,IF(D111=3,Inputs!$K$27,IF(D111=4,Inputs!$K$28,0))))</f>
        <v>0</v>
      </c>
      <c r="P111" s="19">
        <f>IF(D111=1,Inputs!$K$42,IF(D111=2,Inputs!$K$43,IF(D111=3,Inputs!$K$44,IF(D111=4,Inputs!$K$45,0))))</f>
        <v>0</v>
      </c>
      <c r="Q111" s="19">
        <f>IF(AND(D111=1,G111=1),Inputs!$L$25,IF(AND(D111=2,G111=1),Inputs!$L$26,IF(AND(D111=3,G111=1),Inputs!$L$27,IF(AND(D111=4,G111=1),Inputs!$L$28,0))))</f>
        <v>0</v>
      </c>
      <c r="R111" s="19">
        <f>IF(AND(D111=1,G111=1),Inputs!$L$42,IF(AND(D111=2,G111=1),Inputs!$L$43,IF(AND(D111=3,G111=1),Inputs!$L$44,IF(AND(D111=4,G111=1),Inputs!$L$45,0))))</f>
        <v>0</v>
      </c>
      <c r="S111" s="19">
        <f>IF(AND(D111=1,H111=1),Inputs!$M$25,IF(AND(D111=2,H111=1),Inputs!$M$26,IF(AND(D111=3,H111=1),Inputs!$M$27,IF(AND(D111=4,H111=1),Inputs!$M$28,0))))</f>
        <v>0</v>
      </c>
      <c r="T111" s="19">
        <f>IF(AND(D111=1,H111=1),Inputs!$M$42,IF(AND(D111=2,H111=1),Inputs!$M$43,IF(AND(D111=3,H111=1),Inputs!$M$44,IF(AND(D111=4,H111=1),Inputs!$M$45,0))))</f>
        <v>0</v>
      </c>
      <c r="U111" s="19">
        <f>IF(AND(D111=1,I111=1),Inputs!$N$25,IF(AND(D111=2,I111=1),Inputs!$N$26,IF(AND(D111=3,I111=1),Inputs!$N$27,IF(AND(D111=4,I111=1),Inputs!$N$28,0))))</f>
        <v>0</v>
      </c>
      <c r="V111" s="19">
        <f>IF(AND(D111=1,I111=1),Inputs!$N$42,IF(AND(D111=2,I111=1),Inputs!$N$43,IF(AND(D111=3,I111=1),Inputs!$N$44,IF(AND(D111=4,I111=1),Inputs!$N$45,0))))</f>
        <v>0</v>
      </c>
      <c r="W111" s="19">
        <f>IF(D111=1,Inputs!$J$34,IF(D111=2,Inputs!$J$35,IF(D111=3,Inputs!$J$36,IF(D111=4,Inputs!$J$37,0))))</f>
        <v>0</v>
      </c>
      <c r="X111" s="19">
        <f>IF(D111=1,Inputs!$J$51,IF(D111=2,Inputs!$J$52,IF(D111=3,Inputs!$J$53,IF(D111=4,Inputs!$J$54,0))))</f>
        <v>0</v>
      </c>
      <c r="Y111" s="19">
        <f>IF(D111=1,Inputs!$K$34,IF(D111=2,Inputs!$K$35,IF(D111=3,Inputs!$K$36,IF(D111=4,Inputs!$K$37,0))))</f>
        <v>0</v>
      </c>
      <c r="Z111" s="19">
        <f>IF(D111=1,Inputs!$K$51,IF(D111=2,Inputs!$K$52,IF(D111=3,Inputs!$K$53,IF(D111=4,Inputs!$K$54,0))))</f>
        <v>0</v>
      </c>
      <c r="AA111" s="19">
        <f>IF(AND(D111=1,G111=1),Inputs!$L$34,IF(AND(D111=2,G111=1),Inputs!$L$35,IF(AND(D111=3,G111=1),Inputs!$L$36,IF(AND(D111=4,G111=1),Inputs!$L$37,0))))</f>
        <v>0</v>
      </c>
      <c r="AB111" s="19">
        <f>IF(AND(D111=1,G111=1),Inputs!$L$51,IF(AND(D111=2,G111=1),Inputs!$L$52,IF(AND(D111=3,G111=1),Inputs!$L$53,IF(AND(D111=4,G111=1),Inputs!$L$54,0))))</f>
        <v>0</v>
      </c>
      <c r="AC111" s="19">
        <f>IF(AND(D111=1,H111=1),Inputs!$M$34,IF(AND(D111=2,H111=1),Inputs!$M$35,IF(AND(D111=3,H111=1),Inputs!$M$36,IF(AND(D111=4,H111=1),Inputs!$M$37,0))))</f>
        <v>0</v>
      </c>
      <c r="AD111" s="19">
        <f>IF(AND(D111=1,H111=1),Inputs!$M$51,IF(AND(D111=2,H111=1),Inputs!$M$52,IF(AND(D111=3,H111=1),Inputs!$M$53,IF(AND(D111=4,H111=1),Inputs!$M$54,0))))</f>
        <v>0</v>
      </c>
      <c r="AE111" s="19">
        <f>IF(AND(D111=1,I111=1),Inputs!$N$34,IF(AND(D111=2,I111=1),Inputs!$N$35,IF(AND(D111=3,I111=1),Inputs!$N$36,IF(AND(D111=4,I111=1),Inputs!$N$37,0))))</f>
        <v>0</v>
      </c>
      <c r="AF111" s="19">
        <f>IF(AND(D111=1,I111=1),Inputs!$N$51,IF(AND(D111=2,I111=1),Inputs!$N$52,IF(AND(D111=3,I111=1),Inputs!$N$53,IF(AND(D111=4,I111=1),Inputs!$N$54,0))))</f>
        <v>0</v>
      </c>
      <c r="AG111" s="19" t="e">
        <f t="shared" si="23"/>
        <v>#N/A</v>
      </c>
      <c r="AH111" s="19" t="e">
        <f t="shared" si="24"/>
        <v>#N/A</v>
      </c>
      <c r="AI111" s="19" t="e">
        <f t="shared" si="25"/>
        <v>#N/A</v>
      </c>
      <c r="AJ111" s="19" t="e">
        <f>IF(K111=2,Inputs!$B$7,IF(K111=3,Inputs!$B$8,IF(K111=4,Inputs!$B$9,IF(K111=5,Inputs!$B$10,IF(K111=6,Inputs!$B$11)))))</f>
        <v>#N/A</v>
      </c>
      <c r="AK111" s="19">
        <f>Inputs!$B$65+C111</f>
        <v>500</v>
      </c>
      <c r="AL111" s="19" t="e">
        <f t="shared" si="26"/>
        <v>#N/A</v>
      </c>
      <c r="AM111" s="19" t="e">
        <f t="shared" si="21"/>
        <v>#N/A</v>
      </c>
      <c r="AN111" s="19" t="e">
        <f t="shared" si="16"/>
        <v>#N/A</v>
      </c>
      <c r="AO111" s="19" t="e">
        <f t="shared" si="17"/>
        <v>#N/A</v>
      </c>
      <c r="AP111" s="19" t="e">
        <f t="shared" si="18"/>
        <v>#N/A</v>
      </c>
      <c r="AQ111" s="22">
        <f t="shared" si="19"/>
        <v>0</v>
      </c>
      <c r="AR111" s="22">
        <f t="shared" si="20"/>
        <v>0</v>
      </c>
      <c r="AS111" s="22">
        <f>IF(AND(AQ111&gt;=Inputs!$B$15,D111=2),MAX(C111,Inputs!$B$15),AQ111)</f>
        <v>0</v>
      </c>
      <c r="AT111" s="22">
        <f>IF(AND(AR111&gt;=Inputs!$B$15,D111=2),MAX(C111,Inputs!$B$15),AR111)</f>
        <v>0</v>
      </c>
      <c r="AU111" s="22">
        <f>IF(AND(AS111&gt;=Inputs!$B$16,D111&lt;4),MAX(C111,Inputs!$B$16),AS111)</f>
        <v>0</v>
      </c>
      <c r="AV111" s="22">
        <f>IF(AND(AT111&gt;=Inputs!$B$16,D111&lt;4),MAX(C111,Inputs!$B$16),AT111)</f>
        <v>0</v>
      </c>
      <c r="AW111" s="20">
        <f>IF(AU111&gt;Inputs!$B$17,Inputs!$B$17,AU111)</f>
        <v>0</v>
      </c>
      <c r="AX111" s="20">
        <f>IF(AV111&gt;Inputs!$B$17,Inputs!$B$17,AV111)</f>
        <v>0</v>
      </c>
    </row>
    <row r="112" spans="1:50" x14ac:dyDescent="0.25">
      <c r="A112" s="1">
        <f>Levels!A113</f>
        <v>0</v>
      </c>
      <c r="B112" s="1">
        <f>Levels!B113</f>
        <v>0</v>
      </c>
      <c r="C112" s="15">
        <f>IF(AND(E112=0,F112=1),Levels!C113,'2012-2013'!AU112)</f>
        <v>0</v>
      </c>
      <c r="D112" s="1">
        <f>Levels!E113</f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 t="e">
        <f>Levels!AD113</f>
        <v>#N/A</v>
      </c>
      <c r="K112" s="1" t="e">
        <f>Levels!AE113</f>
        <v>#N/A</v>
      </c>
      <c r="L112" s="1" t="e">
        <f t="shared" si="22"/>
        <v>#N/A</v>
      </c>
      <c r="M112" s="19">
        <f>IF(D112=1,Inputs!$J$25,IF(D112=2,Inputs!$J$26,IF(D112=3,Inputs!$J$27,IF(D112=4,Inputs!$J$28,0))))</f>
        <v>0</v>
      </c>
      <c r="N112" s="19">
        <f>IF(D112=1,Inputs!$J$42,IF(D112=2,Inputs!$J$43,IF(D112=3,Inputs!$J$44,IF(D112=4,Inputs!$J$45,0))))</f>
        <v>0</v>
      </c>
      <c r="O112" s="19">
        <f>IF(D112=1,Inputs!$K$25,IF(D112=2,Inputs!$K$26,IF(D112=3,Inputs!$K$27,IF(D112=4,Inputs!$K$28,0))))</f>
        <v>0</v>
      </c>
      <c r="P112" s="19">
        <f>IF(D112=1,Inputs!$K$42,IF(D112=2,Inputs!$K$43,IF(D112=3,Inputs!$K$44,IF(D112=4,Inputs!$K$45,0))))</f>
        <v>0</v>
      </c>
      <c r="Q112" s="19">
        <f>IF(AND(D112=1,G112=1),Inputs!$L$25,IF(AND(D112=2,G112=1),Inputs!$L$26,IF(AND(D112=3,G112=1),Inputs!$L$27,IF(AND(D112=4,G112=1),Inputs!$L$28,0))))</f>
        <v>0</v>
      </c>
      <c r="R112" s="19">
        <f>IF(AND(D112=1,G112=1),Inputs!$L$42,IF(AND(D112=2,G112=1),Inputs!$L$43,IF(AND(D112=3,G112=1),Inputs!$L$44,IF(AND(D112=4,G112=1),Inputs!$L$45,0))))</f>
        <v>0</v>
      </c>
      <c r="S112" s="19">
        <f>IF(AND(D112=1,H112=1),Inputs!$M$25,IF(AND(D112=2,H112=1),Inputs!$M$26,IF(AND(D112=3,H112=1),Inputs!$M$27,IF(AND(D112=4,H112=1),Inputs!$M$28,0))))</f>
        <v>0</v>
      </c>
      <c r="T112" s="19">
        <f>IF(AND(D112=1,H112=1),Inputs!$M$42,IF(AND(D112=2,H112=1),Inputs!$M$43,IF(AND(D112=3,H112=1),Inputs!$M$44,IF(AND(D112=4,H112=1),Inputs!$M$45,0))))</f>
        <v>0</v>
      </c>
      <c r="U112" s="19">
        <f>IF(AND(D112=1,I112=1),Inputs!$N$25,IF(AND(D112=2,I112=1),Inputs!$N$26,IF(AND(D112=3,I112=1),Inputs!$N$27,IF(AND(D112=4,I112=1),Inputs!$N$28,0))))</f>
        <v>0</v>
      </c>
      <c r="V112" s="19">
        <f>IF(AND(D112=1,I112=1),Inputs!$N$42,IF(AND(D112=2,I112=1),Inputs!$N$43,IF(AND(D112=3,I112=1),Inputs!$N$44,IF(AND(D112=4,I112=1),Inputs!$N$45,0))))</f>
        <v>0</v>
      </c>
      <c r="W112" s="19">
        <f>IF(D112=1,Inputs!$J$34,IF(D112=2,Inputs!$J$35,IF(D112=3,Inputs!$J$36,IF(D112=4,Inputs!$J$37,0))))</f>
        <v>0</v>
      </c>
      <c r="X112" s="19">
        <f>IF(D112=1,Inputs!$J$51,IF(D112=2,Inputs!$J$52,IF(D112=3,Inputs!$J$53,IF(D112=4,Inputs!$J$54,0))))</f>
        <v>0</v>
      </c>
      <c r="Y112" s="19">
        <f>IF(D112=1,Inputs!$K$34,IF(D112=2,Inputs!$K$35,IF(D112=3,Inputs!$K$36,IF(D112=4,Inputs!$K$37,0))))</f>
        <v>0</v>
      </c>
      <c r="Z112" s="19">
        <f>IF(D112=1,Inputs!$K$51,IF(D112=2,Inputs!$K$52,IF(D112=3,Inputs!$K$53,IF(D112=4,Inputs!$K$54,0))))</f>
        <v>0</v>
      </c>
      <c r="AA112" s="19">
        <f>IF(AND(D112=1,G112=1),Inputs!$L$34,IF(AND(D112=2,G112=1),Inputs!$L$35,IF(AND(D112=3,G112=1),Inputs!$L$36,IF(AND(D112=4,G112=1),Inputs!$L$37,0))))</f>
        <v>0</v>
      </c>
      <c r="AB112" s="19">
        <f>IF(AND(D112=1,G112=1),Inputs!$L$51,IF(AND(D112=2,G112=1),Inputs!$L$52,IF(AND(D112=3,G112=1),Inputs!$L$53,IF(AND(D112=4,G112=1),Inputs!$L$54,0))))</f>
        <v>0</v>
      </c>
      <c r="AC112" s="19">
        <f>IF(AND(D112=1,H112=1),Inputs!$M$34,IF(AND(D112=2,H112=1),Inputs!$M$35,IF(AND(D112=3,H112=1),Inputs!$M$36,IF(AND(D112=4,H112=1),Inputs!$M$37,0))))</f>
        <v>0</v>
      </c>
      <c r="AD112" s="19">
        <f>IF(AND(D112=1,H112=1),Inputs!$M$51,IF(AND(D112=2,H112=1),Inputs!$M$52,IF(AND(D112=3,H112=1),Inputs!$M$53,IF(AND(D112=4,H112=1),Inputs!$M$54,0))))</f>
        <v>0</v>
      </c>
      <c r="AE112" s="19">
        <f>IF(AND(D112=1,I112=1),Inputs!$N$34,IF(AND(D112=2,I112=1),Inputs!$N$35,IF(AND(D112=3,I112=1),Inputs!$N$36,IF(AND(D112=4,I112=1),Inputs!$N$37,0))))</f>
        <v>0</v>
      </c>
      <c r="AF112" s="19">
        <f>IF(AND(D112=1,I112=1),Inputs!$N$51,IF(AND(D112=2,I112=1),Inputs!$N$52,IF(AND(D112=3,I112=1),Inputs!$N$53,IF(AND(D112=4,I112=1),Inputs!$N$54,0))))</f>
        <v>0</v>
      </c>
      <c r="AG112" s="19" t="e">
        <f t="shared" si="23"/>
        <v>#N/A</v>
      </c>
      <c r="AH112" s="19" t="e">
        <f t="shared" si="24"/>
        <v>#N/A</v>
      </c>
      <c r="AI112" s="19" t="e">
        <f t="shared" si="25"/>
        <v>#N/A</v>
      </c>
      <c r="AJ112" s="19" t="e">
        <f>IF(K112=2,Inputs!$B$7,IF(K112=3,Inputs!$B$8,IF(K112=4,Inputs!$B$9,IF(K112=5,Inputs!$B$10,IF(K112=6,Inputs!$B$11)))))</f>
        <v>#N/A</v>
      </c>
      <c r="AK112" s="19">
        <f>Inputs!$B$65+C112</f>
        <v>500</v>
      </c>
      <c r="AL112" s="19" t="e">
        <f t="shared" si="26"/>
        <v>#N/A</v>
      </c>
      <c r="AM112" s="19" t="e">
        <f t="shared" si="21"/>
        <v>#N/A</v>
      </c>
      <c r="AN112" s="19" t="e">
        <f t="shared" si="16"/>
        <v>#N/A</v>
      </c>
      <c r="AO112" s="19" t="e">
        <f t="shared" si="17"/>
        <v>#N/A</v>
      </c>
      <c r="AP112" s="19" t="e">
        <f t="shared" si="18"/>
        <v>#N/A</v>
      </c>
      <c r="AQ112" s="22">
        <f t="shared" si="19"/>
        <v>0</v>
      </c>
      <c r="AR112" s="22">
        <f t="shared" si="20"/>
        <v>0</v>
      </c>
      <c r="AS112" s="22">
        <f>IF(AND(AQ112&gt;=Inputs!$B$15,D112=2),MAX(C112,Inputs!$B$15),AQ112)</f>
        <v>0</v>
      </c>
      <c r="AT112" s="22">
        <f>IF(AND(AR112&gt;=Inputs!$B$15,D112=2),MAX(C112,Inputs!$B$15),AR112)</f>
        <v>0</v>
      </c>
      <c r="AU112" s="22">
        <f>IF(AND(AS112&gt;=Inputs!$B$16,D112&lt;4),MAX(C112,Inputs!$B$16),AS112)</f>
        <v>0</v>
      </c>
      <c r="AV112" s="22">
        <f>IF(AND(AT112&gt;=Inputs!$B$16,D112&lt;4),MAX(C112,Inputs!$B$16),AT112)</f>
        <v>0</v>
      </c>
      <c r="AW112" s="20">
        <f>IF(AU112&gt;Inputs!$B$17,Inputs!$B$17,AU112)</f>
        <v>0</v>
      </c>
      <c r="AX112" s="20">
        <f>IF(AV112&gt;Inputs!$B$17,Inputs!$B$17,AV112)</f>
        <v>0</v>
      </c>
    </row>
    <row r="113" spans="1:50" x14ac:dyDescent="0.25">
      <c r="A113" s="1">
        <f>Levels!A114</f>
        <v>0</v>
      </c>
      <c r="B113" s="1">
        <f>Levels!B114</f>
        <v>0</v>
      </c>
      <c r="C113" s="15">
        <f>IF(AND(E113=0,F113=1),Levels!C114,'2012-2013'!AU113)</f>
        <v>0</v>
      </c>
      <c r="D113" s="1">
        <f>Levels!E114</f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 t="e">
        <f>Levels!AD114</f>
        <v>#N/A</v>
      </c>
      <c r="K113" s="1" t="e">
        <f>Levels!AE114</f>
        <v>#N/A</v>
      </c>
      <c r="L113" s="1" t="e">
        <f t="shared" si="22"/>
        <v>#N/A</v>
      </c>
      <c r="M113" s="19">
        <f>IF(D113=1,Inputs!$J$25,IF(D113=2,Inputs!$J$26,IF(D113=3,Inputs!$J$27,IF(D113=4,Inputs!$J$28,0))))</f>
        <v>0</v>
      </c>
      <c r="N113" s="19">
        <f>IF(D113=1,Inputs!$J$42,IF(D113=2,Inputs!$J$43,IF(D113=3,Inputs!$J$44,IF(D113=4,Inputs!$J$45,0))))</f>
        <v>0</v>
      </c>
      <c r="O113" s="19">
        <f>IF(D113=1,Inputs!$K$25,IF(D113=2,Inputs!$K$26,IF(D113=3,Inputs!$K$27,IF(D113=4,Inputs!$K$28,0))))</f>
        <v>0</v>
      </c>
      <c r="P113" s="19">
        <f>IF(D113=1,Inputs!$K$42,IF(D113=2,Inputs!$K$43,IF(D113=3,Inputs!$K$44,IF(D113=4,Inputs!$K$45,0))))</f>
        <v>0</v>
      </c>
      <c r="Q113" s="19">
        <f>IF(AND(D113=1,G113=1),Inputs!$L$25,IF(AND(D113=2,G113=1),Inputs!$L$26,IF(AND(D113=3,G113=1),Inputs!$L$27,IF(AND(D113=4,G113=1),Inputs!$L$28,0))))</f>
        <v>0</v>
      </c>
      <c r="R113" s="19">
        <f>IF(AND(D113=1,G113=1),Inputs!$L$42,IF(AND(D113=2,G113=1),Inputs!$L$43,IF(AND(D113=3,G113=1),Inputs!$L$44,IF(AND(D113=4,G113=1),Inputs!$L$45,0))))</f>
        <v>0</v>
      </c>
      <c r="S113" s="19">
        <f>IF(AND(D113=1,H113=1),Inputs!$M$25,IF(AND(D113=2,H113=1),Inputs!$M$26,IF(AND(D113=3,H113=1),Inputs!$M$27,IF(AND(D113=4,H113=1),Inputs!$M$28,0))))</f>
        <v>0</v>
      </c>
      <c r="T113" s="19">
        <f>IF(AND(D113=1,H113=1),Inputs!$M$42,IF(AND(D113=2,H113=1),Inputs!$M$43,IF(AND(D113=3,H113=1),Inputs!$M$44,IF(AND(D113=4,H113=1),Inputs!$M$45,0))))</f>
        <v>0</v>
      </c>
      <c r="U113" s="19">
        <f>IF(AND(D113=1,I113=1),Inputs!$N$25,IF(AND(D113=2,I113=1),Inputs!$N$26,IF(AND(D113=3,I113=1),Inputs!$N$27,IF(AND(D113=4,I113=1),Inputs!$N$28,0))))</f>
        <v>0</v>
      </c>
      <c r="V113" s="19">
        <f>IF(AND(D113=1,I113=1),Inputs!$N$42,IF(AND(D113=2,I113=1),Inputs!$N$43,IF(AND(D113=3,I113=1),Inputs!$N$44,IF(AND(D113=4,I113=1),Inputs!$N$45,0))))</f>
        <v>0</v>
      </c>
      <c r="W113" s="19">
        <f>IF(D113=1,Inputs!$J$34,IF(D113=2,Inputs!$J$35,IF(D113=3,Inputs!$J$36,IF(D113=4,Inputs!$J$37,0))))</f>
        <v>0</v>
      </c>
      <c r="X113" s="19">
        <f>IF(D113=1,Inputs!$J$51,IF(D113=2,Inputs!$J$52,IF(D113=3,Inputs!$J$53,IF(D113=4,Inputs!$J$54,0))))</f>
        <v>0</v>
      </c>
      <c r="Y113" s="19">
        <f>IF(D113=1,Inputs!$K$34,IF(D113=2,Inputs!$K$35,IF(D113=3,Inputs!$K$36,IF(D113=4,Inputs!$K$37,0))))</f>
        <v>0</v>
      </c>
      <c r="Z113" s="19">
        <f>IF(D113=1,Inputs!$K$51,IF(D113=2,Inputs!$K$52,IF(D113=3,Inputs!$K$53,IF(D113=4,Inputs!$K$54,0))))</f>
        <v>0</v>
      </c>
      <c r="AA113" s="19">
        <f>IF(AND(D113=1,G113=1),Inputs!$L$34,IF(AND(D113=2,G113=1),Inputs!$L$35,IF(AND(D113=3,G113=1),Inputs!$L$36,IF(AND(D113=4,G113=1),Inputs!$L$37,0))))</f>
        <v>0</v>
      </c>
      <c r="AB113" s="19">
        <f>IF(AND(D113=1,G113=1),Inputs!$L$51,IF(AND(D113=2,G113=1),Inputs!$L$52,IF(AND(D113=3,G113=1),Inputs!$L$53,IF(AND(D113=4,G113=1),Inputs!$L$54,0))))</f>
        <v>0</v>
      </c>
      <c r="AC113" s="19">
        <f>IF(AND(D113=1,H113=1),Inputs!$M$34,IF(AND(D113=2,H113=1),Inputs!$M$35,IF(AND(D113=3,H113=1),Inputs!$M$36,IF(AND(D113=4,H113=1),Inputs!$M$37,0))))</f>
        <v>0</v>
      </c>
      <c r="AD113" s="19">
        <f>IF(AND(D113=1,H113=1),Inputs!$M$51,IF(AND(D113=2,H113=1),Inputs!$M$52,IF(AND(D113=3,H113=1),Inputs!$M$53,IF(AND(D113=4,H113=1),Inputs!$M$54,0))))</f>
        <v>0</v>
      </c>
      <c r="AE113" s="19">
        <f>IF(AND(D113=1,I113=1),Inputs!$N$34,IF(AND(D113=2,I113=1),Inputs!$N$35,IF(AND(D113=3,I113=1),Inputs!$N$36,IF(AND(D113=4,I113=1),Inputs!$N$37,0))))</f>
        <v>0</v>
      </c>
      <c r="AF113" s="19">
        <f>IF(AND(D113=1,I113=1),Inputs!$N$51,IF(AND(D113=2,I113=1),Inputs!$N$52,IF(AND(D113=3,I113=1),Inputs!$N$53,IF(AND(D113=4,I113=1),Inputs!$N$54,0))))</f>
        <v>0</v>
      </c>
      <c r="AG113" s="19" t="e">
        <f t="shared" si="23"/>
        <v>#N/A</v>
      </c>
      <c r="AH113" s="19" t="e">
        <f t="shared" si="24"/>
        <v>#N/A</v>
      </c>
      <c r="AI113" s="19" t="e">
        <f t="shared" si="25"/>
        <v>#N/A</v>
      </c>
      <c r="AJ113" s="19" t="e">
        <f>IF(K113=2,Inputs!$B$7,IF(K113=3,Inputs!$B$8,IF(K113=4,Inputs!$B$9,IF(K113=5,Inputs!$B$10,IF(K113=6,Inputs!$B$11)))))</f>
        <v>#N/A</v>
      </c>
      <c r="AK113" s="19">
        <f>Inputs!$B$65+C113</f>
        <v>500</v>
      </c>
      <c r="AL113" s="19" t="e">
        <f t="shared" si="26"/>
        <v>#N/A</v>
      </c>
      <c r="AM113" s="19" t="e">
        <f t="shared" si="21"/>
        <v>#N/A</v>
      </c>
      <c r="AN113" s="19" t="e">
        <f t="shared" si="16"/>
        <v>#N/A</v>
      </c>
      <c r="AO113" s="19" t="e">
        <f t="shared" si="17"/>
        <v>#N/A</v>
      </c>
      <c r="AP113" s="19" t="e">
        <f t="shared" si="18"/>
        <v>#N/A</v>
      </c>
      <c r="AQ113" s="22">
        <f t="shared" si="19"/>
        <v>0</v>
      </c>
      <c r="AR113" s="22">
        <f t="shared" si="20"/>
        <v>0</v>
      </c>
      <c r="AS113" s="22">
        <f>IF(AND(AQ113&gt;=Inputs!$B$15,D113=2),MAX(C113,Inputs!$B$15),AQ113)</f>
        <v>0</v>
      </c>
      <c r="AT113" s="22">
        <f>IF(AND(AR113&gt;=Inputs!$B$15,D113=2),MAX(C113,Inputs!$B$15),AR113)</f>
        <v>0</v>
      </c>
      <c r="AU113" s="22">
        <f>IF(AND(AS113&gt;=Inputs!$B$16,D113&lt;4),MAX(C113,Inputs!$B$16),AS113)</f>
        <v>0</v>
      </c>
      <c r="AV113" s="22">
        <f>IF(AND(AT113&gt;=Inputs!$B$16,D113&lt;4),MAX(C113,Inputs!$B$16),AT113)</f>
        <v>0</v>
      </c>
      <c r="AW113" s="20">
        <f>IF(AU113&gt;Inputs!$B$17,Inputs!$B$17,AU113)</f>
        <v>0</v>
      </c>
      <c r="AX113" s="20">
        <f>IF(AV113&gt;Inputs!$B$17,Inputs!$B$17,AV113)</f>
        <v>0</v>
      </c>
    </row>
    <row r="114" spans="1:50" x14ac:dyDescent="0.25">
      <c r="A114" s="1">
        <f>Levels!A115</f>
        <v>0</v>
      </c>
      <c r="B114" s="1">
        <f>Levels!B115</f>
        <v>0</v>
      </c>
      <c r="C114" s="15">
        <f>IF(AND(E114=0,F114=1),Levels!C115,'2012-2013'!AU114)</f>
        <v>0</v>
      </c>
      <c r="D114" s="1">
        <f>Levels!E115</f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 t="e">
        <f>Levels!AD115</f>
        <v>#N/A</v>
      </c>
      <c r="K114" s="1" t="e">
        <f>Levels!AE115</f>
        <v>#N/A</v>
      </c>
      <c r="L114" s="1" t="e">
        <f t="shared" si="22"/>
        <v>#N/A</v>
      </c>
      <c r="M114" s="19">
        <f>IF(D114=1,Inputs!$J$25,IF(D114=2,Inputs!$J$26,IF(D114=3,Inputs!$J$27,IF(D114=4,Inputs!$J$28,0))))</f>
        <v>0</v>
      </c>
      <c r="N114" s="19">
        <f>IF(D114=1,Inputs!$J$42,IF(D114=2,Inputs!$J$43,IF(D114=3,Inputs!$J$44,IF(D114=4,Inputs!$J$45,0))))</f>
        <v>0</v>
      </c>
      <c r="O114" s="19">
        <f>IF(D114=1,Inputs!$K$25,IF(D114=2,Inputs!$K$26,IF(D114=3,Inputs!$K$27,IF(D114=4,Inputs!$K$28,0))))</f>
        <v>0</v>
      </c>
      <c r="P114" s="19">
        <f>IF(D114=1,Inputs!$K$42,IF(D114=2,Inputs!$K$43,IF(D114=3,Inputs!$K$44,IF(D114=4,Inputs!$K$45,0))))</f>
        <v>0</v>
      </c>
      <c r="Q114" s="19">
        <f>IF(AND(D114=1,G114=1),Inputs!$L$25,IF(AND(D114=2,G114=1),Inputs!$L$26,IF(AND(D114=3,G114=1),Inputs!$L$27,IF(AND(D114=4,G114=1),Inputs!$L$28,0))))</f>
        <v>0</v>
      </c>
      <c r="R114" s="19">
        <f>IF(AND(D114=1,G114=1),Inputs!$L$42,IF(AND(D114=2,G114=1),Inputs!$L$43,IF(AND(D114=3,G114=1),Inputs!$L$44,IF(AND(D114=4,G114=1),Inputs!$L$45,0))))</f>
        <v>0</v>
      </c>
      <c r="S114" s="19">
        <f>IF(AND(D114=1,H114=1),Inputs!$M$25,IF(AND(D114=2,H114=1),Inputs!$M$26,IF(AND(D114=3,H114=1),Inputs!$M$27,IF(AND(D114=4,H114=1),Inputs!$M$28,0))))</f>
        <v>0</v>
      </c>
      <c r="T114" s="19">
        <f>IF(AND(D114=1,H114=1),Inputs!$M$42,IF(AND(D114=2,H114=1),Inputs!$M$43,IF(AND(D114=3,H114=1),Inputs!$M$44,IF(AND(D114=4,H114=1),Inputs!$M$45,0))))</f>
        <v>0</v>
      </c>
      <c r="U114" s="19">
        <f>IF(AND(D114=1,I114=1),Inputs!$N$25,IF(AND(D114=2,I114=1),Inputs!$N$26,IF(AND(D114=3,I114=1),Inputs!$N$27,IF(AND(D114=4,I114=1),Inputs!$N$28,0))))</f>
        <v>0</v>
      </c>
      <c r="V114" s="19">
        <f>IF(AND(D114=1,I114=1),Inputs!$N$42,IF(AND(D114=2,I114=1),Inputs!$N$43,IF(AND(D114=3,I114=1),Inputs!$N$44,IF(AND(D114=4,I114=1),Inputs!$N$45,0))))</f>
        <v>0</v>
      </c>
      <c r="W114" s="19">
        <f>IF(D114=1,Inputs!$J$34,IF(D114=2,Inputs!$J$35,IF(D114=3,Inputs!$J$36,IF(D114=4,Inputs!$J$37,0))))</f>
        <v>0</v>
      </c>
      <c r="X114" s="19">
        <f>IF(D114=1,Inputs!$J$51,IF(D114=2,Inputs!$J$52,IF(D114=3,Inputs!$J$53,IF(D114=4,Inputs!$J$54,0))))</f>
        <v>0</v>
      </c>
      <c r="Y114" s="19">
        <f>IF(D114=1,Inputs!$K$34,IF(D114=2,Inputs!$K$35,IF(D114=3,Inputs!$K$36,IF(D114=4,Inputs!$K$37,0))))</f>
        <v>0</v>
      </c>
      <c r="Z114" s="19">
        <f>IF(D114=1,Inputs!$K$51,IF(D114=2,Inputs!$K$52,IF(D114=3,Inputs!$K$53,IF(D114=4,Inputs!$K$54,0))))</f>
        <v>0</v>
      </c>
      <c r="AA114" s="19">
        <f>IF(AND(D114=1,G114=1),Inputs!$L$34,IF(AND(D114=2,G114=1),Inputs!$L$35,IF(AND(D114=3,G114=1),Inputs!$L$36,IF(AND(D114=4,G114=1),Inputs!$L$37,0))))</f>
        <v>0</v>
      </c>
      <c r="AB114" s="19">
        <f>IF(AND(D114=1,G114=1),Inputs!$L$51,IF(AND(D114=2,G114=1),Inputs!$L$52,IF(AND(D114=3,G114=1),Inputs!$L$53,IF(AND(D114=4,G114=1),Inputs!$L$54,0))))</f>
        <v>0</v>
      </c>
      <c r="AC114" s="19">
        <f>IF(AND(D114=1,H114=1),Inputs!$M$34,IF(AND(D114=2,H114=1),Inputs!$M$35,IF(AND(D114=3,H114=1),Inputs!$M$36,IF(AND(D114=4,H114=1),Inputs!$M$37,0))))</f>
        <v>0</v>
      </c>
      <c r="AD114" s="19">
        <f>IF(AND(D114=1,H114=1),Inputs!$M$51,IF(AND(D114=2,H114=1),Inputs!$M$52,IF(AND(D114=3,H114=1),Inputs!$M$53,IF(AND(D114=4,H114=1),Inputs!$M$54,0))))</f>
        <v>0</v>
      </c>
      <c r="AE114" s="19">
        <f>IF(AND(D114=1,I114=1),Inputs!$N$34,IF(AND(D114=2,I114=1),Inputs!$N$35,IF(AND(D114=3,I114=1),Inputs!$N$36,IF(AND(D114=4,I114=1),Inputs!$N$37,0))))</f>
        <v>0</v>
      </c>
      <c r="AF114" s="19">
        <f>IF(AND(D114=1,I114=1),Inputs!$N$51,IF(AND(D114=2,I114=1),Inputs!$N$52,IF(AND(D114=3,I114=1),Inputs!$N$53,IF(AND(D114=4,I114=1),Inputs!$N$54,0))))</f>
        <v>0</v>
      </c>
      <c r="AG114" s="19" t="e">
        <f t="shared" si="23"/>
        <v>#N/A</v>
      </c>
      <c r="AH114" s="19" t="e">
        <f t="shared" si="24"/>
        <v>#N/A</v>
      </c>
      <c r="AI114" s="19" t="e">
        <f t="shared" si="25"/>
        <v>#N/A</v>
      </c>
      <c r="AJ114" s="19" t="e">
        <f>IF(K114=2,Inputs!$B$7,IF(K114=3,Inputs!$B$8,IF(K114=4,Inputs!$B$9,IF(K114=5,Inputs!$B$10,IF(K114=6,Inputs!$B$11)))))</f>
        <v>#N/A</v>
      </c>
      <c r="AK114" s="19">
        <f>Inputs!$B$65+C114</f>
        <v>500</v>
      </c>
      <c r="AL114" s="19" t="e">
        <f t="shared" si="26"/>
        <v>#N/A</v>
      </c>
      <c r="AM114" s="19" t="e">
        <f t="shared" si="21"/>
        <v>#N/A</v>
      </c>
      <c r="AN114" s="19" t="e">
        <f t="shared" si="16"/>
        <v>#N/A</v>
      </c>
      <c r="AO114" s="19" t="e">
        <f t="shared" si="17"/>
        <v>#N/A</v>
      </c>
      <c r="AP114" s="19" t="e">
        <f t="shared" si="18"/>
        <v>#N/A</v>
      </c>
      <c r="AQ114" s="22">
        <f t="shared" si="19"/>
        <v>0</v>
      </c>
      <c r="AR114" s="22">
        <f t="shared" si="20"/>
        <v>0</v>
      </c>
      <c r="AS114" s="22">
        <f>IF(AND(AQ114&gt;=Inputs!$B$15,D114=2),MAX(C114,Inputs!$B$15),AQ114)</f>
        <v>0</v>
      </c>
      <c r="AT114" s="22">
        <f>IF(AND(AR114&gt;=Inputs!$B$15,D114=2),MAX(C114,Inputs!$B$15),AR114)</f>
        <v>0</v>
      </c>
      <c r="AU114" s="22">
        <f>IF(AND(AS114&gt;=Inputs!$B$16,D114&lt;4),MAX(C114,Inputs!$B$16),AS114)</f>
        <v>0</v>
      </c>
      <c r="AV114" s="22">
        <f>IF(AND(AT114&gt;=Inputs!$B$16,D114&lt;4),MAX(C114,Inputs!$B$16),AT114)</f>
        <v>0</v>
      </c>
      <c r="AW114" s="20">
        <f>IF(AU114&gt;Inputs!$B$17,Inputs!$B$17,AU114)</f>
        <v>0</v>
      </c>
      <c r="AX114" s="20">
        <f>IF(AV114&gt;Inputs!$B$17,Inputs!$B$17,AV114)</f>
        <v>0</v>
      </c>
    </row>
    <row r="115" spans="1:50" x14ac:dyDescent="0.25">
      <c r="A115" s="1">
        <f>Levels!A116</f>
        <v>0</v>
      </c>
      <c r="B115" s="1">
        <f>Levels!B116</f>
        <v>0</v>
      </c>
      <c r="C115" s="15">
        <f>IF(AND(E115=0,F115=1),Levels!C116,'2012-2013'!AU115)</f>
        <v>0</v>
      </c>
      <c r="D115" s="1">
        <f>Levels!E116</f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 t="e">
        <f>Levels!AD116</f>
        <v>#N/A</v>
      </c>
      <c r="K115" s="1" t="e">
        <f>Levels!AE116</f>
        <v>#N/A</v>
      </c>
      <c r="L115" s="1" t="e">
        <f t="shared" si="22"/>
        <v>#N/A</v>
      </c>
      <c r="M115" s="19">
        <f>IF(D115=1,Inputs!$J$25,IF(D115=2,Inputs!$J$26,IF(D115=3,Inputs!$J$27,IF(D115=4,Inputs!$J$28,0))))</f>
        <v>0</v>
      </c>
      <c r="N115" s="19">
        <f>IF(D115=1,Inputs!$J$42,IF(D115=2,Inputs!$J$43,IF(D115=3,Inputs!$J$44,IF(D115=4,Inputs!$J$45,0))))</f>
        <v>0</v>
      </c>
      <c r="O115" s="19">
        <f>IF(D115=1,Inputs!$K$25,IF(D115=2,Inputs!$K$26,IF(D115=3,Inputs!$K$27,IF(D115=4,Inputs!$K$28,0))))</f>
        <v>0</v>
      </c>
      <c r="P115" s="19">
        <f>IF(D115=1,Inputs!$K$42,IF(D115=2,Inputs!$K$43,IF(D115=3,Inputs!$K$44,IF(D115=4,Inputs!$K$45,0))))</f>
        <v>0</v>
      </c>
      <c r="Q115" s="19">
        <f>IF(AND(D115=1,G115=1),Inputs!$L$25,IF(AND(D115=2,G115=1),Inputs!$L$26,IF(AND(D115=3,G115=1),Inputs!$L$27,IF(AND(D115=4,G115=1),Inputs!$L$28,0))))</f>
        <v>0</v>
      </c>
      <c r="R115" s="19">
        <f>IF(AND(D115=1,G115=1),Inputs!$L$42,IF(AND(D115=2,G115=1),Inputs!$L$43,IF(AND(D115=3,G115=1),Inputs!$L$44,IF(AND(D115=4,G115=1),Inputs!$L$45,0))))</f>
        <v>0</v>
      </c>
      <c r="S115" s="19">
        <f>IF(AND(D115=1,H115=1),Inputs!$M$25,IF(AND(D115=2,H115=1),Inputs!$M$26,IF(AND(D115=3,H115=1),Inputs!$M$27,IF(AND(D115=4,H115=1),Inputs!$M$28,0))))</f>
        <v>0</v>
      </c>
      <c r="T115" s="19">
        <f>IF(AND(D115=1,H115=1),Inputs!$M$42,IF(AND(D115=2,H115=1),Inputs!$M$43,IF(AND(D115=3,H115=1),Inputs!$M$44,IF(AND(D115=4,H115=1),Inputs!$M$45,0))))</f>
        <v>0</v>
      </c>
      <c r="U115" s="19">
        <f>IF(AND(D115=1,I115=1),Inputs!$N$25,IF(AND(D115=2,I115=1),Inputs!$N$26,IF(AND(D115=3,I115=1),Inputs!$N$27,IF(AND(D115=4,I115=1),Inputs!$N$28,0))))</f>
        <v>0</v>
      </c>
      <c r="V115" s="19">
        <f>IF(AND(D115=1,I115=1),Inputs!$N$42,IF(AND(D115=2,I115=1),Inputs!$N$43,IF(AND(D115=3,I115=1),Inputs!$N$44,IF(AND(D115=4,I115=1),Inputs!$N$45,0))))</f>
        <v>0</v>
      </c>
      <c r="W115" s="19">
        <f>IF(D115=1,Inputs!$J$34,IF(D115=2,Inputs!$J$35,IF(D115=3,Inputs!$J$36,IF(D115=4,Inputs!$J$37,0))))</f>
        <v>0</v>
      </c>
      <c r="X115" s="19">
        <f>IF(D115=1,Inputs!$J$51,IF(D115=2,Inputs!$J$52,IF(D115=3,Inputs!$J$53,IF(D115=4,Inputs!$J$54,0))))</f>
        <v>0</v>
      </c>
      <c r="Y115" s="19">
        <f>IF(D115=1,Inputs!$K$34,IF(D115=2,Inputs!$K$35,IF(D115=3,Inputs!$K$36,IF(D115=4,Inputs!$K$37,0))))</f>
        <v>0</v>
      </c>
      <c r="Z115" s="19">
        <f>IF(D115=1,Inputs!$K$51,IF(D115=2,Inputs!$K$52,IF(D115=3,Inputs!$K$53,IF(D115=4,Inputs!$K$54,0))))</f>
        <v>0</v>
      </c>
      <c r="AA115" s="19">
        <f>IF(AND(D115=1,G115=1),Inputs!$L$34,IF(AND(D115=2,G115=1),Inputs!$L$35,IF(AND(D115=3,G115=1),Inputs!$L$36,IF(AND(D115=4,G115=1),Inputs!$L$37,0))))</f>
        <v>0</v>
      </c>
      <c r="AB115" s="19">
        <f>IF(AND(D115=1,G115=1),Inputs!$L$51,IF(AND(D115=2,G115=1),Inputs!$L$52,IF(AND(D115=3,G115=1),Inputs!$L$53,IF(AND(D115=4,G115=1),Inputs!$L$54,0))))</f>
        <v>0</v>
      </c>
      <c r="AC115" s="19">
        <f>IF(AND(D115=1,H115=1),Inputs!$M$34,IF(AND(D115=2,H115=1),Inputs!$M$35,IF(AND(D115=3,H115=1),Inputs!$M$36,IF(AND(D115=4,H115=1),Inputs!$M$37,0))))</f>
        <v>0</v>
      </c>
      <c r="AD115" s="19">
        <f>IF(AND(D115=1,H115=1),Inputs!$M$51,IF(AND(D115=2,H115=1),Inputs!$M$52,IF(AND(D115=3,H115=1),Inputs!$M$53,IF(AND(D115=4,H115=1),Inputs!$M$54,0))))</f>
        <v>0</v>
      </c>
      <c r="AE115" s="19">
        <f>IF(AND(D115=1,I115=1),Inputs!$N$34,IF(AND(D115=2,I115=1),Inputs!$N$35,IF(AND(D115=3,I115=1),Inputs!$N$36,IF(AND(D115=4,I115=1),Inputs!$N$37,0))))</f>
        <v>0</v>
      </c>
      <c r="AF115" s="19">
        <f>IF(AND(D115=1,I115=1),Inputs!$N$51,IF(AND(D115=2,I115=1),Inputs!$N$52,IF(AND(D115=3,I115=1),Inputs!$N$53,IF(AND(D115=4,I115=1),Inputs!$N$54,0))))</f>
        <v>0</v>
      </c>
      <c r="AG115" s="19" t="e">
        <f t="shared" si="23"/>
        <v>#N/A</v>
      </c>
      <c r="AH115" s="19" t="e">
        <f t="shared" si="24"/>
        <v>#N/A</v>
      </c>
      <c r="AI115" s="19" t="e">
        <f t="shared" si="25"/>
        <v>#N/A</v>
      </c>
      <c r="AJ115" s="19" t="e">
        <f>IF(K115=2,Inputs!$B$7,IF(K115=3,Inputs!$B$8,IF(K115=4,Inputs!$B$9,IF(K115=5,Inputs!$B$10,IF(K115=6,Inputs!$B$11)))))</f>
        <v>#N/A</v>
      </c>
      <c r="AK115" s="19">
        <f>Inputs!$B$65+C115</f>
        <v>500</v>
      </c>
      <c r="AL115" s="19" t="e">
        <f t="shared" si="26"/>
        <v>#N/A</v>
      </c>
      <c r="AM115" s="19" t="e">
        <f t="shared" si="21"/>
        <v>#N/A</v>
      </c>
      <c r="AN115" s="19" t="e">
        <f t="shared" si="16"/>
        <v>#N/A</v>
      </c>
      <c r="AO115" s="19" t="e">
        <f t="shared" si="17"/>
        <v>#N/A</v>
      </c>
      <c r="AP115" s="19" t="e">
        <f t="shared" si="18"/>
        <v>#N/A</v>
      </c>
      <c r="AQ115" s="22">
        <f t="shared" si="19"/>
        <v>0</v>
      </c>
      <c r="AR115" s="22">
        <f t="shared" si="20"/>
        <v>0</v>
      </c>
      <c r="AS115" s="22">
        <f>IF(AND(AQ115&gt;=Inputs!$B$15,D115=2),MAX(C115,Inputs!$B$15),AQ115)</f>
        <v>0</v>
      </c>
      <c r="AT115" s="22">
        <f>IF(AND(AR115&gt;=Inputs!$B$15,D115=2),MAX(C115,Inputs!$B$15),AR115)</f>
        <v>0</v>
      </c>
      <c r="AU115" s="22">
        <f>IF(AND(AS115&gt;=Inputs!$B$16,D115&lt;4),MAX(C115,Inputs!$B$16),AS115)</f>
        <v>0</v>
      </c>
      <c r="AV115" s="22">
        <f>IF(AND(AT115&gt;=Inputs!$B$16,D115&lt;4),MAX(C115,Inputs!$B$16),AT115)</f>
        <v>0</v>
      </c>
      <c r="AW115" s="20">
        <f>IF(AU115&gt;Inputs!$B$17,Inputs!$B$17,AU115)</f>
        <v>0</v>
      </c>
      <c r="AX115" s="20">
        <f>IF(AV115&gt;Inputs!$B$17,Inputs!$B$17,AV115)</f>
        <v>0</v>
      </c>
    </row>
    <row r="116" spans="1:50" x14ac:dyDescent="0.25">
      <c r="A116" s="1">
        <f>Levels!A117</f>
        <v>0</v>
      </c>
      <c r="B116" s="1">
        <f>Levels!B117</f>
        <v>0</v>
      </c>
      <c r="C116" s="15">
        <f>IF(AND(E116=0,F116=1),Levels!C117,'2012-2013'!AU116)</f>
        <v>0</v>
      </c>
      <c r="D116" s="1">
        <f>Levels!E117</f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 t="e">
        <f>Levels!AD117</f>
        <v>#N/A</v>
      </c>
      <c r="K116" s="1" t="e">
        <f>Levels!AE117</f>
        <v>#N/A</v>
      </c>
      <c r="L116" s="1" t="e">
        <f t="shared" si="22"/>
        <v>#N/A</v>
      </c>
      <c r="M116" s="19">
        <f>IF(D116=1,Inputs!$J$25,IF(D116=2,Inputs!$J$26,IF(D116=3,Inputs!$J$27,IF(D116=4,Inputs!$J$28,0))))</f>
        <v>0</v>
      </c>
      <c r="N116" s="19">
        <f>IF(D116=1,Inputs!$J$42,IF(D116=2,Inputs!$J$43,IF(D116=3,Inputs!$J$44,IF(D116=4,Inputs!$J$45,0))))</f>
        <v>0</v>
      </c>
      <c r="O116" s="19">
        <f>IF(D116=1,Inputs!$K$25,IF(D116=2,Inputs!$K$26,IF(D116=3,Inputs!$K$27,IF(D116=4,Inputs!$K$28,0))))</f>
        <v>0</v>
      </c>
      <c r="P116" s="19">
        <f>IF(D116=1,Inputs!$K$42,IF(D116=2,Inputs!$K$43,IF(D116=3,Inputs!$K$44,IF(D116=4,Inputs!$K$45,0))))</f>
        <v>0</v>
      </c>
      <c r="Q116" s="19">
        <f>IF(AND(D116=1,G116=1),Inputs!$L$25,IF(AND(D116=2,G116=1),Inputs!$L$26,IF(AND(D116=3,G116=1),Inputs!$L$27,IF(AND(D116=4,G116=1),Inputs!$L$28,0))))</f>
        <v>0</v>
      </c>
      <c r="R116" s="19">
        <f>IF(AND(D116=1,G116=1),Inputs!$L$42,IF(AND(D116=2,G116=1),Inputs!$L$43,IF(AND(D116=3,G116=1),Inputs!$L$44,IF(AND(D116=4,G116=1),Inputs!$L$45,0))))</f>
        <v>0</v>
      </c>
      <c r="S116" s="19">
        <f>IF(AND(D116=1,H116=1),Inputs!$M$25,IF(AND(D116=2,H116=1),Inputs!$M$26,IF(AND(D116=3,H116=1),Inputs!$M$27,IF(AND(D116=4,H116=1),Inputs!$M$28,0))))</f>
        <v>0</v>
      </c>
      <c r="T116" s="19">
        <f>IF(AND(D116=1,H116=1),Inputs!$M$42,IF(AND(D116=2,H116=1),Inputs!$M$43,IF(AND(D116=3,H116=1),Inputs!$M$44,IF(AND(D116=4,H116=1),Inputs!$M$45,0))))</f>
        <v>0</v>
      </c>
      <c r="U116" s="19">
        <f>IF(AND(D116=1,I116=1),Inputs!$N$25,IF(AND(D116=2,I116=1),Inputs!$N$26,IF(AND(D116=3,I116=1),Inputs!$N$27,IF(AND(D116=4,I116=1),Inputs!$N$28,0))))</f>
        <v>0</v>
      </c>
      <c r="V116" s="19">
        <f>IF(AND(D116=1,I116=1),Inputs!$N$42,IF(AND(D116=2,I116=1),Inputs!$N$43,IF(AND(D116=3,I116=1),Inputs!$N$44,IF(AND(D116=4,I116=1),Inputs!$N$45,0))))</f>
        <v>0</v>
      </c>
      <c r="W116" s="19">
        <f>IF(D116=1,Inputs!$J$34,IF(D116=2,Inputs!$J$35,IF(D116=3,Inputs!$J$36,IF(D116=4,Inputs!$J$37,0))))</f>
        <v>0</v>
      </c>
      <c r="X116" s="19">
        <f>IF(D116=1,Inputs!$J$51,IF(D116=2,Inputs!$J$52,IF(D116=3,Inputs!$J$53,IF(D116=4,Inputs!$J$54,0))))</f>
        <v>0</v>
      </c>
      <c r="Y116" s="19">
        <f>IF(D116=1,Inputs!$K$34,IF(D116=2,Inputs!$K$35,IF(D116=3,Inputs!$K$36,IF(D116=4,Inputs!$K$37,0))))</f>
        <v>0</v>
      </c>
      <c r="Z116" s="19">
        <f>IF(D116=1,Inputs!$K$51,IF(D116=2,Inputs!$K$52,IF(D116=3,Inputs!$K$53,IF(D116=4,Inputs!$K$54,0))))</f>
        <v>0</v>
      </c>
      <c r="AA116" s="19">
        <f>IF(AND(D116=1,G116=1),Inputs!$L$34,IF(AND(D116=2,G116=1),Inputs!$L$35,IF(AND(D116=3,G116=1),Inputs!$L$36,IF(AND(D116=4,G116=1),Inputs!$L$37,0))))</f>
        <v>0</v>
      </c>
      <c r="AB116" s="19">
        <f>IF(AND(D116=1,G116=1),Inputs!$L$51,IF(AND(D116=2,G116=1),Inputs!$L$52,IF(AND(D116=3,G116=1),Inputs!$L$53,IF(AND(D116=4,G116=1),Inputs!$L$54,0))))</f>
        <v>0</v>
      </c>
      <c r="AC116" s="19">
        <f>IF(AND(D116=1,H116=1),Inputs!$M$34,IF(AND(D116=2,H116=1),Inputs!$M$35,IF(AND(D116=3,H116=1),Inputs!$M$36,IF(AND(D116=4,H116=1),Inputs!$M$37,0))))</f>
        <v>0</v>
      </c>
      <c r="AD116" s="19">
        <f>IF(AND(D116=1,H116=1),Inputs!$M$51,IF(AND(D116=2,H116=1),Inputs!$M$52,IF(AND(D116=3,H116=1),Inputs!$M$53,IF(AND(D116=4,H116=1),Inputs!$M$54,0))))</f>
        <v>0</v>
      </c>
      <c r="AE116" s="19">
        <f>IF(AND(D116=1,I116=1),Inputs!$N$34,IF(AND(D116=2,I116=1),Inputs!$N$35,IF(AND(D116=3,I116=1),Inputs!$N$36,IF(AND(D116=4,I116=1),Inputs!$N$37,0))))</f>
        <v>0</v>
      </c>
      <c r="AF116" s="19">
        <f>IF(AND(D116=1,I116=1),Inputs!$N$51,IF(AND(D116=2,I116=1),Inputs!$N$52,IF(AND(D116=3,I116=1),Inputs!$N$53,IF(AND(D116=4,I116=1),Inputs!$N$54,0))))</f>
        <v>0</v>
      </c>
      <c r="AG116" s="19" t="e">
        <f t="shared" si="23"/>
        <v>#N/A</v>
      </c>
      <c r="AH116" s="19" t="e">
        <f t="shared" si="24"/>
        <v>#N/A</v>
      </c>
      <c r="AI116" s="19" t="e">
        <f t="shared" si="25"/>
        <v>#N/A</v>
      </c>
      <c r="AJ116" s="19" t="e">
        <f>IF(K116=2,Inputs!$B$7,IF(K116=3,Inputs!$B$8,IF(K116=4,Inputs!$B$9,IF(K116=5,Inputs!$B$10,IF(K116=6,Inputs!$B$11)))))</f>
        <v>#N/A</v>
      </c>
      <c r="AK116" s="19">
        <f>Inputs!$B$65+C116</f>
        <v>500</v>
      </c>
      <c r="AL116" s="19" t="e">
        <f t="shared" si="26"/>
        <v>#N/A</v>
      </c>
      <c r="AM116" s="19" t="e">
        <f t="shared" si="21"/>
        <v>#N/A</v>
      </c>
      <c r="AN116" s="19" t="e">
        <f t="shared" si="16"/>
        <v>#N/A</v>
      </c>
      <c r="AO116" s="19" t="e">
        <f t="shared" si="17"/>
        <v>#N/A</v>
      </c>
      <c r="AP116" s="19" t="e">
        <f t="shared" si="18"/>
        <v>#N/A</v>
      </c>
      <c r="AQ116" s="22">
        <f t="shared" si="19"/>
        <v>0</v>
      </c>
      <c r="AR116" s="22">
        <f t="shared" si="20"/>
        <v>0</v>
      </c>
      <c r="AS116" s="22">
        <f>IF(AND(AQ116&gt;=Inputs!$B$15,D116=2),MAX(C116,Inputs!$B$15),AQ116)</f>
        <v>0</v>
      </c>
      <c r="AT116" s="22">
        <f>IF(AND(AR116&gt;=Inputs!$B$15,D116=2),MAX(C116,Inputs!$B$15),AR116)</f>
        <v>0</v>
      </c>
      <c r="AU116" s="22">
        <f>IF(AND(AS116&gt;=Inputs!$B$16,D116&lt;4),MAX(C116,Inputs!$B$16),AS116)</f>
        <v>0</v>
      </c>
      <c r="AV116" s="22">
        <f>IF(AND(AT116&gt;=Inputs!$B$16,D116&lt;4),MAX(C116,Inputs!$B$16),AT116)</f>
        <v>0</v>
      </c>
      <c r="AW116" s="20">
        <f>IF(AU116&gt;Inputs!$B$17,Inputs!$B$17,AU116)</f>
        <v>0</v>
      </c>
      <c r="AX116" s="20">
        <f>IF(AV116&gt;Inputs!$B$17,Inputs!$B$17,AV116)</f>
        <v>0</v>
      </c>
    </row>
    <row r="117" spans="1:50" x14ac:dyDescent="0.25">
      <c r="A117" s="1">
        <f>Levels!A118</f>
        <v>0</v>
      </c>
      <c r="B117" s="1">
        <f>Levels!B118</f>
        <v>0</v>
      </c>
      <c r="C117" s="15">
        <f>IF(AND(E117=0,F117=1),Levels!C118,'2012-2013'!AU117)</f>
        <v>0</v>
      </c>
      <c r="D117" s="1">
        <f>Levels!E118</f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 t="e">
        <f>Levels!AD118</f>
        <v>#N/A</v>
      </c>
      <c r="K117" s="1" t="e">
        <f>Levels!AE118</f>
        <v>#N/A</v>
      </c>
      <c r="L117" s="1" t="e">
        <f t="shared" si="22"/>
        <v>#N/A</v>
      </c>
      <c r="M117" s="19">
        <f>IF(D117=1,Inputs!$J$25,IF(D117=2,Inputs!$J$26,IF(D117=3,Inputs!$J$27,IF(D117=4,Inputs!$J$28,0))))</f>
        <v>0</v>
      </c>
      <c r="N117" s="19">
        <f>IF(D117=1,Inputs!$J$42,IF(D117=2,Inputs!$J$43,IF(D117=3,Inputs!$J$44,IF(D117=4,Inputs!$J$45,0))))</f>
        <v>0</v>
      </c>
      <c r="O117" s="19">
        <f>IF(D117=1,Inputs!$K$25,IF(D117=2,Inputs!$K$26,IF(D117=3,Inputs!$K$27,IF(D117=4,Inputs!$K$28,0))))</f>
        <v>0</v>
      </c>
      <c r="P117" s="19">
        <f>IF(D117=1,Inputs!$K$42,IF(D117=2,Inputs!$K$43,IF(D117=3,Inputs!$K$44,IF(D117=4,Inputs!$K$45,0))))</f>
        <v>0</v>
      </c>
      <c r="Q117" s="19">
        <f>IF(AND(D117=1,G117=1),Inputs!$L$25,IF(AND(D117=2,G117=1),Inputs!$L$26,IF(AND(D117=3,G117=1),Inputs!$L$27,IF(AND(D117=4,G117=1),Inputs!$L$28,0))))</f>
        <v>0</v>
      </c>
      <c r="R117" s="19">
        <f>IF(AND(D117=1,G117=1),Inputs!$L$42,IF(AND(D117=2,G117=1),Inputs!$L$43,IF(AND(D117=3,G117=1),Inputs!$L$44,IF(AND(D117=4,G117=1),Inputs!$L$45,0))))</f>
        <v>0</v>
      </c>
      <c r="S117" s="19">
        <f>IF(AND(D117=1,H117=1),Inputs!$M$25,IF(AND(D117=2,H117=1),Inputs!$M$26,IF(AND(D117=3,H117=1),Inputs!$M$27,IF(AND(D117=4,H117=1),Inputs!$M$28,0))))</f>
        <v>0</v>
      </c>
      <c r="T117" s="19">
        <f>IF(AND(D117=1,H117=1),Inputs!$M$42,IF(AND(D117=2,H117=1),Inputs!$M$43,IF(AND(D117=3,H117=1),Inputs!$M$44,IF(AND(D117=4,H117=1),Inputs!$M$45,0))))</f>
        <v>0</v>
      </c>
      <c r="U117" s="19">
        <f>IF(AND(D117=1,I117=1),Inputs!$N$25,IF(AND(D117=2,I117=1),Inputs!$N$26,IF(AND(D117=3,I117=1),Inputs!$N$27,IF(AND(D117=4,I117=1),Inputs!$N$28,0))))</f>
        <v>0</v>
      </c>
      <c r="V117" s="19">
        <f>IF(AND(D117=1,I117=1),Inputs!$N$42,IF(AND(D117=2,I117=1),Inputs!$N$43,IF(AND(D117=3,I117=1),Inputs!$N$44,IF(AND(D117=4,I117=1),Inputs!$N$45,0))))</f>
        <v>0</v>
      </c>
      <c r="W117" s="19">
        <f>IF(D117=1,Inputs!$J$34,IF(D117=2,Inputs!$J$35,IF(D117=3,Inputs!$J$36,IF(D117=4,Inputs!$J$37,0))))</f>
        <v>0</v>
      </c>
      <c r="X117" s="19">
        <f>IF(D117=1,Inputs!$J$51,IF(D117=2,Inputs!$J$52,IF(D117=3,Inputs!$J$53,IF(D117=4,Inputs!$J$54,0))))</f>
        <v>0</v>
      </c>
      <c r="Y117" s="19">
        <f>IF(D117=1,Inputs!$K$34,IF(D117=2,Inputs!$K$35,IF(D117=3,Inputs!$K$36,IF(D117=4,Inputs!$K$37,0))))</f>
        <v>0</v>
      </c>
      <c r="Z117" s="19">
        <f>IF(D117=1,Inputs!$K$51,IF(D117=2,Inputs!$K$52,IF(D117=3,Inputs!$K$53,IF(D117=4,Inputs!$K$54,0))))</f>
        <v>0</v>
      </c>
      <c r="AA117" s="19">
        <f>IF(AND(D117=1,G117=1),Inputs!$L$34,IF(AND(D117=2,G117=1),Inputs!$L$35,IF(AND(D117=3,G117=1),Inputs!$L$36,IF(AND(D117=4,G117=1),Inputs!$L$37,0))))</f>
        <v>0</v>
      </c>
      <c r="AB117" s="19">
        <f>IF(AND(D117=1,G117=1),Inputs!$L$51,IF(AND(D117=2,G117=1),Inputs!$L$52,IF(AND(D117=3,G117=1),Inputs!$L$53,IF(AND(D117=4,G117=1),Inputs!$L$54,0))))</f>
        <v>0</v>
      </c>
      <c r="AC117" s="19">
        <f>IF(AND(D117=1,H117=1),Inputs!$M$34,IF(AND(D117=2,H117=1),Inputs!$M$35,IF(AND(D117=3,H117=1),Inputs!$M$36,IF(AND(D117=4,H117=1),Inputs!$M$37,0))))</f>
        <v>0</v>
      </c>
      <c r="AD117" s="19">
        <f>IF(AND(D117=1,H117=1),Inputs!$M$51,IF(AND(D117=2,H117=1),Inputs!$M$52,IF(AND(D117=3,H117=1),Inputs!$M$53,IF(AND(D117=4,H117=1),Inputs!$M$54,0))))</f>
        <v>0</v>
      </c>
      <c r="AE117" s="19">
        <f>IF(AND(D117=1,I117=1),Inputs!$N$34,IF(AND(D117=2,I117=1),Inputs!$N$35,IF(AND(D117=3,I117=1),Inputs!$N$36,IF(AND(D117=4,I117=1),Inputs!$N$37,0))))</f>
        <v>0</v>
      </c>
      <c r="AF117" s="19">
        <f>IF(AND(D117=1,I117=1),Inputs!$N$51,IF(AND(D117=2,I117=1),Inputs!$N$52,IF(AND(D117=3,I117=1),Inputs!$N$53,IF(AND(D117=4,I117=1),Inputs!$N$54,0))))</f>
        <v>0</v>
      </c>
      <c r="AG117" s="19" t="e">
        <f t="shared" si="23"/>
        <v>#N/A</v>
      </c>
      <c r="AH117" s="19" t="e">
        <f t="shared" si="24"/>
        <v>#N/A</v>
      </c>
      <c r="AI117" s="19" t="e">
        <f t="shared" si="25"/>
        <v>#N/A</v>
      </c>
      <c r="AJ117" s="19" t="e">
        <f>IF(K117=2,Inputs!$B$7,IF(K117=3,Inputs!$B$8,IF(K117=4,Inputs!$B$9,IF(K117=5,Inputs!$B$10,IF(K117=6,Inputs!$B$11)))))</f>
        <v>#N/A</v>
      </c>
      <c r="AK117" s="19">
        <f>Inputs!$B$65+C117</f>
        <v>500</v>
      </c>
      <c r="AL117" s="19" t="e">
        <f t="shared" si="26"/>
        <v>#N/A</v>
      </c>
      <c r="AM117" s="19" t="e">
        <f t="shared" si="21"/>
        <v>#N/A</v>
      </c>
      <c r="AN117" s="19" t="e">
        <f t="shared" si="16"/>
        <v>#N/A</v>
      </c>
      <c r="AO117" s="19" t="e">
        <f t="shared" si="17"/>
        <v>#N/A</v>
      </c>
      <c r="AP117" s="19" t="e">
        <f t="shared" si="18"/>
        <v>#N/A</v>
      </c>
      <c r="AQ117" s="22">
        <f t="shared" si="19"/>
        <v>0</v>
      </c>
      <c r="AR117" s="22">
        <f t="shared" si="20"/>
        <v>0</v>
      </c>
      <c r="AS117" s="22">
        <f>IF(AND(AQ117&gt;=Inputs!$B$15,D117=2),MAX(C117,Inputs!$B$15),AQ117)</f>
        <v>0</v>
      </c>
      <c r="AT117" s="22">
        <f>IF(AND(AR117&gt;=Inputs!$B$15,D117=2),MAX(C117,Inputs!$B$15),AR117)</f>
        <v>0</v>
      </c>
      <c r="AU117" s="22">
        <f>IF(AND(AS117&gt;=Inputs!$B$16,D117&lt;4),MAX(C117,Inputs!$B$16),AS117)</f>
        <v>0</v>
      </c>
      <c r="AV117" s="22">
        <f>IF(AND(AT117&gt;=Inputs!$B$16,D117&lt;4),MAX(C117,Inputs!$B$16),AT117)</f>
        <v>0</v>
      </c>
      <c r="AW117" s="20">
        <f>IF(AU117&gt;Inputs!$B$17,Inputs!$B$17,AU117)</f>
        <v>0</v>
      </c>
      <c r="AX117" s="20">
        <f>IF(AV117&gt;Inputs!$B$17,Inputs!$B$17,AV117)</f>
        <v>0</v>
      </c>
    </row>
    <row r="118" spans="1:50" x14ac:dyDescent="0.25">
      <c r="A118" s="1">
        <f>Levels!A119</f>
        <v>0</v>
      </c>
      <c r="B118" s="1">
        <f>Levels!B119</f>
        <v>0</v>
      </c>
      <c r="C118" s="15">
        <f>IF(AND(E118=0,F118=1),Levels!C119,'2012-2013'!AU118)</f>
        <v>0</v>
      </c>
      <c r="D118" s="1">
        <f>Levels!E119</f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 t="e">
        <f>Levels!AD119</f>
        <v>#N/A</v>
      </c>
      <c r="K118" s="1" t="e">
        <f>Levels!AE119</f>
        <v>#N/A</v>
      </c>
      <c r="L118" s="1" t="e">
        <f t="shared" si="22"/>
        <v>#N/A</v>
      </c>
      <c r="M118" s="19">
        <f>IF(D118=1,Inputs!$J$25,IF(D118=2,Inputs!$J$26,IF(D118=3,Inputs!$J$27,IF(D118=4,Inputs!$J$28,0))))</f>
        <v>0</v>
      </c>
      <c r="N118" s="19">
        <f>IF(D118=1,Inputs!$J$42,IF(D118=2,Inputs!$J$43,IF(D118=3,Inputs!$J$44,IF(D118=4,Inputs!$J$45,0))))</f>
        <v>0</v>
      </c>
      <c r="O118" s="19">
        <f>IF(D118=1,Inputs!$K$25,IF(D118=2,Inputs!$K$26,IF(D118=3,Inputs!$K$27,IF(D118=4,Inputs!$K$28,0))))</f>
        <v>0</v>
      </c>
      <c r="P118" s="19">
        <f>IF(D118=1,Inputs!$K$42,IF(D118=2,Inputs!$K$43,IF(D118=3,Inputs!$K$44,IF(D118=4,Inputs!$K$45,0))))</f>
        <v>0</v>
      </c>
      <c r="Q118" s="19">
        <f>IF(AND(D118=1,G118=1),Inputs!$L$25,IF(AND(D118=2,G118=1),Inputs!$L$26,IF(AND(D118=3,G118=1),Inputs!$L$27,IF(AND(D118=4,G118=1),Inputs!$L$28,0))))</f>
        <v>0</v>
      </c>
      <c r="R118" s="19">
        <f>IF(AND(D118=1,G118=1),Inputs!$L$42,IF(AND(D118=2,G118=1),Inputs!$L$43,IF(AND(D118=3,G118=1),Inputs!$L$44,IF(AND(D118=4,G118=1),Inputs!$L$45,0))))</f>
        <v>0</v>
      </c>
      <c r="S118" s="19">
        <f>IF(AND(D118=1,H118=1),Inputs!$M$25,IF(AND(D118=2,H118=1),Inputs!$M$26,IF(AND(D118=3,H118=1),Inputs!$M$27,IF(AND(D118=4,H118=1),Inputs!$M$28,0))))</f>
        <v>0</v>
      </c>
      <c r="T118" s="19">
        <f>IF(AND(D118=1,H118=1),Inputs!$M$42,IF(AND(D118=2,H118=1),Inputs!$M$43,IF(AND(D118=3,H118=1),Inputs!$M$44,IF(AND(D118=4,H118=1),Inputs!$M$45,0))))</f>
        <v>0</v>
      </c>
      <c r="U118" s="19">
        <f>IF(AND(D118=1,I118=1),Inputs!$N$25,IF(AND(D118=2,I118=1),Inputs!$N$26,IF(AND(D118=3,I118=1),Inputs!$N$27,IF(AND(D118=4,I118=1),Inputs!$N$28,0))))</f>
        <v>0</v>
      </c>
      <c r="V118" s="19">
        <f>IF(AND(D118=1,I118=1),Inputs!$N$42,IF(AND(D118=2,I118=1),Inputs!$N$43,IF(AND(D118=3,I118=1),Inputs!$N$44,IF(AND(D118=4,I118=1),Inputs!$N$45,0))))</f>
        <v>0</v>
      </c>
      <c r="W118" s="19">
        <f>IF(D118=1,Inputs!$J$34,IF(D118=2,Inputs!$J$35,IF(D118=3,Inputs!$J$36,IF(D118=4,Inputs!$J$37,0))))</f>
        <v>0</v>
      </c>
      <c r="X118" s="19">
        <f>IF(D118=1,Inputs!$J$51,IF(D118=2,Inputs!$J$52,IF(D118=3,Inputs!$J$53,IF(D118=4,Inputs!$J$54,0))))</f>
        <v>0</v>
      </c>
      <c r="Y118" s="19">
        <f>IF(D118=1,Inputs!$K$34,IF(D118=2,Inputs!$K$35,IF(D118=3,Inputs!$K$36,IF(D118=4,Inputs!$K$37,0))))</f>
        <v>0</v>
      </c>
      <c r="Z118" s="19">
        <f>IF(D118=1,Inputs!$K$51,IF(D118=2,Inputs!$K$52,IF(D118=3,Inputs!$K$53,IF(D118=4,Inputs!$K$54,0))))</f>
        <v>0</v>
      </c>
      <c r="AA118" s="19">
        <f>IF(AND(D118=1,G118=1),Inputs!$L$34,IF(AND(D118=2,G118=1),Inputs!$L$35,IF(AND(D118=3,G118=1),Inputs!$L$36,IF(AND(D118=4,G118=1),Inputs!$L$37,0))))</f>
        <v>0</v>
      </c>
      <c r="AB118" s="19">
        <f>IF(AND(D118=1,G118=1),Inputs!$L$51,IF(AND(D118=2,G118=1),Inputs!$L$52,IF(AND(D118=3,G118=1),Inputs!$L$53,IF(AND(D118=4,G118=1),Inputs!$L$54,0))))</f>
        <v>0</v>
      </c>
      <c r="AC118" s="19">
        <f>IF(AND(D118=1,H118=1),Inputs!$M$34,IF(AND(D118=2,H118=1),Inputs!$M$35,IF(AND(D118=3,H118=1),Inputs!$M$36,IF(AND(D118=4,H118=1),Inputs!$M$37,0))))</f>
        <v>0</v>
      </c>
      <c r="AD118" s="19">
        <f>IF(AND(D118=1,H118=1),Inputs!$M$51,IF(AND(D118=2,H118=1),Inputs!$M$52,IF(AND(D118=3,H118=1),Inputs!$M$53,IF(AND(D118=4,H118=1),Inputs!$M$54,0))))</f>
        <v>0</v>
      </c>
      <c r="AE118" s="19">
        <f>IF(AND(D118=1,I118=1),Inputs!$N$34,IF(AND(D118=2,I118=1),Inputs!$N$35,IF(AND(D118=3,I118=1),Inputs!$N$36,IF(AND(D118=4,I118=1),Inputs!$N$37,0))))</f>
        <v>0</v>
      </c>
      <c r="AF118" s="19">
        <f>IF(AND(D118=1,I118=1),Inputs!$N$51,IF(AND(D118=2,I118=1),Inputs!$N$52,IF(AND(D118=3,I118=1),Inputs!$N$53,IF(AND(D118=4,I118=1),Inputs!$N$54,0))))</f>
        <v>0</v>
      </c>
      <c r="AG118" s="19" t="e">
        <f t="shared" si="23"/>
        <v>#N/A</v>
      </c>
      <c r="AH118" s="19" t="e">
        <f t="shared" si="24"/>
        <v>#N/A</v>
      </c>
      <c r="AI118" s="19" t="e">
        <f t="shared" si="25"/>
        <v>#N/A</v>
      </c>
      <c r="AJ118" s="19" t="e">
        <f>IF(K118=2,Inputs!$B$7,IF(K118=3,Inputs!$B$8,IF(K118=4,Inputs!$B$9,IF(K118=5,Inputs!$B$10,IF(K118=6,Inputs!$B$11)))))</f>
        <v>#N/A</v>
      </c>
      <c r="AK118" s="19">
        <f>Inputs!$B$65+C118</f>
        <v>500</v>
      </c>
      <c r="AL118" s="19" t="e">
        <f t="shared" si="26"/>
        <v>#N/A</v>
      </c>
      <c r="AM118" s="19" t="e">
        <f t="shared" si="21"/>
        <v>#N/A</v>
      </c>
      <c r="AN118" s="19" t="e">
        <f t="shared" si="16"/>
        <v>#N/A</v>
      </c>
      <c r="AO118" s="19" t="e">
        <f t="shared" si="17"/>
        <v>#N/A</v>
      </c>
      <c r="AP118" s="19" t="e">
        <f t="shared" si="18"/>
        <v>#N/A</v>
      </c>
      <c r="AQ118" s="22">
        <f t="shared" si="19"/>
        <v>0</v>
      </c>
      <c r="AR118" s="22">
        <f t="shared" si="20"/>
        <v>0</v>
      </c>
      <c r="AS118" s="22">
        <f>IF(AND(AQ118&gt;=Inputs!$B$15,D118=2),MAX(C118,Inputs!$B$15),AQ118)</f>
        <v>0</v>
      </c>
      <c r="AT118" s="22">
        <f>IF(AND(AR118&gt;=Inputs!$B$15,D118=2),MAX(C118,Inputs!$B$15),AR118)</f>
        <v>0</v>
      </c>
      <c r="AU118" s="22">
        <f>IF(AND(AS118&gt;=Inputs!$B$16,D118&lt;4),MAX(C118,Inputs!$B$16),AS118)</f>
        <v>0</v>
      </c>
      <c r="AV118" s="22">
        <f>IF(AND(AT118&gt;=Inputs!$B$16,D118&lt;4),MAX(C118,Inputs!$B$16),AT118)</f>
        <v>0</v>
      </c>
      <c r="AW118" s="20">
        <f>IF(AU118&gt;Inputs!$B$17,Inputs!$B$17,AU118)</f>
        <v>0</v>
      </c>
      <c r="AX118" s="20">
        <f>IF(AV118&gt;Inputs!$B$17,Inputs!$B$17,AV118)</f>
        <v>0</v>
      </c>
    </row>
    <row r="119" spans="1:50" x14ac:dyDescent="0.25">
      <c r="A119" s="1">
        <f>Levels!A120</f>
        <v>0</v>
      </c>
      <c r="B119" s="1">
        <f>Levels!B120</f>
        <v>0</v>
      </c>
      <c r="C119" s="15">
        <f>IF(AND(E119=0,F119=1),Levels!C120,'2012-2013'!AU119)</f>
        <v>0</v>
      </c>
      <c r="D119" s="1">
        <f>Levels!E120</f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 t="e">
        <f>Levels!AD120</f>
        <v>#N/A</v>
      </c>
      <c r="K119" s="1" t="e">
        <f>Levels!AE120</f>
        <v>#N/A</v>
      </c>
      <c r="L119" s="1" t="e">
        <f t="shared" si="22"/>
        <v>#N/A</v>
      </c>
      <c r="M119" s="19">
        <f>IF(D119=1,Inputs!$J$25,IF(D119=2,Inputs!$J$26,IF(D119=3,Inputs!$J$27,IF(D119=4,Inputs!$J$28,0))))</f>
        <v>0</v>
      </c>
      <c r="N119" s="19">
        <f>IF(D119=1,Inputs!$J$42,IF(D119=2,Inputs!$J$43,IF(D119=3,Inputs!$J$44,IF(D119=4,Inputs!$J$45,0))))</f>
        <v>0</v>
      </c>
      <c r="O119" s="19">
        <f>IF(D119=1,Inputs!$K$25,IF(D119=2,Inputs!$K$26,IF(D119=3,Inputs!$K$27,IF(D119=4,Inputs!$K$28,0))))</f>
        <v>0</v>
      </c>
      <c r="P119" s="19">
        <f>IF(D119=1,Inputs!$K$42,IF(D119=2,Inputs!$K$43,IF(D119=3,Inputs!$K$44,IF(D119=4,Inputs!$K$45,0))))</f>
        <v>0</v>
      </c>
      <c r="Q119" s="19">
        <f>IF(AND(D119=1,G119=1),Inputs!$L$25,IF(AND(D119=2,G119=1),Inputs!$L$26,IF(AND(D119=3,G119=1),Inputs!$L$27,IF(AND(D119=4,G119=1),Inputs!$L$28,0))))</f>
        <v>0</v>
      </c>
      <c r="R119" s="19">
        <f>IF(AND(D119=1,G119=1),Inputs!$L$42,IF(AND(D119=2,G119=1),Inputs!$L$43,IF(AND(D119=3,G119=1),Inputs!$L$44,IF(AND(D119=4,G119=1),Inputs!$L$45,0))))</f>
        <v>0</v>
      </c>
      <c r="S119" s="19">
        <f>IF(AND(D119=1,H119=1),Inputs!$M$25,IF(AND(D119=2,H119=1),Inputs!$M$26,IF(AND(D119=3,H119=1),Inputs!$M$27,IF(AND(D119=4,H119=1),Inputs!$M$28,0))))</f>
        <v>0</v>
      </c>
      <c r="T119" s="19">
        <f>IF(AND(D119=1,H119=1),Inputs!$M$42,IF(AND(D119=2,H119=1),Inputs!$M$43,IF(AND(D119=3,H119=1),Inputs!$M$44,IF(AND(D119=4,H119=1),Inputs!$M$45,0))))</f>
        <v>0</v>
      </c>
      <c r="U119" s="19">
        <f>IF(AND(D119=1,I119=1),Inputs!$N$25,IF(AND(D119=2,I119=1),Inputs!$N$26,IF(AND(D119=3,I119=1),Inputs!$N$27,IF(AND(D119=4,I119=1),Inputs!$N$28,0))))</f>
        <v>0</v>
      </c>
      <c r="V119" s="19">
        <f>IF(AND(D119=1,I119=1),Inputs!$N$42,IF(AND(D119=2,I119=1),Inputs!$N$43,IF(AND(D119=3,I119=1),Inputs!$N$44,IF(AND(D119=4,I119=1),Inputs!$N$45,0))))</f>
        <v>0</v>
      </c>
      <c r="W119" s="19">
        <f>IF(D119=1,Inputs!$J$34,IF(D119=2,Inputs!$J$35,IF(D119=3,Inputs!$J$36,IF(D119=4,Inputs!$J$37,0))))</f>
        <v>0</v>
      </c>
      <c r="X119" s="19">
        <f>IF(D119=1,Inputs!$J$51,IF(D119=2,Inputs!$J$52,IF(D119=3,Inputs!$J$53,IF(D119=4,Inputs!$J$54,0))))</f>
        <v>0</v>
      </c>
      <c r="Y119" s="19">
        <f>IF(D119=1,Inputs!$K$34,IF(D119=2,Inputs!$K$35,IF(D119=3,Inputs!$K$36,IF(D119=4,Inputs!$K$37,0))))</f>
        <v>0</v>
      </c>
      <c r="Z119" s="19">
        <f>IF(D119=1,Inputs!$K$51,IF(D119=2,Inputs!$K$52,IF(D119=3,Inputs!$K$53,IF(D119=4,Inputs!$K$54,0))))</f>
        <v>0</v>
      </c>
      <c r="AA119" s="19">
        <f>IF(AND(D119=1,G119=1),Inputs!$L$34,IF(AND(D119=2,G119=1),Inputs!$L$35,IF(AND(D119=3,G119=1),Inputs!$L$36,IF(AND(D119=4,G119=1),Inputs!$L$37,0))))</f>
        <v>0</v>
      </c>
      <c r="AB119" s="19">
        <f>IF(AND(D119=1,G119=1),Inputs!$L$51,IF(AND(D119=2,G119=1),Inputs!$L$52,IF(AND(D119=3,G119=1),Inputs!$L$53,IF(AND(D119=4,G119=1),Inputs!$L$54,0))))</f>
        <v>0</v>
      </c>
      <c r="AC119" s="19">
        <f>IF(AND(D119=1,H119=1),Inputs!$M$34,IF(AND(D119=2,H119=1),Inputs!$M$35,IF(AND(D119=3,H119=1),Inputs!$M$36,IF(AND(D119=4,H119=1),Inputs!$M$37,0))))</f>
        <v>0</v>
      </c>
      <c r="AD119" s="19">
        <f>IF(AND(D119=1,H119=1),Inputs!$M$51,IF(AND(D119=2,H119=1),Inputs!$M$52,IF(AND(D119=3,H119=1),Inputs!$M$53,IF(AND(D119=4,H119=1),Inputs!$M$54,0))))</f>
        <v>0</v>
      </c>
      <c r="AE119" s="19">
        <f>IF(AND(D119=1,I119=1),Inputs!$N$34,IF(AND(D119=2,I119=1),Inputs!$N$35,IF(AND(D119=3,I119=1),Inputs!$N$36,IF(AND(D119=4,I119=1),Inputs!$N$37,0))))</f>
        <v>0</v>
      </c>
      <c r="AF119" s="19">
        <f>IF(AND(D119=1,I119=1),Inputs!$N$51,IF(AND(D119=2,I119=1),Inputs!$N$52,IF(AND(D119=3,I119=1),Inputs!$N$53,IF(AND(D119=4,I119=1),Inputs!$N$54,0))))</f>
        <v>0</v>
      </c>
      <c r="AG119" s="19" t="e">
        <f t="shared" si="23"/>
        <v>#N/A</v>
      </c>
      <c r="AH119" s="19" t="e">
        <f t="shared" si="24"/>
        <v>#N/A</v>
      </c>
      <c r="AI119" s="19" t="e">
        <f t="shared" si="25"/>
        <v>#N/A</v>
      </c>
      <c r="AJ119" s="19" t="e">
        <f>IF(K119=2,Inputs!$B$7,IF(K119=3,Inputs!$B$8,IF(K119=4,Inputs!$B$9,IF(K119=5,Inputs!$B$10,IF(K119=6,Inputs!$B$11)))))</f>
        <v>#N/A</v>
      </c>
      <c r="AK119" s="19">
        <f>Inputs!$B$65+C119</f>
        <v>500</v>
      </c>
      <c r="AL119" s="19" t="e">
        <f t="shared" si="26"/>
        <v>#N/A</v>
      </c>
      <c r="AM119" s="19" t="e">
        <f t="shared" si="21"/>
        <v>#N/A</v>
      </c>
      <c r="AN119" s="19" t="e">
        <f t="shared" si="16"/>
        <v>#N/A</v>
      </c>
      <c r="AO119" s="19" t="e">
        <f t="shared" si="17"/>
        <v>#N/A</v>
      </c>
      <c r="AP119" s="19" t="e">
        <f t="shared" si="18"/>
        <v>#N/A</v>
      </c>
      <c r="AQ119" s="22">
        <f t="shared" si="19"/>
        <v>0</v>
      </c>
      <c r="AR119" s="22">
        <f t="shared" si="20"/>
        <v>0</v>
      </c>
      <c r="AS119" s="22">
        <f>IF(AND(AQ119&gt;=Inputs!$B$15,D119=2),MAX(C119,Inputs!$B$15),AQ119)</f>
        <v>0</v>
      </c>
      <c r="AT119" s="22">
        <f>IF(AND(AR119&gt;=Inputs!$B$15,D119=2),MAX(C119,Inputs!$B$15),AR119)</f>
        <v>0</v>
      </c>
      <c r="AU119" s="22">
        <f>IF(AND(AS119&gt;=Inputs!$B$16,D119&lt;4),MAX(C119,Inputs!$B$16),AS119)</f>
        <v>0</v>
      </c>
      <c r="AV119" s="22">
        <f>IF(AND(AT119&gt;=Inputs!$B$16,D119&lt;4),MAX(C119,Inputs!$B$16),AT119)</f>
        <v>0</v>
      </c>
      <c r="AW119" s="20">
        <f>IF(AU119&gt;Inputs!$B$17,Inputs!$B$17,AU119)</f>
        <v>0</v>
      </c>
      <c r="AX119" s="20">
        <f>IF(AV119&gt;Inputs!$B$17,Inputs!$B$17,AV119)</f>
        <v>0</v>
      </c>
    </row>
    <row r="120" spans="1:50" x14ac:dyDescent="0.25">
      <c r="A120" s="1">
        <f>Levels!A121</f>
        <v>0</v>
      </c>
      <c r="B120" s="1">
        <f>Levels!B121</f>
        <v>0</v>
      </c>
      <c r="C120" s="15">
        <f>IF(AND(E120=0,F120=1),Levels!C121,'2012-2013'!AU120)</f>
        <v>0</v>
      </c>
      <c r="D120" s="1">
        <f>Levels!E121</f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 t="e">
        <f>Levels!AD121</f>
        <v>#N/A</v>
      </c>
      <c r="K120" s="1" t="e">
        <f>Levels!AE121</f>
        <v>#N/A</v>
      </c>
      <c r="L120" s="1" t="e">
        <f t="shared" si="22"/>
        <v>#N/A</v>
      </c>
      <c r="M120" s="19">
        <f>IF(D120=1,Inputs!$J$25,IF(D120=2,Inputs!$J$26,IF(D120=3,Inputs!$J$27,IF(D120=4,Inputs!$J$28,0))))</f>
        <v>0</v>
      </c>
      <c r="N120" s="19">
        <f>IF(D120=1,Inputs!$J$42,IF(D120=2,Inputs!$J$43,IF(D120=3,Inputs!$J$44,IF(D120=4,Inputs!$J$45,0))))</f>
        <v>0</v>
      </c>
      <c r="O120" s="19">
        <f>IF(D120=1,Inputs!$K$25,IF(D120=2,Inputs!$K$26,IF(D120=3,Inputs!$K$27,IF(D120=4,Inputs!$K$28,0))))</f>
        <v>0</v>
      </c>
      <c r="P120" s="19">
        <f>IF(D120=1,Inputs!$K$42,IF(D120=2,Inputs!$K$43,IF(D120=3,Inputs!$K$44,IF(D120=4,Inputs!$K$45,0))))</f>
        <v>0</v>
      </c>
      <c r="Q120" s="19">
        <f>IF(AND(D120=1,G120=1),Inputs!$L$25,IF(AND(D120=2,G120=1),Inputs!$L$26,IF(AND(D120=3,G120=1),Inputs!$L$27,IF(AND(D120=4,G120=1),Inputs!$L$28,0))))</f>
        <v>0</v>
      </c>
      <c r="R120" s="19">
        <f>IF(AND(D120=1,G120=1),Inputs!$L$42,IF(AND(D120=2,G120=1),Inputs!$L$43,IF(AND(D120=3,G120=1),Inputs!$L$44,IF(AND(D120=4,G120=1),Inputs!$L$45,0))))</f>
        <v>0</v>
      </c>
      <c r="S120" s="19">
        <f>IF(AND(D120=1,H120=1),Inputs!$M$25,IF(AND(D120=2,H120=1),Inputs!$M$26,IF(AND(D120=3,H120=1),Inputs!$M$27,IF(AND(D120=4,H120=1),Inputs!$M$28,0))))</f>
        <v>0</v>
      </c>
      <c r="T120" s="19">
        <f>IF(AND(D120=1,H120=1),Inputs!$M$42,IF(AND(D120=2,H120=1),Inputs!$M$43,IF(AND(D120=3,H120=1),Inputs!$M$44,IF(AND(D120=4,H120=1),Inputs!$M$45,0))))</f>
        <v>0</v>
      </c>
      <c r="U120" s="19">
        <f>IF(AND(D120=1,I120=1),Inputs!$N$25,IF(AND(D120=2,I120=1),Inputs!$N$26,IF(AND(D120=3,I120=1),Inputs!$N$27,IF(AND(D120=4,I120=1),Inputs!$N$28,0))))</f>
        <v>0</v>
      </c>
      <c r="V120" s="19">
        <f>IF(AND(D120=1,I120=1),Inputs!$N$42,IF(AND(D120=2,I120=1),Inputs!$N$43,IF(AND(D120=3,I120=1),Inputs!$N$44,IF(AND(D120=4,I120=1),Inputs!$N$45,0))))</f>
        <v>0</v>
      </c>
      <c r="W120" s="19">
        <f>IF(D120=1,Inputs!$J$34,IF(D120=2,Inputs!$J$35,IF(D120=3,Inputs!$J$36,IF(D120=4,Inputs!$J$37,0))))</f>
        <v>0</v>
      </c>
      <c r="X120" s="19">
        <f>IF(D120=1,Inputs!$J$51,IF(D120=2,Inputs!$J$52,IF(D120=3,Inputs!$J$53,IF(D120=4,Inputs!$J$54,0))))</f>
        <v>0</v>
      </c>
      <c r="Y120" s="19">
        <f>IF(D120=1,Inputs!$K$34,IF(D120=2,Inputs!$K$35,IF(D120=3,Inputs!$K$36,IF(D120=4,Inputs!$K$37,0))))</f>
        <v>0</v>
      </c>
      <c r="Z120" s="19">
        <f>IF(D120=1,Inputs!$K$51,IF(D120=2,Inputs!$K$52,IF(D120=3,Inputs!$K$53,IF(D120=4,Inputs!$K$54,0))))</f>
        <v>0</v>
      </c>
      <c r="AA120" s="19">
        <f>IF(AND(D120=1,G120=1),Inputs!$L$34,IF(AND(D120=2,G120=1),Inputs!$L$35,IF(AND(D120=3,G120=1),Inputs!$L$36,IF(AND(D120=4,G120=1),Inputs!$L$37,0))))</f>
        <v>0</v>
      </c>
      <c r="AB120" s="19">
        <f>IF(AND(D120=1,G120=1),Inputs!$L$51,IF(AND(D120=2,G120=1),Inputs!$L$52,IF(AND(D120=3,G120=1),Inputs!$L$53,IF(AND(D120=4,G120=1),Inputs!$L$54,0))))</f>
        <v>0</v>
      </c>
      <c r="AC120" s="19">
        <f>IF(AND(D120=1,H120=1),Inputs!$M$34,IF(AND(D120=2,H120=1),Inputs!$M$35,IF(AND(D120=3,H120=1),Inputs!$M$36,IF(AND(D120=4,H120=1),Inputs!$M$37,0))))</f>
        <v>0</v>
      </c>
      <c r="AD120" s="19">
        <f>IF(AND(D120=1,H120=1),Inputs!$M$51,IF(AND(D120=2,H120=1),Inputs!$M$52,IF(AND(D120=3,H120=1),Inputs!$M$53,IF(AND(D120=4,H120=1),Inputs!$M$54,0))))</f>
        <v>0</v>
      </c>
      <c r="AE120" s="19">
        <f>IF(AND(D120=1,I120=1),Inputs!$N$34,IF(AND(D120=2,I120=1),Inputs!$N$35,IF(AND(D120=3,I120=1),Inputs!$N$36,IF(AND(D120=4,I120=1),Inputs!$N$37,0))))</f>
        <v>0</v>
      </c>
      <c r="AF120" s="19">
        <f>IF(AND(D120=1,I120=1),Inputs!$N$51,IF(AND(D120=2,I120=1),Inputs!$N$52,IF(AND(D120=3,I120=1),Inputs!$N$53,IF(AND(D120=4,I120=1),Inputs!$N$54,0))))</f>
        <v>0</v>
      </c>
      <c r="AG120" s="19" t="e">
        <f t="shared" si="23"/>
        <v>#N/A</v>
      </c>
      <c r="AH120" s="19" t="e">
        <f t="shared" si="24"/>
        <v>#N/A</v>
      </c>
      <c r="AI120" s="19" t="e">
        <f t="shared" si="25"/>
        <v>#N/A</v>
      </c>
      <c r="AJ120" s="19" t="e">
        <f>IF(K120=2,Inputs!$B$7,IF(K120=3,Inputs!$B$8,IF(K120=4,Inputs!$B$9,IF(K120=5,Inputs!$B$10,IF(K120=6,Inputs!$B$11)))))</f>
        <v>#N/A</v>
      </c>
      <c r="AK120" s="19">
        <f>Inputs!$B$65+C120</f>
        <v>500</v>
      </c>
      <c r="AL120" s="19" t="e">
        <f t="shared" si="26"/>
        <v>#N/A</v>
      </c>
      <c r="AM120" s="19" t="e">
        <f t="shared" si="21"/>
        <v>#N/A</v>
      </c>
      <c r="AN120" s="19" t="e">
        <f t="shared" si="16"/>
        <v>#N/A</v>
      </c>
      <c r="AO120" s="19" t="e">
        <f t="shared" si="17"/>
        <v>#N/A</v>
      </c>
      <c r="AP120" s="19" t="e">
        <f t="shared" si="18"/>
        <v>#N/A</v>
      </c>
      <c r="AQ120" s="22">
        <f t="shared" si="19"/>
        <v>0</v>
      </c>
      <c r="AR120" s="22">
        <f t="shared" si="20"/>
        <v>0</v>
      </c>
      <c r="AS120" s="22">
        <f>IF(AND(AQ120&gt;=Inputs!$B$15,D120=2),MAX(C120,Inputs!$B$15),AQ120)</f>
        <v>0</v>
      </c>
      <c r="AT120" s="22">
        <f>IF(AND(AR120&gt;=Inputs!$B$15,D120=2),MAX(C120,Inputs!$B$15),AR120)</f>
        <v>0</v>
      </c>
      <c r="AU120" s="22">
        <f>IF(AND(AS120&gt;=Inputs!$B$16,D120&lt;4),MAX(C120,Inputs!$B$16),AS120)</f>
        <v>0</v>
      </c>
      <c r="AV120" s="22">
        <f>IF(AND(AT120&gt;=Inputs!$B$16,D120&lt;4),MAX(C120,Inputs!$B$16),AT120)</f>
        <v>0</v>
      </c>
      <c r="AW120" s="20">
        <f>IF(AU120&gt;Inputs!$B$17,Inputs!$B$17,AU120)</f>
        <v>0</v>
      </c>
      <c r="AX120" s="20">
        <f>IF(AV120&gt;Inputs!$B$17,Inputs!$B$17,AV120)</f>
        <v>0</v>
      </c>
    </row>
    <row r="121" spans="1:50" x14ac:dyDescent="0.25">
      <c r="A121" s="1">
        <f>Levels!A122</f>
        <v>0</v>
      </c>
      <c r="B121" s="1">
        <f>Levels!B122</f>
        <v>0</v>
      </c>
      <c r="C121" s="15">
        <f>IF(AND(E121=0,F121=1),Levels!C122,'2012-2013'!AU121)</f>
        <v>0</v>
      </c>
      <c r="D121" s="1">
        <f>Levels!E122</f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 t="e">
        <f>Levels!AD122</f>
        <v>#N/A</v>
      </c>
      <c r="K121" s="1" t="e">
        <f>Levels!AE122</f>
        <v>#N/A</v>
      </c>
      <c r="L121" s="1" t="e">
        <f t="shared" si="22"/>
        <v>#N/A</v>
      </c>
      <c r="M121" s="19">
        <f>IF(D121=1,Inputs!$J$25,IF(D121=2,Inputs!$J$26,IF(D121=3,Inputs!$J$27,IF(D121=4,Inputs!$J$28,0))))</f>
        <v>0</v>
      </c>
      <c r="N121" s="19">
        <f>IF(D121=1,Inputs!$J$42,IF(D121=2,Inputs!$J$43,IF(D121=3,Inputs!$J$44,IF(D121=4,Inputs!$J$45,0))))</f>
        <v>0</v>
      </c>
      <c r="O121" s="19">
        <f>IF(D121=1,Inputs!$K$25,IF(D121=2,Inputs!$K$26,IF(D121=3,Inputs!$K$27,IF(D121=4,Inputs!$K$28,0))))</f>
        <v>0</v>
      </c>
      <c r="P121" s="19">
        <f>IF(D121=1,Inputs!$K$42,IF(D121=2,Inputs!$K$43,IF(D121=3,Inputs!$K$44,IF(D121=4,Inputs!$K$45,0))))</f>
        <v>0</v>
      </c>
      <c r="Q121" s="19">
        <f>IF(AND(D121=1,G121=1),Inputs!$L$25,IF(AND(D121=2,G121=1),Inputs!$L$26,IF(AND(D121=3,G121=1),Inputs!$L$27,IF(AND(D121=4,G121=1),Inputs!$L$28,0))))</f>
        <v>0</v>
      </c>
      <c r="R121" s="19">
        <f>IF(AND(D121=1,G121=1),Inputs!$L$42,IF(AND(D121=2,G121=1),Inputs!$L$43,IF(AND(D121=3,G121=1),Inputs!$L$44,IF(AND(D121=4,G121=1),Inputs!$L$45,0))))</f>
        <v>0</v>
      </c>
      <c r="S121" s="19">
        <f>IF(AND(D121=1,H121=1),Inputs!$M$25,IF(AND(D121=2,H121=1),Inputs!$M$26,IF(AND(D121=3,H121=1),Inputs!$M$27,IF(AND(D121=4,H121=1),Inputs!$M$28,0))))</f>
        <v>0</v>
      </c>
      <c r="T121" s="19">
        <f>IF(AND(D121=1,H121=1),Inputs!$M$42,IF(AND(D121=2,H121=1),Inputs!$M$43,IF(AND(D121=3,H121=1),Inputs!$M$44,IF(AND(D121=4,H121=1),Inputs!$M$45,0))))</f>
        <v>0</v>
      </c>
      <c r="U121" s="19">
        <f>IF(AND(D121=1,I121=1),Inputs!$N$25,IF(AND(D121=2,I121=1),Inputs!$N$26,IF(AND(D121=3,I121=1),Inputs!$N$27,IF(AND(D121=4,I121=1),Inputs!$N$28,0))))</f>
        <v>0</v>
      </c>
      <c r="V121" s="19">
        <f>IF(AND(D121=1,I121=1),Inputs!$N$42,IF(AND(D121=2,I121=1),Inputs!$N$43,IF(AND(D121=3,I121=1),Inputs!$N$44,IF(AND(D121=4,I121=1),Inputs!$N$45,0))))</f>
        <v>0</v>
      </c>
      <c r="W121" s="19">
        <f>IF(D121=1,Inputs!$J$34,IF(D121=2,Inputs!$J$35,IF(D121=3,Inputs!$J$36,IF(D121=4,Inputs!$J$37,0))))</f>
        <v>0</v>
      </c>
      <c r="X121" s="19">
        <f>IF(D121=1,Inputs!$J$51,IF(D121=2,Inputs!$J$52,IF(D121=3,Inputs!$J$53,IF(D121=4,Inputs!$J$54,0))))</f>
        <v>0</v>
      </c>
      <c r="Y121" s="19">
        <f>IF(D121=1,Inputs!$K$34,IF(D121=2,Inputs!$K$35,IF(D121=3,Inputs!$K$36,IF(D121=4,Inputs!$K$37,0))))</f>
        <v>0</v>
      </c>
      <c r="Z121" s="19">
        <f>IF(D121=1,Inputs!$K$51,IF(D121=2,Inputs!$K$52,IF(D121=3,Inputs!$K$53,IF(D121=4,Inputs!$K$54,0))))</f>
        <v>0</v>
      </c>
      <c r="AA121" s="19">
        <f>IF(AND(D121=1,G121=1),Inputs!$L$34,IF(AND(D121=2,G121=1),Inputs!$L$35,IF(AND(D121=3,G121=1),Inputs!$L$36,IF(AND(D121=4,G121=1),Inputs!$L$37,0))))</f>
        <v>0</v>
      </c>
      <c r="AB121" s="19">
        <f>IF(AND(D121=1,G121=1),Inputs!$L$51,IF(AND(D121=2,G121=1),Inputs!$L$52,IF(AND(D121=3,G121=1),Inputs!$L$53,IF(AND(D121=4,G121=1),Inputs!$L$54,0))))</f>
        <v>0</v>
      </c>
      <c r="AC121" s="19">
        <f>IF(AND(D121=1,H121=1),Inputs!$M$34,IF(AND(D121=2,H121=1),Inputs!$M$35,IF(AND(D121=3,H121=1),Inputs!$M$36,IF(AND(D121=4,H121=1),Inputs!$M$37,0))))</f>
        <v>0</v>
      </c>
      <c r="AD121" s="19">
        <f>IF(AND(D121=1,H121=1),Inputs!$M$51,IF(AND(D121=2,H121=1),Inputs!$M$52,IF(AND(D121=3,H121=1),Inputs!$M$53,IF(AND(D121=4,H121=1),Inputs!$M$54,0))))</f>
        <v>0</v>
      </c>
      <c r="AE121" s="19">
        <f>IF(AND(D121=1,I121=1),Inputs!$N$34,IF(AND(D121=2,I121=1),Inputs!$N$35,IF(AND(D121=3,I121=1),Inputs!$N$36,IF(AND(D121=4,I121=1),Inputs!$N$37,0))))</f>
        <v>0</v>
      </c>
      <c r="AF121" s="19">
        <f>IF(AND(D121=1,I121=1),Inputs!$N$51,IF(AND(D121=2,I121=1),Inputs!$N$52,IF(AND(D121=3,I121=1),Inputs!$N$53,IF(AND(D121=4,I121=1),Inputs!$N$54,0))))</f>
        <v>0</v>
      </c>
      <c r="AG121" s="19" t="e">
        <f t="shared" si="23"/>
        <v>#N/A</v>
      </c>
      <c r="AH121" s="19" t="e">
        <f t="shared" si="24"/>
        <v>#N/A</v>
      </c>
      <c r="AI121" s="19" t="e">
        <f t="shared" si="25"/>
        <v>#N/A</v>
      </c>
      <c r="AJ121" s="19" t="e">
        <f>IF(K121=2,Inputs!$B$7,IF(K121=3,Inputs!$B$8,IF(K121=4,Inputs!$B$9,IF(K121=5,Inputs!$B$10,IF(K121=6,Inputs!$B$11)))))</f>
        <v>#N/A</v>
      </c>
      <c r="AK121" s="19">
        <f>Inputs!$B$65+C121</f>
        <v>500</v>
      </c>
      <c r="AL121" s="19" t="e">
        <f t="shared" si="26"/>
        <v>#N/A</v>
      </c>
      <c r="AM121" s="19" t="e">
        <f t="shared" si="21"/>
        <v>#N/A</v>
      </c>
      <c r="AN121" s="19" t="e">
        <f t="shared" si="16"/>
        <v>#N/A</v>
      </c>
      <c r="AO121" s="19" t="e">
        <f t="shared" si="17"/>
        <v>#N/A</v>
      </c>
      <c r="AP121" s="19" t="e">
        <f t="shared" si="18"/>
        <v>#N/A</v>
      </c>
      <c r="AQ121" s="22">
        <f t="shared" si="19"/>
        <v>0</v>
      </c>
      <c r="AR121" s="22">
        <f t="shared" si="20"/>
        <v>0</v>
      </c>
      <c r="AS121" s="22">
        <f>IF(AND(AQ121&gt;=Inputs!$B$15,D121=2),MAX(C121,Inputs!$B$15),AQ121)</f>
        <v>0</v>
      </c>
      <c r="AT121" s="22">
        <f>IF(AND(AR121&gt;=Inputs!$B$15,D121=2),MAX(C121,Inputs!$B$15),AR121)</f>
        <v>0</v>
      </c>
      <c r="AU121" s="22">
        <f>IF(AND(AS121&gt;=Inputs!$B$16,D121&lt;4),MAX(C121,Inputs!$B$16),AS121)</f>
        <v>0</v>
      </c>
      <c r="AV121" s="22">
        <f>IF(AND(AT121&gt;=Inputs!$B$16,D121&lt;4),MAX(C121,Inputs!$B$16),AT121)</f>
        <v>0</v>
      </c>
      <c r="AW121" s="20">
        <f>IF(AU121&gt;Inputs!$B$17,Inputs!$B$17,AU121)</f>
        <v>0</v>
      </c>
      <c r="AX121" s="20">
        <f>IF(AV121&gt;Inputs!$B$17,Inputs!$B$17,AV121)</f>
        <v>0</v>
      </c>
    </row>
    <row r="122" spans="1:50" x14ac:dyDescent="0.25">
      <c r="A122" s="1">
        <f>Levels!A123</f>
        <v>0</v>
      </c>
      <c r="B122" s="1">
        <f>Levels!B123</f>
        <v>0</v>
      </c>
      <c r="C122" s="15">
        <f>IF(AND(E122=0,F122=1),Levels!C123,'2012-2013'!AU122)</f>
        <v>0</v>
      </c>
      <c r="D122" s="1">
        <f>Levels!E123</f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 t="e">
        <f>Levels!AD123</f>
        <v>#N/A</v>
      </c>
      <c r="K122" s="1" t="e">
        <f>Levels!AE123</f>
        <v>#N/A</v>
      </c>
      <c r="L122" s="1" t="e">
        <f t="shared" si="22"/>
        <v>#N/A</v>
      </c>
      <c r="M122" s="19">
        <f>IF(D122=1,Inputs!$J$25,IF(D122=2,Inputs!$J$26,IF(D122=3,Inputs!$J$27,IF(D122=4,Inputs!$J$28,0))))</f>
        <v>0</v>
      </c>
      <c r="N122" s="19">
        <f>IF(D122=1,Inputs!$J$42,IF(D122=2,Inputs!$J$43,IF(D122=3,Inputs!$J$44,IF(D122=4,Inputs!$J$45,0))))</f>
        <v>0</v>
      </c>
      <c r="O122" s="19">
        <f>IF(D122=1,Inputs!$K$25,IF(D122=2,Inputs!$K$26,IF(D122=3,Inputs!$K$27,IF(D122=4,Inputs!$K$28,0))))</f>
        <v>0</v>
      </c>
      <c r="P122" s="19">
        <f>IF(D122=1,Inputs!$K$42,IF(D122=2,Inputs!$K$43,IF(D122=3,Inputs!$K$44,IF(D122=4,Inputs!$K$45,0))))</f>
        <v>0</v>
      </c>
      <c r="Q122" s="19">
        <f>IF(AND(D122=1,G122=1),Inputs!$L$25,IF(AND(D122=2,G122=1),Inputs!$L$26,IF(AND(D122=3,G122=1),Inputs!$L$27,IF(AND(D122=4,G122=1),Inputs!$L$28,0))))</f>
        <v>0</v>
      </c>
      <c r="R122" s="19">
        <f>IF(AND(D122=1,G122=1),Inputs!$L$42,IF(AND(D122=2,G122=1),Inputs!$L$43,IF(AND(D122=3,G122=1),Inputs!$L$44,IF(AND(D122=4,G122=1),Inputs!$L$45,0))))</f>
        <v>0</v>
      </c>
      <c r="S122" s="19">
        <f>IF(AND(D122=1,H122=1),Inputs!$M$25,IF(AND(D122=2,H122=1),Inputs!$M$26,IF(AND(D122=3,H122=1),Inputs!$M$27,IF(AND(D122=4,H122=1),Inputs!$M$28,0))))</f>
        <v>0</v>
      </c>
      <c r="T122" s="19">
        <f>IF(AND(D122=1,H122=1),Inputs!$M$42,IF(AND(D122=2,H122=1),Inputs!$M$43,IF(AND(D122=3,H122=1),Inputs!$M$44,IF(AND(D122=4,H122=1),Inputs!$M$45,0))))</f>
        <v>0</v>
      </c>
      <c r="U122" s="19">
        <f>IF(AND(D122=1,I122=1),Inputs!$N$25,IF(AND(D122=2,I122=1),Inputs!$N$26,IF(AND(D122=3,I122=1),Inputs!$N$27,IF(AND(D122=4,I122=1),Inputs!$N$28,0))))</f>
        <v>0</v>
      </c>
      <c r="V122" s="19">
        <f>IF(AND(D122=1,I122=1),Inputs!$N$42,IF(AND(D122=2,I122=1),Inputs!$N$43,IF(AND(D122=3,I122=1),Inputs!$N$44,IF(AND(D122=4,I122=1),Inputs!$N$45,0))))</f>
        <v>0</v>
      </c>
      <c r="W122" s="19">
        <f>IF(D122=1,Inputs!$J$34,IF(D122=2,Inputs!$J$35,IF(D122=3,Inputs!$J$36,IF(D122=4,Inputs!$J$37,0))))</f>
        <v>0</v>
      </c>
      <c r="X122" s="19">
        <f>IF(D122=1,Inputs!$J$51,IF(D122=2,Inputs!$J$52,IF(D122=3,Inputs!$J$53,IF(D122=4,Inputs!$J$54,0))))</f>
        <v>0</v>
      </c>
      <c r="Y122" s="19">
        <f>IF(D122=1,Inputs!$K$34,IF(D122=2,Inputs!$K$35,IF(D122=3,Inputs!$K$36,IF(D122=4,Inputs!$K$37,0))))</f>
        <v>0</v>
      </c>
      <c r="Z122" s="19">
        <f>IF(D122=1,Inputs!$K$51,IF(D122=2,Inputs!$K$52,IF(D122=3,Inputs!$K$53,IF(D122=4,Inputs!$K$54,0))))</f>
        <v>0</v>
      </c>
      <c r="AA122" s="19">
        <f>IF(AND(D122=1,G122=1),Inputs!$L$34,IF(AND(D122=2,G122=1),Inputs!$L$35,IF(AND(D122=3,G122=1),Inputs!$L$36,IF(AND(D122=4,G122=1),Inputs!$L$37,0))))</f>
        <v>0</v>
      </c>
      <c r="AB122" s="19">
        <f>IF(AND(D122=1,G122=1),Inputs!$L$51,IF(AND(D122=2,G122=1),Inputs!$L$52,IF(AND(D122=3,G122=1),Inputs!$L$53,IF(AND(D122=4,G122=1),Inputs!$L$54,0))))</f>
        <v>0</v>
      </c>
      <c r="AC122" s="19">
        <f>IF(AND(D122=1,H122=1),Inputs!$M$34,IF(AND(D122=2,H122=1),Inputs!$M$35,IF(AND(D122=3,H122=1),Inputs!$M$36,IF(AND(D122=4,H122=1),Inputs!$M$37,0))))</f>
        <v>0</v>
      </c>
      <c r="AD122" s="19">
        <f>IF(AND(D122=1,H122=1),Inputs!$M$51,IF(AND(D122=2,H122=1),Inputs!$M$52,IF(AND(D122=3,H122=1),Inputs!$M$53,IF(AND(D122=4,H122=1),Inputs!$M$54,0))))</f>
        <v>0</v>
      </c>
      <c r="AE122" s="19">
        <f>IF(AND(D122=1,I122=1),Inputs!$N$34,IF(AND(D122=2,I122=1),Inputs!$N$35,IF(AND(D122=3,I122=1),Inputs!$N$36,IF(AND(D122=4,I122=1),Inputs!$N$37,0))))</f>
        <v>0</v>
      </c>
      <c r="AF122" s="19">
        <f>IF(AND(D122=1,I122=1),Inputs!$N$51,IF(AND(D122=2,I122=1),Inputs!$N$52,IF(AND(D122=3,I122=1),Inputs!$N$53,IF(AND(D122=4,I122=1),Inputs!$N$54,0))))</f>
        <v>0</v>
      </c>
      <c r="AG122" s="19" t="e">
        <f t="shared" si="23"/>
        <v>#N/A</v>
      </c>
      <c r="AH122" s="19" t="e">
        <f t="shared" si="24"/>
        <v>#N/A</v>
      </c>
      <c r="AI122" s="19" t="e">
        <f t="shared" si="25"/>
        <v>#N/A</v>
      </c>
      <c r="AJ122" s="19" t="e">
        <f>IF(K122=2,Inputs!$B$7,IF(K122=3,Inputs!$B$8,IF(K122=4,Inputs!$B$9,IF(K122=5,Inputs!$B$10,IF(K122=6,Inputs!$B$11)))))</f>
        <v>#N/A</v>
      </c>
      <c r="AK122" s="19">
        <f>Inputs!$B$65+C122</f>
        <v>500</v>
      </c>
      <c r="AL122" s="19" t="e">
        <f t="shared" si="26"/>
        <v>#N/A</v>
      </c>
      <c r="AM122" s="19" t="e">
        <f t="shared" si="21"/>
        <v>#N/A</v>
      </c>
      <c r="AN122" s="19" t="e">
        <f t="shared" si="16"/>
        <v>#N/A</v>
      </c>
      <c r="AO122" s="19" t="e">
        <f t="shared" si="17"/>
        <v>#N/A</v>
      </c>
      <c r="AP122" s="19" t="e">
        <f t="shared" si="18"/>
        <v>#N/A</v>
      </c>
      <c r="AQ122" s="22">
        <f t="shared" si="19"/>
        <v>0</v>
      </c>
      <c r="AR122" s="22">
        <f t="shared" si="20"/>
        <v>0</v>
      </c>
      <c r="AS122" s="22">
        <f>IF(AND(AQ122&gt;=Inputs!$B$15,D122=2),MAX(C122,Inputs!$B$15),AQ122)</f>
        <v>0</v>
      </c>
      <c r="AT122" s="22">
        <f>IF(AND(AR122&gt;=Inputs!$B$15,D122=2),MAX(C122,Inputs!$B$15),AR122)</f>
        <v>0</v>
      </c>
      <c r="AU122" s="22">
        <f>IF(AND(AS122&gt;=Inputs!$B$16,D122&lt;4),MAX(C122,Inputs!$B$16),AS122)</f>
        <v>0</v>
      </c>
      <c r="AV122" s="22">
        <f>IF(AND(AT122&gt;=Inputs!$B$16,D122&lt;4),MAX(C122,Inputs!$B$16),AT122)</f>
        <v>0</v>
      </c>
      <c r="AW122" s="20">
        <f>IF(AU122&gt;Inputs!$B$17,Inputs!$B$17,AU122)</f>
        <v>0</v>
      </c>
      <c r="AX122" s="20">
        <f>IF(AV122&gt;Inputs!$B$17,Inputs!$B$17,AV122)</f>
        <v>0</v>
      </c>
    </row>
    <row r="123" spans="1:50" x14ac:dyDescent="0.25">
      <c r="A123" s="1">
        <f>Levels!A124</f>
        <v>0</v>
      </c>
      <c r="B123" s="1">
        <f>Levels!B124</f>
        <v>0</v>
      </c>
      <c r="C123" s="15">
        <f>IF(AND(E123=0,F123=1),Levels!C124,'2012-2013'!AU123)</f>
        <v>0</v>
      </c>
      <c r="D123" s="1">
        <f>Levels!E124</f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 t="e">
        <f>Levels!AD124</f>
        <v>#N/A</v>
      </c>
      <c r="K123" s="1" t="e">
        <f>Levels!AE124</f>
        <v>#N/A</v>
      </c>
      <c r="L123" s="1" t="e">
        <f t="shared" si="22"/>
        <v>#N/A</v>
      </c>
      <c r="M123" s="19">
        <f>IF(D123=1,Inputs!$J$25,IF(D123=2,Inputs!$J$26,IF(D123=3,Inputs!$J$27,IF(D123=4,Inputs!$J$28,0))))</f>
        <v>0</v>
      </c>
      <c r="N123" s="19">
        <f>IF(D123=1,Inputs!$J$42,IF(D123=2,Inputs!$J$43,IF(D123=3,Inputs!$J$44,IF(D123=4,Inputs!$J$45,0))))</f>
        <v>0</v>
      </c>
      <c r="O123" s="19">
        <f>IF(D123=1,Inputs!$K$25,IF(D123=2,Inputs!$K$26,IF(D123=3,Inputs!$K$27,IF(D123=4,Inputs!$K$28,0))))</f>
        <v>0</v>
      </c>
      <c r="P123" s="19">
        <f>IF(D123=1,Inputs!$K$42,IF(D123=2,Inputs!$K$43,IF(D123=3,Inputs!$K$44,IF(D123=4,Inputs!$K$45,0))))</f>
        <v>0</v>
      </c>
      <c r="Q123" s="19">
        <f>IF(AND(D123=1,G123=1),Inputs!$L$25,IF(AND(D123=2,G123=1),Inputs!$L$26,IF(AND(D123=3,G123=1),Inputs!$L$27,IF(AND(D123=4,G123=1),Inputs!$L$28,0))))</f>
        <v>0</v>
      </c>
      <c r="R123" s="19">
        <f>IF(AND(D123=1,G123=1),Inputs!$L$42,IF(AND(D123=2,G123=1),Inputs!$L$43,IF(AND(D123=3,G123=1),Inputs!$L$44,IF(AND(D123=4,G123=1),Inputs!$L$45,0))))</f>
        <v>0</v>
      </c>
      <c r="S123" s="19">
        <f>IF(AND(D123=1,H123=1),Inputs!$M$25,IF(AND(D123=2,H123=1),Inputs!$M$26,IF(AND(D123=3,H123=1),Inputs!$M$27,IF(AND(D123=4,H123=1),Inputs!$M$28,0))))</f>
        <v>0</v>
      </c>
      <c r="T123" s="19">
        <f>IF(AND(D123=1,H123=1),Inputs!$M$42,IF(AND(D123=2,H123=1),Inputs!$M$43,IF(AND(D123=3,H123=1),Inputs!$M$44,IF(AND(D123=4,H123=1),Inputs!$M$45,0))))</f>
        <v>0</v>
      </c>
      <c r="U123" s="19">
        <f>IF(AND(D123=1,I123=1),Inputs!$N$25,IF(AND(D123=2,I123=1),Inputs!$N$26,IF(AND(D123=3,I123=1),Inputs!$N$27,IF(AND(D123=4,I123=1),Inputs!$N$28,0))))</f>
        <v>0</v>
      </c>
      <c r="V123" s="19">
        <f>IF(AND(D123=1,I123=1),Inputs!$N$42,IF(AND(D123=2,I123=1),Inputs!$N$43,IF(AND(D123=3,I123=1),Inputs!$N$44,IF(AND(D123=4,I123=1),Inputs!$N$45,0))))</f>
        <v>0</v>
      </c>
      <c r="W123" s="19">
        <f>IF(D123=1,Inputs!$J$34,IF(D123=2,Inputs!$J$35,IF(D123=3,Inputs!$J$36,IF(D123=4,Inputs!$J$37,0))))</f>
        <v>0</v>
      </c>
      <c r="X123" s="19">
        <f>IF(D123=1,Inputs!$J$51,IF(D123=2,Inputs!$J$52,IF(D123=3,Inputs!$J$53,IF(D123=4,Inputs!$J$54,0))))</f>
        <v>0</v>
      </c>
      <c r="Y123" s="19">
        <f>IF(D123=1,Inputs!$K$34,IF(D123=2,Inputs!$K$35,IF(D123=3,Inputs!$K$36,IF(D123=4,Inputs!$K$37,0))))</f>
        <v>0</v>
      </c>
      <c r="Z123" s="19">
        <f>IF(D123=1,Inputs!$K$51,IF(D123=2,Inputs!$K$52,IF(D123=3,Inputs!$K$53,IF(D123=4,Inputs!$K$54,0))))</f>
        <v>0</v>
      </c>
      <c r="AA123" s="19">
        <f>IF(AND(D123=1,G123=1),Inputs!$L$34,IF(AND(D123=2,G123=1),Inputs!$L$35,IF(AND(D123=3,G123=1),Inputs!$L$36,IF(AND(D123=4,G123=1),Inputs!$L$37,0))))</f>
        <v>0</v>
      </c>
      <c r="AB123" s="19">
        <f>IF(AND(D123=1,G123=1),Inputs!$L$51,IF(AND(D123=2,G123=1),Inputs!$L$52,IF(AND(D123=3,G123=1),Inputs!$L$53,IF(AND(D123=4,G123=1),Inputs!$L$54,0))))</f>
        <v>0</v>
      </c>
      <c r="AC123" s="19">
        <f>IF(AND(D123=1,H123=1),Inputs!$M$34,IF(AND(D123=2,H123=1),Inputs!$M$35,IF(AND(D123=3,H123=1),Inputs!$M$36,IF(AND(D123=4,H123=1),Inputs!$M$37,0))))</f>
        <v>0</v>
      </c>
      <c r="AD123" s="19">
        <f>IF(AND(D123=1,H123=1),Inputs!$M$51,IF(AND(D123=2,H123=1),Inputs!$M$52,IF(AND(D123=3,H123=1),Inputs!$M$53,IF(AND(D123=4,H123=1),Inputs!$M$54,0))))</f>
        <v>0</v>
      </c>
      <c r="AE123" s="19">
        <f>IF(AND(D123=1,I123=1),Inputs!$N$34,IF(AND(D123=2,I123=1),Inputs!$N$35,IF(AND(D123=3,I123=1),Inputs!$N$36,IF(AND(D123=4,I123=1),Inputs!$N$37,0))))</f>
        <v>0</v>
      </c>
      <c r="AF123" s="19">
        <f>IF(AND(D123=1,I123=1),Inputs!$N$51,IF(AND(D123=2,I123=1),Inputs!$N$52,IF(AND(D123=3,I123=1),Inputs!$N$53,IF(AND(D123=4,I123=1),Inputs!$N$54,0))))</f>
        <v>0</v>
      </c>
      <c r="AG123" s="19" t="e">
        <f t="shared" si="23"/>
        <v>#N/A</v>
      </c>
      <c r="AH123" s="19" t="e">
        <f t="shared" si="24"/>
        <v>#N/A</v>
      </c>
      <c r="AI123" s="19" t="e">
        <f t="shared" si="25"/>
        <v>#N/A</v>
      </c>
      <c r="AJ123" s="19" t="e">
        <f>IF(K123=2,Inputs!$B$7,IF(K123=3,Inputs!$B$8,IF(K123=4,Inputs!$B$9,IF(K123=5,Inputs!$B$10,IF(K123=6,Inputs!$B$11)))))</f>
        <v>#N/A</v>
      </c>
      <c r="AK123" s="19">
        <f>Inputs!$B$65+C123</f>
        <v>500</v>
      </c>
      <c r="AL123" s="19" t="e">
        <f t="shared" si="26"/>
        <v>#N/A</v>
      </c>
      <c r="AM123" s="19" t="e">
        <f t="shared" si="21"/>
        <v>#N/A</v>
      </c>
      <c r="AN123" s="19" t="e">
        <f t="shared" si="16"/>
        <v>#N/A</v>
      </c>
      <c r="AO123" s="19" t="e">
        <f t="shared" si="17"/>
        <v>#N/A</v>
      </c>
      <c r="AP123" s="19" t="e">
        <f t="shared" si="18"/>
        <v>#N/A</v>
      </c>
      <c r="AQ123" s="22">
        <f t="shared" si="19"/>
        <v>0</v>
      </c>
      <c r="AR123" s="22">
        <f t="shared" si="20"/>
        <v>0</v>
      </c>
      <c r="AS123" s="22">
        <f>IF(AND(AQ123&gt;=Inputs!$B$15,D123=2),MAX(C123,Inputs!$B$15),AQ123)</f>
        <v>0</v>
      </c>
      <c r="AT123" s="22">
        <f>IF(AND(AR123&gt;=Inputs!$B$15,D123=2),MAX(C123,Inputs!$B$15),AR123)</f>
        <v>0</v>
      </c>
      <c r="AU123" s="22">
        <f>IF(AND(AS123&gt;=Inputs!$B$16,D123&lt;4),MAX(C123,Inputs!$B$16),AS123)</f>
        <v>0</v>
      </c>
      <c r="AV123" s="22">
        <f>IF(AND(AT123&gt;=Inputs!$B$16,D123&lt;4),MAX(C123,Inputs!$B$16),AT123)</f>
        <v>0</v>
      </c>
      <c r="AW123" s="20">
        <f>IF(AU123&gt;Inputs!$B$17,Inputs!$B$17,AU123)</f>
        <v>0</v>
      </c>
      <c r="AX123" s="20">
        <f>IF(AV123&gt;Inputs!$B$17,Inputs!$B$17,AV123)</f>
        <v>0</v>
      </c>
    </row>
    <row r="124" spans="1:50" x14ac:dyDescent="0.25">
      <c r="A124" s="1">
        <f>Levels!A125</f>
        <v>0</v>
      </c>
      <c r="B124" s="1">
        <f>Levels!B125</f>
        <v>0</v>
      </c>
      <c r="C124" s="15">
        <f>IF(AND(E124=0,F124=1),Levels!C125,'2012-2013'!AU124)</f>
        <v>0</v>
      </c>
      <c r="D124" s="1">
        <f>Levels!E125</f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 t="e">
        <f>Levels!AD125</f>
        <v>#N/A</v>
      </c>
      <c r="K124" s="1" t="e">
        <f>Levels!AE125</f>
        <v>#N/A</v>
      </c>
      <c r="L124" s="1" t="e">
        <f t="shared" si="22"/>
        <v>#N/A</v>
      </c>
      <c r="M124" s="19">
        <f>IF(D124=1,Inputs!$J$25,IF(D124=2,Inputs!$J$26,IF(D124=3,Inputs!$J$27,IF(D124=4,Inputs!$J$28,0))))</f>
        <v>0</v>
      </c>
      <c r="N124" s="19">
        <f>IF(D124=1,Inputs!$J$42,IF(D124=2,Inputs!$J$43,IF(D124=3,Inputs!$J$44,IF(D124=4,Inputs!$J$45,0))))</f>
        <v>0</v>
      </c>
      <c r="O124" s="19">
        <f>IF(D124=1,Inputs!$K$25,IF(D124=2,Inputs!$K$26,IF(D124=3,Inputs!$K$27,IF(D124=4,Inputs!$K$28,0))))</f>
        <v>0</v>
      </c>
      <c r="P124" s="19">
        <f>IF(D124=1,Inputs!$K$42,IF(D124=2,Inputs!$K$43,IF(D124=3,Inputs!$K$44,IF(D124=4,Inputs!$K$45,0))))</f>
        <v>0</v>
      </c>
      <c r="Q124" s="19">
        <f>IF(AND(D124=1,G124=1),Inputs!$L$25,IF(AND(D124=2,G124=1),Inputs!$L$26,IF(AND(D124=3,G124=1),Inputs!$L$27,IF(AND(D124=4,G124=1),Inputs!$L$28,0))))</f>
        <v>0</v>
      </c>
      <c r="R124" s="19">
        <f>IF(AND(D124=1,G124=1),Inputs!$L$42,IF(AND(D124=2,G124=1),Inputs!$L$43,IF(AND(D124=3,G124=1),Inputs!$L$44,IF(AND(D124=4,G124=1),Inputs!$L$45,0))))</f>
        <v>0</v>
      </c>
      <c r="S124" s="19">
        <f>IF(AND(D124=1,H124=1),Inputs!$M$25,IF(AND(D124=2,H124=1),Inputs!$M$26,IF(AND(D124=3,H124=1),Inputs!$M$27,IF(AND(D124=4,H124=1),Inputs!$M$28,0))))</f>
        <v>0</v>
      </c>
      <c r="T124" s="19">
        <f>IF(AND(D124=1,H124=1),Inputs!$M$42,IF(AND(D124=2,H124=1),Inputs!$M$43,IF(AND(D124=3,H124=1),Inputs!$M$44,IF(AND(D124=4,H124=1),Inputs!$M$45,0))))</f>
        <v>0</v>
      </c>
      <c r="U124" s="19">
        <f>IF(AND(D124=1,I124=1),Inputs!$N$25,IF(AND(D124=2,I124=1),Inputs!$N$26,IF(AND(D124=3,I124=1),Inputs!$N$27,IF(AND(D124=4,I124=1),Inputs!$N$28,0))))</f>
        <v>0</v>
      </c>
      <c r="V124" s="19">
        <f>IF(AND(D124=1,I124=1),Inputs!$N$42,IF(AND(D124=2,I124=1),Inputs!$N$43,IF(AND(D124=3,I124=1),Inputs!$N$44,IF(AND(D124=4,I124=1),Inputs!$N$45,0))))</f>
        <v>0</v>
      </c>
      <c r="W124" s="19">
        <f>IF(D124=1,Inputs!$J$34,IF(D124=2,Inputs!$J$35,IF(D124=3,Inputs!$J$36,IF(D124=4,Inputs!$J$37,0))))</f>
        <v>0</v>
      </c>
      <c r="X124" s="19">
        <f>IF(D124=1,Inputs!$J$51,IF(D124=2,Inputs!$J$52,IF(D124=3,Inputs!$J$53,IF(D124=4,Inputs!$J$54,0))))</f>
        <v>0</v>
      </c>
      <c r="Y124" s="19">
        <f>IF(D124=1,Inputs!$K$34,IF(D124=2,Inputs!$K$35,IF(D124=3,Inputs!$K$36,IF(D124=4,Inputs!$K$37,0))))</f>
        <v>0</v>
      </c>
      <c r="Z124" s="19">
        <f>IF(D124=1,Inputs!$K$51,IF(D124=2,Inputs!$K$52,IF(D124=3,Inputs!$K$53,IF(D124=4,Inputs!$K$54,0))))</f>
        <v>0</v>
      </c>
      <c r="AA124" s="19">
        <f>IF(AND(D124=1,G124=1),Inputs!$L$34,IF(AND(D124=2,G124=1),Inputs!$L$35,IF(AND(D124=3,G124=1),Inputs!$L$36,IF(AND(D124=4,G124=1),Inputs!$L$37,0))))</f>
        <v>0</v>
      </c>
      <c r="AB124" s="19">
        <f>IF(AND(D124=1,G124=1),Inputs!$L$51,IF(AND(D124=2,G124=1),Inputs!$L$52,IF(AND(D124=3,G124=1),Inputs!$L$53,IF(AND(D124=4,G124=1),Inputs!$L$54,0))))</f>
        <v>0</v>
      </c>
      <c r="AC124" s="19">
        <f>IF(AND(D124=1,H124=1),Inputs!$M$34,IF(AND(D124=2,H124=1),Inputs!$M$35,IF(AND(D124=3,H124=1),Inputs!$M$36,IF(AND(D124=4,H124=1),Inputs!$M$37,0))))</f>
        <v>0</v>
      </c>
      <c r="AD124" s="19">
        <f>IF(AND(D124=1,H124=1),Inputs!$M$51,IF(AND(D124=2,H124=1),Inputs!$M$52,IF(AND(D124=3,H124=1),Inputs!$M$53,IF(AND(D124=4,H124=1),Inputs!$M$54,0))))</f>
        <v>0</v>
      </c>
      <c r="AE124" s="19">
        <f>IF(AND(D124=1,I124=1),Inputs!$N$34,IF(AND(D124=2,I124=1),Inputs!$N$35,IF(AND(D124=3,I124=1),Inputs!$N$36,IF(AND(D124=4,I124=1),Inputs!$N$37,0))))</f>
        <v>0</v>
      </c>
      <c r="AF124" s="19">
        <f>IF(AND(D124=1,I124=1),Inputs!$N$51,IF(AND(D124=2,I124=1),Inputs!$N$52,IF(AND(D124=3,I124=1),Inputs!$N$53,IF(AND(D124=4,I124=1),Inputs!$N$54,0))))</f>
        <v>0</v>
      </c>
      <c r="AG124" s="19" t="e">
        <f t="shared" si="23"/>
        <v>#N/A</v>
      </c>
      <c r="AH124" s="19" t="e">
        <f t="shared" si="24"/>
        <v>#N/A</v>
      </c>
      <c r="AI124" s="19" t="e">
        <f t="shared" si="25"/>
        <v>#N/A</v>
      </c>
      <c r="AJ124" s="19" t="e">
        <f>IF(K124=2,Inputs!$B$7,IF(K124=3,Inputs!$B$8,IF(K124=4,Inputs!$B$9,IF(K124=5,Inputs!$B$10,IF(K124=6,Inputs!$B$11)))))</f>
        <v>#N/A</v>
      </c>
      <c r="AK124" s="19">
        <f>Inputs!$B$65+C124</f>
        <v>500</v>
      </c>
      <c r="AL124" s="19" t="e">
        <f t="shared" si="26"/>
        <v>#N/A</v>
      </c>
      <c r="AM124" s="19" t="e">
        <f t="shared" si="21"/>
        <v>#N/A</v>
      </c>
      <c r="AN124" s="19" t="e">
        <f t="shared" si="16"/>
        <v>#N/A</v>
      </c>
      <c r="AO124" s="19" t="e">
        <f t="shared" si="17"/>
        <v>#N/A</v>
      </c>
      <c r="AP124" s="19" t="e">
        <f t="shared" si="18"/>
        <v>#N/A</v>
      </c>
      <c r="AQ124" s="22">
        <f t="shared" si="19"/>
        <v>0</v>
      </c>
      <c r="AR124" s="22">
        <f t="shared" si="20"/>
        <v>0</v>
      </c>
      <c r="AS124" s="22">
        <f>IF(AND(AQ124&gt;=Inputs!$B$15,D124=2),MAX(C124,Inputs!$B$15),AQ124)</f>
        <v>0</v>
      </c>
      <c r="AT124" s="22">
        <f>IF(AND(AR124&gt;=Inputs!$B$15,D124=2),MAX(C124,Inputs!$B$15),AR124)</f>
        <v>0</v>
      </c>
      <c r="AU124" s="22">
        <f>IF(AND(AS124&gt;=Inputs!$B$16,D124&lt;4),MAX(C124,Inputs!$B$16),AS124)</f>
        <v>0</v>
      </c>
      <c r="AV124" s="22">
        <f>IF(AND(AT124&gt;=Inputs!$B$16,D124&lt;4),MAX(C124,Inputs!$B$16),AT124)</f>
        <v>0</v>
      </c>
      <c r="AW124" s="20">
        <f>IF(AU124&gt;Inputs!$B$17,Inputs!$B$17,AU124)</f>
        <v>0</v>
      </c>
      <c r="AX124" s="20">
        <f>IF(AV124&gt;Inputs!$B$17,Inputs!$B$17,AV124)</f>
        <v>0</v>
      </c>
    </row>
    <row r="125" spans="1:50" x14ac:dyDescent="0.25">
      <c r="A125" s="1">
        <f>Levels!A126</f>
        <v>0</v>
      </c>
      <c r="B125" s="1">
        <f>Levels!B126</f>
        <v>0</v>
      </c>
      <c r="C125" s="15">
        <f>IF(AND(E125=0,F125=1),Levels!C126,'2012-2013'!AU125)</f>
        <v>0</v>
      </c>
      <c r="D125" s="1">
        <f>Levels!E126</f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 t="e">
        <f>Levels!AD126</f>
        <v>#N/A</v>
      </c>
      <c r="K125" s="1" t="e">
        <f>Levels!AE126</f>
        <v>#N/A</v>
      </c>
      <c r="L125" s="1" t="e">
        <f t="shared" si="22"/>
        <v>#N/A</v>
      </c>
      <c r="M125" s="19">
        <f>IF(D125=1,Inputs!$J$25,IF(D125=2,Inputs!$J$26,IF(D125=3,Inputs!$J$27,IF(D125=4,Inputs!$J$28,0))))</f>
        <v>0</v>
      </c>
      <c r="N125" s="19">
        <f>IF(D125=1,Inputs!$J$42,IF(D125=2,Inputs!$J$43,IF(D125=3,Inputs!$J$44,IF(D125=4,Inputs!$J$45,0))))</f>
        <v>0</v>
      </c>
      <c r="O125" s="19">
        <f>IF(D125=1,Inputs!$K$25,IF(D125=2,Inputs!$K$26,IF(D125=3,Inputs!$K$27,IF(D125=4,Inputs!$K$28,0))))</f>
        <v>0</v>
      </c>
      <c r="P125" s="19">
        <f>IF(D125=1,Inputs!$K$42,IF(D125=2,Inputs!$K$43,IF(D125=3,Inputs!$K$44,IF(D125=4,Inputs!$K$45,0))))</f>
        <v>0</v>
      </c>
      <c r="Q125" s="19">
        <f>IF(AND(D125=1,G125=1),Inputs!$L$25,IF(AND(D125=2,G125=1),Inputs!$L$26,IF(AND(D125=3,G125=1),Inputs!$L$27,IF(AND(D125=4,G125=1),Inputs!$L$28,0))))</f>
        <v>0</v>
      </c>
      <c r="R125" s="19">
        <f>IF(AND(D125=1,G125=1),Inputs!$L$42,IF(AND(D125=2,G125=1),Inputs!$L$43,IF(AND(D125=3,G125=1),Inputs!$L$44,IF(AND(D125=4,G125=1),Inputs!$L$45,0))))</f>
        <v>0</v>
      </c>
      <c r="S125" s="19">
        <f>IF(AND(D125=1,H125=1),Inputs!$M$25,IF(AND(D125=2,H125=1),Inputs!$M$26,IF(AND(D125=3,H125=1),Inputs!$M$27,IF(AND(D125=4,H125=1),Inputs!$M$28,0))))</f>
        <v>0</v>
      </c>
      <c r="T125" s="19">
        <f>IF(AND(D125=1,H125=1),Inputs!$M$42,IF(AND(D125=2,H125=1),Inputs!$M$43,IF(AND(D125=3,H125=1),Inputs!$M$44,IF(AND(D125=4,H125=1),Inputs!$M$45,0))))</f>
        <v>0</v>
      </c>
      <c r="U125" s="19">
        <f>IF(AND(D125=1,I125=1),Inputs!$N$25,IF(AND(D125=2,I125=1),Inputs!$N$26,IF(AND(D125=3,I125=1),Inputs!$N$27,IF(AND(D125=4,I125=1),Inputs!$N$28,0))))</f>
        <v>0</v>
      </c>
      <c r="V125" s="19">
        <f>IF(AND(D125=1,I125=1),Inputs!$N$42,IF(AND(D125=2,I125=1),Inputs!$N$43,IF(AND(D125=3,I125=1),Inputs!$N$44,IF(AND(D125=4,I125=1),Inputs!$N$45,0))))</f>
        <v>0</v>
      </c>
      <c r="W125" s="19">
        <f>IF(D125=1,Inputs!$J$34,IF(D125=2,Inputs!$J$35,IF(D125=3,Inputs!$J$36,IF(D125=4,Inputs!$J$37,0))))</f>
        <v>0</v>
      </c>
      <c r="X125" s="19">
        <f>IF(D125=1,Inputs!$J$51,IF(D125=2,Inputs!$J$52,IF(D125=3,Inputs!$J$53,IF(D125=4,Inputs!$J$54,0))))</f>
        <v>0</v>
      </c>
      <c r="Y125" s="19">
        <f>IF(D125=1,Inputs!$K$34,IF(D125=2,Inputs!$K$35,IF(D125=3,Inputs!$K$36,IF(D125=4,Inputs!$K$37,0))))</f>
        <v>0</v>
      </c>
      <c r="Z125" s="19">
        <f>IF(D125=1,Inputs!$K$51,IF(D125=2,Inputs!$K$52,IF(D125=3,Inputs!$K$53,IF(D125=4,Inputs!$K$54,0))))</f>
        <v>0</v>
      </c>
      <c r="AA125" s="19">
        <f>IF(AND(D125=1,G125=1),Inputs!$L$34,IF(AND(D125=2,G125=1),Inputs!$L$35,IF(AND(D125=3,G125=1),Inputs!$L$36,IF(AND(D125=4,G125=1),Inputs!$L$37,0))))</f>
        <v>0</v>
      </c>
      <c r="AB125" s="19">
        <f>IF(AND(D125=1,G125=1),Inputs!$L$51,IF(AND(D125=2,G125=1),Inputs!$L$52,IF(AND(D125=3,G125=1),Inputs!$L$53,IF(AND(D125=4,G125=1),Inputs!$L$54,0))))</f>
        <v>0</v>
      </c>
      <c r="AC125" s="19">
        <f>IF(AND(D125=1,H125=1),Inputs!$M$34,IF(AND(D125=2,H125=1),Inputs!$M$35,IF(AND(D125=3,H125=1),Inputs!$M$36,IF(AND(D125=4,H125=1),Inputs!$M$37,0))))</f>
        <v>0</v>
      </c>
      <c r="AD125" s="19">
        <f>IF(AND(D125=1,H125=1),Inputs!$M$51,IF(AND(D125=2,H125=1),Inputs!$M$52,IF(AND(D125=3,H125=1),Inputs!$M$53,IF(AND(D125=4,H125=1),Inputs!$M$54,0))))</f>
        <v>0</v>
      </c>
      <c r="AE125" s="19">
        <f>IF(AND(D125=1,I125=1),Inputs!$N$34,IF(AND(D125=2,I125=1),Inputs!$N$35,IF(AND(D125=3,I125=1),Inputs!$N$36,IF(AND(D125=4,I125=1),Inputs!$N$37,0))))</f>
        <v>0</v>
      </c>
      <c r="AF125" s="19">
        <f>IF(AND(D125=1,I125=1),Inputs!$N$51,IF(AND(D125=2,I125=1),Inputs!$N$52,IF(AND(D125=3,I125=1),Inputs!$N$53,IF(AND(D125=4,I125=1),Inputs!$N$54,0))))</f>
        <v>0</v>
      </c>
      <c r="AG125" s="19" t="e">
        <f t="shared" si="23"/>
        <v>#N/A</v>
      </c>
      <c r="AH125" s="19" t="e">
        <f t="shared" si="24"/>
        <v>#N/A</v>
      </c>
      <c r="AI125" s="19" t="e">
        <f t="shared" si="25"/>
        <v>#N/A</v>
      </c>
      <c r="AJ125" s="19" t="e">
        <f>IF(K125=2,Inputs!$B$7,IF(K125=3,Inputs!$B$8,IF(K125=4,Inputs!$B$9,IF(K125=5,Inputs!$B$10,IF(K125=6,Inputs!$B$11)))))</f>
        <v>#N/A</v>
      </c>
      <c r="AK125" s="19">
        <f>Inputs!$B$65+C125</f>
        <v>500</v>
      </c>
      <c r="AL125" s="19" t="e">
        <f t="shared" si="26"/>
        <v>#N/A</v>
      </c>
      <c r="AM125" s="19" t="e">
        <f t="shared" si="21"/>
        <v>#N/A</v>
      </c>
      <c r="AN125" s="19" t="e">
        <f t="shared" si="16"/>
        <v>#N/A</v>
      </c>
      <c r="AO125" s="19" t="e">
        <f t="shared" si="17"/>
        <v>#N/A</v>
      </c>
      <c r="AP125" s="19" t="e">
        <f t="shared" si="18"/>
        <v>#N/A</v>
      </c>
      <c r="AQ125" s="22">
        <f t="shared" si="19"/>
        <v>0</v>
      </c>
      <c r="AR125" s="22">
        <f t="shared" si="20"/>
        <v>0</v>
      </c>
      <c r="AS125" s="22">
        <f>IF(AND(AQ125&gt;=Inputs!$B$15,D125=2),MAX(C125,Inputs!$B$15),AQ125)</f>
        <v>0</v>
      </c>
      <c r="AT125" s="22">
        <f>IF(AND(AR125&gt;=Inputs!$B$15,D125=2),MAX(C125,Inputs!$B$15),AR125)</f>
        <v>0</v>
      </c>
      <c r="AU125" s="22">
        <f>IF(AND(AS125&gt;=Inputs!$B$16,D125&lt;4),MAX(C125,Inputs!$B$16),AS125)</f>
        <v>0</v>
      </c>
      <c r="AV125" s="22">
        <f>IF(AND(AT125&gt;=Inputs!$B$16,D125&lt;4),MAX(C125,Inputs!$B$16),AT125)</f>
        <v>0</v>
      </c>
      <c r="AW125" s="20">
        <f>IF(AU125&gt;Inputs!$B$17,Inputs!$B$17,AU125)</f>
        <v>0</v>
      </c>
      <c r="AX125" s="20">
        <f>IF(AV125&gt;Inputs!$B$17,Inputs!$B$17,AV125)</f>
        <v>0</v>
      </c>
    </row>
    <row r="126" spans="1:50" x14ac:dyDescent="0.25">
      <c r="A126" s="1">
        <f>Levels!A127</f>
        <v>0</v>
      </c>
      <c r="B126" s="1">
        <f>Levels!B127</f>
        <v>0</v>
      </c>
      <c r="C126" s="15">
        <f>IF(AND(E126=0,F126=1),Levels!C127,'2012-2013'!AU126)</f>
        <v>0</v>
      </c>
      <c r="D126" s="1">
        <f>Levels!E127</f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 t="e">
        <f>Levels!AD127</f>
        <v>#N/A</v>
      </c>
      <c r="K126" s="1" t="e">
        <f>Levels!AE127</f>
        <v>#N/A</v>
      </c>
      <c r="L126" s="1" t="e">
        <f t="shared" si="22"/>
        <v>#N/A</v>
      </c>
      <c r="M126" s="19">
        <f>IF(D126=1,Inputs!$J$25,IF(D126=2,Inputs!$J$26,IF(D126=3,Inputs!$J$27,IF(D126=4,Inputs!$J$28,0))))</f>
        <v>0</v>
      </c>
      <c r="N126" s="19">
        <f>IF(D126=1,Inputs!$J$42,IF(D126=2,Inputs!$J$43,IF(D126=3,Inputs!$J$44,IF(D126=4,Inputs!$J$45,0))))</f>
        <v>0</v>
      </c>
      <c r="O126" s="19">
        <f>IF(D126=1,Inputs!$K$25,IF(D126=2,Inputs!$K$26,IF(D126=3,Inputs!$K$27,IF(D126=4,Inputs!$K$28,0))))</f>
        <v>0</v>
      </c>
      <c r="P126" s="19">
        <f>IF(D126=1,Inputs!$K$42,IF(D126=2,Inputs!$K$43,IF(D126=3,Inputs!$K$44,IF(D126=4,Inputs!$K$45,0))))</f>
        <v>0</v>
      </c>
      <c r="Q126" s="19">
        <f>IF(AND(D126=1,G126=1),Inputs!$L$25,IF(AND(D126=2,G126=1),Inputs!$L$26,IF(AND(D126=3,G126=1),Inputs!$L$27,IF(AND(D126=4,G126=1),Inputs!$L$28,0))))</f>
        <v>0</v>
      </c>
      <c r="R126" s="19">
        <f>IF(AND(D126=1,G126=1),Inputs!$L$42,IF(AND(D126=2,G126=1),Inputs!$L$43,IF(AND(D126=3,G126=1),Inputs!$L$44,IF(AND(D126=4,G126=1),Inputs!$L$45,0))))</f>
        <v>0</v>
      </c>
      <c r="S126" s="19">
        <f>IF(AND(D126=1,H126=1),Inputs!$M$25,IF(AND(D126=2,H126=1),Inputs!$M$26,IF(AND(D126=3,H126=1),Inputs!$M$27,IF(AND(D126=4,H126=1),Inputs!$M$28,0))))</f>
        <v>0</v>
      </c>
      <c r="T126" s="19">
        <f>IF(AND(D126=1,H126=1),Inputs!$M$42,IF(AND(D126=2,H126=1),Inputs!$M$43,IF(AND(D126=3,H126=1),Inputs!$M$44,IF(AND(D126=4,H126=1),Inputs!$M$45,0))))</f>
        <v>0</v>
      </c>
      <c r="U126" s="19">
        <f>IF(AND(D126=1,I126=1),Inputs!$N$25,IF(AND(D126=2,I126=1),Inputs!$N$26,IF(AND(D126=3,I126=1),Inputs!$N$27,IF(AND(D126=4,I126=1),Inputs!$N$28,0))))</f>
        <v>0</v>
      </c>
      <c r="V126" s="19">
        <f>IF(AND(D126=1,I126=1),Inputs!$N$42,IF(AND(D126=2,I126=1),Inputs!$N$43,IF(AND(D126=3,I126=1),Inputs!$N$44,IF(AND(D126=4,I126=1),Inputs!$N$45,0))))</f>
        <v>0</v>
      </c>
      <c r="W126" s="19">
        <f>IF(D126=1,Inputs!$J$34,IF(D126=2,Inputs!$J$35,IF(D126=3,Inputs!$J$36,IF(D126=4,Inputs!$J$37,0))))</f>
        <v>0</v>
      </c>
      <c r="X126" s="19">
        <f>IF(D126=1,Inputs!$J$51,IF(D126=2,Inputs!$J$52,IF(D126=3,Inputs!$J$53,IF(D126=4,Inputs!$J$54,0))))</f>
        <v>0</v>
      </c>
      <c r="Y126" s="19">
        <f>IF(D126=1,Inputs!$K$34,IF(D126=2,Inputs!$K$35,IF(D126=3,Inputs!$K$36,IF(D126=4,Inputs!$K$37,0))))</f>
        <v>0</v>
      </c>
      <c r="Z126" s="19">
        <f>IF(D126=1,Inputs!$K$51,IF(D126=2,Inputs!$K$52,IF(D126=3,Inputs!$K$53,IF(D126=4,Inputs!$K$54,0))))</f>
        <v>0</v>
      </c>
      <c r="AA126" s="19">
        <f>IF(AND(D126=1,G126=1),Inputs!$L$34,IF(AND(D126=2,G126=1),Inputs!$L$35,IF(AND(D126=3,G126=1),Inputs!$L$36,IF(AND(D126=4,G126=1),Inputs!$L$37,0))))</f>
        <v>0</v>
      </c>
      <c r="AB126" s="19">
        <f>IF(AND(D126=1,G126=1),Inputs!$L$51,IF(AND(D126=2,G126=1),Inputs!$L$52,IF(AND(D126=3,G126=1),Inputs!$L$53,IF(AND(D126=4,G126=1),Inputs!$L$54,0))))</f>
        <v>0</v>
      </c>
      <c r="AC126" s="19">
        <f>IF(AND(D126=1,H126=1),Inputs!$M$34,IF(AND(D126=2,H126=1),Inputs!$M$35,IF(AND(D126=3,H126=1),Inputs!$M$36,IF(AND(D126=4,H126=1),Inputs!$M$37,0))))</f>
        <v>0</v>
      </c>
      <c r="AD126" s="19">
        <f>IF(AND(D126=1,H126=1),Inputs!$M$51,IF(AND(D126=2,H126=1),Inputs!$M$52,IF(AND(D126=3,H126=1),Inputs!$M$53,IF(AND(D126=4,H126=1),Inputs!$M$54,0))))</f>
        <v>0</v>
      </c>
      <c r="AE126" s="19">
        <f>IF(AND(D126=1,I126=1),Inputs!$N$34,IF(AND(D126=2,I126=1),Inputs!$N$35,IF(AND(D126=3,I126=1),Inputs!$N$36,IF(AND(D126=4,I126=1),Inputs!$N$37,0))))</f>
        <v>0</v>
      </c>
      <c r="AF126" s="19">
        <f>IF(AND(D126=1,I126=1),Inputs!$N$51,IF(AND(D126=2,I126=1),Inputs!$N$52,IF(AND(D126=3,I126=1),Inputs!$N$53,IF(AND(D126=4,I126=1),Inputs!$N$54,0))))</f>
        <v>0</v>
      </c>
      <c r="AG126" s="19" t="e">
        <f t="shared" si="23"/>
        <v>#N/A</v>
      </c>
      <c r="AH126" s="19" t="e">
        <f t="shared" si="24"/>
        <v>#N/A</v>
      </c>
      <c r="AI126" s="19" t="e">
        <f t="shared" si="25"/>
        <v>#N/A</v>
      </c>
      <c r="AJ126" s="19" t="e">
        <f>IF(K126=2,Inputs!$B$7,IF(K126=3,Inputs!$B$8,IF(K126=4,Inputs!$B$9,IF(K126=5,Inputs!$B$10,IF(K126=6,Inputs!$B$11)))))</f>
        <v>#N/A</v>
      </c>
      <c r="AK126" s="19">
        <f>Inputs!$B$65+C126</f>
        <v>500</v>
      </c>
      <c r="AL126" s="19" t="e">
        <f t="shared" si="26"/>
        <v>#N/A</v>
      </c>
      <c r="AM126" s="19" t="e">
        <f t="shared" si="21"/>
        <v>#N/A</v>
      </c>
      <c r="AN126" s="19" t="e">
        <f t="shared" si="16"/>
        <v>#N/A</v>
      </c>
      <c r="AO126" s="19" t="e">
        <f t="shared" si="17"/>
        <v>#N/A</v>
      </c>
      <c r="AP126" s="19" t="e">
        <f t="shared" si="18"/>
        <v>#N/A</v>
      </c>
      <c r="AQ126" s="22">
        <f t="shared" si="19"/>
        <v>0</v>
      </c>
      <c r="AR126" s="22">
        <f t="shared" si="20"/>
        <v>0</v>
      </c>
      <c r="AS126" s="22">
        <f>IF(AND(AQ126&gt;=Inputs!$B$15,D126=2),MAX(C126,Inputs!$B$15),AQ126)</f>
        <v>0</v>
      </c>
      <c r="AT126" s="22">
        <f>IF(AND(AR126&gt;=Inputs!$B$15,D126=2),MAX(C126,Inputs!$B$15),AR126)</f>
        <v>0</v>
      </c>
      <c r="AU126" s="22">
        <f>IF(AND(AS126&gt;=Inputs!$B$16,D126&lt;4),MAX(C126,Inputs!$B$16),AS126)</f>
        <v>0</v>
      </c>
      <c r="AV126" s="22">
        <f>IF(AND(AT126&gt;=Inputs!$B$16,D126&lt;4),MAX(C126,Inputs!$B$16),AT126)</f>
        <v>0</v>
      </c>
      <c r="AW126" s="20">
        <f>IF(AU126&gt;Inputs!$B$17,Inputs!$B$17,AU126)</f>
        <v>0</v>
      </c>
      <c r="AX126" s="20">
        <f>IF(AV126&gt;Inputs!$B$17,Inputs!$B$17,AV126)</f>
        <v>0</v>
      </c>
    </row>
    <row r="127" spans="1:50" x14ac:dyDescent="0.25">
      <c r="A127" s="1">
        <f>Levels!A128</f>
        <v>0</v>
      </c>
      <c r="B127" s="1">
        <f>Levels!B128</f>
        <v>0</v>
      </c>
      <c r="C127" s="15">
        <f>IF(AND(E127=0,F127=1),Levels!C128,'2012-2013'!AU127)</f>
        <v>0</v>
      </c>
      <c r="D127" s="1">
        <f>Levels!E128</f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 t="e">
        <f>Levels!AD128</f>
        <v>#N/A</v>
      </c>
      <c r="K127" s="1" t="e">
        <f>Levels!AE128</f>
        <v>#N/A</v>
      </c>
      <c r="L127" s="1" t="e">
        <f t="shared" si="22"/>
        <v>#N/A</v>
      </c>
      <c r="M127" s="19">
        <f>IF(D127=1,Inputs!$J$25,IF(D127=2,Inputs!$J$26,IF(D127=3,Inputs!$J$27,IF(D127=4,Inputs!$J$28,0))))</f>
        <v>0</v>
      </c>
      <c r="N127" s="19">
        <f>IF(D127=1,Inputs!$J$42,IF(D127=2,Inputs!$J$43,IF(D127=3,Inputs!$J$44,IF(D127=4,Inputs!$J$45,0))))</f>
        <v>0</v>
      </c>
      <c r="O127" s="19">
        <f>IF(D127=1,Inputs!$K$25,IF(D127=2,Inputs!$K$26,IF(D127=3,Inputs!$K$27,IF(D127=4,Inputs!$K$28,0))))</f>
        <v>0</v>
      </c>
      <c r="P127" s="19">
        <f>IF(D127=1,Inputs!$K$42,IF(D127=2,Inputs!$K$43,IF(D127=3,Inputs!$K$44,IF(D127=4,Inputs!$K$45,0))))</f>
        <v>0</v>
      </c>
      <c r="Q127" s="19">
        <f>IF(AND(D127=1,G127=1),Inputs!$L$25,IF(AND(D127=2,G127=1),Inputs!$L$26,IF(AND(D127=3,G127=1),Inputs!$L$27,IF(AND(D127=4,G127=1),Inputs!$L$28,0))))</f>
        <v>0</v>
      </c>
      <c r="R127" s="19">
        <f>IF(AND(D127=1,G127=1),Inputs!$L$42,IF(AND(D127=2,G127=1),Inputs!$L$43,IF(AND(D127=3,G127=1),Inputs!$L$44,IF(AND(D127=4,G127=1),Inputs!$L$45,0))))</f>
        <v>0</v>
      </c>
      <c r="S127" s="19">
        <f>IF(AND(D127=1,H127=1),Inputs!$M$25,IF(AND(D127=2,H127=1),Inputs!$M$26,IF(AND(D127=3,H127=1),Inputs!$M$27,IF(AND(D127=4,H127=1),Inputs!$M$28,0))))</f>
        <v>0</v>
      </c>
      <c r="T127" s="19">
        <f>IF(AND(D127=1,H127=1),Inputs!$M$42,IF(AND(D127=2,H127=1),Inputs!$M$43,IF(AND(D127=3,H127=1),Inputs!$M$44,IF(AND(D127=4,H127=1),Inputs!$M$45,0))))</f>
        <v>0</v>
      </c>
      <c r="U127" s="19">
        <f>IF(AND(D127=1,I127=1),Inputs!$N$25,IF(AND(D127=2,I127=1),Inputs!$N$26,IF(AND(D127=3,I127=1),Inputs!$N$27,IF(AND(D127=4,I127=1),Inputs!$N$28,0))))</f>
        <v>0</v>
      </c>
      <c r="V127" s="19">
        <f>IF(AND(D127=1,I127=1),Inputs!$N$42,IF(AND(D127=2,I127=1),Inputs!$N$43,IF(AND(D127=3,I127=1),Inputs!$N$44,IF(AND(D127=4,I127=1),Inputs!$N$45,0))))</f>
        <v>0</v>
      </c>
      <c r="W127" s="19">
        <f>IF(D127=1,Inputs!$J$34,IF(D127=2,Inputs!$J$35,IF(D127=3,Inputs!$J$36,IF(D127=4,Inputs!$J$37,0))))</f>
        <v>0</v>
      </c>
      <c r="X127" s="19">
        <f>IF(D127=1,Inputs!$J$51,IF(D127=2,Inputs!$J$52,IF(D127=3,Inputs!$J$53,IF(D127=4,Inputs!$J$54,0))))</f>
        <v>0</v>
      </c>
      <c r="Y127" s="19">
        <f>IF(D127=1,Inputs!$K$34,IF(D127=2,Inputs!$K$35,IF(D127=3,Inputs!$K$36,IF(D127=4,Inputs!$K$37,0))))</f>
        <v>0</v>
      </c>
      <c r="Z127" s="19">
        <f>IF(D127=1,Inputs!$K$51,IF(D127=2,Inputs!$K$52,IF(D127=3,Inputs!$K$53,IF(D127=4,Inputs!$K$54,0))))</f>
        <v>0</v>
      </c>
      <c r="AA127" s="19">
        <f>IF(AND(D127=1,G127=1),Inputs!$L$34,IF(AND(D127=2,G127=1),Inputs!$L$35,IF(AND(D127=3,G127=1),Inputs!$L$36,IF(AND(D127=4,G127=1),Inputs!$L$37,0))))</f>
        <v>0</v>
      </c>
      <c r="AB127" s="19">
        <f>IF(AND(D127=1,G127=1),Inputs!$L$51,IF(AND(D127=2,G127=1),Inputs!$L$52,IF(AND(D127=3,G127=1),Inputs!$L$53,IF(AND(D127=4,G127=1),Inputs!$L$54,0))))</f>
        <v>0</v>
      </c>
      <c r="AC127" s="19">
        <f>IF(AND(D127=1,H127=1),Inputs!$M$34,IF(AND(D127=2,H127=1),Inputs!$M$35,IF(AND(D127=3,H127=1),Inputs!$M$36,IF(AND(D127=4,H127=1),Inputs!$M$37,0))))</f>
        <v>0</v>
      </c>
      <c r="AD127" s="19">
        <f>IF(AND(D127=1,H127=1),Inputs!$M$51,IF(AND(D127=2,H127=1),Inputs!$M$52,IF(AND(D127=3,H127=1),Inputs!$M$53,IF(AND(D127=4,H127=1),Inputs!$M$54,0))))</f>
        <v>0</v>
      </c>
      <c r="AE127" s="19">
        <f>IF(AND(D127=1,I127=1),Inputs!$N$34,IF(AND(D127=2,I127=1),Inputs!$N$35,IF(AND(D127=3,I127=1),Inputs!$N$36,IF(AND(D127=4,I127=1),Inputs!$N$37,0))))</f>
        <v>0</v>
      </c>
      <c r="AF127" s="19">
        <f>IF(AND(D127=1,I127=1),Inputs!$N$51,IF(AND(D127=2,I127=1),Inputs!$N$52,IF(AND(D127=3,I127=1),Inputs!$N$53,IF(AND(D127=4,I127=1),Inputs!$N$54,0))))</f>
        <v>0</v>
      </c>
      <c r="AG127" s="19" t="e">
        <f t="shared" si="23"/>
        <v>#N/A</v>
      </c>
      <c r="AH127" s="19" t="e">
        <f t="shared" si="24"/>
        <v>#N/A</v>
      </c>
      <c r="AI127" s="19" t="e">
        <f t="shared" si="25"/>
        <v>#N/A</v>
      </c>
      <c r="AJ127" s="19" t="e">
        <f>IF(K127=2,Inputs!$B$7,IF(K127=3,Inputs!$B$8,IF(K127=4,Inputs!$B$9,IF(K127=5,Inputs!$B$10,IF(K127=6,Inputs!$B$11)))))</f>
        <v>#N/A</v>
      </c>
      <c r="AK127" s="19">
        <f>Inputs!$B$65+C127</f>
        <v>500</v>
      </c>
      <c r="AL127" s="19" t="e">
        <f t="shared" si="26"/>
        <v>#N/A</v>
      </c>
      <c r="AM127" s="19" t="e">
        <f t="shared" si="21"/>
        <v>#N/A</v>
      </c>
      <c r="AN127" s="19" t="e">
        <f t="shared" si="16"/>
        <v>#N/A</v>
      </c>
      <c r="AO127" s="19" t="e">
        <f t="shared" si="17"/>
        <v>#N/A</v>
      </c>
      <c r="AP127" s="19" t="e">
        <f t="shared" si="18"/>
        <v>#N/A</v>
      </c>
      <c r="AQ127" s="22">
        <f t="shared" si="19"/>
        <v>0</v>
      </c>
      <c r="AR127" s="22">
        <f t="shared" si="20"/>
        <v>0</v>
      </c>
      <c r="AS127" s="22">
        <f>IF(AND(AQ127&gt;=Inputs!$B$15,D127=2),MAX(C127,Inputs!$B$15),AQ127)</f>
        <v>0</v>
      </c>
      <c r="AT127" s="22">
        <f>IF(AND(AR127&gt;=Inputs!$B$15,D127=2),MAX(C127,Inputs!$B$15),AR127)</f>
        <v>0</v>
      </c>
      <c r="AU127" s="22">
        <f>IF(AND(AS127&gt;=Inputs!$B$16,D127&lt;4),MAX(C127,Inputs!$B$16),AS127)</f>
        <v>0</v>
      </c>
      <c r="AV127" s="22">
        <f>IF(AND(AT127&gt;=Inputs!$B$16,D127&lt;4),MAX(C127,Inputs!$B$16),AT127)</f>
        <v>0</v>
      </c>
      <c r="AW127" s="20">
        <f>IF(AU127&gt;Inputs!$B$17,Inputs!$B$17,AU127)</f>
        <v>0</v>
      </c>
      <c r="AX127" s="20">
        <f>IF(AV127&gt;Inputs!$B$17,Inputs!$B$17,AV127)</f>
        <v>0</v>
      </c>
    </row>
    <row r="128" spans="1:50" x14ac:dyDescent="0.25">
      <c r="A128" s="1">
        <f>Levels!A129</f>
        <v>0</v>
      </c>
      <c r="B128" s="1">
        <f>Levels!B129</f>
        <v>0</v>
      </c>
      <c r="C128" s="15">
        <f>IF(AND(E128=0,F128=1),Levels!C129,'2012-2013'!AU128)</f>
        <v>0</v>
      </c>
      <c r="D128" s="1">
        <f>Levels!E129</f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 t="e">
        <f>Levels!AD129</f>
        <v>#N/A</v>
      </c>
      <c r="K128" s="1" t="e">
        <f>Levels!AE129</f>
        <v>#N/A</v>
      </c>
      <c r="L128" s="1" t="e">
        <f t="shared" si="22"/>
        <v>#N/A</v>
      </c>
      <c r="M128" s="19">
        <f>IF(D128=1,Inputs!$J$25,IF(D128=2,Inputs!$J$26,IF(D128=3,Inputs!$J$27,IF(D128=4,Inputs!$J$28,0))))</f>
        <v>0</v>
      </c>
      <c r="N128" s="19">
        <f>IF(D128=1,Inputs!$J$42,IF(D128=2,Inputs!$J$43,IF(D128=3,Inputs!$J$44,IF(D128=4,Inputs!$J$45,0))))</f>
        <v>0</v>
      </c>
      <c r="O128" s="19">
        <f>IF(D128=1,Inputs!$K$25,IF(D128=2,Inputs!$K$26,IF(D128=3,Inputs!$K$27,IF(D128=4,Inputs!$K$28,0))))</f>
        <v>0</v>
      </c>
      <c r="P128" s="19">
        <f>IF(D128=1,Inputs!$K$42,IF(D128=2,Inputs!$K$43,IF(D128=3,Inputs!$K$44,IF(D128=4,Inputs!$K$45,0))))</f>
        <v>0</v>
      </c>
      <c r="Q128" s="19">
        <f>IF(AND(D128=1,G128=1),Inputs!$L$25,IF(AND(D128=2,G128=1),Inputs!$L$26,IF(AND(D128=3,G128=1),Inputs!$L$27,IF(AND(D128=4,G128=1),Inputs!$L$28,0))))</f>
        <v>0</v>
      </c>
      <c r="R128" s="19">
        <f>IF(AND(D128=1,G128=1),Inputs!$L$42,IF(AND(D128=2,G128=1),Inputs!$L$43,IF(AND(D128=3,G128=1),Inputs!$L$44,IF(AND(D128=4,G128=1),Inputs!$L$45,0))))</f>
        <v>0</v>
      </c>
      <c r="S128" s="19">
        <f>IF(AND(D128=1,H128=1),Inputs!$M$25,IF(AND(D128=2,H128=1),Inputs!$M$26,IF(AND(D128=3,H128=1),Inputs!$M$27,IF(AND(D128=4,H128=1),Inputs!$M$28,0))))</f>
        <v>0</v>
      </c>
      <c r="T128" s="19">
        <f>IF(AND(D128=1,H128=1),Inputs!$M$42,IF(AND(D128=2,H128=1),Inputs!$M$43,IF(AND(D128=3,H128=1),Inputs!$M$44,IF(AND(D128=4,H128=1),Inputs!$M$45,0))))</f>
        <v>0</v>
      </c>
      <c r="U128" s="19">
        <f>IF(AND(D128=1,I128=1),Inputs!$N$25,IF(AND(D128=2,I128=1),Inputs!$N$26,IF(AND(D128=3,I128=1),Inputs!$N$27,IF(AND(D128=4,I128=1),Inputs!$N$28,0))))</f>
        <v>0</v>
      </c>
      <c r="V128" s="19">
        <f>IF(AND(D128=1,I128=1),Inputs!$N$42,IF(AND(D128=2,I128=1),Inputs!$N$43,IF(AND(D128=3,I128=1),Inputs!$N$44,IF(AND(D128=4,I128=1),Inputs!$N$45,0))))</f>
        <v>0</v>
      </c>
      <c r="W128" s="19">
        <f>IF(D128=1,Inputs!$J$34,IF(D128=2,Inputs!$J$35,IF(D128=3,Inputs!$J$36,IF(D128=4,Inputs!$J$37,0))))</f>
        <v>0</v>
      </c>
      <c r="X128" s="19">
        <f>IF(D128=1,Inputs!$J$51,IF(D128=2,Inputs!$J$52,IF(D128=3,Inputs!$J$53,IF(D128=4,Inputs!$J$54,0))))</f>
        <v>0</v>
      </c>
      <c r="Y128" s="19">
        <f>IF(D128=1,Inputs!$K$34,IF(D128=2,Inputs!$K$35,IF(D128=3,Inputs!$K$36,IF(D128=4,Inputs!$K$37,0))))</f>
        <v>0</v>
      </c>
      <c r="Z128" s="19">
        <f>IF(D128=1,Inputs!$K$51,IF(D128=2,Inputs!$K$52,IF(D128=3,Inputs!$K$53,IF(D128=4,Inputs!$K$54,0))))</f>
        <v>0</v>
      </c>
      <c r="AA128" s="19">
        <f>IF(AND(D128=1,G128=1),Inputs!$L$34,IF(AND(D128=2,G128=1),Inputs!$L$35,IF(AND(D128=3,G128=1),Inputs!$L$36,IF(AND(D128=4,G128=1),Inputs!$L$37,0))))</f>
        <v>0</v>
      </c>
      <c r="AB128" s="19">
        <f>IF(AND(D128=1,G128=1),Inputs!$L$51,IF(AND(D128=2,G128=1),Inputs!$L$52,IF(AND(D128=3,G128=1),Inputs!$L$53,IF(AND(D128=4,G128=1),Inputs!$L$54,0))))</f>
        <v>0</v>
      </c>
      <c r="AC128" s="19">
        <f>IF(AND(D128=1,H128=1),Inputs!$M$34,IF(AND(D128=2,H128=1),Inputs!$M$35,IF(AND(D128=3,H128=1),Inputs!$M$36,IF(AND(D128=4,H128=1),Inputs!$M$37,0))))</f>
        <v>0</v>
      </c>
      <c r="AD128" s="19">
        <f>IF(AND(D128=1,H128=1),Inputs!$M$51,IF(AND(D128=2,H128=1),Inputs!$M$52,IF(AND(D128=3,H128=1),Inputs!$M$53,IF(AND(D128=4,H128=1),Inputs!$M$54,0))))</f>
        <v>0</v>
      </c>
      <c r="AE128" s="19">
        <f>IF(AND(D128=1,I128=1),Inputs!$N$34,IF(AND(D128=2,I128=1),Inputs!$N$35,IF(AND(D128=3,I128=1),Inputs!$N$36,IF(AND(D128=4,I128=1),Inputs!$N$37,0))))</f>
        <v>0</v>
      </c>
      <c r="AF128" s="19">
        <f>IF(AND(D128=1,I128=1),Inputs!$N$51,IF(AND(D128=2,I128=1),Inputs!$N$52,IF(AND(D128=3,I128=1),Inputs!$N$53,IF(AND(D128=4,I128=1),Inputs!$N$54,0))))</f>
        <v>0</v>
      </c>
      <c r="AG128" s="19" t="e">
        <f t="shared" si="23"/>
        <v>#N/A</v>
      </c>
      <c r="AH128" s="19" t="e">
        <f t="shared" si="24"/>
        <v>#N/A</v>
      </c>
      <c r="AI128" s="19" t="e">
        <f t="shared" si="25"/>
        <v>#N/A</v>
      </c>
      <c r="AJ128" s="19" t="e">
        <f>IF(K128=2,Inputs!$B$7,IF(K128=3,Inputs!$B$8,IF(K128=4,Inputs!$B$9,IF(K128=5,Inputs!$B$10,IF(K128=6,Inputs!$B$11)))))</f>
        <v>#N/A</v>
      </c>
      <c r="AK128" s="19">
        <f>Inputs!$B$65+C128</f>
        <v>500</v>
      </c>
      <c r="AL128" s="19" t="e">
        <f t="shared" si="26"/>
        <v>#N/A</v>
      </c>
      <c r="AM128" s="19" t="e">
        <f t="shared" si="21"/>
        <v>#N/A</v>
      </c>
      <c r="AN128" s="19" t="e">
        <f t="shared" si="16"/>
        <v>#N/A</v>
      </c>
      <c r="AO128" s="19" t="e">
        <f t="shared" si="17"/>
        <v>#N/A</v>
      </c>
      <c r="AP128" s="19" t="e">
        <f t="shared" si="18"/>
        <v>#N/A</v>
      </c>
      <c r="AQ128" s="22">
        <f t="shared" si="19"/>
        <v>0</v>
      </c>
      <c r="AR128" s="22">
        <f t="shared" si="20"/>
        <v>0</v>
      </c>
      <c r="AS128" s="22">
        <f>IF(AND(AQ128&gt;=Inputs!$B$15,D128=2),MAX(C128,Inputs!$B$15),AQ128)</f>
        <v>0</v>
      </c>
      <c r="AT128" s="22">
        <f>IF(AND(AR128&gt;=Inputs!$B$15,D128=2),MAX(C128,Inputs!$B$15),AR128)</f>
        <v>0</v>
      </c>
      <c r="AU128" s="22">
        <f>IF(AND(AS128&gt;=Inputs!$B$16,D128&lt;4),MAX(C128,Inputs!$B$16),AS128)</f>
        <v>0</v>
      </c>
      <c r="AV128" s="22">
        <f>IF(AND(AT128&gt;=Inputs!$B$16,D128&lt;4),MAX(C128,Inputs!$B$16),AT128)</f>
        <v>0</v>
      </c>
      <c r="AW128" s="20">
        <f>IF(AU128&gt;Inputs!$B$17,Inputs!$B$17,AU128)</f>
        <v>0</v>
      </c>
      <c r="AX128" s="20">
        <f>IF(AV128&gt;Inputs!$B$17,Inputs!$B$17,AV128)</f>
        <v>0</v>
      </c>
    </row>
    <row r="129" spans="1:50" x14ac:dyDescent="0.25">
      <c r="A129" s="1">
        <f>Levels!A130</f>
        <v>0</v>
      </c>
      <c r="B129" s="1">
        <f>Levels!B130</f>
        <v>0</v>
      </c>
      <c r="C129" s="15">
        <f>IF(AND(E129=0,F129=1),Levels!C130,'2012-2013'!AU129)</f>
        <v>0</v>
      </c>
      <c r="D129" s="1">
        <f>Levels!E130</f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 t="e">
        <f>Levels!AD130</f>
        <v>#N/A</v>
      </c>
      <c r="K129" s="1" t="e">
        <f>Levels!AE130</f>
        <v>#N/A</v>
      </c>
      <c r="L129" s="1" t="e">
        <f t="shared" si="22"/>
        <v>#N/A</v>
      </c>
      <c r="M129" s="19">
        <f>IF(D129=1,Inputs!$J$25,IF(D129=2,Inputs!$J$26,IF(D129=3,Inputs!$J$27,IF(D129=4,Inputs!$J$28,0))))</f>
        <v>0</v>
      </c>
      <c r="N129" s="19">
        <f>IF(D129=1,Inputs!$J$42,IF(D129=2,Inputs!$J$43,IF(D129=3,Inputs!$J$44,IF(D129=4,Inputs!$J$45,0))))</f>
        <v>0</v>
      </c>
      <c r="O129" s="19">
        <f>IF(D129=1,Inputs!$K$25,IF(D129=2,Inputs!$K$26,IF(D129=3,Inputs!$K$27,IF(D129=4,Inputs!$K$28,0))))</f>
        <v>0</v>
      </c>
      <c r="P129" s="19">
        <f>IF(D129=1,Inputs!$K$42,IF(D129=2,Inputs!$K$43,IF(D129=3,Inputs!$K$44,IF(D129=4,Inputs!$K$45,0))))</f>
        <v>0</v>
      </c>
      <c r="Q129" s="19">
        <f>IF(AND(D129=1,G129=1),Inputs!$L$25,IF(AND(D129=2,G129=1),Inputs!$L$26,IF(AND(D129=3,G129=1),Inputs!$L$27,IF(AND(D129=4,G129=1),Inputs!$L$28,0))))</f>
        <v>0</v>
      </c>
      <c r="R129" s="19">
        <f>IF(AND(D129=1,G129=1),Inputs!$L$42,IF(AND(D129=2,G129=1),Inputs!$L$43,IF(AND(D129=3,G129=1),Inputs!$L$44,IF(AND(D129=4,G129=1),Inputs!$L$45,0))))</f>
        <v>0</v>
      </c>
      <c r="S129" s="19">
        <f>IF(AND(D129=1,H129=1),Inputs!$M$25,IF(AND(D129=2,H129=1),Inputs!$M$26,IF(AND(D129=3,H129=1),Inputs!$M$27,IF(AND(D129=4,H129=1),Inputs!$M$28,0))))</f>
        <v>0</v>
      </c>
      <c r="T129" s="19">
        <f>IF(AND(D129=1,H129=1),Inputs!$M$42,IF(AND(D129=2,H129=1),Inputs!$M$43,IF(AND(D129=3,H129=1),Inputs!$M$44,IF(AND(D129=4,H129=1),Inputs!$M$45,0))))</f>
        <v>0</v>
      </c>
      <c r="U129" s="19">
        <f>IF(AND(D129=1,I129=1),Inputs!$N$25,IF(AND(D129=2,I129=1),Inputs!$N$26,IF(AND(D129=3,I129=1),Inputs!$N$27,IF(AND(D129=4,I129=1),Inputs!$N$28,0))))</f>
        <v>0</v>
      </c>
      <c r="V129" s="19">
        <f>IF(AND(D129=1,I129=1),Inputs!$N$42,IF(AND(D129=2,I129=1),Inputs!$N$43,IF(AND(D129=3,I129=1),Inputs!$N$44,IF(AND(D129=4,I129=1),Inputs!$N$45,0))))</f>
        <v>0</v>
      </c>
      <c r="W129" s="19">
        <f>IF(D129=1,Inputs!$J$34,IF(D129=2,Inputs!$J$35,IF(D129=3,Inputs!$J$36,IF(D129=4,Inputs!$J$37,0))))</f>
        <v>0</v>
      </c>
      <c r="X129" s="19">
        <f>IF(D129=1,Inputs!$J$51,IF(D129=2,Inputs!$J$52,IF(D129=3,Inputs!$J$53,IF(D129=4,Inputs!$J$54,0))))</f>
        <v>0</v>
      </c>
      <c r="Y129" s="19">
        <f>IF(D129=1,Inputs!$K$34,IF(D129=2,Inputs!$K$35,IF(D129=3,Inputs!$K$36,IF(D129=4,Inputs!$K$37,0))))</f>
        <v>0</v>
      </c>
      <c r="Z129" s="19">
        <f>IF(D129=1,Inputs!$K$51,IF(D129=2,Inputs!$K$52,IF(D129=3,Inputs!$K$53,IF(D129=4,Inputs!$K$54,0))))</f>
        <v>0</v>
      </c>
      <c r="AA129" s="19">
        <f>IF(AND(D129=1,G129=1),Inputs!$L$34,IF(AND(D129=2,G129=1),Inputs!$L$35,IF(AND(D129=3,G129=1),Inputs!$L$36,IF(AND(D129=4,G129=1),Inputs!$L$37,0))))</f>
        <v>0</v>
      </c>
      <c r="AB129" s="19">
        <f>IF(AND(D129=1,G129=1),Inputs!$L$51,IF(AND(D129=2,G129=1),Inputs!$L$52,IF(AND(D129=3,G129=1),Inputs!$L$53,IF(AND(D129=4,G129=1),Inputs!$L$54,0))))</f>
        <v>0</v>
      </c>
      <c r="AC129" s="19">
        <f>IF(AND(D129=1,H129=1),Inputs!$M$34,IF(AND(D129=2,H129=1),Inputs!$M$35,IF(AND(D129=3,H129=1),Inputs!$M$36,IF(AND(D129=4,H129=1),Inputs!$M$37,0))))</f>
        <v>0</v>
      </c>
      <c r="AD129" s="19">
        <f>IF(AND(D129=1,H129=1),Inputs!$M$51,IF(AND(D129=2,H129=1),Inputs!$M$52,IF(AND(D129=3,H129=1),Inputs!$M$53,IF(AND(D129=4,H129=1),Inputs!$M$54,0))))</f>
        <v>0</v>
      </c>
      <c r="AE129" s="19">
        <f>IF(AND(D129=1,I129=1),Inputs!$N$34,IF(AND(D129=2,I129=1),Inputs!$N$35,IF(AND(D129=3,I129=1),Inputs!$N$36,IF(AND(D129=4,I129=1),Inputs!$N$37,0))))</f>
        <v>0</v>
      </c>
      <c r="AF129" s="19">
        <f>IF(AND(D129=1,I129=1),Inputs!$N$51,IF(AND(D129=2,I129=1),Inputs!$N$52,IF(AND(D129=3,I129=1),Inputs!$N$53,IF(AND(D129=4,I129=1),Inputs!$N$54,0))))</f>
        <v>0</v>
      </c>
      <c r="AG129" s="19" t="e">
        <f t="shared" si="23"/>
        <v>#N/A</v>
      </c>
      <c r="AH129" s="19" t="e">
        <f t="shared" si="24"/>
        <v>#N/A</v>
      </c>
      <c r="AI129" s="19" t="e">
        <f t="shared" si="25"/>
        <v>#N/A</v>
      </c>
      <c r="AJ129" s="19" t="e">
        <f>IF(K129=2,Inputs!$B$7,IF(K129=3,Inputs!$B$8,IF(K129=4,Inputs!$B$9,IF(K129=5,Inputs!$B$10,IF(K129=6,Inputs!$B$11)))))</f>
        <v>#N/A</v>
      </c>
      <c r="AK129" s="19">
        <f>Inputs!$B$65+C129</f>
        <v>500</v>
      </c>
      <c r="AL129" s="19" t="e">
        <f t="shared" si="26"/>
        <v>#N/A</v>
      </c>
      <c r="AM129" s="19" t="e">
        <f t="shared" si="21"/>
        <v>#N/A</v>
      </c>
      <c r="AN129" s="19" t="e">
        <f t="shared" si="16"/>
        <v>#N/A</v>
      </c>
      <c r="AO129" s="19" t="e">
        <f t="shared" si="17"/>
        <v>#N/A</v>
      </c>
      <c r="AP129" s="19" t="e">
        <f t="shared" si="18"/>
        <v>#N/A</v>
      </c>
      <c r="AQ129" s="22">
        <f t="shared" si="19"/>
        <v>0</v>
      </c>
      <c r="AR129" s="22">
        <f t="shared" si="20"/>
        <v>0</v>
      </c>
      <c r="AS129" s="22">
        <f>IF(AND(AQ129&gt;=Inputs!$B$15,D129=2),MAX(C129,Inputs!$B$15),AQ129)</f>
        <v>0</v>
      </c>
      <c r="AT129" s="22">
        <f>IF(AND(AR129&gt;=Inputs!$B$15,D129=2),MAX(C129,Inputs!$B$15),AR129)</f>
        <v>0</v>
      </c>
      <c r="AU129" s="22">
        <f>IF(AND(AS129&gt;=Inputs!$B$16,D129&lt;4),MAX(C129,Inputs!$B$16),AS129)</f>
        <v>0</v>
      </c>
      <c r="AV129" s="22">
        <f>IF(AND(AT129&gt;=Inputs!$B$16,D129&lt;4),MAX(C129,Inputs!$B$16),AT129)</f>
        <v>0</v>
      </c>
      <c r="AW129" s="20">
        <f>IF(AU129&gt;Inputs!$B$17,Inputs!$B$17,AU129)</f>
        <v>0</v>
      </c>
      <c r="AX129" s="20">
        <f>IF(AV129&gt;Inputs!$B$17,Inputs!$B$17,AV129)</f>
        <v>0</v>
      </c>
    </row>
    <row r="130" spans="1:50" x14ac:dyDescent="0.25">
      <c r="A130" s="1">
        <f>Levels!A131</f>
        <v>0</v>
      </c>
      <c r="B130" s="1">
        <f>Levels!B131</f>
        <v>0</v>
      </c>
      <c r="C130" s="15">
        <f>IF(AND(E130=0,F130=1),Levels!C131,'2012-2013'!AU130)</f>
        <v>0</v>
      </c>
      <c r="D130" s="1">
        <f>Levels!E131</f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 t="e">
        <f>Levels!AD131</f>
        <v>#N/A</v>
      </c>
      <c r="K130" s="1" t="e">
        <f>Levels!AE131</f>
        <v>#N/A</v>
      </c>
      <c r="L130" s="1" t="e">
        <f t="shared" si="22"/>
        <v>#N/A</v>
      </c>
      <c r="M130" s="19">
        <f>IF(D130=1,Inputs!$J$25,IF(D130=2,Inputs!$J$26,IF(D130=3,Inputs!$J$27,IF(D130=4,Inputs!$J$28,0))))</f>
        <v>0</v>
      </c>
      <c r="N130" s="19">
        <f>IF(D130=1,Inputs!$J$42,IF(D130=2,Inputs!$J$43,IF(D130=3,Inputs!$J$44,IF(D130=4,Inputs!$J$45,0))))</f>
        <v>0</v>
      </c>
      <c r="O130" s="19">
        <f>IF(D130=1,Inputs!$K$25,IF(D130=2,Inputs!$K$26,IF(D130=3,Inputs!$K$27,IF(D130=4,Inputs!$K$28,0))))</f>
        <v>0</v>
      </c>
      <c r="P130" s="19">
        <f>IF(D130=1,Inputs!$K$42,IF(D130=2,Inputs!$K$43,IF(D130=3,Inputs!$K$44,IF(D130=4,Inputs!$K$45,0))))</f>
        <v>0</v>
      </c>
      <c r="Q130" s="19">
        <f>IF(AND(D130=1,G130=1),Inputs!$L$25,IF(AND(D130=2,G130=1),Inputs!$L$26,IF(AND(D130=3,G130=1),Inputs!$L$27,IF(AND(D130=4,G130=1),Inputs!$L$28,0))))</f>
        <v>0</v>
      </c>
      <c r="R130" s="19">
        <f>IF(AND(D130=1,G130=1),Inputs!$L$42,IF(AND(D130=2,G130=1),Inputs!$L$43,IF(AND(D130=3,G130=1),Inputs!$L$44,IF(AND(D130=4,G130=1),Inputs!$L$45,0))))</f>
        <v>0</v>
      </c>
      <c r="S130" s="19">
        <f>IF(AND(D130=1,H130=1),Inputs!$M$25,IF(AND(D130=2,H130=1),Inputs!$M$26,IF(AND(D130=3,H130=1),Inputs!$M$27,IF(AND(D130=4,H130=1),Inputs!$M$28,0))))</f>
        <v>0</v>
      </c>
      <c r="T130" s="19">
        <f>IF(AND(D130=1,H130=1),Inputs!$M$42,IF(AND(D130=2,H130=1),Inputs!$M$43,IF(AND(D130=3,H130=1),Inputs!$M$44,IF(AND(D130=4,H130=1),Inputs!$M$45,0))))</f>
        <v>0</v>
      </c>
      <c r="U130" s="19">
        <f>IF(AND(D130=1,I130=1),Inputs!$N$25,IF(AND(D130=2,I130=1),Inputs!$N$26,IF(AND(D130=3,I130=1),Inputs!$N$27,IF(AND(D130=4,I130=1),Inputs!$N$28,0))))</f>
        <v>0</v>
      </c>
      <c r="V130" s="19">
        <f>IF(AND(D130=1,I130=1),Inputs!$N$42,IF(AND(D130=2,I130=1),Inputs!$N$43,IF(AND(D130=3,I130=1),Inputs!$N$44,IF(AND(D130=4,I130=1),Inputs!$N$45,0))))</f>
        <v>0</v>
      </c>
      <c r="W130" s="19">
        <f>IF(D130=1,Inputs!$J$34,IF(D130=2,Inputs!$J$35,IF(D130=3,Inputs!$J$36,IF(D130=4,Inputs!$J$37,0))))</f>
        <v>0</v>
      </c>
      <c r="X130" s="19">
        <f>IF(D130=1,Inputs!$J$51,IF(D130=2,Inputs!$J$52,IF(D130=3,Inputs!$J$53,IF(D130=4,Inputs!$J$54,0))))</f>
        <v>0</v>
      </c>
      <c r="Y130" s="19">
        <f>IF(D130=1,Inputs!$K$34,IF(D130=2,Inputs!$K$35,IF(D130=3,Inputs!$K$36,IF(D130=4,Inputs!$K$37,0))))</f>
        <v>0</v>
      </c>
      <c r="Z130" s="19">
        <f>IF(D130=1,Inputs!$K$51,IF(D130=2,Inputs!$K$52,IF(D130=3,Inputs!$K$53,IF(D130=4,Inputs!$K$54,0))))</f>
        <v>0</v>
      </c>
      <c r="AA130" s="19">
        <f>IF(AND(D130=1,G130=1),Inputs!$L$34,IF(AND(D130=2,G130=1),Inputs!$L$35,IF(AND(D130=3,G130=1),Inputs!$L$36,IF(AND(D130=4,G130=1),Inputs!$L$37,0))))</f>
        <v>0</v>
      </c>
      <c r="AB130" s="19">
        <f>IF(AND(D130=1,G130=1),Inputs!$L$51,IF(AND(D130=2,G130=1),Inputs!$L$52,IF(AND(D130=3,G130=1),Inputs!$L$53,IF(AND(D130=4,G130=1),Inputs!$L$54,0))))</f>
        <v>0</v>
      </c>
      <c r="AC130" s="19">
        <f>IF(AND(D130=1,H130=1),Inputs!$M$34,IF(AND(D130=2,H130=1),Inputs!$M$35,IF(AND(D130=3,H130=1),Inputs!$M$36,IF(AND(D130=4,H130=1),Inputs!$M$37,0))))</f>
        <v>0</v>
      </c>
      <c r="AD130" s="19">
        <f>IF(AND(D130=1,H130=1),Inputs!$M$51,IF(AND(D130=2,H130=1),Inputs!$M$52,IF(AND(D130=3,H130=1),Inputs!$M$53,IF(AND(D130=4,H130=1),Inputs!$M$54,0))))</f>
        <v>0</v>
      </c>
      <c r="AE130" s="19">
        <f>IF(AND(D130=1,I130=1),Inputs!$N$34,IF(AND(D130=2,I130=1),Inputs!$N$35,IF(AND(D130=3,I130=1),Inputs!$N$36,IF(AND(D130=4,I130=1),Inputs!$N$37,0))))</f>
        <v>0</v>
      </c>
      <c r="AF130" s="19">
        <f>IF(AND(D130=1,I130=1),Inputs!$N$51,IF(AND(D130=2,I130=1),Inputs!$N$52,IF(AND(D130=3,I130=1),Inputs!$N$53,IF(AND(D130=4,I130=1),Inputs!$N$54,0))))</f>
        <v>0</v>
      </c>
      <c r="AG130" s="19" t="e">
        <f t="shared" si="23"/>
        <v>#N/A</v>
      </c>
      <c r="AH130" s="19" t="e">
        <f t="shared" si="24"/>
        <v>#N/A</v>
      </c>
      <c r="AI130" s="19" t="e">
        <f t="shared" si="25"/>
        <v>#N/A</v>
      </c>
      <c r="AJ130" s="19" t="e">
        <f>IF(K130=2,Inputs!$B$7,IF(K130=3,Inputs!$B$8,IF(K130=4,Inputs!$B$9,IF(K130=5,Inputs!$B$10,IF(K130=6,Inputs!$B$11)))))</f>
        <v>#N/A</v>
      </c>
      <c r="AK130" s="19">
        <f>Inputs!$B$65+C130</f>
        <v>500</v>
      </c>
      <c r="AL130" s="19" t="e">
        <f t="shared" si="26"/>
        <v>#N/A</v>
      </c>
      <c r="AM130" s="19" t="e">
        <f t="shared" si="21"/>
        <v>#N/A</v>
      </c>
      <c r="AN130" s="19" t="e">
        <f t="shared" si="16"/>
        <v>#N/A</v>
      </c>
      <c r="AO130" s="19" t="e">
        <f t="shared" si="17"/>
        <v>#N/A</v>
      </c>
      <c r="AP130" s="19" t="e">
        <f t="shared" si="18"/>
        <v>#N/A</v>
      </c>
      <c r="AQ130" s="22">
        <f t="shared" si="19"/>
        <v>0</v>
      </c>
      <c r="AR130" s="22">
        <f t="shared" si="20"/>
        <v>0</v>
      </c>
      <c r="AS130" s="22">
        <f>IF(AND(AQ130&gt;=Inputs!$B$15,D130=2),MAX(C130,Inputs!$B$15),AQ130)</f>
        <v>0</v>
      </c>
      <c r="AT130" s="22">
        <f>IF(AND(AR130&gt;=Inputs!$B$15,D130=2),MAX(C130,Inputs!$B$15),AR130)</f>
        <v>0</v>
      </c>
      <c r="AU130" s="22">
        <f>IF(AND(AS130&gt;=Inputs!$B$16,D130&lt;4),MAX(C130,Inputs!$B$16),AS130)</f>
        <v>0</v>
      </c>
      <c r="AV130" s="22">
        <f>IF(AND(AT130&gt;=Inputs!$B$16,D130&lt;4),MAX(C130,Inputs!$B$16),AT130)</f>
        <v>0</v>
      </c>
      <c r="AW130" s="20">
        <f>IF(AU130&gt;Inputs!$B$17,Inputs!$B$17,AU130)</f>
        <v>0</v>
      </c>
      <c r="AX130" s="20">
        <f>IF(AV130&gt;Inputs!$B$17,Inputs!$B$17,AV130)</f>
        <v>0</v>
      </c>
    </row>
    <row r="131" spans="1:50" x14ac:dyDescent="0.25">
      <c r="A131" s="1">
        <f>Levels!A132</f>
        <v>0</v>
      </c>
      <c r="B131" s="1">
        <f>Levels!B132</f>
        <v>0</v>
      </c>
      <c r="C131" s="15">
        <f>IF(AND(E131=0,F131=1),Levels!C132,'2012-2013'!AU131)</f>
        <v>0</v>
      </c>
      <c r="D131" s="1">
        <f>Levels!E132</f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 t="e">
        <f>Levels!AD132</f>
        <v>#N/A</v>
      </c>
      <c r="K131" s="1" t="e">
        <f>Levels!AE132</f>
        <v>#N/A</v>
      </c>
      <c r="L131" s="1" t="e">
        <f t="shared" si="22"/>
        <v>#N/A</v>
      </c>
      <c r="M131" s="19">
        <f>IF(D131=1,Inputs!$J$25,IF(D131=2,Inputs!$J$26,IF(D131=3,Inputs!$J$27,IF(D131=4,Inputs!$J$28,0))))</f>
        <v>0</v>
      </c>
      <c r="N131" s="19">
        <f>IF(D131=1,Inputs!$J$42,IF(D131=2,Inputs!$J$43,IF(D131=3,Inputs!$J$44,IF(D131=4,Inputs!$J$45,0))))</f>
        <v>0</v>
      </c>
      <c r="O131" s="19">
        <f>IF(D131=1,Inputs!$K$25,IF(D131=2,Inputs!$K$26,IF(D131=3,Inputs!$K$27,IF(D131=4,Inputs!$K$28,0))))</f>
        <v>0</v>
      </c>
      <c r="P131" s="19">
        <f>IF(D131=1,Inputs!$K$42,IF(D131=2,Inputs!$K$43,IF(D131=3,Inputs!$K$44,IF(D131=4,Inputs!$K$45,0))))</f>
        <v>0</v>
      </c>
      <c r="Q131" s="19">
        <f>IF(AND(D131=1,G131=1),Inputs!$L$25,IF(AND(D131=2,G131=1),Inputs!$L$26,IF(AND(D131=3,G131=1),Inputs!$L$27,IF(AND(D131=4,G131=1),Inputs!$L$28,0))))</f>
        <v>0</v>
      </c>
      <c r="R131" s="19">
        <f>IF(AND(D131=1,G131=1),Inputs!$L$42,IF(AND(D131=2,G131=1),Inputs!$L$43,IF(AND(D131=3,G131=1),Inputs!$L$44,IF(AND(D131=4,G131=1),Inputs!$L$45,0))))</f>
        <v>0</v>
      </c>
      <c r="S131" s="19">
        <f>IF(AND(D131=1,H131=1),Inputs!$M$25,IF(AND(D131=2,H131=1),Inputs!$M$26,IF(AND(D131=3,H131=1),Inputs!$M$27,IF(AND(D131=4,H131=1),Inputs!$M$28,0))))</f>
        <v>0</v>
      </c>
      <c r="T131" s="19">
        <f>IF(AND(D131=1,H131=1),Inputs!$M$42,IF(AND(D131=2,H131=1),Inputs!$M$43,IF(AND(D131=3,H131=1),Inputs!$M$44,IF(AND(D131=4,H131=1),Inputs!$M$45,0))))</f>
        <v>0</v>
      </c>
      <c r="U131" s="19">
        <f>IF(AND(D131=1,I131=1),Inputs!$N$25,IF(AND(D131=2,I131=1),Inputs!$N$26,IF(AND(D131=3,I131=1),Inputs!$N$27,IF(AND(D131=4,I131=1),Inputs!$N$28,0))))</f>
        <v>0</v>
      </c>
      <c r="V131" s="19">
        <f>IF(AND(D131=1,I131=1),Inputs!$N$42,IF(AND(D131=2,I131=1),Inputs!$N$43,IF(AND(D131=3,I131=1),Inputs!$N$44,IF(AND(D131=4,I131=1),Inputs!$N$45,0))))</f>
        <v>0</v>
      </c>
      <c r="W131" s="19">
        <f>IF(D131=1,Inputs!$J$34,IF(D131=2,Inputs!$J$35,IF(D131=3,Inputs!$J$36,IF(D131=4,Inputs!$J$37,0))))</f>
        <v>0</v>
      </c>
      <c r="X131" s="19">
        <f>IF(D131=1,Inputs!$J$51,IF(D131=2,Inputs!$J$52,IF(D131=3,Inputs!$J$53,IF(D131=4,Inputs!$J$54,0))))</f>
        <v>0</v>
      </c>
      <c r="Y131" s="19">
        <f>IF(D131=1,Inputs!$K$34,IF(D131=2,Inputs!$K$35,IF(D131=3,Inputs!$K$36,IF(D131=4,Inputs!$K$37,0))))</f>
        <v>0</v>
      </c>
      <c r="Z131" s="19">
        <f>IF(D131=1,Inputs!$K$51,IF(D131=2,Inputs!$K$52,IF(D131=3,Inputs!$K$53,IF(D131=4,Inputs!$K$54,0))))</f>
        <v>0</v>
      </c>
      <c r="AA131" s="19">
        <f>IF(AND(D131=1,G131=1),Inputs!$L$34,IF(AND(D131=2,G131=1),Inputs!$L$35,IF(AND(D131=3,G131=1),Inputs!$L$36,IF(AND(D131=4,G131=1),Inputs!$L$37,0))))</f>
        <v>0</v>
      </c>
      <c r="AB131" s="19">
        <f>IF(AND(D131=1,G131=1),Inputs!$L$51,IF(AND(D131=2,G131=1),Inputs!$L$52,IF(AND(D131=3,G131=1),Inputs!$L$53,IF(AND(D131=4,G131=1),Inputs!$L$54,0))))</f>
        <v>0</v>
      </c>
      <c r="AC131" s="19">
        <f>IF(AND(D131=1,H131=1),Inputs!$M$34,IF(AND(D131=2,H131=1),Inputs!$M$35,IF(AND(D131=3,H131=1),Inputs!$M$36,IF(AND(D131=4,H131=1),Inputs!$M$37,0))))</f>
        <v>0</v>
      </c>
      <c r="AD131" s="19">
        <f>IF(AND(D131=1,H131=1),Inputs!$M$51,IF(AND(D131=2,H131=1),Inputs!$M$52,IF(AND(D131=3,H131=1),Inputs!$M$53,IF(AND(D131=4,H131=1),Inputs!$M$54,0))))</f>
        <v>0</v>
      </c>
      <c r="AE131" s="19">
        <f>IF(AND(D131=1,I131=1),Inputs!$N$34,IF(AND(D131=2,I131=1),Inputs!$N$35,IF(AND(D131=3,I131=1),Inputs!$N$36,IF(AND(D131=4,I131=1),Inputs!$N$37,0))))</f>
        <v>0</v>
      </c>
      <c r="AF131" s="19">
        <f>IF(AND(D131=1,I131=1),Inputs!$N$51,IF(AND(D131=2,I131=1),Inputs!$N$52,IF(AND(D131=3,I131=1),Inputs!$N$53,IF(AND(D131=4,I131=1),Inputs!$N$54,0))))</f>
        <v>0</v>
      </c>
      <c r="AG131" s="19" t="e">
        <f t="shared" si="23"/>
        <v>#N/A</v>
      </c>
      <c r="AH131" s="19" t="e">
        <f t="shared" si="24"/>
        <v>#N/A</v>
      </c>
      <c r="AI131" s="19" t="e">
        <f t="shared" si="25"/>
        <v>#N/A</v>
      </c>
      <c r="AJ131" s="19" t="e">
        <f>IF(K131=2,Inputs!$B$7,IF(K131=3,Inputs!$B$8,IF(K131=4,Inputs!$B$9,IF(K131=5,Inputs!$B$10,IF(K131=6,Inputs!$B$11)))))</f>
        <v>#N/A</v>
      </c>
      <c r="AK131" s="19">
        <f>Inputs!$B$65+C131</f>
        <v>500</v>
      </c>
      <c r="AL131" s="19" t="e">
        <f t="shared" si="26"/>
        <v>#N/A</v>
      </c>
      <c r="AM131" s="19" t="e">
        <f t="shared" si="21"/>
        <v>#N/A</v>
      </c>
      <c r="AN131" s="19" t="e">
        <f t="shared" si="16"/>
        <v>#N/A</v>
      </c>
      <c r="AO131" s="19" t="e">
        <f t="shared" si="17"/>
        <v>#N/A</v>
      </c>
      <c r="AP131" s="19" t="e">
        <f t="shared" si="18"/>
        <v>#N/A</v>
      </c>
      <c r="AQ131" s="22">
        <f t="shared" si="19"/>
        <v>0</v>
      </c>
      <c r="AR131" s="22">
        <f t="shared" si="20"/>
        <v>0</v>
      </c>
      <c r="AS131" s="22">
        <f>IF(AND(AQ131&gt;=Inputs!$B$15,D131=2),MAX(C131,Inputs!$B$15),AQ131)</f>
        <v>0</v>
      </c>
      <c r="AT131" s="22">
        <f>IF(AND(AR131&gt;=Inputs!$B$15,D131=2),MAX(C131,Inputs!$B$15),AR131)</f>
        <v>0</v>
      </c>
      <c r="AU131" s="22">
        <f>IF(AND(AS131&gt;=Inputs!$B$16,D131&lt;4),MAX(C131,Inputs!$B$16),AS131)</f>
        <v>0</v>
      </c>
      <c r="AV131" s="22">
        <f>IF(AND(AT131&gt;=Inputs!$B$16,D131&lt;4),MAX(C131,Inputs!$B$16),AT131)</f>
        <v>0</v>
      </c>
      <c r="AW131" s="20">
        <f>IF(AU131&gt;Inputs!$B$17,Inputs!$B$17,AU131)</f>
        <v>0</v>
      </c>
      <c r="AX131" s="20">
        <f>IF(AV131&gt;Inputs!$B$17,Inputs!$B$17,AV131)</f>
        <v>0</v>
      </c>
    </row>
    <row r="132" spans="1:50" x14ac:dyDescent="0.25">
      <c r="A132" s="1">
        <f>Levels!A133</f>
        <v>0</v>
      </c>
      <c r="B132" s="1">
        <f>Levels!B133</f>
        <v>0</v>
      </c>
      <c r="C132" s="15">
        <f>IF(AND(E132=0,F132=1),Levels!C133,'2012-2013'!AU132)</f>
        <v>0</v>
      </c>
      <c r="D132" s="1">
        <f>Levels!E133</f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 t="e">
        <f>Levels!AD133</f>
        <v>#N/A</v>
      </c>
      <c r="K132" s="1" t="e">
        <f>Levels!AE133</f>
        <v>#N/A</v>
      </c>
      <c r="L132" s="1" t="e">
        <f t="shared" si="22"/>
        <v>#N/A</v>
      </c>
      <c r="M132" s="19">
        <f>IF(D132=1,Inputs!$J$25,IF(D132=2,Inputs!$J$26,IF(D132=3,Inputs!$J$27,IF(D132=4,Inputs!$J$28,0))))</f>
        <v>0</v>
      </c>
      <c r="N132" s="19">
        <f>IF(D132=1,Inputs!$J$42,IF(D132=2,Inputs!$J$43,IF(D132=3,Inputs!$J$44,IF(D132=4,Inputs!$J$45,0))))</f>
        <v>0</v>
      </c>
      <c r="O132" s="19">
        <f>IF(D132=1,Inputs!$K$25,IF(D132=2,Inputs!$K$26,IF(D132=3,Inputs!$K$27,IF(D132=4,Inputs!$K$28,0))))</f>
        <v>0</v>
      </c>
      <c r="P132" s="19">
        <f>IF(D132=1,Inputs!$K$42,IF(D132=2,Inputs!$K$43,IF(D132=3,Inputs!$K$44,IF(D132=4,Inputs!$K$45,0))))</f>
        <v>0</v>
      </c>
      <c r="Q132" s="19">
        <f>IF(AND(D132=1,G132=1),Inputs!$L$25,IF(AND(D132=2,G132=1),Inputs!$L$26,IF(AND(D132=3,G132=1),Inputs!$L$27,IF(AND(D132=4,G132=1),Inputs!$L$28,0))))</f>
        <v>0</v>
      </c>
      <c r="R132" s="19">
        <f>IF(AND(D132=1,G132=1),Inputs!$L$42,IF(AND(D132=2,G132=1),Inputs!$L$43,IF(AND(D132=3,G132=1),Inputs!$L$44,IF(AND(D132=4,G132=1),Inputs!$L$45,0))))</f>
        <v>0</v>
      </c>
      <c r="S132" s="19">
        <f>IF(AND(D132=1,H132=1),Inputs!$M$25,IF(AND(D132=2,H132=1),Inputs!$M$26,IF(AND(D132=3,H132=1),Inputs!$M$27,IF(AND(D132=4,H132=1),Inputs!$M$28,0))))</f>
        <v>0</v>
      </c>
      <c r="T132" s="19">
        <f>IF(AND(D132=1,H132=1),Inputs!$M$42,IF(AND(D132=2,H132=1),Inputs!$M$43,IF(AND(D132=3,H132=1),Inputs!$M$44,IF(AND(D132=4,H132=1),Inputs!$M$45,0))))</f>
        <v>0</v>
      </c>
      <c r="U132" s="19">
        <f>IF(AND(D132=1,I132=1),Inputs!$N$25,IF(AND(D132=2,I132=1),Inputs!$N$26,IF(AND(D132=3,I132=1),Inputs!$N$27,IF(AND(D132=4,I132=1),Inputs!$N$28,0))))</f>
        <v>0</v>
      </c>
      <c r="V132" s="19">
        <f>IF(AND(D132=1,I132=1),Inputs!$N$42,IF(AND(D132=2,I132=1),Inputs!$N$43,IF(AND(D132=3,I132=1),Inputs!$N$44,IF(AND(D132=4,I132=1),Inputs!$N$45,0))))</f>
        <v>0</v>
      </c>
      <c r="W132" s="19">
        <f>IF(D132=1,Inputs!$J$34,IF(D132=2,Inputs!$J$35,IF(D132=3,Inputs!$J$36,IF(D132=4,Inputs!$J$37,0))))</f>
        <v>0</v>
      </c>
      <c r="X132" s="19">
        <f>IF(D132=1,Inputs!$J$51,IF(D132=2,Inputs!$J$52,IF(D132=3,Inputs!$J$53,IF(D132=4,Inputs!$J$54,0))))</f>
        <v>0</v>
      </c>
      <c r="Y132" s="19">
        <f>IF(D132=1,Inputs!$K$34,IF(D132=2,Inputs!$K$35,IF(D132=3,Inputs!$K$36,IF(D132=4,Inputs!$K$37,0))))</f>
        <v>0</v>
      </c>
      <c r="Z132" s="19">
        <f>IF(D132=1,Inputs!$K$51,IF(D132=2,Inputs!$K$52,IF(D132=3,Inputs!$K$53,IF(D132=4,Inputs!$K$54,0))))</f>
        <v>0</v>
      </c>
      <c r="AA132" s="19">
        <f>IF(AND(D132=1,G132=1),Inputs!$L$34,IF(AND(D132=2,G132=1),Inputs!$L$35,IF(AND(D132=3,G132=1),Inputs!$L$36,IF(AND(D132=4,G132=1),Inputs!$L$37,0))))</f>
        <v>0</v>
      </c>
      <c r="AB132" s="19">
        <f>IF(AND(D132=1,G132=1),Inputs!$L$51,IF(AND(D132=2,G132=1),Inputs!$L$52,IF(AND(D132=3,G132=1),Inputs!$L$53,IF(AND(D132=4,G132=1),Inputs!$L$54,0))))</f>
        <v>0</v>
      </c>
      <c r="AC132" s="19">
        <f>IF(AND(D132=1,H132=1),Inputs!$M$34,IF(AND(D132=2,H132=1),Inputs!$M$35,IF(AND(D132=3,H132=1),Inputs!$M$36,IF(AND(D132=4,H132=1),Inputs!$M$37,0))))</f>
        <v>0</v>
      </c>
      <c r="AD132" s="19">
        <f>IF(AND(D132=1,H132=1),Inputs!$M$51,IF(AND(D132=2,H132=1),Inputs!$M$52,IF(AND(D132=3,H132=1),Inputs!$M$53,IF(AND(D132=4,H132=1),Inputs!$M$54,0))))</f>
        <v>0</v>
      </c>
      <c r="AE132" s="19">
        <f>IF(AND(D132=1,I132=1),Inputs!$N$34,IF(AND(D132=2,I132=1),Inputs!$N$35,IF(AND(D132=3,I132=1),Inputs!$N$36,IF(AND(D132=4,I132=1),Inputs!$N$37,0))))</f>
        <v>0</v>
      </c>
      <c r="AF132" s="19">
        <f>IF(AND(D132=1,I132=1),Inputs!$N$51,IF(AND(D132=2,I132=1),Inputs!$N$52,IF(AND(D132=3,I132=1),Inputs!$N$53,IF(AND(D132=4,I132=1),Inputs!$N$54,0))))</f>
        <v>0</v>
      </c>
      <c r="AG132" s="19" t="e">
        <f t="shared" si="23"/>
        <v>#N/A</v>
      </c>
      <c r="AH132" s="19" t="e">
        <f t="shared" si="24"/>
        <v>#N/A</v>
      </c>
      <c r="AI132" s="19" t="e">
        <f t="shared" si="25"/>
        <v>#N/A</v>
      </c>
      <c r="AJ132" s="19" t="e">
        <f>IF(K132=2,Inputs!$B$7,IF(K132=3,Inputs!$B$8,IF(K132=4,Inputs!$B$9,IF(K132=5,Inputs!$B$10,IF(K132=6,Inputs!$B$11)))))</f>
        <v>#N/A</v>
      </c>
      <c r="AK132" s="19">
        <f>Inputs!$B$65+C132</f>
        <v>500</v>
      </c>
      <c r="AL132" s="19" t="e">
        <f t="shared" si="26"/>
        <v>#N/A</v>
      </c>
      <c r="AM132" s="19" t="e">
        <f t="shared" si="21"/>
        <v>#N/A</v>
      </c>
      <c r="AN132" s="19" t="e">
        <f t="shared" ref="AN132:AN195" si="27">AL132+SUM(AA132,AC132,AE132,Q132,S132,U132)</f>
        <v>#N/A</v>
      </c>
      <c r="AO132" s="19" t="e">
        <f t="shared" ref="AO132:AO195" si="28">IF(L132="Increment",AG132,IF(L132="Leap",AM132))</f>
        <v>#N/A</v>
      </c>
      <c r="AP132" s="19" t="e">
        <f t="shared" ref="AP132:AP195" si="29">IF(L132="Increment",AH132,IF(L132="Leap",AN132))</f>
        <v>#N/A</v>
      </c>
      <c r="AQ132" s="22">
        <f t="shared" ref="AQ132:AQ195" si="30">IF(F132=1,AO132,0)</f>
        <v>0</v>
      </c>
      <c r="AR132" s="22">
        <f t="shared" ref="AR132:AR195" si="31">IF(F132=1,AP132,0)</f>
        <v>0</v>
      </c>
      <c r="AS132" s="22">
        <f>IF(AND(AQ132&gt;=Inputs!$B$15,D132=2),MAX(C132,Inputs!$B$15),AQ132)</f>
        <v>0</v>
      </c>
      <c r="AT132" s="22">
        <f>IF(AND(AR132&gt;=Inputs!$B$15,D132=2),MAX(C132,Inputs!$B$15),AR132)</f>
        <v>0</v>
      </c>
      <c r="AU132" s="22">
        <f>IF(AND(AS132&gt;=Inputs!$B$16,D132&lt;4),MAX(C132,Inputs!$B$16),AS132)</f>
        <v>0</v>
      </c>
      <c r="AV132" s="22">
        <f>IF(AND(AT132&gt;=Inputs!$B$16,D132&lt;4),MAX(C132,Inputs!$B$16),AT132)</f>
        <v>0</v>
      </c>
      <c r="AW132" s="20">
        <f>IF(AU132&gt;Inputs!$B$17,Inputs!$B$17,AU132)</f>
        <v>0</v>
      </c>
      <c r="AX132" s="20">
        <f>IF(AV132&gt;Inputs!$B$17,Inputs!$B$17,AV132)</f>
        <v>0</v>
      </c>
    </row>
    <row r="133" spans="1:50" x14ac:dyDescent="0.25">
      <c r="A133" s="1">
        <f>Levels!A134</f>
        <v>0</v>
      </c>
      <c r="B133" s="1">
        <f>Levels!B134</f>
        <v>0</v>
      </c>
      <c r="C133" s="15">
        <f>IF(AND(E133=0,F133=1),Levels!C134,'2012-2013'!AU133)</f>
        <v>0</v>
      </c>
      <c r="D133" s="1">
        <f>Levels!E134</f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 t="e">
        <f>Levels!AD134</f>
        <v>#N/A</v>
      </c>
      <c r="K133" s="1" t="e">
        <f>Levels!AE134</f>
        <v>#N/A</v>
      </c>
      <c r="L133" s="1" t="e">
        <f t="shared" si="22"/>
        <v>#N/A</v>
      </c>
      <c r="M133" s="19">
        <f>IF(D133=1,Inputs!$J$25,IF(D133=2,Inputs!$J$26,IF(D133=3,Inputs!$J$27,IF(D133=4,Inputs!$J$28,0))))</f>
        <v>0</v>
      </c>
      <c r="N133" s="19">
        <f>IF(D133=1,Inputs!$J$42,IF(D133=2,Inputs!$J$43,IF(D133=3,Inputs!$J$44,IF(D133=4,Inputs!$J$45,0))))</f>
        <v>0</v>
      </c>
      <c r="O133" s="19">
        <f>IF(D133=1,Inputs!$K$25,IF(D133=2,Inputs!$K$26,IF(D133=3,Inputs!$K$27,IF(D133=4,Inputs!$K$28,0))))</f>
        <v>0</v>
      </c>
      <c r="P133" s="19">
        <f>IF(D133=1,Inputs!$K$42,IF(D133=2,Inputs!$K$43,IF(D133=3,Inputs!$K$44,IF(D133=4,Inputs!$K$45,0))))</f>
        <v>0</v>
      </c>
      <c r="Q133" s="19">
        <f>IF(AND(D133=1,G133=1),Inputs!$L$25,IF(AND(D133=2,G133=1),Inputs!$L$26,IF(AND(D133=3,G133=1),Inputs!$L$27,IF(AND(D133=4,G133=1),Inputs!$L$28,0))))</f>
        <v>0</v>
      </c>
      <c r="R133" s="19">
        <f>IF(AND(D133=1,G133=1),Inputs!$L$42,IF(AND(D133=2,G133=1),Inputs!$L$43,IF(AND(D133=3,G133=1),Inputs!$L$44,IF(AND(D133=4,G133=1),Inputs!$L$45,0))))</f>
        <v>0</v>
      </c>
      <c r="S133" s="19">
        <f>IF(AND(D133=1,H133=1),Inputs!$M$25,IF(AND(D133=2,H133=1),Inputs!$M$26,IF(AND(D133=3,H133=1),Inputs!$M$27,IF(AND(D133=4,H133=1),Inputs!$M$28,0))))</f>
        <v>0</v>
      </c>
      <c r="T133" s="19">
        <f>IF(AND(D133=1,H133=1),Inputs!$M$42,IF(AND(D133=2,H133=1),Inputs!$M$43,IF(AND(D133=3,H133=1),Inputs!$M$44,IF(AND(D133=4,H133=1),Inputs!$M$45,0))))</f>
        <v>0</v>
      </c>
      <c r="U133" s="19">
        <f>IF(AND(D133=1,I133=1),Inputs!$N$25,IF(AND(D133=2,I133=1),Inputs!$N$26,IF(AND(D133=3,I133=1),Inputs!$N$27,IF(AND(D133=4,I133=1),Inputs!$N$28,0))))</f>
        <v>0</v>
      </c>
      <c r="V133" s="19">
        <f>IF(AND(D133=1,I133=1),Inputs!$N$42,IF(AND(D133=2,I133=1),Inputs!$N$43,IF(AND(D133=3,I133=1),Inputs!$N$44,IF(AND(D133=4,I133=1),Inputs!$N$45,0))))</f>
        <v>0</v>
      </c>
      <c r="W133" s="19">
        <f>IF(D133=1,Inputs!$J$34,IF(D133=2,Inputs!$J$35,IF(D133=3,Inputs!$J$36,IF(D133=4,Inputs!$J$37,0))))</f>
        <v>0</v>
      </c>
      <c r="X133" s="19">
        <f>IF(D133=1,Inputs!$J$51,IF(D133=2,Inputs!$J$52,IF(D133=3,Inputs!$J$53,IF(D133=4,Inputs!$J$54,0))))</f>
        <v>0</v>
      </c>
      <c r="Y133" s="19">
        <f>IF(D133=1,Inputs!$K$34,IF(D133=2,Inputs!$K$35,IF(D133=3,Inputs!$K$36,IF(D133=4,Inputs!$K$37,0))))</f>
        <v>0</v>
      </c>
      <c r="Z133" s="19">
        <f>IF(D133=1,Inputs!$K$51,IF(D133=2,Inputs!$K$52,IF(D133=3,Inputs!$K$53,IF(D133=4,Inputs!$K$54,0))))</f>
        <v>0</v>
      </c>
      <c r="AA133" s="19">
        <f>IF(AND(D133=1,G133=1),Inputs!$L$34,IF(AND(D133=2,G133=1),Inputs!$L$35,IF(AND(D133=3,G133=1),Inputs!$L$36,IF(AND(D133=4,G133=1),Inputs!$L$37,0))))</f>
        <v>0</v>
      </c>
      <c r="AB133" s="19">
        <f>IF(AND(D133=1,G133=1),Inputs!$L$51,IF(AND(D133=2,G133=1),Inputs!$L$52,IF(AND(D133=3,G133=1),Inputs!$L$53,IF(AND(D133=4,G133=1),Inputs!$L$54,0))))</f>
        <v>0</v>
      </c>
      <c r="AC133" s="19">
        <f>IF(AND(D133=1,H133=1),Inputs!$M$34,IF(AND(D133=2,H133=1),Inputs!$M$35,IF(AND(D133=3,H133=1),Inputs!$M$36,IF(AND(D133=4,H133=1),Inputs!$M$37,0))))</f>
        <v>0</v>
      </c>
      <c r="AD133" s="19">
        <f>IF(AND(D133=1,H133=1),Inputs!$M$51,IF(AND(D133=2,H133=1),Inputs!$M$52,IF(AND(D133=3,H133=1),Inputs!$M$53,IF(AND(D133=4,H133=1),Inputs!$M$54,0))))</f>
        <v>0</v>
      </c>
      <c r="AE133" s="19">
        <f>IF(AND(D133=1,I133=1),Inputs!$N$34,IF(AND(D133=2,I133=1),Inputs!$N$35,IF(AND(D133=3,I133=1),Inputs!$N$36,IF(AND(D133=4,I133=1),Inputs!$N$37,0))))</f>
        <v>0</v>
      </c>
      <c r="AF133" s="19">
        <f>IF(AND(D133=1,I133=1),Inputs!$N$51,IF(AND(D133=2,I133=1),Inputs!$N$52,IF(AND(D133=3,I133=1),Inputs!$N$53,IF(AND(D133=4,I133=1),Inputs!$N$54,0))))</f>
        <v>0</v>
      </c>
      <c r="AG133" s="19" t="e">
        <f t="shared" si="23"/>
        <v>#N/A</v>
      </c>
      <c r="AH133" s="19" t="e">
        <f t="shared" si="24"/>
        <v>#N/A</v>
      </c>
      <c r="AI133" s="19" t="e">
        <f t="shared" si="25"/>
        <v>#N/A</v>
      </c>
      <c r="AJ133" s="19" t="e">
        <f>IF(K133=2,Inputs!$B$7,IF(K133=3,Inputs!$B$8,IF(K133=4,Inputs!$B$9,IF(K133=5,Inputs!$B$10,IF(K133=6,Inputs!$B$11)))))</f>
        <v>#N/A</v>
      </c>
      <c r="AK133" s="19">
        <f>Inputs!$B$65+C133</f>
        <v>500</v>
      </c>
      <c r="AL133" s="19" t="e">
        <f t="shared" si="26"/>
        <v>#N/A</v>
      </c>
      <c r="AM133" s="19" t="e">
        <f t="shared" ref="AM133:AM196" si="32">AL133+SUM(Q133,S133,U133)</f>
        <v>#N/A</v>
      </c>
      <c r="AN133" s="19" t="e">
        <f t="shared" si="27"/>
        <v>#N/A</v>
      </c>
      <c r="AO133" s="19" t="e">
        <f t="shared" si="28"/>
        <v>#N/A</v>
      </c>
      <c r="AP133" s="19" t="e">
        <f t="shared" si="29"/>
        <v>#N/A</v>
      </c>
      <c r="AQ133" s="22">
        <f t="shared" si="30"/>
        <v>0</v>
      </c>
      <c r="AR133" s="22">
        <f t="shared" si="31"/>
        <v>0</v>
      </c>
      <c r="AS133" s="22">
        <f>IF(AND(AQ133&gt;=Inputs!$B$15,D133=2),MAX(C133,Inputs!$B$15),AQ133)</f>
        <v>0</v>
      </c>
      <c r="AT133" s="22">
        <f>IF(AND(AR133&gt;=Inputs!$B$15,D133=2),MAX(C133,Inputs!$B$15),AR133)</f>
        <v>0</v>
      </c>
      <c r="AU133" s="22">
        <f>IF(AND(AS133&gt;=Inputs!$B$16,D133&lt;4),MAX(C133,Inputs!$B$16),AS133)</f>
        <v>0</v>
      </c>
      <c r="AV133" s="22">
        <f>IF(AND(AT133&gt;=Inputs!$B$16,D133&lt;4),MAX(C133,Inputs!$B$16),AT133)</f>
        <v>0</v>
      </c>
      <c r="AW133" s="20">
        <f>IF(AU133&gt;Inputs!$B$17,Inputs!$B$17,AU133)</f>
        <v>0</v>
      </c>
      <c r="AX133" s="20">
        <f>IF(AV133&gt;Inputs!$B$17,Inputs!$B$17,AV133)</f>
        <v>0</v>
      </c>
    </row>
    <row r="134" spans="1:50" x14ac:dyDescent="0.25">
      <c r="A134" s="1">
        <f>Levels!A135</f>
        <v>0</v>
      </c>
      <c r="B134" s="1">
        <f>Levels!B135</f>
        <v>0</v>
      </c>
      <c r="C134" s="15">
        <f>IF(AND(E134=0,F134=1),Levels!C135,'2012-2013'!AU134)</f>
        <v>0</v>
      </c>
      <c r="D134" s="1">
        <f>Levels!E135</f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 t="e">
        <f>Levels!AD135</f>
        <v>#N/A</v>
      </c>
      <c r="K134" s="1" t="e">
        <f>Levels!AE135</f>
        <v>#N/A</v>
      </c>
      <c r="L134" s="1" t="e">
        <f t="shared" si="22"/>
        <v>#N/A</v>
      </c>
      <c r="M134" s="19">
        <f>IF(D134=1,Inputs!$J$25,IF(D134=2,Inputs!$J$26,IF(D134=3,Inputs!$J$27,IF(D134=4,Inputs!$J$28,0))))</f>
        <v>0</v>
      </c>
      <c r="N134" s="19">
        <f>IF(D134=1,Inputs!$J$42,IF(D134=2,Inputs!$J$43,IF(D134=3,Inputs!$J$44,IF(D134=4,Inputs!$J$45,0))))</f>
        <v>0</v>
      </c>
      <c r="O134" s="19">
        <f>IF(D134=1,Inputs!$K$25,IF(D134=2,Inputs!$K$26,IF(D134=3,Inputs!$K$27,IF(D134=4,Inputs!$K$28,0))))</f>
        <v>0</v>
      </c>
      <c r="P134" s="19">
        <f>IF(D134=1,Inputs!$K$42,IF(D134=2,Inputs!$K$43,IF(D134=3,Inputs!$K$44,IF(D134=4,Inputs!$K$45,0))))</f>
        <v>0</v>
      </c>
      <c r="Q134" s="19">
        <f>IF(AND(D134=1,G134=1),Inputs!$L$25,IF(AND(D134=2,G134=1),Inputs!$L$26,IF(AND(D134=3,G134=1),Inputs!$L$27,IF(AND(D134=4,G134=1),Inputs!$L$28,0))))</f>
        <v>0</v>
      </c>
      <c r="R134" s="19">
        <f>IF(AND(D134=1,G134=1),Inputs!$L$42,IF(AND(D134=2,G134=1),Inputs!$L$43,IF(AND(D134=3,G134=1),Inputs!$L$44,IF(AND(D134=4,G134=1),Inputs!$L$45,0))))</f>
        <v>0</v>
      </c>
      <c r="S134" s="19">
        <f>IF(AND(D134=1,H134=1),Inputs!$M$25,IF(AND(D134=2,H134=1),Inputs!$M$26,IF(AND(D134=3,H134=1),Inputs!$M$27,IF(AND(D134=4,H134=1),Inputs!$M$28,0))))</f>
        <v>0</v>
      </c>
      <c r="T134" s="19">
        <f>IF(AND(D134=1,H134=1),Inputs!$M$42,IF(AND(D134=2,H134=1),Inputs!$M$43,IF(AND(D134=3,H134=1),Inputs!$M$44,IF(AND(D134=4,H134=1),Inputs!$M$45,0))))</f>
        <v>0</v>
      </c>
      <c r="U134" s="19">
        <f>IF(AND(D134=1,I134=1),Inputs!$N$25,IF(AND(D134=2,I134=1),Inputs!$N$26,IF(AND(D134=3,I134=1),Inputs!$N$27,IF(AND(D134=4,I134=1),Inputs!$N$28,0))))</f>
        <v>0</v>
      </c>
      <c r="V134" s="19">
        <f>IF(AND(D134=1,I134=1),Inputs!$N$42,IF(AND(D134=2,I134=1),Inputs!$N$43,IF(AND(D134=3,I134=1),Inputs!$N$44,IF(AND(D134=4,I134=1),Inputs!$N$45,0))))</f>
        <v>0</v>
      </c>
      <c r="W134" s="19">
        <f>IF(D134=1,Inputs!$J$34,IF(D134=2,Inputs!$J$35,IF(D134=3,Inputs!$J$36,IF(D134=4,Inputs!$J$37,0))))</f>
        <v>0</v>
      </c>
      <c r="X134" s="19">
        <f>IF(D134=1,Inputs!$J$51,IF(D134=2,Inputs!$J$52,IF(D134=3,Inputs!$J$53,IF(D134=4,Inputs!$J$54,0))))</f>
        <v>0</v>
      </c>
      <c r="Y134" s="19">
        <f>IF(D134=1,Inputs!$K$34,IF(D134=2,Inputs!$K$35,IF(D134=3,Inputs!$K$36,IF(D134=4,Inputs!$K$37,0))))</f>
        <v>0</v>
      </c>
      <c r="Z134" s="19">
        <f>IF(D134=1,Inputs!$K$51,IF(D134=2,Inputs!$K$52,IF(D134=3,Inputs!$K$53,IF(D134=4,Inputs!$K$54,0))))</f>
        <v>0</v>
      </c>
      <c r="AA134" s="19">
        <f>IF(AND(D134=1,G134=1),Inputs!$L$34,IF(AND(D134=2,G134=1),Inputs!$L$35,IF(AND(D134=3,G134=1),Inputs!$L$36,IF(AND(D134=4,G134=1),Inputs!$L$37,0))))</f>
        <v>0</v>
      </c>
      <c r="AB134" s="19">
        <f>IF(AND(D134=1,G134=1),Inputs!$L$51,IF(AND(D134=2,G134=1),Inputs!$L$52,IF(AND(D134=3,G134=1),Inputs!$L$53,IF(AND(D134=4,G134=1),Inputs!$L$54,0))))</f>
        <v>0</v>
      </c>
      <c r="AC134" s="19">
        <f>IF(AND(D134=1,H134=1),Inputs!$M$34,IF(AND(D134=2,H134=1),Inputs!$M$35,IF(AND(D134=3,H134=1),Inputs!$M$36,IF(AND(D134=4,H134=1),Inputs!$M$37,0))))</f>
        <v>0</v>
      </c>
      <c r="AD134" s="19">
        <f>IF(AND(D134=1,H134=1),Inputs!$M$51,IF(AND(D134=2,H134=1),Inputs!$M$52,IF(AND(D134=3,H134=1),Inputs!$M$53,IF(AND(D134=4,H134=1),Inputs!$M$54,0))))</f>
        <v>0</v>
      </c>
      <c r="AE134" s="19">
        <f>IF(AND(D134=1,I134=1),Inputs!$N$34,IF(AND(D134=2,I134=1),Inputs!$N$35,IF(AND(D134=3,I134=1),Inputs!$N$36,IF(AND(D134=4,I134=1),Inputs!$N$37,0))))</f>
        <v>0</v>
      </c>
      <c r="AF134" s="19">
        <f>IF(AND(D134=1,I134=1),Inputs!$N$51,IF(AND(D134=2,I134=1),Inputs!$N$52,IF(AND(D134=3,I134=1),Inputs!$N$53,IF(AND(D134=4,I134=1),Inputs!$N$54,0))))</f>
        <v>0</v>
      </c>
      <c r="AG134" s="19" t="e">
        <f t="shared" si="23"/>
        <v>#N/A</v>
      </c>
      <c r="AH134" s="19" t="e">
        <f t="shared" si="24"/>
        <v>#N/A</v>
      </c>
      <c r="AI134" s="19" t="e">
        <f t="shared" si="25"/>
        <v>#N/A</v>
      </c>
      <c r="AJ134" s="19" t="e">
        <f>IF(K134=2,Inputs!$B$7,IF(K134=3,Inputs!$B$8,IF(K134=4,Inputs!$B$9,IF(K134=5,Inputs!$B$10,IF(K134=6,Inputs!$B$11)))))</f>
        <v>#N/A</v>
      </c>
      <c r="AK134" s="19">
        <f>Inputs!$B$65+C134</f>
        <v>500</v>
      </c>
      <c r="AL134" s="19" t="e">
        <f t="shared" si="26"/>
        <v>#N/A</v>
      </c>
      <c r="AM134" s="19" t="e">
        <f t="shared" si="32"/>
        <v>#N/A</v>
      </c>
      <c r="AN134" s="19" t="e">
        <f t="shared" si="27"/>
        <v>#N/A</v>
      </c>
      <c r="AO134" s="19" t="e">
        <f t="shared" si="28"/>
        <v>#N/A</v>
      </c>
      <c r="AP134" s="19" t="e">
        <f t="shared" si="29"/>
        <v>#N/A</v>
      </c>
      <c r="AQ134" s="22">
        <f t="shared" si="30"/>
        <v>0</v>
      </c>
      <c r="AR134" s="22">
        <f t="shared" si="31"/>
        <v>0</v>
      </c>
      <c r="AS134" s="22">
        <f>IF(AND(AQ134&gt;=Inputs!$B$15,D134=2),MAX(C134,Inputs!$B$15),AQ134)</f>
        <v>0</v>
      </c>
      <c r="AT134" s="22">
        <f>IF(AND(AR134&gt;=Inputs!$B$15,D134=2),MAX(C134,Inputs!$B$15),AR134)</f>
        <v>0</v>
      </c>
      <c r="AU134" s="22">
        <f>IF(AND(AS134&gt;=Inputs!$B$16,D134&lt;4),MAX(C134,Inputs!$B$16),AS134)</f>
        <v>0</v>
      </c>
      <c r="AV134" s="22">
        <f>IF(AND(AT134&gt;=Inputs!$B$16,D134&lt;4),MAX(C134,Inputs!$B$16),AT134)</f>
        <v>0</v>
      </c>
      <c r="AW134" s="20">
        <f>IF(AU134&gt;Inputs!$B$17,Inputs!$B$17,AU134)</f>
        <v>0</v>
      </c>
      <c r="AX134" s="20">
        <f>IF(AV134&gt;Inputs!$B$17,Inputs!$B$17,AV134)</f>
        <v>0</v>
      </c>
    </row>
    <row r="135" spans="1:50" x14ac:dyDescent="0.25">
      <c r="A135" s="1">
        <f>Levels!A136</f>
        <v>0</v>
      </c>
      <c r="B135" s="1">
        <f>Levels!B136</f>
        <v>0</v>
      </c>
      <c r="C135" s="15">
        <f>IF(AND(E135=0,F135=1),Levels!C136,'2012-2013'!AU135)</f>
        <v>0</v>
      </c>
      <c r="D135" s="1">
        <f>Levels!E136</f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 t="e">
        <f>Levels!AD136</f>
        <v>#N/A</v>
      </c>
      <c r="K135" s="1" t="e">
        <f>Levels!AE136</f>
        <v>#N/A</v>
      </c>
      <c r="L135" s="1" t="e">
        <f t="shared" si="22"/>
        <v>#N/A</v>
      </c>
      <c r="M135" s="19">
        <f>IF(D135=1,Inputs!$J$25,IF(D135=2,Inputs!$J$26,IF(D135=3,Inputs!$J$27,IF(D135=4,Inputs!$J$28,0))))</f>
        <v>0</v>
      </c>
      <c r="N135" s="19">
        <f>IF(D135=1,Inputs!$J$42,IF(D135=2,Inputs!$J$43,IF(D135=3,Inputs!$J$44,IF(D135=4,Inputs!$J$45,0))))</f>
        <v>0</v>
      </c>
      <c r="O135" s="19">
        <f>IF(D135=1,Inputs!$K$25,IF(D135=2,Inputs!$K$26,IF(D135=3,Inputs!$K$27,IF(D135=4,Inputs!$K$28,0))))</f>
        <v>0</v>
      </c>
      <c r="P135" s="19">
        <f>IF(D135=1,Inputs!$K$42,IF(D135=2,Inputs!$K$43,IF(D135=3,Inputs!$K$44,IF(D135=4,Inputs!$K$45,0))))</f>
        <v>0</v>
      </c>
      <c r="Q135" s="19">
        <f>IF(AND(D135=1,G135=1),Inputs!$L$25,IF(AND(D135=2,G135=1),Inputs!$L$26,IF(AND(D135=3,G135=1),Inputs!$L$27,IF(AND(D135=4,G135=1),Inputs!$L$28,0))))</f>
        <v>0</v>
      </c>
      <c r="R135" s="19">
        <f>IF(AND(D135=1,G135=1),Inputs!$L$42,IF(AND(D135=2,G135=1),Inputs!$L$43,IF(AND(D135=3,G135=1),Inputs!$L$44,IF(AND(D135=4,G135=1),Inputs!$L$45,0))))</f>
        <v>0</v>
      </c>
      <c r="S135" s="19">
        <f>IF(AND(D135=1,H135=1),Inputs!$M$25,IF(AND(D135=2,H135=1),Inputs!$M$26,IF(AND(D135=3,H135=1),Inputs!$M$27,IF(AND(D135=4,H135=1),Inputs!$M$28,0))))</f>
        <v>0</v>
      </c>
      <c r="T135" s="19">
        <f>IF(AND(D135=1,H135=1),Inputs!$M$42,IF(AND(D135=2,H135=1),Inputs!$M$43,IF(AND(D135=3,H135=1),Inputs!$M$44,IF(AND(D135=4,H135=1),Inputs!$M$45,0))))</f>
        <v>0</v>
      </c>
      <c r="U135" s="19">
        <f>IF(AND(D135=1,I135=1),Inputs!$N$25,IF(AND(D135=2,I135=1),Inputs!$N$26,IF(AND(D135=3,I135=1),Inputs!$N$27,IF(AND(D135=4,I135=1),Inputs!$N$28,0))))</f>
        <v>0</v>
      </c>
      <c r="V135" s="19">
        <f>IF(AND(D135=1,I135=1),Inputs!$N$42,IF(AND(D135=2,I135=1),Inputs!$N$43,IF(AND(D135=3,I135=1),Inputs!$N$44,IF(AND(D135=4,I135=1),Inputs!$N$45,0))))</f>
        <v>0</v>
      </c>
      <c r="W135" s="19">
        <f>IF(D135=1,Inputs!$J$34,IF(D135=2,Inputs!$J$35,IF(D135=3,Inputs!$J$36,IF(D135=4,Inputs!$J$37,0))))</f>
        <v>0</v>
      </c>
      <c r="X135" s="19">
        <f>IF(D135=1,Inputs!$J$51,IF(D135=2,Inputs!$J$52,IF(D135=3,Inputs!$J$53,IF(D135=4,Inputs!$J$54,0))))</f>
        <v>0</v>
      </c>
      <c r="Y135" s="19">
        <f>IF(D135=1,Inputs!$K$34,IF(D135=2,Inputs!$K$35,IF(D135=3,Inputs!$K$36,IF(D135=4,Inputs!$K$37,0))))</f>
        <v>0</v>
      </c>
      <c r="Z135" s="19">
        <f>IF(D135=1,Inputs!$K$51,IF(D135=2,Inputs!$K$52,IF(D135=3,Inputs!$K$53,IF(D135=4,Inputs!$K$54,0))))</f>
        <v>0</v>
      </c>
      <c r="AA135" s="19">
        <f>IF(AND(D135=1,G135=1),Inputs!$L$34,IF(AND(D135=2,G135=1),Inputs!$L$35,IF(AND(D135=3,G135=1),Inputs!$L$36,IF(AND(D135=4,G135=1),Inputs!$L$37,0))))</f>
        <v>0</v>
      </c>
      <c r="AB135" s="19">
        <f>IF(AND(D135=1,G135=1),Inputs!$L$51,IF(AND(D135=2,G135=1),Inputs!$L$52,IF(AND(D135=3,G135=1),Inputs!$L$53,IF(AND(D135=4,G135=1),Inputs!$L$54,0))))</f>
        <v>0</v>
      </c>
      <c r="AC135" s="19">
        <f>IF(AND(D135=1,H135=1),Inputs!$M$34,IF(AND(D135=2,H135=1),Inputs!$M$35,IF(AND(D135=3,H135=1),Inputs!$M$36,IF(AND(D135=4,H135=1),Inputs!$M$37,0))))</f>
        <v>0</v>
      </c>
      <c r="AD135" s="19">
        <f>IF(AND(D135=1,H135=1),Inputs!$M$51,IF(AND(D135=2,H135=1),Inputs!$M$52,IF(AND(D135=3,H135=1),Inputs!$M$53,IF(AND(D135=4,H135=1),Inputs!$M$54,0))))</f>
        <v>0</v>
      </c>
      <c r="AE135" s="19">
        <f>IF(AND(D135=1,I135=1),Inputs!$N$34,IF(AND(D135=2,I135=1),Inputs!$N$35,IF(AND(D135=3,I135=1),Inputs!$N$36,IF(AND(D135=4,I135=1),Inputs!$N$37,0))))</f>
        <v>0</v>
      </c>
      <c r="AF135" s="19">
        <f>IF(AND(D135=1,I135=1),Inputs!$N$51,IF(AND(D135=2,I135=1),Inputs!$N$52,IF(AND(D135=3,I135=1),Inputs!$N$53,IF(AND(D135=4,I135=1),Inputs!$N$54,0))))</f>
        <v>0</v>
      </c>
      <c r="AG135" s="19" t="e">
        <f t="shared" si="23"/>
        <v>#N/A</v>
      </c>
      <c r="AH135" s="19" t="e">
        <f t="shared" si="24"/>
        <v>#N/A</v>
      </c>
      <c r="AI135" s="19" t="e">
        <f t="shared" si="25"/>
        <v>#N/A</v>
      </c>
      <c r="AJ135" s="19" t="e">
        <f>IF(K135=2,Inputs!$B$7,IF(K135=3,Inputs!$B$8,IF(K135=4,Inputs!$B$9,IF(K135=5,Inputs!$B$10,IF(K135=6,Inputs!$B$11)))))</f>
        <v>#N/A</v>
      </c>
      <c r="AK135" s="19">
        <f>Inputs!$B$65+C135</f>
        <v>500</v>
      </c>
      <c r="AL135" s="19" t="e">
        <f t="shared" si="26"/>
        <v>#N/A</v>
      </c>
      <c r="AM135" s="19" t="e">
        <f t="shared" si="32"/>
        <v>#N/A</v>
      </c>
      <c r="AN135" s="19" t="e">
        <f t="shared" si="27"/>
        <v>#N/A</v>
      </c>
      <c r="AO135" s="19" t="e">
        <f t="shared" si="28"/>
        <v>#N/A</v>
      </c>
      <c r="AP135" s="19" t="e">
        <f t="shared" si="29"/>
        <v>#N/A</v>
      </c>
      <c r="AQ135" s="22">
        <f t="shared" si="30"/>
        <v>0</v>
      </c>
      <c r="AR135" s="22">
        <f t="shared" si="31"/>
        <v>0</v>
      </c>
      <c r="AS135" s="22">
        <f>IF(AND(AQ135&gt;=Inputs!$B$15,D135=2),MAX(C135,Inputs!$B$15),AQ135)</f>
        <v>0</v>
      </c>
      <c r="AT135" s="22">
        <f>IF(AND(AR135&gt;=Inputs!$B$15,D135=2),MAX(C135,Inputs!$B$15),AR135)</f>
        <v>0</v>
      </c>
      <c r="AU135" s="22">
        <f>IF(AND(AS135&gt;=Inputs!$B$16,D135&lt;4),MAX(C135,Inputs!$B$16),AS135)</f>
        <v>0</v>
      </c>
      <c r="AV135" s="22">
        <f>IF(AND(AT135&gt;=Inputs!$B$16,D135&lt;4),MAX(C135,Inputs!$B$16),AT135)</f>
        <v>0</v>
      </c>
      <c r="AW135" s="20">
        <f>IF(AU135&gt;Inputs!$B$17,Inputs!$B$17,AU135)</f>
        <v>0</v>
      </c>
      <c r="AX135" s="20">
        <f>IF(AV135&gt;Inputs!$B$17,Inputs!$B$17,AV135)</f>
        <v>0</v>
      </c>
    </row>
    <row r="136" spans="1:50" x14ac:dyDescent="0.25">
      <c r="A136" s="1">
        <f>Levels!A137</f>
        <v>0</v>
      </c>
      <c r="B136" s="1">
        <f>Levels!B137</f>
        <v>0</v>
      </c>
      <c r="C136" s="15">
        <f>IF(AND(E136=0,F136=1),Levels!C137,'2012-2013'!AU136)</f>
        <v>0</v>
      </c>
      <c r="D136" s="1">
        <f>Levels!E137</f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 t="e">
        <f>Levels!AD137</f>
        <v>#N/A</v>
      </c>
      <c r="K136" s="1" t="e">
        <f>Levels!AE137</f>
        <v>#N/A</v>
      </c>
      <c r="L136" s="1" t="e">
        <f t="shared" si="22"/>
        <v>#N/A</v>
      </c>
      <c r="M136" s="19">
        <f>IF(D136=1,Inputs!$J$25,IF(D136=2,Inputs!$J$26,IF(D136=3,Inputs!$J$27,IF(D136=4,Inputs!$J$28,0))))</f>
        <v>0</v>
      </c>
      <c r="N136" s="19">
        <f>IF(D136=1,Inputs!$J$42,IF(D136=2,Inputs!$J$43,IF(D136=3,Inputs!$J$44,IF(D136=4,Inputs!$J$45,0))))</f>
        <v>0</v>
      </c>
      <c r="O136" s="19">
        <f>IF(D136=1,Inputs!$K$25,IF(D136=2,Inputs!$K$26,IF(D136=3,Inputs!$K$27,IF(D136=4,Inputs!$K$28,0))))</f>
        <v>0</v>
      </c>
      <c r="P136" s="19">
        <f>IF(D136=1,Inputs!$K$42,IF(D136=2,Inputs!$K$43,IF(D136=3,Inputs!$K$44,IF(D136=4,Inputs!$K$45,0))))</f>
        <v>0</v>
      </c>
      <c r="Q136" s="19">
        <f>IF(AND(D136=1,G136=1),Inputs!$L$25,IF(AND(D136=2,G136=1),Inputs!$L$26,IF(AND(D136=3,G136=1),Inputs!$L$27,IF(AND(D136=4,G136=1),Inputs!$L$28,0))))</f>
        <v>0</v>
      </c>
      <c r="R136" s="19">
        <f>IF(AND(D136=1,G136=1),Inputs!$L$42,IF(AND(D136=2,G136=1),Inputs!$L$43,IF(AND(D136=3,G136=1),Inputs!$L$44,IF(AND(D136=4,G136=1),Inputs!$L$45,0))))</f>
        <v>0</v>
      </c>
      <c r="S136" s="19">
        <f>IF(AND(D136=1,H136=1),Inputs!$M$25,IF(AND(D136=2,H136=1),Inputs!$M$26,IF(AND(D136=3,H136=1),Inputs!$M$27,IF(AND(D136=4,H136=1),Inputs!$M$28,0))))</f>
        <v>0</v>
      </c>
      <c r="T136" s="19">
        <f>IF(AND(D136=1,H136=1),Inputs!$M$42,IF(AND(D136=2,H136=1),Inputs!$M$43,IF(AND(D136=3,H136=1),Inputs!$M$44,IF(AND(D136=4,H136=1),Inputs!$M$45,0))))</f>
        <v>0</v>
      </c>
      <c r="U136" s="19">
        <f>IF(AND(D136=1,I136=1),Inputs!$N$25,IF(AND(D136=2,I136=1),Inputs!$N$26,IF(AND(D136=3,I136=1),Inputs!$N$27,IF(AND(D136=4,I136=1),Inputs!$N$28,0))))</f>
        <v>0</v>
      </c>
      <c r="V136" s="19">
        <f>IF(AND(D136=1,I136=1),Inputs!$N$42,IF(AND(D136=2,I136=1),Inputs!$N$43,IF(AND(D136=3,I136=1),Inputs!$N$44,IF(AND(D136=4,I136=1),Inputs!$N$45,0))))</f>
        <v>0</v>
      </c>
      <c r="W136" s="19">
        <f>IF(D136=1,Inputs!$J$34,IF(D136=2,Inputs!$J$35,IF(D136=3,Inputs!$J$36,IF(D136=4,Inputs!$J$37,0))))</f>
        <v>0</v>
      </c>
      <c r="X136" s="19">
        <f>IF(D136=1,Inputs!$J$51,IF(D136=2,Inputs!$J$52,IF(D136=3,Inputs!$J$53,IF(D136=4,Inputs!$J$54,0))))</f>
        <v>0</v>
      </c>
      <c r="Y136" s="19">
        <f>IF(D136=1,Inputs!$K$34,IF(D136=2,Inputs!$K$35,IF(D136=3,Inputs!$K$36,IF(D136=4,Inputs!$K$37,0))))</f>
        <v>0</v>
      </c>
      <c r="Z136" s="19">
        <f>IF(D136=1,Inputs!$K$51,IF(D136=2,Inputs!$K$52,IF(D136=3,Inputs!$K$53,IF(D136=4,Inputs!$K$54,0))))</f>
        <v>0</v>
      </c>
      <c r="AA136" s="19">
        <f>IF(AND(D136=1,G136=1),Inputs!$L$34,IF(AND(D136=2,G136=1),Inputs!$L$35,IF(AND(D136=3,G136=1),Inputs!$L$36,IF(AND(D136=4,G136=1),Inputs!$L$37,0))))</f>
        <v>0</v>
      </c>
      <c r="AB136" s="19">
        <f>IF(AND(D136=1,G136=1),Inputs!$L$51,IF(AND(D136=2,G136=1),Inputs!$L$52,IF(AND(D136=3,G136=1),Inputs!$L$53,IF(AND(D136=4,G136=1),Inputs!$L$54,0))))</f>
        <v>0</v>
      </c>
      <c r="AC136" s="19">
        <f>IF(AND(D136=1,H136=1),Inputs!$M$34,IF(AND(D136=2,H136=1),Inputs!$M$35,IF(AND(D136=3,H136=1),Inputs!$M$36,IF(AND(D136=4,H136=1),Inputs!$M$37,0))))</f>
        <v>0</v>
      </c>
      <c r="AD136" s="19">
        <f>IF(AND(D136=1,H136=1),Inputs!$M$51,IF(AND(D136=2,H136=1),Inputs!$M$52,IF(AND(D136=3,H136=1),Inputs!$M$53,IF(AND(D136=4,H136=1),Inputs!$M$54,0))))</f>
        <v>0</v>
      </c>
      <c r="AE136" s="19">
        <f>IF(AND(D136=1,I136=1),Inputs!$N$34,IF(AND(D136=2,I136=1),Inputs!$N$35,IF(AND(D136=3,I136=1),Inputs!$N$36,IF(AND(D136=4,I136=1),Inputs!$N$37,0))))</f>
        <v>0</v>
      </c>
      <c r="AF136" s="19">
        <f>IF(AND(D136=1,I136=1),Inputs!$N$51,IF(AND(D136=2,I136=1),Inputs!$N$52,IF(AND(D136=3,I136=1),Inputs!$N$53,IF(AND(D136=4,I136=1),Inputs!$N$54,0))))</f>
        <v>0</v>
      </c>
      <c r="AG136" s="19" t="e">
        <f t="shared" si="23"/>
        <v>#N/A</v>
      </c>
      <c r="AH136" s="19" t="e">
        <f t="shared" si="24"/>
        <v>#N/A</v>
      </c>
      <c r="AI136" s="19" t="e">
        <f t="shared" si="25"/>
        <v>#N/A</v>
      </c>
      <c r="AJ136" s="19" t="e">
        <f>IF(K136=2,Inputs!$B$7,IF(K136=3,Inputs!$B$8,IF(K136=4,Inputs!$B$9,IF(K136=5,Inputs!$B$10,IF(K136=6,Inputs!$B$11)))))</f>
        <v>#N/A</v>
      </c>
      <c r="AK136" s="19">
        <f>Inputs!$B$65+C136</f>
        <v>500</v>
      </c>
      <c r="AL136" s="19" t="e">
        <f t="shared" si="26"/>
        <v>#N/A</v>
      </c>
      <c r="AM136" s="19" t="e">
        <f t="shared" si="32"/>
        <v>#N/A</v>
      </c>
      <c r="AN136" s="19" t="e">
        <f t="shared" si="27"/>
        <v>#N/A</v>
      </c>
      <c r="AO136" s="19" t="e">
        <f t="shared" si="28"/>
        <v>#N/A</v>
      </c>
      <c r="AP136" s="19" t="e">
        <f t="shared" si="29"/>
        <v>#N/A</v>
      </c>
      <c r="AQ136" s="22">
        <f t="shared" si="30"/>
        <v>0</v>
      </c>
      <c r="AR136" s="22">
        <f t="shared" si="31"/>
        <v>0</v>
      </c>
      <c r="AS136" s="22">
        <f>IF(AND(AQ136&gt;=Inputs!$B$15,D136=2),MAX(C136,Inputs!$B$15),AQ136)</f>
        <v>0</v>
      </c>
      <c r="AT136" s="22">
        <f>IF(AND(AR136&gt;=Inputs!$B$15,D136=2),MAX(C136,Inputs!$B$15),AR136)</f>
        <v>0</v>
      </c>
      <c r="AU136" s="22">
        <f>IF(AND(AS136&gt;=Inputs!$B$16,D136&lt;4),MAX(C136,Inputs!$B$16),AS136)</f>
        <v>0</v>
      </c>
      <c r="AV136" s="22">
        <f>IF(AND(AT136&gt;=Inputs!$B$16,D136&lt;4),MAX(C136,Inputs!$B$16),AT136)</f>
        <v>0</v>
      </c>
      <c r="AW136" s="20">
        <f>IF(AU136&gt;Inputs!$B$17,Inputs!$B$17,AU136)</f>
        <v>0</v>
      </c>
      <c r="AX136" s="20">
        <f>IF(AV136&gt;Inputs!$B$17,Inputs!$B$17,AV136)</f>
        <v>0</v>
      </c>
    </row>
    <row r="137" spans="1:50" x14ac:dyDescent="0.25">
      <c r="A137" s="1">
        <f>Levels!A138</f>
        <v>0</v>
      </c>
      <c r="B137" s="1">
        <f>Levels!B138</f>
        <v>0</v>
      </c>
      <c r="C137" s="15">
        <f>IF(AND(E137=0,F137=1),Levels!C138,'2012-2013'!AU137)</f>
        <v>0</v>
      </c>
      <c r="D137" s="1">
        <f>Levels!E138</f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 t="e">
        <f>Levels!AD138</f>
        <v>#N/A</v>
      </c>
      <c r="K137" s="1" t="e">
        <f>Levels!AE138</f>
        <v>#N/A</v>
      </c>
      <c r="L137" s="1" t="e">
        <f t="shared" si="22"/>
        <v>#N/A</v>
      </c>
      <c r="M137" s="19">
        <f>IF(D137=1,Inputs!$J$25,IF(D137=2,Inputs!$J$26,IF(D137=3,Inputs!$J$27,IF(D137=4,Inputs!$J$28,0))))</f>
        <v>0</v>
      </c>
      <c r="N137" s="19">
        <f>IF(D137=1,Inputs!$J$42,IF(D137=2,Inputs!$J$43,IF(D137=3,Inputs!$J$44,IF(D137=4,Inputs!$J$45,0))))</f>
        <v>0</v>
      </c>
      <c r="O137" s="19">
        <f>IF(D137=1,Inputs!$K$25,IF(D137=2,Inputs!$K$26,IF(D137=3,Inputs!$K$27,IF(D137=4,Inputs!$K$28,0))))</f>
        <v>0</v>
      </c>
      <c r="P137" s="19">
        <f>IF(D137=1,Inputs!$K$42,IF(D137=2,Inputs!$K$43,IF(D137=3,Inputs!$K$44,IF(D137=4,Inputs!$K$45,0))))</f>
        <v>0</v>
      </c>
      <c r="Q137" s="19">
        <f>IF(AND(D137=1,G137=1),Inputs!$L$25,IF(AND(D137=2,G137=1),Inputs!$L$26,IF(AND(D137=3,G137=1),Inputs!$L$27,IF(AND(D137=4,G137=1),Inputs!$L$28,0))))</f>
        <v>0</v>
      </c>
      <c r="R137" s="19">
        <f>IF(AND(D137=1,G137=1),Inputs!$L$42,IF(AND(D137=2,G137=1),Inputs!$L$43,IF(AND(D137=3,G137=1),Inputs!$L$44,IF(AND(D137=4,G137=1),Inputs!$L$45,0))))</f>
        <v>0</v>
      </c>
      <c r="S137" s="19">
        <f>IF(AND(D137=1,H137=1),Inputs!$M$25,IF(AND(D137=2,H137=1),Inputs!$M$26,IF(AND(D137=3,H137=1),Inputs!$M$27,IF(AND(D137=4,H137=1),Inputs!$M$28,0))))</f>
        <v>0</v>
      </c>
      <c r="T137" s="19">
        <f>IF(AND(D137=1,H137=1),Inputs!$M$42,IF(AND(D137=2,H137=1),Inputs!$M$43,IF(AND(D137=3,H137=1),Inputs!$M$44,IF(AND(D137=4,H137=1),Inputs!$M$45,0))))</f>
        <v>0</v>
      </c>
      <c r="U137" s="19">
        <f>IF(AND(D137=1,I137=1),Inputs!$N$25,IF(AND(D137=2,I137=1),Inputs!$N$26,IF(AND(D137=3,I137=1),Inputs!$N$27,IF(AND(D137=4,I137=1),Inputs!$N$28,0))))</f>
        <v>0</v>
      </c>
      <c r="V137" s="19">
        <f>IF(AND(D137=1,I137=1),Inputs!$N$42,IF(AND(D137=2,I137=1),Inputs!$N$43,IF(AND(D137=3,I137=1),Inputs!$N$44,IF(AND(D137=4,I137=1),Inputs!$N$45,0))))</f>
        <v>0</v>
      </c>
      <c r="W137" s="19">
        <f>IF(D137=1,Inputs!$J$34,IF(D137=2,Inputs!$J$35,IF(D137=3,Inputs!$J$36,IF(D137=4,Inputs!$J$37,0))))</f>
        <v>0</v>
      </c>
      <c r="X137" s="19">
        <f>IF(D137=1,Inputs!$J$51,IF(D137=2,Inputs!$J$52,IF(D137=3,Inputs!$J$53,IF(D137=4,Inputs!$J$54,0))))</f>
        <v>0</v>
      </c>
      <c r="Y137" s="19">
        <f>IF(D137=1,Inputs!$K$34,IF(D137=2,Inputs!$K$35,IF(D137=3,Inputs!$K$36,IF(D137=4,Inputs!$K$37,0))))</f>
        <v>0</v>
      </c>
      <c r="Z137" s="19">
        <f>IF(D137=1,Inputs!$K$51,IF(D137=2,Inputs!$K$52,IF(D137=3,Inputs!$K$53,IF(D137=4,Inputs!$K$54,0))))</f>
        <v>0</v>
      </c>
      <c r="AA137" s="19">
        <f>IF(AND(D137=1,G137=1),Inputs!$L$34,IF(AND(D137=2,G137=1),Inputs!$L$35,IF(AND(D137=3,G137=1),Inputs!$L$36,IF(AND(D137=4,G137=1),Inputs!$L$37,0))))</f>
        <v>0</v>
      </c>
      <c r="AB137" s="19">
        <f>IF(AND(D137=1,G137=1),Inputs!$L$51,IF(AND(D137=2,G137=1),Inputs!$L$52,IF(AND(D137=3,G137=1),Inputs!$L$53,IF(AND(D137=4,G137=1),Inputs!$L$54,0))))</f>
        <v>0</v>
      </c>
      <c r="AC137" s="19">
        <f>IF(AND(D137=1,H137=1),Inputs!$M$34,IF(AND(D137=2,H137=1),Inputs!$M$35,IF(AND(D137=3,H137=1),Inputs!$M$36,IF(AND(D137=4,H137=1),Inputs!$M$37,0))))</f>
        <v>0</v>
      </c>
      <c r="AD137" s="19">
        <f>IF(AND(D137=1,H137=1),Inputs!$M$51,IF(AND(D137=2,H137=1),Inputs!$M$52,IF(AND(D137=3,H137=1),Inputs!$M$53,IF(AND(D137=4,H137=1),Inputs!$M$54,0))))</f>
        <v>0</v>
      </c>
      <c r="AE137" s="19">
        <f>IF(AND(D137=1,I137=1),Inputs!$N$34,IF(AND(D137=2,I137=1),Inputs!$N$35,IF(AND(D137=3,I137=1),Inputs!$N$36,IF(AND(D137=4,I137=1),Inputs!$N$37,0))))</f>
        <v>0</v>
      </c>
      <c r="AF137" s="19">
        <f>IF(AND(D137=1,I137=1),Inputs!$N$51,IF(AND(D137=2,I137=1),Inputs!$N$52,IF(AND(D137=3,I137=1),Inputs!$N$53,IF(AND(D137=4,I137=1),Inputs!$N$54,0))))</f>
        <v>0</v>
      </c>
      <c r="AG137" s="19" t="e">
        <f t="shared" si="23"/>
        <v>#N/A</v>
      </c>
      <c r="AH137" s="19" t="e">
        <f t="shared" si="24"/>
        <v>#N/A</v>
      </c>
      <c r="AI137" s="19" t="e">
        <f t="shared" si="25"/>
        <v>#N/A</v>
      </c>
      <c r="AJ137" s="19" t="e">
        <f>IF(K137=2,Inputs!$B$7,IF(K137=3,Inputs!$B$8,IF(K137=4,Inputs!$B$9,IF(K137=5,Inputs!$B$10,IF(K137=6,Inputs!$B$11)))))</f>
        <v>#N/A</v>
      </c>
      <c r="AK137" s="19">
        <f>Inputs!$B$65+C137</f>
        <v>500</v>
      </c>
      <c r="AL137" s="19" t="e">
        <f t="shared" si="26"/>
        <v>#N/A</v>
      </c>
      <c r="AM137" s="19" t="e">
        <f t="shared" si="32"/>
        <v>#N/A</v>
      </c>
      <c r="AN137" s="19" t="e">
        <f t="shared" si="27"/>
        <v>#N/A</v>
      </c>
      <c r="AO137" s="19" t="e">
        <f t="shared" si="28"/>
        <v>#N/A</v>
      </c>
      <c r="AP137" s="19" t="e">
        <f t="shared" si="29"/>
        <v>#N/A</v>
      </c>
      <c r="AQ137" s="22">
        <f t="shared" si="30"/>
        <v>0</v>
      </c>
      <c r="AR137" s="22">
        <f t="shared" si="31"/>
        <v>0</v>
      </c>
      <c r="AS137" s="22">
        <f>IF(AND(AQ137&gt;=Inputs!$B$15,D137=2),MAX(C137,Inputs!$B$15),AQ137)</f>
        <v>0</v>
      </c>
      <c r="AT137" s="22">
        <f>IF(AND(AR137&gt;=Inputs!$B$15,D137=2),MAX(C137,Inputs!$B$15),AR137)</f>
        <v>0</v>
      </c>
      <c r="AU137" s="22">
        <f>IF(AND(AS137&gt;=Inputs!$B$16,D137&lt;4),MAX(C137,Inputs!$B$16),AS137)</f>
        <v>0</v>
      </c>
      <c r="AV137" s="22">
        <f>IF(AND(AT137&gt;=Inputs!$B$16,D137&lt;4),MAX(C137,Inputs!$B$16),AT137)</f>
        <v>0</v>
      </c>
      <c r="AW137" s="20">
        <f>IF(AU137&gt;Inputs!$B$17,Inputs!$B$17,AU137)</f>
        <v>0</v>
      </c>
      <c r="AX137" s="20">
        <f>IF(AV137&gt;Inputs!$B$17,Inputs!$B$17,AV137)</f>
        <v>0</v>
      </c>
    </row>
    <row r="138" spans="1:50" x14ac:dyDescent="0.25">
      <c r="A138" s="1">
        <f>Levels!A139</f>
        <v>0</v>
      </c>
      <c r="B138" s="1">
        <f>Levels!B139</f>
        <v>0</v>
      </c>
      <c r="C138" s="15">
        <f>IF(AND(E138=0,F138=1),Levels!C139,'2012-2013'!AU138)</f>
        <v>0</v>
      </c>
      <c r="D138" s="1">
        <f>Levels!E139</f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 t="e">
        <f>Levels!AD139</f>
        <v>#N/A</v>
      </c>
      <c r="K138" s="1" t="e">
        <f>Levels!AE139</f>
        <v>#N/A</v>
      </c>
      <c r="L138" s="1" t="e">
        <f t="shared" si="22"/>
        <v>#N/A</v>
      </c>
      <c r="M138" s="19">
        <f>IF(D138=1,Inputs!$J$25,IF(D138=2,Inputs!$J$26,IF(D138=3,Inputs!$J$27,IF(D138=4,Inputs!$J$28,0))))</f>
        <v>0</v>
      </c>
      <c r="N138" s="19">
        <f>IF(D138=1,Inputs!$J$42,IF(D138=2,Inputs!$J$43,IF(D138=3,Inputs!$J$44,IF(D138=4,Inputs!$J$45,0))))</f>
        <v>0</v>
      </c>
      <c r="O138" s="19">
        <f>IF(D138=1,Inputs!$K$25,IF(D138=2,Inputs!$K$26,IF(D138=3,Inputs!$K$27,IF(D138=4,Inputs!$K$28,0))))</f>
        <v>0</v>
      </c>
      <c r="P138" s="19">
        <f>IF(D138=1,Inputs!$K$42,IF(D138=2,Inputs!$K$43,IF(D138=3,Inputs!$K$44,IF(D138=4,Inputs!$K$45,0))))</f>
        <v>0</v>
      </c>
      <c r="Q138" s="19">
        <f>IF(AND(D138=1,G138=1),Inputs!$L$25,IF(AND(D138=2,G138=1),Inputs!$L$26,IF(AND(D138=3,G138=1),Inputs!$L$27,IF(AND(D138=4,G138=1),Inputs!$L$28,0))))</f>
        <v>0</v>
      </c>
      <c r="R138" s="19">
        <f>IF(AND(D138=1,G138=1),Inputs!$L$42,IF(AND(D138=2,G138=1),Inputs!$L$43,IF(AND(D138=3,G138=1),Inputs!$L$44,IF(AND(D138=4,G138=1),Inputs!$L$45,0))))</f>
        <v>0</v>
      </c>
      <c r="S138" s="19">
        <f>IF(AND(D138=1,H138=1),Inputs!$M$25,IF(AND(D138=2,H138=1),Inputs!$M$26,IF(AND(D138=3,H138=1),Inputs!$M$27,IF(AND(D138=4,H138=1),Inputs!$M$28,0))))</f>
        <v>0</v>
      </c>
      <c r="T138" s="19">
        <f>IF(AND(D138=1,H138=1),Inputs!$M$42,IF(AND(D138=2,H138=1),Inputs!$M$43,IF(AND(D138=3,H138=1),Inputs!$M$44,IF(AND(D138=4,H138=1),Inputs!$M$45,0))))</f>
        <v>0</v>
      </c>
      <c r="U138" s="19">
        <f>IF(AND(D138=1,I138=1),Inputs!$N$25,IF(AND(D138=2,I138=1),Inputs!$N$26,IF(AND(D138=3,I138=1),Inputs!$N$27,IF(AND(D138=4,I138=1),Inputs!$N$28,0))))</f>
        <v>0</v>
      </c>
      <c r="V138" s="19">
        <f>IF(AND(D138=1,I138=1),Inputs!$N$42,IF(AND(D138=2,I138=1),Inputs!$N$43,IF(AND(D138=3,I138=1),Inputs!$N$44,IF(AND(D138=4,I138=1),Inputs!$N$45,0))))</f>
        <v>0</v>
      </c>
      <c r="W138" s="19">
        <f>IF(D138=1,Inputs!$J$34,IF(D138=2,Inputs!$J$35,IF(D138=3,Inputs!$J$36,IF(D138=4,Inputs!$J$37,0))))</f>
        <v>0</v>
      </c>
      <c r="X138" s="19">
        <f>IF(D138=1,Inputs!$J$51,IF(D138=2,Inputs!$J$52,IF(D138=3,Inputs!$J$53,IF(D138=4,Inputs!$J$54,0))))</f>
        <v>0</v>
      </c>
      <c r="Y138" s="19">
        <f>IF(D138=1,Inputs!$K$34,IF(D138=2,Inputs!$K$35,IF(D138=3,Inputs!$K$36,IF(D138=4,Inputs!$K$37,0))))</f>
        <v>0</v>
      </c>
      <c r="Z138" s="19">
        <f>IF(D138=1,Inputs!$K$51,IF(D138=2,Inputs!$K$52,IF(D138=3,Inputs!$K$53,IF(D138=4,Inputs!$K$54,0))))</f>
        <v>0</v>
      </c>
      <c r="AA138" s="19">
        <f>IF(AND(D138=1,G138=1),Inputs!$L$34,IF(AND(D138=2,G138=1),Inputs!$L$35,IF(AND(D138=3,G138=1),Inputs!$L$36,IF(AND(D138=4,G138=1),Inputs!$L$37,0))))</f>
        <v>0</v>
      </c>
      <c r="AB138" s="19">
        <f>IF(AND(D138=1,G138=1),Inputs!$L$51,IF(AND(D138=2,G138=1),Inputs!$L$52,IF(AND(D138=3,G138=1),Inputs!$L$53,IF(AND(D138=4,G138=1),Inputs!$L$54,0))))</f>
        <v>0</v>
      </c>
      <c r="AC138" s="19">
        <f>IF(AND(D138=1,H138=1),Inputs!$M$34,IF(AND(D138=2,H138=1),Inputs!$M$35,IF(AND(D138=3,H138=1),Inputs!$M$36,IF(AND(D138=4,H138=1),Inputs!$M$37,0))))</f>
        <v>0</v>
      </c>
      <c r="AD138" s="19">
        <f>IF(AND(D138=1,H138=1),Inputs!$M$51,IF(AND(D138=2,H138=1),Inputs!$M$52,IF(AND(D138=3,H138=1),Inputs!$M$53,IF(AND(D138=4,H138=1),Inputs!$M$54,0))))</f>
        <v>0</v>
      </c>
      <c r="AE138" s="19">
        <f>IF(AND(D138=1,I138=1),Inputs!$N$34,IF(AND(D138=2,I138=1),Inputs!$N$35,IF(AND(D138=3,I138=1),Inputs!$N$36,IF(AND(D138=4,I138=1),Inputs!$N$37,0))))</f>
        <v>0</v>
      </c>
      <c r="AF138" s="19">
        <f>IF(AND(D138=1,I138=1),Inputs!$N$51,IF(AND(D138=2,I138=1),Inputs!$N$52,IF(AND(D138=3,I138=1),Inputs!$N$53,IF(AND(D138=4,I138=1),Inputs!$N$54,0))))</f>
        <v>0</v>
      </c>
      <c r="AG138" s="19" t="e">
        <f t="shared" si="23"/>
        <v>#N/A</v>
      </c>
      <c r="AH138" s="19" t="e">
        <f t="shared" si="24"/>
        <v>#N/A</v>
      </c>
      <c r="AI138" s="19" t="e">
        <f t="shared" si="25"/>
        <v>#N/A</v>
      </c>
      <c r="AJ138" s="19" t="e">
        <f>IF(K138=2,Inputs!$B$7,IF(K138=3,Inputs!$B$8,IF(K138=4,Inputs!$B$9,IF(K138=5,Inputs!$B$10,IF(K138=6,Inputs!$B$11)))))</f>
        <v>#N/A</v>
      </c>
      <c r="AK138" s="19">
        <f>Inputs!$B$65+C138</f>
        <v>500</v>
      </c>
      <c r="AL138" s="19" t="e">
        <f t="shared" si="26"/>
        <v>#N/A</v>
      </c>
      <c r="AM138" s="19" t="e">
        <f t="shared" si="32"/>
        <v>#N/A</v>
      </c>
      <c r="AN138" s="19" t="e">
        <f t="shared" si="27"/>
        <v>#N/A</v>
      </c>
      <c r="AO138" s="19" t="e">
        <f t="shared" si="28"/>
        <v>#N/A</v>
      </c>
      <c r="AP138" s="19" t="e">
        <f t="shared" si="29"/>
        <v>#N/A</v>
      </c>
      <c r="AQ138" s="22">
        <f t="shared" si="30"/>
        <v>0</v>
      </c>
      <c r="AR138" s="22">
        <f t="shared" si="31"/>
        <v>0</v>
      </c>
      <c r="AS138" s="22">
        <f>IF(AND(AQ138&gt;=Inputs!$B$15,D138=2),MAX(C138,Inputs!$B$15),AQ138)</f>
        <v>0</v>
      </c>
      <c r="AT138" s="22">
        <f>IF(AND(AR138&gt;=Inputs!$B$15,D138=2),MAX(C138,Inputs!$B$15),AR138)</f>
        <v>0</v>
      </c>
      <c r="AU138" s="22">
        <f>IF(AND(AS138&gt;=Inputs!$B$16,D138&lt;4),MAX(C138,Inputs!$B$16),AS138)</f>
        <v>0</v>
      </c>
      <c r="AV138" s="22">
        <f>IF(AND(AT138&gt;=Inputs!$B$16,D138&lt;4),MAX(C138,Inputs!$B$16),AT138)</f>
        <v>0</v>
      </c>
      <c r="AW138" s="20">
        <f>IF(AU138&gt;Inputs!$B$17,Inputs!$B$17,AU138)</f>
        <v>0</v>
      </c>
      <c r="AX138" s="20">
        <f>IF(AV138&gt;Inputs!$B$17,Inputs!$B$17,AV138)</f>
        <v>0</v>
      </c>
    </row>
    <row r="139" spans="1:50" x14ac:dyDescent="0.25">
      <c r="A139" s="1">
        <f>Levels!A140</f>
        <v>0</v>
      </c>
      <c r="B139" s="1">
        <f>Levels!B140</f>
        <v>0</v>
      </c>
      <c r="C139" s="15">
        <f>IF(AND(E139=0,F139=1),Levels!C140,'2012-2013'!AU139)</f>
        <v>0</v>
      </c>
      <c r="D139" s="1">
        <f>Levels!E140</f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 t="e">
        <f>Levels!AD140</f>
        <v>#N/A</v>
      </c>
      <c r="K139" s="1" t="e">
        <f>Levels!AE140</f>
        <v>#N/A</v>
      </c>
      <c r="L139" s="1" t="e">
        <f t="shared" si="22"/>
        <v>#N/A</v>
      </c>
      <c r="M139" s="19">
        <f>IF(D139=1,Inputs!$J$25,IF(D139=2,Inputs!$J$26,IF(D139=3,Inputs!$J$27,IF(D139=4,Inputs!$J$28,0))))</f>
        <v>0</v>
      </c>
      <c r="N139" s="19">
        <f>IF(D139=1,Inputs!$J$42,IF(D139=2,Inputs!$J$43,IF(D139=3,Inputs!$J$44,IF(D139=4,Inputs!$J$45,0))))</f>
        <v>0</v>
      </c>
      <c r="O139" s="19">
        <f>IF(D139=1,Inputs!$K$25,IF(D139=2,Inputs!$K$26,IF(D139=3,Inputs!$K$27,IF(D139=4,Inputs!$K$28,0))))</f>
        <v>0</v>
      </c>
      <c r="P139" s="19">
        <f>IF(D139=1,Inputs!$K$42,IF(D139=2,Inputs!$K$43,IF(D139=3,Inputs!$K$44,IF(D139=4,Inputs!$K$45,0))))</f>
        <v>0</v>
      </c>
      <c r="Q139" s="19">
        <f>IF(AND(D139=1,G139=1),Inputs!$L$25,IF(AND(D139=2,G139=1),Inputs!$L$26,IF(AND(D139=3,G139=1),Inputs!$L$27,IF(AND(D139=4,G139=1),Inputs!$L$28,0))))</f>
        <v>0</v>
      </c>
      <c r="R139" s="19">
        <f>IF(AND(D139=1,G139=1),Inputs!$L$42,IF(AND(D139=2,G139=1),Inputs!$L$43,IF(AND(D139=3,G139=1),Inputs!$L$44,IF(AND(D139=4,G139=1),Inputs!$L$45,0))))</f>
        <v>0</v>
      </c>
      <c r="S139" s="19">
        <f>IF(AND(D139=1,H139=1),Inputs!$M$25,IF(AND(D139=2,H139=1),Inputs!$M$26,IF(AND(D139=3,H139=1),Inputs!$M$27,IF(AND(D139=4,H139=1),Inputs!$M$28,0))))</f>
        <v>0</v>
      </c>
      <c r="T139" s="19">
        <f>IF(AND(D139=1,H139=1),Inputs!$M$42,IF(AND(D139=2,H139=1),Inputs!$M$43,IF(AND(D139=3,H139=1),Inputs!$M$44,IF(AND(D139=4,H139=1),Inputs!$M$45,0))))</f>
        <v>0</v>
      </c>
      <c r="U139" s="19">
        <f>IF(AND(D139=1,I139=1),Inputs!$N$25,IF(AND(D139=2,I139=1),Inputs!$N$26,IF(AND(D139=3,I139=1),Inputs!$N$27,IF(AND(D139=4,I139=1),Inputs!$N$28,0))))</f>
        <v>0</v>
      </c>
      <c r="V139" s="19">
        <f>IF(AND(D139=1,I139=1),Inputs!$N$42,IF(AND(D139=2,I139=1),Inputs!$N$43,IF(AND(D139=3,I139=1),Inputs!$N$44,IF(AND(D139=4,I139=1),Inputs!$N$45,0))))</f>
        <v>0</v>
      </c>
      <c r="W139" s="19">
        <f>IF(D139=1,Inputs!$J$34,IF(D139=2,Inputs!$J$35,IF(D139=3,Inputs!$J$36,IF(D139=4,Inputs!$J$37,0))))</f>
        <v>0</v>
      </c>
      <c r="X139" s="19">
        <f>IF(D139=1,Inputs!$J$51,IF(D139=2,Inputs!$J$52,IF(D139=3,Inputs!$J$53,IF(D139=4,Inputs!$J$54,0))))</f>
        <v>0</v>
      </c>
      <c r="Y139" s="19">
        <f>IF(D139=1,Inputs!$K$34,IF(D139=2,Inputs!$K$35,IF(D139=3,Inputs!$K$36,IF(D139=4,Inputs!$K$37,0))))</f>
        <v>0</v>
      </c>
      <c r="Z139" s="19">
        <f>IF(D139=1,Inputs!$K$51,IF(D139=2,Inputs!$K$52,IF(D139=3,Inputs!$K$53,IF(D139=4,Inputs!$K$54,0))))</f>
        <v>0</v>
      </c>
      <c r="AA139" s="19">
        <f>IF(AND(D139=1,G139=1),Inputs!$L$34,IF(AND(D139=2,G139=1),Inputs!$L$35,IF(AND(D139=3,G139=1),Inputs!$L$36,IF(AND(D139=4,G139=1),Inputs!$L$37,0))))</f>
        <v>0</v>
      </c>
      <c r="AB139" s="19">
        <f>IF(AND(D139=1,G139=1),Inputs!$L$51,IF(AND(D139=2,G139=1),Inputs!$L$52,IF(AND(D139=3,G139=1),Inputs!$L$53,IF(AND(D139=4,G139=1),Inputs!$L$54,0))))</f>
        <v>0</v>
      </c>
      <c r="AC139" s="19">
        <f>IF(AND(D139=1,H139=1),Inputs!$M$34,IF(AND(D139=2,H139=1),Inputs!$M$35,IF(AND(D139=3,H139=1),Inputs!$M$36,IF(AND(D139=4,H139=1),Inputs!$M$37,0))))</f>
        <v>0</v>
      </c>
      <c r="AD139" s="19">
        <f>IF(AND(D139=1,H139=1),Inputs!$M$51,IF(AND(D139=2,H139=1),Inputs!$M$52,IF(AND(D139=3,H139=1),Inputs!$M$53,IF(AND(D139=4,H139=1),Inputs!$M$54,0))))</f>
        <v>0</v>
      </c>
      <c r="AE139" s="19">
        <f>IF(AND(D139=1,I139=1),Inputs!$N$34,IF(AND(D139=2,I139=1),Inputs!$N$35,IF(AND(D139=3,I139=1),Inputs!$N$36,IF(AND(D139=4,I139=1),Inputs!$N$37,0))))</f>
        <v>0</v>
      </c>
      <c r="AF139" s="19">
        <f>IF(AND(D139=1,I139=1),Inputs!$N$51,IF(AND(D139=2,I139=1),Inputs!$N$52,IF(AND(D139=3,I139=1),Inputs!$N$53,IF(AND(D139=4,I139=1),Inputs!$N$54,0))))</f>
        <v>0</v>
      </c>
      <c r="AG139" s="19" t="e">
        <f t="shared" si="23"/>
        <v>#N/A</v>
      </c>
      <c r="AH139" s="19" t="e">
        <f t="shared" si="24"/>
        <v>#N/A</v>
      </c>
      <c r="AI139" s="19" t="e">
        <f t="shared" si="25"/>
        <v>#N/A</v>
      </c>
      <c r="AJ139" s="19" t="e">
        <f>IF(K139=2,Inputs!$B$7,IF(K139=3,Inputs!$B$8,IF(K139=4,Inputs!$B$9,IF(K139=5,Inputs!$B$10,IF(K139=6,Inputs!$B$11)))))</f>
        <v>#N/A</v>
      </c>
      <c r="AK139" s="19">
        <f>Inputs!$B$65+C139</f>
        <v>500</v>
      </c>
      <c r="AL139" s="19" t="e">
        <f t="shared" si="26"/>
        <v>#N/A</v>
      </c>
      <c r="AM139" s="19" t="e">
        <f t="shared" si="32"/>
        <v>#N/A</v>
      </c>
      <c r="AN139" s="19" t="e">
        <f t="shared" si="27"/>
        <v>#N/A</v>
      </c>
      <c r="AO139" s="19" t="e">
        <f t="shared" si="28"/>
        <v>#N/A</v>
      </c>
      <c r="AP139" s="19" t="e">
        <f t="shared" si="29"/>
        <v>#N/A</v>
      </c>
      <c r="AQ139" s="22">
        <f t="shared" si="30"/>
        <v>0</v>
      </c>
      <c r="AR139" s="22">
        <f t="shared" si="31"/>
        <v>0</v>
      </c>
      <c r="AS139" s="22">
        <f>IF(AND(AQ139&gt;=Inputs!$B$15,D139=2),MAX(C139,Inputs!$B$15),AQ139)</f>
        <v>0</v>
      </c>
      <c r="AT139" s="22">
        <f>IF(AND(AR139&gt;=Inputs!$B$15,D139=2),MAX(C139,Inputs!$B$15),AR139)</f>
        <v>0</v>
      </c>
      <c r="AU139" s="22">
        <f>IF(AND(AS139&gt;=Inputs!$B$16,D139&lt;4),MAX(C139,Inputs!$B$16),AS139)</f>
        <v>0</v>
      </c>
      <c r="AV139" s="22">
        <f>IF(AND(AT139&gt;=Inputs!$B$16,D139&lt;4),MAX(C139,Inputs!$B$16),AT139)</f>
        <v>0</v>
      </c>
      <c r="AW139" s="20">
        <f>IF(AU139&gt;Inputs!$B$17,Inputs!$B$17,AU139)</f>
        <v>0</v>
      </c>
      <c r="AX139" s="20">
        <f>IF(AV139&gt;Inputs!$B$17,Inputs!$B$17,AV139)</f>
        <v>0</v>
      </c>
    </row>
    <row r="140" spans="1:50" x14ac:dyDescent="0.25">
      <c r="A140" s="1">
        <f>Levels!A141</f>
        <v>0</v>
      </c>
      <c r="B140" s="1">
        <f>Levels!B141</f>
        <v>0</v>
      </c>
      <c r="C140" s="15">
        <f>IF(AND(E140=0,F140=1),Levels!C141,'2012-2013'!AU140)</f>
        <v>0</v>
      </c>
      <c r="D140" s="1">
        <f>Levels!E141</f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 t="e">
        <f>Levels!AD141</f>
        <v>#N/A</v>
      </c>
      <c r="K140" s="1" t="e">
        <f>Levels!AE141</f>
        <v>#N/A</v>
      </c>
      <c r="L140" s="1" t="e">
        <f t="shared" si="22"/>
        <v>#N/A</v>
      </c>
      <c r="M140" s="19">
        <f>IF(D140=1,Inputs!$J$25,IF(D140=2,Inputs!$J$26,IF(D140=3,Inputs!$J$27,IF(D140=4,Inputs!$J$28,0))))</f>
        <v>0</v>
      </c>
      <c r="N140" s="19">
        <f>IF(D140=1,Inputs!$J$42,IF(D140=2,Inputs!$J$43,IF(D140=3,Inputs!$J$44,IF(D140=4,Inputs!$J$45,0))))</f>
        <v>0</v>
      </c>
      <c r="O140" s="19">
        <f>IF(D140=1,Inputs!$K$25,IF(D140=2,Inputs!$K$26,IF(D140=3,Inputs!$K$27,IF(D140=4,Inputs!$K$28,0))))</f>
        <v>0</v>
      </c>
      <c r="P140" s="19">
        <f>IF(D140=1,Inputs!$K$42,IF(D140=2,Inputs!$K$43,IF(D140=3,Inputs!$K$44,IF(D140=4,Inputs!$K$45,0))))</f>
        <v>0</v>
      </c>
      <c r="Q140" s="19">
        <f>IF(AND(D140=1,G140=1),Inputs!$L$25,IF(AND(D140=2,G140=1),Inputs!$L$26,IF(AND(D140=3,G140=1),Inputs!$L$27,IF(AND(D140=4,G140=1),Inputs!$L$28,0))))</f>
        <v>0</v>
      </c>
      <c r="R140" s="19">
        <f>IF(AND(D140=1,G140=1),Inputs!$L$42,IF(AND(D140=2,G140=1),Inputs!$L$43,IF(AND(D140=3,G140=1),Inputs!$L$44,IF(AND(D140=4,G140=1),Inputs!$L$45,0))))</f>
        <v>0</v>
      </c>
      <c r="S140" s="19">
        <f>IF(AND(D140=1,H140=1),Inputs!$M$25,IF(AND(D140=2,H140=1),Inputs!$M$26,IF(AND(D140=3,H140=1),Inputs!$M$27,IF(AND(D140=4,H140=1),Inputs!$M$28,0))))</f>
        <v>0</v>
      </c>
      <c r="T140" s="19">
        <f>IF(AND(D140=1,H140=1),Inputs!$M$42,IF(AND(D140=2,H140=1),Inputs!$M$43,IF(AND(D140=3,H140=1),Inputs!$M$44,IF(AND(D140=4,H140=1),Inputs!$M$45,0))))</f>
        <v>0</v>
      </c>
      <c r="U140" s="19">
        <f>IF(AND(D140=1,I140=1),Inputs!$N$25,IF(AND(D140=2,I140=1),Inputs!$N$26,IF(AND(D140=3,I140=1),Inputs!$N$27,IF(AND(D140=4,I140=1),Inputs!$N$28,0))))</f>
        <v>0</v>
      </c>
      <c r="V140" s="19">
        <f>IF(AND(D140=1,I140=1),Inputs!$N$42,IF(AND(D140=2,I140=1),Inputs!$N$43,IF(AND(D140=3,I140=1),Inputs!$N$44,IF(AND(D140=4,I140=1),Inputs!$N$45,0))))</f>
        <v>0</v>
      </c>
      <c r="W140" s="19">
        <f>IF(D140=1,Inputs!$J$34,IF(D140=2,Inputs!$J$35,IF(D140=3,Inputs!$J$36,IF(D140=4,Inputs!$J$37,0))))</f>
        <v>0</v>
      </c>
      <c r="X140" s="19">
        <f>IF(D140=1,Inputs!$J$51,IF(D140=2,Inputs!$J$52,IF(D140=3,Inputs!$J$53,IF(D140=4,Inputs!$J$54,0))))</f>
        <v>0</v>
      </c>
      <c r="Y140" s="19">
        <f>IF(D140=1,Inputs!$K$34,IF(D140=2,Inputs!$K$35,IF(D140=3,Inputs!$K$36,IF(D140=4,Inputs!$K$37,0))))</f>
        <v>0</v>
      </c>
      <c r="Z140" s="19">
        <f>IF(D140=1,Inputs!$K$51,IF(D140=2,Inputs!$K$52,IF(D140=3,Inputs!$K$53,IF(D140=4,Inputs!$K$54,0))))</f>
        <v>0</v>
      </c>
      <c r="AA140" s="19">
        <f>IF(AND(D140=1,G140=1),Inputs!$L$34,IF(AND(D140=2,G140=1),Inputs!$L$35,IF(AND(D140=3,G140=1),Inputs!$L$36,IF(AND(D140=4,G140=1),Inputs!$L$37,0))))</f>
        <v>0</v>
      </c>
      <c r="AB140" s="19">
        <f>IF(AND(D140=1,G140=1),Inputs!$L$51,IF(AND(D140=2,G140=1),Inputs!$L$52,IF(AND(D140=3,G140=1),Inputs!$L$53,IF(AND(D140=4,G140=1),Inputs!$L$54,0))))</f>
        <v>0</v>
      </c>
      <c r="AC140" s="19">
        <f>IF(AND(D140=1,H140=1),Inputs!$M$34,IF(AND(D140=2,H140=1),Inputs!$M$35,IF(AND(D140=3,H140=1),Inputs!$M$36,IF(AND(D140=4,H140=1),Inputs!$M$37,0))))</f>
        <v>0</v>
      </c>
      <c r="AD140" s="19">
        <f>IF(AND(D140=1,H140=1),Inputs!$M$51,IF(AND(D140=2,H140=1),Inputs!$M$52,IF(AND(D140=3,H140=1),Inputs!$M$53,IF(AND(D140=4,H140=1),Inputs!$M$54,0))))</f>
        <v>0</v>
      </c>
      <c r="AE140" s="19">
        <f>IF(AND(D140=1,I140=1),Inputs!$N$34,IF(AND(D140=2,I140=1),Inputs!$N$35,IF(AND(D140=3,I140=1),Inputs!$N$36,IF(AND(D140=4,I140=1),Inputs!$N$37,0))))</f>
        <v>0</v>
      </c>
      <c r="AF140" s="19">
        <f>IF(AND(D140=1,I140=1),Inputs!$N$51,IF(AND(D140=2,I140=1),Inputs!$N$52,IF(AND(D140=3,I140=1),Inputs!$N$53,IF(AND(D140=4,I140=1),Inputs!$N$54,0))))</f>
        <v>0</v>
      </c>
      <c r="AG140" s="19" t="e">
        <f t="shared" si="23"/>
        <v>#N/A</v>
      </c>
      <c r="AH140" s="19" t="e">
        <f t="shared" si="24"/>
        <v>#N/A</v>
      </c>
      <c r="AI140" s="19" t="e">
        <f t="shared" si="25"/>
        <v>#N/A</v>
      </c>
      <c r="AJ140" s="19" t="e">
        <f>IF(K140=2,Inputs!$B$7,IF(K140=3,Inputs!$B$8,IF(K140=4,Inputs!$B$9,IF(K140=5,Inputs!$B$10,IF(K140=6,Inputs!$B$11)))))</f>
        <v>#N/A</v>
      </c>
      <c r="AK140" s="19">
        <f>Inputs!$B$65+C140</f>
        <v>500</v>
      </c>
      <c r="AL140" s="19" t="e">
        <f t="shared" si="26"/>
        <v>#N/A</v>
      </c>
      <c r="AM140" s="19" t="e">
        <f t="shared" si="32"/>
        <v>#N/A</v>
      </c>
      <c r="AN140" s="19" t="e">
        <f t="shared" si="27"/>
        <v>#N/A</v>
      </c>
      <c r="AO140" s="19" t="e">
        <f t="shared" si="28"/>
        <v>#N/A</v>
      </c>
      <c r="AP140" s="19" t="e">
        <f t="shared" si="29"/>
        <v>#N/A</v>
      </c>
      <c r="AQ140" s="22">
        <f t="shared" si="30"/>
        <v>0</v>
      </c>
      <c r="AR140" s="22">
        <f t="shared" si="31"/>
        <v>0</v>
      </c>
      <c r="AS140" s="22">
        <f>IF(AND(AQ140&gt;=Inputs!$B$15,D140=2),MAX(C140,Inputs!$B$15),AQ140)</f>
        <v>0</v>
      </c>
      <c r="AT140" s="22">
        <f>IF(AND(AR140&gt;=Inputs!$B$15,D140=2),MAX(C140,Inputs!$B$15),AR140)</f>
        <v>0</v>
      </c>
      <c r="AU140" s="22">
        <f>IF(AND(AS140&gt;=Inputs!$B$16,D140&lt;4),MAX(C140,Inputs!$B$16),AS140)</f>
        <v>0</v>
      </c>
      <c r="AV140" s="22">
        <f>IF(AND(AT140&gt;=Inputs!$B$16,D140&lt;4),MAX(C140,Inputs!$B$16),AT140)</f>
        <v>0</v>
      </c>
      <c r="AW140" s="20">
        <f>IF(AU140&gt;Inputs!$B$17,Inputs!$B$17,AU140)</f>
        <v>0</v>
      </c>
      <c r="AX140" s="20">
        <f>IF(AV140&gt;Inputs!$B$17,Inputs!$B$17,AV140)</f>
        <v>0</v>
      </c>
    </row>
    <row r="141" spans="1:50" x14ac:dyDescent="0.25">
      <c r="A141" s="1">
        <f>Levels!A142</f>
        <v>0</v>
      </c>
      <c r="B141" s="1">
        <f>Levels!B142</f>
        <v>0</v>
      </c>
      <c r="C141" s="15">
        <f>IF(AND(E141=0,F141=1),Levels!C142,'2012-2013'!AU141)</f>
        <v>0</v>
      </c>
      <c r="D141" s="1">
        <f>Levels!E142</f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 t="e">
        <f>Levels!AD142</f>
        <v>#N/A</v>
      </c>
      <c r="K141" s="1" t="e">
        <f>Levels!AE142</f>
        <v>#N/A</v>
      </c>
      <c r="L141" s="1" t="e">
        <f t="shared" si="22"/>
        <v>#N/A</v>
      </c>
      <c r="M141" s="19">
        <f>IF(D141=1,Inputs!$J$25,IF(D141=2,Inputs!$J$26,IF(D141=3,Inputs!$J$27,IF(D141=4,Inputs!$J$28,0))))</f>
        <v>0</v>
      </c>
      <c r="N141" s="19">
        <f>IF(D141=1,Inputs!$J$42,IF(D141=2,Inputs!$J$43,IF(D141=3,Inputs!$J$44,IF(D141=4,Inputs!$J$45,0))))</f>
        <v>0</v>
      </c>
      <c r="O141" s="19">
        <f>IF(D141=1,Inputs!$K$25,IF(D141=2,Inputs!$K$26,IF(D141=3,Inputs!$K$27,IF(D141=4,Inputs!$K$28,0))))</f>
        <v>0</v>
      </c>
      <c r="P141" s="19">
        <f>IF(D141=1,Inputs!$K$42,IF(D141=2,Inputs!$K$43,IF(D141=3,Inputs!$K$44,IF(D141=4,Inputs!$K$45,0))))</f>
        <v>0</v>
      </c>
      <c r="Q141" s="19">
        <f>IF(AND(D141=1,G141=1),Inputs!$L$25,IF(AND(D141=2,G141=1),Inputs!$L$26,IF(AND(D141=3,G141=1),Inputs!$L$27,IF(AND(D141=4,G141=1),Inputs!$L$28,0))))</f>
        <v>0</v>
      </c>
      <c r="R141" s="19">
        <f>IF(AND(D141=1,G141=1),Inputs!$L$42,IF(AND(D141=2,G141=1),Inputs!$L$43,IF(AND(D141=3,G141=1),Inputs!$L$44,IF(AND(D141=4,G141=1),Inputs!$L$45,0))))</f>
        <v>0</v>
      </c>
      <c r="S141" s="19">
        <f>IF(AND(D141=1,H141=1),Inputs!$M$25,IF(AND(D141=2,H141=1),Inputs!$M$26,IF(AND(D141=3,H141=1),Inputs!$M$27,IF(AND(D141=4,H141=1),Inputs!$M$28,0))))</f>
        <v>0</v>
      </c>
      <c r="T141" s="19">
        <f>IF(AND(D141=1,H141=1),Inputs!$M$42,IF(AND(D141=2,H141=1),Inputs!$M$43,IF(AND(D141=3,H141=1),Inputs!$M$44,IF(AND(D141=4,H141=1),Inputs!$M$45,0))))</f>
        <v>0</v>
      </c>
      <c r="U141" s="19">
        <f>IF(AND(D141=1,I141=1),Inputs!$N$25,IF(AND(D141=2,I141=1),Inputs!$N$26,IF(AND(D141=3,I141=1),Inputs!$N$27,IF(AND(D141=4,I141=1),Inputs!$N$28,0))))</f>
        <v>0</v>
      </c>
      <c r="V141" s="19">
        <f>IF(AND(D141=1,I141=1),Inputs!$N$42,IF(AND(D141=2,I141=1),Inputs!$N$43,IF(AND(D141=3,I141=1),Inputs!$N$44,IF(AND(D141=4,I141=1),Inputs!$N$45,0))))</f>
        <v>0</v>
      </c>
      <c r="W141" s="19">
        <f>IF(D141=1,Inputs!$J$34,IF(D141=2,Inputs!$J$35,IF(D141=3,Inputs!$J$36,IF(D141=4,Inputs!$J$37,0))))</f>
        <v>0</v>
      </c>
      <c r="X141" s="19">
        <f>IF(D141=1,Inputs!$J$51,IF(D141=2,Inputs!$J$52,IF(D141=3,Inputs!$J$53,IF(D141=4,Inputs!$J$54,0))))</f>
        <v>0</v>
      </c>
      <c r="Y141" s="19">
        <f>IF(D141=1,Inputs!$K$34,IF(D141=2,Inputs!$K$35,IF(D141=3,Inputs!$K$36,IF(D141=4,Inputs!$K$37,0))))</f>
        <v>0</v>
      </c>
      <c r="Z141" s="19">
        <f>IF(D141=1,Inputs!$K$51,IF(D141=2,Inputs!$K$52,IF(D141=3,Inputs!$K$53,IF(D141=4,Inputs!$K$54,0))))</f>
        <v>0</v>
      </c>
      <c r="AA141" s="19">
        <f>IF(AND(D141=1,G141=1),Inputs!$L$34,IF(AND(D141=2,G141=1),Inputs!$L$35,IF(AND(D141=3,G141=1),Inputs!$L$36,IF(AND(D141=4,G141=1),Inputs!$L$37,0))))</f>
        <v>0</v>
      </c>
      <c r="AB141" s="19">
        <f>IF(AND(D141=1,G141=1),Inputs!$L$51,IF(AND(D141=2,G141=1),Inputs!$L$52,IF(AND(D141=3,G141=1),Inputs!$L$53,IF(AND(D141=4,G141=1),Inputs!$L$54,0))))</f>
        <v>0</v>
      </c>
      <c r="AC141" s="19">
        <f>IF(AND(D141=1,H141=1),Inputs!$M$34,IF(AND(D141=2,H141=1),Inputs!$M$35,IF(AND(D141=3,H141=1),Inputs!$M$36,IF(AND(D141=4,H141=1),Inputs!$M$37,0))))</f>
        <v>0</v>
      </c>
      <c r="AD141" s="19">
        <f>IF(AND(D141=1,H141=1),Inputs!$M$51,IF(AND(D141=2,H141=1),Inputs!$M$52,IF(AND(D141=3,H141=1),Inputs!$M$53,IF(AND(D141=4,H141=1),Inputs!$M$54,0))))</f>
        <v>0</v>
      </c>
      <c r="AE141" s="19">
        <f>IF(AND(D141=1,I141=1),Inputs!$N$34,IF(AND(D141=2,I141=1),Inputs!$N$35,IF(AND(D141=3,I141=1),Inputs!$N$36,IF(AND(D141=4,I141=1),Inputs!$N$37,0))))</f>
        <v>0</v>
      </c>
      <c r="AF141" s="19">
        <f>IF(AND(D141=1,I141=1),Inputs!$N$51,IF(AND(D141=2,I141=1),Inputs!$N$52,IF(AND(D141=3,I141=1),Inputs!$N$53,IF(AND(D141=4,I141=1),Inputs!$N$54,0))))</f>
        <v>0</v>
      </c>
      <c r="AG141" s="19" t="e">
        <f t="shared" si="23"/>
        <v>#N/A</v>
      </c>
      <c r="AH141" s="19" t="e">
        <f t="shared" si="24"/>
        <v>#N/A</v>
      </c>
      <c r="AI141" s="19" t="e">
        <f t="shared" si="25"/>
        <v>#N/A</v>
      </c>
      <c r="AJ141" s="19" t="e">
        <f>IF(K141=2,Inputs!$B$7,IF(K141=3,Inputs!$B$8,IF(K141=4,Inputs!$B$9,IF(K141=5,Inputs!$B$10,IF(K141=6,Inputs!$B$11)))))</f>
        <v>#N/A</v>
      </c>
      <c r="AK141" s="19">
        <f>Inputs!$B$65+C141</f>
        <v>500</v>
      </c>
      <c r="AL141" s="19" t="e">
        <f t="shared" si="26"/>
        <v>#N/A</v>
      </c>
      <c r="AM141" s="19" t="e">
        <f t="shared" si="32"/>
        <v>#N/A</v>
      </c>
      <c r="AN141" s="19" t="e">
        <f t="shared" si="27"/>
        <v>#N/A</v>
      </c>
      <c r="AO141" s="19" t="e">
        <f t="shared" si="28"/>
        <v>#N/A</v>
      </c>
      <c r="AP141" s="19" t="e">
        <f t="shared" si="29"/>
        <v>#N/A</v>
      </c>
      <c r="AQ141" s="22">
        <f t="shared" si="30"/>
        <v>0</v>
      </c>
      <c r="AR141" s="22">
        <f t="shared" si="31"/>
        <v>0</v>
      </c>
      <c r="AS141" s="22">
        <f>IF(AND(AQ141&gt;=Inputs!$B$15,D141=2),MAX(C141,Inputs!$B$15),AQ141)</f>
        <v>0</v>
      </c>
      <c r="AT141" s="22">
        <f>IF(AND(AR141&gt;=Inputs!$B$15,D141=2),MAX(C141,Inputs!$B$15),AR141)</f>
        <v>0</v>
      </c>
      <c r="AU141" s="22">
        <f>IF(AND(AS141&gt;=Inputs!$B$16,D141&lt;4),MAX(C141,Inputs!$B$16),AS141)</f>
        <v>0</v>
      </c>
      <c r="AV141" s="22">
        <f>IF(AND(AT141&gt;=Inputs!$B$16,D141&lt;4),MAX(C141,Inputs!$B$16),AT141)</f>
        <v>0</v>
      </c>
      <c r="AW141" s="20">
        <f>IF(AU141&gt;Inputs!$B$17,Inputs!$B$17,AU141)</f>
        <v>0</v>
      </c>
      <c r="AX141" s="20">
        <f>IF(AV141&gt;Inputs!$B$17,Inputs!$B$17,AV141)</f>
        <v>0</v>
      </c>
    </row>
    <row r="142" spans="1:50" x14ac:dyDescent="0.25">
      <c r="A142" s="1">
        <f>Levels!A143</f>
        <v>0</v>
      </c>
      <c r="B142" s="1">
        <f>Levels!B143</f>
        <v>0</v>
      </c>
      <c r="C142" s="15">
        <f>IF(AND(E142=0,F142=1),Levels!C143,'2012-2013'!AU142)</f>
        <v>0</v>
      </c>
      <c r="D142" s="1">
        <f>Levels!E143</f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 t="e">
        <f>Levels!AD143</f>
        <v>#N/A</v>
      </c>
      <c r="K142" s="1" t="e">
        <f>Levels!AE143</f>
        <v>#N/A</v>
      </c>
      <c r="L142" s="1" t="e">
        <f t="shared" si="22"/>
        <v>#N/A</v>
      </c>
      <c r="M142" s="19">
        <f>IF(D142=1,Inputs!$J$25,IF(D142=2,Inputs!$J$26,IF(D142=3,Inputs!$J$27,IF(D142=4,Inputs!$J$28,0))))</f>
        <v>0</v>
      </c>
      <c r="N142" s="19">
        <f>IF(D142=1,Inputs!$J$42,IF(D142=2,Inputs!$J$43,IF(D142=3,Inputs!$J$44,IF(D142=4,Inputs!$J$45,0))))</f>
        <v>0</v>
      </c>
      <c r="O142" s="19">
        <f>IF(D142=1,Inputs!$K$25,IF(D142=2,Inputs!$K$26,IF(D142=3,Inputs!$K$27,IF(D142=4,Inputs!$K$28,0))))</f>
        <v>0</v>
      </c>
      <c r="P142" s="19">
        <f>IF(D142=1,Inputs!$K$42,IF(D142=2,Inputs!$K$43,IF(D142=3,Inputs!$K$44,IF(D142=4,Inputs!$K$45,0))))</f>
        <v>0</v>
      </c>
      <c r="Q142" s="19">
        <f>IF(AND(D142=1,G142=1),Inputs!$L$25,IF(AND(D142=2,G142=1),Inputs!$L$26,IF(AND(D142=3,G142=1),Inputs!$L$27,IF(AND(D142=4,G142=1),Inputs!$L$28,0))))</f>
        <v>0</v>
      </c>
      <c r="R142" s="19">
        <f>IF(AND(D142=1,G142=1),Inputs!$L$42,IF(AND(D142=2,G142=1),Inputs!$L$43,IF(AND(D142=3,G142=1),Inputs!$L$44,IF(AND(D142=4,G142=1),Inputs!$L$45,0))))</f>
        <v>0</v>
      </c>
      <c r="S142" s="19">
        <f>IF(AND(D142=1,H142=1),Inputs!$M$25,IF(AND(D142=2,H142=1),Inputs!$M$26,IF(AND(D142=3,H142=1),Inputs!$M$27,IF(AND(D142=4,H142=1),Inputs!$M$28,0))))</f>
        <v>0</v>
      </c>
      <c r="T142" s="19">
        <f>IF(AND(D142=1,H142=1),Inputs!$M$42,IF(AND(D142=2,H142=1),Inputs!$M$43,IF(AND(D142=3,H142=1),Inputs!$M$44,IF(AND(D142=4,H142=1),Inputs!$M$45,0))))</f>
        <v>0</v>
      </c>
      <c r="U142" s="19">
        <f>IF(AND(D142=1,I142=1),Inputs!$N$25,IF(AND(D142=2,I142=1),Inputs!$N$26,IF(AND(D142=3,I142=1),Inputs!$N$27,IF(AND(D142=4,I142=1),Inputs!$N$28,0))))</f>
        <v>0</v>
      </c>
      <c r="V142" s="19">
        <f>IF(AND(D142=1,I142=1),Inputs!$N$42,IF(AND(D142=2,I142=1),Inputs!$N$43,IF(AND(D142=3,I142=1),Inputs!$N$44,IF(AND(D142=4,I142=1),Inputs!$N$45,0))))</f>
        <v>0</v>
      </c>
      <c r="W142" s="19">
        <f>IF(D142=1,Inputs!$J$34,IF(D142=2,Inputs!$J$35,IF(D142=3,Inputs!$J$36,IF(D142=4,Inputs!$J$37,0))))</f>
        <v>0</v>
      </c>
      <c r="X142" s="19">
        <f>IF(D142=1,Inputs!$J$51,IF(D142=2,Inputs!$J$52,IF(D142=3,Inputs!$J$53,IF(D142=4,Inputs!$J$54,0))))</f>
        <v>0</v>
      </c>
      <c r="Y142" s="19">
        <f>IF(D142=1,Inputs!$K$34,IF(D142=2,Inputs!$K$35,IF(D142=3,Inputs!$K$36,IF(D142=4,Inputs!$K$37,0))))</f>
        <v>0</v>
      </c>
      <c r="Z142" s="19">
        <f>IF(D142=1,Inputs!$K$51,IF(D142=2,Inputs!$K$52,IF(D142=3,Inputs!$K$53,IF(D142=4,Inputs!$K$54,0))))</f>
        <v>0</v>
      </c>
      <c r="AA142" s="19">
        <f>IF(AND(D142=1,G142=1),Inputs!$L$34,IF(AND(D142=2,G142=1),Inputs!$L$35,IF(AND(D142=3,G142=1),Inputs!$L$36,IF(AND(D142=4,G142=1),Inputs!$L$37,0))))</f>
        <v>0</v>
      </c>
      <c r="AB142" s="19">
        <f>IF(AND(D142=1,G142=1),Inputs!$L$51,IF(AND(D142=2,G142=1),Inputs!$L$52,IF(AND(D142=3,G142=1),Inputs!$L$53,IF(AND(D142=4,G142=1),Inputs!$L$54,0))))</f>
        <v>0</v>
      </c>
      <c r="AC142" s="19">
        <f>IF(AND(D142=1,H142=1),Inputs!$M$34,IF(AND(D142=2,H142=1),Inputs!$M$35,IF(AND(D142=3,H142=1),Inputs!$M$36,IF(AND(D142=4,H142=1),Inputs!$M$37,0))))</f>
        <v>0</v>
      </c>
      <c r="AD142" s="19">
        <f>IF(AND(D142=1,H142=1),Inputs!$M$51,IF(AND(D142=2,H142=1),Inputs!$M$52,IF(AND(D142=3,H142=1),Inputs!$M$53,IF(AND(D142=4,H142=1),Inputs!$M$54,0))))</f>
        <v>0</v>
      </c>
      <c r="AE142" s="19">
        <f>IF(AND(D142=1,I142=1),Inputs!$N$34,IF(AND(D142=2,I142=1),Inputs!$N$35,IF(AND(D142=3,I142=1),Inputs!$N$36,IF(AND(D142=4,I142=1),Inputs!$N$37,0))))</f>
        <v>0</v>
      </c>
      <c r="AF142" s="19">
        <f>IF(AND(D142=1,I142=1),Inputs!$N$51,IF(AND(D142=2,I142=1),Inputs!$N$52,IF(AND(D142=3,I142=1),Inputs!$N$53,IF(AND(D142=4,I142=1),Inputs!$N$54,0))))</f>
        <v>0</v>
      </c>
      <c r="AG142" s="19" t="e">
        <f t="shared" si="23"/>
        <v>#N/A</v>
      </c>
      <c r="AH142" s="19" t="e">
        <f t="shared" si="24"/>
        <v>#N/A</v>
      </c>
      <c r="AI142" s="19" t="e">
        <f t="shared" si="25"/>
        <v>#N/A</v>
      </c>
      <c r="AJ142" s="19" t="e">
        <f>IF(K142=2,Inputs!$B$7,IF(K142=3,Inputs!$B$8,IF(K142=4,Inputs!$B$9,IF(K142=5,Inputs!$B$10,IF(K142=6,Inputs!$B$11)))))</f>
        <v>#N/A</v>
      </c>
      <c r="AK142" s="19">
        <f>Inputs!$B$65+C142</f>
        <v>500</v>
      </c>
      <c r="AL142" s="19" t="e">
        <f t="shared" si="26"/>
        <v>#N/A</v>
      </c>
      <c r="AM142" s="19" t="e">
        <f t="shared" si="32"/>
        <v>#N/A</v>
      </c>
      <c r="AN142" s="19" t="e">
        <f t="shared" si="27"/>
        <v>#N/A</v>
      </c>
      <c r="AO142" s="19" t="e">
        <f t="shared" si="28"/>
        <v>#N/A</v>
      </c>
      <c r="AP142" s="19" t="e">
        <f t="shared" si="29"/>
        <v>#N/A</v>
      </c>
      <c r="AQ142" s="22">
        <f t="shared" si="30"/>
        <v>0</v>
      </c>
      <c r="AR142" s="22">
        <f t="shared" si="31"/>
        <v>0</v>
      </c>
      <c r="AS142" s="22">
        <f>IF(AND(AQ142&gt;=Inputs!$B$15,D142=2),MAX(C142,Inputs!$B$15),AQ142)</f>
        <v>0</v>
      </c>
      <c r="AT142" s="22">
        <f>IF(AND(AR142&gt;=Inputs!$B$15,D142=2),MAX(C142,Inputs!$B$15),AR142)</f>
        <v>0</v>
      </c>
      <c r="AU142" s="22">
        <f>IF(AND(AS142&gt;=Inputs!$B$16,D142&lt;4),MAX(C142,Inputs!$B$16),AS142)</f>
        <v>0</v>
      </c>
      <c r="AV142" s="22">
        <f>IF(AND(AT142&gt;=Inputs!$B$16,D142&lt;4),MAX(C142,Inputs!$B$16),AT142)</f>
        <v>0</v>
      </c>
      <c r="AW142" s="20">
        <f>IF(AU142&gt;Inputs!$B$17,Inputs!$B$17,AU142)</f>
        <v>0</v>
      </c>
      <c r="AX142" s="20">
        <f>IF(AV142&gt;Inputs!$B$17,Inputs!$B$17,AV142)</f>
        <v>0</v>
      </c>
    </row>
    <row r="143" spans="1:50" x14ac:dyDescent="0.25">
      <c r="A143" s="1">
        <f>Levels!A144</f>
        <v>0</v>
      </c>
      <c r="B143" s="1">
        <f>Levels!B144</f>
        <v>0</v>
      </c>
      <c r="C143" s="15">
        <f>IF(AND(E143=0,F143=1),Levels!C144,'2012-2013'!AU143)</f>
        <v>0</v>
      </c>
      <c r="D143" s="1">
        <f>Levels!E144</f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 t="e">
        <f>Levels!AD144</f>
        <v>#N/A</v>
      </c>
      <c r="K143" s="1" t="e">
        <f>Levels!AE144</f>
        <v>#N/A</v>
      </c>
      <c r="L143" s="1" t="e">
        <f t="shared" si="22"/>
        <v>#N/A</v>
      </c>
      <c r="M143" s="19">
        <f>IF(D143=1,Inputs!$J$25,IF(D143=2,Inputs!$J$26,IF(D143=3,Inputs!$J$27,IF(D143=4,Inputs!$J$28,0))))</f>
        <v>0</v>
      </c>
      <c r="N143" s="19">
        <f>IF(D143=1,Inputs!$J$42,IF(D143=2,Inputs!$J$43,IF(D143=3,Inputs!$J$44,IF(D143=4,Inputs!$J$45,0))))</f>
        <v>0</v>
      </c>
      <c r="O143" s="19">
        <f>IF(D143=1,Inputs!$K$25,IF(D143=2,Inputs!$K$26,IF(D143=3,Inputs!$K$27,IF(D143=4,Inputs!$K$28,0))))</f>
        <v>0</v>
      </c>
      <c r="P143" s="19">
        <f>IF(D143=1,Inputs!$K$42,IF(D143=2,Inputs!$K$43,IF(D143=3,Inputs!$K$44,IF(D143=4,Inputs!$K$45,0))))</f>
        <v>0</v>
      </c>
      <c r="Q143" s="19">
        <f>IF(AND(D143=1,G143=1),Inputs!$L$25,IF(AND(D143=2,G143=1),Inputs!$L$26,IF(AND(D143=3,G143=1),Inputs!$L$27,IF(AND(D143=4,G143=1),Inputs!$L$28,0))))</f>
        <v>0</v>
      </c>
      <c r="R143" s="19">
        <f>IF(AND(D143=1,G143=1),Inputs!$L$42,IF(AND(D143=2,G143=1),Inputs!$L$43,IF(AND(D143=3,G143=1),Inputs!$L$44,IF(AND(D143=4,G143=1),Inputs!$L$45,0))))</f>
        <v>0</v>
      </c>
      <c r="S143" s="19">
        <f>IF(AND(D143=1,H143=1),Inputs!$M$25,IF(AND(D143=2,H143=1),Inputs!$M$26,IF(AND(D143=3,H143=1),Inputs!$M$27,IF(AND(D143=4,H143=1),Inputs!$M$28,0))))</f>
        <v>0</v>
      </c>
      <c r="T143" s="19">
        <f>IF(AND(D143=1,H143=1),Inputs!$M$42,IF(AND(D143=2,H143=1),Inputs!$M$43,IF(AND(D143=3,H143=1),Inputs!$M$44,IF(AND(D143=4,H143=1),Inputs!$M$45,0))))</f>
        <v>0</v>
      </c>
      <c r="U143" s="19">
        <f>IF(AND(D143=1,I143=1),Inputs!$N$25,IF(AND(D143=2,I143=1),Inputs!$N$26,IF(AND(D143=3,I143=1),Inputs!$N$27,IF(AND(D143=4,I143=1),Inputs!$N$28,0))))</f>
        <v>0</v>
      </c>
      <c r="V143" s="19">
        <f>IF(AND(D143=1,I143=1),Inputs!$N$42,IF(AND(D143=2,I143=1),Inputs!$N$43,IF(AND(D143=3,I143=1),Inputs!$N$44,IF(AND(D143=4,I143=1),Inputs!$N$45,0))))</f>
        <v>0</v>
      </c>
      <c r="W143" s="19">
        <f>IF(D143=1,Inputs!$J$34,IF(D143=2,Inputs!$J$35,IF(D143=3,Inputs!$J$36,IF(D143=4,Inputs!$J$37,0))))</f>
        <v>0</v>
      </c>
      <c r="X143" s="19">
        <f>IF(D143=1,Inputs!$J$51,IF(D143=2,Inputs!$J$52,IF(D143=3,Inputs!$J$53,IF(D143=4,Inputs!$J$54,0))))</f>
        <v>0</v>
      </c>
      <c r="Y143" s="19">
        <f>IF(D143=1,Inputs!$K$34,IF(D143=2,Inputs!$K$35,IF(D143=3,Inputs!$K$36,IF(D143=4,Inputs!$K$37,0))))</f>
        <v>0</v>
      </c>
      <c r="Z143" s="19">
        <f>IF(D143=1,Inputs!$K$51,IF(D143=2,Inputs!$K$52,IF(D143=3,Inputs!$K$53,IF(D143=4,Inputs!$K$54,0))))</f>
        <v>0</v>
      </c>
      <c r="AA143" s="19">
        <f>IF(AND(D143=1,G143=1),Inputs!$L$34,IF(AND(D143=2,G143=1),Inputs!$L$35,IF(AND(D143=3,G143=1),Inputs!$L$36,IF(AND(D143=4,G143=1),Inputs!$L$37,0))))</f>
        <v>0</v>
      </c>
      <c r="AB143" s="19">
        <f>IF(AND(D143=1,G143=1),Inputs!$L$51,IF(AND(D143=2,G143=1),Inputs!$L$52,IF(AND(D143=3,G143=1),Inputs!$L$53,IF(AND(D143=4,G143=1),Inputs!$L$54,0))))</f>
        <v>0</v>
      </c>
      <c r="AC143" s="19">
        <f>IF(AND(D143=1,H143=1),Inputs!$M$34,IF(AND(D143=2,H143=1),Inputs!$M$35,IF(AND(D143=3,H143=1),Inputs!$M$36,IF(AND(D143=4,H143=1),Inputs!$M$37,0))))</f>
        <v>0</v>
      </c>
      <c r="AD143" s="19">
        <f>IF(AND(D143=1,H143=1),Inputs!$M$51,IF(AND(D143=2,H143=1),Inputs!$M$52,IF(AND(D143=3,H143=1),Inputs!$M$53,IF(AND(D143=4,H143=1),Inputs!$M$54,0))))</f>
        <v>0</v>
      </c>
      <c r="AE143" s="19">
        <f>IF(AND(D143=1,I143=1),Inputs!$N$34,IF(AND(D143=2,I143=1),Inputs!$N$35,IF(AND(D143=3,I143=1),Inputs!$N$36,IF(AND(D143=4,I143=1),Inputs!$N$37,0))))</f>
        <v>0</v>
      </c>
      <c r="AF143" s="19">
        <f>IF(AND(D143=1,I143=1),Inputs!$N$51,IF(AND(D143=2,I143=1),Inputs!$N$52,IF(AND(D143=3,I143=1),Inputs!$N$53,IF(AND(D143=4,I143=1),Inputs!$N$54,0))))</f>
        <v>0</v>
      </c>
      <c r="AG143" s="19" t="e">
        <f t="shared" si="23"/>
        <v>#N/A</v>
      </c>
      <c r="AH143" s="19" t="e">
        <f t="shared" si="24"/>
        <v>#N/A</v>
      </c>
      <c r="AI143" s="19" t="e">
        <f t="shared" si="25"/>
        <v>#N/A</v>
      </c>
      <c r="AJ143" s="19" t="e">
        <f>IF(K143=2,Inputs!$B$7,IF(K143=3,Inputs!$B$8,IF(K143=4,Inputs!$B$9,IF(K143=5,Inputs!$B$10,IF(K143=6,Inputs!$B$11)))))</f>
        <v>#N/A</v>
      </c>
      <c r="AK143" s="19">
        <f>Inputs!$B$65+C143</f>
        <v>500</v>
      </c>
      <c r="AL143" s="19" t="e">
        <f t="shared" si="26"/>
        <v>#N/A</v>
      </c>
      <c r="AM143" s="19" t="e">
        <f t="shared" si="32"/>
        <v>#N/A</v>
      </c>
      <c r="AN143" s="19" t="e">
        <f t="shared" si="27"/>
        <v>#N/A</v>
      </c>
      <c r="AO143" s="19" t="e">
        <f t="shared" si="28"/>
        <v>#N/A</v>
      </c>
      <c r="AP143" s="19" t="e">
        <f t="shared" si="29"/>
        <v>#N/A</v>
      </c>
      <c r="AQ143" s="22">
        <f t="shared" si="30"/>
        <v>0</v>
      </c>
      <c r="AR143" s="22">
        <f t="shared" si="31"/>
        <v>0</v>
      </c>
      <c r="AS143" s="22">
        <f>IF(AND(AQ143&gt;=Inputs!$B$15,D143=2),MAX(C143,Inputs!$B$15),AQ143)</f>
        <v>0</v>
      </c>
      <c r="AT143" s="22">
        <f>IF(AND(AR143&gt;=Inputs!$B$15,D143=2),MAX(C143,Inputs!$B$15),AR143)</f>
        <v>0</v>
      </c>
      <c r="AU143" s="22">
        <f>IF(AND(AS143&gt;=Inputs!$B$16,D143&lt;4),MAX(C143,Inputs!$B$16),AS143)</f>
        <v>0</v>
      </c>
      <c r="AV143" s="22">
        <f>IF(AND(AT143&gt;=Inputs!$B$16,D143&lt;4),MAX(C143,Inputs!$B$16),AT143)</f>
        <v>0</v>
      </c>
      <c r="AW143" s="20">
        <f>IF(AU143&gt;Inputs!$B$17,Inputs!$B$17,AU143)</f>
        <v>0</v>
      </c>
      <c r="AX143" s="20">
        <f>IF(AV143&gt;Inputs!$B$17,Inputs!$B$17,AV143)</f>
        <v>0</v>
      </c>
    </row>
    <row r="144" spans="1:50" x14ac:dyDescent="0.25">
      <c r="A144" s="1">
        <f>Levels!A145</f>
        <v>0</v>
      </c>
      <c r="B144" s="1">
        <f>Levels!B145</f>
        <v>0</v>
      </c>
      <c r="C144" s="15">
        <f>IF(AND(E144=0,F144=1),Levels!C145,'2012-2013'!AU144)</f>
        <v>0</v>
      </c>
      <c r="D144" s="1">
        <f>Levels!E145</f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 t="e">
        <f>Levels!AD145</f>
        <v>#N/A</v>
      </c>
      <c r="K144" s="1" t="e">
        <f>Levels!AE145</f>
        <v>#N/A</v>
      </c>
      <c r="L144" s="1" t="e">
        <f t="shared" si="22"/>
        <v>#N/A</v>
      </c>
      <c r="M144" s="19">
        <f>IF(D144=1,Inputs!$J$25,IF(D144=2,Inputs!$J$26,IF(D144=3,Inputs!$J$27,IF(D144=4,Inputs!$J$28,0))))</f>
        <v>0</v>
      </c>
      <c r="N144" s="19">
        <f>IF(D144=1,Inputs!$J$42,IF(D144=2,Inputs!$J$43,IF(D144=3,Inputs!$J$44,IF(D144=4,Inputs!$J$45,0))))</f>
        <v>0</v>
      </c>
      <c r="O144" s="19">
        <f>IF(D144=1,Inputs!$K$25,IF(D144=2,Inputs!$K$26,IF(D144=3,Inputs!$K$27,IF(D144=4,Inputs!$K$28,0))))</f>
        <v>0</v>
      </c>
      <c r="P144" s="19">
        <f>IF(D144=1,Inputs!$K$42,IF(D144=2,Inputs!$K$43,IF(D144=3,Inputs!$K$44,IF(D144=4,Inputs!$K$45,0))))</f>
        <v>0</v>
      </c>
      <c r="Q144" s="19">
        <f>IF(AND(D144=1,G144=1),Inputs!$L$25,IF(AND(D144=2,G144=1),Inputs!$L$26,IF(AND(D144=3,G144=1),Inputs!$L$27,IF(AND(D144=4,G144=1),Inputs!$L$28,0))))</f>
        <v>0</v>
      </c>
      <c r="R144" s="19">
        <f>IF(AND(D144=1,G144=1),Inputs!$L$42,IF(AND(D144=2,G144=1),Inputs!$L$43,IF(AND(D144=3,G144=1),Inputs!$L$44,IF(AND(D144=4,G144=1),Inputs!$L$45,0))))</f>
        <v>0</v>
      </c>
      <c r="S144" s="19">
        <f>IF(AND(D144=1,H144=1),Inputs!$M$25,IF(AND(D144=2,H144=1),Inputs!$M$26,IF(AND(D144=3,H144=1),Inputs!$M$27,IF(AND(D144=4,H144=1),Inputs!$M$28,0))))</f>
        <v>0</v>
      </c>
      <c r="T144" s="19">
        <f>IF(AND(D144=1,H144=1),Inputs!$M$42,IF(AND(D144=2,H144=1),Inputs!$M$43,IF(AND(D144=3,H144=1),Inputs!$M$44,IF(AND(D144=4,H144=1),Inputs!$M$45,0))))</f>
        <v>0</v>
      </c>
      <c r="U144" s="19">
        <f>IF(AND(D144=1,I144=1),Inputs!$N$25,IF(AND(D144=2,I144=1),Inputs!$N$26,IF(AND(D144=3,I144=1),Inputs!$N$27,IF(AND(D144=4,I144=1),Inputs!$N$28,0))))</f>
        <v>0</v>
      </c>
      <c r="V144" s="19">
        <f>IF(AND(D144=1,I144=1),Inputs!$N$42,IF(AND(D144=2,I144=1),Inputs!$N$43,IF(AND(D144=3,I144=1),Inputs!$N$44,IF(AND(D144=4,I144=1),Inputs!$N$45,0))))</f>
        <v>0</v>
      </c>
      <c r="W144" s="19">
        <f>IF(D144=1,Inputs!$J$34,IF(D144=2,Inputs!$J$35,IF(D144=3,Inputs!$J$36,IF(D144=4,Inputs!$J$37,0))))</f>
        <v>0</v>
      </c>
      <c r="X144" s="19">
        <f>IF(D144=1,Inputs!$J$51,IF(D144=2,Inputs!$J$52,IF(D144=3,Inputs!$J$53,IF(D144=4,Inputs!$J$54,0))))</f>
        <v>0</v>
      </c>
      <c r="Y144" s="19">
        <f>IF(D144=1,Inputs!$K$34,IF(D144=2,Inputs!$K$35,IF(D144=3,Inputs!$K$36,IF(D144=4,Inputs!$K$37,0))))</f>
        <v>0</v>
      </c>
      <c r="Z144" s="19">
        <f>IF(D144=1,Inputs!$K$51,IF(D144=2,Inputs!$K$52,IF(D144=3,Inputs!$K$53,IF(D144=4,Inputs!$K$54,0))))</f>
        <v>0</v>
      </c>
      <c r="AA144" s="19">
        <f>IF(AND(D144=1,G144=1),Inputs!$L$34,IF(AND(D144=2,G144=1),Inputs!$L$35,IF(AND(D144=3,G144=1),Inputs!$L$36,IF(AND(D144=4,G144=1),Inputs!$L$37,0))))</f>
        <v>0</v>
      </c>
      <c r="AB144" s="19">
        <f>IF(AND(D144=1,G144=1),Inputs!$L$51,IF(AND(D144=2,G144=1),Inputs!$L$52,IF(AND(D144=3,G144=1),Inputs!$L$53,IF(AND(D144=4,G144=1),Inputs!$L$54,0))))</f>
        <v>0</v>
      </c>
      <c r="AC144" s="19">
        <f>IF(AND(D144=1,H144=1),Inputs!$M$34,IF(AND(D144=2,H144=1),Inputs!$M$35,IF(AND(D144=3,H144=1),Inputs!$M$36,IF(AND(D144=4,H144=1),Inputs!$M$37,0))))</f>
        <v>0</v>
      </c>
      <c r="AD144" s="19">
        <f>IF(AND(D144=1,H144=1),Inputs!$M$51,IF(AND(D144=2,H144=1),Inputs!$M$52,IF(AND(D144=3,H144=1),Inputs!$M$53,IF(AND(D144=4,H144=1),Inputs!$M$54,0))))</f>
        <v>0</v>
      </c>
      <c r="AE144" s="19">
        <f>IF(AND(D144=1,I144=1),Inputs!$N$34,IF(AND(D144=2,I144=1),Inputs!$N$35,IF(AND(D144=3,I144=1),Inputs!$N$36,IF(AND(D144=4,I144=1),Inputs!$N$37,0))))</f>
        <v>0</v>
      </c>
      <c r="AF144" s="19">
        <f>IF(AND(D144=1,I144=1),Inputs!$N$51,IF(AND(D144=2,I144=1),Inputs!$N$52,IF(AND(D144=3,I144=1),Inputs!$N$53,IF(AND(D144=4,I144=1),Inputs!$N$54,0))))</f>
        <v>0</v>
      </c>
      <c r="AG144" s="19" t="e">
        <f t="shared" si="23"/>
        <v>#N/A</v>
      </c>
      <c r="AH144" s="19" t="e">
        <f t="shared" si="24"/>
        <v>#N/A</v>
      </c>
      <c r="AI144" s="19" t="e">
        <f t="shared" si="25"/>
        <v>#N/A</v>
      </c>
      <c r="AJ144" s="19" t="e">
        <f>IF(K144=2,Inputs!$B$7,IF(K144=3,Inputs!$B$8,IF(K144=4,Inputs!$B$9,IF(K144=5,Inputs!$B$10,IF(K144=6,Inputs!$B$11)))))</f>
        <v>#N/A</v>
      </c>
      <c r="AK144" s="19">
        <f>Inputs!$B$65+C144</f>
        <v>500</v>
      </c>
      <c r="AL144" s="19" t="e">
        <f t="shared" si="26"/>
        <v>#N/A</v>
      </c>
      <c r="AM144" s="19" t="e">
        <f t="shared" si="32"/>
        <v>#N/A</v>
      </c>
      <c r="AN144" s="19" t="e">
        <f t="shared" si="27"/>
        <v>#N/A</v>
      </c>
      <c r="AO144" s="19" t="e">
        <f t="shared" si="28"/>
        <v>#N/A</v>
      </c>
      <c r="AP144" s="19" t="e">
        <f t="shared" si="29"/>
        <v>#N/A</v>
      </c>
      <c r="AQ144" s="22">
        <f t="shared" si="30"/>
        <v>0</v>
      </c>
      <c r="AR144" s="22">
        <f t="shared" si="31"/>
        <v>0</v>
      </c>
      <c r="AS144" s="22">
        <f>IF(AND(AQ144&gt;=Inputs!$B$15,D144=2),MAX(C144,Inputs!$B$15),AQ144)</f>
        <v>0</v>
      </c>
      <c r="AT144" s="22">
        <f>IF(AND(AR144&gt;=Inputs!$B$15,D144=2),MAX(C144,Inputs!$B$15),AR144)</f>
        <v>0</v>
      </c>
      <c r="AU144" s="22">
        <f>IF(AND(AS144&gt;=Inputs!$B$16,D144&lt;4),MAX(C144,Inputs!$B$16),AS144)</f>
        <v>0</v>
      </c>
      <c r="AV144" s="22">
        <f>IF(AND(AT144&gt;=Inputs!$B$16,D144&lt;4),MAX(C144,Inputs!$B$16),AT144)</f>
        <v>0</v>
      </c>
      <c r="AW144" s="20">
        <f>IF(AU144&gt;Inputs!$B$17,Inputs!$B$17,AU144)</f>
        <v>0</v>
      </c>
      <c r="AX144" s="20">
        <f>IF(AV144&gt;Inputs!$B$17,Inputs!$B$17,AV144)</f>
        <v>0</v>
      </c>
    </row>
    <row r="145" spans="1:50" x14ac:dyDescent="0.25">
      <c r="A145" s="1">
        <f>Levels!A146</f>
        <v>0</v>
      </c>
      <c r="B145" s="1">
        <f>Levels!B146</f>
        <v>0</v>
      </c>
      <c r="C145" s="15">
        <f>IF(AND(E145=0,F145=1),Levels!C146,'2012-2013'!AU145)</f>
        <v>0</v>
      </c>
      <c r="D145" s="1">
        <f>Levels!E146</f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 t="e">
        <f>Levels!AD146</f>
        <v>#N/A</v>
      </c>
      <c r="K145" s="1" t="e">
        <f>Levels!AE146</f>
        <v>#N/A</v>
      </c>
      <c r="L145" s="1" t="e">
        <f t="shared" si="22"/>
        <v>#N/A</v>
      </c>
      <c r="M145" s="19">
        <f>IF(D145=1,Inputs!$J$25,IF(D145=2,Inputs!$J$26,IF(D145=3,Inputs!$J$27,IF(D145=4,Inputs!$J$28,0))))</f>
        <v>0</v>
      </c>
      <c r="N145" s="19">
        <f>IF(D145=1,Inputs!$J$42,IF(D145=2,Inputs!$J$43,IF(D145=3,Inputs!$J$44,IF(D145=4,Inputs!$J$45,0))))</f>
        <v>0</v>
      </c>
      <c r="O145" s="19">
        <f>IF(D145=1,Inputs!$K$25,IF(D145=2,Inputs!$K$26,IF(D145=3,Inputs!$K$27,IF(D145=4,Inputs!$K$28,0))))</f>
        <v>0</v>
      </c>
      <c r="P145" s="19">
        <f>IF(D145=1,Inputs!$K$42,IF(D145=2,Inputs!$K$43,IF(D145=3,Inputs!$K$44,IF(D145=4,Inputs!$K$45,0))))</f>
        <v>0</v>
      </c>
      <c r="Q145" s="19">
        <f>IF(AND(D145=1,G145=1),Inputs!$L$25,IF(AND(D145=2,G145=1),Inputs!$L$26,IF(AND(D145=3,G145=1),Inputs!$L$27,IF(AND(D145=4,G145=1),Inputs!$L$28,0))))</f>
        <v>0</v>
      </c>
      <c r="R145" s="19">
        <f>IF(AND(D145=1,G145=1),Inputs!$L$42,IF(AND(D145=2,G145=1),Inputs!$L$43,IF(AND(D145=3,G145=1),Inputs!$L$44,IF(AND(D145=4,G145=1),Inputs!$L$45,0))))</f>
        <v>0</v>
      </c>
      <c r="S145" s="19">
        <f>IF(AND(D145=1,H145=1),Inputs!$M$25,IF(AND(D145=2,H145=1),Inputs!$M$26,IF(AND(D145=3,H145=1),Inputs!$M$27,IF(AND(D145=4,H145=1),Inputs!$M$28,0))))</f>
        <v>0</v>
      </c>
      <c r="T145" s="19">
        <f>IF(AND(D145=1,H145=1),Inputs!$M$42,IF(AND(D145=2,H145=1),Inputs!$M$43,IF(AND(D145=3,H145=1),Inputs!$M$44,IF(AND(D145=4,H145=1),Inputs!$M$45,0))))</f>
        <v>0</v>
      </c>
      <c r="U145" s="19">
        <f>IF(AND(D145=1,I145=1),Inputs!$N$25,IF(AND(D145=2,I145=1),Inputs!$N$26,IF(AND(D145=3,I145=1),Inputs!$N$27,IF(AND(D145=4,I145=1),Inputs!$N$28,0))))</f>
        <v>0</v>
      </c>
      <c r="V145" s="19">
        <f>IF(AND(D145=1,I145=1),Inputs!$N$42,IF(AND(D145=2,I145=1),Inputs!$N$43,IF(AND(D145=3,I145=1),Inputs!$N$44,IF(AND(D145=4,I145=1),Inputs!$N$45,0))))</f>
        <v>0</v>
      </c>
      <c r="W145" s="19">
        <f>IF(D145=1,Inputs!$J$34,IF(D145=2,Inputs!$J$35,IF(D145=3,Inputs!$J$36,IF(D145=4,Inputs!$J$37,0))))</f>
        <v>0</v>
      </c>
      <c r="X145" s="19">
        <f>IF(D145=1,Inputs!$J$51,IF(D145=2,Inputs!$J$52,IF(D145=3,Inputs!$J$53,IF(D145=4,Inputs!$J$54,0))))</f>
        <v>0</v>
      </c>
      <c r="Y145" s="19">
        <f>IF(D145=1,Inputs!$K$34,IF(D145=2,Inputs!$K$35,IF(D145=3,Inputs!$K$36,IF(D145=4,Inputs!$K$37,0))))</f>
        <v>0</v>
      </c>
      <c r="Z145" s="19">
        <f>IF(D145=1,Inputs!$K$51,IF(D145=2,Inputs!$K$52,IF(D145=3,Inputs!$K$53,IF(D145=4,Inputs!$K$54,0))))</f>
        <v>0</v>
      </c>
      <c r="AA145" s="19">
        <f>IF(AND(D145=1,G145=1),Inputs!$L$34,IF(AND(D145=2,G145=1),Inputs!$L$35,IF(AND(D145=3,G145=1),Inputs!$L$36,IF(AND(D145=4,G145=1),Inputs!$L$37,0))))</f>
        <v>0</v>
      </c>
      <c r="AB145" s="19">
        <f>IF(AND(D145=1,G145=1),Inputs!$L$51,IF(AND(D145=2,G145=1),Inputs!$L$52,IF(AND(D145=3,G145=1),Inputs!$L$53,IF(AND(D145=4,G145=1),Inputs!$L$54,0))))</f>
        <v>0</v>
      </c>
      <c r="AC145" s="19">
        <f>IF(AND(D145=1,H145=1),Inputs!$M$34,IF(AND(D145=2,H145=1),Inputs!$M$35,IF(AND(D145=3,H145=1),Inputs!$M$36,IF(AND(D145=4,H145=1),Inputs!$M$37,0))))</f>
        <v>0</v>
      </c>
      <c r="AD145" s="19">
        <f>IF(AND(D145=1,H145=1),Inputs!$M$51,IF(AND(D145=2,H145=1),Inputs!$M$52,IF(AND(D145=3,H145=1),Inputs!$M$53,IF(AND(D145=4,H145=1),Inputs!$M$54,0))))</f>
        <v>0</v>
      </c>
      <c r="AE145" s="19">
        <f>IF(AND(D145=1,I145=1),Inputs!$N$34,IF(AND(D145=2,I145=1),Inputs!$N$35,IF(AND(D145=3,I145=1),Inputs!$N$36,IF(AND(D145=4,I145=1),Inputs!$N$37,0))))</f>
        <v>0</v>
      </c>
      <c r="AF145" s="19">
        <f>IF(AND(D145=1,I145=1),Inputs!$N$51,IF(AND(D145=2,I145=1),Inputs!$N$52,IF(AND(D145=3,I145=1),Inputs!$N$53,IF(AND(D145=4,I145=1),Inputs!$N$54,0))))</f>
        <v>0</v>
      </c>
      <c r="AG145" s="19" t="e">
        <f t="shared" si="23"/>
        <v>#N/A</v>
      </c>
      <c r="AH145" s="19" t="e">
        <f t="shared" si="24"/>
        <v>#N/A</v>
      </c>
      <c r="AI145" s="19" t="e">
        <f t="shared" si="25"/>
        <v>#N/A</v>
      </c>
      <c r="AJ145" s="19" t="e">
        <f>IF(K145=2,Inputs!$B$7,IF(K145=3,Inputs!$B$8,IF(K145=4,Inputs!$B$9,IF(K145=5,Inputs!$B$10,IF(K145=6,Inputs!$B$11)))))</f>
        <v>#N/A</v>
      </c>
      <c r="AK145" s="19">
        <f>Inputs!$B$65+C145</f>
        <v>500</v>
      </c>
      <c r="AL145" s="19" t="e">
        <f t="shared" si="26"/>
        <v>#N/A</v>
      </c>
      <c r="AM145" s="19" t="e">
        <f t="shared" si="32"/>
        <v>#N/A</v>
      </c>
      <c r="AN145" s="19" t="e">
        <f t="shared" si="27"/>
        <v>#N/A</v>
      </c>
      <c r="AO145" s="19" t="e">
        <f t="shared" si="28"/>
        <v>#N/A</v>
      </c>
      <c r="AP145" s="19" t="e">
        <f t="shared" si="29"/>
        <v>#N/A</v>
      </c>
      <c r="AQ145" s="22">
        <f t="shared" si="30"/>
        <v>0</v>
      </c>
      <c r="AR145" s="22">
        <f t="shared" si="31"/>
        <v>0</v>
      </c>
      <c r="AS145" s="22">
        <f>IF(AND(AQ145&gt;=Inputs!$B$15,D145=2),MAX(C145,Inputs!$B$15),AQ145)</f>
        <v>0</v>
      </c>
      <c r="AT145" s="22">
        <f>IF(AND(AR145&gt;=Inputs!$B$15,D145=2),MAX(C145,Inputs!$B$15),AR145)</f>
        <v>0</v>
      </c>
      <c r="AU145" s="22">
        <f>IF(AND(AS145&gt;=Inputs!$B$16,D145&lt;4),MAX(C145,Inputs!$B$16),AS145)</f>
        <v>0</v>
      </c>
      <c r="AV145" s="22">
        <f>IF(AND(AT145&gt;=Inputs!$B$16,D145&lt;4),MAX(C145,Inputs!$B$16),AT145)</f>
        <v>0</v>
      </c>
      <c r="AW145" s="20">
        <f>IF(AU145&gt;Inputs!$B$17,Inputs!$B$17,AU145)</f>
        <v>0</v>
      </c>
      <c r="AX145" s="20">
        <f>IF(AV145&gt;Inputs!$B$17,Inputs!$B$17,AV145)</f>
        <v>0</v>
      </c>
    </row>
    <row r="146" spans="1:50" x14ac:dyDescent="0.25">
      <c r="A146" s="1">
        <f>Levels!A147</f>
        <v>0</v>
      </c>
      <c r="B146" s="1">
        <f>Levels!B147</f>
        <v>0</v>
      </c>
      <c r="C146" s="15">
        <f>IF(AND(E146=0,F146=1),Levels!C147,'2012-2013'!AU146)</f>
        <v>0</v>
      </c>
      <c r="D146" s="1">
        <f>Levels!E147</f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 t="e">
        <f>Levels!AD147</f>
        <v>#N/A</v>
      </c>
      <c r="K146" s="1" t="e">
        <f>Levels!AE147</f>
        <v>#N/A</v>
      </c>
      <c r="L146" s="1" t="e">
        <f t="shared" si="22"/>
        <v>#N/A</v>
      </c>
      <c r="M146" s="19">
        <f>IF(D146=1,Inputs!$J$25,IF(D146=2,Inputs!$J$26,IF(D146=3,Inputs!$J$27,IF(D146=4,Inputs!$J$28,0))))</f>
        <v>0</v>
      </c>
      <c r="N146" s="19">
        <f>IF(D146=1,Inputs!$J$42,IF(D146=2,Inputs!$J$43,IF(D146=3,Inputs!$J$44,IF(D146=4,Inputs!$J$45,0))))</f>
        <v>0</v>
      </c>
      <c r="O146" s="19">
        <f>IF(D146=1,Inputs!$K$25,IF(D146=2,Inputs!$K$26,IF(D146=3,Inputs!$K$27,IF(D146=4,Inputs!$K$28,0))))</f>
        <v>0</v>
      </c>
      <c r="P146" s="19">
        <f>IF(D146=1,Inputs!$K$42,IF(D146=2,Inputs!$K$43,IF(D146=3,Inputs!$K$44,IF(D146=4,Inputs!$K$45,0))))</f>
        <v>0</v>
      </c>
      <c r="Q146" s="19">
        <f>IF(AND(D146=1,G146=1),Inputs!$L$25,IF(AND(D146=2,G146=1),Inputs!$L$26,IF(AND(D146=3,G146=1),Inputs!$L$27,IF(AND(D146=4,G146=1),Inputs!$L$28,0))))</f>
        <v>0</v>
      </c>
      <c r="R146" s="19">
        <f>IF(AND(D146=1,G146=1),Inputs!$L$42,IF(AND(D146=2,G146=1),Inputs!$L$43,IF(AND(D146=3,G146=1),Inputs!$L$44,IF(AND(D146=4,G146=1),Inputs!$L$45,0))))</f>
        <v>0</v>
      </c>
      <c r="S146" s="19">
        <f>IF(AND(D146=1,H146=1),Inputs!$M$25,IF(AND(D146=2,H146=1),Inputs!$M$26,IF(AND(D146=3,H146=1),Inputs!$M$27,IF(AND(D146=4,H146=1),Inputs!$M$28,0))))</f>
        <v>0</v>
      </c>
      <c r="T146" s="19">
        <f>IF(AND(D146=1,H146=1),Inputs!$M$42,IF(AND(D146=2,H146=1),Inputs!$M$43,IF(AND(D146=3,H146=1),Inputs!$M$44,IF(AND(D146=4,H146=1),Inputs!$M$45,0))))</f>
        <v>0</v>
      </c>
      <c r="U146" s="19">
        <f>IF(AND(D146=1,I146=1),Inputs!$N$25,IF(AND(D146=2,I146=1),Inputs!$N$26,IF(AND(D146=3,I146=1),Inputs!$N$27,IF(AND(D146=4,I146=1),Inputs!$N$28,0))))</f>
        <v>0</v>
      </c>
      <c r="V146" s="19">
        <f>IF(AND(D146=1,I146=1),Inputs!$N$42,IF(AND(D146=2,I146=1),Inputs!$N$43,IF(AND(D146=3,I146=1),Inputs!$N$44,IF(AND(D146=4,I146=1),Inputs!$N$45,0))))</f>
        <v>0</v>
      </c>
      <c r="W146" s="19">
        <f>IF(D146=1,Inputs!$J$34,IF(D146=2,Inputs!$J$35,IF(D146=3,Inputs!$J$36,IF(D146=4,Inputs!$J$37,0))))</f>
        <v>0</v>
      </c>
      <c r="X146" s="19">
        <f>IF(D146=1,Inputs!$J$51,IF(D146=2,Inputs!$J$52,IF(D146=3,Inputs!$J$53,IF(D146=4,Inputs!$J$54,0))))</f>
        <v>0</v>
      </c>
      <c r="Y146" s="19">
        <f>IF(D146=1,Inputs!$K$34,IF(D146=2,Inputs!$K$35,IF(D146=3,Inputs!$K$36,IF(D146=4,Inputs!$K$37,0))))</f>
        <v>0</v>
      </c>
      <c r="Z146" s="19">
        <f>IF(D146=1,Inputs!$K$51,IF(D146=2,Inputs!$K$52,IF(D146=3,Inputs!$K$53,IF(D146=4,Inputs!$K$54,0))))</f>
        <v>0</v>
      </c>
      <c r="AA146" s="19">
        <f>IF(AND(D146=1,G146=1),Inputs!$L$34,IF(AND(D146=2,G146=1),Inputs!$L$35,IF(AND(D146=3,G146=1),Inputs!$L$36,IF(AND(D146=4,G146=1),Inputs!$L$37,0))))</f>
        <v>0</v>
      </c>
      <c r="AB146" s="19">
        <f>IF(AND(D146=1,G146=1),Inputs!$L$51,IF(AND(D146=2,G146=1),Inputs!$L$52,IF(AND(D146=3,G146=1),Inputs!$L$53,IF(AND(D146=4,G146=1),Inputs!$L$54,0))))</f>
        <v>0</v>
      </c>
      <c r="AC146" s="19">
        <f>IF(AND(D146=1,H146=1),Inputs!$M$34,IF(AND(D146=2,H146=1),Inputs!$M$35,IF(AND(D146=3,H146=1),Inputs!$M$36,IF(AND(D146=4,H146=1),Inputs!$M$37,0))))</f>
        <v>0</v>
      </c>
      <c r="AD146" s="19">
        <f>IF(AND(D146=1,H146=1),Inputs!$M$51,IF(AND(D146=2,H146=1),Inputs!$M$52,IF(AND(D146=3,H146=1),Inputs!$M$53,IF(AND(D146=4,H146=1),Inputs!$M$54,0))))</f>
        <v>0</v>
      </c>
      <c r="AE146" s="19">
        <f>IF(AND(D146=1,I146=1),Inputs!$N$34,IF(AND(D146=2,I146=1),Inputs!$N$35,IF(AND(D146=3,I146=1),Inputs!$N$36,IF(AND(D146=4,I146=1),Inputs!$N$37,0))))</f>
        <v>0</v>
      </c>
      <c r="AF146" s="19">
        <f>IF(AND(D146=1,I146=1),Inputs!$N$51,IF(AND(D146=2,I146=1),Inputs!$N$52,IF(AND(D146=3,I146=1),Inputs!$N$53,IF(AND(D146=4,I146=1),Inputs!$N$54,0))))</f>
        <v>0</v>
      </c>
      <c r="AG146" s="19" t="e">
        <f t="shared" si="23"/>
        <v>#N/A</v>
      </c>
      <c r="AH146" s="19" t="e">
        <f t="shared" si="24"/>
        <v>#N/A</v>
      </c>
      <c r="AI146" s="19" t="e">
        <f t="shared" si="25"/>
        <v>#N/A</v>
      </c>
      <c r="AJ146" s="19" t="e">
        <f>IF(K146=2,Inputs!$B$7,IF(K146=3,Inputs!$B$8,IF(K146=4,Inputs!$B$9,IF(K146=5,Inputs!$B$10,IF(K146=6,Inputs!$B$11)))))</f>
        <v>#N/A</v>
      </c>
      <c r="AK146" s="19">
        <f>Inputs!$B$65+C146</f>
        <v>500</v>
      </c>
      <c r="AL146" s="19" t="e">
        <f t="shared" si="26"/>
        <v>#N/A</v>
      </c>
      <c r="AM146" s="19" t="e">
        <f t="shared" si="32"/>
        <v>#N/A</v>
      </c>
      <c r="AN146" s="19" t="e">
        <f t="shared" si="27"/>
        <v>#N/A</v>
      </c>
      <c r="AO146" s="19" t="e">
        <f t="shared" si="28"/>
        <v>#N/A</v>
      </c>
      <c r="AP146" s="19" t="e">
        <f t="shared" si="29"/>
        <v>#N/A</v>
      </c>
      <c r="AQ146" s="22">
        <f t="shared" si="30"/>
        <v>0</v>
      </c>
      <c r="AR146" s="22">
        <f t="shared" si="31"/>
        <v>0</v>
      </c>
      <c r="AS146" s="22">
        <f>IF(AND(AQ146&gt;=Inputs!$B$15,D146=2),MAX(C146,Inputs!$B$15),AQ146)</f>
        <v>0</v>
      </c>
      <c r="AT146" s="22">
        <f>IF(AND(AR146&gt;=Inputs!$B$15,D146=2),MAX(C146,Inputs!$B$15),AR146)</f>
        <v>0</v>
      </c>
      <c r="AU146" s="22">
        <f>IF(AND(AS146&gt;=Inputs!$B$16,D146&lt;4),MAX(C146,Inputs!$B$16),AS146)</f>
        <v>0</v>
      </c>
      <c r="AV146" s="22">
        <f>IF(AND(AT146&gt;=Inputs!$B$16,D146&lt;4),MAX(C146,Inputs!$B$16),AT146)</f>
        <v>0</v>
      </c>
      <c r="AW146" s="20">
        <f>IF(AU146&gt;Inputs!$B$17,Inputs!$B$17,AU146)</f>
        <v>0</v>
      </c>
      <c r="AX146" s="20">
        <f>IF(AV146&gt;Inputs!$B$17,Inputs!$B$17,AV146)</f>
        <v>0</v>
      </c>
    </row>
    <row r="147" spans="1:50" x14ac:dyDescent="0.25">
      <c r="A147" s="1">
        <f>Levels!A148</f>
        <v>0</v>
      </c>
      <c r="B147" s="1">
        <f>Levels!B148</f>
        <v>0</v>
      </c>
      <c r="C147" s="15">
        <f>IF(AND(E147=0,F147=1),Levels!C148,'2012-2013'!AU147)</f>
        <v>0</v>
      </c>
      <c r="D147" s="1">
        <f>Levels!E148</f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 t="e">
        <f>Levels!AD148</f>
        <v>#N/A</v>
      </c>
      <c r="K147" s="1" t="e">
        <f>Levels!AE148</f>
        <v>#N/A</v>
      </c>
      <c r="L147" s="1" t="e">
        <f t="shared" si="22"/>
        <v>#N/A</v>
      </c>
      <c r="M147" s="19">
        <f>IF(D147=1,Inputs!$J$25,IF(D147=2,Inputs!$J$26,IF(D147=3,Inputs!$J$27,IF(D147=4,Inputs!$J$28,0))))</f>
        <v>0</v>
      </c>
      <c r="N147" s="19">
        <f>IF(D147=1,Inputs!$J$42,IF(D147=2,Inputs!$J$43,IF(D147=3,Inputs!$J$44,IF(D147=4,Inputs!$J$45,0))))</f>
        <v>0</v>
      </c>
      <c r="O147" s="19">
        <f>IF(D147=1,Inputs!$K$25,IF(D147=2,Inputs!$K$26,IF(D147=3,Inputs!$K$27,IF(D147=4,Inputs!$K$28,0))))</f>
        <v>0</v>
      </c>
      <c r="P147" s="19">
        <f>IF(D147=1,Inputs!$K$42,IF(D147=2,Inputs!$K$43,IF(D147=3,Inputs!$K$44,IF(D147=4,Inputs!$K$45,0))))</f>
        <v>0</v>
      </c>
      <c r="Q147" s="19">
        <f>IF(AND(D147=1,G147=1),Inputs!$L$25,IF(AND(D147=2,G147=1),Inputs!$L$26,IF(AND(D147=3,G147=1),Inputs!$L$27,IF(AND(D147=4,G147=1),Inputs!$L$28,0))))</f>
        <v>0</v>
      </c>
      <c r="R147" s="19">
        <f>IF(AND(D147=1,G147=1),Inputs!$L$42,IF(AND(D147=2,G147=1),Inputs!$L$43,IF(AND(D147=3,G147=1),Inputs!$L$44,IF(AND(D147=4,G147=1),Inputs!$L$45,0))))</f>
        <v>0</v>
      </c>
      <c r="S147" s="19">
        <f>IF(AND(D147=1,H147=1),Inputs!$M$25,IF(AND(D147=2,H147=1),Inputs!$M$26,IF(AND(D147=3,H147=1),Inputs!$M$27,IF(AND(D147=4,H147=1),Inputs!$M$28,0))))</f>
        <v>0</v>
      </c>
      <c r="T147" s="19">
        <f>IF(AND(D147=1,H147=1),Inputs!$M$42,IF(AND(D147=2,H147=1),Inputs!$M$43,IF(AND(D147=3,H147=1),Inputs!$M$44,IF(AND(D147=4,H147=1),Inputs!$M$45,0))))</f>
        <v>0</v>
      </c>
      <c r="U147" s="19">
        <f>IF(AND(D147=1,I147=1),Inputs!$N$25,IF(AND(D147=2,I147=1),Inputs!$N$26,IF(AND(D147=3,I147=1),Inputs!$N$27,IF(AND(D147=4,I147=1),Inputs!$N$28,0))))</f>
        <v>0</v>
      </c>
      <c r="V147" s="19">
        <f>IF(AND(D147=1,I147=1),Inputs!$N$42,IF(AND(D147=2,I147=1),Inputs!$N$43,IF(AND(D147=3,I147=1),Inputs!$N$44,IF(AND(D147=4,I147=1),Inputs!$N$45,0))))</f>
        <v>0</v>
      </c>
      <c r="W147" s="19">
        <f>IF(D147=1,Inputs!$J$34,IF(D147=2,Inputs!$J$35,IF(D147=3,Inputs!$J$36,IF(D147=4,Inputs!$J$37,0))))</f>
        <v>0</v>
      </c>
      <c r="X147" s="19">
        <f>IF(D147=1,Inputs!$J$51,IF(D147=2,Inputs!$J$52,IF(D147=3,Inputs!$J$53,IF(D147=4,Inputs!$J$54,0))))</f>
        <v>0</v>
      </c>
      <c r="Y147" s="19">
        <f>IF(D147=1,Inputs!$K$34,IF(D147=2,Inputs!$K$35,IF(D147=3,Inputs!$K$36,IF(D147=4,Inputs!$K$37,0))))</f>
        <v>0</v>
      </c>
      <c r="Z147" s="19">
        <f>IF(D147=1,Inputs!$K$51,IF(D147=2,Inputs!$K$52,IF(D147=3,Inputs!$K$53,IF(D147=4,Inputs!$K$54,0))))</f>
        <v>0</v>
      </c>
      <c r="AA147" s="19">
        <f>IF(AND(D147=1,G147=1),Inputs!$L$34,IF(AND(D147=2,G147=1),Inputs!$L$35,IF(AND(D147=3,G147=1),Inputs!$L$36,IF(AND(D147=4,G147=1),Inputs!$L$37,0))))</f>
        <v>0</v>
      </c>
      <c r="AB147" s="19">
        <f>IF(AND(D147=1,G147=1),Inputs!$L$51,IF(AND(D147=2,G147=1),Inputs!$L$52,IF(AND(D147=3,G147=1),Inputs!$L$53,IF(AND(D147=4,G147=1),Inputs!$L$54,0))))</f>
        <v>0</v>
      </c>
      <c r="AC147" s="19">
        <f>IF(AND(D147=1,H147=1),Inputs!$M$34,IF(AND(D147=2,H147=1),Inputs!$M$35,IF(AND(D147=3,H147=1),Inputs!$M$36,IF(AND(D147=4,H147=1),Inputs!$M$37,0))))</f>
        <v>0</v>
      </c>
      <c r="AD147" s="19">
        <f>IF(AND(D147=1,H147=1),Inputs!$M$51,IF(AND(D147=2,H147=1),Inputs!$M$52,IF(AND(D147=3,H147=1),Inputs!$M$53,IF(AND(D147=4,H147=1),Inputs!$M$54,0))))</f>
        <v>0</v>
      </c>
      <c r="AE147" s="19">
        <f>IF(AND(D147=1,I147=1),Inputs!$N$34,IF(AND(D147=2,I147=1),Inputs!$N$35,IF(AND(D147=3,I147=1),Inputs!$N$36,IF(AND(D147=4,I147=1),Inputs!$N$37,0))))</f>
        <v>0</v>
      </c>
      <c r="AF147" s="19">
        <f>IF(AND(D147=1,I147=1),Inputs!$N$51,IF(AND(D147=2,I147=1),Inputs!$N$52,IF(AND(D147=3,I147=1),Inputs!$N$53,IF(AND(D147=4,I147=1),Inputs!$N$54,0))))</f>
        <v>0</v>
      </c>
      <c r="AG147" s="19" t="e">
        <f t="shared" si="23"/>
        <v>#N/A</v>
      </c>
      <c r="AH147" s="19" t="e">
        <f t="shared" si="24"/>
        <v>#N/A</v>
      </c>
      <c r="AI147" s="19" t="e">
        <f t="shared" si="25"/>
        <v>#N/A</v>
      </c>
      <c r="AJ147" s="19" t="e">
        <f>IF(K147=2,Inputs!$B$7,IF(K147=3,Inputs!$B$8,IF(K147=4,Inputs!$B$9,IF(K147=5,Inputs!$B$10,IF(K147=6,Inputs!$B$11)))))</f>
        <v>#N/A</v>
      </c>
      <c r="AK147" s="19">
        <f>Inputs!$B$65+C147</f>
        <v>500</v>
      </c>
      <c r="AL147" s="19" t="e">
        <f t="shared" si="26"/>
        <v>#N/A</v>
      </c>
      <c r="AM147" s="19" t="e">
        <f t="shared" si="32"/>
        <v>#N/A</v>
      </c>
      <c r="AN147" s="19" t="e">
        <f t="shared" si="27"/>
        <v>#N/A</v>
      </c>
      <c r="AO147" s="19" t="e">
        <f t="shared" si="28"/>
        <v>#N/A</v>
      </c>
      <c r="AP147" s="19" t="e">
        <f t="shared" si="29"/>
        <v>#N/A</v>
      </c>
      <c r="AQ147" s="22">
        <f t="shared" si="30"/>
        <v>0</v>
      </c>
      <c r="AR147" s="22">
        <f t="shared" si="31"/>
        <v>0</v>
      </c>
      <c r="AS147" s="22">
        <f>IF(AND(AQ147&gt;=Inputs!$B$15,D147=2),MAX(C147,Inputs!$B$15),AQ147)</f>
        <v>0</v>
      </c>
      <c r="AT147" s="22">
        <f>IF(AND(AR147&gt;=Inputs!$B$15,D147=2),MAX(C147,Inputs!$B$15),AR147)</f>
        <v>0</v>
      </c>
      <c r="AU147" s="22">
        <f>IF(AND(AS147&gt;=Inputs!$B$16,D147&lt;4),MAX(C147,Inputs!$B$16),AS147)</f>
        <v>0</v>
      </c>
      <c r="AV147" s="22">
        <f>IF(AND(AT147&gt;=Inputs!$B$16,D147&lt;4),MAX(C147,Inputs!$B$16),AT147)</f>
        <v>0</v>
      </c>
      <c r="AW147" s="20">
        <f>IF(AU147&gt;Inputs!$B$17,Inputs!$B$17,AU147)</f>
        <v>0</v>
      </c>
      <c r="AX147" s="20">
        <f>IF(AV147&gt;Inputs!$B$17,Inputs!$B$17,AV147)</f>
        <v>0</v>
      </c>
    </row>
    <row r="148" spans="1:50" x14ac:dyDescent="0.25">
      <c r="A148" s="1">
        <f>Levels!A149</f>
        <v>0</v>
      </c>
      <c r="B148" s="1">
        <f>Levels!B149</f>
        <v>0</v>
      </c>
      <c r="C148" s="15">
        <f>IF(AND(E148=0,F148=1),Levels!C149,'2012-2013'!AU148)</f>
        <v>0</v>
      </c>
      <c r="D148" s="1">
        <f>Levels!E149</f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 t="e">
        <f>Levels!AD149</f>
        <v>#N/A</v>
      </c>
      <c r="K148" s="1" t="e">
        <f>Levels!AE149</f>
        <v>#N/A</v>
      </c>
      <c r="L148" s="1" t="e">
        <f t="shared" si="22"/>
        <v>#N/A</v>
      </c>
      <c r="M148" s="19">
        <f>IF(D148=1,Inputs!$J$25,IF(D148=2,Inputs!$J$26,IF(D148=3,Inputs!$J$27,IF(D148=4,Inputs!$J$28,0))))</f>
        <v>0</v>
      </c>
      <c r="N148" s="19">
        <f>IF(D148=1,Inputs!$J$42,IF(D148=2,Inputs!$J$43,IF(D148=3,Inputs!$J$44,IF(D148=4,Inputs!$J$45,0))))</f>
        <v>0</v>
      </c>
      <c r="O148" s="19">
        <f>IF(D148=1,Inputs!$K$25,IF(D148=2,Inputs!$K$26,IF(D148=3,Inputs!$K$27,IF(D148=4,Inputs!$K$28,0))))</f>
        <v>0</v>
      </c>
      <c r="P148" s="19">
        <f>IF(D148=1,Inputs!$K$42,IF(D148=2,Inputs!$K$43,IF(D148=3,Inputs!$K$44,IF(D148=4,Inputs!$K$45,0))))</f>
        <v>0</v>
      </c>
      <c r="Q148" s="19">
        <f>IF(AND(D148=1,G148=1),Inputs!$L$25,IF(AND(D148=2,G148=1),Inputs!$L$26,IF(AND(D148=3,G148=1),Inputs!$L$27,IF(AND(D148=4,G148=1),Inputs!$L$28,0))))</f>
        <v>0</v>
      </c>
      <c r="R148" s="19">
        <f>IF(AND(D148=1,G148=1),Inputs!$L$42,IF(AND(D148=2,G148=1),Inputs!$L$43,IF(AND(D148=3,G148=1),Inputs!$L$44,IF(AND(D148=4,G148=1),Inputs!$L$45,0))))</f>
        <v>0</v>
      </c>
      <c r="S148" s="19">
        <f>IF(AND(D148=1,H148=1),Inputs!$M$25,IF(AND(D148=2,H148=1),Inputs!$M$26,IF(AND(D148=3,H148=1),Inputs!$M$27,IF(AND(D148=4,H148=1),Inputs!$M$28,0))))</f>
        <v>0</v>
      </c>
      <c r="T148" s="19">
        <f>IF(AND(D148=1,H148=1),Inputs!$M$42,IF(AND(D148=2,H148=1),Inputs!$M$43,IF(AND(D148=3,H148=1),Inputs!$M$44,IF(AND(D148=4,H148=1),Inputs!$M$45,0))))</f>
        <v>0</v>
      </c>
      <c r="U148" s="19">
        <f>IF(AND(D148=1,I148=1),Inputs!$N$25,IF(AND(D148=2,I148=1),Inputs!$N$26,IF(AND(D148=3,I148=1),Inputs!$N$27,IF(AND(D148=4,I148=1),Inputs!$N$28,0))))</f>
        <v>0</v>
      </c>
      <c r="V148" s="19">
        <f>IF(AND(D148=1,I148=1),Inputs!$N$42,IF(AND(D148=2,I148=1),Inputs!$N$43,IF(AND(D148=3,I148=1),Inputs!$N$44,IF(AND(D148=4,I148=1),Inputs!$N$45,0))))</f>
        <v>0</v>
      </c>
      <c r="W148" s="19">
        <f>IF(D148=1,Inputs!$J$34,IF(D148=2,Inputs!$J$35,IF(D148=3,Inputs!$J$36,IF(D148=4,Inputs!$J$37,0))))</f>
        <v>0</v>
      </c>
      <c r="X148" s="19">
        <f>IF(D148=1,Inputs!$J$51,IF(D148=2,Inputs!$J$52,IF(D148=3,Inputs!$J$53,IF(D148=4,Inputs!$J$54,0))))</f>
        <v>0</v>
      </c>
      <c r="Y148" s="19">
        <f>IF(D148=1,Inputs!$K$34,IF(D148=2,Inputs!$K$35,IF(D148=3,Inputs!$K$36,IF(D148=4,Inputs!$K$37,0))))</f>
        <v>0</v>
      </c>
      <c r="Z148" s="19">
        <f>IF(D148=1,Inputs!$K$51,IF(D148=2,Inputs!$K$52,IF(D148=3,Inputs!$K$53,IF(D148=4,Inputs!$K$54,0))))</f>
        <v>0</v>
      </c>
      <c r="AA148" s="19">
        <f>IF(AND(D148=1,G148=1),Inputs!$L$34,IF(AND(D148=2,G148=1),Inputs!$L$35,IF(AND(D148=3,G148=1),Inputs!$L$36,IF(AND(D148=4,G148=1),Inputs!$L$37,0))))</f>
        <v>0</v>
      </c>
      <c r="AB148" s="19">
        <f>IF(AND(D148=1,G148=1),Inputs!$L$51,IF(AND(D148=2,G148=1),Inputs!$L$52,IF(AND(D148=3,G148=1),Inputs!$L$53,IF(AND(D148=4,G148=1),Inputs!$L$54,0))))</f>
        <v>0</v>
      </c>
      <c r="AC148" s="19">
        <f>IF(AND(D148=1,H148=1),Inputs!$M$34,IF(AND(D148=2,H148=1),Inputs!$M$35,IF(AND(D148=3,H148=1),Inputs!$M$36,IF(AND(D148=4,H148=1),Inputs!$M$37,0))))</f>
        <v>0</v>
      </c>
      <c r="AD148" s="19">
        <f>IF(AND(D148=1,H148=1),Inputs!$M$51,IF(AND(D148=2,H148=1),Inputs!$M$52,IF(AND(D148=3,H148=1),Inputs!$M$53,IF(AND(D148=4,H148=1),Inputs!$M$54,0))))</f>
        <v>0</v>
      </c>
      <c r="AE148" s="19">
        <f>IF(AND(D148=1,I148=1),Inputs!$N$34,IF(AND(D148=2,I148=1),Inputs!$N$35,IF(AND(D148=3,I148=1),Inputs!$N$36,IF(AND(D148=4,I148=1),Inputs!$N$37,0))))</f>
        <v>0</v>
      </c>
      <c r="AF148" s="19">
        <f>IF(AND(D148=1,I148=1),Inputs!$N$51,IF(AND(D148=2,I148=1),Inputs!$N$52,IF(AND(D148=3,I148=1),Inputs!$N$53,IF(AND(D148=4,I148=1),Inputs!$N$54,0))))</f>
        <v>0</v>
      </c>
      <c r="AG148" s="19" t="e">
        <f t="shared" si="23"/>
        <v>#N/A</v>
      </c>
      <c r="AH148" s="19" t="e">
        <f t="shared" si="24"/>
        <v>#N/A</v>
      </c>
      <c r="AI148" s="19" t="e">
        <f t="shared" si="25"/>
        <v>#N/A</v>
      </c>
      <c r="AJ148" s="19" t="e">
        <f>IF(K148=2,Inputs!$B$7,IF(K148=3,Inputs!$B$8,IF(K148=4,Inputs!$B$9,IF(K148=5,Inputs!$B$10,IF(K148=6,Inputs!$B$11)))))</f>
        <v>#N/A</v>
      </c>
      <c r="AK148" s="19">
        <f>Inputs!$B$65+C148</f>
        <v>500</v>
      </c>
      <c r="AL148" s="19" t="e">
        <f t="shared" si="26"/>
        <v>#N/A</v>
      </c>
      <c r="AM148" s="19" t="e">
        <f t="shared" si="32"/>
        <v>#N/A</v>
      </c>
      <c r="AN148" s="19" t="e">
        <f t="shared" si="27"/>
        <v>#N/A</v>
      </c>
      <c r="AO148" s="19" t="e">
        <f t="shared" si="28"/>
        <v>#N/A</v>
      </c>
      <c r="AP148" s="19" t="e">
        <f t="shared" si="29"/>
        <v>#N/A</v>
      </c>
      <c r="AQ148" s="22">
        <f t="shared" si="30"/>
        <v>0</v>
      </c>
      <c r="AR148" s="22">
        <f t="shared" si="31"/>
        <v>0</v>
      </c>
      <c r="AS148" s="22">
        <f>IF(AND(AQ148&gt;=Inputs!$B$15,D148=2),MAX(C148,Inputs!$B$15),AQ148)</f>
        <v>0</v>
      </c>
      <c r="AT148" s="22">
        <f>IF(AND(AR148&gt;=Inputs!$B$15,D148=2),MAX(C148,Inputs!$B$15),AR148)</f>
        <v>0</v>
      </c>
      <c r="AU148" s="22">
        <f>IF(AND(AS148&gt;=Inputs!$B$16,D148&lt;4),MAX(C148,Inputs!$B$16),AS148)</f>
        <v>0</v>
      </c>
      <c r="AV148" s="22">
        <f>IF(AND(AT148&gt;=Inputs!$B$16,D148&lt;4),MAX(C148,Inputs!$B$16),AT148)</f>
        <v>0</v>
      </c>
      <c r="AW148" s="20">
        <f>IF(AU148&gt;Inputs!$B$17,Inputs!$B$17,AU148)</f>
        <v>0</v>
      </c>
      <c r="AX148" s="20">
        <f>IF(AV148&gt;Inputs!$B$17,Inputs!$B$17,AV148)</f>
        <v>0</v>
      </c>
    </row>
    <row r="149" spans="1:50" x14ac:dyDescent="0.25">
      <c r="A149" s="1">
        <f>Levels!A150</f>
        <v>0</v>
      </c>
      <c r="B149" s="1">
        <f>Levels!B150</f>
        <v>0</v>
      </c>
      <c r="C149" s="15">
        <f>IF(AND(E149=0,F149=1),Levels!C150,'2012-2013'!AU149)</f>
        <v>0</v>
      </c>
      <c r="D149" s="1">
        <f>Levels!E150</f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 t="e">
        <f>Levels!AD150</f>
        <v>#N/A</v>
      </c>
      <c r="K149" s="1" t="e">
        <f>Levels!AE150</f>
        <v>#N/A</v>
      </c>
      <c r="L149" s="1" t="e">
        <f t="shared" si="22"/>
        <v>#N/A</v>
      </c>
      <c r="M149" s="19">
        <f>IF(D149=1,Inputs!$J$25,IF(D149=2,Inputs!$J$26,IF(D149=3,Inputs!$J$27,IF(D149=4,Inputs!$J$28,0))))</f>
        <v>0</v>
      </c>
      <c r="N149" s="19">
        <f>IF(D149=1,Inputs!$J$42,IF(D149=2,Inputs!$J$43,IF(D149=3,Inputs!$J$44,IF(D149=4,Inputs!$J$45,0))))</f>
        <v>0</v>
      </c>
      <c r="O149" s="19">
        <f>IF(D149=1,Inputs!$K$25,IF(D149=2,Inputs!$K$26,IF(D149=3,Inputs!$K$27,IF(D149=4,Inputs!$K$28,0))))</f>
        <v>0</v>
      </c>
      <c r="P149" s="19">
        <f>IF(D149=1,Inputs!$K$42,IF(D149=2,Inputs!$K$43,IF(D149=3,Inputs!$K$44,IF(D149=4,Inputs!$K$45,0))))</f>
        <v>0</v>
      </c>
      <c r="Q149" s="19">
        <f>IF(AND(D149=1,G149=1),Inputs!$L$25,IF(AND(D149=2,G149=1),Inputs!$L$26,IF(AND(D149=3,G149=1),Inputs!$L$27,IF(AND(D149=4,G149=1),Inputs!$L$28,0))))</f>
        <v>0</v>
      </c>
      <c r="R149" s="19">
        <f>IF(AND(D149=1,G149=1),Inputs!$L$42,IF(AND(D149=2,G149=1),Inputs!$L$43,IF(AND(D149=3,G149=1),Inputs!$L$44,IF(AND(D149=4,G149=1),Inputs!$L$45,0))))</f>
        <v>0</v>
      </c>
      <c r="S149" s="19">
        <f>IF(AND(D149=1,H149=1),Inputs!$M$25,IF(AND(D149=2,H149=1),Inputs!$M$26,IF(AND(D149=3,H149=1),Inputs!$M$27,IF(AND(D149=4,H149=1),Inputs!$M$28,0))))</f>
        <v>0</v>
      </c>
      <c r="T149" s="19">
        <f>IF(AND(D149=1,H149=1),Inputs!$M$42,IF(AND(D149=2,H149=1),Inputs!$M$43,IF(AND(D149=3,H149=1),Inputs!$M$44,IF(AND(D149=4,H149=1),Inputs!$M$45,0))))</f>
        <v>0</v>
      </c>
      <c r="U149" s="19">
        <f>IF(AND(D149=1,I149=1),Inputs!$N$25,IF(AND(D149=2,I149=1),Inputs!$N$26,IF(AND(D149=3,I149=1),Inputs!$N$27,IF(AND(D149=4,I149=1),Inputs!$N$28,0))))</f>
        <v>0</v>
      </c>
      <c r="V149" s="19">
        <f>IF(AND(D149=1,I149=1),Inputs!$N$42,IF(AND(D149=2,I149=1),Inputs!$N$43,IF(AND(D149=3,I149=1),Inputs!$N$44,IF(AND(D149=4,I149=1),Inputs!$N$45,0))))</f>
        <v>0</v>
      </c>
      <c r="W149" s="19">
        <f>IF(D149=1,Inputs!$J$34,IF(D149=2,Inputs!$J$35,IF(D149=3,Inputs!$J$36,IF(D149=4,Inputs!$J$37,0))))</f>
        <v>0</v>
      </c>
      <c r="X149" s="19">
        <f>IF(D149=1,Inputs!$J$51,IF(D149=2,Inputs!$J$52,IF(D149=3,Inputs!$J$53,IF(D149=4,Inputs!$J$54,0))))</f>
        <v>0</v>
      </c>
      <c r="Y149" s="19">
        <f>IF(D149=1,Inputs!$K$34,IF(D149=2,Inputs!$K$35,IF(D149=3,Inputs!$K$36,IF(D149=4,Inputs!$K$37,0))))</f>
        <v>0</v>
      </c>
      <c r="Z149" s="19">
        <f>IF(D149=1,Inputs!$K$51,IF(D149=2,Inputs!$K$52,IF(D149=3,Inputs!$K$53,IF(D149=4,Inputs!$K$54,0))))</f>
        <v>0</v>
      </c>
      <c r="AA149" s="19">
        <f>IF(AND(D149=1,G149=1),Inputs!$L$34,IF(AND(D149=2,G149=1),Inputs!$L$35,IF(AND(D149=3,G149=1),Inputs!$L$36,IF(AND(D149=4,G149=1),Inputs!$L$37,0))))</f>
        <v>0</v>
      </c>
      <c r="AB149" s="19">
        <f>IF(AND(D149=1,G149=1),Inputs!$L$51,IF(AND(D149=2,G149=1),Inputs!$L$52,IF(AND(D149=3,G149=1),Inputs!$L$53,IF(AND(D149=4,G149=1),Inputs!$L$54,0))))</f>
        <v>0</v>
      </c>
      <c r="AC149" s="19">
        <f>IF(AND(D149=1,H149=1),Inputs!$M$34,IF(AND(D149=2,H149=1),Inputs!$M$35,IF(AND(D149=3,H149=1),Inputs!$M$36,IF(AND(D149=4,H149=1),Inputs!$M$37,0))))</f>
        <v>0</v>
      </c>
      <c r="AD149" s="19">
        <f>IF(AND(D149=1,H149=1),Inputs!$M$51,IF(AND(D149=2,H149=1),Inputs!$M$52,IF(AND(D149=3,H149=1),Inputs!$M$53,IF(AND(D149=4,H149=1),Inputs!$M$54,0))))</f>
        <v>0</v>
      </c>
      <c r="AE149" s="19">
        <f>IF(AND(D149=1,I149=1),Inputs!$N$34,IF(AND(D149=2,I149=1),Inputs!$N$35,IF(AND(D149=3,I149=1),Inputs!$N$36,IF(AND(D149=4,I149=1),Inputs!$N$37,0))))</f>
        <v>0</v>
      </c>
      <c r="AF149" s="19">
        <f>IF(AND(D149=1,I149=1),Inputs!$N$51,IF(AND(D149=2,I149=1),Inputs!$N$52,IF(AND(D149=3,I149=1),Inputs!$N$53,IF(AND(D149=4,I149=1),Inputs!$N$54,0))))</f>
        <v>0</v>
      </c>
      <c r="AG149" s="19" t="e">
        <f t="shared" si="23"/>
        <v>#N/A</v>
      </c>
      <c r="AH149" s="19" t="e">
        <f t="shared" si="24"/>
        <v>#N/A</v>
      </c>
      <c r="AI149" s="19" t="e">
        <f t="shared" si="25"/>
        <v>#N/A</v>
      </c>
      <c r="AJ149" s="19" t="e">
        <f>IF(K149=2,Inputs!$B$7,IF(K149=3,Inputs!$B$8,IF(K149=4,Inputs!$B$9,IF(K149=5,Inputs!$B$10,IF(K149=6,Inputs!$B$11)))))</f>
        <v>#N/A</v>
      </c>
      <c r="AK149" s="19">
        <f>Inputs!$B$65+C149</f>
        <v>500</v>
      </c>
      <c r="AL149" s="19" t="e">
        <f t="shared" si="26"/>
        <v>#N/A</v>
      </c>
      <c r="AM149" s="19" t="e">
        <f t="shared" si="32"/>
        <v>#N/A</v>
      </c>
      <c r="AN149" s="19" t="e">
        <f t="shared" si="27"/>
        <v>#N/A</v>
      </c>
      <c r="AO149" s="19" t="e">
        <f t="shared" si="28"/>
        <v>#N/A</v>
      </c>
      <c r="AP149" s="19" t="e">
        <f t="shared" si="29"/>
        <v>#N/A</v>
      </c>
      <c r="AQ149" s="22">
        <f t="shared" si="30"/>
        <v>0</v>
      </c>
      <c r="AR149" s="22">
        <f t="shared" si="31"/>
        <v>0</v>
      </c>
      <c r="AS149" s="22">
        <f>IF(AND(AQ149&gt;=Inputs!$B$15,D149=2),MAX(C149,Inputs!$B$15),AQ149)</f>
        <v>0</v>
      </c>
      <c r="AT149" s="22">
        <f>IF(AND(AR149&gt;=Inputs!$B$15,D149=2),MAX(C149,Inputs!$B$15),AR149)</f>
        <v>0</v>
      </c>
      <c r="AU149" s="22">
        <f>IF(AND(AS149&gt;=Inputs!$B$16,D149&lt;4),MAX(C149,Inputs!$B$16),AS149)</f>
        <v>0</v>
      </c>
      <c r="AV149" s="22">
        <f>IF(AND(AT149&gt;=Inputs!$B$16,D149&lt;4),MAX(C149,Inputs!$B$16),AT149)</f>
        <v>0</v>
      </c>
      <c r="AW149" s="20">
        <f>IF(AU149&gt;Inputs!$B$17,Inputs!$B$17,AU149)</f>
        <v>0</v>
      </c>
      <c r="AX149" s="20">
        <f>IF(AV149&gt;Inputs!$B$17,Inputs!$B$17,AV149)</f>
        <v>0</v>
      </c>
    </row>
    <row r="150" spans="1:50" x14ac:dyDescent="0.25">
      <c r="A150" s="1">
        <f>Levels!A151</f>
        <v>0</v>
      </c>
      <c r="B150" s="1">
        <f>Levels!B151</f>
        <v>0</v>
      </c>
      <c r="C150" s="15">
        <f>IF(AND(E150=0,F150=1),Levels!C151,'2012-2013'!AU150)</f>
        <v>0</v>
      </c>
      <c r="D150" s="1">
        <f>Levels!E151</f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 t="e">
        <f>Levels!AD151</f>
        <v>#N/A</v>
      </c>
      <c r="K150" s="1" t="e">
        <f>Levels!AE151</f>
        <v>#N/A</v>
      </c>
      <c r="L150" s="1" t="e">
        <f t="shared" si="22"/>
        <v>#N/A</v>
      </c>
      <c r="M150" s="19">
        <f>IF(D150=1,Inputs!$J$25,IF(D150=2,Inputs!$J$26,IF(D150=3,Inputs!$J$27,IF(D150=4,Inputs!$J$28,0))))</f>
        <v>0</v>
      </c>
      <c r="N150" s="19">
        <f>IF(D150=1,Inputs!$J$42,IF(D150=2,Inputs!$J$43,IF(D150=3,Inputs!$J$44,IF(D150=4,Inputs!$J$45,0))))</f>
        <v>0</v>
      </c>
      <c r="O150" s="19">
        <f>IF(D150=1,Inputs!$K$25,IF(D150=2,Inputs!$K$26,IF(D150=3,Inputs!$K$27,IF(D150=4,Inputs!$K$28,0))))</f>
        <v>0</v>
      </c>
      <c r="P150" s="19">
        <f>IF(D150=1,Inputs!$K$42,IF(D150=2,Inputs!$K$43,IF(D150=3,Inputs!$K$44,IF(D150=4,Inputs!$K$45,0))))</f>
        <v>0</v>
      </c>
      <c r="Q150" s="19">
        <f>IF(AND(D150=1,G150=1),Inputs!$L$25,IF(AND(D150=2,G150=1),Inputs!$L$26,IF(AND(D150=3,G150=1),Inputs!$L$27,IF(AND(D150=4,G150=1),Inputs!$L$28,0))))</f>
        <v>0</v>
      </c>
      <c r="R150" s="19">
        <f>IF(AND(D150=1,G150=1),Inputs!$L$42,IF(AND(D150=2,G150=1),Inputs!$L$43,IF(AND(D150=3,G150=1),Inputs!$L$44,IF(AND(D150=4,G150=1),Inputs!$L$45,0))))</f>
        <v>0</v>
      </c>
      <c r="S150" s="19">
        <f>IF(AND(D150=1,H150=1),Inputs!$M$25,IF(AND(D150=2,H150=1),Inputs!$M$26,IF(AND(D150=3,H150=1),Inputs!$M$27,IF(AND(D150=4,H150=1),Inputs!$M$28,0))))</f>
        <v>0</v>
      </c>
      <c r="T150" s="19">
        <f>IF(AND(D150=1,H150=1),Inputs!$M$42,IF(AND(D150=2,H150=1),Inputs!$M$43,IF(AND(D150=3,H150=1),Inputs!$M$44,IF(AND(D150=4,H150=1),Inputs!$M$45,0))))</f>
        <v>0</v>
      </c>
      <c r="U150" s="19">
        <f>IF(AND(D150=1,I150=1),Inputs!$N$25,IF(AND(D150=2,I150=1),Inputs!$N$26,IF(AND(D150=3,I150=1),Inputs!$N$27,IF(AND(D150=4,I150=1),Inputs!$N$28,0))))</f>
        <v>0</v>
      </c>
      <c r="V150" s="19">
        <f>IF(AND(D150=1,I150=1),Inputs!$N$42,IF(AND(D150=2,I150=1),Inputs!$N$43,IF(AND(D150=3,I150=1),Inputs!$N$44,IF(AND(D150=4,I150=1),Inputs!$N$45,0))))</f>
        <v>0</v>
      </c>
      <c r="W150" s="19">
        <f>IF(D150=1,Inputs!$J$34,IF(D150=2,Inputs!$J$35,IF(D150=3,Inputs!$J$36,IF(D150=4,Inputs!$J$37,0))))</f>
        <v>0</v>
      </c>
      <c r="X150" s="19">
        <f>IF(D150=1,Inputs!$J$51,IF(D150=2,Inputs!$J$52,IF(D150=3,Inputs!$J$53,IF(D150=4,Inputs!$J$54,0))))</f>
        <v>0</v>
      </c>
      <c r="Y150" s="19">
        <f>IF(D150=1,Inputs!$K$34,IF(D150=2,Inputs!$K$35,IF(D150=3,Inputs!$K$36,IF(D150=4,Inputs!$K$37,0))))</f>
        <v>0</v>
      </c>
      <c r="Z150" s="19">
        <f>IF(D150=1,Inputs!$K$51,IF(D150=2,Inputs!$K$52,IF(D150=3,Inputs!$K$53,IF(D150=4,Inputs!$K$54,0))))</f>
        <v>0</v>
      </c>
      <c r="AA150" s="19">
        <f>IF(AND(D150=1,G150=1),Inputs!$L$34,IF(AND(D150=2,G150=1),Inputs!$L$35,IF(AND(D150=3,G150=1),Inputs!$L$36,IF(AND(D150=4,G150=1),Inputs!$L$37,0))))</f>
        <v>0</v>
      </c>
      <c r="AB150" s="19">
        <f>IF(AND(D150=1,G150=1),Inputs!$L$51,IF(AND(D150=2,G150=1),Inputs!$L$52,IF(AND(D150=3,G150=1),Inputs!$L$53,IF(AND(D150=4,G150=1),Inputs!$L$54,0))))</f>
        <v>0</v>
      </c>
      <c r="AC150" s="19">
        <f>IF(AND(D150=1,H150=1),Inputs!$M$34,IF(AND(D150=2,H150=1),Inputs!$M$35,IF(AND(D150=3,H150=1),Inputs!$M$36,IF(AND(D150=4,H150=1),Inputs!$M$37,0))))</f>
        <v>0</v>
      </c>
      <c r="AD150" s="19">
        <f>IF(AND(D150=1,H150=1),Inputs!$M$51,IF(AND(D150=2,H150=1),Inputs!$M$52,IF(AND(D150=3,H150=1),Inputs!$M$53,IF(AND(D150=4,H150=1),Inputs!$M$54,0))))</f>
        <v>0</v>
      </c>
      <c r="AE150" s="19">
        <f>IF(AND(D150=1,I150=1),Inputs!$N$34,IF(AND(D150=2,I150=1),Inputs!$N$35,IF(AND(D150=3,I150=1),Inputs!$N$36,IF(AND(D150=4,I150=1),Inputs!$N$37,0))))</f>
        <v>0</v>
      </c>
      <c r="AF150" s="19">
        <f>IF(AND(D150=1,I150=1),Inputs!$N$51,IF(AND(D150=2,I150=1),Inputs!$N$52,IF(AND(D150=3,I150=1),Inputs!$N$53,IF(AND(D150=4,I150=1),Inputs!$N$54,0))))</f>
        <v>0</v>
      </c>
      <c r="AG150" s="19" t="e">
        <f t="shared" si="23"/>
        <v>#N/A</v>
      </c>
      <c r="AH150" s="19" t="e">
        <f t="shared" si="24"/>
        <v>#N/A</v>
      </c>
      <c r="AI150" s="19" t="e">
        <f t="shared" si="25"/>
        <v>#N/A</v>
      </c>
      <c r="AJ150" s="19" t="e">
        <f>IF(K150=2,Inputs!$B$7,IF(K150=3,Inputs!$B$8,IF(K150=4,Inputs!$B$9,IF(K150=5,Inputs!$B$10,IF(K150=6,Inputs!$B$11)))))</f>
        <v>#N/A</v>
      </c>
      <c r="AK150" s="19">
        <f>Inputs!$B$65+C150</f>
        <v>500</v>
      </c>
      <c r="AL150" s="19" t="e">
        <f t="shared" si="26"/>
        <v>#N/A</v>
      </c>
      <c r="AM150" s="19" t="e">
        <f t="shared" si="32"/>
        <v>#N/A</v>
      </c>
      <c r="AN150" s="19" t="e">
        <f t="shared" si="27"/>
        <v>#N/A</v>
      </c>
      <c r="AO150" s="19" t="e">
        <f t="shared" si="28"/>
        <v>#N/A</v>
      </c>
      <c r="AP150" s="19" t="e">
        <f t="shared" si="29"/>
        <v>#N/A</v>
      </c>
      <c r="AQ150" s="22">
        <f t="shared" si="30"/>
        <v>0</v>
      </c>
      <c r="AR150" s="22">
        <f t="shared" si="31"/>
        <v>0</v>
      </c>
      <c r="AS150" s="22">
        <f>IF(AND(AQ150&gt;=Inputs!$B$15,D150=2),MAX(C150,Inputs!$B$15),AQ150)</f>
        <v>0</v>
      </c>
      <c r="AT150" s="22">
        <f>IF(AND(AR150&gt;=Inputs!$B$15,D150=2),MAX(C150,Inputs!$B$15),AR150)</f>
        <v>0</v>
      </c>
      <c r="AU150" s="22">
        <f>IF(AND(AS150&gt;=Inputs!$B$16,D150&lt;4),MAX(C150,Inputs!$B$16),AS150)</f>
        <v>0</v>
      </c>
      <c r="AV150" s="22">
        <f>IF(AND(AT150&gt;=Inputs!$B$16,D150&lt;4),MAX(C150,Inputs!$B$16),AT150)</f>
        <v>0</v>
      </c>
      <c r="AW150" s="20">
        <f>IF(AU150&gt;Inputs!$B$17,Inputs!$B$17,AU150)</f>
        <v>0</v>
      </c>
      <c r="AX150" s="20">
        <f>IF(AV150&gt;Inputs!$B$17,Inputs!$B$17,AV150)</f>
        <v>0</v>
      </c>
    </row>
    <row r="151" spans="1:50" x14ac:dyDescent="0.25">
      <c r="A151" s="1">
        <f>Levels!A152</f>
        <v>0</v>
      </c>
      <c r="B151" s="1">
        <f>Levels!B152</f>
        <v>0</v>
      </c>
      <c r="C151" s="15">
        <f>IF(AND(E151=0,F151=1),Levels!C152,'2012-2013'!AU151)</f>
        <v>0</v>
      </c>
      <c r="D151" s="1">
        <f>Levels!E152</f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 t="e">
        <f>Levels!AD152</f>
        <v>#N/A</v>
      </c>
      <c r="K151" s="1" t="e">
        <f>Levels!AE152</f>
        <v>#N/A</v>
      </c>
      <c r="L151" s="1" t="e">
        <f t="shared" si="22"/>
        <v>#N/A</v>
      </c>
      <c r="M151" s="19">
        <f>IF(D151=1,Inputs!$J$25,IF(D151=2,Inputs!$J$26,IF(D151=3,Inputs!$J$27,IF(D151=4,Inputs!$J$28,0))))</f>
        <v>0</v>
      </c>
      <c r="N151" s="19">
        <f>IF(D151=1,Inputs!$J$42,IF(D151=2,Inputs!$J$43,IF(D151=3,Inputs!$J$44,IF(D151=4,Inputs!$J$45,0))))</f>
        <v>0</v>
      </c>
      <c r="O151" s="19">
        <f>IF(D151=1,Inputs!$K$25,IF(D151=2,Inputs!$K$26,IF(D151=3,Inputs!$K$27,IF(D151=4,Inputs!$K$28,0))))</f>
        <v>0</v>
      </c>
      <c r="P151" s="19">
        <f>IF(D151=1,Inputs!$K$42,IF(D151=2,Inputs!$K$43,IF(D151=3,Inputs!$K$44,IF(D151=4,Inputs!$K$45,0))))</f>
        <v>0</v>
      </c>
      <c r="Q151" s="19">
        <f>IF(AND(D151=1,G151=1),Inputs!$L$25,IF(AND(D151=2,G151=1),Inputs!$L$26,IF(AND(D151=3,G151=1),Inputs!$L$27,IF(AND(D151=4,G151=1),Inputs!$L$28,0))))</f>
        <v>0</v>
      </c>
      <c r="R151" s="19">
        <f>IF(AND(D151=1,G151=1),Inputs!$L$42,IF(AND(D151=2,G151=1),Inputs!$L$43,IF(AND(D151=3,G151=1),Inputs!$L$44,IF(AND(D151=4,G151=1),Inputs!$L$45,0))))</f>
        <v>0</v>
      </c>
      <c r="S151" s="19">
        <f>IF(AND(D151=1,H151=1),Inputs!$M$25,IF(AND(D151=2,H151=1),Inputs!$M$26,IF(AND(D151=3,H151=1),Inputs!$M$27,IF(AND(D151=4,H151=1),Inputs!$M$28,0))))</f>
        <v>0</v>
      </c>
      <c r="T151" s="19">
        <f>IF(AND(D151=1,H151=1),Inputs!$M$42,IF(AND(D151=2,H151=1),Inputs!$M$43,IF(AND(D151=3,H151=1),Inputs!$M$44,IF(AND(D151=4,H151=1),Inputs!$M$45,0))))</f>
        <v>0</v>
      </c>
      <c r="U151" s="19">
        <f>IF(AND(D151=1,I151=1),Inputs!$N$25,IF(AND(D151=2,I151=1),Inputs!$N$26,IF(AND(D151=3,I151=1),Inputs!$N$27,IF(AND(D151=4,I151=1),Inputs!$N$28,0))))</f>
        <v>0</v>
      </c>
      <c r="V151" s="19">
        <f>IF(AND(D151=1,I151=1),Inputs!$N$42,IF(AND(D151=2,I151=1),Inputs!$N$43,IF(AND(D151=3,I151=1),Inputs!$N$44,IF(AND(D151=4,I151=1),Inputs!$N$45,0))))</f>
        <v>0</v>
      </c>
      <c r="W151" s="19">
        <f>IF(D151=1,Inputs!$J$34,IF(D151=2,Inputs!$J$35,IF(D151=3,Inputs!$J$36,IF(D151=4,Inputs!$J$37,0))))</f>
        <v>0</v>
      </c>
      <c r="X151" s="19">
        <f>IF(D151=1,Inputs!$J$51,IF(D151=2,Inputs!$J$52,IF(D151=3,Inputs!$J$53,IF(D151=4,Inputs!$J$54,0))))</f>
        <v>0</v>
      </c>
      <c r="Y151" s="19">
        <f>IF(D151=1,Inputs!$K$34,IF(D151=2,Inputs!$K$35,IF(D151=3,Inputs!$K$36,IF(D151=4,Inputs!$K$37,0))))</f>
        <v>0</v>
      </c>
      <c r="Z151" s="19">
        <f>IF(D151=1,Inputs!$K$51,IF(D151=2,Inputs!$K$52,IF(D151=3,Inputs!$K$53,IF(D151=4,Inputs!$K$54,0))))</f>
        <v>0</v>
      </c>
      <c r="AA151" s="19">
        <f>IF(AND(D151=1,G151=1),Inputs!$L$34,IF(AND(D151=2,G151=1),Inputs!$L$35,IF(AND(D151=3,G151=1),Inputs!$L$36,IF(AND(D151=4,G151=1),Inputs!$L$37,0))))</f>
        <v>0</v>
      </c>
      <c r="AB151" s="19">
        <f>IF(AND(D151=1,G151=1),Inputs!$L$51,IF(AND(D151=2,G151=1),Inputs!$L$52,IF(AND(D151=3,G151=1),Inputs!$L$53,IF(AND(D151=4,G151=1),Inputs!$L$54,0))))</f>
        <v>0</v>
      </c>
      <c r="AC151" s="19">
        <f>IF(AND(D151=1,H151=1),Inputs!$M$34,IF(AND(D151=2,H151=1),Inputs!$M$35,IF(AND(D151=3,H151=1),Inputs!$M$36,IF(AND(D151=4,H151=1),Inputs!$M$37,0))))</f>
        <v>0</v>
      </c>
      <c r="AD151" s="19">
        <f>IF(AND(D151=1,H151=1),Inputs!$M$51,IF(AND(D151=2,H151=1),Inputs!$M$52,IF(AND(D151=3,H151=1),Inputs!$M$53,IF(AND(D151=4,H151=1),Inputs!$M$54,0))))</f>
        <v>0</v>
      </c>
      <c r="AE151" s="19">
        <f>IF(AND(D151=1,I151=1),Inputs!$N$34,IF(AND(D151=2,I151=1),Inputs!$N$35,IF(AND(D151=3,I151=1),Inputs!$N$36,IF(AND(D151=4,I151=1),Inputs!$N$37,0))))</f>
        <v>0</v>
      </c>
      <c r="AF151" s="19">
        <f>IF(AND(D151=1,I151=1),Inputs!$N$51,IF(AND(D151=2,I151=1),Inputs!$N$52,IF(AND(D151=3,I151=1),Inputs!$N$53,IF(AND(D151=4,I151=1),Inputs!$N$54,0))))</f>
        <v>0</v>
      </c>
      <c r="AG151" s="19" t="e">
        <f t="shared" si="23"/>
        <v>#N/A</v>
      </c>
      <c r="AH151" s="19" t="e">
        <f t="shared" si="24"/>
        <v>#N/A</v>
      </c>
      <c r="AI151" s="19" t="e">
        <f t="shared" si="25"/>
        <v>#N/A</v>
      </c>
      <c r="AJ151" s="19" t="e">
        <f>IF(K151=2,Inputs!$B$7,IF(K151=3,Inputs!$B$8,IF(K151=4,Inputs!$B$9,IF(K151=5,Inputs!$B$10,IF(K151=6,Inputs!$B$11)))))</f>
        <v>#N/A</v>
      </c>
      <c r="AK151" s="19">
        <f>Inputs!$B$65+C151</f>
        <v>500</v>
      </c>
      <c r="AL151" s="19" t="e">
        <f t="shared" si="26"/>
        <v>#N/A</v>
      </c>
      <c r="AM151" s="19" t="e">
        <f t="shared" si="32"/>
        <v>#N/A</v>
      </c>
      <c r="AN151" s="19" t="e">
        <f t="shared" si="27"/>
        <v>#N/A</v>
      </c>
      <c r="AO151" s="19" t="e">
        <f t="shared" si="28"/>
        <v>#N/A</v>
      </c>
      <c r="AP151" s="19" t="e">
        <f t="shared" si="29"/>
        <v>#N/A</v>
      </c>
      <c r="AQ151" s="22">
        <f t="shared" si="30"/>
        <v>0</v>
      </c>
      <c r="AR151" s="22">
        <f t="shared" si="31"/>
        <v>0</v>
      </c>
      <c r="AS151" s="22">
        <f>IF(AND(AQ151&gt;=Inputs!$B$15,D151=2),MAX(C151,Inputs!$B$15),AQ151)</f>
        <v>0</v>
      </c>
      <c r="AT151" s="22">
        <f>IF(AND(AR151&gt;=Inputs!$B$15,D151=2),MAX(C151,Inputs!$B$15),AR151)</f>
        <v>0</v>
      </c>
      <c r="AU151" s="22">
        <f>IF(AND(AS151&gt;=Inputs!$B$16,D151&lt;4),MAX(C151,Inputs!$B$16),AS151)</f>
        <v>0</v>
      </c>
      <c r="AV151" s="22">
        <f>IF(AND(AT151&gt;=Inputs!$B$16,D151&lt;4),MAX(C151,Inputs!$B$16),AT151)</f>
        <v>0</v>
      </c>
      <c r="AW151" s="20">
        <f>IF(AU151&gt;Inputs!$B$17,Inputs!$B$17,AU151)</f>
        <v>0</v>
      </c>
      <c r="AX151" s="20">
        <f>IF(AV151&gt;Inputs!$B$17,Inputs!$B$17,AV151)</f>
        <v>0</v>
      </c>
    </row>
    <row r="152" spans="1:50" x14ac:dyDescent="0.25">
      <c r="A152" s="1">
        <f>Levels!A153</f>
        <v>0</v>
      </c>
      <c r="B152" s="1">
        <f>Levels!B153</f>
        <v>0</v>
      </c>
      <c r="C152" s="15">
        <f>IF(AND(E152=0,F152=1),Levels!C153,'2012-2013'!AU152)</f>
        <v>0</v>
      </c>
      <c r="D152" s="1">
        <f>Levels!E153</f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 t="e">
        <f>Levels!AD153</f>
        <v>#N/A</v>
      </c>
      <c r="K152" s="1" t="e">
        <f>Levels!AE153</f>
        <v>#N/A</v>
      </c>
      <c r="L152" s="1" t="e">
        <f t="shared" ref="L152:L215" si="33">IF(K152&gt;J152,"Leap","Increment")</f>
        <v>#N/A</v>
      </c>
      <c r="M152" s="19">
        <f>IF(D152=1,Inputs!$J$25,IF(D152=2,Inputs!$J$26,IF(D152=3,Inputs!$J$27,IF(D152=4,Inputs!$J$28,0))))</f>
        <v>0</v>
      </c>
      <c r="N152" s="19">
        <f>IF(D152=1,Inputs!$J$42,IF(D152=2,Inputs!$J$43,IF(D152=3,Inputs!$J$44,IF(D152=4,Inputs!$J$45,0))))</f>
        <v>0</v>
      </c>
      <c r="O152" s="19">
        <f>IF(D152=1,Inputs!$K$25,IF(D152=2,Inputs!$K$26,IF(D152=3,Inputs!$K$27,IF(D152=4,Inputs!$K$28,0))))</f>
        <v>0</v>
      </c>
      <c r="P152" s="19">
        <f>IF(D152=1,Inputs!$K$42,IF(D152=2,Inputs!$K$43,IF(D152=3,Inputs!$K$44,IF(D152=4,Inputs!$K$45,0))))</f>
        <v>0</v>
      </c>
      <c r="Q152" s="19">
        <f>IF(AND(D152=1,G152=1),Inputs!$L$25,IF(AND(D152=2,G152=1),Inputs!$L$26,IF(AND(D152=3,G152=1),Inputs!$L$27,IF(AND(D152=4,G152=1),Inputs!$L$28,0))))</f>
        <v>0</v>
      </c>
      <c r="R152" s="19">
        <f>IF(AND(D152=1,G152=1),Inputs!$L$42,IF(AND(D152=2,G152=1),Inputs!$L$43,IF(AND(D152=3,G152=1),Inputs!$L$44,IF(AND(D152=4,G152=1),Inputs!$L$45,0))))</f>
        <v>0</v>
      </c>
      <c r="S152" s="19">
        <f>IF(AND(D152=1,H152=1),Inputs!$M$25,IF(AND(D152=2,H152=1),Inputs!$M$26,IF(AND(D152=3,H152=1),Inputs!$M$27,IF(AND(D152=4,H152=1),Inputs!$M$28,0))))</f>
        <v>0</v>
      </c>
      <c r="T152" s="19">
        <f>IF(AND(D152=1,H152=1),Inputs!$M$42,IF(AND(D152=2,H152=1),Inputs!$M$43,IF(AND(D152=3,H152=1),Inputs!$M$44,IF(AND(D152=4,H152=1),Inputs!$M$45,0))))</f>
        <v>0</v>
      </c>
      <c r="U152" s="19">
        <f>IF(AND(D152=1,I152=1),Inputs!$N$25,IF(AND(D152=2,I152=1),Inputs!$N$26,IF(AND(D152=3,I152=1),Inputs!$N$27,IF(AND(D152=4,I152=1),Inputs!$N$28,0))))</f>
        <v>0</v>
      </c>
      <c r="V152" s="19">
        <f>IF(AND(D152=1,I152=1),Inputs!$N$42,IF(AND(D152=2,I152=1),Inputs!$N$43,IF(AND(D152=3,I152=1),Inputs!$N$44,IF(AND(D152=4,I152=1),Inputs!$N$45,0))))</f>
        <v>0</v>
      </c>
      <c r="W152" s="19">
        <f>IF(D152=1,Inputs!$J$34,IF(D152=2,Inputs!$J$35,IF(D152=3,Inputs!$J$36,IF(D152=4,Inputs!$J$37,0))))</f>
        <v>0</v>
      </c>
      <c r="X152" s="19">
        <f>IF(D152=1,Inputs!$J$51,IF(D152=2,Inputs!$J$52,IF(D152=3,Inputs!$J$53,IF(D152=4,Inputs!$J$54,0))))</f>
        <v>0</v>
      </c>
      <c r="Y152" s="19">
        <f>IF(D152=1,Inputs!$K$34,IF(D152=2,Inputs!$K$35,IF(D152=3,Inputs!$K$36,IF(D152=4,Inputs!$K$37,0))))</f>
        <v>0</v>
      </c>
      <c r="Z152" s="19">
        <f>IF(D152=1,Inputs!$K$51,IF(D152=2,Inputs!$K$52,IF(D152=3,Inputs!$K$53,IF(D152=4,Inputs!$K$54,0))))</f>
        <v>0</v>
      </c>
      <c r="AA152" s="19">
        <f>IF(AND(D152=1,G152=1),Inputs!$L$34,IF(AND(D152=2,G152=1),Inputs!$L$35,IF(AND(D152=3,G152=1),Inputs!$L$36,IF(AND(D152=4,G152=1),Inputs!$L$37,0))))</f>
        <v>0</v>
      </c>
      <c r="AB152" s="19">
        <f>IF(AND(D152=1,G152=1),Inputs!$L$51,IF(AND(D152=2,G152=1),Inputs!$L$52,IF(AND(D152=3,G152=1),Inputs!$L$53,IF(AND(D152=4,G152=1),Inputs!$L$54,0))))</f>
        <v>0</v>
      </c>
      <c r="AC152" s="19">
        <f>IF(AND(D152=1,H152=1),Inputs!$M$34,IF(AND(D152=2,H152=1),Inputs!$M$35,IF(AND(D152=3,H152=1),Inputs!$M$36,IF(AND(D152=4,H152=1),Inputs!$M$37,0))))</f>
        <v>0</v>
      </c>
      <c r="AD152" s="19">
        <f>IF(AND(D152=1,H152=1),Inputs!$M$51,IF(AND(D152=2,H152=1),Inputs!$M$52,IF(AND(D152=3,H152=1),Inputs!$M$53,IF(AND(D152=4,H152=1),Inputs!$M$54,0))))</f>
        <v>0</v>
      </c>
      <c r="AE152" s="19">
        <f>IF(AND(D152=1,I152=1),Inputs!$N$34,IF(AND(D152=2,I152=1),Inputs!$N$35,IF(AND(D152=3,I152=1),Inputs!$N$36,IF(AND(D152=4,I152=1),Inputs!$N$37,0))))</f>
        <v>0</v>
      </c>
      <c r="AF152" s="19">
        <f>IF(AND(D152=1,I152=1),Inputs!$N$51,IF(AND(D152=2,I152=1),Inputs!$N$52,IF(AND(D152=3,I152=1),Inputs!$N$53,IF(AND(D152=4,I152=1),Inputs!$N$54,0))))</f>
        <v>0</v>
      </c>
      <c r="AG152" s="19" t="e">
        <f t="shared" ref="AG152:AG215" si="34">IF(J152&lt;6,SUM(C152,M152,O152,Q152,S152,U152),IF(J152=6,SUM(C152,N152,P152,R152,T152,V152),C152))</f>
        <v>#N/A</v>
      </c>
      <c r="AH152" s="19" t="e">
        <f t="shared" ref="AH152:AH215" si="35">IF(J152&lt;6,SUM(C152,M152,O152,Q152,S152,U152,W152,Y152,AA152,AC152,AE152),IF(J152=6,SUM(C152,N152,P152,R152,T152,V152,X152,Z152,AB152,AD152,AF152)))</f>
        <v>#N/A</v>
      </c>
      <c r="AI152" s="19" t="e">
        <f t="shared" ref="AI152:AI215" si="36">AH152-AG152</f>
        <v>#N/A</v>
      </c>
      <c r="AJ152" s="19" t="e">
        <f>IF(K152=2,Inputs!$B$7,IF(K152=3,Inputs!$B$8,IF(K152=4,Inputs!$B$9,IF(K152=5,Inputs!$B$10,IF(K152=6,Inputs!$B$11)))))</f>
        <v>#N/A</v>
      </c>
      <c r="AK152" s="19">
        <f>Inputs!$B$65+C152</f>
        <v>500</v>
      </c>
      <c r="AL152" s="19" t="e">
        <f t="shared" ref="AL152:AL215" si="37">MAX(AJ152:AK152)</f>
        <v>#N/A</v>
      </c>
      <c r="AM152" s="19" t="e">
        <f t="shared" si="32"/>
        <v>#N/A</v>
      </c>
      <c r="AN152" s="19" t="e">
        <f t="shared" si="27"/>
        <v>#N/A</v>
      </c>
      <c r="AO152" s="19" t="e">
        <f t="shared" si="28"/>
        <v>#N/A</v>
      </c>
      <c r="AP152" s="19" t="e">
        <f t="shared" si="29"/>
        <v>#N/A</v>
      </c>
      <c r="AQ152" s="22">
        <f t="shared" si="30"/>
        <v>0</v>
      </c>
      <c r="AR152" s="22">
        <f t="shared" si="31"/>
        <v>0</v>
      </c>
      <c r="AS152" s="22">
        <f>IF(AND(AQ152&gt;=Inputs!$B$15,D152=2),MAX(C152,Inputs!$B$15),AQ152)</f>
        <v>0</v>
      </c>
      <c r="AT152" s="22">
        <f>IF(AND(AR152&gt;=Inputs!$B$15,D152=2),MAX(C152,Inputs!$B$15),AR152)</f>
        <v>0</v>
      </c>
      <c r="AU152" s="22">
        <f>IF(AND(AS152&gt;=Inputs!$B$16,D152&lt;4),MAX(C152,Inputs!$B$16),AS152)</f>
        <v>0</v>
      </c>
      <c r="AV152" s="22">
        <f>IF(AND(AT152&gt;=Inputs!$B$16,D152&lt;4),MAX(C152,Inputs!$B$16),AT152)</f>
        <v>0</v>
      </c>
      <c r="AW152" s="20">
        <f>IF(AU152&gt;Inputs!$B$17,Inputs!$B$17,AU152)</f>
        <v>0</v>
      </c>
      <c r="AX152" s="20">
        <f>IF(AV152&gt;Inputs!$B$17,Inputs!$B$17,AV152)</f>
        <v>0</v>
      </c>
    </row>
    <row r="153" spans="1:50" x14ac:dyDescent="0.25">
      <c r="A153" s="1">
        <f>Levels!A154</f>
        <v>0</v>
      </c>
      <c r="B153" s="1">
        <f>Levels!B154</f>
        <v>0</v>
      </c>
      <c r="C153" s="15">
        <f>IF(AND(E153=0,F153=1),Levels!C154,'2012-2013'!AU153)</f>
        <v>0</v>
      </c>
      <c r="D153" s="1">
        <f>Levels!E154</f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 t="e">
        <f>Levels!AD154</f>
        <v>#N/A</v>
      </c>
      <c r="K153" s="1" t="e">
        <f>Levels!AE154</f>
        <v>#N/A</v>
      </c>
      <c r="L153" s="1" t="e">
        <f t="shared" si="33"/>
        <v>#N/A</v>
      </c>
      <c r="M153" s="19">
        <f>IF(D153=1,Inputs!$J$25,IF(D153=2,Inputs!$J$26,IF(D153=3,Inputs!$J$27,IF(D153=4,Inputs!$J$28,0))))</f>
        <v>0</v>
      </c>
      <c r="N153" s="19">
        <f>IF(D153=1,Inputs!$J$42,IF(D153=2,Inputs!$J$43,IF(D153=3,Inputs!$J$44,IF(D153=4,Inputs!$J$45,0))))</f>
        <v>0</v>
      </c>
      <c r="O153" s="19">
        <f>IF(D153=1,Inputs!$K$25,IF(D153=2,Inputs!$K$26,IF(D153=3,Inputs!$K$27,IF(D153=4,Inputs!$K$28,0))))</f>
        <v>0</v>
      </c>
      <c r="P153" s="19">
        <f>IF(D153=1,Inputs!$K$42,IF(D153=2,Inputs!$K$43,IF(D153=3,Inputs!$K$44,IF(D153=4,Inputs!$K$45,0))))</f>
        <v>0</v>
      </c>
      <c r="Q153" s="19">
        <f>IF(AND(D153=1,G153=1),Inputs!$L$25,IF(AND(D153=2,G153=1),Inputs!$L$26,IF(AND(D153=3,G153=1),Inputs!$L$27,IF(AND(D153=4,G153=1),Inputs!$L$28,0))))</f>
        <v>0</v>
      </c>
      <c r="R153" s="19">
        <f>IF(AND(D153=1,G153=1),Inputs!$L$42,IF(AND(D153=2,G153=1),Inputs!$L$43,IF(AND(D153=3,G153=1),Inputs!$L$44,IF(AND(D153=4,G153=1),Inputs!$L$45,0))))</f>
        <v>0</v>
      </c>
      <c r="S153" s="19">
        <f>IF(AND(D153=1,H153=1),Inputs!$M$25,IF(AND(D153=2,H153=1),Inputs!$M$26,IF(AND(D153=3,H153=1),Inputs!$M$27,IF(AND(D153=4,H153=1),Inputs!$M$28,0))))</f>
        <v>0</v>
      </c>
      <c r="T153" s="19">
        <f>IF(AND(D153=1,H153=1),Inputs!$M$42,IF(AND(D153=2,H153=1),Inputs!$M$43,IF(AND(D153=3,H153=1),Inputs!$M$44,IF(AND(D153=4,H153=1),Inputs!$M$45,0))))</f>
        <v>0</v>
      </c>
      <c r="U153" s="19">
        <f>IF(AND(D153=1,I153=1),Inputs!$N$25,IF(AND(D153=2,I153=1),Inputs!$N$26,IF(AND(D153=3,I153=1),Inputs!$N$27,IF(AND(D153=4,I153=1),Inputs!$N$28,0))))</f>
        <v>0</v>
      </c>
      <c r="V153" s="19">
        <f>IF(AND(D153=1,I153=1),Inputs!$N$42,IF(AND(D153=2,I153=1),Inputs!$N$43,IF(AND(D153=3,I153=1),Inputs!$N$44,IF(AND(D153=4,I153=1),Inputs!$N$45,0))))</f>
        <v>0</v>
      </c>
      <c r="W153" s="19">
        <f>IF(D153=1,Inputs!$J$34,IF(D153=2,Inputs!$J$35,IF(D153=3,Inputs!$J$36,IF(D153=4,Inputs!$J$37,0))))</f>
        <v>0</v>
      </c>
      <c r="X153" s="19">
        <f>IF(D153=1,Inputs!$J$51,IF(D153=2,Inputs!$J$52,IF(D153=3,Inputs!$J$53,IF(D153=4,Inputs!$J$54,0))))</f>
        <v>0</v>
      </c>
      <c r="Y153" s="19">
        <f>IF(D153=1,Inputs!$K$34,IF(D153=2,Inputs!$K$35,IF(D153=3,Inputs!$K$36,IF(D153=4,Inputs!$K$37,0))))</f>
        <v>0</v>
      </c>
      <c r="Z153" s="19">
        <f>IF(D153=1,Inputs!$K$51,IF(D153=2,Inputs!$K$52,IF(D153=3,Inputs!$K$53,IF(D153=4,Inputs!$K$54,0))))</f>
        <v>0</v>
      </c>
      <c r="AA153" s="19">
        <f>IF(AND(D153=1,G153=1),Inputs!$L$34,IF(AND(D153=2,G153=1),Inputs!$L$35,IF(AND(D153=3,G153=1),Inputs!$L$36,IF(AND(D153=4,G153=1),Inputs!$L$37,0))))</f>
        <v>0</v>
      </c>
      <c r="AB153" s="19">
        <f>IF(AND(D153=1,G153=1),Inputs!$L$51,IF(AND(D153=2,G153=1),Inputs!$L$52,IF(AND(D153=3,G153=1),Inputs!$L$53,IF(AND(D153=4,G153=1),Inputs!$L$54,0))))</f>
        <v>0</v>
      </c>
      <c r="AC153" s="19">
        <f>IF(AND(D153=1,H153=1),Inputs!$M$34,IF(AND(D153=2,H153=1),Inputs!$M$35,IF(AND(D153=3,H153=1),Inputs!$M$36,IF(AND(D153=4,H153=1),Inputs!$M$37,0))))</f>
        <v>0</v>
      </c>
      <c r="AD153" s="19">
        <f>IF(AND(D153=1,H153=1),Inputs!$M$51,IF(AND(D153=2,H153=1),Inputs!$M$52,IF(AND(D153=3,H153=1),Inputs!$M$53,IF(AND(D153=4,H153=1),Inputs!$M$54,0))))</f>
        <v>0</v>
      </c>
      <c r="AE153" s="19">
        <f>IF(AND(D153=1,I153=1),Inputs!$N$34,IF(AND(D153=2,I153=1),Inputs!$N$35,IF(AND(D153=3,I153=1),Inputs!$N$36,IF(AND(D153=4,I153=1),Inputs!$N$37,0))))</f>
        <v>0</v>
      </c>
      <c r="AF153" s="19">
        <f>IF(AND(D153=1,I153=1),Inputs!$N$51,IF(AND(D153=2,I153=1),Inputs!$N$52,IF(AND(D153=3,I153=1),Inputs!$N$53,IF(AND(D153=4,I153=1),Inputs!$N$54,0))))</f>
        <v>0</v>
      </c>
      <c r="AG153" s="19" t="e">
        <f t="shared" si="34"/>
        <v>#N/A</v>
      </c>
      <c r="AH153" s="19" t="e">
        <f t="shared" si="35"/>
        <v>#N/A</v>
      </c>
      <c r="AI153" s="19" t="e">
        <f t="shared" si="36"/>
        <v>#N/A</v>
      </c>
      <c r="AJ153" s="19" t="e">
        <f>IF(K153=2,Inputs!$B$7,IF(K153=3,Inputs!$B$8,IF(K153=4,Inputs!$B$9,IF(K153=5,Inputs!$B$10,IF(K153=6,Inputs!$B$11)))))</f>
        <v>#N/A</v>
      </c>
      <c r="AK153" s="19">
        <f>Inputs!$B$65+C153</f>
        <v>500</v>
      </c>
      <c r="AL153" s="19" t="e">
        <f t="shared" si="37"/>
        <v>#N/A</v>
      </c>
      <c r="AM153" s="19" t="e">
        <f t="shared" si="32"/>
        <v>#N/A</v>
      </c>
      <c r="AN153" s="19" t="e">
        <f t="shared" si="27"/>
        <v>#N/A</v>
      </c>
      <c r="AO153" s="19" t="e">
        <f t="shared" si="28"/>
        <v>#N/A</v>
      </c>
      <c r="AP153" s="19" t="e">
        <f t="shared" si="29"/>
        <v>#N/A</v>
      </c>
      <c r="AQ153" s="22">
        <f t="shared" si="30"/>
        <v>0</v>
      </c>
      <c r="AR153" s="22">
        <f t="shared" si="31"/>
        <v>0</v>
      </c>
      <c r="AS153" s="22">
        <f>IF(AND(AQ153&gt;=Inputs!$B$15,D153=2),MAX(C153,Inputs!$B$15),AQ153)</f>
        <v>0</v>
      </c>
      <c r="AT153" s="22">
        <f>IF(AND(AR153&gt;=Inputs!$B$15,D153=2),MAX(C153,Inputs!$B$15),AR153)</f>
        <v>0</v>
      </c>
      <c r="AU153" s="22">
        <f>IF(AND(AS153&gt;=Inputs!$B$16,D153&lt;4),MAX(C153,Inputs!$B$16),AS153)</f>
        <v>0</v>
      </c>
      <c r="AV153" s="22">
        <f>IF(AND(AT153&gt;=Inputs!$B$16,D153&lt;4),MAX(C153,Inputs!$B$16),AT153)</f>
        <v>0</v>
      </c>
      <c r="AW153" s="20">
        <f>IF(AU153&gt;Inputs!$B$17,Inputs!$B$17,AU153)</f>
        <v>0</v>
      </c>
      <c r="AX153" s="20">
        <f>IF(AV153&gt;Inputs!$B$17,Inputs!$B$17,AV153)</f>
        <v>0</v>
      </c>
    </row>
    <row r="154" spans="1:50" x14ac:dyDescent="0.25">
      <c r="A154" s="1">
        <f>Levels!A155</f>
        <v>0</v>
      </c>
      <c r="B154" s="1">
        <f>Levels!B155</f>
        <v>0</v>
      </c>
      <c r="C154" s="15">
        <f>IF(AND(E154=0,F154=1),Levels!C155,'2012-2013'!AU154)</f>
        <v>0</v>
      </c>
      <c r="D154" s="1">
        <f>Levels!E155</f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 t="e">
        <f>Levels!AD155</f>
        <v>#N/A</v>
      </c>
      <c r="K154" s="1" t="e">
        <f>Levels!AE155</f>
        <v>#N/A</v>
      </c>
      <c r="L154" s="1" t="e">
        <f t="shared" si="33"/>
        <v>#N/A</v>
      </c>
      <c r="M154" s="19">
        <f>IF(D154=1,Inputs!$J$25,IF(D154=2,Inputs!$J$26,IF(D154=3,Inputs!$J$27,IF(D154=4,Inputs!$J$28,0))))</f>
        <v>0</v>
      </c>
      <c r="N154" s="19">
        <f>IF(D154=1,Inputs!$J$42,IF(D154=2,Inputs!$J$43,IF(D154=3,Inputs!$J$44,IF(D154=4,Inputs!$J$45,0))))</f>
        <v>0</v>
      </c>
      <c r="O154" s="19">
        <f>IF(D154=1,Inputs!$K$25,IF(D154=2,Inputs!$K$26,IF(D154=3,Inputs!$K$27,IF(D154=4,Inputs!$K$28,0))))</f>
        <v>0</v>
      </c>
      <c r="P154" s="19">
        <f>IF(D154=1,Inputs!$K$42,IF(D154=2,Inputs!$K$43,IF(D154=3,Inputs!$K$44,IF(D154=4,Inputs!$K$45,0))))</f>
        <v>0</v>
      </c>
      <c r="Q154" s="19">
        <f>IF(AND(D154=1,G154=1),Inputs!$L$25,IF(AND(D154=2,G154=1),Inputs!$L$26,IF(AND(D154=3,G154=1),Inputs!$L$27,IF(AND(D154=4,G154=1),Inputs!$L$28,0))))</f>
        <v>0</v>
      </c>
      <c r="R154" s="19">
        <f>IF(AND(D154=1,G154=1),Inputs!$L$42,IF(AND(D154=2,G154=1),Inputs!$L$43,IF(AND(D154=3,G154=1),Inputs!$L$44,IF(AND(D154=4,G154=1),Inputs!$L$45,0))))</f>
        <v>0</v>
      </c>
      <c r="S154" s="19">
        <f>IF(AND(D154=1,H154=1),Inputs!$M$25,IF(AND(D154=2,H154=1),Inputs!$M$26,IF(AND(D154=3,H154=1),Inputs!$M$27,IF(AND(D154=4,H154=1),Inputs!$M$28,0))))</f>
        <v>0</v>
      </c>
      <c r="T154" s="19">
        <f>IF(AND(D154=1,H154=1),Inputs!$M$42,IF(AND(D154=2,H154=1),Inputs!$M$43,IF(AND(D154=3,H154=1),Inputs!$M$44,IF(AND(D154=4,H154=1),Inputs!$M$45,0))))</f>
        <v>0</v>
      </c>
      <c r="U154" s="19">
        <f>IF(AND(D154=1,I154=1),Inputs!$N$25,IF(AND(D154=2,I154=1),Inputs!$N$26,IF(AND(D154=3,I154=1),Inputs!$N$27,IF(AND(D154=4,I154=1),Inputs!$N$28,0))))</f>
        <v>0</v>
      </c>
      <c r="V154" s="19">
        <f>IF(AND(D154=1,I154=1),Inputs!$N$42,IF(AND(D154=2,I154=1),Inputs!$N$43,IF(AND(D154=3,I154=1),Inputs!$N$44,IF(AND(D154=4,I154=1),Inputs!$N$45,0))))</f>
        <v>0</v>
      </c>
      <c r="W154" s="19">
        <f>IF(D154=1,Inputs!$J$34,IF(D154=2,Inputs!$J$35,IF(D154=3,Inputs!$J$36,IF(D154=4,Inputs!$J$37,0))))</f>
        <v>0</v>
      </c>
      <c r="X154" s="19">
        <f>IF(D154=1,Inputs!$J$51,IF(D154=2,Inputs!$J$52,IF(D154=3,Inputs!$J$53,IF(D154=4,Inputs!$J$54,0))))</f>
        <v>0</v>
      </c>
      <c r="Y154" s="19">
        <f>IF(D154=1,Inputs!$K$34,IF(D154=2,Inputs!$K$35,IF(D154=3,Inputs!$K$36,IF(D154=4,Inputs!$K$37,0))))</f>
        <v>0</v>
      </c>
      <c r="Z154" s="19">
        <f>IF(D154=1,Inputs!$K$51,IF(D154=2,Inputs!$K$52,IF(D154=3,Inputs!$K$53,IF(D154=4,Inputs!$K$54,0))))</f>
        <v>0</v>
      </c>
      <c r="AA154" s="19">
        <f>IF(AND(D154=1,G154=1),Inputs!$L$34,IF(AND(D154=2,G154=1),Inputs!$L$35,IF(AND(D154=3,G154=1),Inputs!$L$36,IF(AND(D154=4,G154=1),Inputs!$L$37,0))))</f>
        <v>0</v>
      </c>
      <c r="AB154" s="19">
        <f>IF(AND(D154=1,G154=1),Inputs!$L$51,IF(AND(D154=2,G154=1),Inputs!$L$52,IF(AND(D154=3,G154=1),Inputs!$L$53,IF(AND(D154=4,G154=1),Inputs!$L$54,0))))</f>
        <v>0</v>
      </c>
      <c r="AC154" s="19">
        <f>IF(AND(D154=1,H154=1),Inputs!$M$34,IF(AND(D154=2,H154=1),Inputs!$M$35,IF(AND(D154=3,H154=1),Inputs!$M$36,IF(AND(D154=4,H154=1),Inputs!$M$37,0))))</f>
        <v>0</v>
      </c>
      <c r="AD154" s="19">
        <f>IF(AND(D154=1,H154=1),Inputs!$M$51,IF(AND(D154=2,H154=1),Inputs!$M$52,IF(AND(D154=3,H154=1),Inputs!$M$53,IF(AND(D154=4,H154=1),Inputs!$M$54,0))))</f>
        <v>0</v>
      </c>
      <c r="AE154" s="19">
        <f>IF(AND(D154=1,I154=1),Inputs!$N$34,IF(AND(D154=2,I154=1),Inputs!$N$35,IF(AND(D154=3,I154=1),Inputs!$N$36,IF(AND(D154=4,I154=1),Inputs!$N$37,0))))</f>
        <v>0</v>
      </c>
      <c r="AF154" s="19">
        <f>IF(AND(D154=1,I154=1),Inputs!$N$51,IF(AND(D154=2,I154=1),Inputs!$N$52,IF(AND(D154=3,I154=1),Inputs!$N$53,IF(AND(D154=4,I154=1),Inputs!$N$54,0))))</f>
        <v>0</v>
      </c>
      <c r="AG154" s="19" t="e">
        <f t="shared" si="34"/>
        <v>#N/A</v>
      </c>
      <c r="AH154" s="19" t="e">
        <f t="shared" si="35"/>
        <v>#N/A</v>
      </c>
      <c r="AI154" s="19" t="e">
        <f t="shared" si="36"/>
        <v>#N/A</v>
      </c>
      <c r="AJ154" s="19" t="e">
        <f>IF(K154=2,Inputs!$B$7,IF(K154=3,Inputs!$B$8,IF(K154=4,Inputs!$B$9,IF(K154=5,Inputs!$B$10,IF(K154=6,Inputs!$B$11)))))</f>
        <v>#N/A</v>
      </c>
      <c r="AK154" s="19">
        <f>Inputs!$B$65+C154</f>
        <v>500</v>
      </c>
      <c r="AL154" s="19" t="e">
        <f t="shared" si="37"/>
        <v>#N/A</v>
      </c>
      <c r="AM154" s="19" t="e">
        <f t="shared" si="32"/>
        <v>#N/A</v>
      </c>
      <c r="AN154" s="19" t="e">
        <f t="shared" si="27"/>
        <v>#N/A</v>
      </c>
      <c r="AO154" s="19" t="e">
        <f t="shared" si="28"/>
        <v>#N/A</v>
      </c>
      <c r="AP154" s="19" t="e">
        <f t="shared" si="29"/>
        <v>#N/A</v>
      </c>
      <c r="AQ154" s="22">
        <f t="shared" si="30"/>
        <v>0</v>
      </c>
      <c r="AR154" s="22">
        <f t="shared" si="31"/>
        <v>0</v>
      </c>
      <c r="AS154" s="22">
        <f>IF(AND(AQ154&gt;=Inputs!$B$15,D154=2),MAX(C154,Inputs!$B$15),AQ154)</f>
        <v>0</v>
      </c>
      <c r="AT154" s="22">
        <f>IF(AND(AR154&gt;=Inputs!$B$15,D154=2),MAX(C154,Inputs!$B$15),AR154)</f>
        <v>0</v>
      </c>
      <c r="AU154" s="22">
        <f>IF(AND(AS154&gt;=Inputs!$B$16,D154&lt;4),MAX(C154,Inputs!$B$16),AS154)</f>
        <v>0</v>
      </c>
      <c r="AV154" s="22">
        <f>IF(AND(AT154&gt;=Inputs!$B$16,D154&lt;4),MAX(C154,Inputs!$B$16),AT154)</f>
        <v>0</v>
      </c>
      <c r="AW154" s="20">
        <f>IF(AU154&gt;Inputs!$B$17,Inputs!$B$17,AU154)</f>
        <v>0</v>
      </c>
      <c r="AX154" s="20">
        <f>IF(AV154&gt;Inputs!$B$17,Inputs!$B$17,AV154)</f>
        <v>0</v>
      </c>
    </row>
    <row r="155" spans="1:50" x14ac:dyDescent="0.25">
      <c r="A155" s="1">
        <f>Levels!A156</f>
        <v>0</v>
      </c>
      <c r="B155" s="1">
        <f>Levels!B156</f>
        <v>0</v>
      </c>
      <c r="C155" s="15">
        <f>IF(AND(E155=0,F155=1),Levels!C156,'2012-2013'!AU155)</f>
        <v>0</v>
      </c>
      <c r="D155" s="1">
        <f>Levels!E156</f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 t="e">
        <f>Levels!AD156</f>
        <v>#N/A</v>
      </c>
      <c r="K155" s="1" t="e">
        <f>Levels!AE156</f>
        <v>#N/A</v>
      </c>
      <c r="L155" s="1" t="e">
        <f t="shared" si="33"/>
        <v>#N/A</v>
      </c>
      <c r="M155" s="19">
        <f>IF(D155=1,Inputs!$J$25,IF(D155=2,Inputs!$J$26,IF(D155=3,Inputs!$J$27,IF(D155=4,Inputs!$J$28,0))))</f>
        <v>0</v>
      </c>
      <c r="N155" s="19">
        <f>IF(D155=1,Inputs!$J$42,IF(D155=2,Inputs!$J$43,IF(D155=3,Inputs!$J$44,IF(D155=4,Inputs!$J$45,0))))</f>
        <v>0</v>
      </c>
      <c r="O155" s="19">
        <f>IF(D155=1,Inputs!$K$25,IF(D155=2,Inputs!$K$26,IF(D155=3,Inputs!$K$27,IF(D155=4,Inputs!$K$28,0))))</f>
        <v>0</v>
      </c>
      <c r="P155" s="19">
        <f>IF(D155=1,Inputs!$K$42,IF(D155=2,Inputs!$K$43,IF(D155=3,Inputs!$K$44,IF(D155=4,Inputs!$K$45,0))))</f>
        <v>0</v>
      </c>
      <c r="Q155" s="19">
        <f>IF(AND(D155=1,G155=1),Inputs!$L$25,IF(AND(D155=2,G155=1),Inputs!$L$26,IF(AND(D155=3,G155=1),Inputs!$L$27,IF(AND(D155=4,G155=1),Inputs!$L$28,0))))</f>
        <v>0</v>
      </c>
      <c r="R155" s="19">
        <f>IF(AND(D155=1,G155=1),Inputs!$L$42,IF(AND(D155=2,G155=1),Inputs!$L$43,IF(AND(D155=3,G155=1),Inputs!$L$44,IF(AND(D155=4,G155=1),Inputs!$L$45,0))))</f>
        <v>0</v>
      </c>
      <c r="S155" s="19">
        <f>IF(AND(D155=1,H155=1),Inputs!$M$25,IF(AND(D155=2,H155=1),Inputs!$M$26,IF(AND(D155=3,H155=1),Inputs!$M$27,IF(AND(D155=4,H155=1),Inputs!$M$28,0))))</f>
        <v>0</v>
      </c>
      <c r="T155" s="19">
        <f>IF(AND(D155=1,H155=1),Inputs!$M$42,IF(AND(D155=2,H155=1),Inputs!$M$43,IF(AND(D155=3,H155=1),Inputs!$M$44,IF(AND(D155=4,H155=1),Inputs!$M$45,0))))</f>
        <v>0</v>
      </c>
      <c r="U155" s="19">
        <f>IF(AND(D155=1,I155=1),Inputs!$N$25,IF(AND(D155=2,I155=1),Inputs!$N$26,IF(AND(D155=3,I155=1),Inputs!$N$27,IF(AND(D155=4,I155=1),Inputs!$N$28,0))))</f>
        <v>0</v>
      </c>
      <c r="V155" s="19">
        <f>IF(AND(D155=1,I155=1),Inputs!$N$42,IF(AND(D155=2,I155=1),Inputs!$N$43,IF(AND(D155=3,I155=1),Inputs!$N$44,IF(AND(D155=4,I155=1),Inputs!$N$45,0))))</f>
        <v>0</v>
      </c>
      <c r="W155" s="19">
        <f>IF(D155=1,Inputs!$J$34,IF(D155=2,Inputs!$J$35,IF(D155=3,Inputs!$J$36,IF(D155=4,Inputs!$J$37,0))))</f>
        <v>0</v>
      </c>
      <c r="X155" s="19">
        <f>IF(D155=1,Inputs!$J$51,IF(D155=2,Inputs!$J$52,IF(D155=3,Inputs!$J$53,IF(D155=4,Inputs!$J$54,0))))</f>
        <v>0</v>
      </c>
      <c r="Y155" s="19">
        <f>IF(D155=1,Inputs!$K$34,IF(D155=2,Inputs!$K$35,IF(D155=3,Inputs!$K$36,IF(D155=4,Inputs!$K$37,0))))</f>
        <v>0</v>
      </c>
      <c r="Z155" s="19">
        <f>IF(D155=1,Inputs!$K$51,IF(D155=2,Inputs!$K$52,IF(D155=3,Inputs!$K$53,IF(D155=4,Inputs!$K$54,0))))</f>
        <v>0</v>
      </c>
      <c r="AA155" s="19">
        <f>IF(AND(D155=1,G155=1),Inputs!$L$34,IF(AND(D155=2,G155=1),Inputs!$L$35,IF(AND(D155=3,G155=1),Inputs!$L$36,IF(AND(D155=4,G155=1),Inputs!$L$37,0))))</f>
        <v>0</v>
      </c>
      <c r="AB155" s="19">
        <f>IF(AND(D155=1,G155=1),Inputs!$L$51,IF(AND(D155=2,G155=1),Inputs!$L$52,IF(AND(D155=3,G155=1),Inputs!$L$53,IF(AND(D155=4,G155=1),Inputs!$L$54,0))))</f>
        <v>0</v>
      </c>
      <c r="AC155" s="19">
        <f>IF(AND(D155=1,H155=1),Inputs!$M$34,IF(AND(D155=2,H155=1),Inputs!$M$35,IF(AND(D155=3,H155=1),Inputs!$M$36,IF(AND(D155=4,H155=1),Inputs!$M$37,0))))</f>
        <v>0</v>
      </c>
      <c r="AD155" s="19">
        <f>IF(AND(D155=1,H155=1),Inputs!$M$51,IF(AND(D155=2,H155=1),Inputs!$M$52,IF(AND(D155=3,H155=1),Inputs!$M$53,IF(AND(D155=4,H155=1),Inputs!$M$54,0))))</f>
        <v>0</v>
      </c>
      <c r="AE155" s="19">
        <f>IF(AND(D155=1,I155=1),Inputs!$N$34,IF(AND(D155=2,I155=1),Inputs!$N$35,IF(AND(D155=3,I155=1),Inputs!$N$36,IF(AND(D155=4,I155=1),Inputs!$N$37,0))))</f>
        <v>0</v>
      </c>
      <c r="AF155" s="19">
        <f>IF(AND(D155=1,I155=1),Inputs!$N$51,IF(AND(D155=2,I155=1),Inputs!$N$52,IF(AND(D155=3,I155=1),Inputs!$N$53,IF(AND(D155=4,I155=1),Inputs!$N$54,0))))</f>
        <v>0</v>
      </c>
      <c r="AG155" s="19" t="e">
        <f t="shared" si="34"/>
        <v>#N/A</v>
      </c>
      <c r="AH155" s="19" t="e">
        <f t="shared" si="35"/>
        <v>#N/A</v>
      </c>
      <c r="AI155" s="19" t="e">
        <f t="shared" si="36"/>
        <v>#N/A</v>
      </c>
      <c r="AJ155" s="19" t="e">
        <f>IF(K155=2,Inputs!$B$7,IF(K155=3,Inputs!$B$8,IF(K155=4,Inputs!$B$9,IF(K155=5,Inputs!$B$10,IF(K155=6,Inputs!$B$11)))))</f>
        <v>#N/A</v>
      </c>
      <c r="AK155" s="19">
        <f>Inputs!$B$65+C155</f>
        <v>500</v>
      </c>
      <c r="AL155" s="19" t="e">
        <f t="shared" si="37"/>
        <v>#N/A</v>
      </c>
      <c r="AM155" s="19" t="e">
        <f t="shared" si="32"/>
        <v>#N/A</v>
      </c>
      <c r="AN155" s="19" t="e">
        <f t="shared" si="27"/>
        <v>#N/A</v>
      </c>
      <c r="AO155" s="19" t="e">
        <f t="shared" si="28"/>
        <v>#N/A</v>
      </c>
      <c r="AP155" s="19" t="e">
        <f t="shared" si="29"/>
        <v>#N/A</v>
      </c>
      <c r="AQ155" s="22">
        <f t="shared" si="30"/>
        <v>0</v>
      </c>
      <c r="AR155" s="22">
        <f t="shared" si="31"/>
        <v>0</v>
      </c>
      <c r="AS155" s="22">
        <f>IF(AND(AQ155&gt;=Inputs!$B$15,D155=2),MAX(C155,Inputs!$B$15),AQ155)</f>
        <v>0</v>
      </c>
      <c r="AT155" s="22">
        <f>IF(AND(AR155&gt;=Inputs!$B$15,D155=2),MAX(C155,Inputs!$B$15),AR155)</f>
        <v>0</v>
      </c>
      <c r="AU155" s="22">
        <f>IF(AND(AS155&gt;=Inputs!$B$16,D155&lt;4),MAX(C155,Inputs!$B$16),AS155)</f>
        <v>0</v>
      </c>
      <c r="AV155" s="22">
        <f>IF(AND(AT155&gt;=Inputs!$B$16,D155&lt;4),MAX(C155,Inputs!$B$16),AT155)</f>
        <v>0</v>
      </c>
      <c r="AW155" s="20">
        <f>IF(AU155&gt;Inputs!$B$17,Inputs!$B$17,AU155)</f>
        <v>0</v>
      </c>
      <c r="AX155" s="20">
        <f>IF(AV155&gt;Inputs!$B$17,Inputs!$B$17,AV155)</f>
        <v>0</v>
      </c>
    </row>
    <row r="156" spans="1:50" x14ac:dyDescent="0.25">
      <c r="A156" s="1">
        <f>Levels!A157</f>
        <v>0</v>
      </c>
      <c r="B156" s="1">
        <f>Levels!B157</f>
        <v>0</v>
      </c>
      <c r="C156" s="15">
        <f>IF(AND(E156=0,F156=1),Levels!C157,'2012-2013'!AU156)</f>
        <v>0</v>
      </c>
      <c r="D156" s="1">
        <f>Levels!E157</f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 t="e">
        <f>Levels!AD157</f>
        <v>#N/A</v>
      </c>
      <c r="K156" s="1" t="e">
        <f>Levels!AE157</f>
        <v>#N/A</v>
      </c>
      <c r="L156" s="1" t="e">
        <f t="shared" si="33"/>
        <v>#N/A</v>
      </c>
      <c r="M156" s="19">
        <f>IF(D156=1,Inputs!$J$25,IF(D156=2,Inputs!$J$26,IF(D156=3,Inputs!$J$27,IF(D156=4,Inputs!$J$28,0))))</f>
        <v>0</v>
      </c>
      <c r="N156" s="19">
        <f>IF(D156=1,Inputs!$J$42,IF(D156=2,Inputs!$J$43,IF(D156=3,Inputs!$J$44,IF(D156=4,Inputs!$J$45,0))))</f>
        <v>0</v>
      </c>
      <c r="O156" s="19">
        <f>IF(D156=1,Inputs!$K$25,IF(D156=2,Inputs!$K$26,IF(D156=3,Inputs!$K$27,IF(D156=4,Inputs!$K$28,0))))</f>
        <v>0</v>
      </c>
      <c r="P156" s="19">
        <f>IF(D156=1,Inputs!$K$42,IF(D156=2,Inputs!$K$43,IF(D156=3,Inputs!$K$44,IF(D156=4,Inputs!$K$45,0))))</f>
        <v>0</v>
      </c>
      <c r="Q156" s="19">
        <f>IF(AND(D156=1,G156=1),Inputs!$L$25,IF(AND(D156=2,G156=1),Inputs!$L$26,IF(AND(D156=3,G156=1),Inputs!$L$27,IF(AND(D156=4,G156=1),Inputs!$L$28,0))))</f>
        <v>0</v>
      </c>
      <c r="R156" s="19">
        <f>IF(AND(D156=1,G156=1),Inputs!$L$42,IF(AND(D156=2,G156=1),Inputs!$L$43,IF(AND(D156=3,G156=1),Inputs!$L$44,IF(AND(D156=4,G156=1),Inputs!$L$45,0))))</f>
        <v>0</v>
      </c>
      <c r="S156" s="19">
        <f>IF(AND(D156=1,H156=1),Inputs!$M$25,IF(AND(D156=2,H156=1),Inputs!$M$26,IF(AND(D156=3,H156=1),Inputs!$M$27,IF(AND(D156=4,H156=1),Inputs!$M$28,0))))</f>
        <v>0</v>
      </c>
      <c r="T156" s="19">
        <f>IF(AND(D156=1,H156=1),Inputs!$M$42,IF(AND(D156=2,H156=1),Inputs!$M$43,IF(AND(D156=3,H156=1),Inputs!$M$44,IF(AND(D156=4,H156=1),Inputs!$M$45,0))))</f>
        <v>0</v>
      </c>
      <c r="U156" s="19">
        <f>IF(AND(D156=1,I156=1),Inputs!$N$25,IF(AND(D156=2,I156=1),Inputs!$N$26,IF(AND(D156=3,I156=1),Inputs!$N$27,IF(AND(D156=4,I156=1),Inputs!$N$28,0))))</f>
        <v>0</v>
      </c>
      <c r="V156" s="19">
        <f>IF(AND(D156=1,I156=1),Inputs!$N$42,IF(AND(D156=2,I156=1),Inputs!$N$43,IF(AND(D156=3,I156=1),Inputs!$N$44,IF(AND(D156=4,I156=1),Inputs!$N$45,0))))</f>
        <v>0</v>
      </c>
      <c r="W156" s="19">
        <f>IF(D156=1,Inputs!$J$34,IF(D156=2,Inputs!$J$35,IF(D156=3,Inputs!$J$36,IF(D156=4,Inputs!$J$37,0))))</f>
        <v>0</v>
      </c>
      <c r="X156" s="19">
        <f>IF(D156=1,Inputs!$J$51,IF(D156=2,Inputs!$J$52,IF(D156=3,Inputs!$J$53,IF(D156=4,Inputs!$J$54,0))))</f>
        <v>0</v>
      </c>
      <c r="Y156" s="19">
        <f>IF(D156=1,Inputs!$K$34,IF(D156=2,Inputs!$K$35,IF(D156=3,Inputs!$K$36,IF(D156=4,Inputs!$K$37,0))))</f>
        <v>0</v>
      </c>
      <c r="Z156" s="19">
        <f>IF(D156=1,Inputs!$K$51,IF(D156=2,Inputs!$K$52,IF(D156=3,Inputs!$K$53,IF(D156=4,Inputs!$K$54,0))))</f>
        <v>0</v>
      </c>
      <c r="AA156" s="19">
        <f>IF(AND(D156=1,G156=1),Inputs!$L$34,IF(AND(D156=2,G156=1),Inputs!$L$35,IF(AND(D156=3,G156=1),Inputs!$L$36,IF(AND(D156=4,G156=1),Inputs!$L$37,0))))</f>
        <v>0</v>
      </c>
      <c r="AB156" s="19">
        <f>IF(AND(D156=1,G156=1),Inputs!$L$51,IF(AND(D156=2,G156=1),Inputs!$L$52,IF(AND(D156=3,G156=1),Inputs!$L$53,IF(AND(D156=4,G156=1),Inputs!$L$54,0))))</f>
        <v>0</v>
      </c>
      <c r="AC156" s="19">
        <f>IF(AND(D156=1,H156=1),Inputs!$M$34,IF(AND(D156=2,H156=1),Inputs!$M$35,IF(AND(D156=3,H156=1),Inputs!$M$36,IF(AND(D156=4,H156=1),Inputs!$M$37,0))))</f>
        <v>0</v>
      </c>
      <c r="AD156" s="19">
        <f>IF(AND(D156=1,H156=1),Inputs!$M$51,IF(AND(D156=2,H156=1),Inputs!$M$52,IF(AND(D156=3,H156=1),Inputs!$M$53,IF(AND(D156=4,H156=1),Inputs!$M$54,0))))</f>
        <v>0</v>
      </c>
      <c r="AE156" s="19">
        <f>IF(AND(D156=1,I156=1),Inputs!$N$34,IF(AND(D156=2,I156=1),Inputs!$N$35,IF(AND(D156=3,I156=1),Inputs!$N$36,IF(AND(D156=4,I156=1),Inputs!$N$37,0))))</f>
        <v>0</v>
      </c>
      <c r="AF156" s="19">
        <f>IF(AND(D156=1,I156=1),Inputs!$N$51,IF(AND(D156=2,I156=1),Inputs!$N$52,IF(AND(D156=3,I156=1),Inputs!$N$53,IF(AND(D156=4,I156=1),Inputs!$N$54,0))))</f>
        <v>0</v>
      </c>
      <c r="AG156" s="19" t="e">
        <f t="shared" si="34"/>
        <v>#N/A</v>
      </c>
      <c r="AH156" s="19" t="e">
        <f t="shared" si="35"/>
        <v>#N/A</v>
      </c>
      <c r="AI156" s="19" t="e">
        <f t="shared" si="36"/>
        <v>#N/A</v>
      </c>
      <c r="AJ156" s="19" t="e">
        <f>IF(K156=2,Inputs!$B$7,IF(K156=3,Inputs!$B$8,IF(K156=4,Inputs!$B$9,IF(K156=5,Inputs!$B$10,IF(K156=6,Inputs!$B$11)))))</f>
        <v>#N/A</v>
      </c>
      <c r="AK156" s="19">
        <f>Inputs!$B$65+C156</f>
        <v>500</v>
      </c>
      <c r="AL156" s="19" t="e">
        <f t="shared" si="37"/>
        <v>#N/A</v>
      </c>
      <c r="AM156" s="19" t="e">
        <f t="shared" si="32"/>
        <v>#N/A</v>
      </c>
      <c r="AN156" s="19" t="e">
        <f t="shared" si="27"/>
        <v>#N/A</v>
      </c>
      <c r="AO156" s="19" t="e">
        <f t="shared" si="28"/>
        <v>#N/A</v>
      </c>
      <c r="AP156" s="19" t="e">
        <f t="shared" si="29"/>
        <v>#N/A</v>
      </c>
      <c r="AQ156" s="22">
        <f t="shared" si="30"/>
        <v>0</v>
      </c>
      <c r="AR156" s="22">
        <f t="shared" si="31"/>
        <v>0</v>
      </c>
      <c r="AS156" s="22">
        <f>IF(AND(AQ156&gt;=Inputs!$B$15,D156=2),MAX(C156,Inputs!$B$15),AQ156)</f>
        <v>0</v>
      </c>
      <c r="AT156" s="22">
        <f>IF(AND(AR156&gt;=Inputs!$B$15,D156=2),MAX(C156,Inputs!$B$15),AR156)</f>
        <v>0</v>
      </c>
      <c r="AU156" s="22">
        <f>IF(AND(AS156&gt;=Inputs!$B$16,D156&lt;4),MAX(C156,Inputs!$B$16),AS156)</f>
        <v>0</v>
      </c>
      <c r="AV156" s="22">
        <f>IF(AND(AT156&gt;=Inputs!$B$16,D156&lt;4),MAX(C156,Inputs!$B$16),AT156)</f>
        <v>0</v>
      </c>
      <c r="AW156" s="20">
        <f>IF(AU156&gt;Inputs!$B$17,Inputs!$B$17,AU156)</f>
        <v>0</v>
      </c>
      <c r="AX156" s="20">
        <f>IF(AV156&gt;Inputs!$B$17,Inputs!$B$17,AV156)</f>
        <v>0</v>
      </c>
    </row>
    <row r="157" spans="1:50" x14ac:dyDescent="0.25">
      <c r="A157" s="1">
        <f>Levels!A158</f>
        <v>0</v>
      </c>
      <c r="B157" s="1">
        <f>Levels!B158</f>
        <v>0</v>
      </c>
      <c r="C157" s="15">
        <f>IF(AND(E157=0,F157=1),Levels!C158,'2012-2013'!AU157)</f>
        <v>0</v>
      </c>
      <c r="D157" s="1">
        <f>Levels!E158</f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 t="e">
        <f>Levels!AD158</f>
        <v>#N/A</v>
      </c>
      <c r="K157" s="1" t="e">
        <f>Levels!AE158</f>
        <v>#N/A</v>
      </c>
      <c r="L157" s="1" t="e">
        <f t="shared" si="33"/>
        <v>#N/A</v>
      </c>
      <c r="M157" s="19">
        <f>IF(D157=1,Inputs!$J$25,IF(D157=2,Inputs!$J$26,IF(D157=3,Inputs!$J$27,IF(D157=4,Inputs!$J$28,0))))</f>
        <v>0</v>
      </c>
      <c r="N157" s="19">
        <f>IF(D157=1,Inputs!$J$42,IF(D157=2,Inputs!$J$43,IF(D157=3,Inputs!$J$44,IF(D157=4,Inputs!$J$45,0))))</f>
        <v>0</v>
      </c>
      <c r="O157" s="19">
        <f>IF(D157=1,Inputs!$K$25,IF(D157=2,Inputs!$K$26,IF(D157=3,Inputs!$K$27,IF(D157=4,Inputs!$K$28,0))))</f>
        <v>0</v>
      </c>
      <c r="P157" s="19">
        <f>IF(D157=1,Inputs!$K$42,IF(D157=2,Inputs!$K$43,IF(D157=3,Inputs!$K$44,IF(D157=4,Inputs!$K$45,0))))</f>
        <v>0</v>
      </c>
      <c r="Q157" s="19">
        <f>IF(AND(D157=1,G157=1),Inputs!$L$25,IF(AND(D157=2,G157=1),Inputs!$L$26,IF(AND(D157=3,G157=1),Inputs!$L$27,IF(AND(D157=4,G157=1),Inputs!$L$28,0))))</f>
        <v>0</v>
      </c>
      <c r="R157" s="19">
        <f>IF(AND(D157=1,G157=1),Inputs!$L$42,IF(AND(D157=2,G157=1),Inputs!$L$43,IF(AND(D157=3,G157=1),Inputs!$L$44,IF(AND(D157=4,G157=1),Inputs!$L$45,0))))</f>
        <v>0</v>
      </c>
      <c r="S157" s="19">
        <f>IF(AND(D157=1,H157=1),Inputs!$M$25,IF(AND(D157=2,H157=1),Inputs!$M$26,IF(AND(D157=3,H157=1),Inputs!$M$27,IF(AND(D157=4,H157=1),Inputs!$M$28,0))))</f>
        <v>0</v>
      </c>
      <c r="T157" s="19">
        <f>IF(AND(D157=1,H157=1),Inputs!$M$42,IF(AND(D157=2,H157=1),Inputs!$M$43,IF(AND(D157=3,H157=1),Inputs!$M$44,IF(AND(D157=4,H157=1),Inputs!$M$45,0))))</f>
        <v>0</v>
      </c>
      <c r="U157" s="19">
        <f>IF(AND(D157=1,I157=1),Inputs!$N$25,IF(AND(D157=2,I157=1),Inputs!$N$26,IF(AND(D157=3,I157=1),Inputs!$N$27,IF(AND(D157=4,I157=1),Inputs!$N$28,0))))</f>
        <v>0</v>
      </c>
      <c r="V157" s="19">
        <f>IF(AND(D157=1,I157=1),Inputs!$N$42,IF(AND(D157=2,I157=1),Inputs!$N$43,IF(AND(D157=3,I157=1),Inputs!$N$44,IF(AND(D157=4,I157=1),Inputs!$N$45,0))))</f>
        <v>0</v>
      </c>
      <c r="W157" s="19">
        <f>IF(D157=1,Inputs!$J$34,IF(D157=2,Inputs!$J$35,IF(D157=3,Inputs!$J$36,IF(D157=4,Inputs!$J$37,0))))</f>
        <v>0</v>
      </c>
      <c r="X157" s="19">
        <f>IF(D157=1,Inputs!$J$51,IF(D157=2,Inputs!$J$52,IF(D157=3,Inputs!$J$53,IF(D157=4,Inputs!$J$54,0))))</f>
        <v>0</v>
      </c>
      <c r="Y157" s="19">
        <f>IF(D157=1,Inputs!$K$34,IF(D157=2,Inputs!$K$35,IF(D157=3,Inputs!$K$36,IF(D157=4,Inputs!$K$37,0))))</f>
        <v>0</v>
      </c>
      <c r="Z157" s="19">
        <f>IF(D157=1,Inputs!$K$51,IF(D157=2,Inputs!$K$52,IF(D157=3,Inputs!$K$53,IF(D157=4,Inputs!$K$54,0))))</f>
        <v>0</v>
      </c>
      <c r="AA157" s="19">
        <f>IF(AND(D157=1,G157=1),Inputs!$L$34,IF(AND(D157=2,G157=1),Inputs!$L$35,IF(AND(D157=3,G157=1),Inputs!$L$36,IF(AND(D157=4,G157=1),Inputs!$L$37,0))))</f>
        <v>0</v>
      </c>
      <c r="AB157" s="19">
        <f>IF(AND(D157=1,G157=1),Inputs!$L$51,IF(AND(D157=2,G157=1),Inputs!$L$52,IF(AND(D157=3,G157=1),Inputs!$L$53,IF(AND(D157=4,G157=1),Inputs!$L$54,0))))</f>
        <v>0</v>
      </c>
      <c r="AC157" s="19">
        <f>IF(AND(D157=1,H157=1),Inputs!$M$34,IF(AND(D157=2,H157=1),Inputs!$M$35,IF(AND(D157=3,H157=1),Inputs!$M$36,IF(AND(D157=4,H157=1),Inputs!$M$37,0))))</f>
        <v>0</v>
      </c>
      <c r="AD157" s="19">
        <f>IF(AND(D157=1,H157=1),Inputs!$M$51,IF(AND(D157=2,H157=1),Inputs!$M$52,IF(AND(D157=3,H157=1),Inputs!$M$53,IF(AND(D157=4,H157=1),Inputs!$M$54,0))))</f>
        <v>0</v>
      </c>
      <c r="AE157" s="19">
        <f>IF(AND(D157=1,I157=1),Inputs!$N$34,IF(AND(D157=2,I157=1),Inputs!$N$35,IF(AND(D157=3,I157=1),Inputs!$N$36,IF(AND(D157=4,I157=1),Inputs!$N$37,0))))</f>
        <v>0</v>
      </c>
      <c r="AF157" s="19">
        <f>IF(AND(D157=1,I157=1),Inputs!$N$51,IF(AND(D157=2,I157=1),Inputs!$N$52,IF(AND(D157=3,I157=1),Inputs!$N$53,IF(AND(D157=4,I157=1),Inputs!$N$54,0))))</f>
        <v>0</v>
      </c>
      <c r="AG157" s="19" t="e">
        <f t="shared" si="34"/>
        <v>#N/A</v>
      </c>
      <c r="AH157" s="19" t="e">
        <f t="shared" si="35"/>
        <v>#N/A</v>
      </c>
      <c r="AI157" s="19" t="e">
        <f t="shared" si="36"/>
        <v>#N/A</v>
      </c>
      <c r="AJ157" s="19" t="e">
        <f>IF(K157=2,Inputs!$B$7,IF(K157=3,Inputs!$B$8,IF(K157=4,Inputs!$B$9,IF(K157=5,Inputs!$B$10,IF(K157=6,Inputs!$B$11)))))</f>
        <v>#N/A</v>
      </c>
      <c r="AK157" s="19">
        <f>Inputs!$B$65+C157</f>
        <v>500</v>
      </c>
      <c r="AL157" s="19" t="e">
        <f t="shared" si="37"/>
        <v>#N/A</v>
      </c>
      <c r="AM157" s="19" t="e">
        <f t="shared" si="32"/>
        <v>#N/A</v>
      </c>
      <c r="AN157" s="19" t="e">
        <f t="shared" si="27"/>
        <v>#N/A</v>
      </c>
      <c r="AO157" s="19" t="e">
        <f t="shared" si="28"/>
        <v>#N/A</v>
      </c>
      <c r="AP157" s="19" t="e">
        <f t="shared" si="29"/>
        <v>#N/A</v>
      </c>
      <c r="AQ157" s="22">
        <f t="shared" si="30"/>
        <v>0</v>
      </c>
      <c r="AR157" s="22">
        <f t="shared" si="31"/>
        <v>0</v>
      </c>
      <c r="AS157" s="22">
        <f>IF(AND(AQ157&gt;=Inputs!$B$15,D157=2),MAX(C157,Inputs!$B$15),AQ157)</f>
        <v>0</v>
      </c>
      <c r="AT157" s="22">
        <f>IF(AND(AR157&gt;=Inputs!$B$15,D157=2),MAX(C157,Inputs!$B$15),AR157)</f>
        <v>0</v>
      </c>
      <c r="AU157" s="22">
        <f>IF(AND(AS157&gt;=Inputs!$B$16,D157&lt;4),MAX(C157,Inputs!$B$16),AS157)</f>
        <v>0</v>
      </c>
      <c r="AV157" s="22">
        <f>IF(AND(AT157&gt;=Inputs!$B$16,D157&lt;4),MAX(C157,Inputs!$B$16),AT157)</f>
        <v>0</v>
      </c>
      <c r="AW157" s="20">
        <f>IF(AU157&gt;Inputs!$B$17,Inputs!$B$17,AU157)</f>
        <v>0</v>
      </c>
      <c r="AX157" s="20">
        <f>IF(AV157&gt;Inputs!$B$17,Inputs!$B$17,AV157)</f>
        <v>0</v>
      </c>
    </row>
    <row r="158" spans="1:50" x14ac:dyDescent="0.25">
      <c r="A158" s="1">
        <f>Levels!A159</f>
        <v>0</v>
      </c>
      <c r="B158" s="1">
        <f>Levels!B159</f>
        <v>0</v>
      </c>
      <c r="C158" s="15">
        <f>IF(AND(E158=0,F158=1),Levels!C159,'2012-2013'!AU158)</f>
        <v>0</v>
      </c>
      <c r="D158" s="1">
        <f>Levels!E159</f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 t="e">
        <f>Levels!AD159</f>
        <v>#N/A</v>
      </c>
      <c r="K158" s="1" t="e">
        <f>Levels!AE159</f>
        <v>#N/A</v>
      </c>
      <c r="L158" s="1" t="e">
        <f t="shared" si="33"/>
        <v>#N/A</v>
      </c>
      <c r="M158" s="19">
        <f>IF(D158=1,Inputs!$J$25,IF(D158=2,Inputs!$J$26,IF(D158=3,Inputs!$J$27,IF(D158=4,Inputs!$J$28,0))))</f>
        <v>0</v>
      </c>
      <c r="N158" s="19">
        <f>IF(D158=1,Inputs!$J$42,IF(D158=2,Inputs!$J$43,IF(D158=3,Inputs!$J$44,IF(D158=4,Inputs!$J$45,0))))</f>
        <v>0</v>
      </c>
      <c r="O158" s="19">
        <f>IF(D158=1,Inputs!$K$25,IF(D158=2,Inputs!$K$26,IF(D158=3,Inputs!$K$27,IF(D158=4,Inputs!$K$28,0))))</f>
        <v>0</v>
      </c>
      <c r="P158" s="19">
        <f>IF(D158=1,Inputs!$K$42,IF(D158=2,Inputs!$K$43,IF(D158=3,Inputs!$K$44,IF(D158=4,Inputs!$K$45,0))))</f>
        <v>0</v>
      </c>
      <c r="Q158" s="19">
        <f>IF(AND(D158=1,G158=1),Inputs!$L$25,IF(AND(D158=2,G158=1),Inputs!$L$26,IF(AND(D158=3,G158=1),Inputs!$L$27,IF(AND(D158=4,G158=1),Inputs!$L$28,0))))</f>
        <v>0</v>
      </c>
      <c r="R158" s="19">
        <f>IF(AND(D158=1,G158=1),Inputs!$L$42,IF(AND(D158=2,G158=1),Inputs!$L$43,IF(AND(D158=3,G158=1),Inputs!$L$44,IF(AND(D158=4,G158=1),Inputs!$L$45,0))))</f>
        <v>0</v>
      </c>
      <c r="S158" s="19">
        <f>IF(AND(D158=1,H158=1),Inputs!$M$25,IF(AND(D158=2,H158=1),Inputs!$M$26,IF(AND(D158=3,H158=1),Inputs!$M$27,IF(AND(D158=4,H158=1),Inputs!$M$28,0))))</f>
        <v>0</v>
      </c>
      <c r="T158" s="19">
        <f>IF(AND(D158=1,H158=1),Inputs!$M$42,IF(AND(D158=2,H158=1),Inputs!$M$43,IF(AND(D158=3,H158=1),Inputs!$M$44,IF(AND(D158=4,H158=1),Inputs!$M$45,0))))</f>
        <v>0</v>
      </c>
      <c r="U158" s="19">
        <f>IF(AND(D158=1,I158=1),Inputs!$N$25,IF(AND(D158=2,I158=1),Inputs!$N$26,IF(AND(D158=3,I158=1),Inputs!$N$27,IF(AND(D158=4,I158=1),Inputs!$N$28,0))))</f>
        <v>0</v>
      </c>
      <c r="V158" s="19">
        <f>IF(AND(D158=1,I158=1),Inputs!$N$42,IF(AND(D158=2,I158=1),Inputs!$N$43,IF(AND(D158=3,I158=1),Inputs!$N$44,IF(AND(D158=4,I158=1),Inputs!$N$45,0))))</f>
        <v>0</v>
      </c>
      <c r="W158" s="19">
        <f>IF(D158=1,Inputs!$J$34,IF(D158=2,Inputs!$J$35,IF(D158=3,Inputs!$J$36,IF(D158=4,Inputs!$J$37,0))))</f>
        <v>0</v>
      </c>
      <c r="X158" s="19">
        <f>IF(D158=1,Inputs!$J$51,IF(D158=2,Inputs!$J$52,IF(D158=3,Inputs!$J$53,IF(D158=4,Inputs!$J$54,0))))</f>
        <v>0</v>
      </c>
      <c r="Y158" s="19">
        <f>IF(D158=1,Inputs!$K$34,IF(D158=2,Inputs!$K$35,IF(D158=3,Inputs!$K$36,IF(D158=4,Inputs!$K$37,0))))</f>
        <v>0</v>
      </c>
      <c r="Z158" s="19">
        <f>IF(D158=1,Inputs!$K$51,IF(D158=2,Inputs!$K$52,IF(D158=3,Inputs!$K$53,IF(D158=4,Inputs!$K$54,0))))</f>
        <v>0</v>
      </c>
      <c r="AA158" s="19">
        <f>IF(AND(D158=1,G158=1),Inputs!$L$34,IF(AND(D158=2,G158=1),Inputs!$L$35,IF(AND(D158=3,G158=1),Inputs!$L$36,IF(AND(D158=4,G158=1),Inputs!$L$37,0))))</f>
        <v>0</v>
      </c>
      <c r="AB158" s="19">
        <f>IF(AND(D158=1,G158=1),Inputs!$L$51,IF(AND(D158=2,G158=1),Inputs!$L$52,IF(AND(D158=3,G158=1),Inputs!$L$53,IF(AND(D158=4,G158=1),Inputs!$L$54,0))))</f>
        <v>0</v>
      </c>
      <c r="AC158" s="19">
        <f>IF(AND(D158=1,H158=1),Inputs!$M$34,IF(AND(D158=2,H158=1),Inputs!$M$35,IF(AND(D158=3,H158=1),Inputs!$M$36,IF(AND(D158=4,H158=1),Inputs!$M$37,0))))</f>
        <v>0</v>
      </c>
      <c r="AD158" s="19">
        <f>IF(AND(D158=1,H158=1),Inputs!$M$51,IF(AND(D158=2,H158=1),Inputs!$M$52,IF(AND(D158=3,H158=1),Inputs!$M$53,IF(AND(D158=4,H158=1),Inputs!$M$54,0))))</f>
        <v>0</v>
      </c>
      <c r="AE158" s="19">
        <f>IF(AND(D158=1,I158=1),Inputs!$N$34,IF(AND(D158=2,I158=1),Inputs!$N$35,IF(AND(D158=3,I158=1),Inputs!$N$36,IF(AND(D158=4,I158=1),Inputs!$N$37,0))))</f>
        <v>0</v>
      </c>
      <c r="AF158" s="19">
        <f>IF(AND(D158=1,I158=1),Inputs!$N$51,IF(AND(D158=2,I158=1),Inputs!$N$52,IF(AND(D158=3,I158=1),Inputs!$N$53,IF(AND(D158=4,I158=1),Inputs!$N$54,0))))</f>
        <v>0</v>
      </c>
      <c r="AG158" s="19" t="e">
        <f t="shared" si="34"/>
        <v>#N/A</v>
      </c>
      <c r="AH158" s="19" t="e">
        <f t="shared" si="35"/>
        <v>#N/A</v>
      </c>
      <c r="AI158" s="19" t="e">
        <f t="shared" si="36"/>
        <v>#N/A</v>
      </c>
      <c r="AJ158" s="19" t="e">
        <f>IF(K158=2,Inputs!$B$7,IF(K158=3,Inputs!$B$8,IF(K158=4,Inputs!$B$9,IF(K158=5,Inputs!$B$10,IF(K158=6,Inputs!$B$11)))))</f>
        <v>#N/A</v>
      </c>
      <c r="AK158" s="19">
        <f>Inputs!$B$65+C158</f>
        <v>500</v>
      </c>
      <c r="AL158" s="19" t="e">
        <f t="shared" si="37"/>
        <v>#N/A</v>
      </c>
      <c r="AM158" s="19" t="e">
        <f t="shared" si="32"/>
        <v>#N/A</v>
      </c>
      <c r="AN158" s="19" t="e">
        <f t="shared" si="27"/>
        <v>#N/A</v>
      </c>
      <c r="AO158" s="19" t="e">
        <f t="shared" si="28"/>
        <v>#N/A</v>
      </c>
      <c r="AP158" s="19" t="e">
        <f t="shared" si="29"/>
        <v>#N/A</v>
      </c>
      <c r="AQ158" s="22">
        <f t="shared" si="30"/>
        <v>0</v>
      </c>
      <c r="AR158" s="22">
        <f t="shared" si="31"/>
        <v>0</v>
      </c>
      <c r="AS158" s="22">
        <f>IF(AND(AQ158&gt;=Inputs!$B$15,D158=2),MAX(C158,Inputs!$B$15),AQ158)</f>
        <v>0</v>
      </c>
      <c r="AT158" s="22">
        <f>IF(AND(AR158&gt;=Inputs!$B$15,D158=2),MAX(C158,Inputs!$B$15),AR158)</f>
        <v>0</v>
      </c>
      <c r="AU158" s="22">
        <f>IF(AND(AS158&gt;=Inputs!$B$16,D158&lt;4),MAX(C158,Inputs!$B$16),AS158)</f>
        <v>0</v>
      </c>
      <c r="AV158" s="22">
        <f>IF(AND(AT158&gt;=Inputs!$B$16,D158&lt;4),MAX(C158,Inputs!$B$16),AT158)</f>
        <v>0</v>
      </c>
      <c r="AW158" s="20">
        <f>IF(AU158&gt;Inputs!$B$17,Inputs!$B$17,AU158)</f>
        <v>0</v>
      </c>
      <c r="AX158" s="20">
        <f>IF(AV158&gt;Inputs!$B$17,Inputs!$B$17,AV158)</f>
        <v>0</v>
      </c>
    </row>
    <row r="159" spans="1:50" x14ac:dyDescent="0.25">
      <c r="A159" s="1">
        <f>Levels!A160</f>
        <v>0</v>
      </c>
      <c r="B159" s="1">
        <f>Levels!B160</f>
        <v>0</v>
      </c>
      <c r="C159" s="15">
        <f>IF(AND(E159=0,F159=1),Levels!C160,'2012-2013'!AU159)</f>
        <v>0</v>
      </c>
      <c r="D159" s="1">
        <f>Levels!E160</f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 t="e">
        <f>Levels!AD160</f>
        <v>#N/A</v>
      </c>
      <c r="K159" s="1" t="e">
        <f>Levels!AE160</f>
        <v>#N/A</v>
      </c>
      <c r="L159" s="1" t="e">
        <f t="shared" si="33"/>
        <v>#N/A</v>
      </c>
      <c r="M159" s="19">
        <f>IF(D159=1,Inputs!$J$25,IF(D159=2,Inputs!$J$26,IF(D159=3,Inputs!$J$27,IF(D159=4,Inputs!$J$28,0))))</f>
        <v>0</v>
      </c>
      <c r="N159" s="19">
        <f>IF(D159=1,Inputs!$J$42,IF(D159=2,Inputs!$J$43,IF(D159=3,Inputs!$J$44,IF(D159=4,Inputs!$J$45,0))))</f>
        <v>0</v>
      </c>
      <c r="O159" s="19">
        <f>IF(D159=1,Inputs!$K$25,IF(D159=2,Inputs!$K$26,IF(D159=3,Inputs!$K$27,IF(D159=4,Inputs!$K$28,0))))</f>
        <v>0</v>
      </c>
      <c r="P159" s="19">
        <f>IF(D159=1,Inputs!$K$42,IF(D159=2,Inputs!$K$43,IF(D159=3,Inputs!$K$44,IF(D159=4,Inputs!$K$45,0))))</f>
        <v>0</v>
      </c>
      <c r="Q159" s="19">
        <f>IF(AND(D159=1,G159=1),Inputs!$L$25,IF(AND(D159=2,G159=1),Inputs!$L$26,IF(AND(D159=3,G159=1),Inputs!$L$27,IF(AND(D159=4,G159=1),Inputs!$L$28,0))))</f>
        <v>0</v>
      </c>
      <c r="R159" s="19">
        <f>IF(AND(D159=1,G159=1),Inputs!$L$42,IF(AND(D159=2,G159=1),Inputs!$L$43,IF(AND(D159=3,G159=1),Inputs!$L$44,IF(AND(D159=4,G159=1),Inputs!$L$45,0))))</f>
        <v>0</v>
      </c>
      <c r="S159" s="19">
        <f>IF(AND(D159=1,H159=1),Inputs!$M$25,IF(AND(D159=2,H159=1),Inputs!$M$26,IF(AND(D159=3,H159=1),Inputs!$M$27,IF(AND(D159=4,H159=1),Inputs!$M$28,0))))</f>
        <v>0</v>
      </c>
      <c r="T159" s="19">
        <f>IF(AND(D159=1,H159=1),Inputs!$M$42,IF(AND(D159=2,H159=1),Inputs!$M$43,IF(AND(D159=3,H159=1),Inputs!$M$44,IF(AND(D159=4,H159=1),Inputs!$M$45,0))))</f>
        <v>0</v>
      </c>
      <c r="U159" s="19">
        <f>IF(AND(D159=1,I159=1),Inputs!$N$25,IF(AND(D159=2,I159=1),Inputs!$N$26,IF(AND(D159=3,I159=1),Inputs!$N$27,IF(AND(D159=4,I159=1),Inputs!$N$28,0))))</f>
        <v>0</v>
      </c>
      <c r="V159" s="19">
        <f>IF(AND(D159=1,I159=1),Inputs!$N$42,IF(AND(D159=2,I159=1),Inputs!$N$43,IF(AND(D159=3,I159=1),Inputs!$N$44,IF(AND(D159=4,I159=1),Inputs!$N$45,0))))</f>
        <v>0</v>
      </c>
      <c r="W159" s="19">
        <f>IF(D159=1,Inputs!$J$34,IF(D159=2,Inputs!$J$35,IF(D159=3,Inputs!$J$36,IF(D159=4,Inputs!$J$37,0))))</f>
        <v>0</v>
      </c>
      <c r="X159" s="19">
        <f>IF(D159=1,Inputs!$J$51,IF(D159=2,Inputs!$J$52,IF(D159=3,Inputs!$J$53,IF(D159=4,Inputs!$J$54,0))))</f>
        <v>0</v>
      </c>
      <c r="Y159" s="19">
        <f>IF(D159=1,Inputs!$K$34,IF(D159=2,Inputs!$K$35,IF(D159=3,Inputs!$K$36,IF(D159=4,Inputs!$K$37,0))))</f>
        <v>0</v>
      </c>
      <c r="Z159" s="19">
        <f>IF(D159=1,Inputs!$K$51,IF(D159=2,Inputs!$K$52,IF(D159=3,Inputs!$K$53,IF(D159=4,Inputs!$K$54,0))))</f>
        <v>0</v>
      </c>
      <c r="AA159" s="19">
        <f>IF(AND(D159=1,G159=1),Inputs!$L$34,IF(AND(D159=2,G159=1),Inputs!$L$35,IF(AND(D159=3,G159=1),Inputs!$L$36,IF(AND(D159=4,G159=1),Inputs!$L$37,0))))</f>
        <v>0</v>
      </c>
      <c r="AB159" s="19">
        <f>IF(AND(D159=1,G159=1),Inputs!$L$51,IF(AND(D159=2,G159=1),Inputs!$L$52,IF(AND(D159=3,G159=1),Inputs!$L$53,IF(AND(D159=4,G159=1),Inputs!$L$54,0))))</f>
        <v>0</v>
      </c>
      <c r="AC159" s="19">
        <f>IF(AND(D159=1,H159=1),Inputs!$M$34,IF(AND(D159=2,H159=1),Inputs!$M$35,IF(AND(D159=3,H159=1),Inputs!$M$36,IF(AND(D159=4,H159=1),Inputs!$M$37,0))))</f>
        <v>0</v>
      </c>
      <c r="AD159" s="19">
        <f>IF(AND(D159=1,H159=1),Inputs!$M$51,IF(AND(D159=2,H159=1),Inputs!$M$52,IF(AND(D159=3,H159=1),Inputs!$M$53,IF(AND(D159=4,H159=1),Inputs!$M$54,0))))</f>
        <v>0</v>
      </c>
      <c r="AE159" s="19">
        <f>IF(AND(D159=1,I159=1),Inputs!$N$34,IF(AND(D159=2,I159=1),Inputs!$N$35,IF(AND(D159=3,I159=1),Inputs!$N$36,IF(AND(D159=4,I159=1),Inputs!$N$37,0))))</f>
        <v>0</v>
      </c>
      <c r="AF159" s="19">
        <f>IF(AND(D159=1,I159=1),Inputs!$N$51,IF(AND(D159=2,I159=1),Inputs!$N$52,IF(AND(D159=3,I159=1),Inputs!$N$53,IF(AND(D159=4,I159=1),Inputs!$N$54,0))))</f>
        <v>0</v>
      </c>
      <c r="AG159" s="19" t="e">
        <f t="shared" si="34"/>
        <v>#N/A</v>
      </c>
      <c r="AH159" s="19" t="e">
        <f t="shared" si="35"/>
        <v>#N/A</v>
      </c>
      <c r="AI159" s="19" t="e">
        <f t="shared" si="36"/>
        <v>#N/A</v>
      </c>
      <c r="AJ159" s="19" t="e">
        <f>IF(K159=2,Inputs!$B$7,IF(K159=3,Inputs!$B$8,IF(K159=4,Inputs!$B$9,IF(K159=5,Inputs!$B$10,IF(K159=6,Inputs!$B$11)))))</f>
        <v>#N/A</v>
      </c>
      <c r="AK159" s="19">
        <f>Inputs!$B$65+C159</f>
        <v>500</v>
      </c>
      <c r="AL159" s="19" t="e">
        <f t="shared" si="37"/>
        <v>#N/A</v>
      </c>
      <c r="AM159" s="19" t="e">
        <f t="shared" si="32"/>
        <v>#N/A</v>
      </c>
      <c r="AN159" s="19" t="e">
        <f t="shared" si="27"/>
        <v>#N/A</v>
      </c>
      <c r="AO159" s="19" t="e">
        <f t="shared" si="28"/>
        <v>#N/A</v>
      </c>
      <c r="AP159" s="19" t="e">
        <f t="shared" si="29"/>
        <v>#N/A</v>
      </c>
      <c r="AQ159" s="22">
        <f t="shared" si="30"/>
        <v>0</v>
      </c>
      <c r="AR159" s="22">
        <f t="shared" si="31"/>
        <v>0</v>
      </c>
      <c r="AS159" s="22">
        <f>IF(AND(AQ159&gt;=Inputs!$B$15,D159=2),MAX(C159,Inputs!$B$15),AQ159)</f>
        <v>0</v>
      </c>
      <c r="AT159" s="22">
        <f>IF(AND(AR159&gt;=Inputs!$B$15,D159=2),MAX(C159,Inputs!$B$15),AR159)</f>
        <v>0</v>
      </c>
      <c r="AU159" s="22">
        <f>IF(AND(AS159&gt;=Inputs!$B$16,D159&lt;4),MAX(C159,Inputs!$B$16),AS159)</f>
        <v>0</v>
      </c>
      <c r="AV159" s="22">
        <f>IF(AND(AT159&gt;=Inputs!$B$16,D159&lt;4),MAX(C159,Inputs!$B$16),AT159)</f>
        <v>0</v>
      </c>
      <c r="AW159" s="20">
        <f>IF(AU159&gt;Inputs!$B$17,Inputs!$B$17,AU159)</f>
        <v>0</v>
      </c>
      <c r="AX159" s="20">
        <f>IF(AV159&gt;Inputs!$B$17,Inputs!$B$17,AV159)</f>
        <v>0</v>
      </c>
    </row>
    <row r="160" spans="1:50" x14ac:dyDescent="0.25">
      <c r="A160" s="1">
        <f>Levels!A161</f>
        <v>0</v>
      </c>
      <c r="B160" s="1">
        <f>Levels!B161</f>
        <v>0</v>
      </c>
      <c r="C160" s="15">
        <f>IF(AND(E160=0,F160=1),Levels!C161,'2012-2013'!AU160)</f>
        <v>0</v>
      </c>
      <c r="D160" s="1">
        <f>Levels!E161</f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 t="e">
        <f>Levels!AD161</f>
        <v>#N/A</v>
      </c>
      <c r="K160" s="1" t="e">
        <f>Levels!AE161</f>
        <v>#N/A</v>
      </c>
      <c r="L160" s="1" t="e">
        <f t="shared" si="33"/>
        <v>#N/A</v>
      </c>
      <c r="M160" s="19">
        <f>IF(D160=1,Inputs!$J$25,IF(D160=2,Inputs!$J$26,IF(D160=3,Inputs!$J$27,IF(D160=4,Inputs!$J$28,0))))</f>
        <v>0</v>
      </c>
      <c r="N160" s="19">
        <f>IF(D160=1,Inputs!$J$42,IF(D160=2,Inputs!$J$43,IF(D160=3,Inputs!$J$44,IF(D160=4,Inputs!$J$45,0))))</f>
        <v>0</v>
      </c>
      <c r="O160" s="19">
        <f>IF(D160=1,Inputs!$K$25,IF(D160=2,Inputs!$K$26,IF(D160=3,Inputs!$K$27,IF(D160=4,Inputs!$K$28,0))))</f>
        <v>0</v>
      </c>
      <c r="P160" s="19">
        <f>IF(D160=1,Inputs!$K$42,IF(D160=2,Inputs!$K$43,IF(D160=3,Inputs!$K$44,IF(D160=4,Inputs!$K$45,0))))</f>
        <v>0</v>
      </c>
      <c r="Q160" s="19">
        <f>IF(AND(D160=1,G160=1),Inputs!$L$25,IF(AND(D160=2,G160=1),Inputs!$L$26,IF(AND(D160=3,G160=1),Inputs!$L$27,IF(AND(D160=4,G160=1),Inputs!$L$28,0))))</f>
        <v>0</v>
      </c>
      <c r="R160" s="19">
        <f>IF(AND(D160=1,G160=1),Inputs!$L$42,IF(AND(D160=2,G160=1),Inputs!$L$43,IF(AND(D160=3,G160=1),Inputs!$L$44,IF(AND(D160=4,G160=1),Inputs!$L$45,0))))</f>
        <v>0</v>
      </c>
      <c r="S160" s="19">
        <f>IF(AND(D160=1,H160=1),Inputs!$M$25,IF(AND(D160=2,H160=1),Inputs!$M$26,IF(AND(D160=3,H160=1),Inputs!$M$27,IF(AND(D160=4,H160=1),Inputs!$M$28,0))))</f>
        <v>0</v>
      </c>
      <c r="T160" s="19">
        <f>IF(AND(D160=1,H160=1),Inputs!$M$42,IF(AND(D160=2,H160=1),Inputs!$M$43,IF(AND(D160=3,H160=1),Inputs!$M$44,IF(AND(D160=4,H160=1),Inputs!$M$45,0))))</f>
        <v>0</v>
      </c>
      <c r="U160" s="19">
        <f>IF(AND(D160=1,I160=1),Inputs!$N$25,IF(AND(D160=2,I160=1),Inputs!$N$26,IF(AND(D160=3,I160=1),Inputs!$N$27,IF(AND(D160=4,I160=1),Inputs!$N$28,0))))</f>
        <v>0</v>
      </c>
      <c r="V160" s="19">
        <f>IF(AND(D160=1,I160=1),Inputs!$N$42,IF(AND(D160=2,I160=1),Inputs!$N$43,IF(AND(D160=3,I160=1),Inputs!$N$44,IF(AND(D160=4,I160=1),Inputs!$N$45,0))))</f>
        <v>0</v>
      </c>
      <c r="W160" s="19">
        <f>IF(D160=1,Inputs!$J$34,IF(D160=2,Inputs!$J$35,IF(D160=3,Inputs!$J$36,IF(D160=4,Inputs!$J$37,0))))</f>
        <v>0</v>
      </c>
      <c r="X160" s="19">
        <f>IF(D160=1,Inputs!$J$51,IF(D160=2,Inputs!$J$52,IF(D160=3,Inputs!$J$53,IF(D160=4,Inputs!$J$54,0))))</f>
        <v>0</v>
      </c>
      <c r="Y160" s="19">
        <f>IF(D160=1,Inputs!$K$34,IF(D160=2,Inputs!$K$35,IF(D160=3,Inputs!$K$36,IF(D160=4,Inputs!$K$37,0))))</f>
        <v>0</v>
      </c>
      <c r="Z160" s="19">
        <f>IF(D160=1,Inputs!$K$51,IF(D160=2,Inputs!$K$52,IF(D160=3,Inputs!$K$53,IF(D160=4,Inputs!$K$54,0))))</f>
        <v>0</v>
      </c>
      <c r="AA160" s="19">
        <f>IF(AND(D160=1,G160=1),Inputs!$L$34,IF(AND(D160=2,G160=1),Inputs!$L$35,IF(AND(D160=3,G160=1),Inputs!$L$36,IF(AND(D160=4,G160=1),Inputs!$L$37,0))))</f>
        <v>0</v>
      </c>
      <c r="AB160" s="19">
        <f>IF(AND(D160=1,G160=1),Inputs!$L$51,IF(AND(D160=2,G160=1),Inputs!$L$52,IF(AND(D160=3,G160=1),Inputs!$L$53,IF(AND(D160=4,G160=1),Inputs!$L$54,0))))</f>
        <v>0</v>
      </c>
      <c r="AC160" s="19">
        <f>IF(AND(D160=1,H160=1),Inputs!$M$34,IF(AND(D160=2,H160=1),Inputs!$M$35,IF(AND(D160=3,H160=1),Inputs!$M$36,IF(AND(D160=4,H160=1),Inputs!$M$37,0))))</f>
        <v>0</v>
      </c>
      <c r="AD160" s="19">
        <f>IF(AND(D160=1,H160=1),Inputs!$M$51,IF(AND(D160=2,H160=1),Inputs!$M$52,IF(AND(D160=3,H160=1),Inputs!$M$53,IF(AND(D160=4,H160=1),Inputs!$M$54,0))))</f>
        <v>0</v>
      </c>
      <c r="AE160" s="19">
        <f>IF(AND(D160=1,I160=1),Inputs!$N$34,IF(AND(D160=2,I160=1),Inputs!$N$35,IF(AND(D160=3,I160=1),Inputs!$N$36,IF(AND(D160=4,I160=1),Inputs!$N$37,0))))</f>
        <v>0</v>
      </c>
      <c r="AF160" s="19">
        <f>IF(AND(D160=1,I160=1),Inputs!$N$51,IF(AND(D160=2,I160=1),Inputs!$N$52,IF(AND(D160=3,I160=1),Inputs!$N$53,IF(AND(D160=4,I160=1),Inputs!$N$54,0))))</f>
        <v>0</v>
      </c>
      <c r="AG160" s="19" t="e">
        <f t="shared" si="34"/>
        <v>#N/A</v>
      </c>
      <c r="AH160" s="19" t="e">
        <f t="shared" si="35"/>
        <v>#N/A</v>
      </c>
      <c r="AI160" s="19" t="e">
        <f t="shared" si="36"/>
        <v>#N/A</v>
      </c>
      <c r="AJ160" s="19" t="e">
        <f>IF(K160=2,Inputs!$B$7,IF(K160=3,Inputs!$B$8,IF(K160=4,Inputs!$B$9,IF(K160=5,Inputs!$B$10,IF(K160=6,Inputs!$B$11)))))</f>
        <v>#N/A</v>
      </c>
      <c r="AK160" s="19">
        <f>Inputs!$B$65+C160</f>
        <v>500</v>
      </c>
      <c r="AL160" s="19" t="e">
        <f t="shared" si="37"/>
        <v>#N/A</v>
      </c>
      <c r="AM160" s="19" t="e">
        <f t="shared" si="32"/>
        <v>#N/A</v>
      </c>
      <c r="AN160" s="19" t="e">
        <f t="shared" si="27"/>
        <v>#N/A</v>
      </c>
      <c r="AO160" s="19" t="e">
        <f t="shared" si="28"/>
        <v>#N/A</v>
      </c>
      <c r="AP160" s="19" t="e">
        <f t="shared" si="29"/>
        <v>#N/A</v>
      </c>
      <c r="AQ160" s="22">
        <f t="shared" si="30"/>
        <v>0</v>
      </c>
      <c r="AR160" s="22">
        <f t="shared" si="31"/>
        <v>0</v>
      </c>
      <c r="AS160" s="22">
        <f>IF(AND(AQ160&gt;=Inputs!$B$15,D160=2),MAX(C160,Inputs!$B$15),AQ160)</f>
        <v>0</v>
      </c>
      <c r="AT160" s="22">
        <f>IF(AND(AR160&gt;=Inputs!$B$15,D160=2),MAX(C160,Inputs!$B$15),AR160)</f>
        <v>0</v>
      </c>
      <c r="AU160" s="22">
        <f>IF(AND(AS160&gt;=Inputs!$B$16,D160&lt;4),MAX(C160,Inputs!$B$16),AS160)</f>
        <v>0</v>
      </c>
      <c r="AV160" s="22">
        <f>IF(AND(AT160&gt;=Inputs!$B$16,D160&lt;4),MAX(C160,Inputs!$B$16),AT160)</f>
        <v>0</v>
      </c>
      <c r="AW160" s="20">
        <f>IF(AU160&gt;Inputs!$B$17,Inputs!$B$17,AU160)</f>
        <v>0</v>
      </c>
      <c r="AX160" s="20">
        <f>IF(AV160&gt;Inputs!$B$17,Inputs!$B$17,AV160)</f>
        <v>0</v>
      </c>
    </row>
    <row r="161" spans="1:50" x14ac:dyDescent="0.25">
      <c r="A161" s="1">
        <f>Levels!A162</f>
        <v>0</v>
      </c>
      <c r="B161" s="1">
        <f>Levels!B162</f>
        <v>0</v>
      </c>
      <c r="C161" s="15">
        <f>IF(AND(E161=0,F161=1),Levels!C162,'2012-2013'!AU161)</f>
        <v>0</v>
      </c>
      <c r="D161" s="1">
        <f>Levels!E162</f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 t="e">
        <f>Levels!AD162</f>
        <v>#N/A</v>
      </c>
      <c r="K161" s="1" t="e">
        <f>Levels!AE162</f>
        <v>#N/A</v>
      </c>
      <c r="L161" s="1" t="e">
        <f t="shared" si="33"/>
        <v>#N/A</v>
      </c>
      <c r="M161" s="19">
        <f>IF(D161=1,Inputs!$J$25,IF(D161=2,Inputs!$J$26,IF(D161=3,Inputs!$J$27,IF(D161=4,Inputs!$J$28,0))))</f>
        <v>0</v>
      </c>
      <c r="N161" s="19">
        <f>IF(D161=1,Inputs!$J$42,IF(D161=2,Inputs!$J$43,IF(D161=3,Inputs!$J$44,IF(D161=4,Inputs!$J$45,0))))</f>
        <v>0</v>
      </c>
      <c r="O161" s="19">
        <f>IF(D161=1,Inputs!$K$25,IF(D161=2,Inputs!$K$26,IF(D161=3,Inputs!$K$27,IF(D161=4,Inputs!$K$28,0))))</f>
        <v>0</v>
      </c>
      <c r="P161" s="19">
        <f>IF(D161=1,Inputs!$K$42,IF(D161=2,Inputs!$K$43,IF(D161=3,Inputs!$K$44,IF(D161=4,Inputs!$K$45,0))))</f>
        <v>0</v>
      </c>
      <c r="Q161" s="19">
        <f>IF(AND(D161=1,G161=1),Inputs!$L$25,IF(AND(D161=2,G161=1),Inputs!$L$26,IF(AND(D161=3,G161=1),Inputs!$L$27,IF(AND(D161=4,G161=1),Inputs!$L$28,0))))</f>
        <v>0</v>
      </c>
      <c r="R161" s="19">
        <f>IF(AND(D161=1,G161=1),Inputs!$L$42,IF(AND(D161=2,G161=1),Inputs!$L$43,IF(AND(D161=3,G161=1),Inputs!$L$44,IF(AND(D161=4,G161=1),Inputs!$L$45,0))))</f>
        <v>0</v>
      </c>
      <c r="S161" s="19">
        <f>IF(AND(D161=1,H161=1),Inputs!$M$25,IF(AND(D161=2,H161=1),Inputs!$M$26,IF(AND(D161=3,H161=1),Inputs!$M$27,IF(AND(D161=4,H161=1),Inputs!$M$28,0))))</f>
        <v>0</v>
      </c>
      <c r="T161" s="19">
        <f>IF(AND(D161=1,H161=1),Inputs!$M$42,IF(AND(D161=2,H161=1),Inputs!$M$43,IF(AND(D161=3,H161=1),Inputs!$M$44,IF(AND(D161=4,H161=1),Inputs!$M$45,0))))</f>
        <v>0</v>
      </c>
      <c r="U161" s="19">
        <f>IF(AND(D161=1,I161=1),Inputs!$N$25,IF(AND(D161=2,I161=1),Inputs!$N$26,IF(AND(D161=3,I161=1),Inputs!$N$27,IF(AND(D161=4,I161=1),Inputs!$N$28,0))))</f>
        <v>0</v>
      </c>
      <c r="V161" s="19">
        <f>IF(AND(D161=1,I161=1),Inputs!$N$42,IF(AND(D161=2,I161=1),Inputs!$N$43,IF(AND(D161=3,I161=1),Inputs!$N$44,IF(AND(D161=4,I161=1),Inputs!$N$45,0))))</f>
        <v>0</v>
      </c>
      <c r="W161" s="19">
        <f>IF(D161=1,Inputs!$J$34,IF(D161=2,Inputs!$J$35,IF(D161=3,Inputs!$J$36,IF(D161=4,Inputs!$J$37,0))))</f>
        <v>0</v>
      </c>
      <c r="X161" s="19">
        <f>IF(D161=1,Inputs!$J$51,IF(D161=2,Inputs!$J$52,IF(D161=3,Inputs!$J$53,IF(D161=4,Inputs!$J$54,0))))</f>
        <v>0</v>
      </c>
      <c r="Y161" s="19">
        <f>IF(D161=1,Inputs!$K$34,IF(D161=2,Inputs!$K$35,IF(D161=3,Inputs!$K$36,IF(D161=4,Inputs!$K$37,0))))</f>
        <v>0</v>
      </c>
      <c r="Z161" s="19">
        <f>IF(D161=1,Inputs!$K$51,IF(D161=2,Inputs!$K$52,IF(D161=3,Inputs!$K$53,IF(D161=4,Inputs!$K$54,0))))</f>
        <v>0</v>
      </c>
      <c r="AA161" s="19">
        <f>IF(AND(D161=1,G161=1),Inputs!$L$34,IF(AND(D161=2,G161=1),Inputs!$L$35,IF(AND(D161=3,G161=1),Inputs!$L$36,IF(AND(D161=4,G161=1),Inputs!$L$37,0))))</f>
        <v>0</v>
      </c>
      <c r="AB161" s="19">
        <f>IF(AND(D161=1,G161=1),Inputs!$L$51,IF(AND(D161=2,G161=1),Inputs!$L$52,IF(AND(D161=3,G161=1),Inputs!$L$53,IF(AND(D161=4,G161=1),Inputs!$L$54,0))))</f>
        <v>0</v>
      </c>
      <c r="AC161" s="19">
        <f>IF(AND(D161=1,H161=1),Inputs!$M$34,IF(AND(D161=2,H161=1),Inputs!$M$35,IF(AND(D161=3,H161=1),Inputs!$M$36,IF(AND(D161=4,H161=1),Inputs!$M$37,0))))</f>
        <v>0</v>
      </c>
      <c r="AD161" s="19">
        <f>IF(AND(D161=1,H161=1),Inputs!$M$51,IF(AND(D161=2,H161=1),Inputs!$M$52,IF(AND(D161=3,H161=1),Inputs!$M$53,IF(AND(D161=4,H161=1),Inputs!$M$54,0))))</f>
        <v>0</v>
      </c>
      <c r="AE161" s="19">
        <f>IF(AND(D161=1,I161=1),Inputs!$N$34,IF(AND(D161=2,I161=1),Inputs!$N$35,IF(AND(D161=3,I161=1),Inputs!$N$36,IF(AND(D161=4,I161=1),Inputs!$N$37,0))))</f>
        <v>0</v>
      </c>
      <c r="AF161" s="19">
        <f>IF(AND(D161=1,I161=1),Inputs!$N$51,IF(AND(D161=2,I161=1),Inputs!$N$52,IF(AND(D161=3,I161=1),Inputs!$N$53,IF(AND(D161=4,I161=1),Inputs!$N$54,0))))</f>
        <v>0</v>
      </c>
      <c r="AG161" s="19" t="e">
        <f t="shared" si="34"/>
        <v>#N/A</v>
      </c>
      <c r="AH161" s="19" t="e">
        <f t="shared" si="35"/>
        <v>#N/A</v>
      </c>
      <c r="AI161" s="19" t="e">
        <f t="shared" si="36"/>
        <v>#N/A</v>
      </c>
      <c r="AJ161" s="19" t="e">
        <f>IF(K161=2,Inputs!$B$7,IF(K161=3,Inputs!$B$8,IF(K161=4,Inputs!$B$9,IF(K161=5,Inputs!$B$10,IF(K161=6,Inputs!$B$11)))))</f>
        <v>#N/A</v>
      </c>
      <c r="AK161" s="19">
        <f>Inputs!$B$65+C161</f>
        <v>500</v>
      </c>
      <c r="AL161" s="19" t="e">
        <f t="shared" si="37"/>
        <v>#N/A</v>
      </c>
      <c r="AM161" s="19" t="e">
        <f t="shared" si="32"/>
        <v>#N/A</v>
      </c>
      <c r="AN161" s="19" t="e">
        <f t="shared" si="27"/>
        <v>#N/A</v>
      </c>
      <c r="AO161" s="19" t="e">
        <f t="shared" si="28"/>
        <v>#N/A</v>
      </c>
      <c r="AP161" s="19" t="e">
        <f t="shared" si="29"/>
        <v>#N/A</v>
      </c>
      <c r="AQ161" s="22">
        <f t="shared" si="30"/>
        <v>0</v>
      </c>
      <c r="AR161" s="22">
        <f t="shared" si="31"/>
        <v>0</v>
      </c>
      <c r="AS161" s="22">
        <f>IF(AND(AQ161&gt;=Inputs!$B$15,D161=2),MAX(C161,Inputs!$B$15),AQ161)</f>
        <v>0</v>
      </c>
      <c r="AT161" s="22">
        <f>IF(AND(AR161&gt;=Inputs!$B$15,D161=2),MAX(C161,Inputs!$B$15),AR161)</f>
        <v>0</v>
      </c>
      <c r="AU161" s="22">
        <f>IF(AND(AS161&gt;=Inputs!$B$16,D161&lt;4),MAX(C161,Inputs!$B$16),AS161)</f>
        <v>0</v>
      </c>
      <c r="AV161" s="22">
        <f>IF(AND(AT161&gt;=Inputs!$B$16,D161&lt;4),MAX(C161,Inputs!$B$16),AT161)</f>
        <v>0</v>
      </c>
      <c r="AW161" s="20">
        <f>IF(AU161&gt;Inputs!$B$17,Inputs!$B$17,AU161)</f>
        <v>0</v>
      </c>
      <c r="AX161" s="20">
        <f>IF(AV161&gt;Inputs!$B$17,Inputs!$B$17,AV161)</f>
        <v>0</v>
      </c>
    </row>
    <row r="162" spans="1:50" x14ac:dyDescent="0.25">
      <c r="A162" s="1">
        <f>Levels!A163</f>
        <v>0</v>
      </c>
      <c r="B162" s="1">
        <f>Levels!B163</f>
        <v>0</v>
      </c>
      <c r="C162" s="15">
        <f>IF(AND(E162=0,F162=1),Levels!C163,'2012-2013'!AU162)</f>
        <v>0</v>
      </c>
      <c r="D162" s="1">
        <f>Levels!E163</f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 t="e">
        <f>Levels!AD163</f>
        <v>#N/A</v>
      </c>
      <c r="K162" s="1" t="e">
        <f>Levels!AE163</f>
        <v>#N/A</v>
      </c>
      <c r="L162" s="1" t="e">
        <f t="shared" si="33"/>
        <v>#N/A</v>
      </c>
      <c r="M162" s="19">
        <f>IF(D162=1,Inputs!$J$25,IF(D162=2,Inputs!$J$26,IF(D162=3,Inputs!$J$27,IF(D162=4,Inputs!$J$28,0))))</f>
        <v>0</v>
      </c>
      <c r="N162" s="19">
        <f>IF(D162=1,Inputs!$J$42,IF(D162=2,Inputs!$J$43,IF(D162=3,Inputs!$J$44,IF(D162=4,Inputs!$J$45,0))))</f>
        <v>0</v>
      </c>
      <c r="O162" s="19">
        <f>IF(D162=1,Inputs!$K$25,IF(D162=2,Inputs!$K$26,IF(D162=3,Inputs!$K$27,IF(D162=4,Inputs!$K$28,0))))</f>
        <v>0</v>
      </c>
      <c r="P162" s="19">
        <f>IF(D162=1,Inputs!$K$42,IF(D162=2,Inputs!$K$43,IF(D162=3,Inputs!$K$44,IF(D162=4,Inputs!$K$45,0))))</f>
        <v>0</v>
      </c>
      <c r="Q162" s="19">
        <f>IF(AND(D162=1,G162=1),Inputs!$L$25,IF(AND(D162=2,G162=1),Inputs!$L$26,IF(AND(D162=3,G162=1),Inputs!$L$27,IF(AND(D162=4,G162=1),Inputs!$L$28,0))))</f>
        <v>0</v>
      </c>
      <c r="R162" s="19">
        <f>IF(AND(D162=1,G162=1),Inputs!$L$42,IF(AND(D162=2,G162=1),Inputs!$L$43,IF(AND(D162=3,G162=1),Inputs!$L$44,IF(AND(D162=4,G162=1),Inputs!$L$45,0))))</f>
        <v>0</v>
      </c>
      <c r="S162" s="19">
        <f>IF(AND(D162=1,H162=1),Inputs!$M$25,IF(AND(D162=2,H162=1),Inputs!$M$26,IF(AND(D162=3,H162=1),Inputs!$M$27,IF(AND(D162=4,H162=1),Inputs!$M$28,0))))</f>
        <v>0</v>
      </c>
      <c r="T162" s="19">
        <f>IF(AND(D162=1,H162=1),Inputs!$M$42,IF(AND(D162=2,H162=1),Inputs!$M$43,IF(AND(D162=3,H162=1),Inputs!$M$44,IF(AND(D162=4,H162=1),Inputs!$M$45,0))))</f>
        <v>0</v>
      </c>
      <c r="U162" s="19">
        <f>IF(AND(D162=1,I162=1),Inputs!$N$25,IF(AND(D162=2,I162=1),Inputs!$N$26,IF(AND(D162=3,I162=1),Inputs!$N$27,IF(AND(D162=4,I162=1),Inputs!$N$28,0))))</f>
        <v>0</v>
      </c>
      <c r="V162" s="19">
        <f>IF(AND(D162=1,I162=1),Inputs!$N$42,IF(AND(D162=2,I162=1),Inputs!$N$43,IF(AND(D162=3,I162=1),Inputs!$N$44,IF(AND(D162=4,I162=1),Inputs!$N$45,0))))</f>
        <v>0</v>
      </c>
      <c r="W162" s="19">
        <f>IF(D162=1,Inputs!$J$34,IF(D162=2,Inputs!$J$35,IF(D162=3,Inputs!$J$36,IF(D162=4,Inputs!$J$37,0))))</f>
        <v>0</v>
      </c>
      <c r="X162" s="19">
        <f>IF(D162=1,Inputs!$J$51,IF(D162=2,Inputs!$J$52,IF(D162=3,Inputs!$J$53,IF(D162=4,Inputs!$J$54,0))))</f>
        <v>0</v>
      </c>
      <c r="Y162" s="19">
        <f>IF(D162=1,Inputs!$K$34,IF(D162=2,Inputs!$K$35,IF(D162=3,Inputs!$K$36,IF(D162=4,Inputs!$K$37,0))))</f>
        <v>0</v>
      </c>
      <c r="Z162" s="19">
        <f>IF(D162=1,Inputs!$K$51,IF(D162=2,Inputs!$K$52,IF(D162=3,Inputs!$K$53,IF(D162=4,Inputs!$K$54,0))))</f>
        <v>0</v>
      </c>
      <c r="AA162" s="19">
        <f>IF(AND(D162=1,G162=1),Inputs!$L$34,IF(AND(D162=2,G162=1),Inputs!$L$35,IF(AND(D162=3,G162=1),Inputs!$L$36,IF(AND(D162=4,G162=1),Inputs!$L$37,0))))</f>
        <v>0</v>
      </c>
      <c r="AB162" s="19">
        <f>IF(AND(D162=1,G162=1),Inputs!$L$51,IF(AND(D162=2,G162=1),Inputs!$L$52,IF(AND(D162=3,G162=1),Inputs!$L$53,IF(AND(D162=4,G162=1),Inputs!$L$54,0))))</f>
        <v>0</v>
      </c>
      <c r="AC162" s="19">
        <f>IF(AND(D162=1,H162=1),Inputs!$M$34,IF(AND(D162=2,H162=1),Inputs!$M$35,IF(AND(D162=3,H162=1),Inputs!$M$36,IF(AND(D162=4,H162=1),Inputs!$M$37,0))))</f>
        <v>0</v>
      </c>
      <c r="AD162" s="19">
        <f>IF(AND(D162=1,H162=1),Inputs!$M$51,IF(AND(D162=2,H162=1),Inputs!$M$52,IF(AND(D162=3,H162=1),Inputs!$M$53,IF(AND(D162=4,H162=1),Inputs!$M$54,0))))</f>
        <v>0</v>
      </c>
      <c r="AE162" s="19">
        <f>IF(AND(D162=1,I162=1),Inputs!$N$34,IF(AND(D162=2,I162=1),Inputs!$N$35,IF(AND(D162=3,I162=1),Inputs!$N$36,IF(AND(D162=4,I162=1),Inputs!$N$37,0))))</f>
        <v>0</v>
      </c>
      <c r="AF162" s="19">
        <f>IF(AND(D162=1,I162=1),Inputs!$N$51,IF(AND(D162=2,I162=1),Inputs!$N$52,IF(AND(D162=3,I162=1),Inputs!$N$53,IF(AND(D162=4,I162=1),Inputs!$N$54,0))))</f>
        <v>0</v>
      </c>
      <c r="AG162" s="19" t="e">
        <f t="shared" si="34"/>
        <v>#N/A</v>
      </c>
      <c r="AH162" s="19" t="e">
        <f t="shared" si="35"/>
        <v>#N/A</v>
      </c>
      <c r="AI162" s="19" t="e">
        <f t="shared" si="36"/>
        <v>#N/A</v>
      </c>
      <c r="AJ162" s="19" t="e">
        <f>IF(K162=2,Inputs!$B$7,IF(K162=3,Inputs!$B$8,IF(K162=4,Inputs!$B$9,IF(K162=5,Inputs!$B$10,IF(K162=6,Inputs!$B$11)))))</f>
        <v>#N/A</v>
      </c>
      <c r="AK162" s="19">
        <f>Inputs!$B$65+C162</f>
        <v>500</v>
      </c>
      <c r="AL162" s="19" t="e">
        <f t="shared" si="37"/>
        <v>#N/A</v>
      </c>
      <c r="AM162" s="19" t="e">
        <f t="shared" si="32"/>
        <v>#N/A</v>
      </c>
      <c r="AN162" s="19" t="e">
        <f t="shared" si="27"/>
        <v>#N/A</v>
      </c>
      <c r="AO162" s="19" t="e">
        <f t="shared" si="28"/>
        <v>#N/A</v>
      </c>
      <c r="AP162" s="19" t="e">
        <f t="shared" si="29"/>
        <v>#N/A</v>
      </c>
      <c r="AQ162" s="22">
        <f t="shared" si="30"/>
        <v>0</v>
      </c>
      <c r="AR162" s="22">
        <f t="shared" si="31"/>
        <v>0</v>
      </c>
      <c r="AS162" s="22">
        <f>IF(AND(AQ162&gt;=Inputs!$B$15,D162=2),MAX(C162,Inputs!$B$15),AQ162)</f>
        <v>0</v>
      </c>
      <c r="AT162" s="22">
        <f>IF(AND(AR162&gt;=Inputs!$B$15,D162=2),MAX(C162,Inputs!$B$15),AR162)</f>
        <v>0</v>
      </c>
      <c r="AU162" s="22">
        <f>IF(AND(AS162&gt;=Inputs!$B$16,D162&lt;4),MAX(C162,Inputs!$B$16),AS162)</f>
        <v>0</v>
      </c>
      <c r="AV162" s="22">
        <f>IF(AND(AT162&gt;=Inputs!$B$16,D162&lt;4),MAX(C162,Inputs!$B$16),AT162)</f>
        <v>0</v>
      </c>
      <c r="AW162" s="20">
        <f>IF(AU162&gt;Inputs!$B$17,Inputs!$B$17,AU162)</f>
        <v>0</v>
      </c>
      <c r="AX162" s="20">
        <f>IF(AV162&gt;Inputs!$B$17,Inputs!$B$17,AV162)</f>
        <v>0</v>
      </c>
    </row>
    <row r="163" spans="1:50" x14ac:dyDescent="0.25">
      <c r="A163" s="1">
        <f>Levels!A164</f>
        <v>0</v>
      </c>
      <c r="B163" s="1">
        <f>Levels!B164</f>
        <v>0</v>
      </c>
      <c r="C163" s="15">
        <f>IF(AND(E163=0,F163=1),Levels!C164,'2012-2013'!AU163)</f>
        <v>0</v>
      </c>
      <c r="D163" s="1">
        <f>Levels!E164</f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 t="e">
        <f>Levels!AD164</f>
        <v>#N/A</v>
      </c>
      <c r="K163" s="1" t="e">
        <f>Levels!AE164</f>
        <v>#N/A</v>
      </c>
      <c r="L163" s="1" t="e">
        <f t="shared" si="33"/>
        <v>#N/A</v>
      </c>
      <c r="M163" s="19">
        <f>IF(D163=1,Inputs!$J$25,IF(D163=2,Inputs!$J$26,IF(D163=3,Inputs!$J$27,IF(D163=4,Inputs!$J$28,0))))</f>
        <v>0</v>
      </c>
      <c r="N163" s="19">
        <f>IF(D163=1,Inputs!$J$42,IF(D163=2,Inputs!$J$43,IF(D163=3,Inputs!$J$44,IF(D163=4,Inputs!$J$45,0))))</f>
        <v>0</v>
      </c>
      <c r="O163" s="19">
        <f>IF(D163=1,Inputs!$K$25,IF(D163=2,Inputs!$K$26,IF(D163=3,Inputs!$K$27,IF(D163=4,Inputs!$K$28,0))))</f>
        <v>0</v>
      </c>
      <c r="P163" s="19">
        <f>IF(D163=1,Inputs!$K$42,IF(D163=2,Inputs!$K$43,IF(D163=3,Inputs!$K$44,IF(D163=4,Inputs!$K$45,0))))</f>
        <v>0</v>
      </c>
      <c r="Q163" s="19">
        <f>IF(AND(D163=1,G163=1),Inputs!$L$25,IF(AND(D163=2,G163=1),Inputs!$L$26,IF(AND(D163=3,G163=1),Inputs!$L$27,IF(AND(D163=4,G163=1),Inputs!$L$28,0))))</f>
        <v>0</v>
      </c>
      <c r="R163" s="19">
        <f>IF(AND(D163=1,G163=1),Inputs!$L$42,IF(AND(D163=2,G163=1),Inputs!$L$43,IF(AND(D163=3,G163=1),Inputs!$L$44,IF(AND(D163=4,G163=1),Inputs!$L$45,0))))</f>
        <v>0</v>
      </c>
      <c r="S163" s="19">
        <f>IF(AND(D163=1,H163=1),Inputs!$M$25,IF(AND(D163=2,H163=1),Inputs!$M$26,IF(AND(D163=3,H163=1),Inputs!$M$27,IF(AND(D163=4,H163=1),Inputs!$M$28,0))))</f>
        <v>0</v>
      </c>
      <c r="T163" s="19">
        <f>IF(AND(D163=1,H163=1),Inputs!$M$42,IF(AND(D163=2,H163=1),Inputs!$M$43,IF(AND(D163=3,H163=1),Inputs!$M$44,IF(AND(D163=4,H163=1),Inputs!$M$45,0))))</f>
        <v>0</v>
      </c>
      <c r="U163" s="19">
        <f>IF(AND(D163=1,I163=1),Inputs!$N$25,IF(AND(D163=2,I163=1),Inputs!$N$26,IF(AND(D163=3,I163=1),Inputs!$N$27,IF(AND(D163=4,I163=1),Inputs!$N$28,0))))</f>
        <v>0</v>
      </c>
      <c r="V163" s="19">
        <f>IF(AND(D163=1,I163=1),Inputs!$N$42,IF(AND(D163=2,I163=1),Inputs!$N$43,IF(AND(D163=3,I163=1),Inputs!$N$44,IF(AND(D163=4,I163=1),Inputs!$N$45,0))))</f>
        <v>0</v>
      </c>
      <c r="W163" s="19">
        <f>IF(D163=1,Inputs!$J$34,IF(D163=2,Inputs!$J$35,IF(D163=3,Inputs!$J$36,IF(D163=4,Inputs!$J$37,0))))</f>
        <v>0</v>
      </c>
      <c r="X163" s="19">
        <f>IF(D163=1,Inputs!$J$51,IF(D163=2,Inputs!$J$52,IF(D163=3,Inputs!$J$53,IF(D163=4,Inputs!$J$54,0))))</f>
        <v>0</v>
      </c>
      <c r="Y163" s="19">
        <f>IF(D163=1,Inputs!$K$34,IF(D163=2,Inputs!$K$35,IF(D163=3,Inputs!$K$36,IF(D163=4,Inputs!$K$37,0))))</f>
        <v>0</v>
      </c>
      <c r="Z163" s="19">
        <f>IF(D163=1,Inputs!$K$51,IF(D163=2,Inputs!$K$52,IF(D163=3,Inputs!$K$53,IF(D163=4,Inputs!$K$54,0))))</f>
        <v>0</v>
      </c>
      <c r="AA163" s="19">
        <f>IF(AND(D163=1,G163=1),Inputs!$L$34,IF(AND(D163=2,G163=1),Inputs!$L$35,IF(AND(D163=3,G163=1),Inputs!$L$36,IF(AND(D163=4,G163=1),Inputs!$L$37,0))))</f>
        <v>0</v>
      </c>
      <c r="AB163" s="19">
        <f>IF(AND(D163=1,G163=1),Inputs!$L$51,IF(AND(D163=2,G163=1),Inputs!$L$52,IF(AND(D163=3,G163=1),Inputs!$L$53,IF(AND(D163=4,G163=1),Inputs!$L$54,0))))</f>
        <v>0</v>
      </c>
      <c r="AC163" s="19">
        <f>IF(AND(D163=1,H163=1),Inputs!$M$34,IF(AND(D163=2,H163=1),Inputs!$M$35,IF(AND(D163=3,H163=1),Inputs!$M$36,IF(AND(D163=4,H163=1),Inputs!$M$37,0))))</f>
        <v>0</v>
      </c>
      <c r="AD163" s="19">
        <f>IF(AND(D163=1,H163=1),Inputs!$M$51,IF(AND(D163=2,H163=1),Inputs!$M$52,IF(AND(D163=3,H163=1),Inputs!$M$53,IF(AND(D163=4,H163=1),Inputs!$M$54,0))))</f>
        <v>0</v>
      </c>
      <c r="AE163" s="19">
        <f>IF(AND(D163=1,I163=1),Inputs!$N$34,IF(AND(D163=2,I163=1),Inputs!$N$35,IF(AND(D163=3,I163=1),Inputs!$N$36,IF(AND(D163=4,I163=1),Inputs!$N$37,0))))</f>
        <v>0</v>
      </c>
      <c r="AF163" s="19">
        <f>IF(AND(D163=1,I163=1),Inputs!$N$51,IF(AND(D163=2,I163=1),Inputs!$N$52,IF(AND(D163=3,I163=1),Inputs!$N$53,IF(AND(D163=4,I163=1),Inputs!$N$54,0))))</f>
        <v>0</v>
      </c>
      <c r="AG163" s="19" t="e">
        <f t="shared" si="34"/>
        <v>#N/A</v>
      </c>
      <c r="AH163" s="19" t="e">
        <f t="shared" si="35"/>
        <v>#N/A</v>
      </c>
      <c r="AI163" s="19" t="e">
        <f t="shared" si="36"/>
        <v>#N/A</v>
      </c>
      <c r="AJ163" s="19" t="e">
        <f>IF(K163=2,Inputs!$B$7,IF(K163=3,Inputs!$B$8,IF(K163=4,Inputs!$B$9,IF(K163=5,Inputs!$B$10,IF(K163=6,Inputs!$B$11)))))</f>
        <v>#N/A</v>
      </c>
      <c r="AK163" s="19">
        <f>Inputs!$B$65+C163</f>
        <v>500</v>
      </c>
      <c r="AL163" s="19" t="e">
        <f t="shared" si="37"/>
        <v>#N/A</v>
      </c>
      <c r="AM163" s="19" t="e">
        <f t="shared" si="32"/>
        <v>#N/A</v>
      </c>
      <c r="AN163" s="19" t="e">
        <f t="shared" si="27"/>
        <v>#N/A</v>
      </c>
      <c r="AO163" s="19" t="e">
        <f t="shared" si="28"/>
        <v>#N/A</v>
      </c>
      <c r="AP163" s="19" t="e">
        <f t="shared" si="29"/>
        <v>#N/A</v>
      </c>
      <c r="AQ163" s="22">
        <f t="shared" si="30"/>
        <v>0</v>
      </c>
      <c r="AR163" s="22">
        <f t="shared" si="31"/>
        <v>0</v>
      </c>
      <c r="AS163" s="22">
        <f>IF(AND(AQ163&gt;=Inputs!$B$15,D163=2),MAX(C163,Inputs!$B$15),AQ163)</f>
        <v>0</v>
      </c>
      <c r="AT163" s="22">
        <f>IF(AND(AR163&gt;=Inputs!$B$15,D163=2),MAX(C163,Inputs!$B$15),AR163)</f>
        <v>0</v>
      </c>
      <c r="AU163" s="22">
        <f>IF(AND(AS163&gt;=Inputs!$B$16,D163&lt;4),MAX(C163,Inputs!$B$16),AS163)</f>
        <v>0</v>
      </c>
      <c r="AV163" s="22">
        <f>IF(AND(AT163&gt;=Inputs!$B$16,D163&lt;4),MAX(C163,Inputs!$B$16),AT163)</f>
        <v>0</v>
      </c>
      <c r="AW163" s="20">
        <f>IF(AU163&gt;Inputs!$B$17,Inputs!$B$17,AU163)</f>
        <v>0</v>
      </c>
      <c r="AX163" s="20">
        <f>IF(AV163&gt;Inputs!$B$17,Inputs!$B$17,AV163)</f>
        <v>0</v>
      </c>
    </row>
    <row r="164" spans="1:50" x14ac:dyDescent="0.25">
      <c r="A164" s="1">
        <f>Levels!A165</f>
        <v>0</v>
      </c>
      <c r="B164" s="1">
        <f>Levels!B165</f>
        <v>0</v>
      </c>
      <c r="C164" s="15">
        <f>IF(AND(E164=0,F164=1),Levels!C165,'2012-2013'!AU164)</f>
        <v>0</v>
      </c>
      <c r="D164" s="1">
        <f>Levels!E165</f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 t="e">
        <f>Levels!AD165</f>
        <v>#N/A</v>
      </c>
      <c r="K164" s="1" t="e">
        <f>Levels!AE165</f>
        <v>#N/A</v>
      </c>
      <c r="L164" s="1" t="e">
        <f t="shared" si="33"/>
        <v>#N/A</v>
      </c>
      <c r="M164" s="19">
        <f>IF(D164=1,Inputs!$J$25,IF(D164=2,Inputs!$J$26,IF(D164=3,Inputs!$J$27,IF(D164=4,Inputs!$J$28,0))))</f>
        <v>0</v>
      </c>
      <c r="N164" s="19">
        <f>IF(D164=1,Inputs!$J$42,IF(D164=2,Inputs!$J$43,IF(D164=3,Inputs!$J$44,IF(D164=4,Inputs!$J$45,0))))</f>
        <v>0</v>
      </c>
      <c r="O164" s="19">
        <f>IF(D164=1,Inputs!$K$25,IF(D164=2,Inputs!$K$26,IF(D164=3,Inputs!$K$27,IF(D164=4,Inputs!$K$28,0))))</f>
        <v>0</v>
      </c>
      <c r="P164" s="19">
        <f>IF(D164=1,Inputs!$K$42,IF(D164=2,Inputs!$K$43,IF(D164=3,Inputs!$K$44,IF(D164=4,Inputs!$K$45,0))))</f>
        <v>0</v>
      </c>
      <c r="Q164" s="19">
        <f>IF(AND(D164=1,G164=1),Inputs!$L$25,IF(AND(D164=2,G164=1),Inputs!$L$26,IF(AND(D164=3,G164=1),Inputs!$L$27,IF(AND(D164=4,G164=1),Inputs!$L$28,0))))</f>
        <v>0</v>
      </c>
      <c r="R164" s="19">
        <f>IF(AND(D164=1,G164=1),Inputs!$L$42,IF(AND(D164=2,G164=1),Inputs!$L$43,IF(AND(D164=3,G164=1),Inputs!$L$44,IF(AND(D164=4,G164=1),Inputs!$L$45,0))))</f>
        <v>0</v>
      </c>
      <c r="S164" s="19">
        <f>IF(AND(D164=1,H164=1),Inputs!$M$25,IF(AND(D164=2,H164=1),Inputs!$M$26,IF(AND(D164=3,H164=1),Inputs!$M$27,IF(AND(D164=4,H164=1),Inputs!$M$28,0))))</f>
        <v>0</v>
      </c>
      <c r="T164" s="19">
        <f>IF(AND(D164=1,H164=1),Inputs!$M$42,IF(AND(D164=2,H164=1),Inputs!$M$43,IF(AND(D164=3,H164=1),Inputs!$M$44,IF(AND(D164=4,H164=1),Inputs!$M$45,0))))</f>
        <v>0</v>
      </c>
      <c r="U164" s="19">
        <f>IF(AND(D164=1,I164=1),Inputs!$N$25,IF(AND(D164=2,I164=1),Inputs!$N$26,IF(AND(D164=3,I164=1),Inputs!$N$27,IF(AND(D164=4,I164=1),Inputs!$N$28,0))))</f>
        <v>0</v>
      </c>
      <c r="V164" s="19">
        <f>IF(AND(D164=1,I164=1),Inputs!$N$42,IF(AND(D164=2,I164=1),Inputs!$N$43,IF(AND(D164=3,I164=1),Inputs!$N$44,IF(AND(D164=4,I164=1),Inputs!$N$45,0))))</f>
        <v>0</v>
      </c>
      <c r="W164" s="19">
        <f>IF(D164=1,Inputs!$J$34,IF(D164=2,Inputs!$J$35,IF(D164=3,Inputs!$J$36,IF(D164=4,Inputs!$J$37,0))))</f>
        <v>0</v>
      </c>
      <c r="X164" s="19">
        <f>IF(D164=1,Inputs!$J$51,IF(D164=2,Inputs!$J$52,IF(D164=3,Inputs!$J$53,IF(D164=4,Inputs!$J$54,0))))</f>
        <v>0</v>
      </c>
      <c r="Y164" s="19">
        <f>IF(D164=1,Inputs!$K$34,IF(D164=2,Inputs!$K$35,IF(D164=3,Inputs!$K$36,IF(D164=4,Inputs!$K$37,0))))</f>
        <v>0</v>
      </c>
      <c r="Z164" s="19">
        <f>IF(D164=1,Inputs!$K$51,IF(D164=2,Inputs!$K$52,IF(D164=3,Inputs!$K$53,IF(D164=4,Inputs!$K$54,0))))</f>
        <v>0</v>
      </c>
      <c r="AA164" s="19">
        <f>IF(AND(D164=1,G164=1),Inputs!$L$34,IF(AND(D164=2,G164=1),Inputs!$L$35,IF(AND(D164=3,G164=1),Inputs!$L$36,IF(AND(D164=4,G164=1),Inputs!$L$37,0))))</f>
        <v>0</v>
      </c>
      <c r="AB164" s="19">
        <f>IF(AND(D164=1,G164=1),Inputs!$L$51,IF(AND(D164=2,G164=1),Inputs!$L$52,IF(AND(D164=3,G164=1),Inputs!$L$53,IF(AND(D164=4,G164=1),Inputs!$L$54,0))))</f>
        <v>0</v>
      </c>
      <c r="AC164" s="19">
        <f>IF(AND(D164=1,H164=1),Inputs!$M$34,IF(AND(D164=2,H164=1),Inputs!$M$35,IF(AND(D164=3,H164=1),Inputs!$M$36,IF(AND(D164=4,H164=1),Inputs!$M$37,0))))</f>
        <v>0</v>
      </c>
      <c r="AD164" s="19">
        <f>IF(AND(D164=1,H164=1),Inputs!$M$51,IF(AND(D164=2,H164=1),Inputs!$M$52,IF(AND(D164=3,H164=1),Inputs!$M$53,IF(AND(D164=4,H164=1),Inputs!$M$54,0))))</f>
        <v>0</v>
      </c>
      <c r="AE164" s="19">
        <f>IF(AND(D164=1,I164=1),Inputs!$N$34,IF(AND(D164=2,I164=1),Inputs!$N$35,IF(AND(D164=3,I164=1),Inputs!$N$36,IF(AND(D164=4,I164=1),Inputs!$N$37,0))))</f>
        <v>0</v>
      </c>
      <c r="AF164" s="19">
        <f>IF(AND(D164=1,I164=1),Inputs!$N$51,IF(AND(D164=2,I164=1),Inputs!$N$52,IF(AND(D164=3,I164=1),Inputs!$N$53,IF(AND(D164=4,I164=1),Inputs!$N$54,0))))</f>
        <v>0</v>
      </c>
      <c r="AG164" s="19" t="e">
        <f t="shared" si="34"/>
        <v>#N/A</v>
      </c>
      <c r="AH164" s="19" t="e">
        <f t="shared" si="35"/>
        <v>#N/A</v>
      </c>
      <c r="AI164" s="19" t="e">
        <f t="shared" si="36"/>
        <v>#N/A</v>
      </c>
      <c r="AJ164" s="19" t="e">
        <f>IF(K164=2,Inputs!$B$7,IF(K164=3,Inputs!$B$8,IF(K164=4,Inputs!$B$9,IF(K164=5,Inputs!$B$10,IF(K164=6,Inputs!$B$11)))))</f>
        <v>#N/A</v>
      </c>
      <c r="AK164" s="19">
        <f>Inputs!$B$65+C164</f>
        <v>500</v>
      </c>
      <c r="AL164" s="19" t="e">
        <f t="shared" si="37"/>
        <v>#N/A</v>
      </c>
      <c r="AM164" s="19" t="e">
        <f t="shared" si="32"/>
        <v>#N/A</v>
      </c>
      <c r="AN164" s="19" t="e">
        <f t="shared" si="27"/>
        <v>#N/A</v>
      </c>
      <c r="AO164" s="19" t="e">
        <f t="shared" si="28"/>
        <v>#N/A</v>
      </c>
      <c r="AP164" s="19" t="e">
        <f t="shared" si="29"/>
        <v>#N/A</v>
      </c>
      <c r="AQ164" s="22">
        <f t="shared" si="30"/>
        <v>0</v>
      </c>
      <c r="AR164" s="22">
        <f t="shared" si="31"/>
        <v>0</v>
      </c>
      <c r="AS164" s="22">
        <f>IF(AND(AQ164&gt;=Inputs!$B$15,D164=2),MAX(C164,Inputs!$B$15),AQ164)</f>
        <v>0</v>
      </c>
      <c r="AT164" s="22">
        <f>IF(AND(AR164&gt;=Inputs!$B$15,D164=2),MAX(C164,Inputs!$B$15),AR164)</f>
        <v>0</v>
      </c>
      <c r="AU164" s="22">
        <f>IF(AND(AS164&gt;=Inputs!$B$16,D164&lt;4),MAX(C164,Inputs!$B$16),AS164)</f>
        <v>0</v>
      </c>
      <c r="AV164" s="22">
        <f>IF(AND(AT164&gt;=Inputs!$B$16,D164&lt;4),MAX(C164,Inputs!$B$16),AT164)</f>
        <v>0</v>
      </c>
      <c r="AW164" s="20">
        <f>IF(AU164&gt;Inputs!$B$17,Inputs!$B$17,AU164)</f>
        <v>0</v>
      </c>
      <c r="AX164" s="20">
        <f>IF(AV164&gt;Inputs!$B$17,Inputs!$B$17,AV164)</f>
        <v>0</v>
      </c>
    </row>
    <row r="165" spans="1:50" x14ac:dyDescent="0.25">
      <c r="A165" s="1">
        <f>Levels!A166</f>
        <v>0</v>
      </c>
      <c r="B165" s="1">
        <f>Levels!B166</f>
        <v>0</v>
      </c>
      <c r="C165" s="15">
        <f>IF(AND(E165=0,F165=1),Levels!C166,'2012-2013'!AU165)</f>
        <v>0</v>
      </c>
      <c r="D165" s="1">
        <f>Levels!E166</f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 t="e">
        <f>Levels!AD166</f>
        <v>#N/A</v>
      </c>
      <c r="K165" s="1" t="e">
        <f>Levels!AE166</f>
        <v>#N/A</v>
      </c>
      <c r="L165" s="1" t="e">
        <f t="shared" si="33"/>
        <v>#N/A</v>
      </c>
      <c r="M165" s="19">
        <f>IF(D165=1,Inputs!$J$25,IF(D165=2,Inputs!$J$26,IF(D165=3,Inputs!$J$27,IF(D165=4,Inputs!$J$28,0))))</f>
        <v>0</v>
      </c>
      <c r="N165" s="19">
        <f>IF(D165=1,Inputs!$J$42,IF(D165=2,Inputs!$J$43,IF(D165=3,Inputs!$J$44,IF(D165=4,Inputs!$J$45,0))))</f>
        <v>0</v>
      </c>
      <c r="O165" s="19">
        <f>IF(D165=1,Inputs!$K$25,IF(D165=2,Inputs!$K$26,IF(D165=3,Inputs!$K$27,IF(D165=4,Inputs!$K$28,0))))</f>
        <v>0</v>
      </c>
      <c r="P165" s="19">
        <f>IF(D165=1,Inputs!$K$42,IF(D165=2,Inputs!$K$43,IF(D165=3,Inputs!$K$44,IF(D165=4,Inputs!$K$45,0))))</f>
        <v>0</v>
      </c>
      <c r="Q165" s="19">
        <f>IF(AND(D165=1,G165=1),Inputs!$L$25,IF(AND(D165=2,G165=1),Inputs!$L$26,IF(AND(D165=3,G165=1),Inputs!$L$27,IF(AND(D165=4,G165=1),Inputs!$L$28,0))))</f>
        <v>0</v>
      </c>
      <c r="R165" s="19">
        <f>IF(AND(D165=1,G165=1),Inputs!$L$42,IF(AND(D165=2,G165=1),Inputs!$L$43,IF(AND(D165=3,G165=1),Inputs!$L$44,IF(AND(D165=4,G165=1),Inputs!$L$45,0))))</f>
        <v>0</v>
      </c>
      <c r="S165" s="19">
        <f>IF(AND(D165=1,H165=1),Inputs!$M$25,IF(AND(D165=2,H165=1),Inputs!$M$26,IF(AND(D165=3,H165=1),Inputs!$M$27,IF(AND(D165=4,H165=1),Inputs!$M$28,0))))</f>
        <v>0</v>
      </c>
      <c r="T165" s="19">
        <f>IF(AND(D165=1,H165=1),Inputs!$M$42,IF(AND(D165=2,H165=1),Inputs!$M$43,IF(AND(D165=3,H165=1),Inputs!$M$44,IF(AND(D165=4,H165=1),Inputs!$M$45,0))))</f>
        <v>0</v>
      </c>
      <c r="U165" s="19">
        <f>IF(AND(D165=1,I165=1),Inputs!$N$25,IF(AND(D165=2,I165=1),Inputs!$N$26,IF(AND(D165=3,I165=1),Inputs!$N$27,IF(AND(D165=4,I165=1),Inputs!$N$28,0))))</f>
        <v>0</v>
      </c>
      <c r="V165" s="19">
        <f>IF(AND(D165=1,I165=1),Inputs!$N$42,IF(AND(D165=2,I165=1),Inputs!$N$43,IF(AND(D165=3,I165=1),Inputs!$N$44,IF(AND(D165=4,I165=1),Inputs!$N$45,0))))</f>
        <v>0</v>
      </c>
      <c r="W165" s="19">
        <f>IF(D165=1,Inputs!$J$34,IF(D165=2,Inputs!$J$35,IF(D165=3,Inputs!$J$36,IF(D165=4,Inputs!$J$37,0))))</f>
        <v>0</v>
      </c>
      <c r="X165" s="19">
        <f>IF(D165=1,Inputs!$J$51,IF(D165=2,Inputs!$J$52,IF(D165=3,Inputs!$J$53,IF(D165=4,Inputs!$J$54,0))))</f>
        <v>0</v>
      </c>
      <c r="Y165" s="19">
        <f>IF(D165=1,Inputs!$K$34,IF(D165=2,Inputs!$K$35,IF(D165=3,Inputs!$K$36,IF(D165=4,Inputs!$K$37,0))))</f>
        <v>0</v>
      </c>
      <c r="Z165" s="19">
        <f>IF(D165=1,Inputs!$K$51,IF(D165=2,Inputs!$K$52,IF(D165=3,Inputs!$K$53,IF(D165=4,Inputs!$K$54,0))))</f>
        <v>0</v>
      </c>
      <c r="AA165" s="19">
        <f>IF(AND(D165=1,G165=1),Inputs!$L$34,IF(AND(D165=2,G165=1),Inputs!$L$35,IF(AND(D165=3,G165=1),Inputs!$L$36,IF(AND(D165=4,G165=1),Inputs!$L$37,0))))</f>
        <v>0</v>
      </c>
      <c r="AB165" s="19">
        <f>IF(AND(D165=1,G165=1),Inputs!$L$51,IF(AND(D165=2,G165=1),Inputs!$L$52,IF(AND(D165=3,G165=1),Inputs!$L$53,IF(AND(D165=4,G165=1),Inputs!$L$54,0))))</f>
        <v>0</v>
      </c>
      <c r="AC165" s="19">
        <f>IF(AND(D165=1,H165=1),Inputs!$M$34,IF(AND(D165=2,H165=1),Inputs!$M$35,IF(AND(D165=3,H165=1),Inputs!$M$36,IF(AND(D165=4,H165=1),Inputs!$M$37,0))))</f>
        <v>0</v>
      </c>
      <c r="AD165" s="19">
        <f>IF(AND(D165=1,H165=1),Inputs!$M$51,IF(AND(D165=2,H165=1),Inputs!$M$52,IF(AND(D165=3,H165=1),Inputs!$M$53,IF(AND(D165=4,H165=1),Inputs!$M$54,0))))</f>
        <v>0</v>
      </c>
      <c r="AE165" s="19">
        <f>IF(AND(D165=1,I165=1),Inputs!$N$34,IF(AND(D165=2,I165=1),Inputs!$N$35,IF(AND(D165=3,I165=1),Inputs!$N$36,IF(AND(D165=4,I165=1),Inputs!$N$37,0))))</f>
        <v>0</v>
      </c>
      <c r="AF165" s="19">
        <f>IF(AND(D165=1,I165=1),Inputs!$N$51,IF(AND(D165=2,I165=1),Inputs!$N$52,IF(AND(D165=3,I165=1),Inputs!$N$53,IF(AND(D165=4,I165=1),Inputs!$N$54,0))))</f>
        <v>0</v>
      </c>
      <c r="AG165" s="19" t="e">
        <f t="shared" si="34"/>
        <v>#N/A</v>
      </c>
      <c r="AH165" s="19" t="e">
        <f t="shared" si="35"/>
        <v>#N/A</v>
      </c>
      <c r="AI165" s="19" t="e">
        <f t="shared" si="36"/>
        <v>#N/A</v>
      </c>
      <c r="AJ165" s="19" t="e">
        <f>IF(K165=2,Inputs!$B$7,IF(K165=3,Inputs!$B$8,IF(K165=4,Inputs!$B$9,IF(K165=5,Inputs!$B$10,IF(K165=6,Inputs!$B$11)))))</f>
        <v>#N/A</v>
      </c>
      <c r="AK165" s="19">
        <f>Inputs!$B$65+C165</f>
        <v>500</v>
      </c>
      <c r="AL165" s="19" t="e">
        <f t="shared" si="37"/>
        <v>#N/A</v>
      </c>
      <c r="AM165" s="19" t="e">
        <f t="shared" si="32"/>
        <v>#N/A</v>
      </c>
      <c r="AN165" s="19" t="e">
        <f t="shared" si="27"/>
        <v>#N/A</v>
      </c>
      <c r="AO165" s="19" t="e">
        <f t="shared" si="28"/>
        <v>#N/A</v>
      </c>
      <c r="AP165" s="19" t="e">
        <f t="shared" si="29"/>
        <v>#N/A</v>
      </c>
      <c r="AQ165" s="22">
        <f t="shared" si="30"/>
        <v>0</v>
      </c>
      <c r="AR165" s="22">
        <f t="shared" si="31"/>
        <v>0</v>
      </c>
      <c r="AS165" s="22">
        <f>IF(AND(AQ165&gt;=Inputs!$B$15,D165=2),MAX(C165,Inputs!$B$15),AQ165)</f>
        <v>0</v>
      </c>
      <c r="AT165" s="22">
        <f>IF(AND(AR165&gt;=Inputs!$B$15,D165=2),MAX(C165,Inputs!$B$15),AR165)</f>
        <v>0</v>
      </c>
      <c r="AU165" s="22">
        <f>IF(AND(AS165&gt;=Inputs!$B$16,D165&lt;4),MAX(C165,Inputs!$B$16),AS165)</f>
        <v>0</v>
      </c>
      <c r="AV165" s="22">
        <f>IF(AND(AT165&gt;=Inputs!$B$16,D165&lt;4),MAX(C165,Inputs!$B$16),AT165)</f>
        <v>0</v>
      </c>
      <c r="AW165" s="20">
        <f>IF(AU165&gt;Inputs!$B$17,Inputs!$B$17,AU165)</f>
        <v>0</v>
      </c>
      <c r="AX165" s="20">
        <f>IF(AV165&gt;Inputs!$B$17,Inputs!$B$17,AV165)</f>
        <v>0</v>
      </c>
    </row>
    <row r="166" spans="1:50" x14ac:dyDescent="0.25">
      <c r="A166" s="1">
        <f>Levels!A167</f>
        <v>0</v>
      </c>
      <c r="B166" s="1">
        <f>Levels!B167</f>
        <v>0</v>
      </c>
      <c r="C166" s="15">
        <f>IF(AND(E166=0,F166=1),Levels!C167,'2012-2013'!AU166)</f>
        <v>0</v>
      </c>
      <c r="D166" s="1">
        <f>Levels!E167</f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 t="e">
        <f>Levels!AD167</f>
        <v>#N/A</v>
      </c>
      <c r="K166" s="1" t="e">
        <f>Levels!AE167</f>
        <v>#N/A</v>
      </c>
      <c r="L166" s="1" t="e">
        <f t="shared" si="33"/>
        <v>#N/A</v>
      </c>
      <c r="M166" s="19">
        <f>IF(D166=1,Inputs!$J$25,IF(D166=2,Inputs!$J$26,IF(D166=3,Inputs!$J$27,IF(D166=4,Inputs!$J$28,0))))</f>
        <v>0</v>
      </c>
      <c r="N166" s="19">
        <f>IF(D166=1,Inputs!$J$42,IF(D166=2,Inputs!$J$43,IF(D166=3,Inputs!$J$44,IF(D166=4,Inputs!$J$45,0))))</f>
        <v>0</v>
      </c>
      <c r="O166" s="19">
        <f>IF(D166=1,Inputs!$K$25,IF(D166=2,Inputs!$K$26,IF(D166=3,Inputs!$K$27,IF(D166=4,Inputs!$K$28,0))))</f>
        <v>0</v>
      </c>
      <c r="P166" s="19">
        <f>IF(D166=1,Inputs!$K$42,IF(D166=2,Inputs!$K$43,IF(D166=3,Inputs!$K$44,IF(D166=4,Inputs!$K$45,0))))</f>
        <v>0</v>
      </c>
      <c r="Q166" s="19">
        <f>IF(AND(D166=1,G166=1),Inputs!$L$25,IF(AND(D166=2,G166=1),Inputs!$L$26,IF(AND(D166=3,G166=1),Inputs!$L$27,IF(AND(D166=4,G166=1),Inputs!$L$28,0))))</f>
        <v>0</v>
      </c>
      <c r="R166" s="19">
        <f>IF(AND(D166=1,G166=1),Inputs!$L$42,IF(AND(D166=2,G166=1),Inputs!$L$43,IF(AND(D166=3,G166=1),Inputs!$L$44,IF(AND(D166=4,G166=1),Inputs!$L$45,0))))</f>
        <v>0</v>
      </c>
      <c r="S166" s="19">
        <f>IF(AND(D166=1,H166=1),Inputs!$M$25,IF(AND(D166=2,H166=1),Inputs!$M$26,IF(AND(D166=3,H166=1),Inputs!$M$27,IF(AND(D166=4,H166=1),Inputs!$M$28,0))))</f>
        <v>0</v>
      </c>
      <c r="T166" s="19">
        <f>IF(AND(D166=1,H166=1),Inputs!$M$42,IF(AND(D166=2,H166=1),Inputs!$M$43,IF(AND(D166=3,H166=1),Inputs!$M$44,IF(AND(D166=4,H166=1),Inputs!$M$45,0))))</f>
        <v>0</v>
      </c>
      <c r="U166" s="19">
        <f>IF(AND(D166=1,I166=1),Inputs!$N$25,IF(AND(D166=2,I166=1),Inputs!$N$26,IF(AND(D166=3,I166=1),Inputs!$N$27,IF(AND(D166=4,I166=1),Inputs!$N$28,0))))</f>
        <v>0</v>
      </c>
      <c r="V166" s="19">
        <f>IF(AND(D166=1,I166=1),Inputs!$N$42,IF(AND(D166=2,I166=1),Inputs!$N$43,IF(AND(D166=3,I166=1),Inputs!$N$44,IF(AND(D166=4,I166=1),Inputs!$N$45,0))))</f>
        <v>0</v>
      </c>
      <c r="W166" s="19">
        <f>IF(D166=1,Inputs!$J$34,IF(D166=2,Inputs!$J$35,IF(D166=3,Inputs!$J$36,IF(D166=4,Inputs!$J$37,0))))</f>
        <v>0</v>
      </c>
      <c r="X166" s="19">
        <f>IF(D166=1,Inputs!$J$51,IF(D166=2,Inputs!$J$52,IF(D166=3,Inputs!$J$53,IF(D166=4,Inputs!$J$54,0))))</f>
        <v>0</v>
      </c>
      <c r="Y166" s="19">
        <f>IF(D166=1,Inputs!$K$34,IF(D166=2,Inputs!$K$35,IF(D166=3,Inputs!$K$36,IF(D166=4,Inputs!$K$37,0))))</f>
        <v>0</v>
      </c>
      <c r="Z166" s="19">
        <f>IF(D166=1,Inputs!$K$51,IF(D166=2,Inputs!$K$52,IF(D166=3,Inputs!$K$53,IF(D166=4,Inputs!$K$54,0))))</f>
        <v>0</v>
      </c>
      <c r="AA166" s="19">
        <f>IF(AND(D166=1,G166=1),Inputs!$L$34,IF(AND(D166=2,G166=1),Inputs!$L$35,IF(AND(D166=3,G166=1),Inputs!$L$36,IF(AND(D166=4,G166=1),Inputs!$L$37,0))))</f>
        <v>0</v>
      </c>
      <c r="AB166" s="19">
        <f>IF(AND(D166=1,G166=1),Inputs!$L$51,IF(AND(D166=2,G166=1),Inputs!$L$52,IF(AND(D166=3,G166=1),Inputs!$L$53,IF(AND(D166=4,G166=1),Inputs!$L$54,0))))</f>
        <v>0</v>
      </c>
      <c r="AC166" s="19">
        <f>IF(AND(D166=1,H166=1),Inputs!$M$34,IF(AND(D166=2,H166=1),Inputs!$M$35,IF(AND(D166=3,H166=1),Inputs!$M$36,IF(AND(D166=4,H166=1),Inputs!$M$37,0))))</f>
        <v>0</v>
      </c>
      <c r="AD166" s="19">
        <f>IF(AND(D166=1,H166=1),Inputs!$M$51,IF(AND(D166=2,H166=1),Inputs!$M$52,IF(AND(D166=3,H166=1),Inputs!$M$53,IF(AND(D166=4,H166=1),Inputs!$M$54,0))))</f>
        <v>0</v>
      </c>
      <c r="AE166" s="19">
        <f>IF(AND(D166=1,I166=1),Inputs!$N$34,IF(AND(D166=2,I166=1),Inputs!$N$35,IF(AND(D166=3,I166=1),Inputs!$N$36,IF(AND(D166=4,I166=1),Inputs!$N$37,0))))</f>
        <v>0</v>
      </c>
      <c r="AF166" s="19">
        <f>IF(AND(D166=1,I166=1),Inputs!$N$51,IF(AND(D166=2,I166=1),Inputs!$N$52,IF(AND(D166=3,I166=1),Inputs!$N$53,IF(AND(D166=4,I166=1),Inputs!$N$54,0))))</f>
        <v>0</v>
      </c>
      <c r="AG166" s="19" t="e">
        <f t="shared" si="34"/>
        <v>#N/A</v>
      </c>
      <c r="AH166" s="19" t="e">
        <f t="shared" si="35"/>
        <v>#N/A</v>
      </c>
      <c r="AI166" s="19" t="e">
        <f t="shared" si="36"/>
        <v>#N/A</v>
      </c>
      <c r="AJ166" s="19" t="e">
        <f>IF(K166=2,Inputs!$B$7,IF(K166=3,Inputs!$B$8,IF(K166=4,Inputs!$B$9,IF(K166=5,Inputs!$B$10,IF(K166=6,Inputs!$B$11)))))</f>
        <v>#N/A</v>
      </c>
      <c r="AK166" s="19">
        <f>Inputs!$B$65+C166</f>
        <v>500</v>
      </c>
      <c r="AL166" s="19" t="e">
        <f t="shared" si="37"/>
        <v>#N/A</v>
      </c>
      <c r="AM166" s="19" t="e">
        <f t="shared" si="32"/>
        <v>#N/A</v>
      </c>
      <c r="AN166" s="19" t="e">
        <f t="shared" si="27"/>
        <v>#N/A</v>
      </c>
      <c r="AO166" s="19" t="e">
        <f t="shared" si="28"/>
        <v>#N/A</v>
      </c>
      <c r="AP166" s="19" t="e">
        <f t="shared" si="29"/>
        <v>#N/A</v>
      </c>
      <c r="AQ166" s="22">
        <f t="shared" si="30"/>
        <v>0</v>
      </c>
      <c r="AR166" s="22">
        <f t="shared" si="31"/>
        <v>0</v>
      </c>
      <c r="AS166" s="22">
        <f>IF(AND(AQ166&gt;=Inputs!$B$15,D166=2),MAX(C166,Inputs!$B$15),AQ166)</f>
        <v>0</v>
      </c>
      <c r="AT166" s="22">
        <f>IF(AND(AR166&gt;=Inputs!$B$15,D166=2),MAX(C166,Inputs!$B$15),AR166)</f>
        <v>0</v>
      </c>
      <c r="AU166" s="22">
        <f>IF(AND(AS166&gt;=Inputs!$B$16,D166&lt;4),MAX(C166,Inputs!$B$16),AS166)</f>
        <v>0</v>
      </c>
      <c r="AV166" s="22">
        <f>IF(AND(AT166&gt;=Inputs!$B$16,D166&lt;4),MAX(C166,Inputs!$B$16),AT166)</f>
        <v>0</v>
      </c>
      <c r="AW166" s="20">
        <f>IF(AU166&gt;Inputs!$B$17,Inputs!$B$17,AU166)</f>
        <v>0</v>
      </c>
      <c r="AX166" s="20">
        <f>IF(AV166&gt;Inputs!$B$17,Inputs!$B$17,AV166)</f>
        <v>0</v>
      </c>
    </row>
    <row r="167" spans="1:50" x14ac:dyDescent="0.25">
      <c r="A167" s="1">
        <f>Levels!A168</f>
        <v>0</v>
      </c>
      <c r="B167" s="1">
        <f>Levels!B168</f>
        <v>0</v>
      </c>
      <c r="C167" s="15">
        <f>IF(AND(E167=0,F167=1),Levels!C168,'2012-2013'!AU167)</f>
        <v>0</v>
      </c>
      <c r="D167" s="1">
        <f>Levels!E168</f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 t="e">
        <f>Levels!AD168</f>
        <v>#N/A</v>
      </c>
      <c r="K167" s="1" t="e">
        <f>Levels!AE168</f>
        <v>#N/A</v>
      </c>
      <c r="L167" s="1" t="e">
        <f t="shared" si="33"/>
        <v>#N/A</v>
      </c>
      <c r="M167" s="19">
        <f>IF(D167=1,Inputs!$J$25,IF(D167=2,Inputs!$J$26,IF(D167=3,Inputs!$J$27,IF(D167=4,Inputs!$J$28,0))))</f>
        <v>0</v>
      </c>
      <c r="N167" s="19">
        <f>IF(D167=1,Inputs!$J$42,IF(D167=2,Inputs!$J$43,IF(D167=3,Inputs!$J$44,IF(D167=4,Inputs!$J$45,0))))</f>
        <v>0</v>
      </c>
      <c r="O167" s="19">
        <f>IF(D167=1,Inputs!$K$25,IF(D167=2,Inputs!$K$26,IF(D167=3,Inputs!$K$27,IF(D167=4,Inputs!$K$28,0))))</f>
        <v>0</v>
      </c>
      <c r="P167" s="19">
        <f>IF(D167=1,Inputs!$K$42,IF(D167=2,Inputs!$K$43,IF(D167=3,Inputs!$K$44,IF(D167=4,Inputs!$K$45,0))))</f>
        <v>0</v>
      </c>
      <c r="Q167" s="19">
        <f>IF(AND(D167=1,G167=1),Inputs!$L$25,IF(AND(D167=2,G167=1),Inputs!$L$26,IF(AND(D167=3,G167=1),Inputs!$L$27,IF(AND(D167=4,G167=1),Inputs!$L$28,0))))</f>
        <v>0</v>
      </c>
      <c r="R167" s="19">
        <f>IF(AND(D167=1,G167=1),Inputs!$L$42,IF(AND(D167=2,G167=1),Inputs!$L$43,IF(AND(D167=3,G167=1),Inputs!$L$44,IF(AND(D167=4,G167=1),Inputs!$L$45,0))))</f>
        <v>0</v>
      </c>
      <c r="S167" s="19">
        <f>IF(AND(D167=1,H167=1),Inputs!$M$25,IF(AND(D167=2,H167=1),Inputs!$M$26,IF(AND(D167=3,H167=1),Inputs!$M$27,IF(AND(D167=4,H167=1),Inputs!$M$28,0))))</f>
        <v>0</v>
      </c>
      <c r="T167" s="19">
        <f>IF(AND(D167=1,H167=1),Inputs!$M$42,IF(AND(D167=2,H167=1),Inputs!$M$43,IF(AND(D167=3,H167=1),Inputs!$M$44,IF(AND(D167=4,H167=1),Inputs!$M$45,0))))</f>
        <v>0</v>
      </c>
      <c r="U167" s="19">
        <f>IF(AND(D167=1,I167=1),Inputs!$N$25,IF(AND(D167=2,I167=1),Inputs!$N$26,IF(AND(D167=3,I167=1),Inputs!$N$27,IF(AND(D167=4,I167=1),Inputs!$N$28,0))))</f>
        <v>0</v>
      </c>
      <c r="V167" s="19">
        <f>IF(AND(D167=1,I167=1),Inputs!$N$42,IF(AND(D167=2,I167=1),Inputs!$N$43,IF(AND(D167=3,I167=1),Inputs!$N$44,IF(AND(D167=4,I167=1),Inputs!$N$45,0))))</f>
        <v>0</v>
      </c>
      <c r="W167" s="19">
        <f>IF(D167=1,Inputs!$J$34,IF(D167=2,Inputs!$J$35,IF(D167=3,Inputs!$J$36,IF(D167=4,Inputs!$J$37,0))))</f>
        <v>0</v>
      </c>
      <c r="X167" s="19">
        <f>IF(D167=1,Inputs!$J$51,IF(D167=2,Inputs!$J$52,IF(D167=3,Inputs!$J$53,IF(D167=4,Inputs!$J$54,0))))</f>
        <v>0</v>
      </c>
      <c r="Y167" s="19">
        <f>IF(D167=1,Inputs!$K$34,IF(D167=2,Inputs!$K$35,IF(D167=3,Inputs!$K$36,IF(D167=4,Inputs!$K$37,0))))</f>
        <v>0</v>
      </c>
      <c r="Z167" s="19">
        <f>IF(D167=1,Inputs!$K$51,IF(D167=2,Inputs!$K$52,IF(D167=3,Inputs!$K$53,IF(D167=4,Inputs!$K$54,0))))</f>
        <v>0</v>
      </c>
      <c r="AA167" s="19">
        <f>IF(AND(D167=1,G167=1),Inputs!$L$34,IF(AND(D167=2,G167=1),Inputs!$L$35,IF(AND(D167=3,G167=1),Inputs!$L$36,IF(AND(D167=4,G167=1),Inputs!$L$37,0))))</f>
        <v>0</v>
      </c>
      <c r="AB167" s="19">
        <f>IF(AND(D167=1,G167=1),Inputs!$L$51,IF(AND(D167=2,G167=1),Inputs!$L$52,IF(AND(D167=3,G167=1),Inputs!$L$53,IF(AND(D167=4,G167=1),Inputs!$L$54,0))))</f>
        <v>0</v>
      </c>
      <c r="AC167" s="19">
        <f>IF(AND(D167=1,H167=1),Inputs!$M$34,IF(AND(D167=2,H167=1),Inputs!$M$35,IF(AND(D167=3,H167=1),Inputs!$M$36,IF(AND(D167=4,H167=1),Inputs!$M$37,0))))</f>
        <v>0</v>
      </c>
      <c r="AD167" s="19">
        <f>IF(AND(D167=1,H167=1),Inputs!$M$51,IF(AND(D167=2,H167=1),Inputs!$M$52,IF(AND(D167=3,H167=1),Inputs!$M$53,IF(AND(D167=4,H167=1),Inputs!$M$54,0))))</f>
        <v>0</v>
      </c>
      <c r="AE167" s="19">
        <f>IF(AND(D167=1,I167=1),Inputs!$N$34,IF(AND(D167=2,I167=1),Inputs!$N$35,IF(AND(D167=3,I167=1),Inputs!$N$36,IF(AND(D167=4,I167=1),Inputs!$N$37,0))))</f>
        <v>0</v>
      </c>
      <c r="AF167" s="19">
        <f>IF(AND(D167=1,I167=1),Inputs!$N$51,IF(AND(D167=2,I167=1),Inputs!$N$52,IF(AND(D167=3,I167=1),Inputs!$N$53,IF(AND(D167=4,I167=1),Inputs!$N$54,0))))</f>
        <v>0</v>
      </c>
      <c r="AG167" s="19" t="e">
        <f t="shared" si="34"/>
        <v>#N/A</v>
      </c>
      <c r="AH167" s="19" t="e">
        <f t="shared" si="35"/>
        <v>#N/A</v>
      </c>
      <c r="AI167" s="19" t="e">
        <f t="shared" si="36"/>
        <v>#N/A</v>
      </c>
      <c r="AJ167" s="19" t="e">
        <f>IF(K167=2,Inputs!$B$7,IF(K167=3,Inputs!$B$8,IF(K167=4,Inputs!$B$9,IF(K167=5,Inputs!$B$10,IF(K167=6,Inputs!$B$11)))))</f>
        <v>#N/A</v>
      </c>
      <c r="AK167" s="19">
        <f>Inputs!$B$65+C167</f>
        <v>500</v>
      </c>
      <c r="AL167" s="19" t="e">
        <f t="shared" si="37"/>
        <v>#N/A</v>
      </c>
      <c r="AM167" s="19" t="e">
        <f t="shared" si="32"/>
        <v>#N/A</v>
      </c>
      <c r="AN167" s="19" t="e">
        <f t="shared" si="27"/>
        <v>#N/A</v>
      </c>
      <c r="AO167" s="19" t="e">
        <f t="shared" si="28"/>
        <v>#N/A</v>
      </c>
      <c r="AP167" s="19" t="e">
        <f t="shared" si="29"/>
        <v>#N/A</v>
      </c>
      <c r="AQ167" s="22">
        <f t="shared" si="30"/>
        <v>0</v>
      </c>
      <c r="AR167" s="22">
        <f t="shared" si="31"/>
        <v>0</v>
      </c>
      <c r="AS167" s="22">
        <f>IF(AND(AQ167&gt;=Inputs!$B$15,D167=2),MAX(C167,Inputs!$B$15),AQ167)</f>
        <v>0</v>
      </c>
      <c r="AT167" s="22">
        <f>IF(AND(AR167&gt;=Inputs!$B$15,D167=2),MAX(C167,Inputs!$B$15),AR167)</f>
        <v>0</v>
      </c>
      <c r="AU167" s="22">
        <f>IF(AND(AS167&gt;=Inputs!$B$16,D167&lt;4),MAX(C167,Inputs!$B$16),AS167)</f>
        <v>0</v>
      </c>
      <c r="AV167" s="22">
        <f>IF(AND(AT167&gt;=Inputs!$B$16,D167&lt;4),MAX(C167,Inputs!$B$16),AT167)</f>
        <v>0</v>
      </c>
      <c r="AW167" s="20">
        <f>IF(AU167&gt;Inputs!$B$17,Inputs!$B$17,AU167)</f>
        <v>0</v>
      </c>
      <c r="AX167" s="20">
        <f>IF(AV167&gt;Inputs!$B$17,Inputs!$B$17,AV167)</f>
        <v>0</v>
      </c>
    </row>
    <row r="168" spans="1:50" x14ac:dyDescent="0.25">
      <c r="A168" s="1">
        <f>Levels!A169</f>
        <v>0</v>
      </c>
      <c r="B168" s="1">
        <f>Levels!B169</f>
        <v>0</v>
      </c>
      <c r="C168" s="15">
        <f>IF(AND(E168=0,F168=1),Levels!C169,'2012-2013'!AU168)</f>
        <v>0</v>
      </c>
      <c r="D168" s="1">
        <f>Levels!E169</f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 t="e">
        <f>Levels!AD169</f>
        <v>#N/A</v>
      </c>
      <c r="K168" s="1" t="e">
        <f>Levels!AE169</f>
        <v>#N/A</v>
      </c>
      <c r="L168" s="1" t="e">
        <f t="shared" si="33"/>
        <v>#N/A</v>
      </c>
      <c r="M168" s="19">
        <f>IF(D168=1,Inputs!$J$25,IF(D168=2,Inputs!$J$26,IF(D168=3,Inputs!$J$27,IF(D168=4,Inputs!$J$28,0))))</f>
        <v>0</v>
      </c>
      <c r="N168" s="19">
        <f>IF(D168=1,Inputs!$J$42,IF(D168=2,Inputs!$J$43,IF(D168=3,Inputs!$J$44,IF(D168=4,Inputs!$J$45,0))))</f>
        <v>0</v>
      </c>
      <c r="O168" s="19">
        <f>IF(D168=1,Inputs!$K$25,IF(D168=2,Inputs!$K$26,IF(D168=3,Inputs!$K$27,IF(D168=4,Inputs!$K$28,0))))</f>
        <v>0</v>
      </c>
      <c r="P168" s="19">
        <f>IF(D168=1,Inputs!$K$42,IF(D168=2,Inputs!$K$43,IF(D168=3,Inputs!$K$44,IF(D168=4,Inputs!$K$45,0))))</f>
        <v>0</v>
      </c>
      <c r="Q168" s="19">
        <f>IF(AND(D168=1,G168=1),Inputs!$L$25,IF(AND(D168=2,G168=1),Inputs!$L$26,IF(AND(D168=3,G168=1),Inputs!$L$27,IF(AND(D168=4,G168=1),Inputs!$L$28,0))))</f>
        <v>0</v>
      </c>
      <c r="R168" s="19">
        <f>IF(AND(D168=1,G168=1),Inputs!$L$42,IF(AND(D168=2,G168=1),Inputs!$L$43,IF(AND(D168=3,G168=1),Inputs!$L$44,IF(AND(D168=4,G168=1),Inputs!$L$45,0))))</f>
        <v>0</v>
      </c>
      <c r="S168" s="19">
        <f>IF(AND(D168=1,H168=1),Inputs!$M$25,IF(AND(D168=2,H168=1),Inputs!$M$26,IF(AND(D168=3,H168=1),Inputs!$M$27,IF(AND(D168=4,H168=1),Inputs!$M$28,0))))</f>
        <v>0</v>
      </c>
      <c r="T168" s="19">
        <f>IF(AND(D168=1,H168=1),Inputs!$M$42,IF(AND(D168=2,H168=1),Inputs!$M$43,IF(AND(D168=3,H168=1),Inputs!$M$44,IF(AND(D168=4,H168=1),Inputs!$M$45,0))))</f>
        <v>0</v>
      </c>
      <c r="U168" s="19">
        <f>IF(AND(D168=1,I168=1),Inputs!$N$25,IF(AND(D168=2,I168=1),Inputs!$N$26,IF(AND(D168=3,I168=1),Inputs!$N$27,IF(AND(D168=4,I168=1),Inputs!$N$28,0))))</f>
        <v>0</v>
      </c>
      <c r="V168" s="19">
        <f>IF(AND(D168=1,I168=1),Inputs!$N$42,IF(AND(D168=2,I168=1),Inputs!$N$43,IF(AND(D168=3,I168=1),Inputs!$N$44,IF(AND(D168=4,I168=1),Inputs!$N$45,0))))</f>
        <v>0</v>
      </c>
      <c r="W168" s="19">
        <f>IF(D168=1,Inputs!$J$34,IF(D168=2,Inputs!$J$35,IF(D168=3,Inputs!$J$36,IF(D168=4,Inputs!$J$37,0))))</f>
        <v>0</v>
      </c>
      <c r="X168" s="19">
        <f>IF(D168=1,Inputs!$J$51,IF(D168=2,Inputs!$J$52,IF(D168=3,Inputs!$J$53,IF(D168=4,Inputs!$J$54,0))))</f>
        <v>0</v>
      </c>
      <c r="Y168" s="19">
        <f>IF(D168=1,Inputs!$K$34,IF(D168=2,Inputs!$K$35,IF(D168=3,Inputs!$K$36,IF(D168=4,Inputs!$K$37,0))))</f>
        <v>0</v>
      </c>
      <c r="Z168" s="19">
        <f>IF(D168=1,Inputs!$K$51,IF(D168=2,Inputs!$K$52,IF(D168=3,Inputs!$K$53,IF(D168=4,Inputs!$K$54,0))))</f>
        <v>0</v>
      </c>
      <c r="AA168" s="19">
        <f>IF(AND(D168=1,G168=1),Inputs!$L$34,IF(AND(D168=2,G168=1),Inputs!$L$35,IF(AND(D168=3,G168=1),Inputs!$L$36,IF(AND(D168=4,G168=1),Inputs!$L$37,0))))</f>
        <v>0</v>
      </c>
      <c r="AB168" s="19">
        <f>IF(AND(D168=1,G168=1),Inputs!$L$51,IF(AND(D168=2,G168=1),Inputs!$L$52,IF(AND(D168=3,G168=1),Inputs!$L$53,IF(AND(D168=4,G168=1),Inputs!$L$54,0))))</f>
        <v>0</v>
      </c>
      <c r="AC168" s="19">
        <f>IF(AND(D168=1,H168=1),Inputs!$M$34,IF(AND(D168=2,H168=1),Inputs!$M$35,IF(AND(D168=3,H168=1),Inputs!$M$36,IF(AND(D168=4,H168=1),Inputs!$M$37,0))))</f>
        <v>0</v>
      </c>
      <c r="AD168" s="19">
        <f>IF(AND(D168=1,H168=1),Inputs!$M$51,IF(AND(D168=2,H168=1),Inputs!$M$52,IF(AND(D168=3,H168=1),Inputs!$M$53,IF(AND(D168=4,H168=1),Inputs!$M$54,0))))</f>
        <v>0</v>
      </c>
      <c r="AE168" s="19">
        <f>IF(AND(D168=1,I168=1),Inputs!$N$34,IF(AND(D168=2,I168=1),Inputs!$N$35,IF(AND(D168=3,I168=1),Inputs!$N$36,IF(AND(D168=4,I168=1),Inputs!$N$37,0))))</f>
        <v>0</v>
      </c>
      <c r="AF168" s="19">
        <f>IF(AND(D168=1,I168=1),Inputs!$N$51,IF(AND(D168=2,I168=1),Inputs!$N$52,IF(AND(D168=3,I168=1),Inputs!$N$53,IF(AND(D168=4,I168=1),Inputs!$N$54,0))))</f>
        <v>0</v>
      </c>
      <c r="AG168" s="19" t="e">
        <f t="shared" si="34"/>
        <v>#N/A</v>
      </c>
      <c r="AH168" s="19" t="e">
        <f t="shared" si="35"/>
        <v>#N/A</v>
      </c>
      <c r="AI168" s="19" t="e">
        <f t="shared" si="36"/>
        <v>#N/A</v>
      </c>
      <c r="AJ168" s="19" t="e">
        <f>IF(K168=2,Inputs!$B$7,IF(K168=3,Inputs!$B$8,IF(K168=4,Inputs!$B$9,IF(K168=5,Inputs!$B$10,IF(K168=6,Inputs!$B$11)))))</f>
        <v>#N/A</v>
      </c>
      <c r="AK168" s="19">
        <f>Inputs!$B$65+C168</f>
        <v>500</v>
      </c>
      <c r="AL168" s="19" t="e">
        <f t="shared" si="37"/>
        <v>#N/A</v>
      </c>
      <c r="AM168" s="19" t="e">
        <f t="shared" si="32"/>
        <v>#N/A</v>
      </c>
      <c r="AN168" s="19" t="e">
        <f t="shared" si="27"/>
        <v>#N/A</v>
      </c>
      <c r="AO168" s="19" t="e">
        <f t="shared" si="28"/>
        <v>#N/A</v>
      </c>
      <c r="AP168" s="19" t="e">
        <f t="shared" si="29"/>
        <v>#N/A</v>
      </c>
      <c r="AQ168" s="22">
        <f t="shared" si="30"/>
        <v>0</v>
      </c>
      <c r="AR168" s="22">
        <f t="shared" si="31"/>
        <v>0</v>
      </c>
      <c r="AS168" s="22">
        <f>IF(AND(AQ168&gt;=Inputs!$B$15,D168=2),MAX(C168,Inputs!$B$15),AQ168)</f>
        <v>0</v>
      </c>
      <c r="AT168" s="22">
        <f>IF(AND(AR168&gt;=Inputs!$B$15,D168=2),MAX(C168,Inputs!$B$15),AR168)</f>
        <v>0</v>
      </c>
      <c r="AU168" s="22">
        <f>IF(AND(AS168&gt;=Inputs!$B$16,D168&lt;4),MAX(C168,Inputs!$B$16),AS168)</f>
        <v>0</v>
      </c>
      <c r="AV168" s="22">
        <f>IF(AND(AT168&gt;=Inputs!$B$16,D168&lt;4),MAX(C168,Inputs!$B$16),AT168)</f>
        <v>0</v>
      </c>
      <c r="AW168" s="20">
        <f>IF(AU168&gt;Inputs!$B$17,Inputs!$B$17,AU168)</f>
        <v>0</v>
      </c>
      <c r="AX168" s="20">
        <f>IF(AV168&gt;Inputs!$B$17,Inputs!$B$17,AV168)</f>
        <v>0</v>
      </c>
    </row>
    <row r="169" spans="1:50" x14ac:dyDescent="0.25">
      <c r="A169" s="1">
        <f>Levels!A170</f>
        <v>0</v>
      </c>
      <c r="B169" s="1">
        <f>Levels!B170</f>
        <v>0</v>
      </c>
      <c r="C169" s="15">
        <f>IF(AND(E169=0,F169=1),Levels!C170,'2012-2013'!AU169)</f>
        <v>0</v>
      </c>
      <c r="D169" s="1">
        <f>Levels!E170</f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 t="e">
        <f>Levels!AD170</f>
        <v>#N/A</v>
      </c>
      <c r="K169" s="1" t="e">
        <f>Levels!AE170</f>
        <v>#N/A</v>
      </c>
      <c r="L169" s="1" t="e">
        <f t="shared" si="33"/>
        <v>#N/A</v>
      </c>
      <c r="M169" s="19">
        <f>IF(D169=1,Inputs!$J$25,IF(D169=2,Inputs!$J$26,IF(D169=3,Inputs!$J$27,IF(D169=4,Inputs!$J$28,0))))</f>
        <v>0</v>
      </c>
      <c r="N169" s="19">
        <f>IF(D169=1,Inputs!$J$42,IF(D169=2,Inputs!$J$43,IF(D169=3,Inputs!$J$44,IF(D169=4,Inputs!$J$45,0))))</f>
        <v>0</v>
      </c>
      <c r="O169" s="19">
        <f>IF(D169=1,Inputs!$K$25,IF(D169=2,Inputs!$K$26,IF(D169=3,Inputs!$K$27,IF(D169=4,Inputs!$K$28,0))))</f>
        <v>0</v>
      </c>
      <c r="P169" s="19">
        <f>IF(D169=1,Inputs!$K$42,IF(D169=2,Inputs!$K$43,IF(D169=3,Inputs!$K$44,IF(D169=4,Inputs!$K$45,0))))</f>
        <v>0</v>
      </c>
      <c r="Q169" s="19">
        <f>IF(AND(D169=1,G169=1),Inputs!$L$25,IF(AND(D169=2,G169=1),Inputs!$L$26,IF(AND(D169=3,G169=1),Inputs!$L$27,IF(AND(D169=4,G169=1),Inputs!$L$28,0))))</f>
        <v>0</v>
      </c>
      <c r="R169" s="19">
        <f>IF(AND(D169=1,G169=1),Inputs!$L$42,IF(AND(D169=2,G169=1),Inputs!$L$43,IF(AND(D169=3,G169=1),Inputs!$L$44,IF(AND(D169=4,G169=1),Inputs!$L$45,0))))</f>
        <v>0</v>
      </c>
      <c r="S169" s="19">
        <f>IF(AND(D169=1,H169=1),Inputs!$M$25,IF(AND(D169=2,H169=1),Inputs!$M$26,IF(AND(D169=3,H169=1),Inputs!$M$27,IF(AND(D169=4,H169=1),Inputs!$M$28,0))))</f>
        <v>0</v>
      </c>
      <c r="T169" s="19">
        <f>IF(AND(D169=1,H169=1),Inputs!$M$42,IF(AND(D169=2,H169=1),Inputs!$M$43,IF(AND(D169=3,H169=1),Inputs!$M$44,IF(AND(D169=4,H169=1),Inputs!$M$45,0))))</f>
        <v>0</v>
      </c>
      <c r="U169" s="19">
        <f>IF(AND(D169=1,I169=1),Inputs!$N$25,IF(AND(D169=2,I169=1),Inputs!$N$26,IF(AND(D169=3,I169=1),Inputs!$N$27,IF(AND(D169=4,I169=1),Inputs!$N$28,0))))</f>
        <v>0</v>
      </c>
      <c r="V169" s="19">
        <f>IF(AND(D169=1,I169=1),Inputs!$N$42,IF(AND(D169=2,I169=1),Inputs!$N$43,IF(AND(D169=3,I169=1),Inputs!$N$44,IF(AND(D169=4,I169=1),Inputs!$N$45,0))))</f>
        <v>0</v>
      </c>
      <c r="W169" s="19">
        <f>IF(D169=1,Inputs!$J$34,IF(D169=2,Inputs!$J$35,IF(D169=3,Inputs!$J$36,IF(D169=4,Inputs!$J$37,0))))</f>
        <v>0</v>
      </c>
      <c r="X169" s="19">
        <f>IF(D169=1,Inputs!$J$51,IF(D169=2,Inputs!$J$52,IF(D169=3,Inputs!$J$53,IF(D169=4,Inputs!$J$54,0))))</f>
        <v>0</v>
      </c>
      <c r="Y169" s="19">
        <f>IF(D169=1,Inputs!$K$34,IF(D169=2,Inputs!$K$35,IF(D169=3,Inputs!$K$36,IF(D169=4,Inputs!$K$37,0))))</f>
        <v>0</v>
      </c>
      <c r="Z169" s="19">
        <f>IF(D169=1,Inputs!$K$51,IF(D169=2,Inputs!$K$52,IF(D169=3,Inputs!$K$53,IF(D169=4,Inputs!$K$54,0))))</f>
        <v>0</v>
      </c>
      <c r="AA169" s="19">
        <f>IF(AND(D169=1,G169=1),Inputs!$L$34,IF(AND(D169=2,G169=1),Inputs!$L$35,IF(AND(D169=3,G169=1),Inputs!$L$36,IF(AND(D169=4,G169=1),Inputs!$L$37,0))))</f>
        <v>0</v>
      </c>
      <c r="AB169" s="19">
        <f>IF(AND(D169=1,G169=1),Inputs!$L$51,IF(AND(D169=2,G169=1),Inputs!$L$52,IF(AND(D169=3,G169=1),Inputs!$L$53,IF(AND(D169=4,G169=1),Inputs!$L$54,0))))</f>
        <v>0</v>
      </c>
      <c r="AC169" s="19">
        <f>IF(AND(D169=1,H169=1),Inputs!$M$34,IF(AND(D169=2,H169=1),Inputs!$M$35,IF(AND(D169=3,H169=1),Inputs!$M$36,IF(AND(D169=4,H169=1),Inputs!$M$37,0))))</f>
        <v>0</v>
      </c>
      <c r="AD169" s="19">
        <f>IF(AND(D169=1,H169=1),Inputs!$M$51,IF(AND(D169=2,H169=1),Inputs!$M$52,IF(AND(D169=3,H169=1),Inputs!$M$53,IF(AND(D169=4,H169=1),Inputs!$M$54,0))))</f>
        <v>0</v>
      </c>
      <c r="AE169" s="19">
        <f>IF(AND(D169=1,I169=1),Inputs!$N$34,IF(AND(D169=2,I169=1),Inputs!$N$35,IF(AND(D169=3,I169=1),Inputs!$N$36,IF(AND(D169=4,I169=1),Inputs!$N$37,0))))</f>
        <v>0</v>
      </c>
      <c r="AF169" s="19">
        <f>IF(AND(D169=1,I169=1),Inputs!$N$51,IF(AND(D169=2,I169=1),Inputs!$N$52,IF(AND(D169=3,I169=1),Inputs!$N$53,IF(AND(D169=4,I169=1),Inputs!$N$54,0))))</f>
        <v>0</v>
      </c>
      <c r="AG169" s="19" t="e">
        <f t="shared" si="34"/>
        <v>#N/A</v>
      </c>
      <c r="AH169" s="19" t="e">
        <f t="shared" si="35"/>
        <v>#N/A</v>
      </c>
      <c r="AI169" s="19" t="e">
        <f t="shared" si="36"/>
        <v>#N/A</v>
      </c>
      <c r="AJ169" s="19" t="e">
        <f>IF(K169=2,Inputs!$B$7,IF(K169=3,Inputs!$B$8,IF(K169=4,Inputs!$B$9,IF(K169=5,Inputs!$B$10,IF(K169=6,Inputs!$B$11)))))</f>
        <v>#N/A</v>
      </c>
      <c r="AK169" s="19">
        <f>Inputs!$B$65+C169</f>
        <v>500</v>
      </c>
      <c r="AL169" s="19" t="e">
        <f t="shared" si="37"/>
        <v>#N/A</v>
      </c>
      <c r="AM169" s="19" t="e">
        <f t="shared" si="32"/>
        <v>#N/A</v>
      </c>
      <c r="AN169" s="19" t="e">
        <f t="shared" si="27"/>
        <v>#N/A</v>
      </c>
      <c r="AO169" s="19" t="e">
        <f t="shared" si="28"/>
        <v>#N/A</v>
      </c>
      <c r="AP169" s="19" t="e">
        <f t="shared" si="29"/>
        <v>#N/A</v>
      </c>
      <c r="AQ169" s="22">
        <f t="shared" si="30"/>
        <v>0</v>
      </c>
      <c r="AR169" s="22">
        <f t="shared" si="31"/>
        <v>0</v>
      </c>
      <c r="AS169" s="22">
        <f>IF(AND(AQ169&gt;=Inputs!$B$15,D169=2),MAX(C169,Inputs!$B$15),AQ169)</f>
        <v>0</v>
      </c>
      <c r="AT169" s="22">
        <f>IF(AND(AR169&gt;=Inputs!$B$15,D169=2),MAX(C169,Inputs!$B$15),AR169)</f>
        <v>0</v>
      </c>
      <c r="AU169" s="22">
        <f>IF(AND(AS169&gt;=Inputs!$B$16,D169&lt;4),MAX(C169,Inputs!$B$16),AS169)</f>
        <v>0</v>
      </c>
      <c r="AV169" s="22">
        <f>IF(AND(AT169&gt;=Inputs!$B$16,D169&lt;4),MAX(C169,Inputs!$B$16),AT169)</f>
        <v>0</v>
      </c>
      <c r="AW169" s="20">
        <f>IF(AU169&gt;Inputs!$B$17,Inputs!$B$17,AU169)</f>
        <v>0</v>
      </c>
      <c r="AX169" s="20">
        <f>IF(AV169&gt;Inputs!$B$17,Inputs!$B$17,AV169)</f>
        <v>0</v>
      </c>
    </row>
    <row r="170" spans="1:50" x14ac:dyDescent="0.25">
      <c r="A170" s="1">
        <f>Levels!A171</f>
        <v>0</v>
      </c>
      <c r="B170" s="1">
        <f>Levels!B171</f>
        <v>0</v>
      </c>
      <c r="C170" s="15">
        <f>IF(AND(E170=0,F170=1),Levels!C171,'2012-2013'!AU170)</f>
        <v>0</v>
      </c>
      <c r="D170" s="1">
        <f>Levels!E171</f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 t="e">
        <f>Levels!AD171</f>
        <v>#N/A</v>
      </c>
      <c r="K170" s="1" t="e">
        <f>Levels!AE171</f>
        <v>#N/A</v>
      </c>
      <c r="L170" s="1" t="e">
        <f t="shared" si="33"/>
        <v>#N/A</v>
      </c>
      <c r="M170" s="19">
        <f>IF(D170=1,Inputs!$J$25,IF(D170=2,Inputs!$J$26,IF(D170=3,Inputs!$J$27,IF(D170=4,Inputs!$J$28,0))))</f>
        <v>0</v>
      </c>
      <c r="N170" s="19">
        <f>IF(D170=1,Inputs!$J$42,IF(D170=2,Inputs!$J$43,IF(D170=3,Inputs!$J$44,IF(D170=4,Inputs!$J$45,0))))</f>
        <v>0</v>
      </c>
      <c r="O170" s="19">
        <f>IF(D170=1,Inputs!$K$25,IF(D170=2,Inputs!$K$26,IF(D170=3,Inputs!$K$27,IF(D170=4,Inputs!$K$28,0))))</f>
        <v>0</v>
      </c>
      <c r="P170" s="19">
        <f>IF(D170=1,Inputs!$K$42,IF(D170=2,Inputs!$K$43,IF(D170=3,Inputs!$K$44,IF(D170=4,Inputs!$K$45,0))))</f>
        <v>0</v>
      </c>
      <c r="Q170" s="19">
        <f>IF(AND(D170=1,G170=1),Inputs!$L$25,IF(AND(D170=2,G170=1),Inputs!$L$26,IF(AND(D170=3,G170=1),Inputs!$L$27,IF(AND(D170=4,G170=1),Inputs!$L$28,0))))</f>
        <v>0</v>
      </c>
      <c r="R170" s="19">
        <f>IF(AND(D170=1,G170=1),Inputs!$L$42,IF(AND(D170=2,G170=1),Inputs!$L$43,IF(AND(D170=3,G170=1),Inputs!$L$44,IF(AND(D170=4,G170=1),Inputs!$L$45,0))))</f>
        <v>0</v>
      </c>
      <c r="S170" s="19">
        <f>IF(AND(D170=1,H170=1),Inputs!$M$25,IF(AND(D170=2,H170=1),Inputs!$M$26,IF(AND(D170=3,H170=1),Inputs!$M$27,IF(AND(D170=4,H170=1),Inputs!$M$28,0))))</f>
        <v>0</v>
      </c>
      <c r="T170" s="19">
        <f>IF(AND(D170=1,H170=1),Inputs!$M$42,IF(AND(D170=2,H170=1),Inputs!$M$43,IF(AND(D170=3,H170=1),Inputs!$M$44,IF(AND(D170=4,H170=1),Inputs!$M$45,0))))</f>
        <v>0</v>
      </c>
      <c r="U170" s="19">
        <f>IF(AND(D170=1,I170=1),Inputs!$N$25,IF(AND(D170=2,I170=1),Inputs!$N$26,IF(AND(D170=3,I170=1),Inputs!$N$27,IF(AND(D170=4,I170=1),Inputs!$N$28,0))))</f>
        <v>0</v>
      </c>
      <c r="V170" s="19">
        <f>IF(AND(D170=1,I170=1),Inputs!$N$42,IF(AND(D170=2,I170=1),Inputs!$N$43,IF(AND(D170=3,I170=1),Inputs!$N$44,IF(AND(D170=4,I170=1),Inputs!$N$45,0))))</f>
        <v>0</v>
      </c>
      <c r="W170" s="19">
        <f>IF(D170=1,Inputs!$J$34,IF(D170=2,Inputs!$J$35,IF(D170=3,Inputs!$J$36,IF(D170=4,Inputs!$J$37,0))))</f>
        <v>0</v>
      </c>
      <c r="X170" s="19">
        <f>IF(D170=1,Inputs!$J$51,IF(D170=2,Inputs!$J$52,IF(D170=3,Inputs!$J$53,IF(D170=4,Inputs!$J$54,0))))</f>
        <v>0</v>
      </c>
      <c r="Y170" s="19">
        <f>IF(D170=1,Inputs!$K$34,IF(D170=2,Inputs!$K$35,IF(D170=3,Inputs!$K$36,IF(D170=4,Inputs!$K$37,0))))</f>
        <v>0</v>
      </c>
      <c r="Z170" s="19">
        <f>IF(D170=1,Inputs!$K$51,IF(D170=2,Inputs!$K$52,IF(D170=3,Inputs!$K$53,IF(D170=4,Inputs!$K$54,0))))</f>
        <v>0</v>
      </c>
      <c r="AA170" s="19">
        <f>IF(AND(D170=1,G170=1),Inputs!$L$34,IF(AND(D170=2,G170=1),Inputs!$L$35,IF(AND(D170=3,G170=1),Inputs!$L$36,IF(AND(D170=4,G170=1),Inputs!$L$37,0))))</f>
        <v>0</v>
      </c>
      <c r="AB170" s="19">
        <f>IF(AND(D170=1,G170=1),Inputs!$L$51,IF(AND(D170=2,G170=1),Inputs!$L$52,IF(AND(D170=3,G170=1),Inputs!$L$53,IF(AND(D170=4,G170=1),Inputs!$L$54,0))))</f>
        <v>0</v>
      </c>
      <c r="AC170" s="19">
        <f>IF(AND(D170=1,H170=1),Inputs!$M$34,IF(AND(D170=2,H170=1),Inputs!$M$35,IF(AND(D170=3,H170=1),Inputs!$M$36,IF(AND(D170=4,H170=1),Inputs!$M$37,0))))</f>
        <v>0</v>
      </c>
      <c r="AD170" s="19">
        <f>IF(AND(D170=1,H170=1),Inputs!$M$51,IF(AND(D170=2,H170=1),Inputs!$M$52,IF(AND(D170=3,H170=1),Inputs!$M$53,IF(AND(D170=4,H170=1),Inputs!$M$54,0))))</f>
        <v>0</v>
      </c>
      <c r="AE170" s="19">
        <f>IF(AND(D170=1,I170=1),Inputs!$N$34,IF(AND(D170=2,I170=1),Inputs!$N$35,IF(AND(D170=3,I170=1),Inputs!$N$36,IF(AND(D170=4,I170=1),Inputs!$N$37,0))))</f>
        <v>0</v>
      </c>
      <c r="AF170" s="19">
        <f>IF(AND(D170=1,I170=1),Inputs!$N$51,IF(AND(D170=2,I170=1),Inputs!$N$52,IF(AND(D170=3,I170=1),Inputs!$N$53,IF(AND(D170=4,I170=1),Inputs!$N$54,0))))</f>
        <v>0</v>
      </c>
      <c r="AG170" s="19" t="e">
        <f t="shared" si="34"/>
        <v>#N/A</v>
      </c>
      <c r="AH170" s="19" t="e">
        <f t="shared" si="35"/>
        <v>#N/A</v>
      </c>
      <c r="AI170" s="19" t="e">
        <f t="shared" si="36"/>
        <v>#N/A</v>
      </c>
      <c r="AJ170" s="19" t="e">
        <f>IF(K170=2,Inputs!$B$7,IF(K170=3,Inputs!$B$8,IF(K170=4,Inputs!$B$9,IF(K170=5,Inputs!$B$10,IF(K170=6,Inputs!$B$11)))))</f>
        <v>#N/A</v>
      </c>
      <c r="AK170" s="19">
        <f>Inputs!$B$65+C170</f>
        <v>500</v>
      </c>
      <c r="AL170" s="19" t="e">
        <f t="shared" si="37"/>
        <v>#N/A</v>
      </c>
      <c r="AM170" s="19" t="e">
        <f t="shared" si="32"/>
        <v>#N/A</v>
      </c>
      <c r="AN170" s="19" t="e">
        <f t="shared" si="27"/>
        <v>#N/A</v>
      </c>
      <c r="AO170" s="19" t="e">
        <f t="shared" si="28"/>
        <v>#N/A</v>
      </c>
      <c r="AP170" s="19" t="e">
        <f t="shared" si="29"/>
        <v>#N/A</v>
      </c>
      <c r="AQ170" s="22">
        <f t="shared" si="30"/>
        <v>0</v>
      </c>
      <c r="AR170" s="22">
        <f t="shared" si="31"/>
        <v>0</v>
      </c>
      <c r="AS170" s="22">
        <f>IF(AND(AQ170&gt;=Inputs!$B$15,D170=2),MAX(C170,Inputs!$B$15),AQ170)</f>
        <v>0</v>
      </c>
      <c r="AT170" s="22">
        <f>IF(AND(AR170&gt;=Inputs!$B$15,D170=2),MAX(C170,Inputs!$B$15),AR170)</f>
        <v>0</v>
      </c>
      <c r="AU170" s="22">
        <f>IF(AND(AS170&gt;=Inputs!$B$16,D170&lt;4),MAX(C170,Inputs!$B$16),AS170)</f>
        <v>0</v>
      </c>
      <c r="AV170" s="22">
        <f>IF(AND(AT170&gt;=Inputs!$B$16,D170&lt;4),MAX(C170,Inputs!$B$16),AT170)</f>
        <v>0</v>
      </c>
      <c r="AW170" s="20">
        <f>IF(AU170&gt;Inputs!$B$17,Inputs!$B$17,AU170)</f>
        <v>0</v>
      </c>
      <c r="AX170" s="20">
        <f>IF(AV170&gt;Inputs!$B$17,Inputs!$B$17,AV170)</f>
        <v>0</v>
      </c>
    </row>
    <row r="171" spans="1:50" x14ac:dyDescent="0.25">
      <c r="A171" s="1">
        <f>Levels!A172</f>
        <v>0</v>
      </c>
      <c r="B171" s="1">
        <f>Levels!B172</f>
        <v>0</v>
      </c>
      <c r="C171" s="15">
        <f>IF(AND(E171=0,F171=1),Levels!C172,'2012-2013'!AU171)</f>
        <v>0</v>
      </c>
      <c r="D171" s="1">
        <f>Levels!E172</f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 t="e">
        <f>Levels!AD172</f>
        <v>#N/A</v>
      </c>
      <c r="K171" s="1" t="e">
        <f>Levels!AE172</f>
        <v>#N/A</v>
      </c>
      <c r="L171" s="1" t="e">
        <f t="shared" si="33"/>
        <v>#N/A</v>
      </c>
      <c r="M171" s="19">
        <f>IF(D171=1,Inputs!$J$25,IF(D171=2,Inputs!$J$26,IF(D171=3,Inputs!$J$27,IF(D171=4,Inputs!$J$28,0))))</f>
        <v>0</v>
      </c>
      <c r="N171" s="19">
        <f>IF(D171=1,Inputs!$J$42,IF(D171=2,Inputs!$J$43,IF(D171=3,Inputs!$J$44,IF(D171=4,Inputs!$J$45,0))))</f>
        <v>0</v>
      </c>
      <c r="O171" s="19">
        <f>IF(D171=1,Inputs!$K$25,IF(D171=2,Inputs!$K$26,IF(D171=3,Inputs!$K$27,IF(D171=4,Inputs!$K$28,0))))</f>
        <v>0</v>
      </c>
      <c r="P171" s="19">
        <f>IF(D171=1,Inputs!$K$42,IF(D171=2,Inputs!$K$43,IF(D171=3,Inputs!$K$44,IF(D171=4,Inputs!$K$45,0))))</f>
        <v>0</v>
      </c>
      <c r="Q171" s="19">
        <f>IF(AND(D171=1,G171=1),Inputs!$L$25,IF(AND(D171=2,G171=1),Inputs!$L$26,IF(AND(D171=3,G171=1),Inputs!$L$27,IF(AND(D171=4,G171=1),Inputs!$L$28,0))))</f>
        <v>0</v>
      </c>
      <c r="R171" s="19">
        <f>IF(AND(D171=1,G171=1),Inputs!$L$42,IF(AND(D171=2,G171=1),Inputs!$L$43,IF(AND(D171=3,G171=1),Inputs!$L$44,IF(AND(D171=4,G171=1),Inputs!$L$45,0))))</f>
        <v>0</v>
      </c>
      <c r="S171" s="19">
        <f>IF(AND(D171=1,H171=1),Inputs!$M$25,IF(AND(D171=2,H171=1),Inputs!$M$26,IF(AND(D171=3,H171=1),Inputs!$M$27,IF(AND(D171=4,H171=1),Inputs!$M$28,0))))</f>
        <v>0</v>
      </c>
      <c r="T171" s="19">
        <f>IF(AND(D171=1,H171=1),Inputs!$M$42,IF(AND(D171=2,H171=1),Inputs!$M$43,IF(AND(D171=3,H171=1),Inputs!$M$44,IF(AND(D171=4,H171=1),Inputs!$M$45,0))))</f>
        <v>0</v>
      </c>
      <c r="U171" s="19">
        <f>IF(AND(D171=1,I171=1),Inputs!$N$25,IF(AND(D171=2,I171=1),Inputs!$N$26,IF(AND(D171=3,I171=1),Inputs!$N$27,IF(AND(D171=4,I171=1),Inputs!$N$28,0))))</f>
        <v>0</v>
      </c>
      <c r="V171" s="19">
        <f>IF(AND(D171=1,I171=1),Inputs!$N$42,IF(AND(D171=2,I171=1),Inputs!$N$43,IF(AND(D171=3,I171=1),Inputs!$N$44,IF(AND(D171=4,I171=1),Inputs!$N$45,0))))</f>
        <v>0</v>
      </c>
      <c r="W171" s="19">
        <f>IF(D171=1,Inputs!$J$34,IF(D171=2,Inputs!$J$35,IF(D171=3,Inputs!$J$36,IF(D171=4,Inputs!$J$37,0))))</f>
        <v>0</v>
      </c>
      <c r="X171" s="19">
        <f>IF(D171=1,Inputs!$J$51,IF(D171=2,Inputs!$J$52,IF(D171=3,Inputs!$J$53,IF(D171=4,Inputs!$J$54,0))))</f>
        <v>0</v>
      </c>
      <c r="Y171" s="19">
        <f>IF(D171=1,Inputs!$K$34,IF(D171=2,Inputs!$K$35,IF(D171=3,Inputs!$K$36,IF(D171=4,Inputs!$K$37,0))))</f>
        <v>0</v>
      </c>
      <c r="Z171" s="19">
        <f>IF(D171=1,Inputs!$K$51,IF(D171=2,Inputs!$K$52,IF(D171=3,Inputs!$K$53,IF(D171=4,Inputs!$K$54,0))))</f>
        <v>0</v>
      </c>
      <c r="AA171" s="19">
        <f>IF(AND(D171=1,G171=1),Inputs!$L$34,IF(AND(D171=2,G171=1),Inputs!$L$35,IF(AND(D171=3,G171=1),Inputs!$L$36,IF(AND(D171=4,G171=1),Inputs!$L$37,0))))</f>
        <v>0</v>
      </c>
      <c r="AB171" s="19">
        <f>IF(AND(D171=1,G171=1),Inputs!$L$51,IF(AND(D171=2,G171=1),Inputs!$L$52,IF(AND(D171=3,G171=1),Inputs!$L$53,IF(AND(D171=4,G171=1),Inputs!$L$54,0))))</f>
        <v>0</v>
      </c>
      <c r="AC171" s="19">
        <f>IF(AND(D171=1,H171=1),Inputs!$M$34,IF(AND(D171=2,H171=1),Inputs!$M$35,IF(AND(D171=3,H171=1),Inputs!$M$36,IF(AND(D171=4,H171=1),Inputs!$M$37,0))))</f>
        <v>0</v>
      </c>
      <c r="AD171" s="19">
        <f>IF(AND(D171=1,H171=1),Inputs!$M$51,IF(AND(D171=2,H171=1),Inputs!$M$52,IF(AND(D171=3,H171=1),Inputs!$M$53,IF(AND(D171=4,H171=1),Inputs!$M$54,0))))</f>
        <v>0</v>
      </c>
      <c r="AE171" s="19">
        <f>IF(AND(D171=1,I171=1),Inputs!$N$34,IF(AND(D171=2,I171=1),Inputs!$N$35,IF(AND(D171=3,I171=1),Inputs!$N$36,IF(AND(D171=4,I171=1),Inputs!$N$37,0))))</f>
        <v>0</v>
      </c>
      <c r="AF171" s="19">
        <f>IF(AND(D171=1,I171=1),Inputs!$N$51,IF(AND(D171=2,I171=1),Inputs!$N$52,IF(AND(D171=3,I171=1),Inputs!$N$53,IF(AND(D171=4,I171=1),Inputs!$N$54,0))))</f>
        <v>0</v>
      </c>
      <c r="AG171" s="19" t="e">
        <f t="shared" si="34"/>
        <v>#N/A</v>
      </c>
      <c r="AH171" s="19" t="e">
        <f t="shared" si="35"/>
        <v>#N/A</v>
      </c>
      <c r="AI171" s="19" t="e">
        <f t="shared" si="36"/>
        <v>#N/A</v>
      </c>
      <c r="AJ171" s="19" t="e">
        <f>IF(K171=2,Inputs!$B$7,IF(K171=3,Inputs!$B$8,IF(K171=4,Inputs!$B$9,IF(K171=5,Inputs!$B$10,IF(K171=6,Inputs!$B$11)))))</f>
        <v>#N/A</v>
      </c>
      <c r="AK171" s="19">
        <f>Inputs!$B$65+C171</f>
        <v>500</v>
      </c>
      <c r="AL171" s="19" t="e">
        <f t="shared" si="37"/>
        <v>#N/A</v>
      </c>
      <c r="AM171" s="19" t="e">
        <f t="shared" si="32"/>
        <v>#N/A</v>
      </c>
      <c r="AN171" s="19" t="e">
        <f t="shared" si="27"/>
        <v>#N/A</v>
      </c>
      <c r="AO171" s="19" t="e">
        <f t="shared" si="28"/>
        <v>#N/A</v>
      </c>
      <c r="AP171" s="19" t="e">
        <f t="shared" si="29"/>
        <v>#N/A</v>
      </c>
      <c r="AQ171" s="22">
        <f t="shared" si="30"/>
        <v>0</v>
      </c>
      <c r="AR171" s="22">
        <f t="shared" si="31"/>
        <v>0</v>
      </c>
      <c r="AS171" s="22">
        <f>IF(AND(AQ171&gt;=Inputs!$B$15,D171=2),MAX(C171,Inputs!$B$15),AQ171)</f>
        <v>0</v>
      </c>
      <c r="AT171" s="22">
        <f>IF(AND(AR171&gt;=Inputs!$B$15,D171=2),MAX(C171,Inputs!$B$15),AR171)</f>
        <v>0</v>
      </c>
      <c r="AU171" s="22">
        <f>IF(AND(AS171&gt;=Inputs!$B$16,D171&lt;4),MAX(C171,Inputs!$B$16),AS171)</f>
        <v>0</v>
      </c>
      <c r="AV171" s="22">
        <f>IF(AND(AT171&gt;=Inputs!$B$16,D171&lt;4),MAX(C171,Inputs!$B$16),AT171)</f>
        <v>0</v>
      </c>
      <c r="AW171" s="20">
        <f>IF(AU171&gt;Inputs!$B$17,Inputs!$B$17,AU171)</f>
        <v>0</v>
      </c>
      <c r="AX171" s="20">
        <f>IF(AV171&gt;Inputs!$B$17,Inputs!$B$17,AV171)</f>
        <v>0</v>
      </c>
    </row>
    <row r="172" spans="1:50" x14ac:dyDescent="0.25">
      <c r="A172" s="1">
        <f>Levels!A173</f>
        <v>0</v>
      </c>
      <c r="B172" s="1">
        <f>Levels!B173</f>
        <v>0</v>
      </c>
      <c r="C172" s="15">
        <f>IF(AND(E172=0,F172=1),Levels!C173,'2012-2013'!AU172)</f>
        <v>0</v>
      </c>
      <c r="D172" s="1">
        <f>Levels!E173</f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 t="e">
        <f>Levels!AD173</f>
        <v>#N/A</v>
      </c>
      <c r="K172" s="1" t="e">
        <f>Levels!AE173</f>
        <v>#N/A</v>
      </c>
      <c r="L172" s="1" t="e">
        <f t="shared" si="33"/>
        <v>#N/A</v>
      </c>
      <c r="M172" s="19">
        <f>IF(D172=1,Inputs!$J$25,IF(D172=2,Inputs!$J$26,IF(D172=3,Inputs!$J$27,IF(D172=4,Inputs!$J$28,0))))</f>
        <v>0</v>
      </c>
      <c r="N172" s="19">
        <f>IF(D172=1,Inputs!$J$42,IF(D172=2,Inputs!$J$43,IF(D172=3,Inputs!$J$44,IF(D172=4,Inputs!$J$45,0))))</f>
        <v>0</v>
      </c>
      <c r="O172" s="19">
        <f>IF(D172=1,Inputs!$K$25,IF(D172=2,Inputs!$K$26,IF(D172=3,Inputs!$K$27,IF(D172=4,Inputs!$K$28,0))))</f>
        <v>0</v>
      </c>
      <c r="P172" s="19">
        <f>IF(D172=1,Inputs!$K$42,IF(D172=2,Inputs!$K$43,IF(D172=3,Inputs!$K$44,IF(D172=4,Inputs!$K$45,0))))</f>
        <v>0</v>
      </c>
      <c r="Q172" s="19">
        <f>IF(AND(D172=1,G172=1),Inputs!$L$25,IF(AND(D172=2,G172=1),Inputs!$L$26,IF(AND(D172=3,G172=1),Inputs!$L$27,IF(AND(D172=4,G172=1),Inputs!$L$28,0))))</f>
        <v>0</v>
      </c>
      <c r="R172" s="19">
        <f>IF(AND(D172=1,G172=1),Inputs!$L$42,IF(AND(D172=2,G172=1),Inputs!$L$43,IF(AND(D172=3,G172=1),Inputs!$L$44,IF(AND(D172=4,G172=1),Inputs!$L$45,0))))</f>
        <v>0</v>
      </c>
      <c r="S172" s="19">
        <f>IF(AND(D172=1,H172=1),Inputs!$M$25,IF(AND(D172=2,H172=1),Inputs!$M$26,IF(AND(D172=3,H172=1),Inputs!$M$27,IF(AND(D172=4,H172=1),Inputs!$M$28,0))))</f>
        <v>0</v>
      </c>
      <c r="T172" s="19">
        <f>IF(AND(D172=1,H172=1),Inputs!$M$42,IF(AND(D172=2,H172=1),Inputs!$M$43,IF(AND(D172=3,H172=1),Inputs!$M$44,IF(AND(D172=4,H172=1),Inputs!$M$45,0))))</f>
        <v>0</v>
      </c>
      <c r="U172" s="19">
        <f>IF(AND(D172=1,I172=1),Inputs!$N$25,IF(AND(D172=2,I172=1),Inputs!$N$26,IF(AND(D172=3,I172=1),Inputs!$N$27,IF(AND(D172=4,I172=1),Inputs!$N$28,0))))</f>
        <v>0</v>
      </c>
      <c r="V172" s="19">
        <f>IF(AND(D172=1,I172=1),Inputs!$N$42,IF(AND(D172=2,I172=1),Inputs!$N$43,IF(AND(D172=3,I172=1),Inputs!$N$44,IF(AND(D172=4,I172=1),Inputs!$N$45,0))))</f>
        <v>0</v>
      </c>
      <c r="W172" s="19">
        <f>IF(D172=1,Inputs!$J$34,IF(D172=2,Inputs!$J$35,IF(D172=3,Inputs!$J$36,IF(D172=4,Inputs!$J$37,0))))</f>
        <v>0</v>
      </c>
      <c r="X172" s="19">
        <f>IF(D172=1,Inputs!$J$51,IF(D172=2,Inputs!$J$52,IF(D172=3,Inputs!$J$53,IF(D172=4,Inputs!$J$54,0))))</f>
        <v>0</v>
      </c>
      <c r="Y172" s="19">
        <f>IF(D172=1,Inputs!$K$34,IF(D172=2,Inputs!$K$35,IF(D172=3,Inputs!$K$36,IF(D172=4,Inputs!$K$37,0))))</f>
        <v>0</v>
      </c>
      <c r="Z172" s="19">
        <f>IF(D172=1,Inputs!$K$51,IF(D172=2,Inputs!$K$52,IF(D172=3,Inputs!$K$53,IF(D172=4,Inputs!$K$54,0))))</f>
        <v>0</v>
      </c>
      <c r="AA172" s="19">
        <f>IF(AND(D172=1,G172=1),Inputs!$L$34,IF(AND(D172=2,G172=1),Inputs!$L$35,IF(AND(D172=3,G172=1),Inputs!$L$36,IF(AND(D172=4,G172=1),Inputs!$L$37,0))))</f>
        <v>0</v>
      </c>
      <c r="AB172" s="19">
        <f>IF(AND(D172=1,G172=1),Inputs!$L$51,IF(AND(D172=2,G172=1),Inputs!$L$52,IF(AND(D172=3,G172=1),Inputs!$L$53,IF(AND(D172=4,G172=1),Inputs!$L$54,0))))</f>
        <v>0</v>
      </c>
      <c r="AC172" s="19">
        <f>IF(AND(D172=1,H172=1),Inputs!$M$34,IF(AND(D172=2,H172=1),Inputs!$M$35,IF(AND(D172=3,H172=1),Inputs!$M$36,IF(AND(D172=4,H172=1),Inputs!$M$37,0))))</f>
        <v>0</v>
      </c>
      <c r="AD172" s="19">
        <f>IF(AND(D172=1,H172=1),Inputs!$M$51,IF(AND(D172=2,H172=1),Inputs!$M$52,IF(AND(D172=3,H172=1),Inputs!$M$53,IF(AND(D172=4,H172=1),Inputs!$M$54,0))))</f>
        <v>0</v>
      </c>
      <c r="AE172" s="19">
        <f>IF(AND(D172=1,I172=1),Inputs!$N$34,IF(AND(D172=2,I172=1),Inputs!$N$35,IF(AND(D172=3,I172=1),Inputs!$N$36,IF(AND(D172=4,I172=1),Inputs!$N$37,0))))</f>
        <v>0</v>
      </c>
      <c r="AF172" s="19">
        <f>IF(AND(D172=1,I172=1),Inputs!$N$51,IF(AND(D172=2,I172=1),Inputs!$N$52,IF(AND(D172=3,I172=1),Inputs!$N$53,IF(AND(D172=4,I172=1),Inputs!$N$54,0))))</f>
        <v>0</v>
      </c>
      <c r="AG172" s="19" t="e">
        <f t="shared" si="34"/>
        <v>#N/A</v>
      </c>
      <c r="AH172" s="19" t="e">
        <f t="shared" si="35"/>
        <v>#N/A</v>
      </c>
      <c r="AI172" s="19" t="e">
        <f t="shared" si="36"/>
        <v>#N/A</v>
      </c>
      <c r="AJ172" s="19" t="e">
        <f>IF(K172=2,Inputs!$B$7,IF(K172=3,Inputs!$B$8,IF(K172=4,Inputs!$B$9,IF(K172=5,Inputs!$B$10,IF(K172=6,Inputs!$B$11)))))</f>
        <v>#N/A</v>
      </c>
      <c r="AK172" s="19">
        <f>Inputs!$B$65+C172</f>
        <v>500</v>
      </c>
      <c r="AL172" s="19" t="e">
        <f t="shared" si="37"/>
        <v>#N/A</v>
      </c>
      <c r="AM172" s="19" t="e">
        <f t="shared" si="32"/>
        <v>#N/A</v>
      </c>
      <c r="AN172" s="19" t="e">
        <f t="shared" si="27"/>
        <v>#N/A</v>
      </c>
      <c r="AO172" s="19" t="e">
        <f t="shared" si="28"/>
        <v>#N/A</v>
      </c>
      <c r="AP172" s="19" t="e">
        <f t="shared" si="29"/>
        <v>#N/A</v>
      </c>
      <c r="AQ172" s="22">
        <f t="shared" si="30"/>
        <v>0</v>
      </c>
      <c r="AR172" s="22">
        <f t="shared" si="31"/>
        <v>0</v>
      </c>
      <c r="AS172" s="22">
        <f>IF(AND(AQ172&gt;=Inputs!$B$15,D172=2),MAX(C172,Inputs!$B$15),AQ172)</f>
        <v>0</v>
      </c>
      <c r="AT172" s="22">
        <f>IF(AND(AR172&gt;=Inputs!$B$15,D172=2),MAX(C172,Inputs!$B$15),AR172)</f>
        <v>0</v>
      </c>
      <c r="AU172" s="22">
        <f>IF(AND(AS172&gt;=Inputs!$B$16,D172&lt;4),MAX(C172,Inputs!$B$16),AS172)</f>
        <v>0</v>
      </c>
      <c r="AV172" s="22">
        <f>IF(AND(AT172&gt;=Inputs!$B$16,D172&lt;4),MAX(C172,Inputs!$B$16),AT172)</f>
        <v>0</v>
      </c>
      <c r="AW172" s="20">
        <f>IF(AU172&gt;Inputs!$B$17,Inputs!$B$17,AU172)</f>
        <v>0</v>
      </c>
      <c r="AX172" s="20">
        <f>IF(AV172&gt;Inputs!$B$17,Inputs!$B$17,AV172)</f>
        <v>0</v>
      </c>
    </row>
    <row r="173" spans="1:50" x14ac:dyDescent="0.25">
      <c r="A173" s="1">
        <f>Levels!A174</f>
        <v>0</v>
      </c>
      <c r="B173" s="1">
        <f>Levels!B174</f>
        <v>0</v>
      </c>
      <c r="C173" s="15">
        <f>IF(AND(E173=0,F173=1),Levels!C174,'2012-2013'!AU173)</f>
        <v>0</v>
      </c>
      <c r="D173" s="1">
        <f>Levels!E174</f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 t="e">
        <f>Levels!AD174</f>
        <v>#N/A</v>
      </c>
      <c r="K173" s="1" t="e">
        <f>Levels!AE174</f>
        <v>#N/A</v>
      </c>
      <c r="L173" s="1" t="e">
        <f t="shared" si="33"/>
        <v>#N/A</v>
      </c>
      <c r="M173" s="19">
        <f>IF(D173=1,Inputs!$J$25,IF(D173=2,Inputs!$J$26,IF(D173=3,Inputs!$J$27,IF(D173=4,Inputs!$J$28,0))))</f>
        <v>0</v>
      </c>
      <c r="N173" s="19">
        <f>IF(D173=1,Inputs!$J$42,IF(D173=2,Inputs!$J$43,IF(D173=3,Inputs!$J$44,IF(D173=4,Inputs!$J$45,0))))</f>
        <v>0</v>
      </c>
      <c r="O173" s="19">
        <f>IF(D173=1,Inputs!$K$25,IF(D173=2,Inputs!$K$26,IF(D173=3,Inputs!$K$27,IF(D173=4,Inputs!$K$28,0))))</f>
        <v>0</v>
      </c>
      <c r="P173" s="19">
        <f>IF(D173=1,Inputs!$K$42,IF(D173=2,Inputs!$K$43,IF(D173=3,Inputs!$K$44,IF(D173=4,Inputs!$K$45,0))))</f>
        <v>0</v>
      </c>
      <c r="Q173" s="19">
        <f>IF(AND(D173=1,G173=1),Inputs!$L$25,IF(AND(D173=2,G173=1),Inputs!$L$26,IF(AND(D173=3,G173=1),Inputs!$L$27,IF(AND(D173=4,G173=1),Inputs!$L$28,0))))</f>
        <v>0</v>
      </c>
      <c r="R173" s="19">
        <f>IF(AND(D173=1,G173=1),Inputs!$L$42,IF(AND(D173=2,G173=1),Inputs!$L$43,IF(AND(D173=3,G173=1),Inputs!$L$44,IF(AND(D173=4,G173=1),Inputs!$L$45,0))))</f>
        <v>0</v>
      </c>
      <c r="S173" s="19">
        <f>IF(AND(D173=1,H173=1),Inputs!$M$25,IF(AND(D173=2,H173=1),Inputs!$M$26,IF(AND(D173=3,H173=1),Inputs!$M$27,IF(AND(D173=4,H173=1),Inputs!$M$28,0))))</f>
        <v>0</v>
      </c>
      <c r="T173" s="19">
        <f>IF(AND(D173=1,H173=1),Inputs!$M$42,IF(AND(D173=2,H173=1),Inputs!$M$43,IF(AND(D173=3,H173=1),Inputs!$M$44,IF(AND(D173=4,H173=1),Inputs!$M$45,0))))</f>
        <v>0</v>
      </c>
      <c r="U173" s="19">
        <f>IF(AND(D173=1,I173=1),Inputs!$N$25,IF(AND(D173=2,I173=1),Inputs!$N$26,IF(AND(D173=3,I173=1),Inputs!$N$27,IF(AND(D173=4,I173=1),Inputs!$N$28,0))))</f>
        <v>0</v>
      </c>
      <c r="V173" s="19">
        <f>IF(AND(D173=1,I173=1),Inputs!$N$42,IF(AND(D173=2,I173=1),Inputs!$N$43,IF(AND(D173=3,I173=1),Inputs!$N$44,IF(AND(D173=4,I173=1),Inputs!$N$45,0))))</f>
        <v>0</v>
      </c>
      <c r="W173" s="19">
        <f>IF(D173=1,Inputs!$J$34,IF(D173=2,Inputs!$J$35,IF(D173=3,Inputs!$J$36,IF(D173=4,Inputs!$J$37,0))))</f>
        <v>0</v>
      </c>
      <c r="X173" s="19">
        <f>IF(D173=1,Inputs!$J$51,IF(D173=2,Inputs!$J$52,IF(D173=3,Inputs!$J$53,IF(D173=4,Inputs!$J$54,0))))</f>
        <v>0</v>
      </c>
      <c r="Y173" s="19">
        <f>IF(D173=1,Inputs!$K$34,IF(D173=2,Inputs!$K$35,IF(D173=3,Inputs!$K$36,IF(D173=4,Inputs!$K$37,0))))</f>
        <v>0</v>
      </c>
      <c r="Z173" s="19">
        <f>IF(D173=1,Inputs!$K$51,IF(D173=2,Inputs!$K$52,IF(D173=3,Inputs!$K$53,IF(D173=4,Inputs!$K$54,0))))</f>
        <v>0</v>
      </c>
      <c r="AA173" s="19">
        <f>IF(AND(D173=1,G173=1),Inputs!$L$34,IF(AND(D173=2,G173=1),Inputs!$L$35,IF(AND(D173=3,G173=1),Inputs!$L$36,IF(AND(D173=4,G173=1),Inputs!$L$37,0))))</f>
        <v>0</v>
      </c>
      <c r="AB173" s="19">
        <f>IF(AND(D173=1,G173=1),Inputs!$L$51,IF(AND(D173=2,G173=1),Inputs!$L$52,IF(AND(D173=3,G173=1),Inputs!$L$53,IF(AND(D173=4,G173=1),Inputs!$L$54,0))))</f>
        <v>0</v>
      </c>
      <c r="AC173" s="19">
        <f>IF(AND(D173=1,H173=1),Inputs!$M$34,IF(AND(D173=2,H173=1),Inputs!$M$35,IF(AND(D173=3,H173=1),Inputs!$M$36,IF(AND(D173=4,H173=1),Inputs!$M$37,0))))</f>
        <v>0</v>
      </c>
      <c r="AD173" s="19">
        <f>IF(AND(D173=1,H173=1),Inputs!$M$51,IF(AND(D173=2,H173=1),Inputs!$M$52,IF(AND(D173=3,H173=1),Inputs!$M$53,IF(AND(D173=4,H173=1),Inputs!$M$54,0))))</f>
        <v>0</v>
      </c>
      <c r="AE173" s="19">
        <f>IF(AND(D173=1,I173=1),Inputs!$N$34,IF(AND(D173=2,I173=1),Inputs!$N$35,IF(AND(D173=3,I173=1),Inputs!$N$36,IF(AND(D173=4,I173=1),Inputs!$N$37,0))))</f>
        <v>0</v>
      </c>
      <c r="AF173" s="19">
        <f>IF(AND(D173=1,I173=1),Inputs!$N$51,IF(AND(D173=2,I173=1),Inputs!$N$52,IF(AND(D173=3,I173=1),Inputs!$N$53,IF(AND(D173=4,I173=1),Inputs!$N$54,0))))</f>
        <v>0</v>
      </c>
      <c r="AG173" s="19" t="e">
        <f t="shared" si="34"/>
        <v>#N/A</v>
      </c>
      <c r="AH173" s="19" t="e">
        <f t="shared" si="35"/>
        <v>#N/A</v>
      </c>
      <c r="AI173" s="19" t="e">
        <f t="shared" si="36"/>
        <v>#N/A</v>
      </c>
      <c r="AJ173" s="19" t="e">
        <f>IF(K173=2,Inputs!$B$7,IF(K173=3,Inputs!$B$8,IF(K173=4,Inputs!$B$9,IF(K173=5,Inputs!$B$10,IF(K173=6,Inputs!$B$11)))))</f>
        <v>#N/A</v>
      </c>
      <c r="AK173" s="19">
        <f>Inputs!$B$65+C173</f>
        <v>500</v>
      </c>
      <c r="AL173" s="19" t="e">
        <f t="shared" si="37"/>
        <v>#N/A</v>
      </c>
      <c r="AM173" s="19" t="e">
        <f t="shared" si="32"/>
        <v>#N/A</v>
      </c>
      <c r="AN173" s="19" t="e">
        <f t="shared" si="27"/>
        <v>#N/A</v>
      </c>
      <c r="AO173" s="19" t="e">
        <f t="shared" si="28"/>
        <v>#N/A</v>
      </c>
      <c r="AP173" s="19" t="e">
        <f t="shared" si="29"/>
        <v>#N/A</v>
      </c>
      <c r="AQ173" s="22">
        <f t="shared" si="30"/>
        <v>0</v>
      </c>
      <c r="AR173" s="22">
        <f t="shared" si="31"/>
        <v>0</v>
      </c>
      <c r="AS173" s="22">
        <f>IF(AND(AQ173&gt;=Inputs!$B$15,D173=2),MAX(C173,Inputs!$B$15),AQ173)</f>
        <v>0</v>
      </c>
      <c r="AT173" s="22">
        <f>IF(AND(AR173&gt;=Inputs!$B$15,D173=2),MAX(C173,Inputs!$B$15),AR173)</f>
        <v>0</v>
      </c>
      <c r="AU173" s="22">
        <f>IF(AND(AS173&gt;=Inputs!$B$16,D173&lt;4),MAX(C173,Inputs!$B$16),AS173)</f>
        <v>0</v>
      </c>
      <c r="AV173" s="22">
        <f>IF(AND(AT173&gt;=Inputs!$B$16,D173&lt;4),MAX(C173,Inputs!$B$16),AT173)</f>
        <v>0</v>
      </c>
      <c r="AW173" s="20">
        <f>IF(AU173&gt;Inputs!$B$17,Inputs!$B$17,AU173)</f>
        <v>0</v>
      </c>
      <c r="AX173" s="20">
        <f>IF(AV173&gt;Inputs!$B$17,Inputs!$B$17,AV173)</f>
        <v>0</v>
      </c>
    </row>
    <row r="174" spans="1:50" x14ac:dyDescent="0.25">
      <c r="A174" s="1">
        <f>Levels!A175</f>
        <v>0</v>
      </c>
      <c r="B174" s="1">
        <f>Levels!B175</f>
        <v>0</v>
      </c>
      <c r="C174" s="15">
        <f>IF(AND(E174=0,F174=1),Levels!C175,'2012-2013'!AU174)</f>
        <v>0</v>
      </c>
      <c r="D174" s="1">
        <f>Levels!E175</f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 t="e">
        <f>Levels!AD175</f>
        <v>#N/A</v>
      </c>
      <c r="K174" s="1" t="e">
        <f>Levels!AE175</f>
        <v>#N/A</v>
      </c>
      <c r="L174" s="1" t="e">
        <f t="shared" si="33"/>
        <v>#N/A</v>
      </c>
      <c r="M174" s="19">
        <f>IF(D174=1,Inputs!$J$25,IF(D174=2,Inputs!$J$26,IF(D174=3,Inputs!$J$27,IF(D174=4,Inputs!$J$28,0))))</f>
        <v>0</v>
      </c>
      <c r="N174" s="19">
        <f>IF(D174=1,Inputs!$J$42,IF(D174=2,Inputs!$J$43,IF(D174=3,Inputs!$J$44,IF(D174=4,Inputs!$J$45,0))))</f>
        <v>0</v>
      </c>
      <c r="O174" s="19">
        <f>IF(D174=1,Inputs!$K$25,IF(D174=2,Inputs!$K$26,IF(D174=3,Inputs!$K$27,IF(D174=4,Inputs!$K$28,0))))</f>
        <v>0</v>
      </c>
      <c r="P174" s="19">
        <f>IF(D174=1,Inputs!$K$42,IF(D174=2,Inputs!$K$43,IF(D174=3,Inputs!$K$44,IF(D174=4,Inputs!$K$45,0))))</f>
        <v>0</v>
      </c>
      <c r="Q174" s="19">
        <f>IF(AND(D174=1,G174=1),Inputs!$L$25,IF(AND(D174=2,G174=1),Inputs!$L$26,IF(AND(D174=3,G174=1),Inputs!$L$27,IF(AND(D174=4,G174=1),Inputs!$L$28,0))))</f>
        <v>0</v>
      </c>
      <c r="R174" s="19">
        <f>IF(AND(D174=1,G174=1),Inputs!$L$42,IF(AND(D174=2,G174=1),Inputs!$L$43,IF(AND(D174=3,G174=1),Inputs!$L$44,IF(AND(D174=4,G174=1),Inputs!$L$45,0))))</f>
        <v>0</v>
      </c>
      <c r="S174" s="19">
        <f>IF(AND(D174=1,H174=1),Inputs!$M$25,IF(AND(D174=2,H174=1),Inputs!$M$26,IF(AND(D174=3,H174=1),Inputs!$M$27,IF(AND(D174=4,H174=1),Inputs!$M$28,0))))</f>
        <v>0</v>
      </c>
      <c r="T174" s="19">
        <f>IF(AND(D174=1,H174=1),Inputs!$M$42,IF(AND(D174=2,H174=1),Inputs!$M$43,IF(AND(D174=3,H174=1),Inputs!$M$44,IF(AND(D174=4,H174=1),Inputs!$M$45,0))))</f>
        <v>0</v>
      </c>
      <c r="U174" s="19">
        <f>IF(AND(D174=1,I174=1),Inputs!$N$25,IF(AND(D174=2,I174=1),Inputs!$N$26,IF(AND(D174=3,I174=1),Inputs!$N$27,IF(AND(D174=4,I174=1),Inputs!$N$28,0))))</f>
        <v>0</v>
      </c>
      <c r="V174" s="19">
        <f>IF(AND(D174=1,I174=1),Inputs!$N$42,IF(AND(D174=2,I174=1),Inputs!$N$43,IF(AND(D174=3,I174=1),Inputs!$N$44,IF(AND(D174=4,I174=1),Inputs!$N$45,0))))</f>
        <v>0</v>
      </c>
      <c r="W174" s="19">
        <f>IF(D174=1,Inputs!$J$34,IF(D174=2,Inputs!$J$35,IF(D174=3,Inputs!$J$36,IF(D174=4,Inputs!$J$37,0))))</f>
        <v>0</v>
      </c>
      <c r="X174" s="19">
        <f>IF(D174=1,Inputs!$J$51,IF(D174=2,Inputs!$J$52,IF(D174=3,Inputs!$J$53,IF(D174=4,Inputs!$J$54,0))))</f>
        <v>0</v>
      </c>
      <c r="Y174" s="19">
        <f>IF(D174=1,Inputs!$K$34,IF(D174=2,Inputs!$K$35,IF(D174=3,Inputs!$K$36,IF(D174=4,Inputs!$K$37,0))))</f>
        <v>0</v>
      </c>
      <c r="Z174" s="19">
        <f>IF(D174=1,Inputs!$K$51,IF(D174=2,Inputs!$K$52,IF(D174=3,Inputs!$K$53,IF(D174=4,Inputs!$K$54,0))))</f>
        <v>0</v>
      </c>
      <c r="AA174" s="19">
        <f>IF(AND(D174=1,G174=1),Inputs!$L$34,IF(AND(D174=2,G174=1),Inputs!$L$35,IF(AND(D174=3,G174=1),Inputs!$L$36,IF(AND(D174=4,G174=1),Inputs!$L$37,0))))</f>
        <v>0</v>
      </c>
      <c r="AB174" s="19">
        <f>IF(AND(D174=1,G174=1),Inputs!$L$51,IF(AND(D174=2,G174=1),Inputs!$L$52,IF(AND(D174=3,G174=1),Inputs!$L$53,IF(AND(D174=4,G174=1),Inputs!$L$54,0))))</f>
        <v>0</v>
      </c>
      <c r="AC174" s="19">
        <f>IF(AND(D174=1,H174=1),Inputs!$M$34,IF(AND(D174=2,H174=1),Inputs!$M$35,IF(AND(D174=3,H174=1),Inputs!$M$36,IF(AND(D174=4,H174=1),Inputs!$M$37,0))))</f>
        <v>0</v>
      </c>
      <c r="AD174" s="19">
        <f>IF(AND(D174=1,H174=1),Inputs!$M$51,IF(AND(D174=2,H174=1),Inputs!$M$52,IF(AND(D174=3,H174=1),Inputs!$M$53,IF(AND(D174=4,H174=1),Inputs!$M$54,0))))</f>
        <v>0</v>
      </c>
      <c r="AE174" s="19">
        <f>IF(AND(D174=1,I174=1),Inputs!$N$34,IF(AND(D174=2,I174=1),Inputs!$N$35,IF(AND(D174=3,I174=1),Inputs!$N$36,IF(AND(D174=4,I174=1),Inputs!$N$37,0))))</f>
        <v>0</v>
      </c>
      <c r="AF174" s="19">
        <f>IF(AND(D174=1,I174=1),Inputs!$N$51,IF(AND(D174=2,I174=1),Inputs!$N$52,IF(AND(D174=3,I174=1),Inputs!$N$53,IF(AND(D174=4,I174=1),Inputs!$N$54,0))))</f>
        <v>0</v>
      </c>
      <c r="AG174" s="19" t="e">
        <f t="shared" si="34"/>
        <v>#N/A</v>
      </c>
      <c r="AH174" s="19" t="e">
        <f t="shared" si="35"/>
        <v>#N/A</v>
      </c>
      <c r="AI174" s="19" t="e">
        <f t="shared" si="36"/>
        <v>#N/A</v>
      </c>
      <c r="AJ174" s="19" t="e">
        <f>IF(K174=2,Inputs!$B$7,IF(K174=3,Inputs!$B$8,IF(K174=4,Inputs!$B$9,IF(K174=5,Inputs!$B$10,IF(K174=6,Inputs!$B$11)))))</f>
        <v>#N/A</v>
      </c>
      <c r="AK174" s="19">
        <f>Inputs!$B$65+C174</f>
        <v>500</v>
      </c>
      <c r="AL174" s="19" t="e">
        <f t="shared" si="37"/>
        <v>#N/A</v>
      </c>
      <c r="AM174" s="19" t="e">
        <f t="shared" si="32"/>
        <v>#N/A</v>
      </c>
      <c r="AN174" s="19" t="e">
        <f t="shared" si="27"/>
        <v>#N/A</v>
      </c>
      <c r="AO174" s="19" t="e">
        <f t="shared" si="28"/>
        <v>#N/A</v>
      </c>
      <c r="AP174" s="19" t="e">
        <f t="shared" si="29"/>
        <v>#N/A</v>
      </c>
      <c r="AQ174" s="22">
        <f t="shared" si="30"/>
        <v>0</v>
      </c>
      <c r="AR174" s="22">
        <f t="shared" si="31"/>
        <v>0</v>
      </c>
      <c r="AS174" s="22">
        <f>IF(AND(AQ174&gt;=Inputs!$B$15,D174=2),MAX(C174,Inputs!$B$15),AQ174)</f>
        <v>0</v>
      </c>
      <c r="AT174" s="22">
        <f>IF(AND(AR174&gt;=Inputs!$B$15,D174=2),MAX(C174,Inputs!$B$15),AR174)</f>
        <v>0</v>
      </c>
      <c r="AU174" s="22">
        <f>IF(AND(AS174&gt;=Inputs!$B$16,D174&lt;4),MAX(C174,Inputs!$B$16),AS174)</f>
        <v>0</v>
      </c>
      <c r="AV174" s="22">
        <f>IF(AND(AT174&gt;=Inputs!$B$16,D174&lt;4),MAX(C174,Inputs!$B$16),AT174)</f>
        <v>0</v>
      </c>
      <c r="AW174" s="20">
        <f>IF(AU174&gt;Inputs!$B$17,Inputs!$B$17,AU174)</f>
        <v>0</v>
      </c>
      <c r="AX174" s="20">
        <f>IF(AV174&gt;Inputs!$B$17,Inputs!$B$17,AV174)</f>
        <v>0</v>
      </c>
    </row>
    <row r="175" spans="1:50" x14ac:dyDescent="0.25">
      <c r="A175" s="1">
        <f>Levels!A176</f>
        <v>0</v>
      </c>
      <c r="B175" s="1">
        <f>Levels!B176</f>
        <v>0</v>
      </c>
      <c r="C175" s="15">
        <f>IF(AND(E175=0,F175=1),Levels!C176,'2012-2013'!AU175)</f>
        <v>0</v>
      </c>
      <c r="D175" s="1">
        <f>Levels!E176</f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 t="e">
        <f>Levels!AD176</f>
        <v>#N/A</v>
      </c>
      <c r="K175" s="1" t="e">
        <f>Levels!AE176</f>
        <v>#N/A</v>
      </c>
      <c r="L175" s="1" t="e">
        <f t="shared" si="33"/>
        <v>#N/A</v>
      </c>
      <c r="M175" s="19">
        <f>IF(D175=1,Inputs!$J$25,IF(D175=2,Inputs!$J$26,IF(D175=3,Inputs!$J$27,IF(D175=4,Inputs!$J$28,0))))</f>
        <v>0</v>
      </c>
      <c r="N175" s="19">
        <f>IF(D175=1,Inputs!$J$42,IF(D175=2,Inputs!$J$43,IF(D175=3,Inputs!$J$44,IF(D175=4,Inputs!$J$45,0))))</f>
        <v>0</v>
      </c>
      <c r="O175" s="19">
        <f>IF(D175=1,Inputs!$K$25,IF(D175=2,Inputs!$K$26,IF(D175=3,Inputs!$K$27,IF(D175=4,Inputs!$K$28,0))))</f>
        <v>0</v>
      </c>
      <c r="P175" s="19">
        <f>IF(D175=1,Inputs!$K$42,IF(D175=2,Inputs!$K$43,IF(D175=3,Inputs!$K$44,IF(D175=4,Inputs!$K$45,0))))</f>
        <v>0</v>
      </c>
      <c r="Q175" s="19">
        <f>IF(AND(D175=1,G175=1),Inputs!$L$25,IF(AND(D175=2,G175=1),Inputs!$L$26,IF(AND(D175=3,G175=1),Inputs!$L$27,IF(AND(D175=4,G175=1),Inputs!$L$28,0))))</f>
        <v>0</v>
      </c>
      <c r="R175" s="19">
        <f>IF(AND(D175=1,G175=1),Inputs!$L$42,IF(AND(D175=2,G175=1),Inputs!$L$43,IF(AND(D175=3,G175=1),Inputs!$L$44,IF(AND(D175=4,G175=1),Inputs!$L$45,0))))</f>
        <v>0</v>
      </c>
      <c r="S175" s="19">
        <f>IF(AND(D175=1,H175=1),Inputs!$M$25,IF(AND(D175=2,H175=1),Inputs!$M$26,IF(AND(D175=3,H175=1),Inputs!$M$27,IF(AND(D175=4,H175=1),Inputs!$M$28,0))))</f>
        <v>0</v>
      </c>
      <c r="T175" s="19">
        <f>IF(AND(D175=1,H175=1),Inputs!$M$42,IF(AND(D175=2,H175=1),Inputs!$M$43,IF(AND(D175=3,H175=1),Inputs!$M$44,IF(AND(D175=4,H175=1),Inputs!$M$45,0))))</f>
        <v>0</v>
      </c>
      <c r="U175" s="19">
        <f>IF(AND(D175=1,I175=1),Inputs!$N$25,IF(AND(D175=2,I175=1),Inputs!$N$26,IF(AND(D175=3,I175=1),Inputs!$N$27,IF(AND(D175=4,I175=1),Inputs!$N$28,0))))</f>
        <v>0</v>
      </c>
      <c r="V175" s="19">
        <f>IF(AND(D175=1,I175=1),Inputs!$N$42,IF(AND(D175=2,I175=1),Inputs!$N$43,IF(AND(D175=3,I175=1),Inputs!$N$44,IF(AND(D175=4,I175=1),Inputs!$N$45,0))))</f>
        <v>0</v>
      </c>
      <c r="W175" s="19">
        <f>IF(D175=1,Inputs!$J$34,IF(D175=2,Inputs!$J$35,IF(D175=3,Inputs!$J$36,IF(D175=4,Inputs!$J$37,0))))</f>
        <v>0</v>
      </c>
      <c r="X175" s="19">
        <f>IF(D175=1,Inputs!$J$51,IF(D175=2,Inputs!$J$52,IF(D175=3,Inputs!$J$53,IF(D175=4,Inputs!$J$54,0))))</f>
        <v>0</v>
      </c>
      <c r="Y175" s="19">
        <f>IF(D175=1,Inputs!$K$34,IF(D175=2,Inputs!$K$35,IF(D175=3,Inputs!$K$36,IF(D175=4,Inputs!$K$37,0))))</f>
        <v>0</v>
      </c>
      <c r="Z175" s="19">
        <f>IF(D175=1,Inputs!$K$51,IF(D175=2,Inputs!$K$52,IF(D175=3,Inputs!$K$53,IF(D175=4,Inputs!$K$54,0))))</f>
        <v>0</v>
      </c>
      <c r="AA175" s="19">
        <f>IF(AND(D175=1,G175=1),Inputs!$L$34,IF(AND(D175=2,G175=1),Inputs!$L$35,IF(AND(D175=3,G175=1),Inputs!$L$36,IF(AND(D175=4,G175=1),Inputs!$L$37,0))))</f>
        <v>0</v>
      </c>
      <c r="AB175" s="19">
        <f>IF(AND(D175=1,G175=1),Inputs!$L$51,IF(AND(D175=2,G175=1),Inputs!$L$52,IF(AND(D175=3,G175=1),Inputs!$L$53,IF(AND(D175=4,G175=1),Inputs!$L$54,0))))</f>
        <v>0</v>
      </c>
      <c r="AC175" s="19">
        <f>IF(AND(D175=1,H175=1),Inputs!$M$34,IF(AND(D175=2,H175=1),Inputs!$M$35,IF(AND(D175=3,H175=1),Inputs!$M$36,IF(AND(D175=4,H175=1),Inputs!$M$37,0))))</f>
        <v>0</v>
      </c>
      <c r="AD175" s="19">
        <f>IF(AND(D175=1,H175=1),Inputs!$M$51,IF(AND(D175=2,H175=1),Inputs!$M$52,IF(AND(D175=3,H175=1),Inputs!$M$53,IF(AND(D175=4,H175=1),Inputs!$M$54,0))))</f>
        <v>0</v>
      </c>
      <c r="AE175" s="19">
        <f>IF(AND(D175=1,I175=1),Inputs!$N$34,IF(AND(D175=2,I175=1),Inputs!$N$35,IF(AND(D175=3,I175=1),Inputs!$N$36,IF(AND(D175=4,I175=1),Inputs!$N$37,0))))</f>
        <v>0</v>
      </c>
      <c r="AF175" s="19">
        <f>IF(AND(D175=1,I175=1),Inputs!$N$51,IF(AND(D175=2,I175=1),Inputs!$N$52,IF(AND(D175=3,I175=1),Inputs!$N$53,IF(AND(D175=4,I175=1),Inputs!$N$54,0))))</f>
        <v>0</v>
      </c>
      <c r="AG175" s="19" t="e">
        <f t="shared" si="34"/>
        <v>#N/A</v>
      </c>
      <c r="AH175" s="19" t="e">
        <f t="shared" si="35"/>
        <v>#N/A</v>
      </c>
      <c r="AI175" s="19" t="e">
        <f t="shared" si="36"/>
        <v>#N/A</v>
      </c>
      <c r="AJ175" s="19" t="e">
        <f>IF(K175=2,Inputs!$B$7,IF(K175=3,Inputs!$B$8,IF(K175=4,Inputs!$B$9,IF(K175=5,Inputs!$B$10,IF(K175=6,Inputs!$B$11)))))</f>
        <v>#N/A</v>
      </c>
      <c r="AK175" s="19">
        <f>Inputs!$B$65+C175</f>
        <v>500</v>
      </c>
      <c r="AL175" s="19" t="e">
        <f t="shared" si="37"/>
        <v>#N/A</v>
      </c>
      <c r="AM175" s="19" t="e">
        <f t="shared" si="32"/>
        <v>#N/A</v>
      </c>
      <c r="AN175" s="19" t="e">
        <f t="shared" si="27"/>
        <v>#N/A</v>
      </c>
      <c r="AO175" s="19" t="e">
        <f t="shared" si="28"/>
        <v>#N/A</v>
      </c>
      <c r="AP175" s="19" t="e">
        <f t="shared" si="29"/>
        <v>#N/A</v>
      </c>
      <c r="AQ175" s="22">
        <f t="shared" si="30"/>
        <v>0</v>
      </c>
      <c r="AR175" s="22">
        <f t="shared" si="31"/>
        <v>0</v>
      </c>
      <c r="AS175" s="22">
        <f>IF(AND(AQ175&gt;=Inputs!$B$15,D175=2),MAX(C175,Inputs!$B$15),AQ175)</f>
        <v>0</v>
      </c>
      <c r="AT175" s="22">
        <f>IF(AND(AR175&gt;=Inputs!$B$15,D175=2),MAX(C175,Inputs!$B$15),AR175)</f>
        <v>0</v>
      </c>
      <c r="AU175" s="22">
        <f>IF(AND(AS175&gt;=Inputs!$B$16,D175&lt;4),MAX(C175,Inputs!$B$16),AS175)</f>
        <v>0</v>
      </c>
      <c r="AV175" s="22">
        <f>IF(AND(AT175&gt;=Inputs!$B$16,D175&lt;4),MAX(C175,Inputs!$B$16),AT175)</f>
        <v>0</v>
      </c>
      <c r="AW175" s="20">
        <f>IF(AU175&gt;Inputs!$B$17,Inputs!$B$17,AU175)</f>
        <v>0</v>
      </c>
      <c r="AX175" s="20">
        <f>IF(AV175&gt;Inputs!$B$17,Inputs!$B$17,AV175)</f>
        <v>0</v>
      </c>
    </row>
    <row r="176" spans="1:50" x14ac:dyDescent="0.25">
      <c r="A176" s="1">
        <f>Levels!A177</f>
        <v>0</v>
      </c>
      <c r="B176" s="1">
        <f>Levels!B177</f>
        <v>0</v>
      </c>
      <c r="C176" s="15">
        <f>IF(AND(E176=0,F176=1),Levels!C177,'2012-2013'!AU176)</f>
        <v>0</v>
      </c>
      <c r="D176" s="1">
        <f>Levels!E177</f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 t="e">
        <f>Levels!AD177</f>
        <v>#N/A</v>
      </c>
      <c r="K176" s="1" t="e">
        <f>Levels!AE177</f>
        <v>#N/A</v>
      </c>
      <c r="L176" s="1" t="e">
        <f t="shared" si="33"/>
        <v>#N/A</v>
      </c>
      <c r="M176" s="19">
        <f>IF(D176=1,Inputs!$J$25,IF(D176=2,Inputs!$J$26,IF(D176=3,Inputs!$J$27,IF(D176=4,Inputs!$J$28,0))))</f>
        <v>0</v>
      </c>
      <c r="N176" s="19">
        <f>IF(D176=1,Inputs!$J$42,IF(D176=2,Inputs!$J$43,IF(D176=3,Inputs!$J$44,IF(D176=4,Inputs!$J$45,0))))</f>
        <v>0</v>
      </c>
      <c r="O176" s="19">
        <f>IF(D176=1,Inputs!$K$25,IF(D176=2,Inputs!$K$26,IF(D176=3,Inputs!$K$27,IF(D176=4,Inputs!$K$28,0))))</f>
        <v>0</v>
      </c>
      <c r="P176" s="19">
        <f>IF(D176=1,Inputs!$K$42,IF(D176=2,Inputs!$K$43,IF(D176=3,Inputs!$K$44,IF(D176=4,Inputs!$K$45,0))))</f>
        <v>0</v>
      </c>
      <c r="Q176" s="19">
        <f>IF(AND(D176=1,G176=1),Inputs!$L$25,IF(AND(D176=2,G176=1),Inputs!$L$26,IF(AND(D176=3,G176=1),Inputs!$L$27,IF(AND(D176=4,G176=1),Inputs!$L$28,0))))</f>
        <v>0</v>
      </c>
      <c r="R176" s="19">
        <f>IF(AND(D176=1,G176=1),Inputs!$L$42,IF(AND(D176=2,G176=1),Inputs!$L$43,IF(AND(D176=3,G176=1),Inputs!$L$44,IF(AND(D176=4,G176=1),Inputs!$L$45,0))))</f>
        <v>0</v>
      </c>
      <c r="S176" s="19">
        <f>IF(AND(D176=1,H176=1),Inputs!$M$25,IF(AND(D176=2,H176=1),Inputs!$M$26,IF(AND(D176=3,H176=1),Inputs!$M$27,IF(AND(D176=4,H176=1),Inputs!$M$28,0))))</f>
        <v>0</v>
      </c>
      <c r="T176" s="19">
        <f>IF(AND(D176=1,H176=1),Inputs!$M$42,IF(AND(D176=2,H176=1),Inputs!$M$43,IF(AND(D176=3,H176=1),Inputs!$M$44,IF(AND(D176=4,H176=1),Inputs!$M$45,0))))</f>
        <v>0</v>
      </c>
      <c r="U176" s="19">
        <f>IF(AND(D176=1,I176=1),Inputs!$N$25,IF(AND(D176=2,I176=1),Inputs!$N$26,IF(AND(D176=3,I176=1),Inputs!$N$27,IF(AND(D176=4,I176=1),Inputs!$N$28,0))))</f>
        <v>0</v>
      </c>
      <c r="V176" s="19">
        <f>IF(AND(D176=1,I176=1),Inputs!$N$42,IF(AND(D176=2,I176=1),Inputs!$N$43,IF(AND(D176=3,I176=1),Inputs!$N$44,IF(AND(D176=4,I176=1),Inputs!$N$45,0))))</f>
        <v>0</v>
      </c>
      <c r="W176" s="19">
        <f>IF(D176=1,Inputs!$J$34,IF(D176=2,Inputs!$J$35,IF(D176=3,Inputs!$J$36,IF(D176=4,Inputs!$J$37,0))))</f>
        <v>0</v>
      </c>
      <c r="X176" s="19">
        <f>IF(D176=1,Inputs!$J$51,IF(D176=2,Inputs!$J$52,IF(D176=3,Inputs!$J$53,IF(D176=4,Inputs!$J$54,0))))</f>
        <v>0</v>
      </c>
      <c r="Y176" s="19">
        <f>IF(D176=1,Inputs!$K$34,IF(D176=2,Inputs!$K$35,IF(D176=3,Inputs!$K$36,IF(D176=4,Inputs!$K$37,0))))</f>
        <v>0</v>
      </c>
      <c r="Z176" s="19">
        <f>IF(D176=1,Inputs!$K$51,IF(D176=2,Inputs!$K$52,IF(D176=3,Inputs!$K$53,IF(D176=4,Inputs!$K$54,0))))</f>
        <v>0</v>
      </c>
      <c r="AA176" s="19">
        <f>IF(AND(D176=1,G176=1),Inputs!$L$34,IF(AND(D176=2,G176=1),Inputs!$L$35,IF(AND(D176=3,G176=1),Inputs!$L$36,IF(AND(D176=4,G176=1),Inputs!$L$37,0))))</f>
        <v>0</v>
      </c>
      <c r="AB176" s="19">
        <f>IF(AND(D176=1,G176=1),Inputs!$L$51,IF(AND(D176=2,G176=1),Inputs!$L$52,IF(AND(D176=3,G176=1),Inputs!$L$53,IF(AND(D176=4,G176=1),Inputs!$L$54,0))))</f>
        <v>0</v>
      </c>
      <c r="AC176" s="19">
        <f>IF(AND(D176=1,H176=1),Inputs!$M$34,IF(AND(D176=2,H176=1),Inputs!$M$35,IF(AND(D176=3,H176=1),Inputs!$M$36,IF(AND(D176=4,H176=1),Inputs!$M$37,0))))</f>
        <v>0</v>
      </c>
      <c r="AD176" s="19">
        <f>IF(AND(D176=1,H176=1),Inputs!$M$51,IF(AND(D176=2,H176=1),Inputs!$M$52,IF(AND(D176=3,H176=1),Inputs!$M$53,IF(AND(D176=4,H176=1),Inputs!$M$54,0))))</f>
        <v>0</v>
      </c>
      <c r="AE176" s="19">
        <f>IF(AND(D176=1,I176=1),Inputs!$N$34,IF(AND(D176=2,I176=1),Inputs!$N$35,IF(AND(D176=3,I176=1),Inputs!$N$36,IF(AND(D176=4,I176=1),Inputs!$N$37,0))))</f>
        <v>0</v>
      </c>
      <c r="AF176" s="19">
        <f>IF(AND(D176=1,I176=1),Inputs!$N$51,IF(AND(D176=2,I176=1),Inputs!$N$52,IF(AND(D176=3,I176=1),Inputs!$N$53,IF(AND(D176=4,I176=1),Inputs!$N$54,0))))</f>
        <v>0</v>
      </c>
      <c r="AG176" s="19" t="e">
        <f t="shared" si="34"/>
        <v>#N/A</v>
      </c>
      <c r="AH176" s="19" t="e">
        <f t="shared" si="35"/>
        <v>#N/A</v>
      </c>
      <c r="AI176" s="19" t="e">
        <f t="shared" si="36"/>
        <v>#N/A</v>
      </c>
      <c r="AJ176" s="19" t="e">
        <f>IF(K176=2,Inputs!$B$7,IF(K176=3,Inputs!$B$8,IF(K176=4,Inputs!$B$9,IF(K176=5,Inputs!$B$10,IF(K176=6,Inputs!$B$11)))))</f>
        <v>#N/A</v>
      </c>
      <c r="AK176" s="19">
        <f>Inputs!$B$65+C176</f>
        <v>500</v>
      </c>
      <c r="AL176" s="19" t="e">
        <f t="shared" si="37"/>
        <v>#N/A</v>
      </c>
      <c r="AM176" s="19" t="e">
        <f t="shared" si="32"/>
        <v>#N/A</v>
      </c>
      <c r="AN176" s="19" t="e">
        <f t="shared" si="27"/>
        <v>#N/A</v>
      </c>
      <c r="AO176" s="19" t="e">
        <f t="shared" si="28"/>
        <v>#N/A</v>
      </c>
      <c r="AP176" s="19" t="e">
        <f t="shared" si="29"/>
        <v>#N/A</v>
      </c>
      <c r="AQ176" s="22">
        <f t="shared" si="30"/>
        <v>0</v>
      </c>
      <c r="AR176" s="22">
        <f t="shared" si="31"/>
        <v>0</v>
      </c>
      <c r="AS176" s="22">
        <f>IF(AND(AQ176&gt;=Inputs!$B$15,D176=2),MAX(C176,Inputs!$B$15),AQ176)</f>
        <v>0</v>
      </c>
      <c r="AT176" s="22">
        <f>IF(AND(AR176&gt;=Inputs!$B$15,D176=2),MAX(C176,Inputs!$B$15),AR176)</f>
        <v>0</v>
      </c>
      <c r="AU176" s="22">
        <f>IF(AND(AS176&gt;=Inputs!$B$16,D176&lt;4),MAX(C176,Inputs!$B$16),AS176)</f>
        <v>0</v>
      </c>
      <c r="AV176" s="22">
        <f>IF(AND(AT176&gt;=Inputs!$B$16,D176&lt;4),MAX(C176,Inputs!$B$16),AT176)</f>
        <v>0</v>
      </c>
      <c r="AW176" s="20">
        <f>IF(AU176&gt;Inputs!$B$17,Inputs!$B$17,AU176)</f>
        <v>0</v>
      </c>
      <c r="AX176" s="20">
        <f>IF(AV176&gt;Inputs!$B$17,Inputs!$B$17,AV176)</f>
        <v>0</v>
      </c>
    </row>
    <row r="177" spans="1:50" x14ac:dyDescent="0.25">
      <c r="A177" s="1">
        <f>Levels!A178</f>
        <v>0</v>
      </c>
      <c r="B177" s="1">
        <f>Levels!B178</f>
        <v>0</v>
      </c>
      <c r="C177" s="15">
        <f>IF(AND(E177=0,F177=1),Levels!C178,'2012-2013'!AU177)</f>
        <v>0</v>
      </c>
      <c r="D177" s="1">
        <f>Levels!E178</f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 t="e">
        <f>Levels!AD178</f>
        <v>#N/A</v>
      </c>
      <c r="K177" s="1" t="e">
        <f>Levels!AE178</f>
        <v>#N/A</v>
      </c>
      <c r="L177" s="1" t="e">
        <f t="shared" si="33"/>
        <v>#N/A</v>
      </c>
      <c r="M177" s="19">
        <f>IF(D177=1,Inputs!$J$25,IF(D177=2,Inputs!$J$26,IF(D177=3,Inputs!$J$27,IF(D177=4,Inputs!$J$28,0))))</f>
        <v>0</v>
      </c>
      <c r="N177" s="19">
        <f>IF(D177=1,Inputs!$J$42,IF(D177=2,Inputs!$J$43,IF(D177=3,Inputs!$J$44,IF(D177=4,Inputs!$J$45,0))))</f>
        <v>0</v>
      </c>
      <c r="O177" s="19">
        <f>IF(D177=1,Inputs!$K$25,IF(D177=2,Inputs!$K$26,IF(D177=3,Inputs!$K$27,IF(D177=4,Inputs!$K$28,0))))</f>
        <v>0</v>
      </c>
      <c r="P177" s="19">
        <f>IF(D177=1,Inputs!$K$42,IF(D177=2,Inputs!$K$43,IF(D177=3,Inputs!$K$44,IF(D177=4,Inputs!$K$45,0))))</f>
        <v>0</v>
      </c>
      <c r="Q177" s="19">
        <f>IF(AND(D177=1,G177=1),Inputs!$L$25,IF(AND(D177=2,G177=1),Inputs!$L$26,IF(AND(D177=3,G177=1),Inputs!$L$27,IF(AND(D177=4,G177=1),Inputs!$L$28,0))))</f>
        <v>0</v>
      </c>
      <c r="R177" s="19">
        <f>IF(AND(D177=1,G177=1),Inputs!$L$42,IF(AND(D177=2,G177=1),Inputs!$L$43,IF(AND(D177=3,G177=1),Inputs!$L$44,IF(AND(D177=4,G177=1),Inputs!$L$45,0))))</f>
        <v>0</v>
      </c>
      <c r="S177" s="19">
        <f>IF(AND(D177=1,H177=1),Inputs!$M$25,IF(AND(D177=2,H177=1),Inputs!$M$26,IF(AND(D177=3,H177=1),Inputs!$M$27,IF(AND(D177=4,H177=1),Inputs!$M$28,0))))</f>
        <v>0</v>
      </c>
      <c r="T177" s="19">
        <f>IF(AND(D177=1,H177=1),Inputs!$M$42,IF(AND(D177=2,H177=1),Inputs!$M$43,IF(AND(D177=3,H177=1),Inputs!$M$44,IF(AND(D177=4,H177=1),Inputs!$M$45,0))))</f>
        <v>0</v>
      </c>
      <c r="U177" s="19">
        <f>IF(AND(D177=1,I177=1),Inputs!$N$25,IF(AND(D177=2,I177=1),Inputs!$N$26,IF(AND(D177=3,I177=1),Inputs!$N$27,IF(AND(D177=4,I177=1),Inputs!$N$28,0))))</f>
        <v>0</v>
      </c>
      <c r="V177" s="19">
        <f>IF(AND(D177=1,I177=1),Inputs!$N$42,IF(AND(D177=2,I177=1),Inputs!$N$43,IF(AND(D177=3,I177=1),Inputs!$N$44,IF(AND(D177=4,I177=1),Inputs!$N$45,0))))</f>
        <v>0</v>
      </c>
      <c r="W177" s="19">
        <f>IF(D177=1,Inputs!$J$34,IF(D177=2,Inputs!$J$35,IF(D177=3,Inputs!$J$36,IF(D177=4,Inputs!$J$37,0))))</f>
        <v>0</v>
      </c>
      <c r="X177" s="19">
        <f>IF(D177=1,Inputs!$J$51,IF(D177=2,Inputs!$J$52,IF(D177=3,Inputs!$J$53,IF(D177=4,Inputs!$J$54,0))))</f>
        <v>0</v>
      </c>
      <c r="Y177" s="19">
        <f>IF(D177=1,Inputs!$K$34,IF(D177=2,Inputs!$K$35,IF(D177=3,Inputs!$K$36,IF(D177=4,Inputs!$K$37,0))))</f>
        <v>0</v>
      </c>
      <c r="Z177" s="19">
        <f>IF(D177=1,Inputs!$K$51,IF(D177=2,Inputs!$K$52,IF(D177=3,Inputs!$K$53,IF(D177=4,Inputs!$K$54,0))))</f>
        <v>0</v>
      </c>
      <c r="AA177" s="19">
        <f>IF(AND(D177=1,G177=1),Inputs!$L$34,IF(AND(D177=2,G177=1),Inputs!$L$35,IF(AND(D177=3,G177=1),Inputs!$L$36,IF(AND(D177=4,G177=1),Inputs!$L$37,0))))</f>
        <v>0</v>
      </c>
      <c r="AB177" s="19">
        <f>IF(AND(D177=1,G177=1),Inputs!$L$51,IF(AND(D177=2,G177=1),Inputs!$L$52,IF(AND(D177=3,G177=1),Inputs!$L$53,IF(AND(D177=4,G177=1),Inputs!$L$54,0))))</f>
        <v>0</v>
      </c>
      <c r="AC177" s="19">
        <f>IF(AND(D177=1,H177=1),Inputs!$M$34,IF(AND(D177=2,H177=1),Inputs!$M$35,IF(AND(D177=3,H177=1),Inputs!$M$36,IF(AND(D177=4,H177=1),Inputs!$M$37,0))))</f>
        <v>0</v>
      </c>
      <c r="AD177" s="19">
        <f>IF(AND(D177=1,H177=1),Inputs!$M$51,IF(AND(D177=2,H177=1),Inputs!$M$52,IF(AND(D177=3,H177=1),Inputs!$M$53,IF(AND(D177=4,H177=1),Inputs!$M$54,0))))</f>
        <v>0</v>
      </c>
      <c r="AE177" s="19">
        <f>IF(AND(D177=1,I177=1),Inputs!$N$34,IF(AND(D177=2,I177=1),Inputs!$N$35,IF(AND(D177=3,I177=1),Inputs!$N$36,IF(AND(D177=4,I177=1),Inputs!$N$37,0))))</f>
        <v>0</v>
      </c>
      <c r="AF177" s="19">
        <f>IF(AND(D177=1,I177=1),Inputs!$N$51,IF(AND(D177=2,I177=1),Inputs!$N$52,IF(AND(D177=3,I177=1),Inputs!$N$53,IF(AND(D177=4,I177=1),Inputs!$N$54,0))))</f>
        <v>0</v>
      </c>
      <c r="AG177" s="19" t="e">
        <f t="shared" si="34"/>
        <v>#N/A</v>
      </c>
      <c r="AH177" s="19" t="e">
        <f t="shared" si="35"/>
        <v>#N/A</v>
      </c>
      <c r="AI177" s="19" t="e">
        <f t="shared" si="36"/>
        <v>#N/A</v>
      </c>
      <c r="AJ177" s="19" t="e">
        <f>IF(K177=2,Inputs!$B$7,IF(K177=3,Inputs!$B$8,IF(K177=4,Inputs!$B$9,IF(K177=5,Inputs!$B$10,IF(K177=6,Inputs!$B$11)))))</f>
        <v>#N/A</v>
      </c>
      <c r="AK177" s="19">
        <f>Inputs!$B$65+C177</f>
        <v>500</v>
      </c>
      <c r="AL177" s="19" t="e">
        <f t="shared" si="37"/>
        <v>#N/A</v>
      </c>
      <c r="AM177" s="19" t="e">
        <f t="shared" si="32"/>
        <v>#N/A</v>
      </c>
      <c r="AN177" s="19" t="e">
        <f t="shared" si="27"/>
        <v>#N/A</v>
      </c>
      <c r="AO177" s="19" t="e">
        <f t="shared" si="28"/>
        <v>#N/A</v>
      </c>
      <c r="AP177" s="19" t="e">
        <f t="shared" si="29"/>
        <v>#N/A</v>
      </c>
      <c r="AQ177" s="22">
        <f t="shared" si="30"/>
        <v>0</v>
      </c>
      <c r="AR177" s="22">
        <f t="shared" si="31"/>
        <v>0</v>
      </c>
      <c r="AS177" s="22">
        <f>IF(AND(AQ177&gt;=Inputs!$B$15,D177=2),MAX(C177,Inputs!$B$15),AQ177)</f>
        <v>0</v>
      </c>
      <c r="AT177" s="22">
        <f>IF(AND(AR177&gt;=Inputs!$B$15,D177=2),MAX(C177,Inputs!$B$15),AR177)</f>
        <v>0</v>
      </c>
      <c r="AU177" s="22">
        <f>IF(AND(AS177&gt;=Inputs!$B$16,D177&lt;4),MAX(C177,Inputs!$B$16),AS177)</f>
        <v>0</v>
      </c>
      <c r="AV177" s="22">
        <f>IF(AND(AT177&gt;=Inputs!$B$16,D177&lt;4),MAX(C177,Inputs!$B$16),AT177)</f>
        <v>0</v>
      </c>
      <c r="AW177" s="20">
        <f>IF(AU177&gt;Inputs!$B$17,Inputs!$B$17,AU177)</f>
        <v>0</v>
      </c>
      <c r="AX177" s="20">
        <f>IF(AV177&gt;Inputs!$B$17,Inputs!$B$17,AV177)</f>
        <v>0</v>
      </c>
    </row>
    <row r="178" spans="1:50" x14ac:dyDescent="0.25">
      <c r="A178" s="1">
        <f>Levels!A179</f>
        <v>0</v>
      </c>
      <c r="B178" s="1">
        <f>Levels!B179</f>
        <v>0</v>
      </c>
      <c r="C178" s="15">
        <f>IF(AND(E178=0,F178=1),Levels!C179,'2012-2013'!AU178)</f>
        <v>0</v>
      </c>
      <c r="D178" s="1">
        <f>Levels!E179</f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 t="e">
        <f>Levels!AD179</f>
        <v>#N/A</v>
      </c>
      <c r="K178" s="1" t="e">
        <f>Levels!AE179</f>
        <v>#N/A</v>
      </c>
      <c r="L178" s="1" t="e">
        <f t="shared" si="33"/>
        <v>#N/A</v>
      </c>
      <c r="M178" s="19">
        <f>IF(D178=1,Inputs!$J$25,IF(D178=2,Inputs!$J$26,IF(D178=3,Inputs!$J$27,IF(D178=4,Inputs!$J$28,0))))</f>
        <v>0</v>
      </c>
      <c r="N178" s="19">
        <f>IF(D178=1,Inputs!$J$42,IF(D178=2,Inputs!$J$43,IF(D178=3,Inputs!$J$44,IF(D178=4,Inputs!$J$45,0))))</f>
        <v>0</v>
      </c>
      <c r="O178" s="19">
        <f>IF(D178=1,Inputs!$K$25,IF(D178=2,Inputs!$K$26,IF(D178=3,Inputs!$K$27,IF(D178=4,Inputs!$K$28,0))))</f>
        <v>0</v>
      </c>
      <c r="P178" s="19">
        <f>IF(D178=1,Inputs!$K$42,IF(D178=2,Inputs!$K$43,IF(D178=3,Inputs!$K$44,IF(D178=4,Inputs!$K$45,0))))</f>
        <v>0</v>
      </c>
      <c r="Q178" s="19">
        <f>IF(AND(D178=1,G178=1),Inputs!$L$25,IF(AND(D178=2,G178=1),Inputs!$L$26,IF(AND(D178=3,G178=1),Inputs!$L$27,IF(AND(D178=4,G178=1),Inputs!$L$28,0))))</f>
        <v>0</v>
      </c>
      <c r="R178" s="19">
        <f>IF(AND(D178=1,G178=1),Inputs!$L$42,IF(AND(D178=2,G178=1),Inputs!$L$43,IF(AND(D178=3,G178=1),Inputs!$L$44,IF(AND(D178=4,G178=1),Inputs!$L$45,0))))</f>
        <v>0</v>
      </c>
      <c r="S178" s="19">
        <f>IF(AND(D178=1,H178=1),Inputs!$M$25,IF(AND(D178=2,H178=1),Inputs!$M$26,IF(AND(D178=3,H178=1),Inputs!$M$27,IF(AND(D178=4,H178=1),Inputs!$M$28,0))))</f>
        <v>0</v>
      </c>
      <c r="T178" s="19">
        <f>IF(AND(D178=1,H178=1),Inputs!$M$42,IF(AND(D178=2,H178=1),Inputs!$M$43,IF(AND(D178=3,H178=1),Inputs!$M$44,IF(AND(D178=4,H178=1),Inputs!$M$45,0))))</f>
        <v>0</v>
      </c>
      <c r="U178" s="19">
        <f>IF(AND(D178=1,I178=1),Inputs!$N$25,IF(AND(D178=2,I178=1),Inputs!$N$26,IF(AND(D178=3,I178=1),Inputs!$N$27,IF(AND(D178=4,I178=1),Inputs!$N$28,0))))</f>
        <v>0</v>
      </c>
      <c r="V178" s="19">
        <f>IF(AND(D178=1,I178=1),Inputs!$N$42,IF(AND(D178=2,I178=1),Inputs!$N$43,IF(AND(D178=3,I178=1),Inputs!$N$44,IF(AND(D178=4,I178=1),Inputs!$N$45,0))))</f>
        <v>0</v>
      </c>
      <c r="W178" s="19">
        <f>IF(D178=1,Inputs!$J$34,IF(D178=2,Inputs!$J$35,IF(D178=3,Inputs!$J$36,IF(D178=4,Inputs!$J$37,0))))</f>
        <v>0</v>
      </c>
      <c r="X178" s="19">
        <f>IF(D178=1,Inputs!$J$51,IF(D178=2,Inputs!$J$52,IF(D178=3,Inputs!$J$53,IF(D178=4,Inputs!$J$54,0))))</f>
        <v>0</v>
      </c>
      <c r="Y178" s="19">
        <f>IF(D178=1,Inputs!$K$34,IF(D178=2,Inputs!$K$35,IF(D178=3,Inputs!$K$36,IF(D178=4,Inputs!$K$37,0))))</f>
        <v>0</v>
      </c>
      <c r="Z178" s="19">
        <f>IF(D178=1,Inputs!$K$51,IF(D178=2,Inputs!$K$52,IF(D178=3,Inputs!$K$53,IF(D178=4,Inputs!$K$54,0))))</f>
        <v>0</v>
      </c>
      <c r="AA178" s="19">
        <f>IF(AND(D178=1,G178=1),Inputs!$L$34,IF(AND(D178=2,G178=1),Inputs!$L$35,IF(AND(D178=3,G178=1),Inputs!$L$36,IF(AND(D178=4,G178=1),Inputs!$L$37,0))))</f>
        <v>0</v>
      </c>
      <c r="AB178" s="19">
        <f>IF(AND(D178=1,G178=1),Inputs!$L$51,IF(AND(D178=2,G178=1),Inputs!$L$52,IF(AND(D178=3,G178=1),Inputs!$L$53,IF(AND(D178=4,G178=1),Inputs!$L$54,0))))</f>
        <v>0</v>
      </c>
      <c r="AC178" s="19">
        <f>IF(AND(D178=1,H178=1),Inputs!$M$34,IF(AND(D178=2,H178=1),Inputs!$M$35,IF(AND(D178=3,H178=1),Inputs!$M$36,IF(AND(D178=4,H178=1),Inputs!$M$37,0))))</f>
        <v>0</v>
      </c>
      <c r="AD178" s="19">
        <f>IF(AND(D178=1,H178=1),Inputs!$M$51,IF(AND(D178=2,H178=1),Inputs!$M$52,IF(AND(D178=3,H178=1),Inputs!$M$53,IF(AND(D178=4,H178=1),Inputs!$M$54,0))))</f>
        <v>0</v>
      </c>
      <c r="AE178" s="19">
        <f>IF(AND(D178=1,I178=1),Inputs!$N$34,IF(AND(D178=2,I178=1),Inputs!$N$35,IF(AND(D178=3,I178=1),Inputs!$N$36,IF(AND(D178=4,I178=1),Inputs!$N$37,0))))</f>
        <v>0</v>
      </c>
      <c r="AF178" s="19">
        <f>IF(AND(D178=1,I178=1),Inputs!$N$51,IF(AND(D178=2,I178=1),Inputs!$N$52,IF(AND(D178=3,I178=1),Inputs!$N$53,IF(AND(D178=4,I178=1),Inputs!$N$54,0))))</f>
        <v>0</v>
      </c>
      <c r="AG178" s="19" t="e">
        <f t="shared" si="34"/>
        <v>#N/A</v>
      </c>
      <c r="AH178" s="19" t="e">
        <f t="shared" si="35"/>
        <v>#N/A</v>
      </c>
      <c r="AI178" s="19" t="e">
        <f t="shared" si="36"/>
        <v>#N/A</v>
      </c>
      <c r="AJ178" s="19" t="e">
        <f>IF(K178=2,Inputs!$B$7,IF(K178=3,Inputs!$B$8,IF(K178=4,Inputs!$B$9,IF(K178=5,Inputs!$B$10,IF(K178=6,Inputs!$B$11)))))</f>
        <v>#N/A</v>
      </c>
      <c r="AK178" s="19">
        <f>Inputs!$B$65+C178</f>
        <v>500</v>
      </c>
      <c r="AL178" s="19" t="e">
        <f t="shared" si="37"/>
        <v>#N/A</v>
      </c>
      <c r="AM178" s="19" t="e">
        <f t="shared" si="32"/>
        <v>#N/A</v>
      </c>
      <c r="AN178" s="19" t="e">
        <f t="shared" si="27"/>
        <v>#N/A</v>
      </c>
      <c r="AO178" s="19" t="e">
        <f t="shared" si="28"/>
        <v>#N/A</v>
      </c>
      <c r="AP178" s="19" t="e">
        <f t="shared" si="29"/>
        <v>#N/A</v>
      </c>
      <c r="AQ178" s="22">
        <f t="shared" si="30"/>
        <v>0</v>
      </c>
      <c r="AR178" s="22">
        <f t="shared" si="31"/>
        <v>0</v>
      </c>
      <c r="AS178" s="22">
        <f>IF(AND(AQ178&gt;=Inputs!$B$15,D178=2),MAX(C178,Inputs!$B$15),AQ178)</f>
        <v>0</v>
      </c>
      <c r="AT178" s="22">
        <f>IF(AND(AR178&gt;=Inputs!$B$15,D178=2),MAX(C178,Inputs!$B$15),AR178)</f>
        <v>0</v>
      </c>
      <c r="AU178" s="22">
        <f>IF(AND(AS178&gt;=Inputs!$B$16,D178&lt;4),MAX(C178,Inputs!$B$16),AS178)</f>
        <v>0</v>
      </c>
      <c r="AV178" s="22">
        <f>IF(AND(AT178&gt;=Inputs!$B$16,D178&lt;4),MAX(C178,Inputs!$B$16),AT178)</f>
        <v>0</v>
      </c>
      <c r="AW178" s="20">
        <f>IF(AU178&gt;Inputs!$B$17,Inputs!$B$17,AU178)</f>
        <v>0</v>
      </c>
      <c r="AX178" s="20">
        <f>IF(AV178&gt;Inputs!$B$17,Inputs!$B$17,AV178)</f>
        <v>0</v>
      </c>
    </row>
    <row r="179" spans="1:50" x14ac:dyDescent="0.25">
      <c r="A179" s="1">
        <f>Levels!A180</f>
        <v>0</v>
      </c>
      <c r="B179" s="1">
        <f>Levels!B180</f>
        <v>0</v>
      </c>
      <c r="C179" s="15">
        <f>IF(AND(E179=0,F179=1),Levels!C180,'2012-2013'!AU179)</f>
        <v>0</v>
      </c>
      <c r="D179" s="1">
        <f>Levels!E180</f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 t="e">
        <f>Levels!AD180</f>
        <v>#N/A</v>
      </c>
      <c r="K179" s="1" t="e">
        <f>Levels!AE180</f>
        <v>#N/A</v>
      </c>
      <c r="L179" s="1" t="e">
        <f t="shared" si="33"/>
        <v>#N/A</v>
      </c>
      <c r="M179" s="19">
        <f>IF(D179=1,Inputs!$J$25,IF(D179=2,Inputs!$J$26,IF(D179=3,Inputs!$J$27,IF(D179=4,Inputs!$J$28,0))))</f>
        <v>0</v>
      </c>
      <c r="N179" s="19">
        <f>IF(D179=1,Inputs!$J$42,IF(D179=2,Inputs!$J$43,IF(D179=3,Inputs!$J$44,IF(D179=4,Inputs!$J$45,0))))</f>
        <v>0</v>
      </c>
      <c r="O179" s="19">
        <f>IF(D179=1,Inputs!$K$25,IF(D179=2,Inputs!$K$26,IF(D179=3,Inputs!$K$27,IF(D179=4,Inputs!$K$28,0))))</f>
        <v>0</v>
      </c>
      <c r="P179" s="19">
        <f>IF(D179=1,Inputs!$K$42,IF(D179=2,Inputs!$K$43,IF(D179=3,Inputs!$K$44,IF(D179=4,Inputs!$K$45,0))))</f>
        <v>0</v>
      </c>
      <c r="Q179" s="19">
        <f>IF(AND(D179=1,G179=1),Inputs!$L$25,IF(AND(D179=2,G179=1),Inputs!$L$26,IF(AND(D179=3,G179=1),Inputs!$L$27,IF(AND(D179=4,G179=1),Inputs!$L$28,0))))</f>
        <v>0</v>
      </c>
      <c r="R179" s="19">
        <f>IF(AND(D179=1,G179=1),Inputs!$L$42,IF(AND(D179=2,G179=1),Inputs!$L$43,IF(AND(D179=3,G179=1),Inputs!$L$44,IF(AND(D179=4,G179=1),Inputs!$L$45,0))))</f>
        <v>0</v>
      </c>
      <c r="S179" s="19">
        <f>IF(AND(D179=1,H179=1),Inputs!$M$25,IF(AND(D179=2,H179=1),Inputs!$M$26,IF(AND(D179=3,H179=1),Inputs!$M$27,IF(AND(D179=4,H179=1),Inputs!$M$28,0))))</f>
        <v>0</v>
      </c>
      <c r="T179" s="19">
        <f>IF(AND(D179=1,H179=1),Inputs!$M$42,IF(AND(D179=2,H179=1),Inputs!$M$43,IF(AND(D179=3,H179=1),Inputs!$M$44,IF(AND(D179=4,H179=1),Inputs!$M$45,0))))</f>
        <v>0</v>
      </c>
      <c r="U179" s="19">
        <f>IF(AND(D179=1,I179=1),Inputs!$N$25,IF(AND(D179=2,I179=1),Inputs!$N$26,IF(AND(D179=3,I179=1),Inputs!$N$27,IF(AND(D179=4,I179=1),Inputs!$N$28,0))))</f>
        <v>0</v>
      </c>
      <c r="V179" s="19">
        <f>IF(AND(D179=1,I179=1),Inputs!$N$42,IF(AND(D179=2,I179=1),Inputs!$N$43,IF(AND(D179=3,I179=1),Inputs!$N$44,IF(AND(D179=4,I179=1),Inputs!$N$45,0))))</f>
        <v>0</v>
      </c>
      <c r="W179" s="19">
        <f>IF(D179=1,Inputs!$J$34,IF(D179=2,Inputs!$J$35,IF(D179=3,Inputs!$J$36,IF(D179=4,Inputs!$J$37,0))))</f>
        <v>0</v>
      </c>
      <c r="X179" s="19">
        <f>IF(D179=1,Inputs!$J$51,IF(D179=2,Inputs!$J$52,IF(D179=3,Inputs!$J$53,IF(D179=4,Inputs!$J$54,0))))</f>
        <v>0</v>
      </c>
      <c r="Y179" s="19">
        <f>IF(D179=1,Inputs!$K$34,IF(D179=2,Inputs!$K$35,IF(D179=3,Inputs!$K$36,IF(D179=4,Inputs!$K$37,0))))</f>
        <v>0</v>
      </c>
      <c r="Z179" s="19">
        <f>IF(D179=1,Inputs!$K$51,IF(D179=2,Inputs!$K$52,IF(D179=3,Inputs!$K$53,IF(D179=4,Inputs!$K$54,0))))</f>
        <v>0</v>
      </c>
      <c r="AA179" s="19">
        <f>IF(AND(D179=1,G179=1),Inputs!$L$34,IF(AND(D179=2,G179=1),Inputs!$L$35,IF(AND(D179=3,G179=1),Inputs!$L$36,IF(AND(D179=4,G179=1),Inputs!$L$37,0))))</f>
        <v>0</v>
      </c>
      <c r="AB179" s="19">
        <f>IF(AND(D179=1,G179=1),Inputs!$L$51,IF(AND(D179=2,G179=1),Inputs!$L$52,IF(AND(D179=3,G179=1),Inputs!$L$53,IF(AND(D179=4,G179=1),Inputs!$L$54,0))))</f>
        <v>0</v>
      </c>
      <c r="AC179" s="19">
        <f>IF(AND(D179=1,H179=1),Inputs!$M$34,IF(AND(D179=2,H179=1),Inputs!$M$35,IF(AND(D179=3,H179=1),Inputs!$M$36,IF(AND(D179=4,H179=1),Inputs!$M$37,0))))</f>
        <v>0</v>
      </c>
      <c r="AD179" s="19">
        <f>IF(AND(D179=1,H179=1),Inputs!$M$51,IF(AND(D179=2,H179=1),Inputs!$M$52,IF(AND(D179=3,H179=1),Inputs!$M$53,IF(AND(D179=4,H179=1),Inputs!$M$54,0))))</f>
        <v>0</v>
      </c>
      <c r="AE179" s="19">
        <f>IF(AND(D179=1,I179=1),Inputs!$N$34,IF(AND(D179=2,I179=1),Inputs!$N$35,IF(AND(D179=3,I179=1),Inputs!$N$36,IF(AND(D179=4,I179=1),Inputs!$N$37,0))))</f>
        <v>0</v>
      </c>
      <c r="AF179" s="19">
        <f>IF(AND(D179=1,I179=1),Inputs!$N$51,IF(AND(D179=2,I179=1),Inputs!$N$52,IF(AND(D179=3,I179=1),Inputs!$N$53,IF(AND(D179=4,I179=1),Inputs!$N$54,0))))</f>
        <v>0</v>
      </c>
      <c r="AG179" s="19" t="e">
        <f t="shared" si="34"/>
        <v>#N/A</v>
      </c>
      <c r="AH179" s="19" t="e">
        <f t="shared" si="35"/>
        <v>#N/A</v>
      </c>
      <c r="AI179" s="19" t="e">
        <f t="shared" si="36"/>
        <v>#N/A</v>
      </c>
      <c r="AJ179" s="19" t="e">
        <f>IF(K179=2,Inputs!$B$7,IF(K179=3,Inputs!$B$8,IF(K179=4,Inputs!$B$9,IF(K179=5,Inputs!$B$10,IF(K179=6,Inputs!$B$11)))))</f>
        <v>#N/A</v>
      </c>
      <c r="AK179" s="19">
        <f>Inputs!$B$65+C179</f>
        <v>500</v>
      </c>
      <c r="AL179" s="19" t="e">
        <f t="shared" si="37"/>
        <v>#N/A</v>
      </c>
      <c r="AM179" s="19" t="e">
        <f t="shared" si="32"/>
        <v>#N/A</v>
      </c>
      <c r="AN179" s="19" t="e">
        <f t="shared" si="27"/>
        <v>#N/A</v>
      </c>
      <c r="AO179" s="19" t="e">
        <f t="shared" si="28"/>
        <v>#N/A</v>
      </c>
      <c r="AP179" s="19" t="e">
        <f t="shared" si="29"/>
        <v>#N/A</v>
      </c>
      <c r="AQ179" s="22">
        <f t="shared" si="30"/>
        <v>0</v>
      </c>
      <c r="AR179" s="22">
        <f t="shared" si="31"/>
        <v>0</v>
      </c>
      <c r="AS179" s="22">
        <f>IF(AND(AQ179&gt;=Inputs!$B$15,D179=2),MAX(C179,Inputs!$B$15),AQ179)</f>
        <v>0</v>
      </c>
      <c r="AT179" s="22">
        <f>IF(AND(AR179&gt;=Inputs!$B$15,D179=2),MAX(C179,Inputs!$B$15),AR179)</f>
        <v>0</v>
      </c>
      <c r="AU179" s="22">
        <f>IF(AND(AS179&gt;=Inputs!$B$16,D179&lt;4),MAX(C179,Inputs!$B$16),AS179)</f>
        <v>0</v>
      </c>
      <c r="AV179" s="22">
        <f>IF(AND(AT179&gt;=Inputs!$B$16,D179&lt;4),MAX(C179,Inputs!$B$16),AT179)</f>
        <v>0</v>
      </c>
      <c r="AW179" s="20">
        <f>IF(AU179&gt;Inputs!$B$17,Inputs!$B$17,AU179)</f>
        <v>0</v>
      </c>
      <c r="AX179" s="20">
        <f>IF(AV179&gt;Inputs!$B$17,Inputs!$B$17,AV179)</f>
        <v>0</v>
      </c>
    </row>
    <row r="180" spans="1:50" x14ac:dyDescent="0.25">
      <c r="A180" s="1">
        <f>Levels!A181</f>
        <v>0</v>
      </c>
      <c r="B180" s="1">
        <f>Levels!B181</f>
        <v>0</v>
      </c>
      <c r="C180" s="15">
        <f>IF(AND(E180=0,F180=1),Levels!C181,'2012-2013'!AU180)</f>
        <v>0</v>
      </c>
      <c r="D180" s="1">
        <f>Levels!E181</f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 t="e">
        <f>Levels!AD181</f>
        <v>#N/A</v>
      </c>
      <c r="K180" s="1" t="e">
        <f>Levels!AE181</f>
        <v>#N/A</v>
      </c>
      <c r="L180" s="1" t="e">
        <f t="shared" si="33"/>
        <v>#N/A</v>
      </c>
      <c r="M180" s="19">
        <f>IF(D180=1,Inputs!$J$25,IF(D180=2,Inputs!$J$26,IF(D180=3,Inputs!$J$27,IF(D180=4,Inputs!$J$28,0))))</f>
        <v>0</v>
      </c>
      <c r="N180" s="19">
        <f>IF(D180=1,Inputs!$J$42,IF(D180=2,Inputs!$J$43,IF(D180=3,Inputs!$J$44,IF(D180=4,Inputs!$J$45,0))))</f>
        <v>0</v>
      </c>
      <c r="O180" s="19">
        <f>IF(D180=1,Inputs!$K$25,IF(D180=2,Inputs!$K$26,IF(D180=3,Inputs!$K$27,IF(D180=4,Inputs!$K$28,0))))</f>
        <v>0</v>
      </c>
      <c r="P180" s="19">
        <f>IF(D180=1,Inputs!$K$42,IF(D180=2,Inputs!$K$43,IF(D180=3,Inputs!$K$44,IF(D180=4,Inputs!$K$45,0))))</f>
        <v>0</v>
      </c>
      <c r="Q180" s="19">
        <f>IF(AND(D180=1,G180=1),Inputs!$L$25,IF(AND(D180=2,G180=1),Inputs!$L$26,IF(AND(D180=3,G180=1),Inputs!$L$27,IF(AND(D180=4,G180=1),Inputs!$L$28,0))))</f>
        <v>0</v>
      </c>
      <c r="R180" s="19">
        <f>IF(AND(D180=1,G180=1),Inputs!$L$42,IF(AND(D180=2,G180=1),Inputs!$L$43,IF(AND(D180=3,G180=1),Inputs!$L$44,IF(AND(D180=4,G180=1),Inputs!$L$45,0))))</f>
        <v>0</v>
      </c>
      <c r="S180" s="19">
        <f>IF(AND(D180=1,H180=1),Inputs!$M$25,IF(AND(D180=2,H180=1),Inputs!$M$26,IF(AND(D180=3,H180=1),Inputs!$M$27,IF(AND(D180=4,H180=1),Inputs!$M$28,0))))</f>
        <v>0</v>
      </c>
      <c r="T180" s="19">
        <f>IF(AND(D180=1,H180=1),Inputs!$M$42,IF(AND(D180=2,H180=1),Inputs!$M$43,IF(AND(D180=3,H180=1),Inputs!$M$44,IF(AND(D180=4,H180=1),Inputs!$M$45,0))))</f>
        <v>0</v>
      </c>
      <c r="U180" s="19">
        <f>IF(AND(D180=1,I180=1),Inputs!$N$25,IF(AND(D180=2,I180=1),Inputs!$N$26,IF(AND(D180=3,I180=1),Inputs!$N$27,IF(AND(D180=4,I180=1),Inputs!$N$28,0))))</f>
        <v>0</v>
      </c>
      <c r="V180" s="19">
        <f>IF(AND(D180=1,I180=1),Inputs!$N$42,IF(AND(D180=2,I180=1),Inputs!$N$43,IF(AND(D180=3,I180=1),Inputs!$N$44,IF(AND(D180=4,I180=1),Inputs!$N$45,0))))</f>
        <v>0</v>
      </c>
      <c r="W180" s="19">
        <f>IF(D180=1,Inputs!$J$34,IF(D180=2,Inputs!$J$35,IF(D180=3,Inputs!$J$36,IF(D180=4,Inputs!$J$37,0))))</f>
        <v>0</v>
      </c>
      <c r="X180" s="19">
        <f>IF(D180=1,Inputs!$J$51,IF(D180=2,Inputs!$J$52,IF(D180=3,Inputs!$J$53,IF(D180=4,Inputs!$J$54,0))))</f>
        <v>0</v>
      </c>
      <c r="Y180" s="19">
        <f>IF(D180=1,Inputs!$K$34,IF(D180=2,Inputs!$K$35,IF(D180=3,Inputs!$K$36,IF(D180=4,Inputs!$K$37,0))))</f>
        <v>0</v>
      </c>
      <c r="Z180" s="19">
        <f>IF(D180=1,Inputs!$K$51,IF(D180=2,Inputs!$K$52,IF(D180=3,Inputs!$K$53,IF(D180=4,Inputs!$K$54,0))))</f>
        <v>0</v>
      </c>
      <c r="AA180" s="19">
        <f>IF(AND(D180=1,G180=1),Inputs!$L$34,IF(AND(D180=2,G180=1),Inputs!$L$35,IF(AND(D180=3,G180=1),Inputs!$L$36,IF(AND(D180=4,G180=1),Inputs!$L$37,0))))</f>
        <v>0</v>
      </c>
      <c r="AB180" s="19">
        <f>IF(AND(D180=1,G180=1),Inputs!$L$51,IF(AND(D180=2,G180=1),Inputs!$L$52,IF(AND(D180=3,G180=1),Inputs!$L$53,IF(AND(D180=4,G180=1),Inputs!$L$54,0))))</f>
        <v>0</v>
      </c>
      <c r="AC180" s="19">
        <f>IF(AND(D180=1,H180=1),Inputs!$M$34,IF(AND(D180=2,H180=1),Inputs!$M$35,IF(AND(D180=3,H180=1),Inputs!$M$36,IF(AND(D180=4,H180=1),Inputs!$M$37,0))))</f>
        <v>0</v>
      </c>
      <c r="AD180" s="19">
        <f>IF(AND(D180=1,H180=1),Inputs!$M$51,IF(AND(D180=2,H180=1),Inputs!$M$52,IF(AND(D180=3,H180=1),Inputs!$M$53,IF(AND(D180=4,H180=1),Inputs!$M$54,0))))</f>
        <v>0</v>
      </c>
      <c r="AE180" s="19">
        <f>IF(AND(D180=1,I180=1),Inputs!$N$34,IF(AND(D180=2,I180=1),Inputs!$N$35,IF(AND(D180=3,I180=1),Inputs!$N$36,IF(AND(D180=4,I180=1),Inputs!$N$37,0))))</f>
        <v>0</v>
      </c>
      <c r="AF180" s="19">
        <f>IF(AND(D180=1,I180=1),Inputs!$N$51,IF(AND(D180=2,I180=1),Inputs!$N$52,IF(AND(D180=3,I180=1),Inputs!$N$53,IF(AND(D180=4,I180=1),Inputs!$N$54,0))))</f>
        <v>0</v>
      </c>
      <c r="AG180" s="19" t="e">
        <f t="shared" si="34"/>
        <v>#N/A</v>
      </c>
      <c r="AH180" s="19" t="e">
        <f t="shared" si="35"/>
        <v>#N/A</v>
      </c>
      <c r="AI180" s="19" t="e">
        <f t="shared" si="36"/>
        <v>#N/A</v>
      </c>
      <c r="AJ180" s="19" t="e">
        <f>IF(K180=2,Inputs!$B$7,IF(K180=3,Inputs!$B$8,IF(K180=4,Inputs!$B$9,IF(K180=5,Inputs!$B$10,IF(K180=6,Inputs!$B$11)))))</f>
        <v>#N/A</v>
      </c>
      <c r="AK180" s="19">
        <f>Inputs!$B$65+C180</f>
        <v>500</v>
      </c>
      <c r="AL180" s="19" t="e">
        <f t="shared" si="37"/>
        <v>#N/A</v>
      </c>
      <c r="AM180" s="19" t="e">
        <f t="shared" si="32"/>
        <v>#N/A</v>
      </c>
      <c r="AN180" s="19" t="e">
        <f t="shared" si="27"/>
        <v>#N/A</v>
      </c>
      <c r="AO180" s="19" t="e">
        <f t="shared" si="28"/>
        <v>#N/A</v>
      </c>
      <c r="AP180" s="19" t="e">
        <f t="shared" si="29"/>
        <v>#N/A</v>
      </c>
      <c r="AQ180" s="22">
        <f t="shared" si="30"/>
        <v>0</v>
      </c>
      <c r="AR180" s="22">
        <f t="shared" si="31"/>
        <v>0</v>
      </c>
      <c r="AS180" s="22">
        <f>IF(AND(AQ180&gt;=Inputs!$B$15,D180=2),MAX(C180,Inputs!$B$15),AQ180)</f>
        <v>0</v>
      </c>
      <c r="AT180" s="22">
        <f>IF(AND(AR180&gt;=Inputs!$B$15,D180=2),MAX(C180,Inputs!$B$15),AR180)</f>
        <v>0</v>
      </c>
      <c r="AU180" s="22">
        <f>IF(AND(AS180&gt;=Inputs!$B$16,D180&lt;4),MAX(C180,Inputs!$B$16),AS180)</f>
        <v>0</v>
      </c>
      <c r="AV180" s="22">
        <f>IF(AND(AT180&gt;=Inputs!$B$16,D180&lt;4),MAX(C180,Inputs!$B$16),AT180)</f>
        <v>0</v>
      </c>
      <c r="AW180" s="20">
        <f>IF(AU180&gt;Inputs!$B$17,Inputs!$B$17,AU180)</f>
        <v>0</v>
      </c>
      <c r="AX180" s="20">
        <f>IF(AV180&gt;Inputs!$B$17,Inputs!$B$17,AV180)</f>
        <v>0</v>
      </c>
    </row>
    <row r="181" spans="1:50" x14ac:dyDescent="0.25">
      <c r="A181" s="1">
        <f>Levels!A182</f>
        <v>0</v>
      </c>
      <c r="B181" s="1">
        <f>Levels!B182</f>
        <v>0</v>
      </c>
      <c r="C181" s="15">
        <f>IF(AND(E181=0,F181=1),Levels!C182,'2012-2013'!AU181)</f>
        <v>0</v>
      </c>
      <c r="D181" s="1">
        <f>Levels!E182</f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 t="e">
        <f>Levels!AD182</f>
        <v>#N/A</v>
      </c>
      <c r="K181" s="1" t="e">
        <f>Levels!AE182</f>
        <v>#N/A</v>
      </c>
      <c r="L181" s="1" t="e">
        <f t="shared" si="33"/>
        <v>#N/A</v>
      </c>
      <c r="M181" s="19">
        <f>IF(D181=1,Inputs!$J$25,IF(D181=2,Inputs!$J$26,IF(D181=3,Inputs!$J$27,IF(D181=4,Inputs!$J$28,0))))</f>
        <v>0</v>
      </c>
      <c r="N181" s="19">
        <f>IF(D181=1,Inputs!$J$42,IF(D181=2,Inputs!$J$43,IF(D181=3,Inputs!$J$44,IF(D181=4,Inputs!$J$45,0))))</f>
        <v>0</v>
      </c>
      <c r="O181" s="19">
        <f>IF(D181=1,Inputs!$K$25,IF(D181=2,Inputs!$K$26,IF(D181=3,Inputs!$K$27,IF(D181=4,Inputs!$K$28,0))))</f>
        <v>0</v>
      </c>
      <c r="P181" s="19">
        <f>IF(D181=1,Inputs!$K$42,IF(D181=2,Inputs!$K$43,IF(D181=3,Inputs!$K$44,IF(D181=4,Inputs!$K$45,0))))</f>
        <v>0</v>
      </c>
      <c r="Q181" s="19">
        <f>IF(AND(D181=1,G181=1),Inputs!$L$25,IF(AND(D181=2,G181=1),Inputs!$L$26,IF(AND(D181=3,G181=1),Inputs!$L$27,IF(AND(D181=4,G181=1),Inputs!$L$28,0))))</f>
        <v>0</v>
      </c>
      <c r="R181" s="19">
        <f>IF(AND(D181=1,G181=1),Inputs!$L$42,IF(AND(D181=2,G181=1),Inputs!$L$43,IF(AND(D181=3,G181=1),Inputs!$L$44,IF(AND(D181=4,G181=1),Inputs!$L$45,0))))</f>
        <v>0</v>
      </c>
      <c r="S181" s="19">
        <f>IF(AND(D181=1,H181=1),Inputs!$M$25,IF(AND(D181=2,H181=1),Inputs!$M$26,IF(AND(D181=3,H181=1),Inputs!$M$27,IF(AND(D181=4,H181=1),Inputs!$M$28,0))))</f>
        <v>0</v>
      </c>
      <c r="T181" s="19">
        <f>IF(AND(D181=1,H181=1),Inputs!$M$42,IF(AND(D181=2,H181=1),Inputs!$M$43,IF(AND(D181=3,H181=1),Inputs!$M$44,IF(AND(D181=4,H181=1),Inputs!$M$45,0))))</f>
        <v>0</v>
      </c>
      <c r="U181" s="19">
        <f>IF(AND(D181=1,I181=1),Inputs!$N$25,IF(AND(D181=2,I181=1),Inputs!$N$26,IF(AND(D181=3,I181=1),Inputs!$N$27,IF(AND(D181=4,I181=1),Inputs!$N$28,0))))</f>
        <v>0</v>
      </c>
      <c r="V181" s="19">
        <f>IF(AND(D181=1,I181=1),Inputs!$N$42,IF(AND(D181=2,I181=1),Inputs!$N$43,IF(AND(D181=3,I181=1),Inputs!$N$44,IF(AND(D181=4,I181=1),Inputs!$N$45,0))))</f>
        <v>0</v>
      </c>
      <c r="W181" s="19">
        <f>IF(D181=1,Inputs!$J$34,IF(D181=2,Inputs!$J$35,IF(D181=3,Inputs!$J$36,IF(D181=4,Inputs!$J$37,0))))</f>
        <v>0</v>
      </c>
      <c r="X181" s="19">
        <f>IF(D181=1,Inputs!$J$51,IF(D181=2,Inputs!$J$52,IF(D181=3,Inputs!$J$53,IF(D181=4,Inputs!$J$54,0))))</f>
        <v>0</v>
      </c>
      <c r="Y181" s="19">
        <f>IF(D181=1,Inputs!$K$34,IF(D181=2,Inputs!$K$35,IF(D181=3,Inputs!$K$36,IF(D181=4,Inputs!$K$37,0))))</f>
        <v>0</v>
      </c>
      <c r="Z181" s="19">
        <f>IF(D181=1,Inputs!$K$51,IF(D181=2,Inputs!$K$52,IF(D181=3,Inputs!$K$53,IF(D181=4,Inputs!$K$54,0))))</f>
        <v>0</v>
      </c>
      <c r="AA181" s="19">
        <f>IF(AND(D181=1,G181=1),Inputs!$L$34,IF(AND(D181=2,G181=1),Inputs!$L$35,IF(AND(D181=3,G181=1),Inputs!$L$36,IF(AND(D181=4,G181=1),Inputs!$L$37,0))))</f>
        <v>0</v>
      </c>
      <c r="AB181" s="19">
        <f>IF(AND(D181=1,G181=1),Inputs!$L$51,IF(AND(D181=2,G181=1),Inputs!$L$52,IF(AND(D181=3,G181=1),Inputs!$L$53,IF(AND(D181=4,G181=1),Inputs!$L$54,0))))</f>
        <v>0</v>
      </c>
      <c r="AC181" s="19">
        <f>IF(AND(D181=1,H181=1),Inputs!$M$34,IF(AND(D181=2,H181=1),Inputs!$M$35,IF(AND(D181=3,H181=1),Inputs!$M$36,IF(AND(D181=4,H181=1),Inputs!$M$37,0))))</f>
        <v>0</v>
      </c>
      <c r="AD181" s="19">
        <f>IF(AND(D181=1,H181=1),Inputs!$M$51,IF(AND(D181=2,H181=1),Inputs!$M$52,IF(AND(D181=3,H181=1),Inputs!$M$53,IF(AND(D181=4,H181=1),Inputs!$M$54,0))))</f>
        <v>0</v>
      </c>
      <c r="AE181" s="19">
        <f>IF(AND(D181=1,I181=1),Inputs!$N$34,IF(AND(D181=2,I181=1),Inputs!$N$35,IF(AND(D181=3,I181=1),Inputs!$N$36,IF(AND(D181=4,I181=1),Inputs!$N$37,0))))</f>
        <v>0</v>
      </c>
      <c r="AF181" s="19">
        <f>IF(AND(D181=1,I181=1),Inputs!$N$51,IF(AND(D181=2,I181=1),Inputs!$N$52,IF(AND(D181=3,I181=1),Inputs!$N$53,IF(AND(D181=4,I181=1),Inputs!$N$54,0))))</f>
        <v>0</v>
      </c>
      <c r="AG181" s="19" t="e">
        <f t="shared" si="34"/>
        <v>#N/A</v>
      </c>
      <c r="AH181" s="19" t="e">
        <f t="shared" si="35"/>
        <v>#N/A</v>
      </c>
      <c r="AI181" s="19" t="e">
        <f t="shared" si="36"/>
        <v>#N/A</v>
      </c>
      <c r="AJ181" s="19" t="e">
        <f>IF(K181=2,Inputs!$B$7,IF(K181=3,Inputs!$B$8,IF(K181=4,Inputs!$B$9,IF(K181=5,Inputs!$B$10,IF(K181=6,Inputs!$B$11)))))</f>
        <v>#N/A</v>
      </c>
      <c r="AK181" s="19">
        <f>Inputs!$B$65+C181</f>
        <v>500</v>
      </c>
      <c r="AL181" s="19" t="e">
        <f t="shared" si="37"/>
        <v>#N/A</v>
      </c>
      <c r="AM181" s="19" t="e">
        <f t="shared" si="32"/>
        <v>#N/A</v>
      </c>
      <c r="AN181" s="19" t="e">
        <f t="shared" si="27"/>
        <v>#N/A</v>
      </c>
      <c r="AO181" s="19" t="e">
        <f t="shared" si="28"/>
        <v>#N/A</v>
      </c>
      <c r="AP181" s="19" t="e">
        <f t="shared" si="29"/>
        <v>#N/A</v>
      </c>
      <c r="AQ181" s="22">
        <f t="shared" si="30"/>
        <v>0</v>
      </c>
      <c r="AR181" s="22">
        <f t="shared" si="31"/>
        <v>0</v>
      </c>
      <c r="AS181" s="22">
        <f>IF(AND(AQ181&gt;=Inputs!$B$15,D181=2),MAX(C181,Inputs!$B$15),AQ181)</f>
        <v>0</v>
      </c>
      <c r="AT181" s="22">
        <f>IF(AND(AR181&gt;=Inputs!$B$15,D181=2),MAX(C181,Inputs!$B$15),AR181)</f>
        <v>0</v>
      </c>
      <c r="AU181" s="22">
        <f>IF(AND(AS181&gt;=Inputs!$B$16,D181&lt;4),MAX(C181,Inputs!$B$16),AS181)</f>
        <v>0</v>
      </c>
      <c r="AV181" s="22">
        <f>IF(AND(AT181&gt;=Inputs!$B$16,D181&lt;4),MAX(C181,Inputs!$B$16),AT181)</f>
        <v>0</v>
      </c>
      <c r="AW181" s="20">
        <f>IF(AU181&gt;Inputs!$B$17,Inputs!$B$17,AU181)</f>
        <v>0</v>
      </c>
      <c r="AX181" s="20">
        <f>IF(AV181&gt;Inputs!$B$17,Inputs!$B$17,AV181)</f>
        <v>0</v>
      </c>
    </row>
    <row r="182" spans="1:50" x14ac:dyDescent="0.25">
      <c r="A182" s="1">
        <f>Levels!A183</f>
        <v>0</v>
      </c>
      <c r="B182" s="1">
        <f>Levels!B183</f>
        <v>0</v>
      </c>
      <c r="C182" s="15">
        <f>IF(AND(E182=0,F182=1),Levels!C183,'2012-2013'!AU182)</f>
        <v>0</v>
      </c>
      <c r="D182" s="1">
        <f>Levels!E183</f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 t="e">
        <f>Levels!AD183</f>
        <v>#N/A</v>
      </c>
      <c r="K182" s="1" t="e">
        <f>Levels!AE183</f>
        <v>#N/A</v>
      </c>
      <c r="L182" s="1" t="e">
        <f t="shared" si="33"/>
        <v>#N/A</v>
      </c>
      <c r="M182" s="19">
        <f>IF(D182=1,Inputs!$J$25,IF(D182=2,Inputs!$J$26,IF(D182=3,Inputs!$J$27,IF(D182=4,Inputs!$J$28,0))))</f>
        <v>0</v>
      </c>
      <c r="N182" s="19">
        <f>IF(D182=1,Inputs!$J$42,IF(D182=2,Inputs!$J$43,IF(D182=3,Inputs!$J$44,IF(D182=4,Inputs!$J$45,0))))</f>
        <v>0</v>
      </c>
      <c r="O182" s="19">
        <f>IF(D182=1,Inputs!$K$25,IF(D182=2,Inputs!$K$26,IF(D182=3,Inputs!$K$27,IF(D182=4,Inputs!$K$28,0))))</f>
        <v>0</v>
      </c>
      <c r="P182" s="19">
        <f>IF(D182=1,Inputs!$K$42,IF(D182=2,Inputs!$K$43,IF(D182=3,Inputs!$K$44,IF(D182=4,Inputs!$K$45,0))))</f>
        <v>0</v>
      </c>
      <c r="Q182" s="19">
        <f>IF(AND(D182=1,G182=1),Inputs!$L$25,IF(AND(D182=2,G182=1),Inputs!$L$26,IF(AND(D182=3,G182=1),Inputs!$L$27,IF(AND(D182=4,G182=1),Inputs!$L$28,0))))</f>
        <v>0</v>
      </c>
      <c r="R182" s="19">
        <f>IF(AND(D182=1,G182=1),Inputs!$L$42,IF(AND(D182=2,G182=1),Inputs!$L$43,IF(AND(D182=3,G182=1),Inputs!$L$44,IF(AND(D182=4,G182=1),Inputs!$L$45,0))))</f>
        <v>0</v>
      </c>
      <c r="S182" s="19">
        <f>IF(AND(D182=1,H182=1),Inputs!$M$25,IF(AND(D182=2,H182=1),Inputs!$M$26,IF(AND(D182=3,H182=1),Inputs!$M$27,IF(AND(D182=4,H182=1),Inputs!$M$28,0))))</f>
        <v>0</v>
      </c>
      <c r="T182" s="19">
        <f>IF(AND(D182=1,H182=1),Inputs!$M$42,IF(AND(D182=2,H182=1),Inputs!$M$43,IF(AND(D182=3,H182=1),Inputs!$M$44,IF(AND(D182=4,H182=1),Inputs!$M$45,0))))</f>
        <v>0</v>
      </c>
      <c r="U182" s="19">
        <f>IF(AND(D182=1,I182=1),Inputs!$N$25,IF(AND(D182=2,I182=1),Inputs!$N$26,IF(AND(D182=3,I182=1),Inputs!$N$27,IF(AND(D182=4,I182=1),Inputs!$N$28,0))))</f>
        <v>0</v>
      </c>
      <c r="V182" s="19">
        <f>IF(AND(D182=1,I182=1),Inputs!$N$42,IF(AND(D182=2,I182=1),Inputs!$N$43,IF(AND(D182=3,I182=1),Inputs!$N$44,IF(AND(D182=4,I182=1),Inputs!$N$45,0))))</f>
        <v>0</v>
      </c>
      <c r="W182" s="19">
        <f>IF(D182=1,Inputs!$J$34,IF(D182=2,Inputs!$J$35,IF(D182=3,Inputs!$J$36,IF(D182=4,Inputs!$J$37,0))))</f>
        <v>0</v>
      </c>
      <c r="X182" s="19">
        <f>IF(D182=1,Inputs!$J$51,IF(D182=2,Inputs!$J$52,IF(D182=3,Inputs!$J$53,IF(D182=4,Inputs!$J$54,0))))</f>
        <v>0</v>
      </c>
      <c r="Y182" s="19">
        <f>IF(D182=1,Inputs!$K$34,IF(D182=2,Inputs!$K$35,IF(D182=3,Inputs!$K$36,IF(D182=4,Inputs!$K$37,0))))</f>
        <v>0</v>
      </c>
      <c r="Z182" s="19">
        <f>IF(D182=1,Inputs!$K$51,IF(D182=2,Inputs!$K$52,IF(D182=3,Inputs!$K$53,IF(D182=4,Inputs!$K$54,0))))</f>
        <v>0</v>
      </c>
      <c r="AA182" s="19">
        <f>IF(AND(D182=1,G182=1),Inputs!$L$34,IF(AND(D182=2,G182=1),Inputs!$L$35,IF(AND(D182=3,G182=1),Inputs!$L$36,IF(AND(D182=4,G182=1),Inputs!$L$37,0))))</f>
        <v>0</v>
      </c>
      <c r="AB182" s="19">
        <f>IF(AND(D182=1,G182=1),Inputs!$L$51,IF(AND(D182=2,G182=1),Inputs!$L$52,IF(AND(D182=3,G182=1),Inputs!$L$53,IF(AND(D182=4,G182=1),Inputs!$L$54,0))))</f>
        <v>0</v>
      </c>
      <c r="AC182" s="19">
        <f>IF(AND(D182=1,H182=1),Inputs!$M$34,IF(AND(D182=2,H182=1),Inputs!$M$35,IF(AND(D182=3,H182=1),Inputs!$M$36,IF(AND(D182=4,H182=1),Inputs!$M$37,0))))</f>
        <v>0</v>
      </c>
      <c r="AD182" s="19">
        <f>IF(AND(D182=1,H182=1),Inputs!$M$51,IF(AND(D182=2,H182=1),Inputs!$M$52,IF(AND(D182=3,H182=1),Inputs!$M$53,IF(AND(D182=4,H182=1),Inputs!$M$54,0))))</f>
        <v>0</v>
      </c>
      <c r="AE182" s="19">
        <f>IF(AND(D182=1,I182=1),Inputs!$N$34,IF(AND(D182=2,I182=1),Inputs!$N$35,IF(AND(D182=3,I182=1),Inputs!$N$36,IF(AND(D182=4,I182=1),Inputs!$N$37,0))))</f>
        <v>0</v>
      </c>
      <c r="AF182" s="19">
        <f>IF(AND(D182=1,I182=1),Inputs!$N$51,IF(AND(D182=2,I182=1),Inputs!$N$52,IF(AND(D182=3,I182=1),Inputs!$N$53,IF(AND(D182=4,I182=1),Inputs!$N$54,0))))</f>
        <v>0</v>
      </c>
      <c r="AG182" s="19" t="e">
        <f t="shared" si="34"/>
        <v>#N/A</v>
      </c>
      <c r="AH182" s="19" t="e">
        <f t="shared" si="35"/>
        <v>#N/A</v>
      </c>
      <c r="AI182" s="19" t="e">
        <f t="shared" si="36"/>
        <v>#N/A</v>
      </c>
      <c r="AJ182" s="19" t="e">
        <f>IF(K182=2,Inputs!$B$7,IF(K182=3,Inputs!$B$8,IF(K182=4,Inputs!$B$9,IF(K182=5,Inputs!$B$10,IF(K182=6,Inputs!$B$11)))))</f>
        <v>#N/A</v>
      </c>
      <c r="AK182" s="19">
        <f>Inputs!$B$65+C182</f>
        <v>500</v>
      </c>
      <c r="AL182" s="19" t="e">
        <f t="shared" si="37"/>
        <v>#N/A</v>
      </c>
      <c r="AM182" s="19" t="e">
        <f t="shared" si="32"/>
        <v>#N/A</v>
      </c>
      <c r="AN182" s="19" t="e">
        <f t="shared" si="27"/>
        <v>#N/A</v>
      </c>
      <c r="AO182" s="19" t="e">
        <f t="shared" si="28"/>
        <v>#N/A</v>
      </c>
      <c r="AP182" s="19" t="e">
        <f t="shared" si="29"/>
        <v>#N/A</v>
      </c>
      <c r="AQ182" s="22">
        <f t="shared" si="30"/>
        <v>0</v>
      </c>
      <c r="AR182" s="22">
        <f t="shared" si="31"/>
        <v>0</v>
      </c>
      <c r="AS182" s="22">
        <f>IF(AND(AQ182&gt;=Inputs!$B$15,D182=2),MAX(C182,Inputs!$B$15),AQ182)</f>
        <v>0</v>
      </c>
      <c r="AT182" s="22">
        <f>IF(AND(AR182&gt;=Inputs!$B$15,D182=2),MAX(C182,Inputs!$B$15),AR182)</f>
        <v>0</v>
      </c>
      <c r="AU182" s="22">
        <f>IF(AND(AS182&gt;=Inputs!$B$16,D182&lt;4),MAX(C182,Inputs!$B$16),AS182)</f>
        <v>0</v>
      </c>
      <c r="AV182" s="22">
        <f>IF(AND(AT182&gt;=Inputs!$B$16,D182&lt;4),MAX(C182,Inputs!$B$16),AT182)</f>
        <v>0</v>
      </c>
      <c r="AW182" s="20">
        <f>IF(AU182&gt;Inputs!$B$17,Inputs!$B$17,AU182)</f>
        <v>0</v>
      </c>
      <c r="AX182" s="20">
        <f>IF(AV182&gt;Inputs!$B$17,Inputs!$B$17,AV182)</f>
        <v>0</v>
      </c>
    </row>
    <row r="183" spans="1:50" x14ac:dyDescent="0.25">
      <c r="A183" s="1">
        <f>Levels!A184</f>
        <v>0</v>
      </c>
      <c r="B183" s="1">
        <f>Levels!B184</f>
        <v>0</v>
      </c>
      <c r="C183" s="15">
        <f>IF(AND(E183=0,F183=1),Levels!C184,'2012-2013'!AU183)</f>
        <v>0</v>
      </c>
      <c r="D183" s="1">
        <f>Levels!E184</f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 t="e">
        <f>Levels!AD184</f>
        <v>#N/A</v>
      </c>
      <c r="K183" s="1" t="e">
        <f>Levels!AE184</f>
        <v>#N/A</v>
      </c>
      <c r="L183" s="1" t="e">
        <f t="shared" si="33"/>
        <v>#N/A</v>
      </c>
      <c r="M183" s="19">
        <f>IF(D183=1,Inputs!$J$25,IF(D183=2,Inputs!$J$26,IF(D183=3,Inputs!$J$27,IF(D183=4,Inputs!$J$28,0))))</f>
        <v>0</v>
      </c>
      <c r="N183" s="19">
        <f>IF(D183=1,Inputs!$J$42,IF(D183=2,Inputs!$J$43,IF(D183=3,Inputs!$J$44,IF(D183=4,Inputs!$J$45,0))))</f>
        <v>0</v>
      </c>
      <c r="O183" s="19">
        <f>IF(D183=1,Inputs!$K$25,IF(D183=2,Inputs!$K$26,IF(D183=3,Inputs!$K$27,IF(D183=4,Inputs!$K$28,0))))</f>
        <v>0</v>
      </c>
      <c r="P183" s="19">
        <f>IF(D183=1,Inputs!$K$42,IF(D183=2,Inputs!$K$43,IF(D183=3,Inputs!$K$44,IF(D183=4,Inputs!$K$45,0))))</f>
        <v>0</v>
      </c>
      <c r="Q183" s="19">
        <f>IF(AND(D183=1,G183=1),Inputs!$L$25,IF(AND(D183=2,G183=1),Inputs!$L$26,IF(AND(D183=3,G183=1),Inputs!$L$27,IF(AND(D183=4,G183=1),Inputs!$L$28,0))))</f>
        <v>0</v>
      </c>
      <c r="R183" s="19">
        <f>IF(AND(D183=1,G183=1),Inputs!$L$42,IF(AND(D183=2,G183=1),Inputs!$L$43,IF(AND(D183=3,G183=1),Inputs!$L$44,IF(AND(D183=4,G183=1),Inputs!$L$45,0))))</f>
        <v>0</v>
      </c>
      <c r="S183" s="19">
        <f>IF(AND(D183=1,H183=1),Inputs!$M$25,IF(AND(D183=2,H183=1),Inputs!$M$26,IF(AND(D183=3,H183=1),Inputs!$M$27,IF(AND(D183=4,H183=1),Inputs!$M$28,0))))</f>
        <v>0</v>
      </c>
      <c r="T183" s="19">
        <f>IF(AND(D183=1,H183=1),Inputs!$M$42,IF(AND(D183=2,H183=1),Inputs!$M$43,IF(AND(D183=3,H183=1),Inputs!$M$44,IF(AND(D183=4,H183=1),Inputs!$M$45,0))))</f>
        <v>0</v>
      </c>
      <c r="U183" s="19">
        <f>IF(AND(D183=1,I183=1),Inputs!$N$25,IF(AND(D183=2,I183=1),Inputs!$N$26,IF(AND(D183=3,I183=1),Inputs!$N$27,IF(AND(D183=4,I183=1),Inputs!$N$28,0))))</f>
        <v>0</v>
      </c>
      <c r="V183" s="19">
        <f>IF(AND(D183=1,I183=1),Inputs!$N$42,IF(AND(D183=2,I183=1),Inputs!$N$43,IF(AND(D183=3,I183=1),Inputs!$N$44,IF(AND(D183=4,I183=1),Inputs!$N$45,0))))</f>
        <v>0</v>
      </c>
      <c r="W183" s="19">
        <f>IF(D183=1,Inputs!$J$34,IF(D183=2,Inputs!$J$35,IF(D183=3,Inputs!$J$36,IF(D183=4,Inputs!$J$37,0))))</f>
        <v>0</v>
      </c>
      <c r="X183" s="19">
        <f>IF(D183=1,Inputs!$J$51,IF(D183=2,Inputs!$J$52,IF(D183=3,Inputs!$J$53,IF(D183=4,Inputs!$J$54,0))))</f>
        <v>0</v>
      </c>
      <c r="Y183" s="19">
        <f>IF(D183=1,Inputs!$K$34,IF(D183=2,Inputs!$K$35,IF(D183=3,Inputs!$K$36,IF(D183=4,Inputs!$K$37,0))))</f>
        <v>0</v>
      </c>
      <c r="Z183" s="19">
        <f>IF(D183=1,Inputs!$K$51,IF(D183=2,Inputs!$K$52,IF(D183=3,Inputs!$K$53,IF(D183=4,Inputs!$K$54,0))))</f>
        <v>0</v>
      </c>
      <c r="AA183" s="19">
        <f>IF(AND(D183=1,G183=1),Inputs!$L$34,IF(AND(D183=2,G183=1),Inputs!$L$35,IF(AND(D183=3,G183=1),Inputs!$L$36,IF(AND(D183=4,G183=1),Inputs!$L$37,0))))</f>
        <v>0</v>
      </c>
      <c r="AB183" s="19">
        <f>IF(AND(D183=1,G183=1),Inputs!$L$51,IF(AND(D183=2,G183=1),Inputs!$L$52,IF(AND(D183=3,G183=1),Inputs!$L$53,IF(AND(D183=4,G183=1),Inputs!$L$54,0))))</f>
        <v>0</v>
      </c>
      <c r="AC183" s="19">
        <f>IF(AND(D183=1,H183=1),Inputs!$M$34,IF(AND(D183=2,H183=1),Inputs!$M$35,IF(AND(D183=3,H183=1),Inputs!$M$36,IF(AND(D183=4,H183=1),Inputs!$M$37,0))))</f>
        <v>0</v>
      </c>
      <c r="AD183" s="19">
        <f>IF(AND(D183=1,H183=1),Inputs!$M$51,IF(AND(D183=2,H183=1),Inputs!$M$52,IF(AND(D183=3,H183=1),Inputs!$M$53,IF(AND(D183=4,H183=1),Inputs!$M$54,0))))</f>
        <v>0</v>
      </c>
      <c r="AE183" s="19">
        <f>IF(AND(D183=1,I183=1),Inputs!$N$34,IF(AND(D183=2,I183=1),Inputs!$N$35,IF(AND(D183=3,I183=1),Inputs!$N$36,IF(AND(D183=4,I183=1),Inputs!$N$37,0))))</f>
        <v>0</v>
      </c>
      <c r="AF183" s="19">
        <f>IF(AND(D183=1,I183=1),Inputs!$N$51,IF(AND(D183=2,I183=1),Inputs!$N$52,IF(AND(D183=3,I183=1),Inputs!$N$53,IF(AND(D183=4,I183=1),Inputs!$N$54,0))))</f>
        <v>0</v>
      </c>
      <c r="AG183" s="19" t="e">
        <f t="shared" si="34"/>
        <v>#N/A</v>
      </c>
      <c r="AH183" s="19" t="e">
        <f t="shared" si="35"/>
        <v>#N/A</v>
      </c>
      <c r="AI183" s="19" t="e">
        <f t="shared" si="36"/>
        <v>#N/A</v>
      </c>
      <c r="AJ183" s="19" t="e">
        <f>IF(K183=2,Inputs!$B$7,IF(K183=3,Inputs!$B$8,IF(K183=4,Inputs!$B$9,IF(K183=5,Inputs!$B$10,IF(K183=6,Inputs!$B$11)))))</f>
        <v>#N/A</v>
      </c>
      <c r="AK183" s="19">
        <f>Inputs!$B$65+C183</f>
        <v>500</v>
      </c>
      <c r="AL183" s="19" t="e">
        <f t="shared" si="37"/>
        <v>#N/A</v>
      </c>
      <c r="AM183" s="19" t="e">
        <f t="shared" si="32"/>
        <v>#N/A</v>
      </c>
      <c r="AN183" s="19" t="e">
        <f t="shared" si="27"/>
        <v>#N/A</v>
      </c>
      <c r="AO183" s="19" t="e">
        <f t="shared" si="28"/>
        <v>#N/A</v>
      </c>
      <c r="AP183" s="19" t="e">
        <f t="shared" si="29"/>
        <v>#N/A</v>
      </c>
      <c r="AQ183" s="22">
        <f t="shared" si="30"/>
        <v>0</v>
      </c>
      <c r="AR183" s="22">
        <f t="shared" si="31"/>
        <v>0</v>
      </c>
      <c r="AS183" s="22">
        <f>IF(AND(AQ183&gt;=Inputs!$B$15,D183=2),MAX(C183,Inputs!$B$15),AQ183)</f>
        <v>0</v>
      </c>
      <c r="AT183" s="22">
        <f>IF(AND(AR183&gt;=Inputs!$B$15,D183=2),MAX(C183,Inputs!$B$15),AR183)</f>
        <v>0</v>
      </c>
      <c r="AU183" s="22">
        <f>IF(AND(AS183&gt;=Inputs!$B$16,D183&lt;4),MAX(C183,Inputs!$B$16),AS183)</f>
        <v>0</v>
      </c>
      <c r="AV183" s="22">
        <f>IF(AND(AT183&gt;=Inputs!$B$16,D183&lt;4),MAX(C183,Inputs!$B$16),AT183)</f>
        <v>0</v>
      </c>
      <c r="AW183" s="20">
        <f>IF(AU183&gt;Inputs!$B$17,Inputs!$B$17,AU183)</f>
        <v>0</v>
      </c>
      <c r="AX183" s="20">
        <f>IF(AV183&gt;Inputs!$B$17,Inputs!$B$17,AV183)</f>
        <v>0</v>
      </c>
    </row>
    <row r="184" spans="1:50" x14ac:dyDescent="0.25">
      <c r="A184" s="1">
        <f>Levels!A185</f>
        <v>0</v>
      </c>
      <c r="B184" s="1">
        <f>Levels!B185</f>
        <v>0</v>
      </c>
      <c r="C184" s="15">
        <f>IF(AND(E184=0,F184=1),Levels!C185,'2012-2013'!AU184)</f>
        <v>0</v>
      </c>
      <c r="D184" s="1">
        <f>Levels!E185</f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 t="e">
        <f>Levels!AD185</f>
        <v>#N/A</v>
      </c>
      <c r="K184" s="1" t="e">
        <f>Levels!AE185</f>
        <v>#N/A</v>
      </c>
      <c r="L184" s="1" t="e">
        <f t="shared" si="33"/>
        <v>#N/A</v>
      </c>
      <c r="M184" s="19">
        <f>IF(D184=1,Inputs!$J$25,IF(D184=2,Inputs!$J$26,IF(D184=3,Inputs!$J$27,IF(D184=4,Inputs!$J$28,0))))</f>
        <v>0</v>
      </c>
      <c r="N184" s="19">
        <f>IF(D184=1,Inputs!$J$42,IF(D184=2,Inputs!$J$43,IF(D184=3,Inputs!$J$44,IF(D184=4,Inputs!$J$45,0))))</f>
        <v>0</v>
      </c>
      <c r="O184" s="19">
        <f>IF(D184=1,Inputs!$K$25,IF(D184=2,Inputs!$K$26,IF(D184=3,Inputs!$K$27,IF(D184=4,Inputs!$K$28,0))))</f>
        <v>0</v>
      </c>
      <c r="P184" s="19">
        <f>IF(D184=1,Inputs!$K$42,IF(D184=2,Inputs!$K$43,IF(D184=3,Inputs!$K$44,IF(D184=4,Inputs!$K$45,0))))</f>
        <v>0</v>
      </c>
      <c r="Q184" s="19">
        <f>IF(AND(D184=1,G184=1),Inputs!$L$25,IF(AND(D184=2,G184=1),Inputs!$L$26,IF(AND(D184=3,G184=1),Inputs!$L$27,IF(AND(D184=4,G184=1),Inputs!$L$28,0))))</f>
        <v>0</v>
      </c>
      <c r="R184" s="19">
        <f>IF(AND(D184=1,G184=1),Inputs!$L$42,IF(AND(D184=2,G184=1),Inputs!$L$43,IF(AND(D184=3,G184=1),Inputs!$L$44,IF(AND(D184=4,G184=1),Inputs!$L$45,0))))</f>
        <v>0</v>
      </c>
      <c r="S184" s="19">
        <f>IF(AND(D184=1,H184=1),Inputs!$M$25,IF(AND(D184=2,H184=1),Inputs!$M$26,IF(AND(D184=3,H184=1),Inputs!$M$27,IF(AND(D184=4,H184=1),Inputs!$M$28,0))))</f>
        <v>0</v>
      </c>
      <c r="T184" s="19">
        <f>IF(AND(D184=1,H184=1),Inputs!$M$42,IF(AND(D184=2,H184=1),Inputs!$M$43,IF(AND(D184=3,H184=1),Inputs!$M$44,IF(AND(D184=4,H184=1),Inputs!$M$45,0))))</f>
        <v>0</v>
      </c>
      <c r="U184" s="19">
        <f>IF(AND(D184=1,I184=1),Inputs!$N$25,IF(AND(D184=2,I184=1),Inputs!$N$26,IF(AND(D184=3,I184=1),Inputs!$N$27,IF(AND(D184=4,I184=1),Inputs!$N$28,0))))</f>
        <v>0</v>
      </c>
      <c r="V184" s="19">
        <f>IF(AND(D184=1,I184=1),Inputs!$N$42,IF(AND(D184=2,I184=1),Inputs!$N$43,IF(AND(D184=3,I184=1),Inputs!$N$44,IF(AND(D184=4,I184=1),Inputs!$N$45,0))))</f>
        <v>0</v>
      </c>
      <c r="W184" s="19">
        <f>IF(D184=1,Inputs!$J$34,IF(D184=2,Inputs!$J$35,IF(D184=3,Inputs!$J$36,IF(D184=4,Inputs!$J$37,0))))</f>
        <v>0</v>
      </c>
      <c r="X184" s="19">
        <f>IF(D184=1,Inputs!$J$51,IF(D184=2,Inputs!$J$52,IF(D184=3,Inputs!$J$53,IF(D184=4,Inputs!$J$54,0))))</f>
        <v>0</v>
      </c>
      <c r="Y184" s="19">
        <f>IF(D184=1,Inputs!$K$34,IF(D184=2,Inputs!$K$35,IF(D184=3,Inputs!$K$36,IF(D184=4,Inputs!$K$37,0))))</f>
        <v>0</v>
      </c>
      <c r="Z184" s="19">
        <f>IF(D184=1,Inputs!$K$51,IF(D184=2,Inputs!$K$52,IF(D184=3,Inputs!$K$53,IF(D184=4,Inputs!$K$54,0))))</f>
        <v>0</v>
      </c>
      <c r="AA184" s="19">
        <f>IF(AND(D184=1,G184=1),Inputs!$L$34,IF(AND(D184=2,G184=1),Inputs!$L$35,IF(AND(D184=3,G184=1),Inputs!$L$36,IF(AND(D184=4,G184=1),Inputs!$L$37,0))))</f>
        <v>0</v>
      </c>
      <c r="AB184" s="19">
        <f>IF(AND(D184=1,G184=1),Inputs!$L$51,IF(AND(D184=2,G184=1),Inputs!$L$52,IF(AND(D184=3,G184=1),Inputs!$L$53,IF(AND(D184=4,G184=1),Inputs!$L$54,0))))</f>
        <v>0</v>
      </c>
      <c r="AC184" s="19">
        <f>IF(AND(D184=1,H184=1),Inputs!$M$34,IF(AND(D184=2,H184=1),Inputs!$M$35,IF(AND(D184=3,H184=1),Inputs!$M$36,IF(AND(D184=4,H184=1),Inputs!$M$37,0))))</f>
        <v>0</v>
      </c>
      <c r="AD184" s="19">
        <f>IF(AND(D184=1,H184=1),Inputs!$M$51,IF(AND(D184=2,H184=1),Inputs!$M$52,IF(AND(D184=3,H184=1),Inputs!$M$53,IF(AND(D184=4,H184=1),Inputs!$M$54,0))))</f>
        <v>0</v>
      </c>
      <c r="AE184" s="19">
        <f>IF(AND(D184=1,I184=1),Inputs!$N$34,IF(AND(D184=2,I184=1),Inputs!$N$35,IF(AND(D184=3,I184=1),Inputs!$N$36,IF(AND(D184=4,I184=1),Inputs!$N$37,0))))</f>
        <v>0</v>
      </c>
      <c r="AF184" s="19">
        <f>IF(AND(D184=1,I184=1),Inputs!$N$51,IF(AND(D184=2,I184=1),Inputs!$N$52,IF(AND(D184=3,I184=1),Inputs!$N$53,IF(AND(D184=4,I184=1),Inputs!$N$54,0))))</f>
        <v>0</v>
      </c>
      <c r="AG184" s="19" t="e">
        <f t="shared" si="34"/>
        <v>#N/A</v>
      </c>
      <c r="AH184" s="19" t="e">
        <f t="shared" si="35"/>
        <v>#N/A</v>
      </c>
      <c r="AI184" s="19" t="e">
        <f t="shared" si="36"/>
        <v>#N/A</v>
      </c>
      <c r="AJ184" s="19" t="e">
        <f>IF(K184=2,Inputs!$B$7,IF(K184=3,Inputs!$B$8,IF(K184=4,Inputs!$B$9,IF(K184=5,Inputs!$B$10,IF(K184=6,Inputs!$B$11)))))</f>
        <v>#N/A</v>
      </c>
      <c r="AK184" s="19">
        <f>Inputs!$B$65+C184</f>
        <v>500</v>
      </c>
      <c r="AL184" s="19" t="e">
        <f t="shared" si="37"/>
        <v>#N/A</v>
      </c>
      <c r="AM184" s="19" t="e">
        <f t="shared" si="32"/>
        <v>#N/A</v>
      </c>
      <c r="AN184" s="19" t="e">
        <f t="shared" si="27"/>
        <v>#N/A</v>
      </c>
      <c r="AO184" s="19" t="e">
        <f t="shared" si="28"/>
        <v>#N/A</v>
      </c>
      <c r="AP184" s="19" t="e">
        <f t="shared" si="29"/>
        <v>#N/A</v>
      </c>
      <c r="AQ184" s="22">
        <f t="shared" si="30"/>
        <v>0</v>
      </c>
      <c r="AR184" s="22">
        <f t="shared" si="31"/>
        <v>0</v>
      </c>
      <c r="AS184" s="22">
        <f>IF(AND(AQ184&gt;=Inputs!$B$15,D184=2),MAX(C184,Inputs!$B$15),AQ184)</f>
        <v>0</v>
      </c>
      <c r="AT184" s="22">
        <f>IF(AND(AR184&gt;=Inputs!$B$15,D184=2),MAX(C184,Inputs!$B$15),AR184)</f>
        <v>0</v>
      </c>
      <c r="AU184" s="22">
        <f>IF(AND(AS184&gt;=Inputs!$B$16,D184&lt;4),MAX(C184,Inputs!$B$16),AS184)</f>
        <v>0</v>
      </c>
      <c r="AV184" s="22">
        <f>IF(AND(AT184&gt;=Inputs!$B$16,D184&lt;4),MAX(C184,Inputs!$B$16),AT184)</f>
        <v>0</v>
      </c>
      <c r="AW184" s="20">
        <f>IF(AU184&gt;Inputs!$B$17,Inputs!$B$17,AU184)</f>
        <v>0</v>
      </c>
      <c r="AX184" s="20">
        <f>IF(AV184&gt;Inputs!$B$17,Inputs!$B$17,AV184)</f>
        <v>0</v>
      </c>
    </row>
    <row r="185" spans="1:50" x14ac:dyDescent="0.25">
      <c r="A185" s="1">
        <f>Levels!A186</f>
        <v>0</v>
      </c>
      <c r="B185" s="1">
        <f>Levels!B186</f>
        <v>0</v>
      </c>
      <c r="C185" s="15">
        <f>IF(AND(E185=0,F185=1),Levels!C186,'2012-2013'!AU185)</f>
        <v>0</v>
      </c>
      <c r="D185" s="1">
        <f>Levels!E186</f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 t="e">
        <f>Levels!AD186</f>
        <v>#N/A</v>
      </c>
      <c r="K185" s="1" t="e">
        <f>Levels!AE186</f>
        <v>#N/A</v>
      </c>
      <c r="L185" s="1" t="e">
        <f t="shared" si="33"/>
        <v>#N/A</v>
      </c>
      <c r="M185" s="19">
        <f>IF(D185=1,Inputs!$J$25,IF(D185=2,Inputs!$J$26,IF(D185=3,Inputs!$J$27,IF(D185=4,Inputs!$J$28,0))))</f>
        <v>0</v>
      </c>
      <c r="N185" s="19">
        <f>IF(D185=1,Inputs!$J$42,IF(D185=2,Inputs!$J$43,IF(D185=3,Inputs!$J$44,IF(D185=4,Inputs!$J$45,0))))</f>
        <v>0</v>
      </c>
      <c r="O185" s="19">
        <f>IF(D185=1,Inputs!$K$25,IF(D185=2,Inputs!$K$26,IF(D185=3,Inputs!$K$27,IF(D185=4,Inputs!$K$28,0))))</f>
        <v>0</v>
      </c>
      <c r="P185" s="19">
        <f>IF(D185=1,Inputs!$K$42,IF(D185=2,Inputs!$K$43,IF(D185=3,Inputs!$K$44,IF(D185=4,Inputs!$K$45,0))))</f>
        <v>0</v>
      </c>
      <c r="Q185" s="19">
        <f>IF(AND(D185=1,G185=1),Inputs!$L$25,IF(AND(D185=2,G185=1),Inputs!$L$26,IF(AND(D185=3,G185=1),Inputs!$L$27,IF(AND(D185=4,G185=1),Inputs!$L$28,0))))</f>
        <v>0</v>
      </c>
      <c r="R185" s="19">
        <f>IF(AND(D185=1,G185=1),Inputs!$L$42,IF(AND(D185=2,G185=1),Inputs!$L$43,IF(AND(D185=3,G185=1),Inputs!$L$44,IF(AND(D185=4,G185=1),Inputs!$L$45,0))))</f>
        <v>0</v>
      </c>
      <c r="S185" s="19">
        <f>IF(AND(D185=1,H185=1),Inputs!$M$25,IF(AND(D185=2,H185=1),Inputs!$M$26,IF(AND(D185=3,H185=1),Inputs!$M$27,IF(AND(D185=4,H185=1),Inputs!$M$28,0))))</f>
        <v>0</v>
      </c>
      <c r="T185" s="19">
        <f>IF(AND(D185=1,H185=1),Inputs!$M$42,IF(AND(D185=2,H185=1),Inputs!$M$43,IF(AND(D185=3,H185=1),Inputs!$M$44,IF(AND(D185=4,H185=1),Inputs!$M$45,0))))</f>
        <v>0</v>
      </c>
      <c r="U185" s="19">
        <f>IF(AND(D185=1,I185=1),Inputs!$N$25,IF(AND(D185=2,I185=1),Inputs!$N$26,IF(AND(D185=3,I185=1),Inputs!$N$27,IF(AND(D185=4,I185=1),Inputs!$N$28,0))))</f>
        <v>0</v>
      </c>
      <c r="V185" s="19">
        <f>IF(AND(D185=1,I185=1),Inputs!$N$42,IF(AND(D185=2,I185=1),Inputs!$N$43,IF(AND(D185=3,I185=1),Inputs!$N$44,IF(AND(D185=4,I185=1),Inputs!$N$45,0))))</f>
        <v>0</v>
      </c>
      <c r="W185" s="19">
        <f>IF(D185=1,Inputs!$J$34,IF(D185=2,Inputs!$J$35,IF(D185=3,Inputs!$J$36,IF(D185=4,Inputs!$J$37,0))))</f>
        <v>0</v>
      </c>
      <c r="X185" s="19">
        <f>IF(D185=1,Inputs!$J$51,IF(D185=2,Inputs!$J$52,IF(D185=3,Inputs!$J$53,IF(D185=4,Inputs!$J$54,0))))</f>
        <v>0</v>
      </c>
      <c r="Y185" s="19">
        <f>IF(D185=1,Inputs!$K$34,IF(D185=2,Inputs!$K$35,IF(D185=3,Inputs!$K$36,IF(D185=4,Inputs!$K$37,0))))</f>
        <v>0</v>
      </c>
      <c r="Z185" s="19">
        <f>IF(D185=1,Inputs!$K$51,IF(D185=2,Inputs!$K$52,IF(D185=3,Inputs!$K$53,IF(D185=4,Inputs!$K$54,0))))</f>
        <v>0</v>
      </c>
      <c r="AA185" s="19">
        <f>IF(AND(D185=1,G185=1),Inputs!$L$34,IF(AND(D185=2,G185=1),Inputs!$L$35,IF(AND(D185=3,G185=1),Inputs!$L$36,IF(AND(D185=4,G185=1),Inputs!$L$37,0))))</f>
        <v>0</v>
      </c>
      <c r="AB185" s="19">
        <f>IF(AND(D185=1,G185=1),Inputs!$L$51,IF(AND(D185=2,G185=1),Inputs!$L$52,IF(AND(D185=3,G185=1),Inputs!$L$53,IF(AND(D185=4,G185=1),Inputs!$L$54,0))))</f>
        <v>0</v>
      </c>
      <c r="AC185" s="19">
        <f>IF(AND(D185=1,H185=1),Inputs!$M$34,IF(AND(D185=2,H185=1),Inputs!$M$35,IF(AND(D185=3,H185=1),Inputs!$M$36,IF(AND(D185=4,H185=1),Inputs!$M$37,0))))</f>
        <v>0</v>
      </c>
      <c r="AD185" s="19">
        <f>IF(AND(D185=1,H185=1),Inputs!$M$51,IF(AND(D185=2,H185=1),Inputs!$M$52,IF(AND(D185=3,H185=1),Inputs!$M$53,IF(AND(D185=4,H185=1),Inputs!$M$54,0))))</f>
        <v>0</v>
      </c>
      <c r="AE185" s="19">
        <f>IF(AND(D185=1,I185=1),Inputs!$N$34,IF(AND(D185=2,I185=1),Inputs!$N$35,IF(AND(D185=3,I185=1),Inputs!$N$36,IF(AND(D185=4,I185=1),Inputs!$N$37,0))))</f>
        <v>0</v>
      </c>
      <c r="AF185" s="19">
        <f>IF(AND(D185=1,I185=1),Inputs!$N$51,IF(AND(D185=2,I185=1),Inputs!$N$52,IF(AND(D185=3,I185=1),Inputs!$N$53,IF(AND(D185=4,I185=1),Inputs!$N$54,0))))</f>
        <v>0</v>
      </c>
      <c r="AG185" s="19" t="e">
        <f t="shared" si="34"/>
        <v>#N/A</v>
      </c>
      <c r="AH185" s="19" t="e">
        <f t="shared" si="35"/>
        <v>#N/A</v>
      </c>
      <c r="AI185" s="19" t="e">
        <f t="shared" si="36"/>
        <v>#N/A</v>
      </c>
      <c r="AJ185" s="19" t="e">
        <f>IF(K185=2,Inputs!$B$7,IF(K185=3,Inputs!$B$8,IF(K185=4,Inputs!$B$9,IF(K185=5,Inputs!$B$10,IF(K185=6,Inputs!$B$11)))))</f>
        <v>#N/A</v>
      </c>
      <c r="AK185" s="19">
        <f>Inputs!$B$65+C185</f>
        <v>500</v>
      </c>
      <c r="AL185" s="19" t="e">
        <f t="shared" si="37"/>
        <v>#N/A</v>
      </c>
      <c r="AM185" s="19" t="e">
        <f t="shared" si="32"/>
        <v>#N/A</v>
      </c>
      <c r="AN185" s="19" t="e">
        <f t="shared" si="27"/>
        <v>#N/A</v>
      </c>
      <c r="AO185" s="19" t="e">
        <f t="shared" si="28"/>
        <v>#N/A</v>
      </c>
      <c r="AP185" s="19" t="e">
        <f t="shared" si="29"/>
        <v>#N/A</v>
      </c>
      <c r="AQ185" s="22">
        <f t="shared" si="30"/>
        <v>0</v>
      </c>
      <c r="AR185" s="22">
        <f t="shared" si="31"/>
        <v>0</v>
      </c>
      <c r="AS185" s="22">
        <f>IF(AND(AQ185&gt;=Inputs!$B$15,D185=2),MAX(C185,Inputs!$B$15),AQ185)</f>
        <v>0</v>
      </c>
      <c r="AT185" s="22">
        <f>IF(AND(AR185&gt;=Inputs!$B$15,D185=2),MAX(C185,Inputs!$B$15),AR185)</f>
        <v>0</v>
      </c>
      <c r="AU185" s="22">
        <f>IF(AND(AS185&gt;=Inputs!$B$16,D185&lt;4),MAX(C185,Inputs!$B$16),AS185)</f>
        <v>0</v>
      </c>
      <c r="AV185" s="22">
        <f>IF(AND(AT185&gt;=Inputs!$B$16,D185&lt;4),MAX(C185,Inputs!$B$16),AT185)</f>
        <v>0</v>
      </c>
      <c r="AW185" s="20">
        <f>IF(AU185&gt;Inputs!$B$17,Inputs!$B$17,AU185)</f>
        <v>0</v>
      </c>
      <c r="AX185" s="20">
        <f>IF(AV185&gt;Inputs!$B$17,Inputs!$B$17,AV185)</f>
        <v>0</v>
      </c>
    </row>
    <row r="186" spans="1:50" x14ac:dyDescent="0.25">
      <c r="A186" s="1">
        <f>Levels!A187</f>
        <v>0</v>
      </c>
      <c r="B186" s="1">
        <f>Levels!B187</f>
        <v>0</v>
      </c>
      <c r="C186" s="15">
        <f>IF(AND(E186=0,F186=1),Levels!C187,'2012-2013'!AU186)</f>
        <v>0</v>
      </c>
      <c r="D186" s="1">
        <f>Levels!E187</f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 t="e">
        <f>Levels!AD187</f>
        <v>#N/A</v>
      </c>
      <c r="K186" s="1" t="e">
        <f>Levels!AE187</f>
        <v>#N/A</v>
      </c>
      <c r="L186" s="1" t="e">
        <f t="shared" si="33"/>
        <v>#N/A</v>
      </c>
      <c r="M186" s="19">
        <f>IF(D186=1,Inputs!$J$25,IF(D186=2,Inputs!$J$26,IF(D186=3,Inputs!$J$27,IF(D186=4,Inputs!$J$28,0))))</f>
        <v>0</v>
      </c>
      <c r="N186" s="19">
        <f>IF(D186=1,Inputs!$J$42,IF(D186=2,Inputs!$J$43,IF(D186=3,Inputs!$J$44,IF(D186=4,Inputs!$J$45,0))))</f>
        <v>0</v>
      </c>
      <c r="O186" s="19">
        <f>IF(D186=1,Inputs!$K$25,IF(D186=2,Inputs!$K$26,IF(D186=3,Inputs!$K$27,IF(D186=4,Inputs!$K$28,0))))</f>
        <v>0</v>
      </c>
      <c r="P186" s="19">
        <f>IF(D186=1,Inputs!$K$42,IF(D186=2,Inputs!$K$43,IF(D186=3,Inputs!$K$44,IF(D186=4,Inputs!$K$45,0))))</f>
        <v>0</v>
      </c>
      <c r="Q186" s="19">
        <f>IF(AND(D186=1,G186=1),Inputs!$L$25,IF(AND(D186=2,G186=1),Inputs!$L$26,IF(AND(D186=3,G186=1),Inputs!$L$27,IF(AND(D186=4,G186=1),Inputs!$L$28,0))))</f>
        <v>0</v>
      </c>
      <c r="R186" s="19">
        <f>IF(AND(D186=1,G186=1),Inputs!$L$42,IF(AND(D186=2,G186=1),Inputs!$L$43,IF(AND(D186=3,G186=1),Inputs!$L$44,IF(AND(D186=4,G186=1),Inputs!$L$45,0))))</f>
        <v>0</v>
      </c>
      <c r="S186" s="19">
        <f>IF(AND(D186=1,H186=1),Inputs!$M$25,IF(AND(D186=2,H186=1),Inputs!$M$26,IF(AND(D186=3,H186=1),Inputs!$M$27,IF(AND(D186=4,H186=1),Inputs!$M$28,0))))</f>
        <v>0</v>
      </c>
      <c r="T186" s="19">
        <f>IF(AND(D186=1,H186=1),Inputs!$M$42,IF(AND(D186=2,H186=1),Inputs!$M$43,IF(AND(D186=3,H186=1),Inputs!$M$44,IF(AND(D186=4,H186=1),Inputs!$M$45,0))))</f>
        <v>0</v>
      </c>
      <c r="U186" s="19">
        <f>IF(AND(D186=1,I186=1),Inputs!$N$25,IF(AND(D186=2,I186=1),Inputs!$N$26,IF(AND(D186=3,I186=1),Inputs!$N$27,IF(AND(D186=4,I186=1),Inputs!$N$28,0))))</f>
        <v>0</v>
      </c>
      <c r="V186" s="19">
        <f>IF(AND(D186=1,I186=1),Inputs!$N$42,IF(AND(D186=2,I186=1),Inputs!$N$43,IF(AND(D186=3,I186=1),Inputs!$N$44,IF(AND(D186=4,I186=1),Inputs!$N$45,0))))</f>
        <v>0</v>
      </c>
      <c r="W186" s="19">
        <f>IF(D186=1,Inputs!$J$34,IF(D186=2,Inputs!$J$35,IF(D186=3,Inputs!$J$36,IF(D186=4,Inputs!$J$37,0))))</f>
        <v>0</v>
      </c>
      <c r="X186" s="19">
        <f>IF(D186=1,Inputs!$J$51,IF(D186=2,Inputs!$J$52,IF(D186=3,Inputs!$J$53,IF(D186=4,Inputs!$J$54,0))))</f>
        <v>0</v>
      </c>
      <c r="Y186" s="19">
        <f>IF(D186=1,Inputs!$K$34,IF(D186=2,Inputs!$K$35,IF(D186=3,Inputs!$K$36,IF(D186=4,Inputs!$K$37,0))))</f>
        <v>0</v>
      </c>
      <c r="Z186" s="19">
        <f>IF(D186=1,Inputs!$K$51,IF(D186=2,Inputs!$K$52,IF(D186=3,Inputs!$K$53,IF(D186=4,Inputs!$K$54,0))))</f>
        <v>0</v>
      </c>
      <c r="AA186" s="19">
        <f>IF(AND(D186=1,G186=1),Inputs!$L$34,IF(AND(D186=2,G186=1),Inputs!$L$35,IF(AND(D186=3,G186=1),Inputs!$L$36,IF(AND(D186=4,G186=1),Inputs!$L$37,0))))</f>
        <v>0</v>
      </c>
      <c r="AB186" s="19">
        <f>IF(AND(D186=1,G186=1),Inputs!$L$51,IF(AND(D186=2,G186=1),Inputs!$L$52,IF(AND(D186=3,G186=1),Inputs!$L$53,IF(AND(D186=4,G186=1),Inputs!$L$54,0))))</f>
        <v>0</v>
      </c>
      <c r="AC186" s="19">
        <f>IF(AND(D186=1,H186=1),Inputs!$M$34,IF(AND(D186=2,H186=1),Inputs!$M$35,IF(AND(D186=3,H186=1),Inputs!$M$36,IF(AND(D186=4,H186=1),Inputs!$M$37,0))))</f>
        <v>0</v>
      </c>
      <c r="AD186" s="19">
        <f>IF(AND(D186=1,H186=1),Inputs!$M$51,IF(AND(D186=2,H186=1),Inputs!$M$52,IF(AND(D186=3,H186=1),Inputs!$M$53,IF(AND(D186=4,H186=1),Inputs!$M$54,0))))</f>
        <v>0</v>
      </c>
      <c r="AE186" s="19">
        <f>IF(AND(D186=1,I186=1),Inputs!$N$34,IF(AND(D186=2,I186=1),Inputs!$N$35,IF(AND(D186=3,I186=1),Inputs!$N$36,IF(AND(D186=4,I186=1),Inputs!$N$37,0))))</f>
        <v>0</v>
      </c>
      <c r="AF186" s="19">
        <f>IF(AND(D186=1,I186=1),Inputs!$N$51,IF(AND(D186=2,I186=1),Inputs!$N$52,IF(AND(D186=3,I186=1),Inputs!$N$53,IF(AND(D186=4,I186=1),Inputs!$N$54,0))))</f>
        <v>0</v>
      </c>
      <c r="AG186" s="19" t="e">
        <f t="shared" si="34"/>
        <v>#N/A</v>
      </c>
      <c r="AH186" s="19" t="e">
        <f t="shared" si="35"/>
        <v>#N/A</v>
      </c>
      <c r="AI186" s="19" t="e">
        <f t="shared" si="36"/>
        <v>#N/A</v>
      </c>
      <c r="AJ186" s="19" t="e">
        <f>IF(K186=2,Inputs!$B$7,IF(K186=3,Inputs!$B$8,IF(K186=4,Inputs!$B$9,IF(K186=5,Inputs!$B$10,IF(K186=6,Inputs!$B$11)))))</f>
        <v>#N/A</v>
      </c>
      <c r="AK186" s="19">
        <f>Inputs!$B$65+C186</f>
        <v>500</v>
      </c>
      <c r="AL186" s="19" t="e">
        <f t="shared" si="37"/>
        <v>#N/A</v>
      </c>
      <c r="AM186" s="19" t="e">
        <f t="shared" si="32"/>
        <v>#N/A</v>
      </c>
      <c r="AN186" s="19" t="e">
        <f t="shared" si="27"/>
        <v>#N/A</v>
      </c>
      <c r="AO186" s="19" t="e">
        <f t="shared" si="28"/>
        <v>#N/A</v>
      </c>
      <c r="AP186" s="19" t="e">
        <f t="shared" si="29"/>
        <v>#N/A</v>
      </c>
      <c r="AQ186" s="22">
        <f t="shared" si="30"/>
        <v>0</v>
      </c>
      <c r="AR186" s="22">
        <f t="shared" si="31"/>
        <v>0</v>
      </c>
      <c r="AS186" s="22">
        <f>IF(AND(AQ186&gt;=Inputs!$B$15,D186=2),MAX(C186,Inputs!$B$15),AQ186)</f>
        <v>0</v>
      </c>
      <c r="AT186" s="22">
        <f>IF(AND(AR186&gt;=Inputs!$B$15,D186=2),MAX(C186,Inputs!$B$15),AR186)</f>
        <v>0</v>
      </c>
      <c r="AU186" s="22">
        <f>IF(AND(AS186&gt;=Inputs!$B$16,D186&lt;4),MAX(C186,Inputs!$B$16),AS186)</f>
        <v>0</v>
      </c>
      <c r="AV186" s="22">
        <f>IF(AND(AT186&gt;=Inputs!$B$16,D186&lt;4),MAX(C186,Inputs!$B$16),AT186)</f>
        <v>0</v>
      </c>
      <c r="AW186" s="20">
        <f>IF(AU186&gt;Inputs!$B$17,Inputs!$B$17,AU186)</f>
        <v>0</v>
      </c>
      <c r="AX186" s="20">
        <f>IF(AV186&gt;Inputs!$B$17,Inputs!$B$17,AV186)</f>
        <v>0</v>
      </c>
    </row>
    <row r="187" spans="1:50" x14ac:dyDescent="0.25">
      <c r="A187" s="1">
        <f>Levels!A188</f>
        <v>0</v>
      </c>
      <c r="B187" s="1">
        <f>Levels!B188</f>
        <v>0</v>
      </c>
      <c r="C187" s="15">
        <f>IF(AND(E187=0,F187=1),Levels!C188,'2012-2013'!AU187)</f>
        <v>0</v>
      </c>
      <c r="D187" s="1">
        <f>Levels!E188</f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 t="e">
        <f>Levels!AD188</f>
        <v>#N/A</v>
      </c>
      <c r="K187" s="1" t="e">
        <f>Levels!AE188</f>
        <v>#N/A</v>
      </c>
      <c r="L187" s="1" t="e">
        <f t="shared" si="33"/>
        <v>#N/A</v>
      </c>
      <c r="M187" s="19">
        <f>IF(D187=1,Inputs!$J$25,IF(D187=2,Inputs!$J$26,IF(D187=3,Inputs!$J$27,IF(D187=4,Inputs!$J$28,0))))</f>
        <v>0</v>
      </c>
      <c r="N187" s="19">
        <f>IF(D187=1,Inputs!$J$42,IF(D187=2,Inputs!$J$43,IF(D187=3,Inputs!$J$44,IF(D187=4,Inputs!$J$45,0))))</f>
        <v>0</v>
      </c>
      <c r="O187" s="19">
        <f>IF(D187=1,Inputs!$K$25,IF(D187=2,Inputs!$K$26,IF(D187=3,Inputs!$K$27,IF(D187=4,Inputs!$K$28,0))))</f>
        <v>0</v>
      </c>
      <c r="P187" s="19">
        <f>IF(D187=1,Inputs!$K$42,IF(D187=2,Inputs!$K$43,IF(D187=3,Inputs!$K$44,IF(D187=4,Inputs!$K$45,0))))</f>
        <v>0</v>
      </c>
      <c r="Q187" s="19">
        <f>IF(AND(D187=1,G187=1),Inputs!$L$25,IF(AND(D187=2,G187=1),Inputs!$L$26,IF(AND(D187=3,G187=1),Inputs!$L$27,IF(AND(D187=4,G187=1),Inputs!$L$28,0))))</f>
        <v>0</v>
      </c>
      <c r="R187" s="19">
        <f>IF(AND(D187=1,G187=1),Inputs!$L$42,IF(AND(D187=2,G187=1),Inputs!$L$43,IF(AND(D187=3,G187=1),Inputs!$L$44,IF(AND(D187=4,G187=1),Inputs!$L$45,0))))</f>
        <v>0</v>
      </c>
      <c r="S187" s="19">
        <f>IF(AND(D187=1,H187=1),Inputs!$M$25,IF(AND(D187=2,H187=1),Inputs!$M$26,IF(AND(D187=3,H187=1),Inputs!$M$27,IF(AND(D187=4,H187=1),Inputs!$M$28,0))))</f>
        <v>0</v>
      </c>
      <c r="T187" s="19">
        <f>IF(AND(D187=1,H187=1),Inputs!$M$42,IF(AND(D187=2,H187=1),Inputs!$M$43,IF(AND(D187=3,H187=1),Inputs!$M$44,IF(AND(D187=4,H187=1),Inputs!$M$45,0))))</f>
        <v>0</v>
      </c>
      <c r="U187" s="19">
        <f>IF(AND(D187=1,I187=1),Inputs!$N$25,IF(AND(D187=2,I187=1),Inputs!$N$26,IF(AND(D187=3,I187=1),Inputs!$N$27,IF(AND(D187=4,I187=1),Inputs!$N$28,0))))</f>
        <v>0</v>
      </c>
      <c r="V187" s="19">
        <f>IF(AND(D187=1,I187=1),Inputs!$N$42,IF(AND(D187=2,I187=1),Inputs!$N$43,IF(AND(D187=3,I187=1),Inputs!$N$44,IF(AND(D187=4,I187=1),Inputs!$N$45,0))))</f>
        <v>0</v>
      </c>
      <c r="W187" s="19">
        <f>IF(D187=1,Inputs!$J$34,IF(D187=2,Inputs!$J$35,IF(D187=3,Inputs!$J$36,IF(D187=4,Inputs!$J$37,0))))</f>
        <v>0</v>
      </c>
      <c r="X187" s="19">
        <f>IF(D187=1,Inputs!$J$51,IF(D187=2,Inputs!$J$52,IF(D187=3,Inputs!$J$53,IF(D187=4,Inputs!$J$54,0))))</f>
        <v>0</v>
      </c>
      <c r="Y187" s="19">
        <f>IF(D187=1,Inputs!$K$34,IF(D187=2,Inputs!$K$35,IF(D187=3,Inputs!$K$36,IF(D187=4,Inputs!$K$37,0))))</f>
        <v>0</v>
      </c>
      <c r="Z187" s="19">
        <f>IF(D187=1,Inputs!$K$51,IF(D187=2,Inputs!$K$52,IF(D187=3,Inputs!$K$53,IF(D187=4,Inputs!$K$54,0))))</f>
        <v>0</v>
      </c>
      <c r="AA187" s="19">
        <f>IF(AND(D187=1,G187=1),Inputs!$L$34,IF(AND(D187=2,G187=1),Inputs!$L$35,IF(AND(D187=3,G187=1),Inputs!$L$36,IF(AND(D187=4,G187=1),Inputs!$L$37,0))))</f>
        <v>0</v>
      </c>
      <c r="AB187" s="19">
        <f>IF(AND(D187=1,G187=1),Inputs!$L$51,IF(AND(D187=2,G187=1),Inputs!$L$52,IF(AND(D187=3,G187=1),Inputs!$L$53,IF(AND(D187=4,G187=1),Inputs!$L$54,0))))</f>
        <v>0</v>
      </c>
      <c r="AC187" s="19">
        <f>IF(AND(D187=1,H187=1),Inputs!$M$34,IF(AND(D187=2,H187=1),Inputs!$M$35,IF(AND(D187=3,H187=1),Inputs!$M$36,IF(AND(D187=4,H187=1),Inputs!$M$37,0))))</f>
        <v>0</v>
      </c>
      <c r="AD187" s="19">
        <f>IF(AND(D187=1,H187=1),Inputs!$M$51,IF(AND(D187=2,H187=1),Inputs!$M$52,IF(AND(D187=3,H187=1),Inputs!$M$53,IF(AND(D187=4,H187=1),Inputs!$M$54,0))))</f>
        <v>0</v>
      </c>
      <c r="AE187" s="19">
        <f>IF(AND(D187=1,I187=1),Inputs!$N$34,IF(AND(D187=2,I187=1),Inputs!$N$35,IF(AND(D187=3,I187=1),Inputs!$N$36,IF(AND(D187=4,I187=1),Inputs!$N$37,0))))</f>
        <v>0</v>
      </c>
      <c r="AF187" s="19">
        <f>IF(AND(D187=1,I187=1),Inputs!$N$51,IF(AND(D187=2,I187=1),Inputs!$N$52,IF(AND(D187=3,I187=1),Inputs!$N$53,IF(AND(D187=4,I187=1),Inputs!$N$54,0))))</f>
        <v>0</v>
      </c>
      <c r="AG187" s="19" t="e">
        <f t="shared" si="34"/>
        <v>#N/A</v>
      </c>
      <c r="AH187" s="19" t="e">
        <f t="shared" si="35"/>
        <v>#N/A</v>
      </c>
      <c r="AI187" s="19" t="e">
        <f t="shared" si="36"/>
        <v>#N/A</v>
      </c>
      <c r="AJ187" s="19" t="e">
        <f>IF(K187=2,Inputs!$B$7,IF(K187=3,Inputs!$B$8,IF(K187=4,Inputs!$B$9,IF(K187=5,Inputs!$B$10,IF(K187=6,Inputs!$B$11)))))</f>
        <v>#N/A</v>
      </c>
      <c r="AK187" s="19">
        <f>Inputs!$B$65+C187</f>
        <v>500</v>
      </c>
      <c r="AL187" s="19" t="e">
        <f t="shared" si="37"/>
        <v>#N/A</v>
      </c>
      <c r="AM187" s="19" t="e">
        <f t="shared" si="32"/>
        <v>#N/A</v>
      </c>
      <c r="AN187" s="19" t="e">
        <f t="shared" si="27"/>
        <v>#N/A</v>
      </c>
      <c r="AO187" s="19" t="e">
        <f t="shared" si="28"/>
        <v>#N/A</v>
      </c>
      <c r="AP187" s="19" t="e">
        <f t="shared" si="29"/>
        <v>#N/A</v>
      </c>
      <c r="AQ187" s="22">
        <f t="shared" si="30"/>
        <v>0</v>
      </c>
      <c r="AR187" s="22">
        <f t="shared" si="31"/>
        <v>0</v>
      </c>
      <c r="AS187" s="22">
        <f>IF(AND(AQ187&gt;=Inputs!$B$15,D187=2),MAX(C187,Inputs!$B$15),AQ187)</f>
        <v>0</v>
      </c>
      <c r="AT187" s="22">
        <f>IF(AND(AR187&gt;=Inputs!$B$15,D187=2),MAX(C187,Inputs!$B$15),AR187)</f>
        <v>0</v>
      </c>
      <c r="AU187" s="22">
        <f>IF(AND(AS187&gt;=Inputs!$B$16,D187&lt;4),MAX(C187,Inputs!$B$16),AS187)</f>
        <v>0</v>
      </c>
      <c r="AV187" s="22">
        <f>IF(AND(AT187&gt;=Inputs!$B$16,D187&lt;4),MAX(C187,Inputs!$B$16),AT187)</f>
        <v>0</v>
      </c>
      <c r="AW187" s="20">
        <f>IF(AU187&gt;Inputs!$B$17,Inputs!$B$17,AU187)</f>
        <v>0</v>
      </c>
      <c r="AX187" s="20">
        <f>IF(AV187&gt;Inputs!$B$17,Inputs!$B$17,AV187)</f>
        <v>0</v>
      </c>
    </row>
    <row r="188" spans="1:50" x14ac:dyDescent="0.25">
      <c r="A188" s="1">
        <f>Levels!A189</f>
        <v>0</v>
      </c>
      <c r="B188" s="1">
        <f>Levels!B189</f>
        <v>0</v>
      </c>
      <c r="C188" s="15">
        <f>IF(AND(E188=0,F188=1),Levels!C189,'2012-2013'!AU188)</f>
        <v>0</v>
      </c>
      <c r="D188" s="1">
        <f>Levels!E189</f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 t="e">
        <f>Levels!AD189</f>
        <v>#N/A</v>
      </c>
      <c r="K188" s="1" t="e">
        <f>Levels!AE189</f>
        <v>#N/A</v>
      </c>
      <c r="L188" s="1" t="e">
        <f t="shared" si="33"/>
        <v>#N/A</v>
      </c>
      <c r="M188" s="19">
        <f>IF(D188=1,Inputs!$J$25,IF(D188=2,Inputs!$J$26,IF(D188=3,Inputs!$J$27,IF(D188=4,Inputs!$J$28,0))))</f>
        <v>0</v>
      </c>
      <c r="N188" s="19">
        <f>IF(D188=1,Inputs!$J$42,IF(D188=2,Inputs!$J$43,IF(D188=3,Inputs!$J$44,IF(D188=4,Inputs!$J$45,0))))</f>
        <v>0</v>
      </c>
      <c r="O188" s="19">
        <f>IF(D188=1,Inputs!$K$25,IF(D188=2,Inputs!$K$26,IF(D188=3,Inputs!$K$27,IF(D188=4,Inputs!$K$28,0))))</f>
        <v>0</v>
      </c>
      <c r="P188" s="19">
        <f>IF(D188=1,Inputs!$K$42,IF(D188=2,Inputs!$K$43,IF(D188=3,Inputs!$K$44,IF(D188=4,Inputs!$K$45,0))))</f>
        <v>0</v>
      </c>
      <c r="Q188" s="19">
        <f>IF(AND(D188=1,G188=1),Inputs!$L$25,IF(AND(D188=2,G188=1),Inputs!$L$26,IF(AND(D188=3,G188=1),Inputs!$L$27,IF(AND(D188=4,G188=1),Inputs!$L$28,0))))</f>
        <v>0</v>
      </c>
      <c r="R188" s="19">
        <f>IF(AND(D188=1,G188=1),Inputs!$L$42,IF(AND(D188=2,G188=1),Inputs!$L$43,IF(AND(D188=3,G188=1),Inputs!$L$44,IF(AND(D188=4,G188=1),Inputs!$L$45,0))))</f>
        <v>0</v>
      </c>
      <c r="S188" s="19">
        <f>IF(AND(D188=1,H188=1),Inputs!$M$25,IF(AND(D188=2,H188=1),Inputs!$M$26,IF(AND(D188=3,H188=1),Inputs!$M$27,IF(AND(D188=4,H188=1),Inputs!$M$28,0))))</f>
        <v>0</v>
      </c>
      <c r="T188" s="19">
        <f>IF(AND(D188=1,H188=1),Inputs!$M$42,IF(AND(D188=2,H188=1),Inputs!$M$43,IF(AND(D188=3,H188=1),Inputs!$M$44,IF(AND(D188=4,H188=1),Inputs!$M$45,0))))</f>
        <v>0</v>
      </c>
      <c r="U188" s="19">
        <f>IF(AND(D188=1,I188=1),Inputs!$N$25,IF(AND(D188=2,I188=1),Inputs!$N$26,IF(AND(D188=3,I188=1),Inputs!$N$27,IF(AND(D188=4,I188=1),Inputs!$N$28,0))))</f>
        <v>0</v>
      </c>
      <c r="V188" s="19">
        <f>IF(AND(D188=1,I188=1),Inputs!$N$42,IF(AND(D188=2,I188=1),Inputs!$N$43,IF(AND(D188=3,I188=1),Inputs!$N$44,IF(AND(D188=4,I188=1),Inputs!$N$45,0))))</f>
        <v>0</v>
      </c>
      <c r="W188" s="19">
        <f>IF(D188=1,Inputs!$J$34,IF(D188=2,Inputs!$J$35,IF(D188=3,Inputs!$J$36,IF(D188=4,Inputs!$J$37,0))))</f>
        <v>0</v>
      </c>
      <c r="X188" s="19">
        <f>IF(D188=1,Inputs!$J$51,IF(D188=2,Inputs!$J$52,IF(D188=3,Inputs!$J$53,IF(D188=4,Inputs!$J$54,0))))</f>
        <v>0</v>
      </c>
      <c r="Y188" s="19">
        <f>IF(D188=1,Inputs!$K$34,IF(D188=2,Inputs!$K$35,IF(D188=3,Inputs!$K$36,IF(D188=4,Inputs!$K$37,0))))</f>
        <v>0</v>
      </c>
      <c r="Z188" s="19">
        <f>IF(D188=1,Inputs!$K$51,IF(D188=2,Inputs!$K$52,IF(D188=3,Inputs!$K$53,IF(D188=4,Inputs!$K$54,0))))</f>
        <v>0</v>
      </c>
      <c r="AA188" s="19">
        <f>IF(AND(D188=1,G188=1),Inputs!$L$34,IF(AND(D188=2,G188=1),Inputs!$L$35,IF(AND(D188=3,G188=1),Inputs!$L$36,IF(AND(D188=4,G188=1),Inputs!$L$37,0))))</f>
        <v>0</v>
      </c>
      <c r="AB188" s="19">
        <f>IF(AND(D188=1,G188=1),Inputs!$L$51,IF(AND(D188=2,G188=1),Inputs!$L$52,IF(AND(D188=3,G188=1),Inputs!$L$53,IF(AND(D188=4,G188=1),Inputs!$L$54,0))))</f>
        <v>0</v>
      </c>
      <c r="AC188" s="19">
        <f>IF(AND(D188=1,H188=1),Inputs!$M$34,IF(AND(D188=2,H188=1),Inputs!$M$35,IF(AND(D188=3,H188=1),Inputs!$M$36,IF(AND(D188=4,H188=1),Inputs!$M$37,0))))</f>
        <v>0</v>
      </c>
      <c r="AD188" s="19">
        <f>IF(AND(D188=1,H188=1),Inputs!$M$51,IF(AND(D188=2,H188=1),Inputs!$M$52,IF(AND(D188=3,H188=1),Inputs!$M$53,IF(AND(D188=4,H188=1),Inputs!$M$54,0))))</f>
        <v>0</v>
      </c>
      <c r="AE188" s="19">
        <f>IF(AND(D188=1,I188=1),Inputs!$N$34,IF(AND(D188=2,I188=1),Inputs!$N$35,IF(AND(D188=3,I188=1),Inputs!$N$36,IF(AND(D188=4,I188=1),Inputs!$N$37,0))))</f>
        <v>0</v>
      </c>
      <c r="AF188" s="19">
        <f>IF(AND(D188=1,I188=1),Inputs!$N$51,IF(AND(D188=2,I188=1),Inputs!$N$52,IF(AND(D188=3,I188=1),Inputs!$N$53,IF(AND(D188=4,I188=1),Inputs!$N$54,0))))</f>
        <v>0</v>
      </c>
      <c r="AG188" s="19" t="e">
        <f t="shared" si="34"/>
        <v>#N/A</v>
      </c>
      <c r="AH188" s="19" t="e">
        <f t="shared" si="35"/>
        <v>#N/A</v>
      </c>
      <c r="AI188" s="19" t="e">
        <f t="shared" si="36"/>
        <v>#N/A</v>
      </c>
      <c r="AJ188" s="19" t="e">
        <f>IF(K188=2,Inputs!$B$7,IF(K188=3,Inputs!$B$8,IF(K188=4,Inputs!$B$9,IF(K188=5,Inputs!$B$10,IF(K188=6,Inputs!$B$11)))))</f>
        <v>#N/A</v>
      </c>
      <c r="AK188" s="19">
        <f>Inputs!$B$65+C188</f>
        <v>500</v>
      </c>
      <c r="AL188" s="19" t="e">
        <f t="shared" si="37"/>
        <v>#N/A</v>
      </c>
      <c r="AM188" s="19" t="e">
        <f t="shared" si="32"/>
        <v>#N/A</v>
      </c>
      <c r="AN188" s="19" t="e">
        <f t="shared" si="27"/>
        <v>#N/A</v>
      </c>
      <c r="AO188" s="19" t="e">
        <f t="shared" si="28"/>
        <v>#N/A</v>
      </c>
      <c r="AP188" s="19" t="e">
        <f t="shared" si="29"/>
        <v>#N/A</v>
      </c>
      <c r="AQ188" s="22">
        <f t="shared" si="30"/>
        <v>0</v>
      </c>
      <c r="AR188" s="22">
        <f t="shared" si="31"/>
        <v>0</v>
      </c>
      <c r="AS188" s="22">
        <f>IF(AND(AQ188&gt;=Inputs!$B$15,D188=2),MAX(C188,Inputs!$B$15),AQ188)</f>
        <v>0</v>
      </c>
      <c r="AT188" s="22">
        <f>IF(AND(AR188&gt;=Inputs!$B$15,D188=2),MAX(C188,Inputs!$B$15),AR188)</f>
        <v>0</v>
      </c>
      <c r="AU188" s="22">
        <f>IF(AND(AS188&gt;=Inputs!$B$16,D188&lt;4),MAX(C188,Inputs!$B$16),AS188)</f>
        <v>0</v>
      </c>
      <c r="AV188" s="22">
        <f>IF(AND(AT188&gt;=Inputs!$B$16,D188&lt;4),MAX(C188,Inputs!$B$16),AT188)</f>
        <v>0</v>
      </c>
      <c r="AW188" s="20">
        <f>IF(AU188&gt;Inputs!$B$17,Inputs!$B$17,AU188)</f>
        <v>0</v>
      </c>
      <c r="AX188" s="20">
        <f>IF(AV188&gt;Inputs!$B$17,Inputs!$B$17,AV188)</f>
        <v>0</v>
      </c>
    </row>
    <row r="189" spans="1:50" x14ac:dyDescent="0.25">
      <c r="A189" s="1">
        <f>Levels!A190</f>
        <v>0</v>
      </c>
      <c r="B189" s="1">
        <f>Levels!B190</f>
        <v>0</v>
      </c>
      <c r="C189" s="15">
        <f>IF(AND(E189=0,F189=1),Levels!C190,'2012-2013'!AU189)</f>
        <v>0</v>
      </c>
      <c r="D189" s="1">
        <f>Levels!E190</f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 t="e">
        <f>Levels!AD190</f>
        <v>#N/A</v>
      </c>
      <c r="K189" s="1" t="e">
        <f>Levels!AE190</f>
        <v>#N/A</v>
      </c>
      <c r="L189" s="1" t="e">
        <f t="shared" si="33"/>
        <v>#N/A</v>
      </c>
      <c r="M189" s="19">
        <f>IF(D189=1,Inputs!$J$25,IF(D189=2,Inputs!$J$26,IF(D189=3,Inputs!$J$27,IF(D189=4,Inputs!$J$28,0))))</f>
        <v>0</v>
      </c>
      <c r="N189" s="19">
        <f>IF(D189=1,Inputs!$J$42,IF(D189=2,Inputs!$J$43,IF(D189=3,Inputs!$J$44,IF(D189=4,Inputs!$J$45,0))))</f>
        <v>0</v>
      </c>
      <c r="O189" s="19">
        <f>IF(D189=1,Inputs!$K$25,IF(D189=2,Inputs!$K$26,IF(D189=3,Inputs!$K$27,IF(D189=4,Inputs!$K$28,0))))</f>
        <v>0</v>
      </c>
      <c r="P189" s="19">
        <f>IF(D189=1,Inputs!$K$42,IF(D189=2,Inputs!$K$43,IF(D189=3,Inputs!$K$44,IF(D189=4,Inputs!$K$45,0))))</f>
        <v>0</v>
      </c>
      <c r="Q189" s="19">
        <f>IF(AND(D189=1,G189=1),Inputs!$L$25,IF(AND(D189=2,G189=1),Inputs!$L$26,IF(AND(D189=3,G189=1),Inputs!$L$27,IF(AND(D189=4,G189=1),Inputs!$L$28,0))))</f>
        <v>0</v>
      </c>
      <c r="R189" s="19">
        <f>IF(AND(D189=1,G189=1),Inputs!$L$42,IF(AND(D189=2,G189=1),Inputs!$L$43,IF(AND(D189=3,G189=1),Inputs!$L$44,IF(AND(D189=4,G189=1),Inputs!$L$45,0))))</f>
        <v>0</v>
      </c>
      <c r="S189" s="19">
        <f>IF(AND(D189=1,H189=1),Inputs!$M$25,IF(AND(D189=2,H189=1),Inputs!$M$26,IF(AND(D189=3,H189=1),Inputs!$M$27,IF(AND(D189=4,H189=1),Inputs!$M$28,0))))</f>
        <v>0</v>
      </c>
      <c r="T189" s="19">
        <f>IF(AND(D189=1,H189=1),Inputs!$M$42,IF(AND(D189=2,H189=1),Inputs!$M$43,IF(AND(D189=3,H189=1),Inputs!$M$44,IF(AND(D189=4,H189=1),Inputs!$M$45,0))))</f>
        <v>0</v>
      </c>
      <c r="U189" s="19">
        <f>IF(AND(D189=1,I189=1),Inputs!$N$25,IF(AND(D189=2,I189=1),Inputs!$N$26,IF(AND(D189=3,I189=1),Inputs!$N$27,IF(AND(D189=4,I189=1),Inputs!$N$28,0))))</f>
        <v>0</v>
      </c>
      <c r="V189" s="19">
        <f>IF(AND(D189=1,I189=1),Inputs!$N$42,IF(AND(D189=2,I189=1),Inputs!$N$43,IF(AND(D189=3,I189=1),Inputs!$N$44,IF(AND(D189=4,I189=1),Inputs!$N$45,0))))</f>
        <v>0</v>
      </c>
      <c r="W189" s="19">
        <f>IF(D189=1,Inputs!$J$34,IF(D189=2,Inputs!$J$35,IF(D189=3,Inputs!$J$36,IF(D189=4,Inputs!$J$37,0))))</f>
        <v>0</v>
      </c>
      <c r="X189" s="19">
        <f>IF(D189=1,Inputs!$J$51,IF(D189=2,Inputs!$J$52,IF(D189=3,Inputs!$J$53,IF(D189=4,Inputs!$J$54,0))))</f>
        <v>0</v>
      </c>
      <c r="Y189" s="19">
        <f>IF(D189=1,Inputs!$K$34,IF(D189=2,Inputs!$K$35,IF(D189=3,Inputs!$K$36,IF(D189=4,Inputs!$K$37,0))))</f>
        <v>0</v>
      </c>
      <c r="Z189" s="19">
        <f>IF(D189=1,Inputs!$K$51,IF(D189=2,Inputs!$K$52,IF(D189=3,Inputs!$K$53,IF(D189=4,Inputs!$K$54,0))))</f>
        <v>0</v>
      </c>
      <c r="AA189" s="19">
        <f>IF(AND(D189=1,G189=1),Inputs!$L$34,IF(AND(D189=2,G189=1),Inputs!$L$35,IF(AND(D189=3,G189=1),Inputs!$L$36,IF(AND(D189=4,G189=1),Inputs!$L$37,0))))</f>
        <v>0</v>
      </c>
      <c r="AB189" s="19">
        <f>IF(AND(D189=1,G189=1),Inputs!$L$51,IF(AND(D189=2,G189=1),Inputs!$L$52,IF(AND(D189=3,G189=1),Inputs!$L$53,IF(AND(D189=4,G189=1),Inputs!$L$54,0))))</f>
        <v>0</v>
      </c>
      <c r="AC189" s="19">
        <f>IF(AND(D189=1,H189=1),Inputs!$M$34,IF(AND(D189=2,H189=1),Inputs!$M$35,IF(AND(D189=3,H189=1),Inputs!$M$36,IF(AND(D189=4,H189=1),Inputs!$M$37,0))))</f>
        <v>0</v>
      </c>
      <c r="AD189" s="19">
        <f>IF(AND(D189=1,H189=1),Inputs!$M$51,IF(AND(D189=2,H189=1),Inputs!$M$52,IF(AND(D189=3,H189=1),Inputs!$M$53,IF(AND(D189=4,H189=1),Inputs!$M$54,0))))</f>
        <v>0</v>
      </c>
      <c r="AE189" s="19">
        <f>IF(AND(D189=1,I189=1),Inputs!$N$34,IF(AND(D189=2,I189=1),Inputs!$N$35,IF(AND(D189=3,I189=1),Inputs!$N$36,IF(AND(D189=4,I189=1),Inputs!$N$37,0))))</f>
        <v>0</v>
      </c>
      <c r="AF189" s="19">
        <f>IF(AND(D189=1,I189=1),Inputs!$N$51,IF(AND(D189=2,I189=1),Inputs!$N$52,IF(AND(D189=3,I189=1),Inputs!$N$53,IF(AND(D189=4,I189=1),Inputs!$N$54,0))))</f>
        <v>0</v>
      </c>
      <c r="AG189" s="19" t="e">
        <f t="shared" si="34"/>
        <v>#N/A</v>
      </c>
      <c r="AH189" s="19" t="e">
        <f t="shared" si="35"/>
        <v>#N/A</v>
      </c>
      <c r="AI189" s="19" t="e">
        <f t="shared" si="36"/>
        <v>#N/A</v>
      </c>
      <c r="AJ189" s="19" t="e">
        <f>IF(K189=2,Inputs!$B$7,IF(K189=3,Inputs!$B$8,IF(K189=4,Inputs!$B$9,IF(K189=5,Inputs!$B$10,IF(K189=6,Inputs!$B$11)))))</f>
        <v>#N/A</v>
      </c>
      <c r="AK189" s="19">
        <f>Inputs!$B$65+C189</f>
        <v>500</v>
      </c>
      <c r="AL189" s="19" t="e">
        <f t="shared" si="37"/>
        <v>#N/A</v>
      </c>
      <c r="AM189" s="19" t="e">
        <f t="shared" si="32"/>
        <v>#N/A</v>
      </c>
      <c r="AN189" s="19" t="e">
        <f t="shared" si="27"/>
        <v>#N/A</v>
      </c>
      <c r="AO189" s="19" t="e">
        <f t="shared" si="28"/>
        <v>#N/A</v>
      </c>
      <c r="AP189" s="19" t="e">
        <f t="shared" si="29"/>
        <v>#N/A</v>
      </c>
      <c r="AQ189" s="22">
        <f t="shared" si="30"/>
        <v>0</v>
      </c>
      <c r="AR189" s="22">
        <f t="shared" si="31"/>
        <v>0</v>
      </c>
      <c r="AS189" s="22">
        <f>IF(AND(AQ189&gt;=Inputs!$B$15,D189=2),MAX(C189,Inputs!$B$15),AQ189)</f>
        <v>0</v>
      </c>
      <c r="AT189" s="22">
        <f>IF(AND(AR189&gt;=Inputs!$B$15,D189=2),MAX(C189,Inputs!$B$15),AR189)</f>
        <v>0</v>
      </c>
      <c r="AU189" s="22">
        <f>IF(AND(AS189&gt;=Inputs!$B$16,D189&lt;4),MAX(C189,Inputs!$B$16),AS189)</f>
        <v>0</v>
      </c>
      <c r="AV189" s="22">
        <f>IF(AND(AT189&gt;=Inputs!$B$16,D189&lt;4),MAX(C189,Inputs!$B$16),AT189)</f>
        <v>0</v>
      </c>
      <c r="AW189" s="20">
        <f>IF(AU189&gt;Inputs!$B$17,Inputs!$B$17,AU189)</f>
        <v>0</v>
      </c>
      <c r="AX189" s="20">
        <f>IF(AV189&gt;Inputs!$B$17,Inputs!$B$17,AV189)</f>
        <v>0</v>
      </c>
    </row>
    <row r="190" spans="1:50" x14ac:dyDescent="0.25">
      <c r="A190" s="1">
        <f>Levels!A191</f>
        <v>0</v>
      </c>
      <c r="B190" s="1">
        <f>Levels!B191</f>
        <v>0</v>
      </c>
      <c r="C190" s="15">
        <f>IF(AND(E190=0,F190=1),Levels!C191,'2012-2013'!AU190)</f>
        <v>0</v>
      </c>
      <c r="D190" s="1">
        <f>Levels!E191</f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 t="e">
        <f>Levels!AD191</f>
        <v>#N/A</v>
      </c>
      <c r="K190" s="1" t="e">
        <f>Levels!AE191</f>
        <v>#N/A</v>
      </c>
      <c r="L190" s="1" t="e">
        <f t="shared" si="33"/>
        <v>#N/A</v>
      </c>
      <c r="M190" s="19">
        <f>IF(D190=1,Inputs!$J$25,IF(D190=2,Inputs!$J$26,IF(D190=3,Inputs!$J$27,IF(D190=4,Inputs!$J$28,0))))</f>
        <v>0</v>
      </c>
      <c r="N190" s="19">
        <f>IF(D190=1,Inputs!$J$42,IF(D190=2,Inputs!$J$43,IF(D190=3,Inputs!$J$44,IF(D190=4,Inputs!$J$45,0))))</f>
        <v>0</v>
      </c>
      <c r="O190" s="19">
        <f>IF(D190=1,Inputs!$K$25,IF(D190=2,Inputs!$K$26,IF(D190=3,Inputs!$K$27,IF(D190=4,Inputs!$K$28,0))))</f>
        <v>0</v>
      </c>
      <c r="P190" s="19">
        <f>IF(D190=1,Inputs!$K$42,IF(D190=2,Inputs!$K$43,IF(D190=3,Inputs!$K$44,IF(D190=4,Inputs!$K$45,0))))</f>
        <v>0</v>
      </c>
      <c r="Q190" s="19">
        <f>IF(AND(D190=1,G190=1),Inputs!$L$25,IF(AND(D190=2,G190=1),Inputs!$L$26,IF(AND(D190=3,G190=1),Inputs!$L$27,IF(AND(D190=4,G190=1),Inputs!$L$28,0))))</f>
        <v>0</v>
      </c>
      <c r="R190" s="19">
        <f>IF(AND(D190=1,G190=1),Inputs!$L$42,IF(AND(D190=2,G190=1),Inputs!$L$43,IF(AND(D190=3,G190=1),Inputs!$L$44,IF(AND(D190=4,G190=1),Inputs!$L$45,0))))</f>
        <v>0</v>
      </c>
      <c r="S190" s="19">
        <f>IF(AND(D190=1,H190=1),Inputs!$M$25,IF(AND(D190=2,H190=1),Inputs!$M$26,IF(AND(D190=3,H190=1),Inputs!$M$27,IF(AND(D190=4,H190=1),Inputs!$M$28,0))))</f>
        <v>0</v>
      </c>
      <c r="T190" s="19">
        <f>IF(AND(D190=1,H190=1),Inputs!$M$42,IF(AND(D190=2,H190=1),Inputs!$M$43,IF(AND(D190=3,H190=1),Inputs!$M$44,IF(AND(D190=4,H190=1),Inputs!$M$45,0))))</f>
        <v>0</v>
      </c>
      <c r="U190" s="19">
        <f>IF(AND(D190=1,I190=1),Inputs!$N$25,IF(AND(D190=2,I190=1),Inputs!$N$26,IF(AND(D190=3,I190=1),Inputs!$N$27,IF(AND(D190=4,I190=1),Inputs!$N$28,0))))</f>
        <v>0</v>
      </c>
      <c r="V190" s="19">
        <f>IF(AND(D190=1,I190=1),Inputs!$N$42,IF(AND(D190=2,I190=1),Inputs!$N$43,IF(AND(D190=3,I190=1),Inputs!$N$44,IF(AND(D190=4,I190=1),Inputs!$N$45,0))))</f>
        <v>0</v>
      </c>
      <c r="W190" s="19">
        <f>IF(D190=1,Inputs!$J$34,IF(D190=2,Inputs!$J$35,IF(D190=3,Inputs!$J$36,IF(D190=4,Inputs!$J$37,0))))</f>
        <v>0</v>
      </c>
      <c r="X190" s="19">
        <f>IF(D190=1,Inputs!$J$51,IF(D190=2,Inputs!$J$52,IF(D190=3,Inputs!$J$53,IF(D190=4,Inputs!$J$54,0))))</f>
        <v>0</v>
      </c>
      <c r="Y190" s="19">
        <f>IF(D190=1,Inputs!$K$34,IF(D190=2,Inputs!$K$35,IF(D190=3,Inputs!$K$36,IF(D190=4,Inputs!$K$37,0))))</f>
        <v>0</v>
      </c>
      <c r="Z190" s="19">
        <f>IF(D190=1,Inputs!$K$51,IF(D190=2,Inputs!$K$52,IF(D190=3,Inputs!$K$53,IF(D190=4,Inputs!$K$54,0))))</f>
        <v>0</v>
      </c>
      <c r="AA190" s="19">
        <f>IF(AND(D190=1,G190=1),Inputs!$L$34,IF(AND(D190=2,G190=1),Inputs!$L$35,IF(AND(D190=3,G190=1),Inputs!$L$36,IF(AND(D190=4,G190=1),Inputs!$L$37,0))))</f>
        <v>0</v>
      </c>
      <c r="AB190" s="19">
        <f>IF(AND(D190=1,G190=1),Inputs!$L$51,IF(AND(D190=2,G190=1),Inputs!$L$52,IF(AND(D190=3,G190=1),Inputs!$L$53,IF(AND(D190=4,G190=1),Inputs!$L$54,0))))</f>
        <v>0</v>
      </c>
      <c r="AC190" s="19">
        <f>IF(AND(D190=1,H190=1),Inputs!$M$34,IF(AND(D190=2,H190=1),Inputs!$M$35,IF(AND(D190=3,H190=1),Inputs!$M$36,IF(AND(D190=4,H190=1),Inputs!$M$37,0))))</f>
        <v>0</v>
      </c>
      <c r="AD190" s="19">
        <f>IF(AND(D190=1,H190=1),Inputs!$M$51,IF(AND(D190=2,H190=1),Inputs!$M$52,IF(AND(D190=3,H190=1),Inputs!$M$53,IF(AND(D190=4,H190=1),Inputs!$M$54,0))))</f>
        <v>0</v>
      </c>
      <c r="AE190" s="19">
        <f>IF(AND(D190=1,I190=1),Inputs!$N$34,IF(AND(D190=2,I190=1),Inputs!$N$35,IF(AND(D190=3,I190=1),Inputs!$N$36,IF(AND(D190=4,I190=1),Inputs!$N$37,0))))</f>
        <v>0</v>
      </c>
      <c r="AF190" s="19">
        <f>IF(AND(D190=1,I190=1),Inputs!$N$51,IF(AND(D190=2,I190=1),Inputs!$N$52,IF(AND(D190=3,I190=1),Inputs!$N$53,IF(AND(D190=4,I190=1),Inputs!$N$54,0))))</f>
        <v>0</v>
      </c>
      <c r="AG190" s="19" t="e">
        <f t="shared" si="34"/>
        <v>#N/A</v>
      </c>
      <c r="AH190" s="19" t="e">
        <f t="shared" si="35"/>
        <v>#N/A</v>
      </c>
      <c r="AI190" s="19" t="e">
        <f t="shared" si="36"/>
        <v>#N/A</v>
      </c>
      <c r="AJ190" s="19" t="e">
        <f>IF(K190=2,Inputs!$B$7,IF(K190=3,Inputs!$B$8,IF(K190=4,Inputs!$B$9,IF(K190=5,Inputs!$B$10,IF(K190=6,Inputs!$B$11)))))</f>
        <v>#N/A</v>
      </c>
      <c r="AK190" s="19">
        <f>Inputs!$B$65+C190</f>
        <v>500</v>
      </c>
      <c r="AL190" s="19" t="e">
        <f t="shared" si="37"/>
        <v>#N/A</v>
      </c>
      <c r="AM190" s="19" t="e">
        <f t="shared" si="32"/>
        <v>#N/A</v>
      </c>
      <c r="AN190" s="19" t="e">
        <f t="shared" si="27"/>
        <v>#N/A</v>
      </c>
      <c r="AO190" s="19" t="e">
        <f t="shared" si="28"/>
        <v>#N/A</v>
      </c>
      <c r="AP190" s="19" t="e">
        <f t="shared" si="29"/>
        <v>#N/A</v>
      </c>
      <c r="AQ190" s="22">
        <f t="shared" si="30"/>
        <v>0</v>
      </c>
      <c r="AR190" s="22">
        <f t="shared" si="31"/>
        <v>0</v>
      </c>
      <c r="AS190" s="22">
        <f>IF(AND(AQ190&gt;=Inputs!$B$15,D190=2),MAX(C190,Inputs!$B$15),AQ190)</f>
        <v>0</v>
      </c>
      <c r="AT190" s="22">
        <f>IF(AND(AR190&gt;=Inputs!$B$15,D190=2),MAX(C190,Inputs!$B$15),AR190)</f>
        <v>0</v>
      </c>
      <c r="AU190" s="22">
        <f>IF(AND(AS190&gt;=Inputs!$B$16,D190&lt;4),MAX(C190,Inputs!$B$16),AS190)</f>
        <v>0</v>
      </c>
      <c r="AV190" s="22">
        <f>IF(AND(AT190&gt;=Inputs!$B$16,D190&lt;4),MAX(C190,Inputs!$B$16),AT190)</f>
        <v>0</v>
      </c>
      <c r="AW190" s="20">
        <f>IF(AU190&gt;Inputs!$B$17,Inputs!$B$17,AU190)</f>
        <v>0</v>
      </c>
      <c r="AX190" s="20">
        <f>IF(AV190&gt;Inputs!$B$17,Inputs!$B$17,AV190)</f>
        <v>0</v>
      </c>
    </row>
    <row r="191" spans="1:50" x14ac:dyDescent="0.25">
      <c r="A191" s="1">
        <f>Levels!A192</f>
        <v>0</v>
      </c>
      <c r="B191" s="1">
        <f>Levels!B192</f>
        <v>0</v>
      </c>
      <c r="C191" s="15">
        <f>IF(AND(E191=0,F191=1),Levels!C192,'2012-2013'!AU191)</f>
        <v>0</v>
      </c>
      <c r="D191" s="1">
        <f>Levels!E192</f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 t="e">
        <f>Levels!AD192</f>
        <v>#N/A</v>
      </c>
      <c r="K191" s="1" t="e">
        <f>Levels!AE192</f>
        <v>#N/A</v>
      </c>
      <c r="L191" s="1" t="e">
        <f t="shared" si="33"/>
        <v>#N/A</v>
      </c>
      <c r="M191" s="19">
        <f>IF(D191=1,Inputs!$J$25,IF(D191=2,Inputs!$J$26,IF(D191=3,Inputs!$J$27,IF(D191=4,Inputs!$J$28,0))))</f>
        <v>0</v>
      </c>
      <c r="N191" s="19">
        <f>IF(D191=1,Inputs!$J$42,IF(D191=2,Inputs!$J$43,IF(D191=3,Inputs!$J$44,IF(D191=4,Inputs!$J$45,0))))</f>
        <v>0</v>
      </c>
      <c r="O191" s="19">
        <f>IF(D191=1,Inputs!$K$25,IF(D191=2,Inputs!$K$26,IF(D191=3,Inputs!$K$27,IF(D191=4,Inputs!$K$28,0))))</f>
        <v>0</v>
      </c>
      <c r="P191" s="19">
        <f>IF(D191=1,Inputs!$K$42,IF(D191=2,Inputs!$K$43,IF(D191=3,Inputs!$K$44,IF(D191=4,Inputs!$K$45,0))))</f>
        <v>0</v>
      </c>
      <c r="Q191" s="19">
        <f>IF(AND(D191=1,G191=1),Inputs!$L$25,IF(AND(D191=2,G191=1),Inputs!$L$26,IF(AND(D191=3,G191=1),Inputs!$L$27,IF(AND(D191=4,G191=1),Inputs!$L$28,0))))</f>
        <v>0</v>
      </c>
      <c r="R191" s="19">
        <f>IF(AND(D191=1,G191=1),Inputs!$L$42,IF(AND(D191=2,G191=1),Inputs!$L$43,IF(AND(D191=3,G191=1),Inputs!$L$44,IF(AND(D191=4,G191=1),Inputs!$L$45,0))))</f>
        <v>0</v>
      </c>
      <c r="S191" s="19">
        <f>IF(AND(D191=1,H191=1),Inputs!$M$25,IF(AND(D191=2,H191=1),Inputs!$M$26,IF(AND(D191=3,H191=1),Inputs!$M$27,IF(AND(D191=4,H191=1),Inputs!$M$28,0))))</f>
        <v>0</v>
      </c>
      <c r="T191" s="19">
        <f>IF(AND(D191=1,H191=1),Inputs!$M$42,IF(AND(D191=2,H191=1),Inputs!$M$43,IF(AND(D191=3,H191=1),Inputs!$M$44,IF(AND(D191=4,H191=1),Inputs!$M$45,0))))</f>
        <v>0</v>
      </c>
      <c r="U191" s="19">
        <f>IF(AND(D191=1,I191=1),Inputs!$N$25,IF(AND(D191=2,I191=1),Inputs!$N$26,IF(AND(D191=3,I191=1),Inputs!$N$27,IF(AND(D191=4,I191=1),Inputs!$N$28,0))))</f>
        <v>0</v>
      </c>
      <c r="V191" s="19">
        <f>IF(AND(D191=1,I191=1),Inputs!$N$42,IF(AND(D191=2,I191=1),Inputs!$N$43,IF(AND(D191=3,I191=1),Inputs!$N$44,IF(AND(D191=4,I191=1),Inputs!$N$45,0))))</f>
        <v>0</v>
      </c>
      <c r="W191" s="19">
        <f>IF(D191=1,Inputs!$J$34,IF(D191=2,Inputs!$J$35,IF(D191=3,Inputs!$J$36,IF(D191=4,Inputs!$J$37,0))))</f>
        <v>0</v>
      </c>
      <c r="X191" s="19">
        <f>IF(D191=1,Inputs!$J$51,IF(D191=2,Inputs!$J$52,IF(D191=3,Inputs!$J$53,IF(D191=4,Inputs!$J$54,0))))</f>
        <v>0</v>
      </c>
      <c r="Y191" s="19">
        <f>IF(D191=1,Inputs!$K$34,IF(D191=2,Inputs!$K$35,IF(D191=3,Inputs!$K$36,IF(D191=4,Inputs!$K$37,0))))</f>
        <v>0</v>
      </c>
      <c r="Z191" s="19">
        <f>IF(D191=1,Inputs!$K$51,IF(D191=2,Inputs!$K$52,IF(D191=3,Inputs!$K$53,IF(D191=4,Inputs!$K$54,0))))</f>
        <v>0</v>
      </c>
      <c r="AA191" s="19">
        <f>IF(AND(D191=1,G191=1),Inputs!$L$34,IF(AND(D191=2,G191=1),Inputs!$L$35,IF(AND(D191=3,G191=1),Inputs!$L$36,IF(AND(D191=4,G191=1),Inputs!$L$37,0))))</f>
        <v>0</v>
      </c>
      <c r="AB191" s="19">
        <f>IF(AND(D191=1,G191=1),Inputs!$L$51,IF(AND(D191=2,G191=1),Inputs!$L$52,IF(AND(D191=3,G191=1),Inputs!$L$53,IF(AND(D191=4,G191=1),Inputs!$L$54,0))))</f>
        <v>0</v>
      </c>
      <c r="AC191" s="19">
        <f>IF(AND(D191=1,H191=1),Inputs!$M$34,IF(AND(D191=2,H191=1),Inputs!$M$35,IF(AND(D191=3,H191=1),Inputs!$M$36,IF(AND(D191=4,H191=1),Inputs!$M$37,0))))</f>
        <v>0</v>
      </c>
      <c r="AD191" s="19">
        <f>IF(AND(D191=1,H191=1),Inputs!$M$51,IF(AND(D191=2,H191=1),Inputs!$M$52,IF(AND(D191=3,H191=1),Inputs!$M$53,IF(AND(D191=4,H191=1),Inputs!$M$54,0))))</f>
        <v>0</v>
      </c>
      <c r="AE191" s="19">
        <f>IF(AND(D191=1,I191=1),Inputs!$N$34,IF(AND(D191=2,I191=1),Inputs!$N$35,IF(AND(D191=3,I191=1),Inputs!$N$36,IF(AND(D191=4,I191=1),Inputs!$N$37,0))))</f>
        <v>0</v>
      </c>
      <c r="AF191" s="19">
        <f>IF(AND(D191=1,I191=1),Inputs!$N$51,IF(AND(D191=2,I191=1),Inputs!$N$52,IF(AND(D191=3,I191=1),Inputs!$N$53,IF(AND(D191=4,I191=1),Inputs!$N$54,0))))</f>
        <v>0</v>
      </c>
      <c r="AG191" s="19" t="e">
        <f t="shared" si="34"/>
        <v>#N/A</v>
      </c>
      <c r="AH191" s="19" t="e">
        <f t="shared" si="35"/>
        <v>#N/A</v>
      </c>
      <c r="AI191" s="19" t="e">
        <f t="shared" si="36"/>
        <v>#N/A</v>
      </c>
      <c r="AJ191" s="19" t="e">
        <f>IF(K191=2,Inputs!$B$7,IF(K191=3,Inputs!$B$8,IF(K191=4,Inputs!$B$9,IF(K191=5,Inputs!$B$10,IF(K191=6,Inputs!$B$11)))))</f>
        <v>#N/A</v>
      </c>
      <c r="AK191" s="19">
        <f>Inputs!$B$65+C191</f>
        <v>500</v>
      </c>
      <c r="AL191" s="19" t="e">
        <f t="shared" si="37"/>
        <v>#N/A</v>
      </c>
      <c r="AM191" s="19" t="e">
        <f t="shared" si="32"/>
        <v>#N/A</v>
      </c>
      <c r="AN191" s="19" t="e">
        <f t="shared" si="27"/>
        <v>#N/A</v>
      </c>
      <c r="AO191" s="19" t="e">
        <f t="shared" si="28"/>
        <v>#N/A</v>
      </c>
      <c r="AP191" s="19" t="e">
        <f t="shared" si="29"/>
        <v>#N/A</v>
      </c>
      <c r="AQ191" s="22">
        <f t="shared" si="30"/>
        <v>0</v>
      </c>
      <c r="AR191" s="22">
        <f t="shared" si="31"/>
        <v>0</v>
      </c>
      <c r="AS191" s="22">
        <f>IF(AND(AQ191&gt;=Inputs!$B$15,D191=2),MAX(C191,Inputs!$B$15),AQ191)</f>
        <v>0</v>
      </c>
      <c r="AT191" s="22">
        <f>IF(AND(AR191&gt;=Inputs!$B$15,D191=2),MAX(C191,Inputs!$B$15),AR191)</f>
        <v>0</v>
      </c>
      <c r="AU191" s="22">
        <f>IF(AND(AS191&gt;=Inputs!$B$16,D191&lt;4),MAX(C191,Inputs!$B$16),AS191)</f>
        <v>0</v>
      </c>
      <c r="AV191" s="22">
        <f>IF(AND(AT191&gt;=Inputs!$B$16,D191&lt;4),MAX(C191,Inputs!$B$16),AT191)</f>
        <v>0</v>
      </c>
      <c r="AW191" s="20">
        <f>IF(AU191&gt;Inputs!$B$17,Inputs!$B$17,AU191)</f>
        <v>0</v>
      </c>
      <c r="AX191" s="20">
        <f>IF(AV191&gt;Inputs!$B$17,Inputs!$B$17,AV191)</f>
        <v>0</v>
      </c>
    </row>
    <row r="192" spans="1:50" x14ac:dyDescent="0.25">
      <c r="A192" s="1">
        <f>Levels!A193</f>
        <v>0</v>
      </c>
      <c r="B192" s="1">
        <f>Levels!B193</f>
        <v>0</v>
      </c>
      <c r="C192" s="15">
        <f>IF(AND(E192=0,F192=1),Levels!C193,'2012-2013'!AU192)</f>
        <v>0</v>
      </c>
      <c r="D192" s="1">
        <f>Levels!E193</f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 t="e">
        <f>Levels!AD193</f>
        <v>#N/A</v>
      </c>
      <c r="K192" s="1" t="e">
        <f>Levels!AE193</f>
        <v>#N/A</v>
      </c>
      <c r="L192" s="1" t="e">
        <f t="shared" si="33"/>
        <v>#N/A</v>
      </c>
      <c r="M192" s="19">
        <f>IF(D192=1,Inputs!$J$25,IF(D192=2,Inputs!$J$26,IF(D192=3,Inputs!$J$27,IF(D192=4,Inputs!$J$28,0))))</f>
        <v>0</v>
      </c>
      <c r="N192" s="19">
        <f>IF(D192=1,Inputs!$J$42,IF(D192=2,Inputs!$J$43,IF(D192=3,Inputs!$J$44,IF(D192=4,Inputs!$J$45,0))))</f>
        <v>0</v>
      </c>
      <c r="O192" s="19">
        <f>IF(D192=1,Inputs!$K$25,IF(D192=2,Inputs!$K$26,IF(D192=3,Inputs!$K$27,IF(D192=4,Inputs!$K$28,0))))</f>
        <v>0</v>
      </c>
      <c r="P192" s="19">
        <f>IF(D192=1,Inputs!$K$42,IF(D192=2,Inputs!$K$43,IF(D192=3,Inputs!$K$44,IF(D192=4,Inputs!$K$45,0))))</f>
        <v>0</v>
      </c>
      <c r="Q192" s="19">
        <f>IF(AND(D192=1,G192=1),Inputs!$L$25,IF(AND(D192=2,G192=1),Inputs!$L$26,IF(AND(D192=3,G192=1),Inputs!$L$27,IF(AND(D192=4,G192=1),Inputs!$L$28,0))))</f>
        <v>0</v>
      </c>
      <c r="R192" s="19">
        <f>IF(AND(D192=1,G192=1),Inputs!$L$42,IF(AND(D192=2,G192=1),Inputs!$L$43,IF(AND(D192=3,G192=1),Inputs!$L$44,IF(AND(D192=4,G192=1),Inputs!$L$45,0))))</f>
        <v>0</v>
      </c>
      <c r="S192" s="19">
        <f>IF(AND(D192=1,H192=1),Inputs!$M$25,IF(AND(D192=2,H192=1),Inputs!$M$26,IF(AND(D192=3,H192=1),Inputs!$M$27,IF(AND(D192=4,H192=1),Inputs!$M$28,0))))</f>
        <v>0</v>
      </c>
      <c r="T192" s="19">
        <f>IF(AND(D192=1,H192=1),Inputs!$M$42,IF(AND(D192=2,H192=1),Inputs!$M$43,IF(AND(D192=3,H192=1),Inputs!$M$44,IF(AND(D192=4,H192=1),Inputs!$M$45,0))))</f>
        <v>0</v>
      </c>
      <c r="U192" s="19">
        <f>IF(AND(D192=1,I192=1),Inputs!$N$25,IF(AND(D192=2,I192=1),Inputs!$N$26,IF(AND(D192=3,I192=1),Inputs!$N$27,IF(AND(D192=4,I192=1),Inputs!$N$28,0))))</f>
        <v>0</v>
      </c>
      <c r="V192" s="19">
        <f>IF(AND(D192=1,I192=1),Inputs!$N$42,IF(AND(D192=2,I192=1),Inputs!$N$43,IF(AND(D192=3,I192=1),Inputs!$N$44,IF(AND(D192=4,I192=1),Inputs!$N$45,0))))</f>
        <v>0</v>
      </c>
      <c r="W192" s="19">
        <f>IF(D192=1,Inputs!$J$34,IF(D192=2,Inputs!$J$35,IF(D192=3,Inputs!$J$36,IF(D192=4,Inputs!$J$37,0))))</f>
        <v>0</v>
      </c>
      <c r="X192" s="19">
        <f>IF(D192=1,Inputs!$J$51,IF(D192=2,Inputs!$J$52,IF(D192=3,Inputs!$J$53,IF(D192=4,Inputs!$J$54,0))))</f>
        <v>0</v>
      </c>
      <c r="Y192" s="19">
        <f>IF(D192=1,Inputs!$K$34,IF(D192=2,Inputs!$K$35,IF(D192=3,Inputs!$K$36,IF(D192=4,Inputs!$K$37,0))))</f>
        <v>0</v>
      </c>
      <c r="Z192" s="19">
        <f>IF(D192=1,Inputs!$K$51,IF(D192=2,Inputs!$K$52,IF(D192=3,Inputs!$K$53,IF(D192=4,Inputs!$K$54,0))))</f>
        <v>0</v>
      </c>
      <c r="AA192" s="19">
        <f>IF(AND(D192=1,G192=1),Inputs!$L$34,IF(AND(D192=2,G192=1),Inputs!$L$35,IF(AND(D192=3,G192=1),Inputs!$L$36,IF(AND(D192=4,G192=1),Inputs!$L$37,0))))</f>
        <v>0</v>
      </c>
      <c r="AB192" s="19">
        <f>IF(AND(D192=1,G192=1),Inputs!$L$51,IF(AND(D192=2,G192=1),Inputs!$L$52,IF(AND(D192=3,G192=1),Inputs!$L$53,IF(AND(D192=4,G192=1),Inputs!$L$54,0))))</f>
        <v>0</v>
      </c>
      <c r="AC192" s="19">
        <f>IF(AND(D192=1,H192=1),Inputs!$M$34,IF(AND(D192=2,H192=1),Inputs!$M$35,IF(AND(D192=3,H192=1),Inputs!$M$36,IF(AND(D192=4,H192=1),Inputs!$M$37,0))))</f>
        <v>0</v>
      </c>
      <c r="AD192" s="19">
        <f>IF(AND(D192=1,H192=1),Inputs!$M$51,IF(AND(D192=2,H192=1),Inputs!$M$52,IF(AND(D192=3,H192=1),Inputs!$M$53,IF(AND(D192=4,H192=1),Inputs!$M$54,0))))</f>
        <v>0</v>
      </c>
      <c r="AE192" s="19">
        <f>IF(AND(D192=1,I192=1),Inputs!$N$34,IF(AND(D192=2,I192=1),Inputs!$N$35,IF(AND(D192=3,I192=1),Inputs!$N$36,IF(AND(D192=4,I192=1),Inputs!$N$37,0))))</f>
        <v>0</v>
      </c>
      <c r="AF192" s="19">
        <f>IF(AND(D192=1,I192=1),Inputs!$N$51,IF(AND(D192=2,I192=1),Inputs!$N$52,IF(AND(D192=3,I192=1),Inputs!$N$53,IF(AND(D192=4,I192=1),Inputs!$N$54,0))))</f>
        <v>0</v>
      </c>
      <c r="AG192" s="19" t="e">
        <f t="shared" si="34"/>
        <v>#N/A</v>
      </c>
      <c r="AH192" s="19" t="e">
        <f t="shared" si="35"/>
        <v>#N/A</v>
      </c>
      <c r="AI192" s="19" t="e">
        <f t="shared" si="36"/>
        <v>#N/A</v>
      </c>
      <c r="AJ192" s="19" t="e">
        <f>IF(K192=2,Inputs!$B$7,IF(K192=3,Inputs!$B$8,IF(K192=4,Inputs!$B$9,IF(K192=5,Inputs!$B$10,IF(K192=6,Inputs!$B$11)))))</f>
        <v>#N/A</v>
      </c>
      <c r="AK192" s="19">
        <f>Inputs!$B$65+C192</f>
        <v>500</v>
      </c>
      <c r="AL192" s="19" t="e">
        <f t="shared" si="37"/>
        <v>#N/A</v>
      </c>
      <c r="AM192" s="19" t="e">
        <f t="shared" si="32"/>
        <v>#N/A</v>
      </c>
      <c r="AN192" s="19" t="e">
        <f t="shared" si="27"/>
        <v>#N/A</v>
      </c>
      <c r="AO192" s="19" t="e">
        <f t="shared" si="28"/>
        <v>#N/A</v>
      </c>
      <c r="AP192" s="19" t="e">
        <f t="shared" si="29"/>
        <v>#N/A</v>
      </c>
      <c r="AQ192" s="22">
        <f t="shared" si="30"/>
        <v>0</v>
      </c>
      <c r="AR192" s="22">
        <f t="shared" si="31"/>
        <v>0</v>
      </c>
      <c r="AS192" s="22">
        <f>IF(AND(AQ192&gt;=Inputs!$B$15,D192=2),MAX(C192,Inputs!$B$15),AQ192)</f>
        <v>0</v>
      </c>
      <c r="AT192" s="22">
        <f>IF(AND(AR192&gt;=Inputs!$B$15,D192=2),MAX(C192,Inputs!$B$15),AR192)</f>
        <v>0</v>
      </c>
      <c r="AU192" s="22">
        <f>IF(AND(AS192&gt;=Inputs!$B$16,D192&lt;4),MAX(C192,Inputs!$B$16),AS192)</f>
        <v>0</v>
      </c>
      <c r="AV192" s="22">
        <f>IF(AND(AT192&gt;=Inputs!$B$16,D192&lt;4),MAX(C192,Inputs!$B$16),AT192)</f>
        <v>0</v>
      </c>
      <c r="AW192" s="20">
        <f>IF(AU192&gt;Inputs!$B$17,Inputs!$B$17,AU192)</f>
        <v>0</v>
      </c>
      <c r="AX192" s="20">
        <f>IF(AV192&gt;Inputs!$B$17,Inputs!$B$17,AV192)</f>
        <v>0</v>
      </c>
    </row>
    <row r="193" spans="1:50" x14ac:dyDescent="0.25">
      <c r="A193" s="1">
        <f>Levels!A194</f>
        <v>0</v>
      </c>
      <c r="B193" s="1">
        <f>Levels!B194</f>
        <v>0</v>
      </c>
      <c r="C193" s="15">
        <f>IF(AND(E193=0,F193=1),Levels!C194,'2012-2013'!AU193)</f>
        <v>0</v>
      </c>
      <c r="D193" s="1">
        <f>Levels!E194</f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 t="e">
        <f>Levels!AD194</f>
        <v>#N/A</v>
      </c>
      <c r="K193" s="1" t="e">
        <f>Levels!AE194</f>
        <v>#N/A</v>
      </c>
      <c r="L193" s="1" t="e">
        <f t="shared" si="33"/>
        <v>#N/A</v>
      </c>
      <c r="M193" s="19">
        <f>IF(D193=1,Inputs!$J$25,IF(D193=2,Inputs!$J$26,IF(D193=3,Inputs!$J$27,IF(D193=4,Inputs!$J$28,0))))</f>
        <v>0</v>
      </c>
      <c r="N193" s="19">
        <f>IF(D193=1,Inputs!$J$42,IF(D193=2,Inputs!$J$43,IF(D193=3,Inputs!$J$44,IF(D193=4,Inputs!$J$45,0))))</f>
        <v>0</v>
      </c>
      <c r="O193" s="19">
        <f>IF(D193=1,Inputs!$K$25,IF(D193=2,Inputs!$K$26,IF(D193=3,Inputs!$K$27,IF(D193=4,Inputs!$K$28,0))))</f>
        <v>0</v>
      </c>
      <c r="P193" s="19">
        <f>IF(D193=1,Inputs!$K$42,IF(D193=2,Inputs!$K$43,IF(D193=3,Inputs!$K$44,IF(D193=4,Inputs!$K$45,0))))</f>
        <v>0</v>
      </c>
      <c r="Q193" s="19">
        <f>IF(AND(D193=1,G193=1),Inputs!$L$25,IF(AND(D193=2,G193=1),Inputs!$L$26,IF(AND(D193=3,G193=1),Inputs!$L$27,IF(AND(D193=4,G193=1),Inputs!$L$28,0))))</f>
        <v>0</v>
      </c>
      <c r="R193" s="19">
        <f>IF(AND(D193=1,G193=1),Inputs!$L$42,IF(AND(D193=2,G193=1),Inputs!$L$43,IF(AND(D193=3,G193=1),Inputs!$L$44,IF(AND(D193=4,G193=1),Inputs!$L$45,0))))</f>
        <v>0</v>
      </c>
      <c r="S193" s="19">
        <f>IF(AND(D193=1,H193=1),Inputs!$M$25,IF(AND(D193=2,H193=1),Inputs!$M$26,IF(AND(D193=3,H193=1),Inputs!$M$27,IF(AND(D193=4,H193=1),Inputs!$M$28,0))))</f>
        <v>0</v>
      </c>
      <c r="T193" s="19">
        <f>IF(AND(D193=1,H193=1),Inputs!$M$42,IF(AND(D193=2,H193=1),Inputs!$M$43,IF(AND(D193=3,H193=1),Inputs!$M$44,IF(AND(D193=4,H193=1),Inputs!$M$45,0))))</f>
        <v>0</v>
      </c>
      <c r="U193" s="19">
        <f>IF(AND(D193=1,I193=1),Inputs!$N$25,IF(AND(D193=2,I193=1),Inputs!$N$26,IF(AND(D193=3,I193=1),Inputs!$N$27,IF(AND(D193=4,I193=1),Inputs!$N$28,0))))</f>
        <v>0</v>
      </c>
      <c r="V193" s="19">
        <f>IF(AND(D193=1,I193=1),Inputs!$N$42,IF(AND(D193=2,I193=1),Inputs!$N$43,IF(AND(D193=3,I193=1),Inputs!$N$44,IF(AND(D193=4,I193=1),Inputs!$N$45,0))))</f>
        <v>0</v>
      </c>
      <c r="W193" s="19">
        <f>IF(D193=1,Inputs!$J$34,IF(D193=2,Inputs!$J$35,IF(D193=3,Inputs!$J$36,IF(D193=4,Inputs!$J$37,0))))</f>
        <v>0</v>
      </c>
      <c r="X193" s="19">
        <f>IF(D193=1,Inputs!$J$51,IF(D193=2,Inputs!$J$52,IF(D193=3,Inputs!$J$53,IF(D193=4,Inputs!$J$54,0))))</f>
        <v>0</v>
      </c>
      <c r="Y193" s="19">
        <f>IF(D193=1,Inputs!$K$34,IF(D193=2,Inputs!$K$35,IF(D193=3,Inputs!$K$36,IF(D193=4,Inputs!$K$37,0))))</f>
        <v>0</v>
      </c>
      <c r="Z193" s="19">
        <f>IF(D193=1,Inputs!$K$51,IF(D193=2,Inputs!$K$52,IF(D193=3,Inputs!$K$53,IF(D193=4,Inputs!$K$54,0))))</f>
        <v>0</v>
      </c>
      <c r="AA193" s="19">
        <f>IF(AND(D193=1,G193=1),Inputs!$L$34,IF(AND(D193=2,G193=1),Inputs!$L$35,IF(AND(D193=3,G193=1),Inputs!$L$36,IF(AND(D193=4,G193=1),Inputs!$L$37,0))))</f>
        <v>0</v>
      </c>
      <c r="AB193" s="19">
        <f>IF(AND(D193=1,G193=1),Inputs!$L$51,IF(AND(D193=2,G193=1),Inputs!$L$52,IF(AND(D193=3,G193=1),Inputs!$L$53,IF(AND(D193=4,G193=1),Inputs!$L$54,0))))</f>
        <v>0</v>
      </c>
      <c r="AC193" s="19">
        <f>IF(AND(D193=1,H193=1),Inputs!$M$34,IF(AND(D193=2,H193=1),Inputs!$M$35,IF(AND(D193=3,H193=1),Inputs!$M$36,IF(AND(D193=4,H193=1),Inputs!$M$37,0))))</f>
        <v>0</v>
      </c>
      <c r="AD193" s="19">
        <f>IF(AND(D193=1,H193=1),Inputs!$M$51,IF(AND(D193=2,H193=1),Inputs!$M$52,IF(AND(D193=3,H193=1),Inputs!$M$53,IF(AND(D193=4,H193=1),Inputs!$M$54,0))))</f>
        <v>0</v>
      </c>
      <c r="AE193" s="19">
        <f>IF(AND(D193=1,I193=1),Inputs!$N$34,IF(AND(D193=2,I193=1),Inputs!$N$35,IF(AND(D193=3,I193=1),Inputs!$N$36,IF(AND(D193=4,I193=1),Inputs!$N$37,0))))</f>
        <v>0</v>
      </c>
      <c r="AF193" s="19">
        <f>IF(AND(D193=1,I193=1),Inputs!$N$51,IF(AND(D193=2,I193=1),Inputs!$N$52,IF(AND(D193=3,I193=1),Inputs!$N$53,IF(AND(D193=4,I193=1),Inputs!$N$54,0))))</f>
        <v>0</v>
      </c>
      <c r="AG193" s="19" t="e">
        <f t="shared" si="34"/>
        <v>#N/A</v>
      </c>
      <c r="AH193" s="19" t="e">
        <f t="shared" si="35"/>
        <v>#N/A</v>
      </c>
      <c r="AI193" s="19" t="e">
        <f t="shared" si="36"/>
        <v>#N/A</v>
      </c>
      <c r="AJ193" s="19" t="e">
        <f>IF(K193=2,Inputs!$B$7,IF(K193=3,Inputs!$B$8,IF(K193=4,Inputs!$B$9,IF(K193=5,Inputs!$B$10,IF(K193=6,Inputs!$B$11)))))</f>
        <v>#N/A</v>
      </c>
      <c r="AK193" s="19">
        <f>Inputs!$B$65+C193</f>
        <v>500</v>
      </c>
      <c r="AL193" s="19" t="e">
        <f t="shared" si="37"/>
        <v>#N/A</v>
      </c>
      <c r="AM193" s="19" t="e">
        <f t="shared" si="32"/>
        <v>#N/A</v>
      </c>
      <c r="AN193" s="19" t="e">
        <f t="shared" si="27"/>
        <v>#N/A</v>
      </c>
      <c r="AO193" s="19" t="e">
        <f t="shared" si="28"/>
        <v>#N/A</v>
      </c>
      <c r="AP193" s="19" t="e">
        <f t="shared" si="29"/>
        <v>#N/A</v>
      </c>
      <c r="AQ193" s="22">
        <f t="shared" si="30"/>
        <v>0</v>
      </c>
      <c r="AR193" s="22">
        <f t="shared" si="31"/>
        <v>0</v>
      </c>
      <c r="AS193" s="22">
        <f>IF(AND(AQ193&gt;=Inputs!$B$15,D193=2),MAX(C193,Inputs!$B$15),AQ193)</f>
        <v>0</v>
      </c>
      <c r="AT193" s="22">
        <f>IF(AND(AR193&gt;=Inputs!$B$15,D193=2),MAX(C193,Inputs!$B$15),AR193)</f>
        <v>0</v>
      </c>
      <c r="AU193" s="22">
        <f>IF(AND(AS193&gt;=Inputs!$B$16,D193&lt;4),MAX(C193,Inputs!$B$16),AS193)</f>
        <v>0</v>
      </c>
      <c r="AV193" s="22">
        <f>IF(AND(AT193&gt;=Inputs!$B$16,D193&lt;4),MAX(C193,Inputs!$B$16),AT193)</f>
        <v>0</v>
      </c>
      <c r="AW193" s="20">
        <f>IF(AU193&gt;Inputs!$B$17,Inputs!$B$17,AU193)</f>
        <v>0</v>
      </c>
      <c r="AX193" s="20">
        <f>IF(AV193&gt;Inputs!$B$17,Inputs!$B$17,AV193)</f>
        <v>0</v>
      </c>
    </row>
    <row r="194" spans="1:50" x14ac:dyDescent="0.25">
      <c r="A194" s="1">
        <f>Levels!A195</f>
        <v>0</v>
      </c>
      <c r="B194" s="1">
        <f>Levels!B195</f>
        <v>0</v>
      </c>
      <c r="C194" s="15">
        <f>IF(AND(E194=0,F194=1),Levels!C195,'2012-2013'!AU194)</f>
        <v>0</v>
      </c>
      <c r="D194" s="1">
        <f>Levels!E195</f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 t="e">
        <f>Levels!AD195</f>
        <v>#N/A</v>
      </c>
      <c r="K194" s="1" t="e">
        <f>Levels!AE195</f>
        <v>#N/A</v>
      </c>
      <c r="L194" s="1" t="e">
        <f t="shared" si="33"/>
        <v>#N/A</v>
      </c>
      <c r="M194" s="19">
        <f>IF(D194=1,Inputs!$J$25,IF(D194=2,Inputs!$J$26,IF(D194=3,Inputs!$J$27,IF(D194=4,Inputs!$J$28,0))))</f>
        <v>0</v>
      </c>
      <c r="N194" s="19">
        <f>IF(D194=1,Inputs!$J$42,IF(D194=2,Inputs!$J$43,IF(D194=3,Inputs!$J$44,IF(D194=4,Inputs!$J$45,0))))</f>
        <v>0</v>
      </c>
      <c r="O194" s="19">
        <f>IF(D194=1,Inputs!$K$25,IF(D194=2,Inputs!$K$26,IF(D194=3,Inputs!$K$27,IF(D194=4,Inputs!$K$28,0))))</f>
        <v>0</v>
      </c>
      <c r="P194" s="19">
        <f>IF(D194=1,Inputs!$K$42,IF(D194=2,Inputs!$K$43,IF(D194=3,Inputs!$K$44,IF(D194=4,Inputs!$K$45,0))))</f>
        <v>0</v>
      </c>
      <c r="Q194" s="19">
        <f>IF(AND(D194=1,G194=1),Inputs!$L$25,IF(AND(D194=2,G194=1),Inputs!$L$26,IF(AND(D194=3,G194=1),Inputs!$L$27,IF(AND(D194=4,G194=1),Inputs!$L$28,0))))</f>
        <v>0</v>
      </c>
      <c r="R194" s="19">
        <f>IF(AND(D194=1,G194=1),Inputs!$L$42,IF(AND(D194=2,G194=1),Inputs!$L$43,IF(AND(D194=3,G194=1),Inputs!$L$44,IF(AND(D194=4,G194=1),Inputs!$L$45,0))))</f>
        <v>0</v>
      </c>
      <c r="S194" s="19">
        <f>IF(AND(D194=1,H194=1),Inputs!$M$25,IF(AND(D194=2,H194=1),Inputs!$M$26,IF(AND(D194=3,H194=1),Inputs!$M$27,IF(AND(D194=4,H194=1),Inputs!$M$28,0))))</f>
        <v>0</v>
      </c>
      <c r="T194" s="19">
        <f>IF(AND(D194=1,H194=1),Inputs!$M$42,IF(AND(D194=2,H194=1),Inputs!$M$43,IF(AND(D194=3,H194=1),Inputs!$M$44,IF(AND(D194=4,H194=1),Inputs!$M$45,0))))</f>
        <v>0</v>
      </c>
      <c r="U194" s="19">
        <f>IF(AND(D194=1,I194=1),Inputs!$N$25,IF(AND(D194=2,I194=1),Inputs!$N$26,IF(AND(D194=3,I194=1),Inputs!$N$27,IF(AND(D194=4,I194=1),Inputs!$N$28,0))))</f>
        <v>0</v>
      </c>
      <c r="V194" s="19">
        <f>IF(AND(D194=1,I194=1),Inputs!$N$42,IF(AND(D194=2,I194=1),Inputs!$N$43,IF(AND(D194=3,I194=1),Inputs!$N$44,IF(AND(D194=4,I194=1),Inputs!$N$45,0))))</f>
        <v>0</v>
      </c>
      <c r="W194" s="19">
        <f>IF(D194=1,Inputs!$J$34,IF(D194=2,Inputs!$J$35,IF(D194=3,Inputs!$J$36,IF(D194=4,Inputs!$J$37,0))))</f>
        <v>0</v>
      </c>
      <c r="X194" s="19">
        <f>IF(D194=1,Inputs!$J$51,IF(D194=2,Inputs!$J$52,IF(D194=3,Inputs!$J$53,IF(D194=4,Inputs!$J$54,0))))</f>
        <v>0</v>
      </c>
      <c r="Y194" s="19">
        <f>IF(D194=1,Inputs!$K$34,IF(D194=2,Inputs!$K$35,IF(D194=3,Inputs!$K$36,IF(D194=4,Inputs!$K$37,0))))</f>
        <v>0</v>
      </c>
      <c r="Z194" s="19">
        <f>IF(D194=1,Inputs!$K$51,IF(D194=2,Inputs!$K$52,IF(D194=3,Inputs!$K$53,IF(D194=4,Inputs!$K$54,0))))</f>
        <v>0</v>
      </c>
      <c r="AA194" s="19">
        <f>IF(AND(D194=1,G194=1),Inputs!$L$34,IF(AND(D194=2,G194=1),Inputs!$L$35,IF(AND(D194=3,G194=1),Inputs!$L$36,IF(AND(D194=4,G194=1),Inputs!$L$37,0))))</f>
        <v>0</v>
      </c>
      <c r="AB194" s="19">
        <f>IF(AND(D194=1,G194=1),Inputs!$L$51,IF(AND(D194=2,G194=1),Inputs!$L$52,IF(AND(D194=3,G194=1),Inputs!$L$53,IF(AND(D194=4,G194=1),Inputs!$L$54,0))))</f>
        <v>0</v>
      </c>
      <c r="AC194" s="19">
        <f>IF(AND(D194=1,H194=1),Inputs!$M$34,IF(AND(D194=2,H194=1),Inputs!$M$35,IF(AND(D194=3,H194=1),Inputs!$M$36,IF(AND(D194=4,H194=1),Inputs!$M$37,0))))</f>
        <v>0</v>
      </c>
      <c r="AD194" s="19">
        <f>IF(AND(D194=1,H194=1),Inputs!$M$51,IF(AND(D194=2,H194=1),Inputs!$M$52,IF(AND(D194=3,H194=1),Inputs!$M$53,IF(AND(D194=4,H194=1),Inputs!$M$54,0))))</f>
        <v>0</v>
      </c>
      <c r="AE194" s="19">
        <f>IF(AND(D194=1,I194=1),Inputs!$N$34,IF(AND(D194=2,I194=1),Inputs!$N$35,IF(AND(D194=3,I194=1),Inputs!$N$36,IF(AND(D194=4,I194=1),Inputs!$N$37,0))))</f>
        <v>0</v>
      </c>
      <c r="AF194" s="19">
        <f>IF(AND(D194=1,I194=1),Inputs!$N$51,IF(AND(D194=2,I194=1),Inputs!$N$52,IF(AND(D194=3,I194=1),Inputs!$N$53,IF(AND(D194=4,I194=1),Inputs!$N$54,0))))</f>
        <v>0</v>
      </c>
      <c r="AG194" s="19" t="e">
        <f t="shared" si="34"/>
        <v>#N/A</v>
      </c>
      <c r="AH194" s="19" t="e">
        <f t="shared" si="35"/>
        <v>#N/A</v>
      </c>
      <c r="AI194" s="19" t="e">
        <f t="shared" si="36"/>
        <v>#N/A</v>
      </c>
      <c r="AJ194" s="19" t="e">
        <f>IF(K194=2,Inputs!$B$7,IF(K194=3,Inputs!$B$8,IF(K194=4,Inputs!$B$9,IF(K194=5,Inputs!$B$10,IF(K194=6,Inputs!$B$11)))))</f>
        <v>#N/A</v>
      </c>
      <c r="AK194" s="19">
        <f>Inputs!$B$65+C194</f>
        <v>500</v>
      </c>
      <c r="AL194" s="19" t="e">
        <f t="shared" si="37"/>
        <v>#N/A</v>
      </c>
      <c r="AM194" s="19" t="e">
        <f t="shared" si="32"/>
        <v>#N/A</v>
      </c>
      <c r="AN194" s="19" t="e">
        <f t="shared" si="27"/>
        <v>#N/A</v>
      </c>
      <c r="AO194" s="19" t="e">
        <f t="shared" si="28"/>
        <v>#N/A</v>
      </c>
      <c r="AP194" s="19" t="e">
        <f t="shared" si="29"/>
        <v>#N/A</v>
      </c>
      <c r="AQ194" s="22">
        <f t="shared" si="30"/>
        <v>0</v>
      </c>
      <c r="AR194" s="22">
        <f t="shared" si="31"/>
        <v>0</v>
      </c>
      <c r="AS194" s="22">
        <f>IF(AND(AQ194&gt;=Inputs!$B$15,D194=2),MAX(C194,Inputs!$B$15),AQ194)</f>
        <v>0</v>
      </c>
      <c r="AT194" s="22">
        <f>IF(AND(AR194&gt;=Inputs!$B$15,D194=2),MAX(C194,Inputs!$B$15),AR194)</f>
        <v>0</v>
      </c>
      <c r="AU194" s="22">
        <f>IF(AND(AS194&gt;=Inputs!$B$16,D194&lt;4),MAX(C194,Inputs!$B$16),AS194)</f>
        <v>0</v>
      </c>
      <c r="AV194" s="22">
        <f>IF(AND(AT194&gt;=Inputs!$B$16,D194&lt;4),MAX(C194,Inputs!$B$16),AT194)</f>
        <v>0</v>
      </c>
      <c r="AW194" s="20">
        <f>IF(AU194&gt;Inputs!$B$17,Inputs!$B$17,AU194)</f>
        <v>0</v>
      </c>
      <c r="AX194" s="20">
        <f>IF(AV194&gt;Inputs!$B$17,Inputs!$B$17,AV194)</f>
        <v>0</v>
      </c>
    </row>
    <row r="195" spans="1:50" x14ac:dyDescent="0.25">
      <c r="A195" s="1">
        <f>Levels!A196</f>
        <v>0</v>
      </c>
      <c r="B195" s="1">
        <f>Levels!B196</f>
        <v>0</v>
      </c>
      <c r="C195" s="15">
        <f>IF(AND(E195=0,F195=1),Levels!C196,'2012-2013'!AU195)</f>
        <v>0</v>
      </c>
      <c r="D195" s="1">
        <f>Levels!E196</f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 t="e">
        <f>Levels!AD196</f>
        <v>#N/A</v>
      </c>
      <c r="K195" s="1" t="e">
        <f>Levels!AE196</f>
        <v>#N/A</v>
      </c>
      <c r="L195" s="1" t="e">
        <f t="shared" si="33"/>
        <v>#N/A</v>
      </c>
      <c r="M195" s="19">
        <f>IF(D195=1,Inputs!$J$25,IF(D195=2,Inputs!$J$26,IF(D195=3,Inputs!$J$27,IF(D195=4,Inputs!$J$28,0))))</f>
        <v>0</v>
      </c>
      <c r="N195" s="19">
        <f>IF(D195=1,Inputs!$J$42,IF(D195=2,Inputs!$J$43,IF(D195=3,Inputs!$J$44,IF(D195=4,Inputs!$J$45,0))))</f>
        <v>0</v>
      </c>
      <c r="O195" s="19">
        <f>IF(D195=1,Inputs!$K$25,IF(D195=2,Inputs!$K$26,IF(D195=3,Inputs!$K$27,IF(D195=4,Inputs!$K$28,0))))</f>
        <v>0</v>
      </c>
      <c r="P195" s="19">
        <f>IF(D195=1,Inputs!$K$42,IF(D195=2,Inputs!$K$43,IF(D195=3,Inputs!$K$44,IF(D195=4,Inputs!$K$45,0))))</f>
        <v>0</v>
      </c>
      <c r="Q195" s="19">
        <f>IF(AND(D195=1,G195=1),Inputs!$L$25,IF(AND(D195=2,G195=1),Inputs!$L$26,IF(AND(D195=3,G195=1),Inputs!$L$27,IF(AND(D195=4,G195=1),Inputs!$L$28,0))))</f>
        <v>0</v>
      </c>
      <c r="R195" s="19">
        <f>IF(AND(D195=1,G195=1),Inputs!$L$42,IF(AND(D195=2,G195=1),Inputs!$L$43,IF(AND(D195=3,G195=1),Inputs!$L$44,IF(AND(D195=4,G195=1),Inputs!$L$45,0))))</f>
        <v>0</v>
      </c>
      <c r="S195" s="19">
        <f>IF(AND(D195=1,H195=1),Inputs!$M$25,IF(AND(D195=2,H195=1),Inputs!$M$26,IF(AND(D195=3,H195=1),Inputs!$M$27,IF(AND(D195=4,H195=1),Inputs!$M$28,0))))</f>
        <v>0</v>
      </c>
      <c r="T195" s="19">
        <f>IF(AND(D195=1,H195=1),Inputs!$M$42,IF(AND(D195=2,H195=1),Inputs!$M$43,IF(AND(D195=3,H195=1),Inputs!$M$44,IF(AND(D195=4,H195=1),Inputs!$M$45,0))))</f>
        <v>0</v>
      </c>
      <c r="U195" s="19">
        <f>IF(AND(D195=1,I195=1),Inputs!$N$25,IF(AND(D195=2,I195=1),Inputs!$N$26,IF(AND(D195=3,I195=1),Inputs!$N$27,IF(AND(D195=4,I195=1),Inputs!$N$28,0))))</f>
        <v>0</v>
      </c>
      <c r="V195" s="19">
        <f>IF(AND(D195=1,I195=1),Inputs!$N$42,IF(AND(D195=2,I195=1),Inputs!$N$43,IF(AND(D195=3,I195=1),Inputs!$N$44,IF(AND(D195=4,I195=1),Inputs!$N$45,0))))</f>
        <v>0</v>
      </c>
      <c r="W195" s="19">
        <f>IF(D195=1,Inputs!$J$34,IF(D195=2,Inputs!$J$35,IF(D195=3,Inputs!$J$36,IF(D195=4,Inputs!$J$37,0))))</f>
        <v>0</v>
      </c>
      <c r="X195" s="19">
        <f>IF(D195=1,Inputs!$J$51,IF(D195=2,Inputs!$J$52,IF(D195=3,Inputs!$J$53,IF(D195=4,Inputs!$J$54,0))))</f>
        <v>0</v>
      </c>
      <c r="Y195" s="19">
        <f>IF(D195=1,Inputs!$K$34,IF(D195=2,Inputs!$K$35,IF(D195=3,Inputs!$K$36,IF(D195=4,Inputs!$K$37,0))))</f>
        <v>0</v>
      </c>
      <c r="Z195" s="19">
        <f>IF(D195=1,Inputs!$K$51,IF(D195=2,Inputs!$K$52,IF(D195=3,Inputs!$K$53,IF(D195=4,Inputs!$K$54,0))))</f>
        <v>0</v>
      </c>
      <c r="AA195" s="19">
        <f>IF(AND(D195=1,G195=1),Inputs!$L$34,IF(AND(D195=2,G195=1),Inputs!$L$35,IF(AND(D195=3,G195=1),Inputs!$L$36,IF(AND(D195=4,G195=1),Inputs!$L$37,0))))</f>
        <v>0</v>
      </c>
      <c r="AB195" s="19">
        <f>IF(AND(D195=1,G195=1),Inputs!$L$51,IF(AND(D195=2,G195=1),Inputs!$L$52,IF(AND(D195=3,G195=1),Inputs!$L$53,IF(AND(D195=4,G195=1),Inputs!$L$54,0))))</f>
        <v>0</v>
      </c>
      <c r="AC195" s="19">
        <f>IF(AND(D195=1,H195=1),Inputs!$M$34,IF(AND(D195=2,H195=1),Inputs!$M$35,IF(AND(D195=3,H195=1),Inputs!$M$36,IF(AND(D195=4,H195=1),Inputs!$M$37,0))))</f>
        <v>0</v>
      </c>
      <c r="AD195" s="19">
        <f>IF(AND(D195=1,H195=1),Inputs!$M$51,IF(AND(D195=2,H195=1),Inputs!$M$52,IF(AND(D195=3,H195=1),Inputs!$M$53,IF(AND(D195=4,H195=1),Inputs!$M$54,0))))</f>
        <v>0</v>
      </c>
      <c r="AE195" s="19">
        <f>IF(AND(D195=1,I195=1),Inputs!$N$34,IF(AND(D195=2,I195=1),Inputs!$N$35,IF(AND(D195=3,I195=1),Inputs!$N$36,IF(AND(D195=4,I195=1),Inputs!$N$37,0))))</f>
        <v>0</v>
      </c>
      <c r="AF195" s="19">
        <f>IF(AND(D195=1,I195=1),Inputs!$N$51,IF(AND(D195=2,I195=1),Inputs!$N$52,IF(AND(D195=3,I195=1),Inputs!$N$53,IF(AND(D195=4,I195=1),Inputs!$N$54,0))))</f>
        <v>0</v>
      </c>
      <c r="AG195" s="19" t="e">
        <f t="shared" si="34"/>
        <v>#N/A</v>
      </c>
      <c r="AH195" s="19" t="e">
        <f t="shared" si="35"/>
        <v>#N/A</v>
      </c>
      <c r="AI195" s="19" t="e">
        <f t="shared" si="36"/>
        <v>#N/A</v>
      </c>
      <c r="AJ195" s="19" t="e">
        <f>IF(K195=2,Inputs!$B$7,IF(K195=3,Inputs!$B$8,IF(K195=4,Inputs!$B$9,IF(K195=5,Inputs!$B$10,IF(K195=6,Inputs!$B$11)))))</f>
        <v>#N/A</v>
      </c>
      <c r="AK195" s="19">
        <f>Inputs!$B$65+C195</f>
        <v>500</v>
      </c>
      <c r="AL195" s="19" t="e">
        <f t="shared" si="37"/>
        <v>#N/A</v>
      </c>
      <c r="AM195" s="19" t="e">
        <f t="shared" si="32"/>
        <v>#N/A</v>
      </c>
      <c r="AN195" s="19" t="e">
        <f t="shared" si="27"/>
        <v>#N/A</v>
      </c>
      <c r="AO195" s="19" t="e">
        <f t="shared" si="28"/>
        <v>#N/A</v>
      </c>
      <c r="AP195" s="19" t="e">
        <f t="shared" si="29"/>
        <v>#N/A</v>
      </c>
      <c r="AQ195" s="22">
        <f t="shared" si="30"/>
        <v>0</v>
      </c>
      <c r="AR195" s="22">
        <f t="shared" si="31"/>
        <v>0</v>
      </c>
      <c r="AS195" s="22">
        <f>IF(AND(AQ195&gt;=Inputs!$B$15,D195=2),MAX(C195,Inputs!$B$15),AQ195)</f>
        <v>0</v>
      </c>
      <c r="AT195" s="22">
        <f>IF(AND(AR195&gt;=Inputs!$B$15,D195=2),MAX(C195,Inputs!$B$15),AR195)</f>
        <v>0</v>
      </c>
      <c r="AU195" s="22">
        <f>IF(AND(AS195&gt;=Inputs!$B$16,D195&lt;4),MAX(C195,Inputs!$B$16),AS195)</f>
        <v>0</v>
      </c>
      <c r="AV195" s="22">
        <f>IF(AND(AT195&gt;=Inputs!$B$16,D195&lt;4),MAX(C195,Inputs!$B$16),AT195)</f>
        <v>0</v>
      </c>
      <c r="AW195" s="20">
        <f>IF(AU195&gt;Inputs!$B$17,Inputs!$B$17,AU195)</f>
        <v>0</v>
      </c>
      <c r="AX195" s="20">
        <f>IF(AV195&gt;Inputs!$B$17,Inputs!$B$17,AV195)</f>
        <v>0</v>
      </c>
    </row>
    <row r="196" spans="1:50" x14ac:dyDescent="0.25">
      <c r="A196" s="1">
        <f>Levels!A197</f>
        <v>0</v>
      </c>
      <c r="B196" s="1">
        <f>Levels!B197</f>
        <v>0</v>
      </c>
      <c r="C196" s="15">
        <f>IF(AND(E196=0,F196=1),Levels!C197,'2012-2013'!AU196)</f>
        <v>0</v>
      </c>
      <c r="D196" s="1">
        <f>Levels!E197</f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 t="e">
        <f>Levels!AD197</f>
        <v>#N/A</v>
      </c>
      <c r="K196" s="1" t="e">
        <f>Levels!AE197</f>
        <v>#N/A</v>
      </c>
      <c r="L196" s="1" t="e">
        <f t="shared" si="33"/>
        <v>#N/A</v>
      </c>
      <c r="M196" s="19">
        <f>IF(D196=1,Inputs!$J$25,IF(D196=2,Inputs!$J$26,IF(D196=3,Inputs!$J$27,IF(D196=4,Inputs!$J$28,0))))</f>
        <v>0</v>
      </c>
      <c r="N196" s="19">
        <f>IF(D196=1,Inputs!$J$42,IF(D196=2,Inputs!$J$43,IF(D196=3,Inputs!$J$44,IF(D196=4,Inputs!$J$45,0))))</f>
        <v>0</v>
      </c>
      <c r="O196" s="19">
        <f>IF(D196=1,Inputs!$K$25,IF(D196=2,Inputs!$K$26,IF(D196=3,Inputs!$K$27,IF(D196=4,Inputs!$K$28,0))))</f>
        <v>0</v>
      </c>
      <c r="P196" s="19">
        <f>IF(D196=1,Inputs!$K$42,IF(D196=2,Inputs!$K$43,IF(D196=3,Inputs!$K$44,IF(D196=4,Inputs!$K$45,0))))</f>
        <v>0</v>
      </c>
      <c r="Q196" s="19">
        <f>IF(AND(D196=1,G196=1),Inputs!$L$25,IF(AND(D196=2,G196=1),Inputs!$L$26,IF(AND(D196=3,G196=1),Inputs!$L$27,IF(AND(D196=4,G196=1),Inputs!$L$28,0))))</f>
        <v>0</v>
      </c>
      <c r="R196" s="19">
        <f>IF(AND(D196=1,G196=1),Inputs!$L$42,IF(AND(D196=2,G196=1),Inputs!$L$43,IF(AND(D196=3,G196=1),Inputs!$L$44,IF(AND(D196=4,G196=1),Inputs!$L$45,0))))</f>
        <v>0</v>
      </c>
      <c r="S196" s="19">
        <f>IF(AND(D196=1,H196=1),Inputs!$M$25,IF(AND(D196=2,H196=1),Inputs!$M$26,IF(AND(D196=3,H196=1),Inputs!$M$27,IF(AND(D196=4,H196=1),Inputs!$M$28,0))))</f>
        <v>0</v>
      </c>
      <c r="T196" s="19">
        <f>IF(AND(D196=1,H196=1),Inputs!$M$42,IF(AND(D196=2,H196=1),Inputs!$M$43,IF(AND(D196=3,H196=1),Inputs!$M$44,IF(AND(D196=4,H196=1),Inputs!$M$45,0))))</f>
        <v>0</v>
      </c>
      <c r="U196" s="19">
        <f>IF(AND(D196=1,I196=1),Inputs!$N$25,IF(AND(D196=2,I196=1),Inputs!$N$26,IF(AND(D196=3,I196=1),Inputs!$N$27,IF(AND(D196=4,I196=1),Inputs!$N$28,0))))</f>
        <v>0</v>
      </c>
      <c r="V196" s="19">
        <f>IF(AND(D196=1,I196=1),Inputs!$N$42,IF(AND(D196=2,I196=1),Inputs!$N$43,IF(AND(D196=3,I196=1),Inputs!$N$44,IF(AND(D196=4,I196=1),Inputs!$N$45,0))))</f>
        <v>0</v>
      </c>
      <c r="W196" s="19">
        <f>IF(D196=1,Inputs!$J$34,IF(D196=2,Inputs!$J$35,IF(D196=3,Inputs!$J$36,IF(D196=4,Inputs!$J$37,0))))</f>
        <v>0</v>
      </c>
      <c r="X196" s="19">
        <f>IF(D196=1,Inputs!$J$51,IF(D196=2,Inputs!$J$52,IF(D196=3,Inputs!$J$53,IF(D196=4,Inputs!$J$54,0))))</f>
        <v>0</v>
      </c>
      <c r="Y196" s="19">
        <f>IF(D196=1,Inputs!$K$34,IF(D196=2,Inputs!$K$35,IF(D196=3,Inputs!$K$36,IF(D196=4,Inputs!$K$37,0))))</f>
        <v>0</v>
      </c>
      <c r="Z196" s="19">
        <f>IF(D196=1,Inputs!$K$51,IF(D196=2,Inputs!$K$52,IF(D196=3,Inputs!$K$53,IF(D196=4,Inputs!$K$54,0))))</f>
        <v>0</v>
      </c>
      <c r="AA196" s="19">
        <f>IF(AND(D196=1,G196=1),Inputs!$L$34,IF(AND(D196=2,G196=1),Inputs!$L$35,IF(AND(D196=3,G196=1),Inputs!$L$36,IF(AND(D196=4,G196=1),Inputs!$L$37,0))))</f>
        <v>0</v>
      </c>
      <c r="AB196" s="19">
        <f>IF(AND(D196=1,G196=1),Inputs!$L$51,IF(AND(D196=2,G196=1),Inputs!$L$52,IF(AND(D196=3,G196=1),Inputs!$L$53,IF(AND(D196=4,G196=1),Inputs!$L$54,0))))</f>
        <v>0</v>
      </c>
      <c r="AC196" s="19">
        <f>IF(AND(D196=1,H196=1),Inputs!$M$34,IF(AND(D196=2,H196=1),Inputs!$M$35,IF(AND(D196=3,H196=1),Inputs!$M$36,IF(AND(D196=4,H196=1),Inputs!$M$37,0))))</f>
        <v>0</v>
      </c>
      <c r="AD196" s="19">
        <f>IF(AND(D196=1,H196=1),Inputs!$M$51,IF(AND(D196=2,H196=1),Inputs!$M$52,IF(AND(D196=3,H196=1),Inputs!$M$53,IF(AND(D196=4,H196=1),Inputs!$M$54,0))))</f>
        <v>0</v>
      </c>
      <c r="AE196" s="19">
        <f>IF(AND(D196=1,I196=1),Inputs!$N$34,IF(AND(D196=2,I196=1),Inputs!$N$35,IF(AND(D196=3,I196=1),Inputs!$N$36,IF(AND(D196=4,I196=1),Inputs!$N$37,0))))</f>
        <v>0</v>
      </c>
      <c r="AF196" s="19">
        <f>IF(AND(D196=1,I196=1),Inputs!$N$51,IF(AND(D196=2,I196=1),Inputs!$N$52,IF(AND(D196=3,I196=1),Inputs!$N$53,IF(AND(D196=4,I196=1),Inputs!$N$54,0))))</f>
        <v>0</v>
      </c>
      <c r="AG196" s="19" t="e">
        <f t="shared" si="34"/>
        <v>#N/A</v>
      </c>
      <c r="AH196" s="19" t="e">
        <f t="shared" si="35"/>
        <v>#N/A</v>
      </c>
      <c r="AI196" s="19" t="e">
        <f t="shared" si="36"/>
        <v>#N/A</v>
      </c>
      <c r="AJ196" s="19" t="e">
        <f>IF(K196=2,Inputs!$B$7,IF(K196=3,Inputs!$B$8,IF(K196=4,Inputs!$B$9,IF(K196=5,Inputs!$B$10,IF(K196=6,Inputs!$B$11)))))</f>
        <v>#N/A</v>
      </c>
      <c r="AK196" s="19">
        <f>Inputs!$B$65+C196</f>
        <v>500</v>
      </c>
      <c r="AL196" s="19" t="e">
        <f t="shared" si="37"/>
        <v>#N/A</v>
      </c>
      <c r="AM196" s="19" t="e">
        <f t="shared" si="32"/>
        <v>#N/A</v>
      </c>
      <c r="AN196" s="19" t="e">
        <f t="shared" ref="AN196:AN259" si="38">AL196+SUM(AA196,AC196,AE196,Q196,S196,U196)</f>
        <v>#N/A</v>
      </c>
      <c r="AO196" s="19" t="e">
        <f t="shared" ref="AO196:AO259" si="39">IF(L196="Increment",AG196,IF(L196="Leap",AM196))</f>
        <v>#N/A</v>
      </c>
      <c r="AP196" s="19" t="e">
        <f t="shared" ref="AP196:AP259" si="40">IF(L196="Increment",AH196,IF(L196="Leap",AN196))</f>
        <v>#N/A</v>
      </c>
      <c r="AQ196" s="22">
        <f t="shared" ref="AQ196:AQ259" si="41">IF(F196=1,AO196,0)</f>
        <v>0</v>
      </c>
      <c r="AR196" s="22">
        <f t="shared" ref="AR196:AR259" si="42">IF(F196=1,AP196,0)</f>
        <v>0</v>
      </c>
      <c r="AS196" s="22">
        <f>IF(AND(AQ196&gt;=Inputs!$B$15,D196=2),MAX(C196,Inputs!$B$15),AQ196)</f>
        <v>0</v>
      </c>
      <c r="AT196" s="22">
        <f>IF(AND(AR196&gt;=Inputs!$B$15,D196=2),MAX(C196,Inputs!$B$15),AR196)</f>
        <v>0</v>
      </c>
      <c r="AU196" s="22">
        <f>IF(AND(AS196&gt;=Inputs!$B$16,D196&lt;4),MAX(C196,Inputs!$B$16),AS196)</f>
        <v>0</v>
      </c>
      <c r="AV196" s="22">
        <f>IF(AND(AT196&gt;=Inputs!$B$16,D196&lt;4),MAX(C196,Inputs!$B$16),AT196)</f>
        <v>0</v>
      </c>
      <c r="AW196" s="20">
        <f>IF(AU196&gt;Inputs!$B$17,Inputs!$B$17,AU196)</f>
        <v>0</v>
      </c>
      <c r="AX196" s="20">
        <f>IF(AV196&gt;Inputs!$B$17,Inputs!$B$17,AV196)</f>
        <v>0</v>
      </c>
    </row>
    <row r="197" spans="1:50" x14ac:dyDescent="0.25">
      <c r="A197" s="1">
        <f>Levels!A198</f>
        <v>0</v>
      </c>
      <c r="B197" s="1">
        <f>Levels!B198</f>
        <v>0</v>
      </c>
      <c r="C197" s="15">
        <f>IF(AND(E197=0,F197=1),Levels!C198,'2012-2013'!AU197)</f>
        <v>0</v>
      </c>
      <c r="D197" s="1">
        <f>Levels!E198</f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 t="e">
        <f>Levels!AD198</f>
        <v>#N/A</v>
      </c>
      <c r="K197" s="1" t="e">
        <f>Levels!AE198</f>
        <v>#N/A</v>
      </c>
      <c r="L197" s="1" t="e">
        <f t="shared" si="33"/>
        <v>#N/A</v>
      </c>
      <c r="M197" s="19">
        <f>IF(D197=1,Inputs!$J$25,IF(D197=2,Inputs!$J$26,IF(D197=3,Inputs!$J$27,IF(D197=4,Inputs!$J$28,0))))</f>
        <v>0</v>
      </c>
      <c r="N197" s="19">
        <f>IF(D197=1,Inputs!$J$42,IF(D197=2,Inputs!$J$43,IF(D197=3,Inputs!$J$44,IF(D197=4,Inputs!$J$45,0))))</f>
        <v>0</v>
      </c>
      <c r="O197" s="19">
        <f>IF(D197=1,Inputs!$K$25,IF(D197=2,Inputs!$K$26,IF(D197=3,Inputs!$K$27,IF(D197=4,Inputs!$K$28,0))))</f>
        <v>0</v>
      </c>
      <c r="P197" s="19">
        <f>IF(D197=1,Inputs!$K$42,IF(D197=2,Inputs!$K$43,IF(D197=3,Inputs!$K$44,IF(D197=4,Inputs!$K$45,0))))</f>
        <v>0</v>
      </c>
      <c r="Q197" s="19">
        <f>IF(AND(D197=1,G197=1),Inputs!$L$25,IF(AND(D197=2,G197=1),Inputs!$L$26,IF(AND(D197=3,G197=1),Inputs!$L$27,IF(AND(D197=4,G197=1),Inputs!$L$28,0))))</f>
        <v>0</v>
      </c>
      <c r="R197" s="19">
        <f>IF(AND(D197=1,G197=1),Inputs!$L$42,IF(AND(D197=2,G197=1),Inputs!$L$43,IF(AND(D197=3,G197=1),Inputs!$L$44,IF(AND(D197=4,G197=1),Inputs!$L$45,0))))</f>
        <v>0</v>
      </c>
      <c r="S197" s="19">
        <f>IF(AND(D197=1,H197=1),Inputs!$M$25,IF(AND(D197=2,H197=1),Inputs!$M$26,IF(AND(D197=3,H197=1),Inputs!$M$27,IF(AND(D197=4,H197=1),Inputs!$M$28,0))))</f>
        <v>0</v>
      </c>
      <c r="T197" s="19">
        <f>IF(AND(D197=1,H197=1),Inputs!$M$42,IF(AND(D197=2,H197=1),Inputs!$M$43,IF(AND(D197=3,H197=1),Inputs!$M$44,IF(AND(D197=4,H197=1),Inputs!$M$45,0))))</f>
        <v>0</v>
      </c>
      <c r="U197" s="19">
        <f>IF(AND(D197=1,I197=1),Inputs!$N$25,IF(AND(D197=2,I197=1),Inputs!$N$26,IF(AND(D197=3,I197=1),Inputs!$N$27,IF(AND(D197=4,I197=1),Inputs!$N$28,0))))</f>
        <v>0</v>
      </c>
      <c r="V197" s="19">
        <f>IF(AND(D197=1,I197=1),Inputs!$N$42,IF(AND(D197=2,I197=1),Inputs!$N$43,IF(AND(D197=3,I197=1),Inputs!$N$44,IF(AND(D197=4,I197=1),Inputs!$N$45,0))))</f>
        <v>0</v>
      </c>
      <c r="W197" s="19">
        <f>IF(D197=1,Inputs!$J$34,IF(D197=2,Inputs!$J$35,IF(D197=3,Inputs!$J$36,IF(D197=4,Inputs!$J$37,0))))</f>
        <v>0</v>
      </c>
      <c r="X197" s="19">
        <f>IF(D197=1,Inputs!$J$51,IF(D197=2,Inputs!$J$52,IF(D197=3,Inputs!$J$53,IF(D197=4,Inputs!$J$54,0))))</f>
        <v>0</v>
      </c>
      <c r="Y197" s="19">
        <f>IF(D197=1,Inputs!$K$34,IF(D197=2,Inputs!$K$35,IF(D197=3,Inputs!$K$36,IF(D197=4,Inputs!$K$37,0))))</f>
        <v>0</v>
      </c>
      <c r="Z197" s="19">
        <f>IF(D197=1,Inputs!$K$51,IF(D197=2,Inputs!$K$52,IF(D197=3,Inputs!$K$53,IF(D197=4,Inputs!$K$54,0))))</f>
        <v>0</v>
      </c>
      <c r="AA197" s="19">
        <f>IF(AND(D197=1,G197=1),Inputs!$L$34,IF(AND(D197=2,G197=1),Inputs!$L$35,IF(AND(D197=3,G197=1),Inputs!$L$36,IF(AND(D197=4,G197=1),Inputs!$L$37,0))))</f>
        <v>0</v>
      </c>
      <c r="AB197" s="19">
        <f>IF(AND(D197=1,G197=1),Inputs!$L$51,IF(AND(D197=2,G197=1),Inputs!$L$52,IF(AND(D197=3,G197=1),Inputs!$L$53,IF(AND(D197=4,G197=1),Inputs!$L$54,0))))</f>
        <v>0</v>
      </c>
      <c r="AC197" s="19">
        <f>IF(AND(D197=1,H197=1),Inputs!$M$34,IF(AND(D197=2,H197=1),Inputs!$M$35,IF(AND(D197=3,H197=1),Inputs!$M$36,IF(AND(D197=4,H197=1),Inputs!$M$37,0))))</f>
        <v>0</v>
      </c>
      <c r="AD197" s="19">
        <f>IF(AND(D197=1,H197=1),Inputs!$M$51,IF(AND(D197=2,H197=1),Inputs!$M$52,IF(AND(D197=3,H197=1),Inputs!$M$53,IF(AND(D197=4,H197=1),Inputs!$M$54,0))))</f>
        <v>0</v>
      </c>
      <c r="AE197" s="19">
        <f>IF(AND(D197=1,I197=1),Inputs!$N$34,IF(AND(D197=2,I197=1),Inputs!$N$35,IF(AND(D197=3,I197=1),Inputs!$N$36,IF(AND(D197=4,I197=1),Inputs!$N$37,0))))</f>
        <v>0</v>
      </c>
      <c r="AF197" s="19">
        <f>IF(AND(D197=1,I197=1),Inputs!$N$51,IF(AND(D197=2,I197=1),Inputs!$N$52,IF(AND(D197=3,I197=1),Inputs!$N$53,IF(AND(D197=4,I197=1),Inputs!$N$54,0))))</f>
        <v>0</v>
      </c>
      <c r="AG197" s="19" t="e">
        <f t="shared" si="34"/>
        <v>#N/A</v>
      </c>
      <c r="AH197" s="19" t="e">
        <f t="shared" si="35"/>
        <v>#N/A</v>
      </c>
      <c r="AI197" s="19" t="e">
        <f t="shared" si="36"/>
        <v>#N/A</v>
      </c>
      <c r="AJ197" s="19" t="e">
        <f>IF(K197=2,Inputs!$B$7,IF(K197=3,Inputs!$B$8,IF(K197=4,Inputs!$B$9,IF(K197=5,Inputs!$B$10,IF(K197=6,Inputs!$B$11)))))</f>
        <v>#N/A</v>
      </c>
      <c r="AK197" s="19">
        <f>Inputs!$B$65+C197</f>
        <v>500</v>
      </c>
      <c r="AL197" s="19" t="e">
        <f t="shared" si="37"/>
        <v>#N/A</v>
      </c>
      <c r="AM197" s="19" t="e">
        <f t="shared" ref="AM197:AM260" si="43">AL197+SUM(Q197,S197,U197)</f>
        <v>#N/A</v>
      </c>
      <c r="AN197" s="19" t="e">
        <f t="shared" si="38"/>
        <v>#N/A</v>
      </c>
      <c r="AO197" s="19" t="e">
        <f t="shared" si="39"/>
        <v>#N/A</v>
      </c>
      <c r="AP197" s="19" t="e">
        <f t="shared" si="40"/>
        <v>#N/A</v>
      </c>
      <c r="AQ197" s="22">
        <f t="shared" si="41"/>
        <v>0</v>
      </c>
      <c r="AR197" s="22">
        <f t="shared" si="42"/>
        <v>0</v>
      </c>
      <c r="AS197" s="22">
        <f>IF(AND(AQ197&gt;=Inputs!$B$15,D197=2),MAX(C197,Inputs!$B$15),AQ197)</f>
        <v>0</v>
      </c>
      <c r="AT197" s="22">
        <f>IF(AND(AR197&gt;=Inputs!$B$15,D197=2),MAX(C197,Inputs!$B$15),AR197)</f>
        <v>0</v>
      </c>
      <c r="AU197" s="22">
        <f>IF(AND(AS197&gt;=Inputs!$B$16,D197&lt;4),MAX(C197,Inputs!$B$16),AS197)</f>
        <v>0</v>
      </c>
      <c r="AV197" s="22">
        <f>IF(AND(AT197&gt;=Inputs!$B$16,D197&lt;4),MAX(C197,Inputs!$B$16),AT197)</f>
        <v>0</v>
      </c>
      <c r="AW197" s="20">
        <f>IF(AU197&gt;Inputs!$B$17,Inputs!$B$17,AU197)</f>
        <v>0</v>
      </c>
      <c r="AX197" s="20">
        <f>IF(AV197&gt;Inputs!$B$17,Inputs!$B$17,AV197)</f>
        <v>0</v>
      </c>
    </row>
    <row r="198" spans="1:50" x14ac:dyDescent="0.25">
      <c r="A198" s="1">
        <f>Levels!A199</f>
        <v>0</v>
      </c>
      <c r="B198" s="1">
        <f>Levels!B199</f>
        <v>0</v>
      </c>
      <c r="C198" s="15">
        <f>IF(AND(E198=0,F198=1),Levels!C199,'2012-2013'!AU198)</f>
        <v>0</v>
      </c>
      <c r="D198" s="1">
        <f>Levels!E199</f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 t="e">
        <f>Levels!AD199</f>
        <v>#N/A</v>
      </c>
      <c r="K198" s="1" t="e">
        <f>Levels!AE199</f>
        <v>#N/A</v>
      </c>
      <c r="L198" s="1" t="e">
        <f t="shared" si="33"/>
        <v>#N/A</v>
      </c>
      <c r="M198" s="19">
        <f>IF(D198=1,Inputs!$J$25,IF(D198=2,Inputs!$J$26,IF(D198=3,Inputs!$J$27,IF(D198=4,Inputs!$J$28,0))))</f>
        <v>0</v>
      </c>
      <c r="N198" s="19">
        <f>IF(D198=1,Inputs!$J$42,IF(D198=2,Inputs!$J$43,IF(D198=3,Inputs!$J$44,IF(D198=4,Inputs!$J$45,0))))</f>
        <v>0</v>
      </c>
      <c r="O198" s="19">
        <f>IF(D198=1,Inputs!$K$25,IF(D198=2,Inputs!$K$26,IF(D198=3,Inputs!$K$27,IF(D198=4,Inputs!$K$28,0))))</f>
        <v>0</v>
      </c>
      <c r="P198" s="19">
        <f>IF(D198=1,Inputs!$K$42,IF(D198=2,Inputs!$K$43,IF(D198=3,Inputs!$K$44,IF(D198=4,Inputs!$K$45,0))))</f>
        <v>0</v>
      </c>
      <c r="Q198" s="19">
        <f>IF(AND(D198=1,G198=1),Inputs!$L$25,IF(AND(D198=2,G198=1),Inputs!$L$26,IF(AND(D198=3,G198=1),Inputs!$L$27,IF(AND(D198=4,G198=1),Inputs!$L$28,0))))</f>
        <v>0</v>
      </c>
      <c r="R198" s="19">
        <f>IF(AND(D198=1,G198=1),Inputs!$L$42,IF(AND(D198=2,G198=1),Inputs!$L$43,IF(AND(D198=3,G198=1),Inputs!$L$44,IF(AND(D198=4,G198=1),Inputs!$L$45,0))))</f>
        <v>0</v>
      </c>
      <c r="S198" s="19">
        <f>IF(AND(D198=1,H198=1),Inputs!$M$25,IF(AND(D198=2,H198=1),Inputs!$M$26,IF(AND(D198=3,H198=1),Inputs!$M$27,IF(AND(D198=4,H198=1),Inputs!$M$28,0))))</f>
        <v>0</v>
      </c>
      <c r="T198" s="19">
        <f>IF(AND(D198=1,H198=1),Inputs!$M$42,IF(AND(D198=2,H198=1),Inputs!$M$43,IF(AND(D198=3,H198=1),Inputs!$M$44,IF(AND(D198=4,H198=1),Inputs!$M$45,0))))</f>
        <v>0</v>
      </c>
      <c r="U198" s="19">
        <f>IF(AND(D198=1,I198=1),Inputs!$N$25,IF(AND(D198=2,I198=1),Inputs!$N$26,IF(AND(D198=3,I198=1),Inputs!$N$27,IF(AND(D198=4,I198=1),Inputs!$N$28,0))))</f>
        <v>0</v>
      </c>
      <c r="V198" s="19">
        <f>IF(AND(D198=1,I198=1),Inputs!$N$42,IF(AND(D198=2,I198=1),Inputs!$N$43,IF(AND(D198=3,I198=1),Inputs!$N$44,IF(AND(D198=4,I198=1),Inputs!$N$45,0))))</f>
        <v>0</v>
      </c>
      <c r="W198" s="19">
        <f>IF(D198=1,Inputs!$J$34,IF(D198=2,Inputs!$J$35,IF(D198=3,Inputs!$J$36,IF(D198=4,Inputs!$J$37,0))))</f>
        <v>0</v>
      </c>
      <c r="X198" s="19">
        <f>IF(D198=1,Inputs!$J$51,IF(D198=2,Inputs!$J$52,IF(D198=3,Inputs!$J$53,IF(D198=4,Inputs!$J$54,0))))</f>
        <v>0</v>
      </c>
      <c r="Y198" s="19">
        <f>IF(D198=1,Inputs!$K$34,IF(D198=2,Inputs!$K$35,IF(D198=3,Inputs!$K$36,IF(D198=4,Inputs!$K$37,0))))</f>
        <v>0</v>
      </c>
      <c r="Z198" s="19">
        <f>IF(D198=1,Inputs!$K$51,IF(D198=2,Inputs!$K$52,IF(D198=3,Inputs!$K$53,IF(D198=4,Inputs!$K$54,0))))</f>
        <v>0</v>
      </c>
      <c r="AA198" s="19">
        <f>IF(AND(D198=1,G198=1),Inputs!$L$34,IF(AND(D198=2,G198=1),Inputs!$L$35,IF(AND(D198=3,G198=1),Inputs!$L$36,IF(AND(D198=4,G198=1),Inputs!$L$37,0))))</f>
        <v>0</v>
      </c>
      <c r="AB198" s="19">
        <f>IF(AND(D198=1,G198=1),Inputs!$L$51,IF(AND(D198=2,G198=1),Inputs!$L$52,IF(AND(D198=3,G198=1),Inputs!$L$53,IF(AND(D198=4,G198=1),Inputs!$L$54,0))))</f>
        <v>0</v>
      </c>
      <c r="AC198" s="19">
        <f>IF(AND(D198=1,H198=1),Inputs!$M$34,IF(AND(D198=2,H198=1),Inputs!$M$35,IF(AND(D198=3,H198=1),Inputs!$M$36,IF(AND(D198=4,H198=1),Inputs!$M$37,0))))</f>
        <v>0</v>
      </c>
      <c r="AD198" s="19">
        <f>IF(AND(D198=1,H198=1),Inputs!$M$51,IF(AND(D198=2,H198=1),Inputs!$M$52,IF(AND(D198=3,H198=1),Inputs!$M$53,IF(AND(D198=4,H198=1),Inputs!$M$54,0))))</f>
        <v>0</v>
      </c>
      <c r="AE198" s="19">
        <f>IF(AND(D198=1,I198=1),Inputs!$N$34,IF(AND(D198=2,I198=1),Inputs!$N$35,IF(AND(D198=3,I198=1),Inputs!$N$36,IF(AND(D198=4,I198=1),Inputs!$N$37,0))))</f>
        <v>0</v>
      </c>
      <c r="AF198" s="19">
        <f>IF(AND(D198=1,I198=1),Inputs!$N$51,IF(AND(D198=2,I198=1),Inputs!$N$52,IF(AND(D198=3,I198=1),Inputs!$N$53,IF(AND(D198=4,I198=1),Inputs!$N$54,0))))</f>
        <v>0</v>
      </c>
      <c r="AG198" s="19" t="e">
        <f t="shared" si="34"/>
        <v>#N/A</v>
      </c>
      <c r="AH198" s="19" t="e">
        <f t="shared" si="35"/>
        <v>#N/A</v>
      </c>
      <c r="AI198" s="19" t="e">
        <f t="shared" si="36"/>
        <v>#N/A</v>
      </c>
      <c r="AJ198" s="19" t="e">
        <f>IF(K198=2,Inputs!$B$7,IF(K198=3,Inputs!$B$8,IF(K198=4,Inputs!$B$9,IF(K198=5,Inputs!$B$10,IF(K198=6,Inputs!$B$11)))))</f>
        <v>#N/A</v>
      </c>
      <c r="AK198" s="19">
        <f>Inputs!$B$65+C198</f>
        <v>500</v>
      </c>
      <c r="AL198" s="19" t="e">
        <f t="shared" si="37"/>
        <v>#N/A</v>
      </c>
      <c r="AM198" s="19" t="e">
        <f t="shared" si="43"/>
        <v>#N/A</v>
      </c>
      <c r="AN198" s="19" t="e">
        <f t="shared" si="38"/>
        <v>#N/A</v>
      </c>
      <c r="AO198" s="19" t="e">
        <f t="shared" si="39"/>
        <v>#N/A</v>
      </c>
      <c r="AP198" s="19" t="e">
        <f t="shared" si="40"/>
        <v>#N/A</v>
      </c>
      <c r="AQ198" s="22">
        <f t="shared" si="41"/>
        <v>0</v>
      </c>
      <c r="AR198" s="22">
        <f t="shared" si="42"/>
        <v>0</v>
      </c>
      <c r="AS198" s="22">
        <f>IF(AND(AQ198&gt;=Inputs!$B$15,D198=2),MAX(C198,Inputs!$B$15),AQ198)</f>
        <v>0</v>
      </c>
      <c r="AT198" s="22">
        <f>IF(AND(AR198&gt;=Inputs!$B$15,D198=2),MAX(C198,Inputs!$B$15),AR198)</f>
        <v>0</v>
      </c>
      <c r="AU198" s="22">
        <f>IF(AND(AS198&gt;=Inputs!$B$16,D198&lt;4),MAX(C198,Inputs!$B$16),AS198)</f>
        <v>0</v>
      </c>
      <c r="AV198" s="22">
        <f>IF(AND(AT198&gt;=Inputs!$B$16,D198&lt;4),MAX(C198,Inputs!$B$16),AT198)</f>
        <v>0</v>
      </c>
      <c r="AW198" s="20">
        <f>IF(AU198&gt;Inputs!$B$17,Inputs!$B$17,AU198)</f>
        <v>0</v>
      </c>
      <c r="AX198" s="20">
        <f>IF(AV198&gt;Inputs!$B$17,Inputs!$B$17,AV198)</f>
        <v>0</v>
      </c>
    </row>
    <row r="199" spans="1:50" x14ac:dyDescent="0.25">
      <c r="A199" s="1">
        <f>Levels!A200</f>
        <v>0</v>
      </c>
      <c r="B199" s="1">
        <f>Levels!B200</f>
        <v>0</v>
      </c>
      <c r="C199" s="15">
        <f>IF(AND(E199=0,F199=1),Levels!C200,'2012-2013'!AU199)</f>
        <v>0</v>
      </c>
      <c r="D199" s="1">
        <f>Levels!E200</f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 t="e">
        <f>Levels!AD200</f>
        <v>#N/A</v>
      </c>
      <c r="K199" s="1" t="e">
        <f>Levels!AE200</f>
        <v>#N/A</v>
      </c>
      <c r="L199" s="1" t="e">
        <f t="shared" si="33"/>
        <v>#N/A</v>
      </c>
      <c r="M199" s="19">
        <f>IF(D199=1,Inputs!$J$25,IF(D199=2,Inputs!$J$26,IF(D199=3,Inputs!$J$27,IF(D199=4,Inputs!$J$28,0))))</f>
        <v>0</v>
      </c>
      <c r="N199" s="19">
        <f>IF(D199=1,Inputs!$J$42,IF(D199=2,Inputs!$J$43,IF(D199=3,Inputs!$J$44,IF(D199=4,Inputs!$J$45,0))))</f>
        <v>0</v>
      </c>
      <c r="O199" s="19">
        <f>IF(D199=1,Inputs!$K$25,IF(D199=2,Inputs!$K$26,IF(D199=3,Inputs!$K$27,IF(D199=4,Inputs!$K$28,0))))</f>
        <v>0</v>
      </c>
      <c r="P199" s="19">
        <f>IF(D199=1,Inputs!$K$42,IF(D199=2,Inputs!$K$43,IF(D199=3,Inputs!$K$44,IF(D199=4,Inputs!$K$45,0))))</f>
        <v>0</v>
      </c>
      <c r="Q199" s="19">
        <f>IF(AND(D199=1,G199=1),Inputs!$L$25,IF(AND(D199=2,G199=1),Inputs!$L$26,IF(AND(D199=3,G199=1),Inputs!$L$27,IF(AND(D199=4,G199=1),Inputs!$L$28,0))))</f>
        <v>0</v>
      </c>
      <c r="R199" s="19">
        <f>IF(AND(D199=1,G199=1),Inputs!$L$42,IF(AND(D199=2,G199=1),Inputs!$L$43,IF(AND(D199=3,G199=1),Inputs!$L$44,IF(AND(D199=4,G199=1),Inputs!$L$45,0))))</f>
        <v>0</v>
      </c>
      <c r="S199" s="19">
        <f>IF(AND(D199=1,H199=1),Inputs!$M$25,IF(AND(D199=2,H199=1),Inputs!$M$26,IF(AND(D199=3,H199=1),Inputs!$M$27,IF(AND(D199=4,H199=1),Inputs!$M$28,0))))</f>
        <v>0</v>
      </c>
      <c r="T199" s="19">
        <f>IF(AND(D199=1,H199=1),Inputs!$M$42,IF(AND(D199=2,H199=1),Inputs!$M$43,IF(AND(D199=3,H199=1),Inputs!$M$44,IF(AND(D199=4,H199=1),Inputs!$M$45,0))))</f>
        <v>0</v>
      </c>
      <c r="U199" s="19">
        <f>IF(AND(D199=1,I199=1),Inputs!$N$25,IF(AND(D199=2,I199=1),Inputs!$N$26,IF(AND(D199=3,I199=1),Inputs!$N$27,IF(AND(D199=4,I199=1),Inputs!$N$28,0))))</f>
        <v>0</v>
      </c>
      <c r="V199" s="19">
        <f>IF(AND(D199=1,I199=1),Inputs!$N$42,IF(AND(D199=2,I199=1),Inputs!$N$43,IF(AND(D199=3,I199=1),Inputs!$N$44,IF(AND(D199=4,I199=1),Inputs!$N$45,0))))</f>
        <v>0</v>
      </c>
      <c r="W199" s="19">
        <f>IF(D199=1,Inputs!$J$34,IF(D199=2,Inputs!$J$35,IF(D199=3,Inputs!$J$36,IF(D199=4,Inputs!$J$37,0))))</f>
        <v>0</v>
      </c>
      <c r="X199" s="19">
        <f>IF(D199=1,Inputs!$J$51,IF(D199=2,Inputs!$J$52,IF(D199=3,Inputs!$J$53,IF(D199=4,Inputs!$J$54,0))))</f>
        <v>0</v>
      </c>
      <c r="Y199" s="19">
        <f>IF(D199=1,Inputs!$K$34,IF(D199=2,Inputs!$K$35,IF(D199=3,Inputs!$K$36,IF(D199=4,Inputs!$K$37,0))))</f>
        <v>0</v>
      </c>
      <c r="Z199" s="19">
        <f>IF(D199=1,Inputs!$K$51,IF(D199=2,Inputs!$K$52,IF(D199=3,Inputs!$K$53,IF(D199=4,Inputs!$K$54,0))))</f>
        <v>0</v>
      </c>
      <c r="AA199" s="19">
        <f>IF(AND(D199=1,G199=1),Inputs!$L$34,IF(AND(D199=2,G199=1),Inputs!$L$35,IF(AND(D199=3,G199=1),Inputs!$L$36,IF(AND(D199=4,G199=1),Inputs!$L$37,0))))</f>
        <v>0</v>
      </c>
      <c r="AB199" s="19">
        <f>IF(AND(D199=1,G199=1),Inputs!$L$51,IF(AND(D199=2,G199=1),Inputs!$L$52,IF(AND(D199=3,G199=1),Inputs!$L$53,IF(AND(D199=4,G199=1),Inputs!$L$54,0))))</f>
        <v>0</v>
      </c>
      <c r="AC199" s="19">
        <f>IF(AND(D199=1,H199=1),Inputs!$M$34,IF(AND(D199=2,H199=1),Inputs!$M$35,IF(AND(D199=3,H199=1),Inputs!$M$36,IF(AND(D199=4,H199=1),Inputs!$M$37,0))))</f>
        <v>0</v>
      </c>
      <c r="AD199" s="19">
        <f>IF(AND(D199=1,H199=1),Inputs!$M$51,IF(AND(D199=2,H199=1),Inputs!$M$52,IF(AND(D199=3,H199=1),Inputs!$M$53,IF(AND(D199=4,H199=1),Inputs!$M$54,0))))</f>
        <v>0</v>
      </c>
      <c r="AE199" s="19">
        <f>IF(AND(D199=1,I199=1),Inputs!$N$34,IF(AND(D199=2,I199=1),Inputs!$N$35,IF(AND(D199=3,I199=1),Inputs!$N$36,IF(AND(D199=4,I199=1),Inputs!$N$37,0))))</f>
        <v>0</v>
      </c>
      <c r="AF199" s="19">
        <f>IF(AND(D199=1,I199=1),Inputs!$N$51,IF(AND(D199=2,I199=1),Inputs!$N$52,IF(AND(D199=3,I199=1),Inputs!$N$53,IF(AND(D199=4,I199=1),Inputs!$N$54,0))))</f>
        <v>0</v>
      </c>
      <c r="AG199" s="19" t="e">
        <f t="shared" si="34"/>
        <v>#N/A</v>
      </c>
      <c r="AH199" s="19" t="e">
        <f t="shared" si="35"/>
        <v>#N/A</v>
      </c>
      <c r="AI199" s="19" t="e">
        <f t="shared" si="36"/>
        <v>#N/A</v>
      </c>
      <c r="AJ199" s="19" t="e">
        <f>IF(K199=2,Inputs!$B$7,IF(K199=3,Inputs!$B$8,IF(K199=4,Inputs!$B$9,IF(K199=5,Inputs!$B$10,IF(K199=6,Inputs!$B$11)))))</f>
        <v>#N/A</v>
      </c>
      <c r="AK199" s="19">
        <f>Inputs!$B$65+C199</f>
        <v>500</v>
      </c>
      <c r="AL199" s="19" t="e">
        <f t="shared" si="37"/>
        <v>#N/A</v>
      </c>
      <c r="AM199" s="19" t="e">
        <f t="shared" si="43"/>
        <v>#N/A</v>
      </c>
      <c r="AN199" s="19" t="e">
        <f t="shared" si="38"/>
        <v>#N/A</v>
      </c>
      <c r="AO199" s="19" t="e">
        <f t="shared" si="39"/>
        <v>#N/A</v>
      </c>
      <c r="AP199" s="19" t="e">
        <f t="shared" si="40"/>
        <v>#N/A</v>
      </c>
      <c r="AQ199" s="22">
        <f t="shared" si="41"/>
        <v>0</v>
      </c>
      <c r="AR199" s="22">
        <f t="shared" si="42"/>
        <v>0</v>
      </c>
      <c r="AS199" s="22">
        <f>IF(AND(AQ199&gt;=Inputs!$B$15,D199=2),MAX(C199,Inputs!$B$15),AQ199)</f>
        <v>0</v>
      </c>
      <c r="AT199" s="22">
        <f>IF(AND(AR199&gt;=Inputs!$B$15,D199=2),MAX(C199,Inputs!$B$15),AR199)</f>
        <v>0</v>
      </c>
      <c r="AU199" s="22">
        <f>IF(AND(AS199&gt;=Inputs!$B$16,D199&lt;4),MAX(C199,Inputs!$B$16),AS199)</f>
        <v>0</v>
      </c>
      <c r="AV199" s="22">
        <f>IF(AND(AT199&gt;=Inputs!$B$16,D199&lt;4),MAX(C199,Inputs!$B$16),AT199)</f>
        <v>0</v>
      </c>
      <c r="AW199" s="20">
        <f>IF(AU199&gt;Inputs!$B$17,Inputs!$B$17,AU199)</f>
        <v>0</v>
      </c>
      <c r="AX199" s="20">
        <f>IF(AV199&gt;Inputs!$B$17,Inputs!$B$17,AV199)</f>
        <v>0</v>
      </c>
    </row>
    <row r="200" spans="1:50" x14ac:dyDescent="0.25">
      <c r="A200" s="1">
        <f>Levels!A201</f>
        <v>0</v>
      </c>
      <c r="B200" s="1">
        <f>Levels!B201</f>
        <v>0</v>
      </c>
      <c r="C200" s="15">
        <f>IF(AND(E200=0,F200=1),Levels!C201,'2012-2013'!AU200)</f>
        <v>0</v>
      </c>
      <c r="D200" s="1">
        <f>Levels!E201</f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 t="e">
        <f>Levels!AD201</f>
        <v>#N/A</v>
      </c>
      <c r="K200" s="1" t="e">
        <f>Levels!AE201</f>
        <v>#N/A</v>
      </c>
      <c r="L200" s="1" t="e">
        <f t="shared" si="33"/>
        <v>#N/A</v>
      </c>
      <c r="M200" s="19">
        <f>IF(D200=1,Inputs!$J$25,IF(D200=2,Inputs!$J$26,IF(D200=3,Inputs!$J$27,IF(D200=4,Inputs!$J$28,0))))</f>
        <v>0</v>
      </c>
      <c r="N200" s="19">
        <f>IF(D200=1,Inputs!$J$42,IF(D200=2,Inputs!$J$43,IF(D200=3,Inputs!$J$44,IF(D200=4,Inputs!$J$45,0))))</f>
        <v>0</v>
      </c>
      <c r="O200" s="19">
        <f>IF(D200=1,Inputs!$K$25,IF(D200=2,Inputs!$K$26,IF(D200=3,Inputs!$K$27,IF(D200=4,Inputs!$K$28,0))))</f>
        <v>0</v>
      </c>
      <c r="P200" s="19">
        <f>IF(D200=1,Inputs!$K$42,IF(D200=2,Inputs!$K$43,IF(D200=3,Inputs!$K$44,IF(D200=4,Inputs!$K$45,0))))</f>
        <v>0</v>
      </c>
      <c r="Q200" s="19">
        <f>IF(AND(D200=1,G200=1),Inputs!$L$25,IF(AND(D200=2,G200=1),Inputs!$L$26,IF(AND(D200=3,G200=1),Inputs!$L$27,IF(AND(D200=4,G200=1),Inputs!$L$28,0))))</f>
        <v>0</v>
      </c>
      <c r="R200" s="19">
        <f>IF(AND(D200=1,G200=1),Inputs!$L$42,IF(AND(D200=2,G200=1),Inputs!$L$43,IF(AND(D200=3,G200=1),Inputs!$L$44,IF(AND(D200=4,G200=1),Inputs!$L$45,0))))</f>
        <v>0</v>
      </c>
      <c r="S200" s="19">
        <f>IF(AND(D200=1,H200=1),Inputs!$M$25,IF(AND(D200=2,H200=1),Inputs!$M$26,IF(AND(D200=3,H200=1),Inputs!$M$27,IF(AND(D200=4,H200=1),Inputs!$M$28,0))))</f>
        <v>0</v>
      </c>
      <c r="T200" s="19">
        <f>IF(AND(D200=1,H200=1),Inputs!$M$42,IF(AND(D200=2,H200=1),Inputs!$M$43,IF(AND(D200=3,H200=1),Inputs!$M$44,IF(AND(D200=4,H200=1),Inputs!$M$45,0))))</f>
        <v>0</v>
      </c>
      <c r="U200" s="19">
        <f>IF(AND(D200=1,I200=1),Inputs!$N$25,IF(AND(D200=2,I200=1),Inputs!$N$26,IF(AND(D200=3,I200=1),Inputs!$N$27,IF(AND(D200=4,I200=1),Inputs!$N$28,0))))</f>
        <v>0</v>
      </c>
      <c r="V200" s="19">
        <f>IF(AND(D200=1,I200=1),Inputs!$N$42,IF(AND(D200=2,I200=1),Inputs!$N$43,IF(AND(D200=3,I200=1),Inputs!$N$44,IF(AND(D200=4,I200=1),Inputs!$N$45,0))))</f>
        <v>0</v>
      </c>
      <c r="W200" s="19">
        <f>IF(D200=1,Inputs!$J$34,IF(D200=2,Inputs!$J$35,IF(D200=3,Inputs!$J$36,IF(D200=4,Inputs!$J$37,0))))</f>
        <v>0</v>
      </c>
      <c r="X200" s="19">
        <f>IF(D200=1,Inputs!$J$51,IF(D200=2,Inputs!$J$52,IF(D200=3,Inputs!$J$53,IF(D200=4,Inputs!$J$54,0))))</f>
        <v>0</v>
      </c>
      <c r="Y200" s="19">
        <f>IF(D200=1,Inputs!$K$34,IF(D200=2,Inputs!$K$35,IF(D200=3,Inputs!$K$36,IF(D200=4,Inputs!$K$37,0))))</f>
        <v>0</v>
      </c>
      <c r="Z200" s="19">
        <f>IF(D200=1,Inputs!$K$51,IF(D200=2,Inputs!$K$52,IF(D200=3,Inputs!$K$53,IF(D200=4,Inputs!$K$54,0))))</f>
        <v>0</v>
      </c>
      <c r="AA200" s="19">
        <f>IF(AND(D200=1,G200=1),Inputs!$L$34,IF(AND(D200=2,G200=1),Inputs!$L$35,IF(AND(D200=3,G200=1),Inputs!$L$36,IF(AND(D200=4,G200=1),Inputs!$L$37,0))))</f>
        <v>0</v>
      </c>
      <c r="AB200" s="19">
        <f>IF(AND(D200=1,G200=1),Inputs!$L$51,IF(AND(D200=2,G200=1),Inputs!$L$52,IF(AND(D200=3,G200=1),Inputs!$L$53,IF(AND(D200=4,G200=1),Inputs!$L$54,0))))</f>
        <v>0</v>
      </c>
      <c r="AC200" s="19">
        <f>IF(AND(D200=1,H200=1),Inputs!$M$34,IF(AND(D200=2,H200=1),Inputs!$M$35,IF(AND(D200=3,H200=1),Inputs!$M$36,IF(AND(D200=4,H200=1),Inputs!$M$37,0))))</f>
        <v>0</v>
      </c>
      <c r="AD200" s="19">
        <f>IF(AND(D200=1,H200=1),Inputs!$M$51,IF(AND(D200=2,H200=1),Inputs!$M$52,IF(AND(D200=3,H200=1),Inputs!$M$53,IF(AND(D200=4,H200=1),Inputs!$M$54,0))))</f>
        <v>0</v>
      </c>
      <c r="AE200" s="19">
        <f>IF(AND(D200=1,I200=1),Inputs!$N$34,IF(AND(D200=2,I200=1),Inputs!$N$35,IF(AND(D200=3,I200=1),Inputs!$N$36,IF(AND(D200=4,I200=1),Inputs!$N$37,0))))</f>
        <v>0</v>
      </c>
      <c r="AF200" s="19">
        <f>IF(AND(D200=1,I200=1),Inputs!$N$51,IF(AND(D200=2,I200=1),Inputs!$N$52,IF(AND(D200=3,I200=1),Inputs!$N$53,IF(AND(D200=4,I200=1),Inputs!$N$54,0))))</f>
        <v>0</v>
      </c>
      <c r="AG200" s="19" t="e">
        <f t="shared" si="34"/>
        <v>#N/A</v>
      </c>
      <c r="AH200" s="19" t="e">
        <f t="shared" si="35"/>
        <v>#N/A</v>
      </c>
      <c r="AI200" s="19" t="e">
        <f t="shared" si="36"/>
        <v>#N/A</v>
      </c>
      <c r="AJ200" s="19" t="e">
        <f>IF(K200=2,Inputs!$B$7,IF(K200=3,Inputs!$B$8,IF(K200=4,Inputs!$B$9,IF(K200=5,Inputs!$B$10,IF(K200=6,Inputs!$B$11)))))</f>
        <v>#N/A</v>
      </c>
      <c r="AK200" s="19">
        <f>Inputs!$B$65+C200</f>
        <v>500</v>
      </c>
      <c r="AL200" s="19" t="e">
        <f t="shared" si="37"/>
        <v>#N/A</v>
      </c>
      <c r="AM200" s="19" t="e">
        <f t="shared" si="43"/>
        <v>#N/A</v>
      </c>
      <c r="AN200" s="19" t="e">
        <f t="shared" si="38"/>
        <v>#N/A</v>
      </c>
      <c r="AO200" s="19" t="e">
        <f t="shared" si="39"/>
        <v>#N/A</v>
      </c>
      <c r="AP200" s="19" t="e">
        <f t="shared" si="40"/>
        <v>#N/A</v>
      </c>
      <c r="AQ200" s="22">
        <f t="shared" si="41"/>
        <v>0</v>
      </c>
      <c r="AR200" s="22">
        <f t="shared" si="42"/>
        <v>0</v>
      </c>
      <c r="AS200" s="22">
        <f>IF(AND(AQ200&gt;=Inputs!$B$15,D200=2),MAX(C200,Inputs!$B$15),AQ200)</f>
        <v>0</v>
      </c>
      <c r="AT200" s="22">
        <f>IF(AND(AR200&gt;=Inputs!$B$15,D200=2),MAX(C200,Inputs!$B$15),AR200)</f>
        <v>0</v>
      </c>
      <c r="AU200" s="22">
        <f>IF(AND(AS200&gt;=Inputs!$B$16,D200&lt;4),MAX(C200,Inputs!$B$16),AS200)</f>
        <v>0</v>
      </c>
      <c r="AV200" s="22">
        <f>IF(AND(AT200&gt;=Inputs!$B$16,D200&lt;4),MAX(C200,Inputs!$B$16),AT200)</f>
        <v>0</v>
      </c>
      <c r="AW200" s="20">
        <f>IF(AU200&gt;Inputs!$B$17,Inputs!$B$17,AU200)</f>
        <v>0</v>
      </c>
      <c r="AX200" s="20">
        <f>IF(AV200&gt;Inputs!$B$17,Inputs!$B$17,AV200)</f>
        <v>0</v>
      </c>
    </row>
    <row r="201" spans="1:50" x14ac:dyDescent="0.25">
      <c r="A201" s="1">
        <f>Levels!A202</f>
        <v>0</v>
      </c>
      <c r="B201" s="1">
        <f>Levels!B202</f>
        <v>0</v>
      </c>
      <c r="C201" s="15">
        <f>IF(AND(E201=0,F201=1),Levels!C202,'2012-2013'!AU201)</f>
        <v>0</v>
      </c>
      <c r="D201" s="1">
        <f>Levels!E202</f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 t="e">
        <f>Levels!AD202</f>
        <v>#N/A</v>
      </c>
      <c r="K201" s="1" t="e">
        <f>Levels!AE202</f>
        <v>#N/A</v>
      </c>
      <c r="L201" s="1" t="e">
        <f t="shared" si="33"/>
        <v>#N/A</v>
      </c>
      <c r="M201" s="19">
        <f>IF(D201=1,Inputs!$J$25,IF(D201=2,Inputs!$J$26,IF(D201=3,Inputs!$J$27,IF(D201=4,Inputs!$J$28,0))))</f>
        <v>0</v>
      </c>
      <c r="N201" s="19">
        <f>IF(D201=1,Inputs!$J$42,IF(D201=2,Inputs!$J$43,IF(D201=3,Inputs!$J$44,IF(D201=4,Inputs!$J$45,0))))</f>
        <v>0</v>
      </c>
      <c r="O201" s="19">
        <f>IF(D201=1,Inputs!$K$25,IF(D201=2,Inputs!$K$26,IF(D201=3,Inputs!$K$27,IF(D201=4,Inputs!$K$28,0))))</f>
        <v>0</v>
      </c>
      <c r="P201" s="19">
        <f>IF(D201=1,Inputs!$K$42,IF(D201=2,Inputs!$K$43,IF(D201=3,Inputs!$K$44,IF(D201=4,Inputs!$K$45,0))))</f>
        <v>0</v>
      </c>
      <c r="Q201" s="19">
        <f>IF(AND(D201=1,G201=1),Inputs!$L$25,IF(AND(D201=2,G201=1),Inputs!$L$26,IF(AND(D201=3,G201=1),Inputs!$L$27,IF(AND(D201=4,G201=1),Inputs!$L$28,0))))</f>
        <v>0</v>
      </c>
      <c r="R201" s="19">
        <f>IF(AND(D201=1,G201=1),Inputs!$L$42,IF(AND(D201=2,G201=1),Inputs!$L$43,IF(AND(D201=3,G201=1),Inputs!$L$44,IF(AND(D201=4,G201=1),Inputs!$L$45,0))))</f>
        <v>0</v>
      </c>
      <c r="S201" s="19">
        <f>IF(AND(D201=1,H201=1),Inputs!$M$25,IF(AND(D201=2,H201=1),Inputs!$M$26,IF(AND(D201=3,H201=1),Inputs!$M$27,IF(AND(D201=4,H201=1),Inputs!$M$28,0))))</f>
        <v>0</v>
      </c>
      <c r="T201" s="19">
        <f>IF(AND(D201=1,H201=1),Inputs!$M$42,IF(AND(D201=2,H201=1),Inputs!$M$43,IF(AND(D201=3,H201=1),Inputs!$M$44,IF(AND(D201=4,H201=1),Inputs!$M$45,0))))</f>
        <v>0</v>
      </c>
      <c r="U201" s="19">
        <f>IF(AND(D201=1,I201=1),Inputs!$N$25,IF(AND(D201=2,I201=1),Inputs!$N$26,IF(AND(D201=3,I201=1),Inputs!$N$27,IF(AND(D201=4,I201=1),Inputs!$N$28,0))))</f>
        <v>0</v>
      </c>
      <c r="V201" s="19">
        <f>IF(AND(D201=1,I201=1),Inputs!$N$42,IF(AND(D201=2,I201=1),Inputs!$N$43,IF(AND(D201=3,I201=1),Inputs!$N$44,IF(AND(D201=4,I201=1),Inputs!$N$45,0))))</f>
        <v>0</v>
      </c>
      <c r="W201" s="19">
        <f>IF(D201=1,Inputs!$J$34,IF(D201=2,Inputs!$J$35,IF(D201=3,Inputs!$J$36,IF(D201=4,Inputs!$J$37,0))))</f>
        <v>0</v>
      </c>
      <c r="X201" s="19">
        <f>IF(D201=1,Inputs!$J$51,IF(D201=2,Inputs!$J$52,IF(D201=3,Inputs!$J$53,IF(D201=4,Inputs!$J$54,0))))</f>
        <v>0</v>
      </c>
      <c r="Y201" s="19">
        <f>IF(D201=1,Inputs!$K$34,IF(D201=2,Inputs!$K$35,IF(D201=3,Inputs!$K$36,IF(D201=4,Inputs!$K$37,0))))</f>
        <v>0</v>
      </c>
      <c r="Z201" s="19">
        <f>IF(D201=1,Inputs!$K$51,IF(D201=2,Inputs!$K$52,IF(D201=3,Inputs!$K$53,IF(D201=4,Inputs!$K$54,0))))</f>
        <v>0</v>
      </c>
      <c r="AA201" s="19">
        <f>IF(AND(D201=1,G201=1),Inputs!$L$34,IF(AND(D201=2,G201=1),Inputs!$L$35,IF(AND(D201=3,G201=1),Inputs!$L$36,IF(AND(D201=4,G201=1),Inputs!$L$37,0))))</f>
        <v>0</v>
      </c>
      <c r="AB201" s="19">
        <f>IF(AND(D201=1,G201=1),Inputs!$L$51,IF(AND(D201=2,G201=1),Inputs!$L$52,IF(AND(D201=3,G201=1),Inputs!$L$53,IF(AND(D201=4,G201=1),Inputs!$L$54,0))))</f>
        <v>0</v>
      </c>
      <c r="AC201" s="19">
        <f>IF(AND(D201=1,H201=1),Inputs!$M$34,IF(AND(D201=2,H201=1),Inputs!$M$35,IF(AND(D201=3,H201=1),Inputs!$M$36,IF(AND(D201=4,H201=1),Inputs!$M$37,0))))</f>
        <v>0</v>
      </c>
      <c r="AD201" s="19">
        <f>IF(AND(D201=1,H201=1),Inputs!$M$51,IF(AND(D201=2,H201=1),Inputs!$M$52,IF(AND(D201=3,H201=1),Inputs!$M$53,IF(AND(D201=4,H201=1),Inputs!$M$54,0))))</f>
        <v>0</v>
      </c>
      <c r="AE201" s="19">
        <f>IF(AND(D201=1,I201=1),Inputs!$N$34,IF(AND(D201=2,I201=1),Inputs!$N$35,IF(AND(D201=3,I201=1),Inputs!$N$36,IF(AND(D201=4,I201=1),Inputs!$N$37,0))))</f>
        <v>0</v>
      </c>
      <c r="AF201" s="19">
        <f>IF(AND(D201=1,I201=1),Inputs!$N$51,IF(AND(D201=2,I201=1),Inputs!$N$52,IF(AND(D201=3,I201=1),Inputs!$N$53,IF(AND(D201=4,I201=1),Inputs!$N$54,0))))</f>
        <v>0</v>
      </c>
      <c r="AG201" s="19" t="e">
        <f t="shared" si="34"/>
        <v>#N/A</v>
      </c>
      <c r="AH201" s="19" t="e">
        <f t="shared" si="35"/>
        <v>#N/A</v>
      </c>
      <c r="AI201" s="19" t="e">
        <f t="shared" si="36"/>
        <v>#N/A</v>
      </c>
      <c r="AJ201" s="19" t="e">
        <f>IF(K201=2,Inputs!$B$7,IF(K201=3,Inputs!$B$8,IF(K201=4,Inputs!$B$9,IF(K201=5,Inputs!$B$10,IF(K201=6,Inputs!$B$11)))))</f>
        <v>#N/A</v>
      </c>
      <c r="AK201" s="19">
        <f>Inputs!$B$65+C201</f>
        <v>500</v>
      </c>
      <c r="AL201" s="19" t="e">
        <f t="shared" si="37"/>
        <v>#N/A</v>
      </c>
      <c r="AM201" s="19" t="e">
        <f t="shared" si="43"/>
        <v>#N/A</v>
      </c>
      <c r="AN201" s="19" t="e">
        <f t="shared" si="38"/>
        <v>#N/A</v>
      </c>
      <c r="AO201" s="19" t="e">
        <f t="shared" si="39"/>
        <v>#N/A</v>
      </c>
      <c r="AP201" s="19" t="e">
        <f t="shared" si="40"/>
        <v>#N/A</v>
      </c>
      <c r="AQ201" s="22">
        <f t="shared" si="41"/>
        <v>0</v>
      </c>
      <c r="AR201" s="22">
        <f t="shared" si="42"/>
        <v>0</v>
      </c>
      <c r="AS201" s="22">
        <f>IF(AND(AQ201&gt;=Inputs!$B$15,D201=2),MAX(C201,Inputs!$B$15),AQ201)</f>
        <v>0</v>
      </c>
      <c r="AT201" s="22">
        <f>IF(AND(AR201&gt;=Inputs!$B$15,D201=2),MAX(C201,Inputs!$B$15),AR201)</f>
        <v>0</v>
      </c>
      <c r="AU201" s="22">
        <f>IF(AND(AS201&gt;=Inputs!$B$16,D201&lt;4),MAX(C201,Inputs!$B$16),AS201)</f>
        <v>0</v>
      </c>
      <c r="AV201" s="22">
        <f>IF(AND(AT201&gt;=Inputs!$B$16,D201&lt;4),MAX(C201,Inputs!$B$16),AT201)</f>
        <v>0</v>
      </c>
      <c r="AW201" s="20">
        <f>IF(AU201&gt;Inputs!$B$17,Inputs!$B$17,AU201)</f>
        <v>0</v>
      </c>
      <c r="AX201" s="20">
        <f>IF(AV201&gt;Inputs!$B$17,Inputs!$B$17,AV201)</f>
        <v>0</v>
      </c>
    </row>
    <row r="202" spans="1:50" x14ac:dyDescent="0.25">
      <c r="A202" s="1">
        <f>Levels!A203</f>
        <v>0</v>
      </c>
      <c r="B202" s="1">
        <f>Levels!B203</f>
        <v>0</v>
      </c>
      <c r="C202" s="15">
        <f>IF(AND(E202=0,F202=1),Levels!C203,'2012-2013'!AU202)</f>
        <v>0</v>
      </c>
      <c r="D202" s="1">
        <f>Levels!E203</f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 t="e">
        <f>Levels!AD203</f>
        <v>#N/A</v>
      </c>
      <c r="K202" s="1" t="e">
        <f>Levels!AE203</f>
        <v>#N/A</v>
      </c>
      <c r="L202" s="1" t="e">
        <f t="shared" si="33"/>
        <v>#N/A</v>
      </c>
      <c r="M202" s="19">
        <f>IF(D202=1,Inputs!$J$25,IF(D202=2,Inputs!$J$26,IF(D202=3,Inputs!$J$27,IF(D202=4,Inputs!$J$28,0))))</f>
        <v>0</v>
      </c>
      <c r="N202" s="19">
        <f>IF(D202=1,Inputs!$J$42,IF(D202=2,Inputs!$J$43,IF(D202=3,Inputs!$J$44,IF(D202=4,Inputs!$J$45,0))))</f>
        <v>0</v>
      </c>
      <c r="O202" s="19">
        <f>IF(D202=1,Inputs!$K$25,IF(D202=2,Inputs!$K$26,IF(D202=3,Inputs!$K$27,IF(D202=4,Inputs!$K$28,0))))</f>
        <v>0</v>
      </c>
      <c r="P202" s="19">
        <f>IF(D202=1,Inputs!$K$42,IF(D202=2,Inputs!$K$43,IF(D202=3,Inputs!$K$44,IF(D202=4,Inputs!$K$45,0))))</f>
        <v>0</v>
      </c>
      <c r="Q202" s="19">
        <f>IF(AND(D202=1,G202=1),Inputs!$L$25,IF(AND(D202=2,G202=1),Inputs!$L$26,IF(AND(D202=3,G202=1),Inputs!$L$27,IF(AND(D202=4,G202=1),Inputs!$L$28,0))))</f>
        <v>0</v>
      </c>
      <c r="R202" s="19">
        <f>IF(AND(D202=1,G202=1),Inputs!$L$42,IF(AND(D202=2,G202=1),Inputs!$L$43,IF(AND(D202=3,G202=1),Inputs!$L$44,IF(AND(D202=4,G202=1),Inputs!$L$45,0))))</f>
        <v>0</v>
      </c>
      <c r="S202" s="19">
        <f>IF(AND(D202=1,H202=1),Inputs!$M$25,IF(AND(D202=2,H202=1),Inputs!$M$26,IF(AND(D202=3,H202=1),Inputs!$M$27,IF(AND(D202=4,H202=1),Inputs!$M$28,0))))</f>
        <v>0</v>
      </c>
      <c r="T202" s="19">
        <f>IF(AND(D202=1,H202=1),Inputs!$M$42,IF(AND(D202=2,H202=1),Inputs!$M$43,IF(AND(D202=3,H202=1),Inputs!$M$44,IF(AND(D202=4,H202=1),Inputs!$M$45,0))))</f>
        <v>0</v>
      </c>
      <c r="U202" s="19">
        <f>IF(AND(D202=1,I202=1),Inputs!$N$25,IF(AND(D202=2,I202=1),Inputs!$N$26,IF(AND(D202=3,I202=1),Inputs!$N$27,IF(AND(D202=4,I202=1),Inputs!$N$28,0))))</f>
        <v>0</v>
      </c>
      <c r="V202" s="19">
        <f>IF(AND(D202=1,I202=1),Inputs!$N$42,IF(AND(D202=2,I202=1),Inputs!$N$43,IF(AND(D202=3,I202=1),Inputs!$N$44,IF(AND(D202=4,I202=1),Inputs!$N$45,0))))</f>
        <v>0</v>
      </c>
      <c r="W202" s="19">
        <f>IF(D202=1,Inputs!$J$34,IF(D202=2,Inputs!$J$35,IF(D202=3,Inputs!$J$36,IF(D202=4,Inputs!$J$37,0))))</f>
        <v>0</v>
      </c>
      <c r="X202" s="19">
        <f>IF(D202=1,Inputs!$J$51,IF(D202=2,Inputs!$J$52,IF(D202=3,Inputs!$J$53,IF(D202=4,Inputs!$J$54,0))))</f>
        <v>0</v>
      </c>
      <c r="Y202" s="19">
        <f>IF(D202=1,Inputs!$K$34,IF(D202=2,Inputs!$K$35,IF(D202=3,Inputs!$K$36,IF(D202=4,Inputs!$K$37,0))))</f>
        <v>0</v>
      </c>
      <c r="Z202" s="19">
        <f>IF(D202=1,Inputs!$K$51,IF(D202=2,Inputs!$K$52,IF(D202=3,Inputs!$K$53,IF(D202=4,Inputs!$K$54,0))))</f>
        <v>0</v>
      </c>
      <c r="AA202" s="19">
        <f>IF(AND(D202=1,G202=1),Inputs!$L$34,IF(AND(D202=2,G202=1),Inputs!$L$35,IF(AND(D202=3,G202=1),Inputs!$L$36,IF(AND(D202=4,G202=1),Inputs!$L$37,0))))</f>
        <v>0</v>
      </c>
      <c r="AB202" s="19">
        <f>IF(AND(D202=1,G202=1),Inputs!$L$51,IF(AND(D202=2,G202=1),Inputs!$L$52,IF(AND(D202=3,G202=1),Inputs!$L$53,IF(AND(D202=4,G202=1),Inputs!$L$54,0))))</f>
        <v>0</v>
      </c>
      <c r="AC202" s="19">
        <f>IF(AND(D202=1,H202=1),Inputs!$M$34,IF(AND(D202=2,H202=1),Inputs!$M$35,IF(AND(D202=3,H202=1),Inputs!$M$36,IF(AND(D202=4,H202=1),Inputs!$M$37,0))))</f>
        <v>0</v>
      </c>
      <c r="AD202" s="19">
        <f>IF(AND(D202=1,H202=1),Inputs!$M$51,IF(AND(D202=2,H202=1),Inputs!$M$52,IF(AND(D202=3,H202=1),Inputs!$M$53,IF(AND(D202=4,H202=1),Inputs!$M$54,0))))</f>
        <v>0</v>
      </c>
      <c r="AE202" s="19">
        <f>IF(AND(D202=1,I202=1),Inputs!$N$34,IF(AND(D202=2,I202=1),Inputs!$N$35,IF(AND(D202=3,I202=1),Inputs!$N$36,IF(AND(D202=4,I202=1),Inputs!$N$37,0))))</f>
        <v>0</v>
      </c>
      <c r="AF202" s="19">
        <f>IF(AND(D202=1,I202=1),Inputs!$N$51,IF(AND(D202=2,I202=1),Inputs!$N$52,IF(AND(D202=3,I202=1),Inputs!$N$53,IF(AND(D202=4,I202=1),Inputs!$N$54,0))))</f>
        <v>0</v>
      </c>
      <c r="AG202" s="19" t="e">
        <f t="shared" si="34"/>
        <v>#N/A</v>
      </c>
      <c r="AH202" s="19" t="e">
        <f t="shared" si="35"/>
        <v>#N/A</v>
      </c>
      <c r="AI202" s="19" t="e">
        <f t="shared" si="36"/>
        <v>#N/A</v>
      </c>
      <c r="AJ202" s="19" t="e">
        <f>IF(K202=2,Inputs!$B$7,IF(K202=3,Inputs!$B$8,IF(K202=4,Inputs!$B$9,IF(K202=5,Inputs!$B$10,IF(K202=6,Inputs!$B$11)))))</f>
        <v>#N/A</v>
      </c>
      <c r="AK202" s="19">
        <f>Inputs!$B$65+C202</f>
        <v>500</v>
      </c>
      <c r="AL202" s="19" t="e">
        <f t="shared" si="37"/>
        <v>#N/A</v>
      </c>
      <c r="AM202" s="19" t="e">
        <f t="shared" si="43"/>
        <v>#N/A</v>
      </c>
      <c r="AN202" s="19" t="e">
        <f t="shared" si="38"/>
        <v>#N/A</v>
      </c>
      <c r="AO202" s="19" t="e">
        <f t="shared" si="39"/>
        <v>#N/A</v>
      </c>
      <c r="AP202" s="19" t="e">
        <f t="shared" si="40"/>
        <v>#N/A</v>
      </c>
      <c r="AQ202" s="22">
        <f t="shared" si="41"/>
        <v>0</v>
      </c>
      <c r="AR202" s="22">
        <f t="shared" si="42"/>
        <v>0</v>
      </c>
      <c r="AS202" s="22">
        <f>IF(AND(AQ202&gt;=Inputs!$B$15,D202=2),MAX(C202,Inputs!$B$15),AQ202)</f>
        <v>0</v>
      </c>
      <c r="AT202" s="22">
        <f>IF(AND(AR202&gt;=Inputs!$B$15,D202=2),MAX(C202,Inputs!$B$15),AR202)</f>
        <v>0</v>
      </c>
      <c r="AU202" s="22">
        <f>IF(AND(AS202&gt;=Inputs!$B$16,D202&lt;4),MAX(C202,Inputs!$B$16),AS202)</f>
        <v>0</v>
      </c>
      <c r="AV202" s="22">
        <f>IF(AND(AT202&gt;=Inputs!$B$16,D202&lt;4),MAX(C202,Inputs!$B$16),AT202)</f>
        <v>0</v>
      </c>
      <c r="AW202" s="20">
        <f>IF(AU202&gt;Inputs!$B$17,Inputs!$B$17,AU202)</f>
        <v>0</v>
      </c>
      <c r="AX202" s="20">
        <f>IF(AV202&gt;Inputs!$B$17,Inputs!$B$17,AV202)</f>
        <v>0</v>
      </c>
    </row>
    <row r="203" spans="1:50" x14ac:dyDescent="0.25">
      <c r="A203" s="1">
        <f>Levels!A204</f>
        <v>0</v>
      </c>
      <c r="B203" s="1">
        <f>Levels!B204</f>
        <v>0</v>
      </c>
      <c r="C203" s="15">
        <f>IF(AND(E203=0,F203=1),Levels!C204,'2012-2013'!AU203)</f>
        <v>0</v>
      </c>
      <c r="D203" s="1">
        <f>Levels!E204</f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 t="e">
        <f>Levels!AD204</f>
        <v>#N/A</v>
      </c>
      <c r="K203" s="1" t="e">
        <f>Levels!AE204</f>
        <v>#N/A</v>
      </c>
      <c r="L203" s="1" t="e">
        <f t="shared" si="33"/>
        <v>#N/A</v>
      </c>
      <c r="M203" s="19">
        <f>IF(D203=1,Inputs!$J$25,IF(D203=2,Inputs!$J$26,IF(D203=3,Inputs!$J$27,IF(D203=4,Inputs!$J$28,0))))</f>
        <v>0</v>
      </c>
      <c r="N203" s="19">
        <f>IF(D203=1,Inputs!$J$42,IF(D203=2,Inputs!$J$43,IF(D203=3,Inputs!$J$44,IF(D203=4,Inputs!$J$45,0))))</f>
        <v>0</v>
      </c>
      <c r="O203" s="19">
        <f>IF(D203=1,Inputs!$K$25,IF(D203=2,Inputs!$K$26,IF(D203=3,Inputs!$K$27,IF(D203=4,Inputs!$K$28,0))))</f>
        <v>0</v>
      </c>
      <c r="P203" s="19">
        <f>IF(D203=1,Inputs!$K$42,IF(D203=2,Inputs!$K$43,IF(D203=3,Inputs!$K$44,IF(D203=4,Inputs!$K$45,0))))</f>
        <v>0</v>
      </c>
      <c r="Q203" s="19">
        <f>IF(AND(D203=1,G203=1),Inputs!$L$25,IF(AND(D203=2,G203=1),Inputs!$L$26,IF(AND(D203=3,G203=1),Inputs!$L$27,IF(AND(D203=4,G203=1),Inputs!$L$28,0))))</f>
        <v>0</v>
      </c>
      <c r="R203" s="19">
        <f>IF(AND(D203=1,G203=1),Inputs!$L$42,IF(AND(D203=2,G203=1),Inputs!$L$43,IF(AND(D203=3,G203=1),Inputs!$L$44,IF(AND(D203=4,G203=1),Inputs!$L$45,0))))</f>
        <v>0</v>
      </c>
      <c r="S203" s="19">
        <f>IF(AND(D203=1,H203=1),Inputs!$M$25,IF(AND(D203=2,H203=1),Inputs!$M$26,IF(AND(D203=3,H203=1),Inputs!$M$27,IF(AND(D203=4,H203=1),Inputs!$M$28,0))))</f>
        <v>0</v>
      </c>
      <c r="T203" s="19">
        <f>IF(AND(D203=1,H203=1),Inputs!$M$42,IF(AND(D203=2,H203=1),Inputs!$M$43,IF(AND(D203=3,H203=1),Inputs!$M$44,IF(AND(D203=4,H203=1),Inputs!$M$45,0))))</f>
        <v>0</v>
      </c>
      <c r="U203" s="19">
        <f>IF(AND(D203=1,I203=1),Inputs!$N$25,IF(AND(D203=2,I203=1),Inputs!$N$26,IF(AND(D203=3,I203=1),Inputs!$N$27,IF(AND(D203=4,I203=1),Inputs!$N$28,0))))</f>
        <v>0</v>
      </c>
      <c r="V203" s="19">
        <f>IF(AND(D203=1,I203=1),Inputs!$N$42,IF(AND(D203=2,I203=1),Inputs!$N$43,IF(AND(D203=3,I203=1),Inputs!$N$44,IF(AND(D203=4,I203=1),Inputs!$N$45,0))))</f>
        <v>0</v>
      </c>
      <c r="W203" s="19">
        <f>IF(D203=1,Inputs!$J$34,IF(D203=2,Inputs!$J$35,IF(D203=3,Inputs!$J$36,IF(D203=4,Inputs!$J$37,0))))</f>
        <v>0</v>
      </c>
      <c r="X203" s="19">
        <f>IF(D203=1,Inputs!$J$51,IF(D203=2,Inputs!$J$52,IF(D203=3,Inputs!$J$53,IF(D203=4,Inputs!$J$54,0))))</f>
        <v>0</v>
      </c>
      <c r="Y203" s="19">
        <f>IF(D203=1,Inputs!$K$34,IF(D203=2,Inputs!$K$35,IF(D203=3,Inputs!$K$36,IF(D203=4,Inputs!$K$37,0))))</f>
        <v>0</v>
      </c>
      <c r="Z203" s="19">
        <f>IF(D203=1,Inputs!$K$51,IF(D203=2,Inputs!$K$52,IF(D203=3,Inputs!$K$53,IF(D203=4,Inputs!$K$54,0))))</f>
        <v>0</v>
      </c>
      <c r="AA203" s="19">
        <f>IF(AND(D203=1,G203=1),Inputs!$L$34,IF(AND(D203=2,G203=1),Inputs!$L$35,IF(AND(D203=3,G203=1),Inputs!$L$36,IF(AND(D203=4,G203=1),Inputs!$L$37,0))))</f>
        <v>0</v>
      </c>
      <c r="AB203" s="19">
        <f>IF(AND(D203=1,G203=1),Inputs!$L$51,IF(AND(D203=2,G203=1),Inputs!$L$52,IF(AND(D203=3,G203=1),Inputs!$L$53,IF(AND(D203=4,G203=1),Inputs!$L$54,0))))</f>
        <v>0</v>
      </c>
      <c r="AC203" s="19">
        <f>IF(AND(D203=1,H203=1),Inputs!$M$34,IF(AND(D203=2,H203=1),Inputs!$M$35,IF(AND(D203=3,H203=1),Inputs!$M$36,IF(AND(D203=4,H203=1),Inputs!$M$37,0))))</f>
        <v>0</v>
      </c>
      <c r="AD203" s="19">
        <f>IF(AND(D203=1,H203=1),Inputs!$M$51,IF(AND(D203=2,H203=1),Inputs!$M$52,IF(AND(D203=3,H203=1),Inputs!$M$53,IF(AND(D203=4,H203=1),Inputs!$M$54,0))))</f>
        <v>0</v>
      </c>
      <c r="AE203" s="19">
        <f>IF(AND(D203=1,I203=1),Inputs!$N$34,IF(AND(D203=2,I203=1),Inputs!$N$35,IF(AND(D203=3,I203=1),Inputs!$N$36,IF(AND(D203=4,I203=1),Inputs!$N$37,0))))</f>
        <v>0</v>
      </c>
      <c r="AF203" s="19">
        <f>IF(AND(D203=1,I203=1),Inputs!$N$51,IF(AND(D203=2,I203=1),Inputs!$N$52,IF(AND(D203=3,I203=1),Inputs!$N$53,IF(AND(D203=4,I203=1),Inputs!$N$54,0))))</f>
        <v>0</v>
      </c>
      <c r="AG203" s="19" t="e">
        <f t="shared" si="34"/>
        <v>#N/A</v>
      </c>
      <c r="AH203" s="19" t="e">
        <f t="shared" si="35"/>
        <v>#N/A</v>
      </c>
      <c r="AI203" s="19" t="e">
        <f t="shared" si="36"/>
        <v>#N/A</v>
      </c>
      <c r="AJ203" s="19" t="e">
        <f>IF(K203=2,Inputs!$B$7,IF(K203=3,Inputs!$B$8,IF(K203=4,Inputs!$B$9,IF(K203=5,Inputs!$B$10,IF(K203=6,Inputs!$B$11)))))</f>
        <v>#N/A</v>
      </c>
      <c r="AK203" s="19">
        <f>Inputs!$B$65+C203</f>
        <v>500</v>
      </c>
      <c r="AL203" s="19" t="e">
        <f t="shared" si="37"/>
        <v>#N/A</v>
      </c>
      <c r="AM203" s="19" t="e">
        <f t="shared" si="43"/>
        <v>#N/A</v>
      </c>
      <c r="AN203" s="19" t="e">
        <f t="shared" si="38"/>
        <v>#N/A</v>
      </c>
      <c r="AO203" s="19" t="e">
        <f t="shared" si="39"/>
        <v>#N/A</v>
      </c>
      <c r="AP203" s="19" t="e">
        <f t="shared" si="40"/>
        <v>#N/A</v>
      </c>
      <c r="AQ203" s="22">
        <f t="shared" si="41"/>
        <v>0</v>
      </c>
      <c r="AR203" s="22">
        <f t="shared" si="42"/>
        <v>0</v>
      </c>
      <c r="AS203" s="22">
        <f>IF(AND(AQ203&gt;=Inputs!$B$15,D203=2),MAX(C203,Inputs!$B$15),AQ203)</f>
        <v>0</v>
      </c>
      <c r="AT203" s="22">
        <f>IF(AND(AR203&gt;=Inputs!$B$15,D203=2),MAX(C203,Inputs!$B$15),AR203)</f>
        <v>0</v>
      </c>
      <c r="AU203" s="22">
        <f>IF(AND(AS203&gt;=Inputs!$B$16,D203&lt;4),MAX(C203,Inputs!$B$16),AS203)</f>
        <v>0</v>
      </c>
      <c r="AV203" s="22">
        <f>IF(AND(AT203&gt;=Inputs!$B$16,D203&lt;4),MAX(C203,Inputs!$B$16),AT203)</f>
        <v>0</v>
      </c>
      <c r="AW203" s="20">
        <f>IF(AU203&gt;Inputs!$B$17,Inputs!$B$17,AU203)</f>
        <v>0</v>
      </c>
      <c r="AX203" s="20">
        <f>IF(AV203&gt;Inputs!$B$17,Inputs!$B$17,AV203)</f>
        <v>0</v>
      </c>
    </row>
    <row r="204" spans="1:50" x14ac:dyDescent="0.25">
      <c r="A204" s="1">
        <f>Levels!A205</f>
        <v>0</v>
      </c>
      <c r="B204" s="1">
        <f>Levels!B205</f>
        <v>0</v>
      </c>
      <c r="C204" s="15">
        <f>IF(AND(E204=0,F204=1),Levels!C205,'2012-2013'!AU204)</f>
        <v>0</v>
      </c>
      <c r="D204" s="1">
        <f>Levels!E205</f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 t="e">
        <f>Levels!AD205</f>
        <v>#N/A</v>
      </c>
      <c r="K204" s="1" t="e">
        <f>Levels!AE205</f>
        <v>#N/A</v>
      </c>
      <c r="L204" s="1" t="e">
        <f t="shared" si="33"/>
        <v>#N/A</v>
      </c>
      <c r="M204" s="19">
        <f>IF(D204=1,Inputs!$J$25,IF(D204=2,Inputs!$J$26,IF(D204=3,Inputs!$J$27,IF(D204=4,Inputs!$J$28,0))))</f>
        <v>0</v>
      </c>
      <c r="N204" s="19">
        <f>IF(D204=1,Inputs!$J$42,IF(D204=2,Inputs!$J$43,IF(D204=3,Inputs!$J$44,IF(D204=4,Inputs!$J$45,0))))</f>
        <v>0</v>
      </c>
      <c r="O204" s="19">
        <f>IF(D204=1,Inputs!$K$25,IF(D204=2,Inputs!$K$26,IF(D204=3,Inputs!$K$27,IF(D204=4,Inputs!$K$28,0))))</f>
        <v>0</v>
      </c>
      <c r="P204" s="19">
        <f>IF(D204=1,Inputs!$K$42,IF(D204=2,Inputs!$K$43,IF(D204=3,Inputs!$K$44,IF(D204=4,Inputs!$K$45,0))))</f>
        <v>0</v>
      </c>
      <c r="Q204" s="19">
        <f>IF(AND(D204=1,G204=1),Inputs!$L$25,IF(AND(D204=2,G204=1),Inputs!$L$26,IF(AND(D204=3,G204=1),Inputs!$L$27,IF(AND(D204=4,G204=1),Inputs!$L$28,0))))</f>
        <v>0</v>
      </c>
      <c r="R204" s="19">
        <f>IF(AND(D204=1,G204=1),Inputs!$L$42,IF(AND(D204=2,G204=1),Inputs!$L$43,IF(AND(D204=3,G204=1),Inputs!$L$44,IF(AND(D204=4,G204=1),Inputs!$L$45,0))))</f>
        <v>0</v>
      </c>
      <c r="S204" s="19">
        <f>IF(AND(D204=1,H204=1),Inputs!$M$25,IF(AND(D204=2,H204=1),Inputs!$M$26,IF(AND(D204=3,H204=1),Inputs!$M$27,IF(AND(D204=4,H204=1),Inputs!$M$28,0))))</f>
        <v>0</v>
      </c>
      <c r="T204" s="19">
        <f>IF(AND(D204=1,H204=1),Inputs!$M$42,IF(AND(D204=2,H204=1),Inputs!$M$43,IF(AND(D204=3,H204=1),Inputs!$M$44,IF(AND(D204=4,H204=1),Inputs!$M$45,0))))</f>
        <v>0</v>
      </c>
      <c r="U204" s="19">
        <f>IF(AND(D204=1,I204=1),Inputs!$N$25,IF(AND(D204=2,I204=1),Inputs!$N$26,IF(AND(D204=3,I204=1),Inputs!$N$27,IF(AND(D204=4,I204=1),Inputs!$N$28,0))))</f>
        <v>0</v>
      </c>
      <c r="V204" s="19">
        <f>IF(AND(D204=1,I204=1),Inputs!$N$42,IF(AND(D204=2,I204=1),Inputs!$N$43,IF(AND(D204=3,I204=1),Inputs!$N$44,IF(AND(D204=4,I204=1),Inputs!$N$45,0))))</f>
        <v>0</v>
      </c>
      <c r="W204" s="19">
        <f>IF(D204=1,Inputs!$J$34,IF(D204=2,Inputs!$J$35,IF(D204=3,Inputs!$J$36,IF(D204=4,Inputs!$J$37,0))))</f>
        <v>0</v>
      </c>
      <c r="X204" s="19">
        <f>IF(D204=1,Inputs!$J$51,IF(D204=2,Inputs!$J$52,IF(D204=3,Inputs!$J$53,IF(D204=4,Inputs!$J$54,0))))</f>
        <v>0</v>
      </c>
      <c r="Y204" s="19">
        <f>IF(D204=1,Inputs!$K$34,IF(D204=2,Inputs!$K$35,IF(D204=3,Inputs!$K$36,IF(D204=4,Inputs!$K$37,0))))</f>
        <v>0</v>
      </c>
      <c r="Z204" s="19">
        <f>IF(D204=1,Inputs!$K$51,IF(D204=2,Inputs!$K$52,IF(D204=3,Inputs!$K$53,IF(D204=4,Inputs!$K$54,0))))</f>
        <v>0</v>
      </c>
      <c r="AA204" s="19">
        <f>IF(AND(D204=1,G204=1),Inputs!$L$34,IF(AND(D204=2,G204=1),Inputs!$L$35,IF(AND(D204=3,G204=1),Inputs!$L$36,IF(AND(D204=4,G204=1),Inputs!$L$37,0))))</f>
        <v>0</v>
      </c>
      <c r="AB204" s="19">
        <f>IF(AND(D204=1,G204=1),Inputs!$L$51,IF(AND(D204=2,G204=1),Inputs!$L$52,IF(AND(D204=3,G204=1),Inputs!$L$53,IF(AND(D204=4,G204=1),Inputs!$L$54,0))))</f>
        <v>0</v>
      </c>
      <c r="AC204" s="19">
        <f>IF(AND(D204=1,H204=1),Inputs!$M$34,IF(AND(D204=2,H204=1),Inputs!$M$35,IF(AND(D204=3,H204=1),Inputs!$M$36,IF(AND(D204=4,H204=1),Inputs!$M$37,0))))</f>
        <v>0</v>
      </c>
      <c r="AD204" s="19">
        <f>IF(AND(D204=1,H204=1),Inputs!$M$51,IF(AND(D204=2,H204=1),Inputs!$M$52,IF(AND(D204=3,H204=1),Inputs!$M$53,IF(AND(D204=4,H204=1),Inputs!$M$54,0))))</f>
        <v>0</v>
      </c>
      <c r="AE204" s="19">
        <f>IF(AND(D204=1,I204=1),Inputs!$N$34,IF(AND(D204=2,I204=1),Inputs!$N$35,IF(AND(D204=3,I204=1),Inputs!$N$36,IF(AND(D204=4,I204=1),Inputs!$N$37,0))))</f>
        <v>0</v>
      </c>
      <c r="AF204" s="19">
        <f>IF(AND(D204=1,I204=1),Inputs!$N$51,IF(AND(D204=2,I204=1),Inputs!$N$52,IF(AND(D204=3,I204=1),Inputs!$N$53,IF(AND(D204=4,I204=1),Inputs!$N$54,0))))</f>
        <v>0</v>
      </c>
      <c r="AG204" s="19" t="e">
        <f t="shared" si="34"/>
        <v>#N/A</v>
      </c>
      <c r="AH204" s="19" t="e">
        <f t="shared" si="35"/>
        <v>#N/A</v>
      </c>
      <c r="AI204" s="19" t="e">
        <f t="shared" si="36"/>
        <v>#N/A</v>
      </c>
      <c r="AJ204" s="19" t="e">
        <f>IF(K204=2,Inputs!$B$7,IF(K204=3,Inputs!$B$8,IF(K204=4,Inputs!$B$9,IF(K204=5,Inputs!$B$10,IF(K204=6,Inputs!$B$11)))))</f>
        <v>#N/A</v>
      </c>
      <c r="AK204" s="19">
        <f>Inputs!$B$65+C204</f>
        <v>500</v>
      </c>
      <c r="AL204" s="19" t="e">
        <f t="shared" si="37"/>
        <v>#N/A</v>
      </c>
      <c r="AM204" s="19" t="e">
        <f t="shared" si="43"/>
        <v>#N/A</v>
      </c>
      <c r="AN204" s="19" t="e">
        <f t="shared" si="38"/>
        <v>#N/A</v>
      </c>
      <c r="AO204" s="19" t="e">
        <f t="shared" si="39"/>
        <v>#N/A</v>
      </c>
      <c r="AP204" s="19" t="e">
        <f t="shared" si="40"/>
        <v>#N/A</v>
      </c>
      <c r="AQ204" s="22">
        <f t="shared" si="41"/>
        <v>0</v>
      </c>
      <c r="AR204" s="22">
        <f t="shared" si="42"/>
        <v>0</v>
      </c>
      <c r="AS204" s="22">
        <f>IF(AND(AQ204&gt;=Inputs!$B$15,D204=2),MAX(C204,Inputs!$B$15),AQ204)</f>
        <v>0</v>
      </c>
      <c r="AT204" s="22">
        <f>IF(AND(AR204&gt;=Inputs!$B$15,D204=2),MAX(C204,Inputs!$B$15),AR204)</f>
        <v>0</v>
      </c>
      <c r="AU204" s="22">
        <f>IF(AND(AS204&gt;=Inputs!$B$16,D204&lt;4),MAX(C204,Inputs!$B$16),AS204)</f>
        <v>0</v>
      </c>
      <c r="AV204" s="22">
        <f>IF(AND(AT204&gt;=Inputs!$B$16,D204&lt;4),MAX(C204,Inputs!$B$16),AT204)</f>
        <v>0</v>
      </c>
      <c r="AW204" s="20">
        <f>IF(AU204&gt;Inputs!$B$17,Inputs!$B$17,AU204)</f>
        <v>0</v>
      </c>
      <c r="AX204" s="20">
        <f>IF(AV204&gt;Inputs!$B$17,Inputs!$B$17,AV204)</f>
        <v>0</v>
      </c>
    </row>
    <row r="205" spans="1:50" x14ac:dyDescent="0.25">
      <c r="A205" s="1">
        <f>Levels!A206</f>
        <v>0</v>
      </c>
      <c r="B205" s="1">
        <f>Levels!B206</f>
        <v>0</v>
      </c>
      <c r="C205" s="15">
        <f>IF(AND(E205=0,F205=1),Levels!C206,'2012-2013'!AU205)</f>
        <v>0</v>
      </c>
      <c r="D205" s="1">
        <f>Levels!E206</f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 t="e">
        <f>Levels!AD206</f>
        <v>#N/A</v>
      </c>
      <c r="K205" s="1" t="e">
        <f>Levels!AE206</f>
        <v>#N/A</v>
      </c>
      <c r="L205" s="1" t="e">
        <f t="shared" si="33"/>
        <v>#N/A</v>
      </c>
      <c r="M205" s="19">
        <f>IF(D205=1,Inputs!$J$25,IF(D205=2,Inputs!$J$26,IF(D205=3,Inputs!$J$27,IF(D205=4,Inputs!$J$28,0))))</f>
        <v>0</v>
      </c>
      <c r="N205" s="19">
        <f>IF(D205=1,Inputs!$J$42,IF(D205=2,Inputs!$J$43,IF(D205=3,Inputs!$J$44,IF(D205=4,Inputs!$J$45,0))))</f>
        <v>0</v>
      </c>
      <c r="O205" s="19">
        <f>IF(D205=1,Inputs!$K$25,IF(D205=2,Inputs!$K$26,IF(D205=3,Inputs!$K$27,IF(D205=4,Inputs!$K$28,0))))</f>
        <v>0</v>
      </c>
      <c r="P205" s="19">
        <f>IF(D205=1,Inputs!$K$42,IF(D205=2,Inputs!$K$43,IF(D205=3,Inputs!$K$44,IF(D205=4,Inputs!$K$45,0))))</f>
        <v>0</v>
      </c>
      <c r="Q205" s="19">
        <f>IF(AND(D205=1,G205=1),Inputs!$L$25,IF(AND(D205=2,G205=1),Inputs!$L$26,IF(AND(D205=3,G205=1),Inputs!$L$27,IF(AND(D205=4,G205=1),Inputs!$L$28,0))))</f>
        <v>0</v>
      </c>
      <c r="R205" s="19">
        <f>IF(AND(D205=1,G205=1),Inputs!$L$42,IF(AND(D205=2,G205=1),Inputs!$L$43,IF(AND(D205=3,G205=1),Inputs!$L$44,IF(AND(D205=4,G205=1),Inputs!$L$45,0))))</f>
        <v>0</v>
      </c>
      <c r="S205" s="19">
        <f>IF(AND(D205=1,H205=1),Inputs!$M$25,IF(AND(D205=2,H205=1),Inputs!$M$26,IF(AND(D205=3,H205=1),Inputs!$M$27,IF(AND(D205=4,H205=1),Inputs!$M$28,0))))</f>
        <v>0</v>
      </c>
      <c r="T205" s="19">
        <f>IF(AND(D205=1,H205=1),Inputs!$M$42,IF(AND(D205=2,H205=1),Inputs!$M$43,IF(AND(D205=3,H205=1),Inputs!$M$44,IF(AND(D205=4,H205=1),Inputs!$M$45,0))))</f>
        <v>0</v>
      </c>
      <c r="U205" s="19">
        <f>IF(AND(D205=1,I205=1),Inputs!$N$25,IF(AND(D205=2,I205=1),Inputs!$N$26,IF(AND(D205=3,I205=1),Inputs!$N$27,IF(AND(D205=4,I205=1),Inputs!$N$28,0))))</f>
        <v>0</v>
      </c>
      <c r="V205" s="19">
        <f>IF(AND(D205=1,I205=1),Inputs!$N$42,IF(AND(D205=2,I205=1),Inputs!$N$43,IF(AND(D205=3,I205=1),Inputs!$N$44,IF(AND(D205=4,I205=1),Inputs!$N$45,0))))</f>
        <v>0</v>
      </c>
      <c r="W205" s="19">
        <f>IF(D205=1,Inputs!$J$34,IF(D205=2,Inputs!$J$35,IF(D205=3,Inputs!$J$36,IF(D205=4,Inputs!$J$37,0))))</f>
        <v>0</v>
      </c>
      <c r="X205" s="19">
        <f>IF(D205=1,Inputs!$J$51,IF(D205=2,Inputs!$J$52,IF(D205=3,Inputs!$J$53,IF(D205=4,Inputs!$J$54,0))))</f>
        <v>0</v>
      </c>
      <c r="Y205" s="19">
        <f>IF(D205=1,Inputs!$K$34,IF(D205=2,Inputs!$K$35,IF(D205=3,Inputs!$K$36,IF(D205=4,Inputs!$K$37,0))))</f>
        <v>0</v>
      </c>
      <c r="Z205" s="19">
        <f>IF(D205=1,Inputs!$K$51,IF(D205=2,Inputs!$K$52,IF(D205=3,Inputs!$K$53,IF(D205=4,Inputs!$K$54,0))))</f>
        <v>0</v>
      </c>
      <c r="AA205" s="19">
        <f>IF(AND(D205=1,G205=1),Inputs!$L$34,IF(AND(D205=2,G205=1),Inputs!$L$35,IF(AND(D205=3,G205=1),Inputs!$L$36,IF(AND(D205=4,G205=1),Inputs!$L$37,0))))</f>
        <v>0</v>
      </c>
      <c r="AB205" s="19">
        <f>IF(AND(D205=1,G205=1),Inputs!$L$51,IF(AND(D205=2,G205=1),Inputs!$L$52,IF(AND(D205=3,G205=1),Inputs!$L$53,IF(AND(D205=4,G205=1),Inputs!$L$54,0))))</f>
        <v>0</v>
      </c>
      <c r="AC205" s="19">
        <f>IF(AND(D205=1,H205=1),Inputs!$M$34,IF(AND(D205=2,H205=1),Inputs!$M$35,IF(AND(D205=3,H205=1),Inputs!$M$36,IF(AND(D205=4,H205=1),Inputs!$M$37,0))))</f>
        <v>0</v>
      </c>
      <c r="AD205" s="19">
        <f>IF(AND(D205=1,H205=1),Inputs!$M$51,IF(AND(D205=2,H205=1),Inputs!$M$52,IF(AND(D205=3,H205=1),Inputs!$M$53,IF(AND(D205=4,H205=1),Inputs!$M$54,0))))</f>
        <v>0</v>
      </c>
      <c r="AE205" s="19">
        <f>IF(AND(D205=1,I205=1),Inputs!$N$34,IF(AND(D205=2,I205=1),Inputs!$N$35,IF(AND(D205=3,I205=1),Inputs!$N$36,IF(AND(D205=4,I205=1),Inputs!$N$37,0))))</f>
        <v>0</v>
      </c>
      <c r="AF205" s="19">
        <f>IF(AND(D205=1,I205=1),Inputs!$N$51,IF(AND(D205=2,I205=1),Inputs!$N$52,IF(AND(D205=3,I205=1),Inputs!$N$53,IF(AND(D205=4,I205=1),Inputs!$N$54,0))))</f>
        <v>0</v>
      </c>
      <c r="AG205" s="19" t="e">
        <f t="shared" si="34"/>
        <v>#N/A</v>
      </c>
      <c r="AH205" s="19" t="e">
        <f t="shared" si="35"/>
        <v>#N/A</v>
      </c>
      <c r="AI205" s="19" t="e">
        <f t="shared" si="36"/>
        <v>#N/A</v>
      </c>
      <c r="AJ205" s="19" t="e">
        <f>IF(K205=2,Inputs!$B$7,IF(K205=3,Inputs!$B$8,IF(K205=4,Inputs!$B$9,IF(K205=5,Inputs!$B$10,IF(K205=6,Inputs!$B$11)))))</f>
        <v>#N/A</v>
      </c>
      <c r="AK205" s="19">
        <f>Inputs!$B$65+C205</f>
        <v>500</v>
      </c>
      <c r="AL205" s="19" t="e">
        <f t="shared" si="37"/>
        <v>#N/A</v>
      </c>
      <c r="AM205" s="19" t="e">
        <f t="shared" si="43"/>
        <v>#N/A</v>
      </c>
      <c r="AN205" s="19" t="e">
        <f t="shared" si="38"/>
        <v>#N/A</v>
      </c>
      <c r="AO205" s="19" t="e">
        <f t="shared" si="39"/>
        <v>#N/A</v>
      </c>
      <c r="AP205" s="19" t="e">
        <f t="shared" si="40"/>
        <v>#N/A</v>
      </c>
      <c r="AQ205" s="22">
        <f t="shared" si="41"/>
        <v>0</v>
      </c>
      <c r="AR205" s="22">
        <f t="shared" si="42"/>
        <v>0</v>
      </c>
      <c r="AS205" s="22">
        <f>IF(AND(AQ205&gt;=Inputs!$B$15,D205=2),MAX(C205,Inputs!$B$15),AQ205)</f>
        <v>0</v>
      </c>
      <c r="AT205" s="22">
        <f>IF(AND(AR205&gt;=Inputs!$B$15,D205=2),MAX(C205,Inputs!$B$15),AR205)</f>
        <v>0</v>
      </c>
      <c r="AU205" s="22">
        <f>IF(AND(AS205&gt;=Inputs!$B$16,D205&lt;4),MAX(C205,Inputs!$B$16),AS205)</f>
        <v>0</v>
      </c>
      <c r="AV205" s="22">
        <f>IF(AND(AT205&gt;=Inputs!$B$16,D205&lt;4),MAX(C205,Inputs!$B$16),AT205)</f>
        <v>0</v>
      </c>
      <c r="AW205" s="20">
        <f>IF(AU205&gt;Inputs!$B$17,Inputs!$B$17,AU205)</f>
        <v>0</v>
      </c>
      <c r="AX205" s="20">
        <f>IF(AV205&gt;Inputs!$B$17,Inputs!$B$17,AV205)</f>
        <v>0</v>
      </c>
    </row>
    <row r="206" spans="1:50" x14ac:dyDescent="0.25">
      <c r="A206" s="1">
        <f>Levels!A207</f>
        <v>0</v>
      </c>
      <c r="B206" s="1">
        <f>Levels!B207</f>
        <v>0</v>
      </c>
      <c r="C206" s="15">
        <f>IF(AND(E206=0,F206=1),Levels!C207,'2012-2013'!AU206)</f>
        <v>0</v>
      </c>
      <c r="D206" s="1">
        <f>Levels!E207</f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 t="e">
        <f>Levels!AD207</f>
        <v>#N/A</v>
      </c>
      <c r="K206" s="1" t="e">
        <f>Levels!AE207</f>
        <v>#N/A</v>
      </c>
      <c r="L206" s="1" t="e">
        <f t="shared" si="33"/>
        <v>#N/A</v>
      </c>
      <c r="M206" s="19">
        <f>IF(D206=1,Inputs!$J$25,IF(D206=2,Inputs!$J$26,IF(D206=3,Inputs!$J$27,IF(D206=4,Inputs!$J$28,0))))</f>
        <v>0</v>
      </c>
      <c r="N206" s="19">
        <f>IF(D206=1,Inputs!$J$42,IF(D206=2,Inputs!$J$43,IF(D206=3,Inputs!$J$44,IF(D206=4,Inputs!$J$45,0))))</f>
        <v>0</v>
      </c>
      <c r="O206" s="19">
        <f>IF(D206=1,Inputs!$K$25,IF(D206=2,Inputs!$K$26,IF(D206=3,Inputs!$K$27,IF(D206=4,Inputs!$K$28,0))))</f>
        <v>0</v>
      </c>
      <c r="P206" s="19">
        <f>IF(D206=1,Inputs!$K$42,IF(D206=2,Inputs!$K$43,IF(D206=3,Inputs!$K$44,IF(D206=4,Inputs!$K$45,0))))</f>
        <v>0</v>
      </c>
      <c r="Q206" s="19">
        <f>IF(AND(D206=1,G206=1),Inputs!$L$25,IF(AND(D206=2,G206=1),Inputs!$L$26,IF(AND(D206=3,G206=1),Inputs!$L$27,IF(AND(D206=4,G206=1),Inputs!$L$28,0))))</f>
        <v>0</v>
      </c>
      <c r="R206" s="19">
        <f>IF(AND(D206=1,G206=1),Inputs!$L$42,IF(AND(D206=2,G206=1),Inputs!$L$43,IF(AND(D206=3,G206=1),Inputs!$L$44,IF(AND(D206=4,G206=1),Inputs!$L$45,0))))</f>
        <v>0</v>
      </c>
      <c r="S206" s="19">
        <f>IF(AND(D206=1,H206=1),Inputs!$M$25,IF(AND(D206=2,H206=1),Inputs!$M$26,IF(AND(D206=3,H206=1),Inputs!$M$27,IF(AND(D206=4,H206=1),Inputs!$M$28,0))))</f>
        <v>0</v>
      </c>
      <c r="T206" s="19">
        <f>IF(AND(D206=1,H206=1),Inputs!$M$42,IF(AND(D206=2,H206=1),Inputs!$M$43,IF(AND(D206=3,H206=1),Inputs!$M$44,IF(AND(D206=4,H206=1),Inputs!$M$45,0))))</f>
        <v>0</v>
      </c>
      <c r="U206" s="19">
        <f>IF(AND(D206=1,I206=1),Inputs!$N$25,IF(AND(D206=2,I206=1),Inputs!$N$26,IF(AND(D206=3,I206=1),Inputs!$N$27,IF(AND(D206=4,I206=1),Inputs!$N$28,0))))</f>
        <v>0</v>
      </c>
      <c r="V206" s="19">
        <f>IF(AND(D206=1,I206=1),Inputs!$N$42,IF(AND(D206=2,I206=1),Inputs!$N$43,IF(AND(D206=3,I206=1),Inputs!$N$44,IF(AND(D206=4,I206=1),Inputs!$N$45,0))))</f>
        <v>0</v>
      </c>
      <c r="W206" s="19">
        <f>IF(D206=1,Inputs!$J$34,IF(D206=2,Inputs!$J$35,IF(D206=3,Inputs!$J$36,IF(D206=4,Inputs!$J$37,0))))</f>
        <v>0</v>
      </c>
      <c r="X206" s="19">
        <f>IF(D206=1,Inputs!$J$51,IF(D206=2,Inputs!$J$52,IF(D206=3,Inputs!$J$53,IF(D206=4,Inputs!$J$54,0))))</f>
        <v>0</v>
      </c>
      <c r="Y206" s="19">
        <f>IF(D206=1,Inputs!$K$34,IF(D206=2,Inputs!$K$35,IF(D206=3,Inputs!$K$36,IF(D206=4,Inputs!$K$37,0))))</f>
        <v>0</v>
      </c>
      <c r="Z206" s="19">
        <f>IF(D206=1,Inputs!$K$51,IF(D206=2,Inputs!$K$52,IF(D206=3,Inputs!$K$53,IF(D206=4,Inputs!$K$54,0))))</f>
        <v>0</v>
      </c>
      <c r="AA206" s="19">
        <f>IF(AND(D206=1,G206=1),Inputs!$L$34,IF(AND(D206=2,G206=1),Inputs!$L$35,IF(AND(D206=3,G206=1),Inputs!$L$36,IF(AND(D206=4,G206=1),Inputs!$L$37,0))))</f>
        <v>0</v>
      </c>
      <c r="AB206" s="19">
        <f>IF(AND(D206=1,G206=1),Inputs!$L$51,IF(AND(D206=2,G206=1),Inputs!$L$52,IF(AND(D206=3,G206=1),Inputs!$L$53,IF(AND(D206=4,G206=1),Inputs!$L$54,0))))</f>
        <v>0</v>
      </c>
      <c r="AC206" s="19">
        <f>IF(AND(D206=1,H206=1),Inputs!$M$34,IF(AND(D206=2,H206=1),Inputs!$M$35,IF(AND(D206=3,H206=1),Inputs!$M$36,IF(AND(D206=4,H206=1),Inputs!$M$37,0))))</f>
        <v>0</v>
      </c>
      <c r="AD206" s="19">
        <f>IF(AND(D206=1,H206=1),Inputs!$M$51,IF(AND(D206=2,H206=1),Inputs!$M$52,IF(AND(D206=3,H206=1),Inputs!$M$53,IF(AND(D206=4,H206=1),Inputs!$M$54,0))))</f>
        <v>0</v>
      </c>
      <c r="AE206" s="19">
        <f>IF(AND(D206=1,I206=1),Inputs!$N$34,IF(AND(D206=2,I206=1),Inputs!$N$35,IF(AND(D206=3,I206=1),Inputs!$N$36,IF(AND(D206=4,I206=1),Inputs!$N$37,0))))</f>
        <v>0</v>
      </c>
      <c r="AF206" s="19">
        <f>IF(AND(D206=1,I206=1),Inputs!$N$51,IF(AND(D206=2,I206=1),Inputs!$N$52,IF(AND(D206=3,I206=1),Inputs!$N$53,IF(AND(D206=4,I206=1),Inputs!$N$54,0))))</f>
        <v>0</v>
      </c>
      <c r="AG206" s="19" t="e">
        <f t="shared" si="34"/>
        <v>#N/A</v>
      </c>
      <c r="AH206" s="19" t="e">
        <f t="shared" si="35"/>
        <v>#N/A</v>
      </c>
      <c r="AI206" s="19" t="e">
        <f t="shared" si="36"/>
        <v>#N/A</v>
      </c>
      <c r="AJ206" s="19" t="e">
        <f>IF(K206=2,Inputs!$B$7,IF(K206=3,Inputs!$B$8,IF(K206=4,Inputs!$B$9,IF(K206=5,Inputs!$B$10,IF(K206=6,Inputs!$B$11)))))</f>
        <v>#N/A</v>
      </c>
      <c r="AK206" s="19">
        <f>Inputs!$B$65+C206</f>
        <v>500</v>
      </c>
      <c r="AL206" s="19" t="e">
        <f t="shared" si="37"/>
        <v>#N/A</v>
      </c>
      <c r="AM206" s="19" t="e">
        <f t="shared" si="43"/>
        <v>#N/A</v>
      </c>
      <c r="AN206" s="19" t="e">
        <f t="shared" si="38"/>
        <v>#N/A</v>
      </c>
      <c r="AO206" s="19" t="e">
        <f t="shared" si="39"/>
        <v>#N/A</v>
      </c>
      <c r="AP206" s="19" t="e">
        <f t="shared" si="40"/>
        <v>#N/A</v>
      </c>
      <c r="AQ206" s="22">
        <f t="shared" si="41"/>
        <v>0</v>
      </c>
      <c r="AR206" s="22">
        <f t="shared" si="42"/>
        <v>0</v>
      </c>
      <c r="AS206" s="22">
        <f>IF(AND(AQ206&gt;=Inputs!$B$15,D206=2),MAX(C206,Inputs!$B$15),AQ206)</f>
        <v>0</v>
      </c>
      <c r="AT206" s="22">
        <f>IF(AND(AR206&gt;=Inputs!$B$15,D206=2),MAX(C206,Inputs!$B$15),AR206)</f>
        <v>0</v>
      </c>
      <c r="AU206" s="22">
        <f>IF(AND(AS206&gt;=Inputs!$B$16,D206&lt;4),MAX(C206,Inputs!$B$16),AS206)</f>
        <v>0</v>
      </c>
      <c r="AV206" s="22">
        <f>IF(AND(AT206&gt;=Inputs!$B$16,D206&lt;4),MAX(C206,Inputs!$B$16),AT206)</f>
        <v>0</v>
      </c>
      <c r="AW206" s="20">
        <f>IF(AU206&gt;Inputs!$B$17,Inputs!$B$17,AU206)</f>
        <v>0</v>
      </c>
      <c r="AX206" s="20">
        <f>IF(AV206&gt;Inputs!$B$17,Inputs!$B$17,AV206)</f>
        <v>0</v>
      </c>
    </row>
    <row r="207" spans="1:50" x14ac:dyDescent="0.25">
      <c r="A207" s="1">
        <f>Levels!A208</f>
        <v>0</v>
      </c>
      <c r="B207" s="1">
        <f>Levels!B208</f>
        <v>0</v>
      </c>
      <c r="C207" s="15">
        <f>IF(AND(E207=0,F207=1),Levels!C208,'2012-2013'!AU207)</f>
        <v>0</v>
      </c>
      <c r="D207" s="1">
        <f>Levels!E208</f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 t="e">
        <f>Levels!AD208</f>
        <v>#N/A</v>
      </c>
      <c r="K207" s="1" t="e">
        <f>Levels!AE208</f>
        <v>#N/A</v>
      </c>
      <c r="L207" s="1" t="e">
        <f t="shared" si="33"/>
        <v>#N/A</v>
      </c>
      <c r="M207" s="19">
        <f>IF(D207=1,Inputs!$J$25,IF(D207=2,Inputs!$J$26,IF(D207=3,Inputs!$J$27,IF(D207=4,Inputs!$J$28,0))))</f>
        <v>0</v>
      </c>
      <c r="N207" s="19">
        <f>IF(D207=1,Inputs!$J$42,IF(D207=2,Inputs!$J$43,IF(D207=3,Inputs!$J$44,IF(D207=4,Inputs!$J$45,0))))</f>
        <v>0</v>
      </c>
      <c r="O207" s="19">
        <f>IF(D207=1,Inputs!$K$25,IF(D207=2,Inputs!$K$26,IF(D207=3,Inputs!$K$27,IF(D207=4,Inputs!$K$28,0))))</f>
        <v>0</v>
      </c>
      <c r="P207" s="19">
        <f>IF(D207=1,Inputs!$K$42,IF(D207=2,Inputs!$K$43,IF(D207=3,Inputs!$K$44,IF(D207=4,Inputs!$K$45,0))))</f>
        <v>0</v>
      </c>
      <c r="Q207" s="19">
        <f>IF(AND(D207=1,G207=1),Inputs!$L$25,IF(AND(D207=2,G207=1),Inputs!$L$26,IF(AND(D207=3,G207=1),Inputs!$L$27,IF(AND(D207=4,G207=1),Inputs!$L$28,0))))</f>
        <v>0</v>
      </c>
      <c r="R207" s="19">
        <f>IF(AND(D207=1,G207=1),Inputs!$L$42,IF(AND(D207=2,G207=1),Inputs!$L$43,IF(AND(D207=3,G207=1),Inputs!$L$44,IF(AND(D207=4,G207=1),Inputs!$L$45,0))))</f>
        <v>0</v>
      </c>
      <c r="S207" s="19">
        <f>IF(AND(D207=1,H207=1),Inputs!$M$25,IF(AND(D207=2,H207=1),Inputs!$M$26,IF(AND(D207=3,H207=1),Inputs!$M$27,IF(AND(D207=4,H207=1),Inputs!$M$28,0))))</f>
        <v>0</v>
      </c>
      <c r="T207" s="19">
        <f>IF(AND(D207=1,H207=1),Inputs!$M$42,IF(AND(D207=2,H207=1),Inputs!$M$43,IF(AND(D207=3,H207=1),Inputs!$M$44,IF(AND(D207=4,H207=1),Inputs!$M$45,0))))</f>
        <v>0</v>
      </c>
      <c r="U207" s="19">
        <f>IF(AND(D207=1,I207=1),Inputs!$N$25,IF(AND(D207=2,I207=1),Inputs!$N$26,IF(AND(D207=3,I207=1),Inputs!$N$27,IF(AND(D207=4,I207=1),Inputs!$N$28,0))))</f>
        <v>0</v>
      </c>
      <c r="V207" s="19">
        <f>IF(AND(D207=1,I207=1),Inputs!$N$42,IF(AND(D207=2,I207=1),Inputs!$N$43,IF(AND(D207=3,I207=1),Inputs!$N$44,IF(AND(D207=4,I207=1),Inputs!$N$45,0))))</f>
        <v>0</v>
      </c>
      <c r="W207" s="19">
        <f>IF(D207=1,Inputs!$J$34,IF(D207=2,Inputs!$J$35,IF(D207=3,Inputs!$J$36,IF(D207=4,Inputs!$J$37,0))))</f>
        <v>0</v>
      </c>
      <c r="X207" s="19">
        <f>IF(D207=1,Inputs!$J$51,IF(D207=2,Inputs!$J$52,IF(D207=3,Inputs!$J$53,IF(D207=4,Inputs!$J$54,0))))</f>
        <v>0</v>
      </c>
      <c r="Y207" s="19">
        <f>IF(D207=1,Inputs!$K$34,IF(D207=2,Inputs!$K$35,IF(D207=3,Inputs!$K$36,IF(D207=4,Inputs!$K$37,0))))</f>
        <v>0</v>
      </c>
      <c r="Z207" s="19">
        <f>IF(D207=1,Inputs!$K$51,IF(D207=2,Inputs!$K$52,IF(D207=3,Inputs!$K$53,IF(D207=4,Inputs!$K$54,0))))</f>
        <v>0</v>
      </c>
      <c r="AA207" s="19">
        <f>IF(AND(D207=1,G207=1),Inputs!$L$34,IF(AND(D207=2,G207=1),Inputs!$L$35,IF(AND(D207=3,G207=1),Inputs!$L$36,IF(AND(D207=4,G207=1),Inputs!$L$37,0))))</f>
        <v>0</v>
      </c>
      <c r="AB207" s="19">
        <f>IF(AND(D207=1,G207=1),Inputs!$L$51,IF(AND(D207=2,G207=1),Inputs!$L$52,IF(AND(D207=3,G207=1),Inputs!$L$53,IF(AND(D207=4,G207=1),Inputs!$L$54,0))))</f>
        <v>0</v>
      </c>
      <c r="AC207" s="19">
        <f>IF(AND(D207=1,H207=1),Inputs!$M$34,IF(AND(D207=2,H207=1),Inputs!$M$35,IF(AND(D207=3,H207=1),Inputs!$M$36,IF(AND(D207=4,H207=1),Inputs!$M$37,0))))</f>
        <v>0</v>
      </c>
      <c r="AD207" s="19">
        <f>IF(AND(D207=1,H207=1),Inputs!$M$51,IF(AND(D207=2,H207=1),Inputs!$M$52,IF(AND(D207=3,H207=1),Inputs!$M$53,IF(AND(D207=4,H207=1),Inputs!$M$54,0))))</f>
        <v>0</v>
      </c>
      <c r="AE207" s="19">
        <f>IF(AND(D207=1,I207=1),Inputs!$N$34,IF(AND(D207=2,I207=1),Inputs!$N$35,IF(AND(D207=3,I207=1),Inputs!$N$36,IF(AND(D207=4,I207=1),Inputs!$N$37,0))))</f>
        <v>0</v>
      </c>
      <c r="AF207" s="19">
        <f>IF(AND(D207=1,I207=1),Inputs!$N$51,IF(AND(D207=2,I207=1),Inputs!$N$52,IF(AND(D207=3,I207=1),Inputs!$N$53,IF(AND(D207=4,I207=1),Inputs!$N$54,0))))</f>
        <v>0</v>
      </c>
      <c r="AG207" s="19" t="e">
        <f t="shared" si="34"/>
        <v>#N/A</v>
      </c>
      <c r="AH207" s="19" t="e">
        <f t="shared" si="35"/>
        <v>#N/A</v>
      </c>
      <c r="AI207" s="19" t="e">
        <f t="shared" si="36"/>
        <v>#N/A</v>
      </c>
      <c r="AJ207" s="19" t="e">
        <f>IF(K207=2,Inputs!$B$7,IF(K207=3,Inputs!$B$8,IF(K207=4,Inputs!$B$9,IF(K207=5,Inputs!$B$10,IF(K207=6,Inputs!$B$11)))))</f>
        <v>#N/A</v>
      </c>
      <c r="AK207" s="19">
        <f>Inputs!$B$65+C207</f>
        <v>500</v>
      </c>
      <c r="AL207" s="19" t="e">
        <f t="shared" si="37"/>
        <v>#N/A</v>
      </c>
      <c r="AM207" s="19" t="e">
        <f t="shared" si="43"/>
        <v>#N/A</v>
      </c>
      <c r="AN207" s="19" t="e">
        <f t="shared" si="38"/>
        <v>#N/A</v>
      </c>
      <c r="AO207" s="19" t="e">
        <f t="shared" si="39"/>
        <v>#N/A</v>
      </c>
      <c r="AP207" s="19" t="e">
        <f t="shared" si="40"/>
        <v>#N/A</v>
      </c>
      <c r="AQ207" s="22">
        <f t="shared" si="41"/>
        <v>0</v>
      </c>
      <c r="AR207" s="22">
        <f t="shared" si="42"/>
        <v>0</v>
      </c>
      <c r="AS207" s="22">
        <f>IF(AND(AQ207&gt;=Inputs!$B$15,D207=2),MAX(C207,Inputs!$B$15),AQ207)</f>
        <v>0</v>
      </c>
      <c r="AT207" s="22">
        <f>IF(AND(AR207&gt;=Inputs!$B$15,D207=2),MAX(C207,Inputs!$B$15),AR207)</f>
        <v>0</v>
      </c>
      <c r="AU207" s="22">
        <f>IF(AND(AS207&gt;=Inputs!$B$16,D207&lt;4),MAX(C207,Inputs!$B$16),AS207)</f>
        <v>0</v>
      </c>
      <c r="AV207" s="22">
        <f>IF(AND(AT207&gt;=Inputs!$B$16,D207&lt;4),MAX(C207,Inputs!$B$16),AT207)</f>
        <v>0</v>
      </c>
      <c r="AW207" s="20">
        <f>IF(AU207&gt;Inputs!$B$17,Inputs!$B$17,AU207)</f>
        <v>0</v>
      </c>
      <c r="AX207" s="20">
        <f>IF(AV207&gt;Inputs!$B$17,Inputs!$B$17,AV207)</f>
        <v>0</v>
      </c>
    </row>
    <row r="208" spans="1:50" x14ac:dyDescent="0.25">
      <c r="A208" s="1">
        <f>Levels!A209</f>
        <v>0</v>
      </c>
      <c r="B208" s="1">
        <f>Levels!B209</f>
        <v>0</v>
      </c>
      <c r="C208" s="15">
        <f>IF(AND(E208=0,F208=1),Levels!C209,'2012-2013'!AU208)</f>
        <v>0</v>
      </c>
      <c r="D208" s="1">
        <f>Levels!E209</f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 t="e">
        <f>Levels!AD209</f>
        <v>#N/A</v>
      </c>
      <c r="K208" s="1" t="e">
        <f>Levels!AE209</f>
        <v>#N/A</v>
      </c>
      <c r="L208" s="1" t="e">
        <f t="shared" si="33"/>
        <v>#N/A</v>
      </c>
      <c r="M208" s="19">
        <f>IF(D208=1,Inputs!$J$25,IF(D208=2,Inputs!$J$26,IF(D208=3,Inputs!$J$27,IF(D208=4,Inputs!$J$28,0))))</f>
        <v>0</v>
      </c>
      <c r="N208" s="19">
        <f>IF(D208=1,Inputs!$J$42,IF(D208=2,Inputs!$J$43,IF(D208=3,Inputs!$J$44,IF(D208=4,Inputs!$J$45,0))))</f>
        <v>0</v>
      </c>
      <c r="O208" s="19">
        <f>IF(D208=1,Inputs!$K$25,IF(D208=2,Inputs!$K$26,IF(D208=3,Inputs!$K$27,IF(D208=4,Inputs!$K$28,0))))</f>
        <v>0</v>
      </c>
      <c r="P208" s="19">
        <f>IF(D208=1,Inputs!$K$42,IF(D208=2,Inputs!$K$43,IF(D208=3,Inputs!$K$44,IF(D208=4,Inputs!$K$45,0))))</f>
        <v>0</v>
      </c>
      <c r="Q208" s="19">
        <f>IF(AND(D208=1,G208=1),Inputs!$L$25,IF(AND(D208=2,G208=1),Inputs!$L$26,IF(AND(D208=3,G208=1),Inputs!$L$27,IF(AND(D208=4,G208=1),Inputs!$L$28,0))))</f>
        <v>0</v>
      </c>
      <c r="R208" s="19">
        <f>IF(AND(D208=1,G208=1),Inputs!$L$42,IF(AND(D208=2,G208=1),Inputs!$L$43,IF(AND(D208=3,G208=1),Inputs!$L$44,IF(AND(D208=4,G208=1),Inputs!$L$45,0))))</f>
        <v>0</v>
      </c>
      <c r="S208" s="19">
        <f>IF(AND(D208=1,H208=1),Inputs!$M$25,IF(AND(D208=2,H208=1),Inputs!$M$26,IF(AND(D208=3,H208=1),Inputs!$M$27,IF(AND(D208=4,H208=1),Inputs!$M$28,0))))</f>
        <v>0</v>
      </c>
      <c r="T208" s="19">
        <f>IF(AND(D208=1,H208=1),Inputs!$M$42,IF(AND(D208=2,H208=1),Inputs!$M$43,IF(AND(D208=3,H208=1),Inputs!$M$44,IF(AND(D208=4,H208=1),Inputs!$M$45,0))))</f>
        <v>0</v>
      </c>
      <c r="U208" s="19">
        <f>IF(AND(D208=1,I208=1),Inputs!$N$25,IF(AND(D208=2,I208=1),Inputs!$N$26,IF(AND(D208=3,I208=1),Inputs!$N$27,IF(AND(D208=4,I208=1),Inputs!$N$28,0))))</f>
        <v>0</v>
      </c>
      <c r="V208" s="19">
        <f>IF(AND(D208=1,I208=1),Inputs!$N$42,IF(AND(D208=2,I208=1),Inputs!$N$43,IF(AND(D208=3,I208=1),Inputs!$N$44,IF(AND(D208=4,I208=1),Inputs!$N$45,0))))</f>
        <v>0</v>
      </c>
      <c r="W208" s="19">
        <f>IF(D208=1,Inputs!$J$34,IF(D208=2,Inputs!$J$35,IF(D208=3,Inputs!$J$36,IF(D208=4,Inputs!$J$37,0))))</f>
        <v>0</v>
      </c>
      <c r="X208" s="19">
        <f>IF(D208=1,Inputs!$J$51,IF(D208=2,Inputs!$J$52,IF(D208=3,Inputs!$J$53,IF(D208=4,Inputs!$J$54,0))))</f>
        <v>0</v>
      </c>
      <c r="Y208" s="19">
        <f>IF(D208=1,Inputs!$K$34,IF(D208=2,Inputs!$K$35,IF(D208=3,Inputs!$K$36,IF(D208=4,Inputs!$K$37,0))))</f>
        <v>0</v>
      </c>
      <c r="Z208" s="19">
        <f>IF(D208=1,Inputs!$K$51,IF(D208=2,Inputs!$K$52,IF(D208=3,Inputs!$K$53,IF(D208=4,Inputs!$K$54,0))))</f>
        <v>0</v>
      </c>
      <c r="AA208" s="19">
        <f>IF(AND(D208=1,G208=1),Inputs!$L$34,IF(AND(D208=2,G208=1),Inputs!$L$35,IF(AND(D208=3,G208=1),Inputs!$L$36,IF(AND(D208=4,G208=1),Inputs!$L$37,0))))</f>
        <v>0</v>
      </c>
      <c r="AB208" s="19">
        <f>IF(AND(D208=1,G208=1),Inputs!$L$51,IF(AND(D208=2,G208=1),Inputs!$L$52,IF(AND(D208=3,G208=1),Inputs!$L$53,IF(AND(D208=4,G208=1),Inputs!$L$54,0))))</f>
        <v>0</v>
      </c>
      <c r="AC208" s="19">
        <f>IF(AND(D208=1,H208=1),Inputs!$M$34,IF(AND(D208=2,H208=1),Inputs!$M$35,IF(AND(D208=3,H208=1),Inputs!$M$36,IF(AND(D208=4,H208=1),Inputs!$M$37,0))))</f>
        <v>0</v>
      </c>
      <c r="AD208" s="19">
        <f>IF(AND(D208=1,H208=1),Inputs!$M$51,IF(AND(D208=2,H208=1),Inputs!$M$52,IF(AND(D208=3,H208=1),Inputs!$M$53,IF(AND(D208=4,H208=1),Inputs!$M$54,0))))</f>
        <v>0</v>
      </c>
      <c r="AE208" s="19">
        <f>IF(AND(D208=1,I208=1),Inputs!$N$34,IF(AND(D208=2,I208=1),Inputs!$N$35,IF(AND(D208=3,I208=1),Inputs!$N$36,IF(AND(D208=4,I208=1),Inputs!$N$37,0))))</f>
        <v>0</v>
      </c>
      <c r="AF208" s="19">
        <f>IF(AND(D208=1,I208=1),Inputs!$N$51,IF(AND(D208=2,I208=1),Inputs!$N$52,IF(AND(D208=3,I208=1),Inputs!$N$53,IF(AND(D208=4,I208=1),Inputs!$N$54,0))))</f>
        <v>0</v>
      </c>
      <c r="AG208" s="19" t="e">
        <f t="shared" si="34"/>
        <v>#N/A</v>
      </c>
      <c r="AH208" s="19" t="e">
        <f t="shared" si="35"/>
        <v>#N/A</v>
      </c>
      <c r="AI208" s="19" t="e">
        <f t="shared" si="36"/>
        <v>#N/A</v>
      </c>
      <c r="AJ208" s="19" t="e">
        <f>IF(K208=2,Inputs!$B$7,IF(K208=3,Inputs!$B$8,IF(K208=4,Inputs!$B$9,IF(K208=5,Inputs!$B$10,IF(K208=6,Inputs!$B$11)))))</f>
        <v>#N/A</v>
      </c>
      <c r="AK208" s="19">
        <f>Inputs!$B$65+C208</f>
        <v>500</v>
      </c>
      <c r="AL208" s="19" t="e">
        <f t="shared" si="37"/>
        <v>#N/A</v>
      </c>
      <c r="AM208" s="19" t="e">
        <f t="shared" si="43"/>
        <v>#N/A</v>
      </c>
      <c r="AN208" s="19" t="e">
        <f t="shared" si="38"/>
        <v>#N/A</v>
      </c>
      <c r="AO208" s="19" t="e">
        <f t="shared" si="39"/>
        <v>#N/A</v>
      </c>
      <c r="AP208" s="19" t="e">
        <f t="shared" si="40"/>
        <v>#N/A</v>
      </c>
      <c r="AQ208" s="22">
        <f t="shared" si="41"/>
        <v>0</v>
      </c>
      <c r="AR208" s="22">
        <f t="shared" si="42"/>
        <v>0</v>
      </c>
      <c r="AS208" s="22">
        <f>IF(AND(AQ208&gt;=Inputs!$B$15,D208=2),MAX(C208,Inputs!$B$15),AQ208)</f>
        <v>0</v>
      </c>
      <c r="AT208" s="22">
        <f>IF(AND(AR208&gt;=Inputs!$B$15,D208=2),MAX(C208,Inputs!$B$15),AR208)</f>
        <v>0</v>
      </c>
      <c r="AU208" s="22">
        <f>IF(AND(AS208&gt;=Inputs!$B$16,D208&lt;4),MAX(C208,Inputs!$B$16),AS208)</f>
        <v>0</v>
      </c>
      <c r="AV208" s="22">
        <f>IF(AND(AT208&gt;=Inputs!$B$16,D208&lt;4),MAX(C208,Inputs!$B$16),AT208)</f>
        <v>0</v>
      </c>
      <c r="AW208" s="20">
        <f>IF(AU208&gt;Inputs!$B$17,Inputs!$B$17,AU208)</f>
        <v>0</v>
      </c>
      <c r="AX208" s="20">
        <f>IF(AV208&gt;Inputs!$B$17,Inputs!$B$17,AV208)</f>
        <v>0</v>
      </c>
    </row>
    <row r="209" spans="1:50" x14ac:dyDescent="0.25">
      <c r="A209" s="1">
        <f>Levels!A210</f>
        <v>0</v>
      </c>
      <c r="B209" s="1">
        <f>Levels!B210</f>
        <v>0</v>
      </c>
      <c r="C209" s="15">
        <f>IF(AND(E209=0,F209=1),Levels!C210,'2012-2013'!AU209)</f>
        <v>0</v>
      </c>
      <c r="D209" s="1">
        <f>Levels!E210</f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 t="e">
        <f>Levels!AD210</f>
        <v>#N/A</v>
      </c>
      <c r="K209" s="1" t="e">
        <f>Levels!AE210</f>
        <v>#N/A</v>
      </c>
      <c r="L209" s="1" t="e">
        <f t="shared" si="33"/>
        <v>#N/A</v>
      </c>
      <c r="M209" s="19">
        <f>IF(D209=1,Inputs!$J$25,IF(D209=2,Inputs!$J$26,IF(D209=3,Inputs!$J$27,IF(D209=4,Inputs!$J$28,0))))</f>
        <v>0</v>
      </c>
      <c r="N209" s="19">
        <f>IF(D209=1,Inputs!$J$42,IF(D209=2,Inputs!$J$43,IF(D209=3,Inputs!$J$44,IF(D209=4,Inputs!$J$45,0))))</f>
        <v>0</v>
      </c>
      <c r="O209" s="19">
        <f>IF(D209=1,Inputs!$K$25,IF(D209=2,Inputs!$K$26,IF(D209=3,Inputs!$K$27,IF(D209=4,Inputs!$K$28,0))))</f>
        <v>0</v>
      </c>
      <c r="P209" s="19">
        <f>IF(D209=1,Inputs!$K$42,IF(D209=2,Inputs!$K$43,IF(D209=3,Inputs!$K$44,IF(D209=4,Inputs!$K$45,0))))</f>
        <v>0</v>
      </c>
      <c r="Q209" s="19">
        <f>IF(AND(D209=1,G209=1),Inputs!$L$25,IF(AND(D209=2,G209=1),Inputs!$L$26,IF(AND(D209=3,G209=1),Inputs!$L$27,IF(AND(D209=4,G209=1),Inputs!$L$28,0))))</f>
        <v>0</v>
      </c>
      <c r="R209" s="19">
        <f>IF(AND(D209=1,G209=1),Inputs!$L$42,IF(AND(D209=2,G209=1),Inputs!$L$43,IF(AND(D209=3,G209=1),Inputs!$L$44,IF(AND(D209=4,G209=1),Inputs!$L$45,0))))</f>
        <v>0</v>
      </c>
      <c r="S209" s="19">
        <f>IF(AND(D209=1,H209=1),Inputs!$M$25,IF(AND(D209=2,H209=1),Inputs!$M$26,IF(AND(D209=3,H209=1),Inputs!$M$27,IF(AND(D209=4,H209=1),Inputs!$M$28,0))))</f>
        <v>0</v>
      </c>
      <c r="T209" s="19">
        <f>IF(AND(D209=1,H209=1),Inputs!$M$42,IF(AND(D209=2,H209=1),Inputs!$M$43,IF(AND(D209=3,H209=1),Inputs!$M$44,IF(AND(D209=4,H209=1),Inputs!$M$45,0))))</f>
        <v>0</v>
      </c>
      <c r="U209" s="19">
        <f>IF(AND(D209=1,I209=1),Inputs!$N$25,IF(AND(D209=2,I209=1),Inputs!$N$26,IF(AND(D209=3,I209=1),Inputs!$N$27,IF(AND(D209=4,I209=1),Inputs!$N$28,0))))</f>
        <v>0</v>
      </c>
      <c r="V209" s="19">
        <f>IF(AND(D209=1,I209=1),Inputs!$N$42,IF(AND(D209=2,I209=1),Inputs!$N$43,IF(AND(D209=3,I209=1),Inputs!$N$44,IF(AND(D209=4,I209=1),Inputs!$N$45,0))))</f>
        <v>0</v>
      </c>
      <c r="W209" s="19">
        <f>IF(D209=1,Inputs!$J$34,IF(D209=2,Inputs!$J$35,IF(D209=3,Inputs!$J$36,IF(D209=4,Inputs!$J$37,0))))</f>
        <v>0</v>
      </c>
      <c r="X209" s="19">
        <f>IF(D209=1,Inputs!$J$51,IF(D209=2,Inputs!$J$52,IF(D209=3,Inputs!$J$53,IF(D209=4,Inputs!$J$54,0))))</f>
        <v>0</v>
      </c>
      <c r="Y209" s="19">
        <f>IF(D209=1,Inputs!$K$34,IF(D209=2,Inputs!$K$35,IF(D209=3,Inputs!$K$36,IF(D209=4,Inputs!$K$37,0))))</f>
        <v>0</v>
      </c>
      <c r="Z209" s="19">
        <f>IF(D209=1,Inputs!$K$51,IF(D209=2,Inputs!$K$52,IF(D209=3,Inputs!$K$53,IF(D209=4,Inputs!$K$54,0))))</f>
        <v>0</v>
      </c>
      <c r="AA209" s="19">
        <f>IF(AND(D209=1,G209=1),Inputs!$L$34,IF(AND(D209=2,G209=1),Inputs!$L$35,IF(AND(D209=3,G209=1),Inputs!$L$36,IF(AND(D209=4,G209=1),Inputs!$L$37,0))))</f>
        <v>0</v>
      </c>
      <c r="AB209" s="19">
        <f>IF(AND(D209=1,G209=1),Inputs!$L$51,IF(AND(D209=2,G209=1),Inputs!$L$52,IF(AND(D209=3,G209=1),Inputs!$L$53,IF(AND(D209=4,G209=1),Inputs!$L$54,0))))</f>
        <v>0</v>
      </c>
      <c r="AC209" s="19">
        <f>IF(AND(D209=1,H209=1),Inputs!$M$34,IF(AND(D209=2,H209=1),Inputs!$M$35,IF(AND(D209=3,H209=1),Inputs!$M$36,IF(AND(D209=4,H209=1),Inputs!$M$37,0))))</f>
        <v>0</v>
      </c>
      <c r="AD209" s="19">
        <f>IF(AND(D209=1,H209=1),Inputs!$M$51,IF(AND(D209=2,H209=1),Inputs!$M$52,IF(AND(D209=3,H209=1),Inputs!$M$53,IF(AND(D209=4,H209=1),Inputs!$M$54,0))))</f>
        <v>0</v>
      </c>
      <c r="AE209" s="19">
        <f>IF(AND(D209=1,I209=1),Inputs!$N$34,IF(AND(D209=2,I209=1),Inputs!$N$35,IF(AND(D209=3,I209=1),Inputs!$N$36,IF(AND(D209=4,I209=1),Inputs!$N$37,0))))</f>
        <v>0</v>
      </c>
      <c r="AF209" s="19">
        <f>IF(AND(D209=1,I209=1),Inputs!$N$51,IF(AND(D209=2,I209=1),Inputs!$N$52,IF(AND(D209=3,I209=1),Inputs!$N$53,IF(AND(D209=4,I209=1),Inputs!$N$54,0))))</f>
        <v>0</v>
      </c>
      <c r="AG209" s="19" t="e">
        <f t="shared" si="34"/>
        <v>#N/A</v>
      </c>
      <c r="AH209" s="19" t="e">
        <f t="shared" si="35"/>
        <v>#N/A</v>
      </c>
      <c r="AI209" s="19" t="e">
        <f t="shared" si="36"/>
        <v>#N/A</v>
      </c>
      <c r="AJ209" s="19" t="e">
        <f>IF(K209=2,Inputs!$B$7,IF(K209=3,Inputs!$B$8,IF(K209=4,Inputs!$B$9,IF(K209=5,Inputs!$B$10,IF(K209=6,Inputs!$B$11)))))</f>
        <v>#N/A</v>
      </c>
      <c r="AK209" s="19">
        <f>Inputs!$B$65+C209</f>
        <v>500</v>
      </c>
      <c r="AL209" s="19" t="e">
        <f t="shared" si="37"/>
        <v>#N/A</v>
      </c>
      <c r="AM209" s="19" t="e">
        <f t="shared" si="43"/>
        <v>#N/A</v>
      </c>
      <c r="AN209" s="19" t="e">
        <f t="shared" si="38"/>
        <v>#N/A</v>
      </c>
      <c r="AO209" s="19" t="e">
        <f t="shared" si="39"/>
        <v>#N/A</v>
      </c>
      <c r="AP209" s="19" t="e">
        <f t="shared" si="40"/>
        <v>#N/A</v>
      </c>
      <c r="AQ209" s="22">
        <f t="shared" si="41"/>
        <v>0</v>
      </c>
      <c r="AR209" s="22">
        <f t="shared" si="42"/>
        <v>0</v>
      </c>
      <c r="AS209" s="22">
        <f>IF(AND(AQ209&gt;=Inputs!$B$15,D209=2),MAX(C209,Inputs!$B$15),AQ209)</f>
        <v>0</v>
      </c>
      <c r="AT209" s="22">
        <f>IF(AND(AR209&gt;=Inputs!$B$15,D209=2),MAX(C209,Inputs!$B$15),AR209)</f>
        <v>0</v>
      </c>
      <c r="AU209" s="22">
        <f>IF(AND(AS209&gt;=Inputs!$B$16,D209&lt;4),MAX(C209,Inputs!$B$16),AS209)</f>
        <v>0</v>
      </c>
      <c r="AV209" s="22">
        <f>IF(AND(AT209&gt;=Inputs!$B$16,D209&lt;4),MAX(C209,Inputs!$B$16),AT209)</f>
        <v>0</v>
      </c>
      <c r="AW209" s="20">
        <f>IF(AU209&gt;Inputs!$B$17,Inputs!$B$17,AU209)</f>
        <v>0</v>
      </c>
      <c r="AX209" s="20">
        <f>IF(AV209&gt;Inputs!$B$17,Inputs!$B$17,AV209)</f>
        <v>0</v>
      </c>
    </row>
    <row r="210" spans="1:50" x14ac:dyDescent="0.25">
      <c r="A210" s="1">
        <f>Levels!A211</f>
        <v>0</v>
      </c>
      <c r="B210" s="1">
        <f>Levels!B211</f>
        <v>0</v>
      </c>
      <c r="C210" s="15">
        <f>IF(AND(E210=0,F210=1),Levels!C211,'2012-2013'!AU210)</f>
        <v>0</v>
      </c>
      <c r="D210" s="1">
        <f>Levels!E211</f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 t="e">
        <f>Levels!AD211</f>
        <v>#N/A</v>
      </c>
      <c r="K210" s="1" t="e">
        <f>Levels!AE211</f>
        <v>#N/A</v>
      </c>
      <c r="L210" s="1" t="e">
        <f t="shared" si="33"/>
        <v>#N/A</v>
      </c>
      <c r="M210" s="19">
        <f>IF(D210=1,Inputs!$J$25,IF(D210=2,Inputs!$J$26,IF(D210=3,Inputs!$J$27,IF(D210=4,Inputs!$J$28,0))))</f>
        <v>0</v>
      </c>
      <c r="N210" s="19">
        <f>IF(D210=1,Inputs!$J$42,IF(D210=2,Inputs!$J$43,IF(D210=3,Inputs!$J$44,IF(D210=4,Inputs!$J$45,0))))</f>
        <v>0</v>
      </c>
      <c r="O210" s="19">
        <f>IF(D210=1,Inputs!$K$25,IF(D210=2,Inputs!$K$26,IF(D210=3,Inputs!$K$27,IF(D210=4,Inputs!$K$28,0))))</f>
        <v>0</v>
      </c>
      <c r="P210" s="19">
        <f>IF(D210=1,Inputs!$K$42,IF(D210=2,Inputs!$K$43,IF(D210=3,Inputs!$K$44,IF(D210=4,Inputs!$K$45,0))))</f>
        <v>0</v>
      </c>
      <c r="Q210" s="19">
        <f>IF(AND(D210=1,G210=1),Inputs!$L$25,IF(AND(D210=2,G210=1),Inputs!$L$26,IF(AND(D210=3,G210=1),Inputs!$L$27,IF(AND(D210=4,G210=1),Inputs!$L$28,0))))</f>
        <v>0</v>
      </c>
      <c r="R210" s="19">
        <f>IF(AND(D210=1,G210=1),Inputs!$L$42,IF(AND(D210=2,G210=1),Inputs!$L$43,IF(AND(D210=3,G210=1),Inputs!$L$44,IF(AND(D210=4,G210=1),Inputs!$L$45,0))))</f>
        <v>0</v>
      </c>
      <c r="S210" s="19">
        <f>IF(AND(D210=1,H210=1),Inputs!$M$25,IF(AND(D210=2,H210=1),Inputs!$M$26,IF(AND(D210=3,H210=1),Inputs!$M$27,IF(AND(D210=4,H210=1),Inputs!$M$28,0))))</f>
        <v>0</v>
      </c>
      <c r="T210" s="19">
        <f>IF(AND(D210=1,H210=1),Inputs!$M$42,IF(AND(D210=2,H210=1),Inputs!$M$43,IF(AND(D210=3,H210=1),Inputs!$M$44,IF(AND(D210=4,H210=1),Inputs!$M$45,0))))</f>
        <v>0</v>
      </c>
      <c r="U210" s="19">
        <f>IF(AND(D210=1,I210=1),Inputs!$N$25,IF(AND(D210=2,I210=1),Inputs!$N$26,IF(AND(D210=3,I210=1),Inputs!$N$27,IF(AND(D210=4,I210=1),Inputs!$N$28,0))))</f>
        <v>0</v>
      </c>
      <c r="V210" s="19">
        <f>IF(AND(D210=1,I210=1),Inputs!$N$42,IF(AND(D210=2,I210=1),Inputs!$N$43,IF(AND(D210=3,I210=1),Inputs!$N$44,IF(AND(D210=4,I210=1),Inputs!$N$45,0))))</f>
        <v>0</v>
      </c>
      <c r="W210" s="19">
        <f>IF(D210=1,Inputs!$J$34,IF(D210=2,Inputs!$J$35,IF(D210=3,Inputs!$J$36,IF(D210=4,Inputs!$J$37,0))))</f>
        <v>0</v>
      </c>
      <c r="X210" s="19">
        <f>IF(D210=1,Inputs!$J$51,IF(D210=2,Inputs!$J$52,IF(D210=3,Inputs!$J$53,IF(D210=4,Inputs!$J$54,0))))</f>
        <v>0</v>
      </c>
      <c r="Y210" s="19">
        <f>IF(D210=1,Inputs!$K$34,IF(D210=2,Inputs!$K$35,IF(D210=3,Inputs!$K$36,IF(D210=4,Inputs!$K$37,0))))</f>
        <v>0</v>
      </c>
      <c r="Z210" s="19">
        <f>IF(D210=1,Inputs!$K$51,IF(D210=2,Inputs!$K$52,IF(D210=3,Inputs!$K$53,IF(D210=4,Inputs!$K$54,0))))</f>
        <v>0</v>
      </c>
      <c r="AA210" s="19">
        <f>IF(AND(D210=1,G210=1),Inputs!$L$34,IF(AND(D210=2,G210=1),Inputs!$L$35,IF(AND(D210=3,G210=1),Inputs!$L$36,IF(AND(D210=4,G210=1),Inputs!$L$37,0))))</f>
        <v>0</v>
      </c>
      <c r="AB210" s="19">
        <f>IF(AND(D210=1,G210=1),Inputs!$L$51,IF(AND(D210=2,G210=1),Inputs!$L$52,IF(AND(D210=3,G210=1),Inputs!$L$53,IF(AND(D210=4,G210=1),Inputs!$L$54,0))))</f>
        <v>0</v>
      </c>
      <c r="AC210" s="19">
        <f>IF(AND(D210=1,H210=1),Inputs!$M$34,IF(AND(D210=2,H210=1),Inputs!$M$35,IF(AND(D210=3,H210=1),Inputs!$M$36,IF(AND(D210=4,H210=1),Inputs!$M$37,0))))</f>
        <v>0</v>
      </c>
      <c r="AD210" s="19">
        <f>IF(AND(D210=1,H210=1),Inputs!$M$51,IF(AND(D210=2,H210=1),Inputs!$M$52,IF(AND(D210=3,H210=1),Inputs!$M$53,IF(AND(D210=4,H210=1),Inputs!$M$54,0))))</f>
        <v>0</v>
      </c>
      <c r="AE210" s="19">
        <f>IF(AND(D210=1,I210=1),Inputs!$N$34,IF(AND(D210=2,I210=1),Inputs!$N$35,IF(AND(D210=3,I210=1),Inputs!$N$36,IF(AND(D210=4,I210=1),Inputs!$N$37,0))))</f>
        <v>0</v>
      </c>
      <c r="AF210" s="19">
        <f>IF(AND(D210=1,I210=1),Inputs!$N$51,IF(AND(D210=2,I210=1),Inputs!$N$52,IF(AND(D210=3,I210=1),Inputs!$N$53,IF(AND(D210=4,I210=1),Inputs!$N$54,0))))</f>
        <v>0</v>
      </c>
      <c r="AG210" s="19" t="e">
        <f t="shared" si="34"/>
        <v>#N/A</v>
      </c>
      <c r="AH210" s="19" t="e">
        <f t="shared" si="35"/>
        <v>#N/A</v>
      </c>
      <c r="AI210" s="19" t="e">
        <f t="shared" si="36"/>
        <v>#N/A</v>
      </c>
      <c r="AJ210" s="19" t="e">
        <f>IF(K210=2,Inputs!$B$7,IF(K210=3,Inputs!$B$8,IF(K210=4,Inputs!$B$9,IF(K210=5,Inputs!$B$10,IF(K210=6,Inputs!$B$11)))))</f>
        <v>#N/A</v>
      </c>
      <c r="AK210" s="19">
        <f>Inputs!$B$65+C210</f>
        <v>500</v>
      </c>
      <c r="AL210" s="19" t="e">
        <f t="shared" si="37"/>
        <v>#N/A</v>
      </c>
      <c r="AM210" s="19" t="e">
        <f t="shared" si="43"/>
        <v>#N/A</v>
      </c>
      <c r="AN210" s="19" t="e">
        <f t="shared" si="38"/>
        <v>#N/A</v>
      </c>
      <c r="AO210" s="19" t="e">
        <f t="shared" si="39"/>
        <v>#N/A</v>
      </c>
      <c r="AP210" s="19" t="e">
        <f t="shared" si="40"/>
        <v>#N/A</v>
      </c>
      <c r="AQ210" s="22">
        <f t="shared" si="41"/>
        <v>0</v>
      </c>
      <c r="AR210" s="22">
        <f t="shared" si="42"/>
        <v>0</v>
      </c>
      <c r="AS210" s="22">
        <f>IF(AND(AQ210&gt;=Inputs!$B$15,D210=2),MAX(C210,Inputs!$B$15),AQ210)</f>
        <v>0</v>
      </c>
      <c r="AT210" s="22">
        <f>IF(AND(AR210&gt;=Inputs!$B$15,D210=2),MAX(C210,Inputs!$B$15),AR210)</f>
        <v>0</v>
      </c>
      <c r="AU210" s="22">
        <f>IF(AND(AS210&gt;=Inputs!$B$16,D210&lt;4),MAX(C210,Inputs!$B$16),AS210)</f>
        <v>0</v>
      </c>
      <c r="AV210" s="22">
        <f>IF(AND(AT210&gt;=Inputs!$B$16,D210&lt;4),MAX(C210,Inputs!$B$16),AT210)</f>
        <v>0</v>
      </c>
      <c r="AW210" s="20">
        <f>IF(AU210&gt;Inputs!$B$17,Inputs!$B$17,AU210)</f>
        <v>0</v>
      </c>
      <c r="AX210" s="20">
        <f>IF(AV210&gt;Inputs!$B$17,Inputs!$B$17,AV210)</f>
        <v>0</v>
      </c>
    </row>
    <row r="211" spans="1:50" x14ac:dyDescent="0.25">
      <c r="A211" s="1">
        <f>Levels!A212</f>
        <v>0</v>
      </c>
      <c r="B211" s="1">
        <f>Levels!B212</f>
        <v>0</v>
      </c>
      <c r="C211" s="15">
        <f>IF(AND(E211=0,F211=1),Levels!C212,'2012-2013'!AU211)</f>
        <v>0</v>
      </c>
      <c r="D211" s="1">
        <f>Levels!E212</f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 t="e">
        <f>Levels!AD212</f>
        <v>#N/A</v>
      </c>
      <c r="K211" s="1" t="e">
        <f>Levels!AE212</f>
        <v>#N/A</v>
      </c>
      <c r="L211" s="1" t="e">
        <f t="shared" si="33"/>
        <v>#N/A</v>
      </c>
      <c r="M211" s="19">
        <f>IF(D211=1,Inputs!$J$25,IF(D211=2,Inputs!$J$26,IF(D211=3,Inputs!$J$27,IF(D211=4,Inputs!$J$28,0))))</f>
        <v>0</v>
      </c>
      <c r="N211" s="19">
        <f>IF(D211=1,Inputs!$J$42,IF(D211=2,Inputs!$J$43,IF(D211=3,Inputs!$J$44,IF(D211=4,Inputs!$J$45,0))))</f>
        <v>0</v>
      </c>
      <c r="O211" s="19">
        <f>IF(D211=1,Inputs!$K$25,IF(D211=2,Inputs!$K$26,IF(D211=3,Inputs!$K$27,IF(D211=4,Inputs!$K$28,0))))</f>
        <v>0</v>
      </c>
      <c r="P211" s="19">
        <f>IF(D211=1,Inputs!$K$42,IF(D211=2,Inputs!$K$43,IF(D211=3,Inputs!$K$44,IF(D211=4,Inputs!$K$45,0))))</f>
        <v>0</v>
      </c>
      <c r="Q211" s="19">
        <f>IF(AND(D211=1,G211=1),Inputs!$L$25,IF(AND(D211=2,G211=1),Inputs!$L$26,IF(AND(D211=3,G211=1),Inputs!$L$27,IF(AND(D211=4,G211=1),Inputs!$L$28,0))))</f>
        <v>0</v>
      </c>
      <c r="R211" s="19">
        <f>IF(AND(D211=1,G211=1),Inputs!$L$42,IF(AND(D211=2,G211=1),Inputs!$L$43,IF(AND(D211=3,G211=1),Inputs!$L$44,IF(AND(D211=4,G211=1),Inputs!$L$45,0))))</f>
        <v>0</v>
      </c>
      <c r="S211" s="19">
        <f>IF(AND(D211=1,H211=1),Inputs!$M$25,IF(AND(D211=2,H211=1),Inputs!$M$26,IF(AND(D211=3,H211=1),Inputs!$M$27,IF(AND(D211=4,H211=1),Inputs!$M$28,0))))</f>
        <v>0</v>
      </c>
      <c r="T211" s="19">
        <f>IF(AND(D211=1,H211=1),Inputs!$M$42,IF(AND(D211=2,H211=1),Inputs!$M$43,IF(AND(D211=3,H211=1),Inputs!$M$44,IF(AND(D211=4,H211=1),Inputs!$M$45,0))))</f>
        <v>0</v>
      </c>
      <c r="U211" s="19">
        <f>IF(AND(D211=1,I211=1),Inputs!$N$25,IF(AND(D211=2,I211=1),Inputs!$N$26,IF(AND(D211=3,I211=1),Inputs!$N$27,IF(AND(D211=4,I211=1),Inputs!$N$28,0))))</f>
        <v>0</v>
      </c>
      <c r="V211" s="19">
        <f>IF(AND(D211=1,I211=1),Inputs!$N$42,IF(AND(D211=2,I211=1),Inputs!$N$43,IF(AND(D211=3,I211=1),Inputs!$N$44,IF(AND(D211=4,I211=1),Inputs!$N$45,0))))</f>
        <v>0</v>
      </c>
      <c r="W211" s="19">
        <f>IF(D211=1,Inputs!$J$34,IF(D211=2,Inputs!$J$35,IF(D211=3,Inputs!$J$36,IF(D211=4,Inputs!$J$37,0))))</f>
        <v>0</v>
      </c>
      <c r="X211" s="19">
        <f>IF(D211=1,Inputs!$J$51,IF(D211=2,Inputs!$J$52,IF(D211=3,Inputs!$J$53,IF(D211=4,Inputs!$J$54,0))))</f>
        <v>0</v>
      </c>
      <c r="Y211" s="19">
        <f>IF(D211=1,Inputs!$K$34,IF(D211=2,Inputs!$K$35,IF(D211=3,Inputs!$K$36,IF(D211=4,Inputs!$K$37,0))))</f>
        <v>0</v>
      </c>
      <c r="Z211" s="19">
        <f>IF(D211=1,Inputs!$K$51,IF(D211=2,Inputs!$K$52,IF(D211=3,Inputs!$K$53,IF(D211=4,Inputs!$K$54,0))))</f>
        <v>0</v>
      </c>
      <c r="AA211" s="19">
        <f>IF(AND(D211=1,G211=1),Inputs!$L$34,IF(AND(D211=2,G211=1),Inputs!$L$35,IF(AND(D211=3,G211=1),Inputs!$L$36,IF(AND(D211=4,G211=1),Inputs!$L$37,0))))</f>
        <v>0</v>
      </c>
      <c r="AB211" s="19">
        <f>IF(AND(D211=1,G211=1),Inputs!$L$51,IF(AND(D211=2,G211=1),Inputs!$L$52,IF(AND(D211=3,G211=1),Inputs!$L$53,IF(AND(D211=4,G211=1),Inputs!$L$54,0))))</f>
        <v>0</v>
      </c>
      <c r="AC211" s="19">
        <f>IF(AND(D211=1,H211=1),Inputs!$M$34,IF(AND(D211=2,H211=1),Inputs!$M$35,IF(AND(D211=3,H211=1),Inputs!$M$36,IF(AND(D211=4,H211=1),Inputs!$M$37,0))))</f>
        <v>0</v>
      </c>
      <c r="AD211" s="19">
        <f>IF(AND(D211=1,H211=1),Inputs!$M$51,IF(AND(D211=2,H211=1),Inputs!$M$52,IF(AND(D211=3,H211=1),Inputs!$M$53,IF(AND(D211=4,H211=1),Inputs!$M$54,0))))</f>
        <v>0</v>
      </c>
      <c r="AE211" s="19">
        <f>IF(AND(D211=1,I211=1),Inputs!$N$34,IF(AND(D211=2,I211=1),Inputs!$N$35,IF(AND(D211=3,I211=1),Inputs!$N$36,IF(AND(D211=4,I211=1),Inputs!$N$37,0))))</f>
        <v>0</v>
      </c>
      <c r="AF211" s="19">
        <f>IF(AND(D211=1,I211=1),Inputs!$N$51,IF(AND(D211=2,I211=1),Inputs!$N$52,IF(AND(D211=3,I211=1),Inputs!$N$53,IF(AND(D211=4,I211=1),Inputs!$N$54,0))))</f>
        <v>0</v>
      </c>
      <c r="AG211" s="19" t="e">
        <f t="shared" si="34"/>
        <v>#N/A</v>
      </c>
      <c r="AH211" s="19" t="e">
        <f t="shared" si="35"/>
        <v>#N/A</v>
      </c>
      <c r="AI211" s="19" t="e">
        <f t="shared" si="36"/>
        <v>#N/A</v>
      </c>
      <c r="AJ211" s="19" t="e">
        <f>IF(K211=2,Inputs!$B$7,IF(K211=3,Inputs!$B$8,IF(K211=4,Inputs!$B$9,IF(K211=5,Inputs!$B$10,IF(K211=6,Inputs!$B$11)))))</f>
        <v>#N/A</v>
      </c>
      <c r="AK211" s="19">
        <f>Inputs!$B$65+C211</f>
        <v>500</v>
      </c>
      <c r="AL211" s="19" t="e">
        <f t="shared" si="37"/>
        <v>#N/A</v>
      </c>
      <c r="AM211" s="19" t="e">
        <f t="shared" si="43"/>
        <v>#N/A</v>
      </c>
      <c r="AN211" s="19" t="e">
        <f t="shared" si="38"/>
        <v>#N/A</v>
      </c>
      <c r="AO211" s="19" t="e">
        <f t="shared" si="39"/>
        <v>#N/A</v>
      </c>
      <c r="AP211" s="19" t="e">
        <f t="shared" si="40"/>
        <v>#N/A</v>
      </c>
      <c r="AQ211" s="22">
        <f t="shared" si="41"/>
        <v>0</v>
      </c>
      <c r="AR211" s="22">
        <f t="shared" si="42"/>
        <v>0</v>
      </c>
      <c r="AS211" s="22">
        <f>IF(AND(AQ211&gt;=Inputs!$B$15,D211=2),MAX(C211,Inputs!$B$15),AQ211)</f>
        <v>0</v>
      </c>
      <c r="AT211" s="22">
        <f>IF(AND(AR211&gt;=Inputs!$B$15,D211=2),MAX(C211,Inputs!$B$15),AR211)</f>
        <v>0</v>
      </c>
      <c r="AU211" s="22">
        <f>IF(AND(AS211&gt;=Inputs!$B$16,D211&lt;4),MAX(C211,Inputs!$B$16),AS211)</f>
        <v>0</v>
      </c>
      <c r="AV211" s="22">
        <f>IF(AND(AT211&gt;=Inputs!$B$16,D211&lt;4),MAX(C211,Inputs!$B$16),AT211)</f>
        <v>0</v>
      </c>
      <c r="AW211" s="20">
        <f>IF(AU211&gt;Inputs!$B$17,Inputs!$B$17,AU211)</f>
        <v>0</v>
      </c>
      <c r="AX211" s="20">
        <f>IF(AV211&gt;Inputs!$B$17,Inputs!$B$17,AV211)</f>
        <v>0</v>
      </c>
    </row>
    <row r="212" spans="1:50" x14ac:dyDescent="0.25">
      <c r="A212" s="1">
        <f>Levels!A213</f>
        <v>0</v>
      </c>
      <c r="B212" s="1">
        <f>Levels!B213</f>
        <v>0</v>
      </c>
      <c r="C212" s="15">
        <f>IF(AND(E212=0,F212=1),Levels!C213,'2012-2013'!AU212)</f>
        <v>0</v>
      </c>
      <c r="D212" s="1">
        <f>Levels!E213</f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 t="e">
        <f>Levels!AD213</f>
        <v>#N/A</v>
      </c>
      <c r="K212" s="1" t="e">
        <f>Levels!AE213</f>
        <v>#N/A</v>
      </c>
      <c r="L212" s="1" t="e">
        <f t="shared" si="33"/>
        <v>#N/A</v>
      </c>
      <c r="M212" s="19">
        <f>IF(D212=1,Inputs!$J$25,IF(D212=2,Inputs!$J$26,IF(D212=3,Inputs!$J$27,IF(D212=4,Inputs!$J$28,0))))</f>
        <v>0</v>
      </c>
      <c r="N212" s="19">
        <f>IF(D212=1,Inputs!$J$42,IF(D212=2,Inputs!$J$43,IF(D212=3,Inputs!$J$44,IF(D212=4,Inputs!$J$45,0))))</f>
        <v>0</v>
      </c>
      <c r="O212" s="19">
        <f>IF(D212=1,Inputs!$K$25,IF(D212=2,Inputs!$K$26,IF(D212=3,Inputs!$K$27,IF(D212=4,Inputs!$K$28,0))))</f>
        <v>0</v>
      </c>
      <c r="P212" s="19">
        <f>IF(D212=1,Inputs!$K$42,IF(D212=2,Inputs!$K$43,IF(D212=3,Inputs!$K$44,IF(D212=4,Inputs!$K$45,0))))</f>
        <v>0</v>
      </c>
      <c r="Q212" s="19">
        <f>IF(AND(D212=1,G212=1),Inputs!$L$25,IF(AND(D212=2,G212=1),Inputs!$L$26,IF(AND(D212=3,G212=1),Inputs!$L$27,IF(AND(D212=4,G212=1),Inputs!$L$28,0))))</f>
        <v>0</v>
      </c>
      <c r="R212" s="19">
        <f>IF(AND(D212=1,G212=1),Inputs!$L$42,IF(AND(D212=2,G212=1),Inputs!$L$43,IF(AND(D212=3,G212=1),Inputs!$L$44,IF(AND(D212=4,G212=1),Inputs!$L$45,0))))</f>
        <v>0</v>
      </c>
      <c r="S212" s="19">
        <f>IF(AND(D212=1,H212=1),Inputs!$M$25,IF(AND(D212=2,H212=1),Inputs!$M$26,IF(AND(D212=3,H212=1),Inputs!$M$27,IF(AND(D212=4,H212=1),Inputs!$M$28,0))))</f>
        <v>0</v>
      </c>
      <c r="T212" s="19">
        <f>IF(AND(D212=1,H212=1),Inputs!$M$42,IF(AND(D212=2,H212=1),Inputs!$M$43,IF(AND(D212=3,H212=1),Inputs!$M$44,IF(AND(D212=4,H212=1),Inputs!$M$45,0))))</f>
        <v>0</v>
      </c>
      <c r="U212" s="19">
        <f>IF(AND(D212=1,I212=1),Inputs!$N$25,IF(AND(D212=2,I212=1),Inputs!$N$26,IF(AND(D212=3,I212=1),Inputs!$N$27,IF(AND(D212=4,I212=1),Inputs!$N$28,0))))</f>
        <v>0</v>
      </c>
      <c r="V212" s="19">
        <f>IF(AND(D212=1,I212=1),Inputs!$N$42,IF(AND(D212=2,I212=1),Inputs!$N$43,IF(AND(D212=3,I212=1),Inputs!$N$44,IF(AND(D212=4,I212=1),Inputs!$N$45,0))))</f>
        <v>0</v>
      </c>
      <c r="W212" s="19">
        <f>IF(D212=1,Inputs!$J$34,IF(D212=2,Inputs!$J$35,IF(D212=3,Inputs!$J$36,IF(D212=4,Inputs!$J$37,0))))</f>
        <v>0</v>
      </c>
      <c r="X212" s="19">
        <f>IF(D212=1,Inputs!$J$51,IF(D212=2,Inputs!$J$52,IF(D212=3,Inputs!$J$53,IF(D212=4,Inputs!$J$54,0))))</f>
        <v>0</v>
      </c>
      <c r="Y212" s="19">
        <f>IF(D212=1,Inputs!$K$34,IF(D212=2,Inputs!$K$35,IF(D212=3,Inputs!$K$36,IF(D212=4,Inputs!$K$37,0))))</f>
        <v>0</v>
      </c>
      <c r="Z212" s="19">
        <f>IF(D212=1,Inputs!$K$51,IF(D212=2,Inputs!$K$52,IF(D212=3,Inputs!$K$53,IF(D212=4,Inputs!$K$54,0))))</f>
        <v>0</v>
      </c>
      <c r="AA212" s="19">
        <f>IF(AND(D212=1,G212=1),Inputs!$L$34,IF(AND(D212=2,G212=1),Inputs!$L$35,IF(AND(D212=3,G212=1),Inputs!$L$36,IF(AND(D212=4,G212=1),Inputs!$L$37,0))))</f>
        <v>0</v>
      </c>
      <c r="AB212" s="19">
        <f>IF(AND(D212=1,G212=1),Inputs!$L$51,IF(AND(D212=2,G212=1),Inputs!$L$52,IF(AND(D212=3,G212=1),Inputs!$L$53,IF(AND(D212=4,G212=1),Inputs!$L$54,0))))</f>
        <v>0</v>
      </c>
      <c r="AC212" s="19">
        <f>IF(AND(D212=1,H212=1),Inputs!$M$34,IF(AND(D212=2,H212=1),Inputs!$M$35,IF(AND(D212=3,H212=1),Inputs!$M$36,IF(AND(D212=4,H212=1),Inputs!$M$37,0))))</f>
        <v>0</v>
      </c>
      <c r="AD212" s="19">
        <f>IF(AND(D212=1,H212=1),Inputs!$M$51,IF(AND(D212=2,H212=1),Inputs!$M$52,IF(AND(D212=3,H212=1),Inputs!$M$53,IF(AND(D212=4,H212=1),Inputs!$M$54,0))))</f>
        <v>0</v>
      </c>
      <c r="AE212" s="19">
        <f>IF(AND(D212=1,I212=1),Inputs!$N$34,IF(AND(D212=2,I212=1),Inputs!$N$35,IF(AND(D212=3,I212=1),Inputs!$N$36,IF(AND(D212=4,I212=1),Inputs!$N$37,0))))</f>
        <v>0</v>
      </c>
      <c r="AF212" s="19">
        <f>IF(AND(D212=1,I212=1),Inputs!$N$51,IF(AND(D212=2,I212=1),Inputs!$N$52,IF(AND(D212=3,I212=1),Inputs!$N$53,IF(AND(D212=4,I212=1),Inputs!$N$54,0))))</f>
        <v>0</v>
      </c>
      <c r="AG212" s="19" t="e">
        <f t="shared" si="34"/>
        <v>#N/A</v>
      </c>
      <c r="AH212" s="19" t="e">
        <f t="shared" si="35"/>
        <v>#N/A</v>
      </c>
      <c r="AI212" s="19" t="e">
        <f t="shared" si="36"/>
        <v>#N/A</v>
      </c>
      <c r="AJ212" s="19" t="e">
        <f>IF(K212=2,Inputs!$B$7,IF(K212=3,Inputs!$B$8,IF(K212=4,Inputs!$B$9,IF(K212=5,Inputs!$B$10,IF(K212=6,Inputs!$B$11)))))</f>
        <v>#N/A</v>
      </c>
      <c r="AK212" s="19">
        <f>Inputs!$B$65+C212</f>
        <v>500</v>
      </c>
      <c r="AL212" s="19" t="e">
        <f t="shared" si="37"/>
        <v>#N/A</v>
      </c>
      <c r="AM212" s="19" t="e">
        <f t="shared" si="43"/>
        <v>#N/A</v>
      </c>
      <c r="AN212" s="19" t="e">
        <f t="shared" si="38"/>
        <v>#N/A</v>
      </c>
      <c r="AO212" s="19" t="e">
        <f t="shared" si="39"/>
        <v>#N/A</v>
      </c>
      <c r="AP212" s="19" t="e">
        <f t="shared" si="40"/>
        <v>#N/A</v>
      </c>
      <c r="AQ212" s="22">
        <f t="shared" si="41"/>
        <v>0</v>
      </c>
      <c r="AR212" s="22">
        <f t="shared" si="42"/>
        <v>0</v>
      </c>
      <c r="AS212" s="22">
        <f>IF(AND(AQ212&gt;=Inputs!$B$15,D212=2),MAX(C212,Inputs!$B$15),AQ212)</f>
        <v>0</v>
      </c>
      <c r="AT212" s="22">
        <f>IF(AND(AR212&gt;=Inputs!$B$15,D212=2),MAX(C212,Inputs!$B$15),AR212)</f>
        <v>0</v>
      </c>
      <c r="AU212" s="22">
        <f>IF(AND(AS212&gt;=Inputs!$B$16,D212&lt;4),MAX(C212,Inputs!$B$16),AS212)</f>
        <v>0</v>
      </c>
      <c r="AV212" s="22">
        <f>IF(AND(AT212&gt;=Inputs!$B$16,D212&lt;4),MAX(C212,Inputs!$B$16),AT212)</f>
        <v>0</v>
      </c>
      <c r="AW212" s="20">
        <f>IF(AU212&gt;Inputs!$B$17,Inputs!$B$17,AU212)</f>
        <v>0</v>
      </c>
      <c r="AX212" s="20">
        <f>IF(AV212&gt;Inputs!$B$17,Inputs!$B$17,AV212)</f>
        <v>0</v>
      </c>
    </row>
    <row r="213" spans="1:50" x14ac:dyDescent="0.25">
      <c r="A213" s="1">
        <f>Levels!A214</f>
        <v>0</v>
      </c>
      <c r="B213" s="1">
        <f>Levels!B214</f>
        <v>0</v>
      </c>
      <c r="C213" s="15">
        <f>IF(AND(E213=0,F213=1),Levels!C214,'2012-2013'!AU213)</f>
        <v>0</v>
      </c>
      <c r="D213" s="1">
        <f>Levels!E214</f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 t="e">
        <f>Levels!AD214</f>
        <v>#N/A</v>
      </c>
      <c r="K213" s="1" t="e">
        <f>Levels!AE214</f>
        <v>#N/A</v>
      </c>
      <c r="L213" s="1" t="e">
        <f t="shared" si="33"/>
        <v>#N/A</v>
      </c>
      <c r="M213" s="19">
        <f>IF(D213=1,Inputs!$J$25,IF(D213=2,Inputs!$J$26,IF(D213=3,Inputs!$J$27,IF(D213=4,Inputs!$J$28,0))))</f>
        <v>0</v>
      </c>
      <c r="N213" s="19">
        <f>IF(D213=1,Inputs!$J$42,IF(D213=2,Inputs!$J$43,IF(D213=3,Inputs!$J$44,IF(D213=4,Inputs!$J$45,0))))</f>
        <v>0</v>
      </c>
      <c r="O213" s="19">
        <f>IF(D213=1,Inputs!$K$25,IF(D213=2,Inputs!$K$26,IF(D213=3,Inputs!$K$27,IF(D213=4,Inputs!$K$28,0))))</f>
        <v>0</v>
      </c>
      <c r="P213" s="19">
        <f>IF(D213=1,Inputs!$K$42,IF(D213=2,Inputs!$K$43,IF(D213=3,Inputs!$K$44,IF(D213=4,Inputs!$K$45,0))))</f>
        <v>0</v>
      </c>
      <c r="Q213" s="19">
        <f>IF(AND(D213=1,G213=1),Inputs!$L$25,IF(AND(D213=2,G213=1),Inputs!$L$26,IF(AND(D213=3,G213=1),Inputs!$L$27,IF(AND(D213=4,G213=1),Inputs!$L$28,0))))</f>
        <v>0</v>
      </c>
      <c r="R213" s="19">
        <f>IF(AND(D213=1,G213=1),Inputs!$L$42,IF(AND(D213=2,G213=1),Inputs!$L$43,IF(AND(D213=3,G213=1),Inputs!$L$44,IF(AND(D213=4,G213=1),Inputs!$L$45,0))))</f>
        <v>0</v>
      </c>
      <c r="S213" s="19">
        <f>IF(AND(D213=1,H213=1),Inputs!$M$25,IF(AND(D213=2,H213=1),Inputs!$M$26,IF(AND(D213=3,H213=1),Inputs!$M$27,IF(AND(D213=4,H213=1),Inputs!$M$28,0))))</f>
        <v>0</v>
      </c>
      <c r="T213" s="19">
        <f>IF(AND(D213=1,H213=1),Inputs!$M$42,IF(AND(D213=2,H213=1),Inputs!$M$43,IF(AND(D213=3,H213=1),Inputs!$M$44,IF(AND(D213=4,H213=1),Inputs!$M$45,0))))</f>
        <v>0</v>
      </c>
      <c r="U213" s="19">
        <f>IF(AND(D213=1,I213=1),Inputs!$N$25,IF(AND(D213=2,I213=1),Inputs!$N$26,IF(AND(D213=3,I213=1),Inputs!$N$27,IF(AND(D213=4,I213=1),Inputs!$N$28,0))))</f>
        <v>0</v>
      </c>
      <c r="V213" s="19">
        <f>IF(AND(D213=1,I213=1),Inputs!$N$42,IF(AND(D213=2,I213=1),Inputs!$N$43,IF(AND(D213=3,I213=1),Inputs!$N$44,IF(AND(D213=4,I213=1),Inputs!$N$45,0))))</f>
        <v>0</v>
      </c>
      <c r="W213" s="19">
        <f>IF(D213=1,Inputs!$J$34,IF(D213=2,Inputs!$J$35,IF(D213=3,Inputs!$J$36,IF(D213=4,Inputs!$J$37,0))))</f>
        <v>0</v>
      </c>
      <c r="X213" s="19">
        <f>IF(D213=1,Inputs!$J$51,IF(D213=2,Inputs!$J$52,IF(D213=3,Inputs!$J$53,IF(D213=4,Inputs!$J$54,0))))</f>
        <v>0</v>
      </c>
      <c r="Y213" s="19">
        <f>IF(D213=1,Inputs!$K$34,IF(D213=2,Inputs!$K$35,IF(D213=3,Inputs!$K$36,IF(D213=4,Inputs!$K$37,0))))</f>
        <v>0</v>
      </c>
      <c r="Z213" s="19">
        <f>IF(D213=1,Inputs!$K$51,IF(D213=2,Inputs!$K$52,IF(D213=3,Inputs!$K$53,IF(D213=4,Inputs!$K$54,0))))</f>
        <v>0</v>
      </c>
      <c r="AA213" s="19">
        <f>IF(AND(D213=1,G213=1),Inputs!$L$34,IF(AND(D213=2,G213=1),Inputs!$L$35,IF(AND(D213=3,G213=1),Inputs!$L$36,IF(AND(D213=4,G213=1),Inputs!$L$37,0))))</f>
        <v>0</v>
      </c>
      <c r="AB213" s="19">
        <f>IF(AND(D213=1,G213=1),Inputs!$L$51,IF(AND(D213=2,G213=1),Inputs!$L$52,IF(AND(D213=3,G213=1),Inputs!$L$53,IF(AND(D213=4,G213=1),Inputs!$L$54,0))))</f>
        <v>0</v>
      </c>
      <c r="AC213" s="19">
        <f>IF(AND(D213=1,H213=1),Inputs!$M$34,IF(AND(D213=2,H213=1),Inputs!$M$35,IF(AND(D213=3,H213=1),Inputs!$M$36,IF(AND(D213=4,H213=1),Inputs!$M$37,0))))</f>
        <v>0</v>
      </c>
      <c r="AD213" s="19">
        <f>IF(AND(D213=1,H213=1),Inputs!$M$51,IF(AND(D213=2,H213=1),Inputs!$M$52,IF(AND(D213=3,H213=1),Inputs!$M$53,IF(AND(D213=4,H213=1),Inputs!$M$54,0))))</f>
        <v>0</v>
      </c>
      <c r="AE213" s="19">
        <f>IF(AND(D213=1,I213=1),Inputs!$N$34,IF(AND(D213=2,I213=1),Inputs!$N$35,IF(AND(D213=3,I213=1),Inputs!$N$36,IF(AND(D213=4,I213=1),Inputs!$N$37,0))))</f>
        <v>0</v>
      </c>
      <c r="AF213" s="19">
        <f>IF(AND(D213=1,I213=1),Inputs!$N$51,IF(AND(D213=2,I213=1),Inputs!$N$52,IF(AND(D213=3,I213=1),Inputs!$N$53,IF(AND(D213=4,I213=1),Inputs!$N$54,0))))</f>
        <v>0</v>
      </c>
      <c r="AG213" s="19" t="e">
        <f t="shared" si="34"/>
        <v>#N/A</v>
      </c>
      <c r="AH213" s="19" t="e">
        <f t="shared" si="35"/>
        <v>#N/A</v>
      </c>
      <c r="AI213" s="19" t="e">
        <f t="shared" si="36"/>
        <v>#N/A</v>
      </c>
      <c r="AJ213" s="19" t="e">
        <f>IF(K213=2,Inputs!$B$7,IF(K213=3,Inputs!$B$8,IF(K213=4,Inputs!$B$9,IF(K213=5,Inputs!$B$10,IF(K213=6,Inputs!$B$11)))))</f>
        <v>#N/A</v>
      </c>
      <c r="AK213" s="19">
        <f>Inputs!$B$65+C213</f>
        <v>500</v>
      </c>
      <c r="AL213" s="19" t="e">
        <f t="shared" si="37"/>
        <v>#N/A</v>
      </c>
      <c r="AM213" s="19" t="e">
        <f t="shared" si="43"/>
        <v>#N/A</v>
      </c>
      <c r="AN213" s="19" t="e">
        <f t="shared" si="38"/>
        <v>#N/A</v>
      </c>
      <c r="AO213" s="19" t="e">
        <f t="shared" si="39"/>
        <v>#N/A</v>
      </c>
      <c r="AP213" s="19" t="e">
        <f t="shared" si="40"/>
        <v>#N/A</v>
      </c>
      <c r="AQ213" s="22">
        <f t="shared" si="41"/>
        <v>0</v>
      </c>
      <c r="AR213" s="22">
        <f t="shared" si="42"/>
        <v>0</v>
      </c>
      <c r="AS213" s="22">
        <f>IF(AND(AQ213&gt;=Inputs!$B$15,D213=2),MAX(C213,Inputs!$B$15),AQ213)</f>
        <v>0</v>
      </c>
      <c r="AT213" s="22">
        <f>IF(AND(AR213&gt;=Inputs!$B$15,D213=2),MAX(C213,Inputs!$B$15),AR213)</f>
        <v>0</v>
      </c>
      <c r="AU213" s="22">
        <f>IF(AND(AS213&gt;=Inputs!$B$16,D213&lt;4),MAX(C213,Inputs!$B$16),AS213)</f>
        <v>0</v>
      </c>
      <c r="AV213" s="22">
        <f>IF(AND(AT213&gt;=Inputs!$B$16,D213&lt;4),MAX(C213,Inputs!$B$16),AT213)</f>
        <v>0</v>
      </c>
      <c r="AW213" s="20">
        <f>IF(AU213&gt;Inputs!$B$17,Inputs!$B$17,AU213)</f>
        <v>0</v>
      </c>
      <c r="AX213" s="20">
        <f>IF(AV213&gt;Inputs!$B$17,Inputs!$B$17,AV213)</f>
        <v>0</v>
      </c>
    </row>
    <row r="214" spans="1:50" x14ac:dyDescent="0.25">
      <c r="A214" s="1">
        <f>Levels!A215</f>
        <v>0</v>
      </c>
      <c r="B214" s="1">
        <f>Levels!B215</f>
        <v>0</v>
      </c>
      <c r="C214" s="15">
        <f>IF(AND(E214=0,F214=1),Levels!C215,'2012-2013'!AU214)</f>
        <v>0</v>
      </c>
      <c r="D214" s="1">
        <f>Levels!E215</f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 t="e">
        <f>Levels!AD215</f>
        <v>#N/A</v>
      </c>
      <c r="K214" s="1" t="e">
        <f>Levels!AE215</f>
        <v>#N/A</v>
      </c>
      <c r="L214" s="1" t="e">
        <f t="shared" si="33"/>
        <v>#N/A</v>
      </c>
      <c r="M214" s="19">
        <f>IF(D214=1,Inputs!$J$25,IF(D214=2,Inputs!$J$26,IF(D214=3,Inputs!$J$27,IF(D214=4,Inputs!$J$28,0))))</f>
        <v>0</v>
      </c>
      <c r="N214" s="19">
        <f>IF(D214=1,Inputs!$J$42,IF(D214=2,Inputs!$J$43,IF(D214=3,Inputs!$J$44,IF(D214=4,Inputs!$J$45,0))))</f>
        <v>0</v>
      </c>
      <c r="O214" s="19">
        <f>IF(D214=1,Inputs!$K$25,IF(D214=2,Inputs!$K$26,IF(D214=3,Inputs!$K$27,IF(D214=4,Inputs!$K$28,0))))</f>
        <v>0</v>
      </c>
      <c r="P214" s="19">
        <f>IF(D214=1,Inputs!$K$42,IF(D214=2,Inputs!$K$43,IF(D214=3,Inputs!$K$44,IF(D214=4,Inputs!$K$45,0))))</f>
        <v>0</v>
      </c>
      <c r="Q214" s="19">
        <f>IF(AND(D214=1,G214=1),Inputs!$L$25,IF(AND(D214=2,G214=1),Inputs!$L$26,IF(AND(D214=3,G214=1),Inputs!$L$27,IF(AND(D214=4,G214=1),Inputs!$L$28,0))))</f>
        <v>0</v>
      </c>
      <c r="R214" s="19">
        <f>IF(AND(D214=1,G214=1),Inputs!$L$42,IF(AND(D214=2,G214=1),Inputs!$L$43,IF(AND(D214=3,G214=1),Inputs!$L$44,IF(AND(D214=4,G214=1),Inputs!$L$45,0))))</f>
        <v>0</v>
      </c>
      <c r="S214" s="19">
        <f>IF(AND(D214=1,H214=1),Inputs!$M$25,IF(AND(D214=2,H214=1),Inputs!$M$26,IF(AND(D214=3,H214=1),Inputs!$M$27,IF(AND(D214=4,H214=1),Inputs!$M$28,0))))</f>
        <v>0</v>
      </c>
      <c r="T214" s="19">
        <f>IF(AND(D214=1,H214=1),Inputs!$M$42,IF(AND(D214=2,H214=1),Inputs!$M$43,IF(AND(D214=3,H214=1),Inputs!$M$44,IF(AND(D214=4,H214=1),Inputs!$M$45,0))))</f>
        <v>0</v>
      </c>
      <c r="U214" s="19">
        <f>IF(AND(D214=1,I214=1),Inputs!$N$25,IF(AND(D214=2,I214=1),Inputs!$N$26,IF(AND(D214=3,I214=1),Inputs!$N$27,IF(AND(D214=4,I214=1),Inputs!$N$28,0))))</f>
        <v>0</v>
      </c>
      <c r="V214" s="19">
        <f>IF(AND(D214=1,I214=1),Inputs!$N$42,IF(AND(D214=2,I214=1),Inputs!$N$43,IF(AND(D214=3,I214=1),Inputs!$N$44,IF(AND(D214=4,I214=1),Inputs!$N$45,0))))</f>
        <v>0</v>
      </c>
      <c r="W214" s="19">
        <f>IF(D214=1,Inputs!$J$34,IF(D214=2,Inputs!$J$35,IF(D214=3,Inputs!$J$36,IF(D214=4,Inputs!$J$37,0))))</f>
        <v>0</v>
      </c>
      <c r="X214" s="19">
        <f>IF(D214=1,Inputs!$J$51,IF(D214=2,Inputs!$J$52,IF(D214=3,Inputs!$J$53,IF(D214=4,Inputs!$J$54,0))))</f>
        <v>0</v>
      </c>
      <c r="Y214" s="19">
        <f>IF(D214=1,Inputs!$K$34,IF(D214=2,Inputs!$K$35,IF(D214=3,Inputs!$K$36,IF(D214=4,Inputs!$K$37,0))))</f>
        <v>0</v>
      </c>
      <c r="Z214" s="19">
        <f>IF(D214=1,Inputs!$K$51,IF(D214=2,Inputs!$K$52,IF(D214=3,Inputs!$K$53,IF(D214=4,Inputs!$K$54,0))))</f>
        <v>0</v>
      </c>
      <c r="AA214" s="19">
        <f>IF(AND(D214=1,G214=1),Inputs!$L$34,IF(AND(D214=2,G214=1),Inputs!$L$35,IF(AND(D214=3,G214=1),Inputs!$L$36,IF(AND(D214=4,G214=1),Inputs!$L$37,0))))</f>
        <v>0</v>
      </c>
      <c r="AB214" s="19">
        <f>IF(AND(D214=1,G214=1),Inputs!$L$51,IF(AND(D214=2,G214=1),Inputs!$L$52,IF(AND(D214=3,G214=1),Inputs!$L$53,IF(AND(D214=4,G214=1),Inputs!$L$54,0))))</f>
        <v>0</v>
      </c>
      <c r="AC214" s="19">
        <f>IF(AND(D214=1,H214=1),Inputs!$M$34,IF(AND(D214=2,H214=1),Inputs!$M$35,IF(AND(D214=3,H214=1),Inputs!$M$36,IF(AND(D214=4,H214=1),Inputs!$M$37,0))))</f>
        <v>0</v>
      </c>
      <c r="AD214" s="19">
        <f>IF(AND(D214=1,H214=1),Inputs!$M$51,IF(AND(D214=2,H214=1),Inputs!$M$52,IF(AND(D214=3,H214=1),Inputs!$M$53,IF(AND(D214=4,H214=1),Inputs!$M$54,0))))</f>
        <v>0</v>
      </c>
      <c r="AE214" s="19">
        <f>IF(AND(D214=1,I214=1),Inputs!$N$34,IF(AND(D214=2,I214=1),Inputs!$N$35,IF(AND(D214=3,I214=1),Inputs!$N$36,IF(AND(D214=4,I214=1),Inputs!$N$37,0))))</f>
        <v>0</v>
      </c>
      <c r="AF214" s="19">
        <f>IF(AND(D214=1,I214=1),Inputs!$N$51,IF(AND(D214=2,I214=1),Inputs!$N$52,IF(AND(D214=3,I214=1),Inputs!$N$53,IF(AND(D214=4,I214=1),Inputs!$N$54,0))))</f>
        <v>0</v>
      </c>
      <c r="AG214" s="19" t="e">
        <f t="shared" si="34"/>
        <v>#N/A</v>
      </c>
      <c r="AH214" s="19" t="e">
        <f t="shared" si="35"/>
        <v>#N/A</v>
      </c>
      <c r="AI214" s="19" t="e">
        <f t="shared" si="36"/>
        <v>#N/A</v>
      </c>
      <c r="AJ214" s="19" t="e">
        <f>IF(K214=2,Inputs!$B$7,IF(K214=3,Inputs!$B$8,IF(K214=4,Inputs!$B$9,IF(K214=5,Inputs!$B$10,IF(K214=6,Inputs!$B$11)))))</f>
        <v>#N/A</v>
      </c>
      <c r="AK214" s="19">
        <f>Inputs!$B$65+C214</f>
        <v>500</v>
      </c>
      <c r="AL214" s="19" t="e">
        <f t="shared" si="37"/>
        <v>#N/A</v>
      </c>
      <c r="AM214" s="19" t="e">
        <f t="shared" si="43"/>
        <v>#N/A</v>
      </c>
      <c r="AN214" s="19" t="e">
        <f t="shared" si="38"/>
        <v>#N/A</v>
      </c>
      <c r="AO214" s="19" t="e">
        <f t="shared" si="39"/>
        <v>#N/A</v>
      </c>
      <c r="AP214" s="19" t="e">
        <f t="shared" si="40"/>
        <v>#N/A</v>
      </c>
      <c r="AQ214" s="22">
        <f t="shared" si="41"/>
        <v>0</v>
      </c>
      <c r="AR214" s="22">
        <f t="shared" si="42"/>
        <v>0</v>
      </c>
      <c r="AS214" s="22">
        <f>IF(AND(AQ214&gt;=Inputs!$B$15,D214=2),MAX(C214,Inputs!$B$15),AQ214)</f>
        <v>0</v>
      </c>
      <c r="AT214" s="22">
        <f>IF(AND(AR214&gt;=Inputs!$B$15,D214=2),MAX(C214,Inputs!$B$15),AR214)</f>
        <v>0</v>
      </c>
      <c r="AU214" s="22">
        <f>IF(AND(AS214&gt;=Inputs!$B$16,D214&lt;4),MAX(C214,Inputs!$B$16),AS214)</f>
        <v>0</v>
      </c>
      <c r="AV214" s="22">
        <f>IF(AND(AT214&gt;=Inputs!$B$16,D214&lt;4),MAX(C214,Inputs!$B$16),AT214)</f>
        <v>0</v>
      </c>
      <c r="AW214" s="20">
        <f>IF(AU214&gt;Inputs!$B$17,Inputs!$B$17,AU214)</f>
        <v>0</v>
      </c>
      <c r="AX214" s="20">
        <f>IF(AV214&gt;Inputs!$B$17,Inputs!$B$17,AV214)</f>
        <v>0</v>
      </c>
    </row>
    <row r="215" spans="1:50" x14ac:dyDescent="0.25">
      <c r="A215" s="1">
        <f>Levels!A216</f>
        <v>0</v>
      </c>
      <c r="B215" s="1">
        <f>Levels!B216</f>
        <v>0</v>
      </c>
      <c r="C215" s="15">
        <f>IF(AND(E215=0,F215=1),Levels!C216,'2012-2013'!AU215)</f>
        <v>0</v>
      </c>
      <c r="D215" s="1">
        <f>Levels!E216</f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 t="e">
        <f>Levels!AD216</f>
        <v>#N/A</v>
      </c>
      <c r="K215" s="1" t="e">
        <f>Levels!AE216</f>
        <v>#N/A</v>
      </c>
      <c r="L215" s="1" t="e">
        <f t="shared" si="33"/>
        <v>#N/A</v>
      </c>
      <c r="M215" s="19">
        <f>IF(D215=1,Inputs!$J$25,IF(D215=2,Inputs!$J$26,IF(D215=3,Inputs!$J$27,IF(D215=4,Inputs!$J$28,0))))</f>
        <v>0</v>
      </c>
      <c r="N215" s="19">
        <f>IF(D215=1,Inputs!$J$42,IF(D215=2,Inputs!$J$43,IF(D215=3,Inputs!$J$44,IF(D215=4,Inputs!$J$45,0))))</f>
        <v>0</v>
      </c>
      <c r="O215" s="19">
        <f>IF(D215=1,Inputs!$K$25,IF(D215=2,Inputs!$K$26,IF(D215=3,Inputs!$K$27,IF(D215=4,Inputs!$K$28,0))))</f>
        <v>0</v>
      </c>
      <c r="P215" s="19">
        <f>IF(D215=1,Inputs!$K$42,IF(D215=2,Inputs!$K$43,IF(D215=3,Inputs!$K$44,IF(D215=4,Inputs!$K$45,0))))</f>
        <v>0</v>
      </c>
      <c r="Q215" s="19">
        <f>IF(AND(D215=1,G215=1),Inputs!$L$25,IF(AND(D215=2,G215=1),Inputs!$L$26,IF(AND(D215=3,G215=1),Inputs!$L$27,IF(AND(D215=4,G215=1),Inputs!$L$28,0))))</f>
        <v>0</v>
      </c>
      <c r="R215" s="19">
        <f>IF(AND(D215=1,G215=1),Inputs!$L$42,IF(AND(D215=2,G215=1),Inputs!$L$43,IF(AND(D215=3,G215=1),Inputs!$L$44,IF(AND(D215=4,G215=1),Inputs!$L$45,0))))</f>
        <v>0</v>
      </c>
      <c r="S215" s="19">
        <f>IF(AND(D215=1,H215=1),Inputs!$M$25,IF(AND(D215=2,H215=1),Inputs!$M$26,IF(AND(D215=3,H215=1),Inputs!$M$27,IF(AND(D215=4,H215=1),Inputs!$M$28,0))))</f>
        <v>0</v>
      </c>
      <c r="T215" s="19">
        <f>IF(AND(D215=1,H215=1),Inputs!$M$42,IF(AND(D215=2,H215=1),Inputs!$M$43,IF(AND(D215=3,H215=1),Inputs!$M$44,IF(AND(D215=4,H215=1),Inputs!$M$45,0))))</f>
        <v>0</v>
      </c>
      <c r="U215" s="19">
        <f>IF(AND(D215=1,I215=1),Inputs!$N$25,IF(AND(D215=2,I215=1),Inputs!$N$26,IF(AND(D215=3,I215=1),Inputs!$N$27,IF(AND(D215=4,I215=1),Inputs!$N$28,0))))</f>
        <v>0</v>
      </c>
      <c r="V215" s="19">
        <f>IF(AND(D215=1,I215=1),Inputs!$N$42,IF(AND(D215=2,I215=1),Inputs!$N$43,IF(AND(D215=3,I215=1),Inputs!$N$44,IF(AND(D215=4,I215=1),Inputs!$N$45,0))))</f>
        <v>0</v>
      </c>
      <c r="W215" s="19">
        <f>IF(D215=1,Inputs!$J$34,IF(D215=2,Inputs!$J$35,IF(D215=3,Inputs!$J$36,IF(D215=4,Inputs!$J$37,0))))</f>
        <v>0</v>
      </c>
      <c r="X215" s="19">
        <f>IF(D215=1,Inputs!$J$51,IF(D215=2,Inputs!$J$52,IF(D215=3,Inputs!$J$53,IF(D215=4,Inputs!$J$54,0))))</f>
        <v>0</v>
      </c>
      <c r="Y215" s="19">
        <f>IF(D215=1,Inputs!$K$34,IF(D215=2,Inputs!$K$35,IF(D215=3,Inputs!$K$36,IF(D215=4,Inputs!$K$37,0))))</f>
        <v>0</v>
      </c>
      <c r="Z215" s="19">
        <f>IF(D215=1,Inputs!$K$51,IF(D215=2,Inputs!$K$52,IF(D215=3,Inputs!$K$53,IF(D215=4,Inputs!$K$54,0))))</f>
        <v>0</v>
      </c>
      <c r="AA215" s="19">
        <f>IF(AND(D215=1,G215=1),Inputs!$L$34,IF(AND(D215=2,G215=1),Inputs!$L$35,IF(AND(D215=3,G215=1),Inputs!$L$36,IF(AND(D215=4,G215=1),Inputs!$L$37,0))))</f>
        <v>0</v>
      </c>
      <c r="AB215" s="19">
        <f>IF(AND(D215=1,G215=1),Inputs!$L$51,IF(AND(D215=2,G215=1),Inputs!$L$52,IF(AND(D215=3,G215=1),Inputs!$L$53,IF(AND(D215=4,G215=1),Inputs!$L$54,0))))</f>
        <v>0</v>
      </c>
      <c r="AC215" s="19">
        <f>IF(AND(D215=1,H215=1),Inputs!$M$34,IF(AND(D215=2,H215=1),Inputs!$M$35,IF(AND(D215=3,H215=1),Inputs!$M$36,IF(AND(D215=4,H215=1),Inputs!$M$37,0))))</f>
        <v>0</v>
      </c>
      <c r="AD215" s="19">
        <f>IF(AND(D215=1,H215=1),Inputs!$M$51,IF(AND(D215=2,H215=1),Inputs!$M$52,IF(AND(D215=3,H215=1),Inputs!$M$53,IF(AND(D215=4,H215=1),Inputs!$M$54,0))))</f>
        <v>0</v>
      </c>
      <c r="AE215" s="19">
        <f>IF(AND(D215=1,I215=1),Inputs!$N$34,IF(AND(D215=2,I215=1),Inputs!$N$35,IF(AND(D215=3,I215=1),Inputs!$N$36,IF(AND(D215=4,I215=1),Inputs!$N$37,0))))</f>
        <v>0</v>
      </c>
      <c r="AF215" s="19">
        <f>IF(AND(D215=1,I215=1),Inputs!$N$51,IF(AND(D215=2,I215=1),Inputs!$N$52,IF(AND(D215=3,I215=1),Inputs!$N$53,IF(AND(D215=4,I215=1),Inputs!$N$54,0))))</f>
        <v>0</v>
      </c>
      <c r="AG215" s="19" t="e">
        <f t="shared" si="34"/>
        <v>#N/A</v>
      </c>
      <c r="AH215" s="19" t="e">
        <f t="shared" si="35"/>
        <v>#N/A</v>
      </c>
      <c r="AI215" s="19" t="e">
        <f t="shared" si="36"/>
        <v>#N/A</v>
      </c>
      <c r="AJ215" s="19" t="e">
        <f>IF(K215=2,Inputs!$B$7,IF(K215=3,Inputs!$B$8,IF(K215=4,Inputs!$B$9,IF(K215=5,Inputs!$B$10,IF(K215=6,Inputs!$B$11)))))</f>
        <v>#N/A</v>
      </c>
      <c r="AK215" s="19">
        <f>Inputs!$B$65+C215</f>
        <v>500</v>
      </c>
      <c r="AL215" s="19" t="e">
        <f t="shared" si="37"/>
        <v>#N/A</v>
      </c>
      <c r="AM215" s="19" t="e">
        <f t="shared" si="43"/>
        <v>#N/A</v>
      </c>
      <c r="AN215" s="19" t="e">
        <f t="shared" si="38"/>
        <v>#N/A</v>
      </c>
      <c r="AO215" s="19" t="e">
        <f t="shared" si="39"/>
        <v>#N/A</v>
      </c>
      <c r="AP215" s="19" t="e">
        <f t="shared" si="40"/>
        <v>#N/A</v>
      </c>
      <c r="AQ215" s="22">
        <f t="shared" si="41"/>
        <v>0</v>
      </c>
      <c r="AR215" s="22">
        <f t="shared" si="42"/>
        <v>0</v>
      </c>
      <c r="AS215" s="22">
        <f>IF(AND(AQ215&gt;=Inputs!$B$15,D215=2),MAX(C215,Inputs!$B$15),AQ215)</f>
        <v>0</v>
      </c>
      <c r="AT215" s="22">
        <f>IF(AND(AR215&gt;=Inputs!$B$15,D215=2),MAX(C215,Inputs!$B$15),AR215)</f>
        <v>0</v>
      </c>
      <c r="AU215" s="22">
        <f>IF(AND(AS215&gt;=Inputs!$B$16,D215&lt;4),MAX(C215,Inputs!$B$16),AS215)</f>
        <v>0</v>
      </c>
      <c r="AV215" s="22">
        <f>IF(AND(AT215&gt;=Inputs!$B$16,D215&lt;4),MAX(C215,Inputs!$B$16),AT215)</f>
        <v>0</v>
      </c>
      <c r="AW215" s="20">
        <f>IF(AU215&gt;Inputs!$B$17,Inputs!$B$17,AU215)</f>
        <v>0</v>
      </c>
      <c r="AX215" s="20">
        <f>IF(AV215&gt;Inputs!$B$17,Inputs!$B$17,AV215)</f>
        <v>0</v>
      </c>
    </row>
    <row r="216" spans="1:50" x14ac:dyDescent="0.25">
      <c r="A216" s="1">
        <f>Levels!A217</f>
        <v>0</v>
      </c>
      <c r="B216" s="1">
        <f>Levels!B217</f>
        <v>0</v>
      </c>
      <c r="C216" s="15">
        <f>IF(AND(E216=0,F216=1),Levels!C217,'2012-2013'!AU216)</f>
        <v>0</v>
      </c>
      <c r="D216" s="1">
        <f>Levels!E217</f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 t="e">
        <f>Levels!AD217</f>
        <v>#N/A</v>
      </c>
      <c r="K216" s="1" t="e">
        <f>Levels!AE217</f>
        <v>#N/A</v>
      </c>
      <c r="L216" s="1" t="e">
        <f t="shared" ref="L216:L279" si="44">IF(K216&gt;J216,"Leap","Increment")</f>
        <v>#N/A</v>
      </c>
      <c r="M216" s="19">
        <f>IF(D216=1,Inputs!$J$25,IF(D216=2,Inputs!$J$26,IF(D216=3,Inputs!$J$27,IF(D216=4,Inputs!$J$28,0))))</f>
        <v>0</v>
      </c>
      <c r="N216" s="19">
        <f>IF(D216=1,Inputs!$J$42,IF(D216=2,Inputs!$J$43,IF(D216=3,Inputs!$J$44,IF(D216=4,Inputs!$J$45,0))))</f>
        <v>0</v>
      </c>
      <c r="O216" s="19">
        <f>IF(D216=1,Inputs!$K$25,IF(D216=2,Inputs!$K$26,IF(D216=3,Inputs!$K$27,IF(D216=4,Inputs!$K$28,0))))</f>
        <v>0</v>
      </c>
      <c r="P216" s="19">
        <f>IF(D216=1,Inputs!$K$42,IF(D216=2,Inputs!$K$43,IF(D216=3,Inputs!$K$44,IF(D216=4,Inputs!$K$45,0))))</f>
        <v>0</v>
      </c>
      <c r="Q216" s="19">
        <f>IF(AND(D216=1,G216=1),Inputs!$L$25,IF(AND(D216=2,G216=1),Inputs!$L$26,IF(AND(D216=3,G216=1),Inputs!$L$27,IF(AND(D216=4,G216=1),Inputs!$L$28,0))))</f>
        <v>0</v>
      </c>
      <c r="R216" s="19">
        <f>IF(AND(D216=1,G216=1),Inputs!$L$42,IF(AND(D216=2,G216=1),Inputs!$L$43,IF(AND(D216=3,G216=1),Inputs!$L$44,IF(AND(D216=4,G216=1),Inputs!$L$45,0))))</f>
        <v>0</v>
      </c>
      <c r="S216" s="19">
        <f>IF(AND(D216=1,H216=1),Inputs!$M$25,IF(AND(D216=2,H216=1),Inputs!$M$26,IF(AND(D216=3,H216=1),Inputs!$M$27,IF(AND(D216=4,H216=1),Inputs!$M$28,0))))</f>
        <v>0</v>
      </c>
      <c r="T216" s="19">
        <f>IF(AND(D216=1,H216=1),Inputs!$M$42,IF(AND(D216=2,H216=1),Inputs!$M$43,IF(AND(D216=3,H216=1),Inputs!$M$44,IF(AND(D216=4,H216=1),Inputs!$M$45,0))))</f>
        <v>0</v>
      </c>
      <c r="U216" s="19">
        <f>IF(AND(D216=1,I216=1),Inputs!$N$25,IF(AND(D216=2,I216=1),Inputs!$N$26,IF(AND(D216=3,I216=1),Inputs!$N$27,IF(AND(D216=4,I216=1),Inputs!$N$28,0))))</f>
        <v>0</v>
      </c>
      <c r="V216" s="19">
        <f>IF(AND(D216=1,I216=1),Inputs!$N$42,IF(AND(D216=2,I216=1),Inputs!$N$43,IF(AND(D216=3,I216=1),Inputs!$N$44,IF(AND(D216=4,I216=1),Inputs!$N$45,0))))</f>
        <v>0</v>
      </c>
      <c r="W216" s="19">
        <f>IF(D216=1,Inputs!$J$34,IF(D216=2,Inputs!$J$35,IF(D216=3,Inputs!$J$36,IF(D216=4,Inputs!$J$37,0))))</f>
        <v>0</v>
      </c>
      <c r="X216" s="19">
        <f>IF(D216=1,Inputs!$J$51,IF(D216=2,Inputs!$J$52,IF(D216=3,Inputs!$J$53,IF(D216=4,Inputs!$J$54,0))))</f>
        <v>0</v>
      </c>
      <c r="Y216" s="19">
        <f>IF(D216=1,Inputs!$K$34,IF(D216=2,Inputs!$K$35,IF(D216=3,Inputs!$K$36,IF(D216=4,Inputs!$K$37,0))))</f>
        <v>0</v>
      </c>
      <c r="Z216" s="19">
        <f>IF(D216=1,Inputs!$K$51,IF(D216=2,Inputs!$K$52,IF(D216=3,Inputs!$K$53,IF(D216=4,Inputs!$K$54,0))))</f>
        <v>0</v>
      </c>
      <c r="AA216" s="19">
        <f>IF(AND(D216=1,G216=1),Inputs!$L$34,IF(AND(D216=2,G216=1),Inputs!$L$35,IF(AND(D216=3,G216=1),Inputs!$L$36,IF(AND(D216=4,G216=1),Inputs!$L$37,0))))</f>
        <v>0</v>
      </c>
      <c r="AB216" s="19">
        <f>IF(AND(D216=1,G216=1),Inputs!$L$51,IF(AND(D216=2,G216=1),Inputs!$L$52,IF(AND(D216=3,G216=1),Inputs!$L$53,IF(AND(D216=4,G216=1),Inputs!$L$54,0))))</f>
        <v>0</v>
      </c>
      <c r="AC216" s="19">
        <f>IF(AND(D216=1,H216=1),Inputs!$M$34,IF(AND(D216=2,H216=1),Inputs!$M$35,IF(AND(D216=3,H216=1),Inputs!$M$36,IF(AND(D216=4,H216=1),Inputs!$M$37,0))))</f>
        <v>0</v>
      </c>
      <c r="AD216" s="19">
        <f>IF(AND(D216=1,H216=1),Inputs!$M$51,IF(AND(D216=2,H216=1),Inputs!$M$52,IF(AND(D216=3,H216=1),Inputs!$M$53,IF(AND(D216=4,H216=1),Inputs!$M$54,0))))</f>
        <v>0</v>
      </c>
      <c r="AE216" s="19">
        <f>IF(AND(D216=1,I216=1),Inputs!$N$34,IF(AND(D216=2,I216=1),Inputs!$N$35,IF(AND(D216=3,I216=1),Inputs!$N$36,IF(AND(D216=4,I216=1),Inputs!$N$37,0))))</f>
        <v>0</v>
      </c>
      <c r="AF216" s="19">
        <f>IF(AND(D216=1,I216=1),Inputs!$N$51,IF(AND(D216=2,I216=1),Inputs!$N$52,IF(AND(D216=3,I216=1),Inputs!$N$53,IF(AND(D216=4,I216=1),Inputs!$N$54,0))))</f>
        <v>0</v>
      </c>
      <c r="AG216" s="19" t="e">
        <f t="shared" ref="AG216:AG279" si="45">IF(J216&lt;6,SUM(C216,M216,O216,Q216,S216,U216),IF(J216=6,SUM(C216,N216,P216,R216,T216,V216),C216))</f>
        <v>#N/A</v>
      </c>
      <c r="AH216" s="19" t="e">
        <f t="shared" ref="AH216:AH279" si="46">IF(J216&lt;6,SUM(C216,M216,O216,Q216,S216,U216,W216,Y216,AA216,AC216,AE216),IF(J216=6,SUM(C216,N216,P216,R216,T216,V216,X216,Z216,AB216,AD216,AF216)))</f>
        <v>#N/A</v>
      </c>
      <c r="AI216" s="19" t="e">
        <f t="shared" ref="AI216:AI279" si="47">AH216-AG216</f>
        <v>#N/A</v>
      </c>
      <c r="AJ216" s="19" t="e">
        <f>IF(K216=2,Inputs!$B$7,IF(K216=3,Inputs!$B$8,IF(K216=4,Inputs!$B$9,IF(K216=5,Inputs!$B$10,IF(K216=6,Inputs!$B$11)))))</f>
        <v>#N/A</v>
      </c>
      <c r="AK216" s="19">
        <f>Inputs!$B$65+C216</f>
        <v>500</v>
      </c>
      <c r="AL216" s="19" t="e">
        <f t="shared" ref="AL216:AL279" si="48">MAX(AJ216:AK216)</f>
        <v>#N/A</v>
      </c>
      <c r="AM216" s="19" t="e">
        <f t="shared" si="43"/>
        <v>#N/A</v>
      </c>
      <c r="AN216" s="19" t="e">
        <f t="shared" si="38"/>
        <v>#N/A</v>
      </c>
      <c r="AO216" s="19" t="e">
        <f t="shared" si="39"/>
        <v>#N/A</v>
      </c>
      <c r="AP216" s="19" t="e">
        <f t="shared" si="40"/>
        <v>#N/A</v>
      </c>
      <c r="AQ216" s="22">
        <f t="shared" si="41"/>
        <v>0</v>
      </c>
      <c r="AR216" s="22">
        <f t="shared" si="42"/>
        <v>0</v>
      </c>
      <c r="AS216" s="22">
        <f>IF(AND(AQ216&gt;=Inputs!$B$15,D216=2),MAX(C216,Inputs!$B$15),AQ216)</f>
        <v>0</v>
      </c>
      <c r="AT216" s="22">
        <f>IF(AND(AR216&gt;=Inputs!$B$15,D216=2),MAX(C216,Inputs!$B$15),AR216)</f>
        <v>0</v>
      </c>
      <c r="AU216" s="22">
        <f>IF(AND(AS216&gt;=Inputs!$B$16,D216&lt;4),MAX(C216,Inputs!$B$16),AS216)</f>
        <v>0</v>
      </c>
      <c r="AV216" s="22">
        <f>IF(AND(AT216&gt;=Inputs!$B$16,D216&lt;4),MAX(C216,Inputs!$B$16),AT216)</f>
        <v>0</v>
      </c>
      <c r="AW216" s="20">
        <f>IF(AU216&gt;Inputs!$B$17,Inputs!$B$17,AU216)</f>
        <v>0</v>
      </c>
      <c r="AX216" s="20">
        <f>IF(AV216&gt;Inputs!$B$17,Inputs!$B$17,AV216)</f>
        <v>0</v>
      </c>
    </row>
    <row r="217" spans="1:50" x14ac:dyDescent="0.25">
      <c r="A217" s="1">
        <f>Levels!A218</f>
        <v>0</v>
      </c>
      <c r="B217" s="1">
        <f>Levels!B218</f>
        <v>0</v>
      </c>
      <c r="C217" s="15">
        <f>IF(AND(E217=0,F217=1),Levels!C218,'2012-2013'!AU217)</f>
        <v>0</v>
      </c>
      <c r="D217" s="1">
        <f>Levels!E218</f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 t="e">
        <f>Levels!AD218</f>
        <v>#N/A</v>
      </c>
      <c r="K217" s="1" t="e">
        <f>Levels!AE218</f>
        <v>#N/A</v>
      </c>
      <c r="L217" s="1" t="e">
        <f t="shared" si="44"/>
        <v>#N/A</v>
      </c>
      <c r="M217" s="19">
        <f>IF(D217=1,Inputs!$J$25,IF(D217=2,Inputs!$J$26,IF(D217=3,Inputs!$J$27,IF(D217=4,Inputs!$J$28,0))))</f>
        <v>0</v>
      </c>
      <c r="N217" s="19">
        <f>IF(D217=1,Inputs!$J$42,IF(D217=2,Inputs!$J$43,IF(D217=3,Inputs!$J$44,IF(D217=4,Inputs!$J$45,0))))</f>
        <v>0</v>
      </c>
      <c r="O217" s="19">
        <f>IF(D217=1,Inputs!$K$25,IF(D217=2,Inputs!$K$26,IF(D217=3,Inputs!$K$27,IF(D217=4,Inputs!$K$28,0))))</f>
        <v>0</v>
      </c>
      <c r="P217" s="19">
        <f>IF(D217=1,Inputs!$K$42,IF(D217=2,Inputs!$K$43,IF(D217=3,Inputs!$K$44,IF(D217=4,Inputs!$K$45,0))))</f>
        <v>0</v>
      </c>
      <c r="Q217" s="19">
        <f>IF(AND(D217=1,G217=1),Inputs!$L$25,IF(AND(D217=2,G217=1),Inputs!$L$26,IF(AND(D217=3,G217=1),Inputs!$L$27,IF(AND(D217=4,G217=1),Inputs!$L$28,0))))</f>
        <v>0</v>
      </c>
      <c r="R217" s="19">
        <f>IF(AND(D217=1,G217=1),Inputs!$L$42,IF(AND(D217=2,G217=1),Inputs!$L$43,IF(AND(D217=3,G217=1),Inputs!$L$44,IF(AND(D217=4,G217=1),Inputs!$L$45,0))))</f>
        <v>0</v>
      </c>
      <c r="S217" s="19">
        <f>IF(AND(D217=1,H217=1),Inputs!$M$25,IF(AND(D217=2,H217=1),Inputs!$M$26,IF(AND(D217=3,H217=1),Inputs!$M$27,IF(AND(D217=4,H217=1),Inputs!$M$28,0))))</f>
        <v>0</v>
      </c>
      <c r="T217" s="19">
        <f>IF(AND(D217=1,H217=1),Inputs!$M$42,IF(AND(D217=2,H217=1),Inputs!$M$43,IF(AND(D217=3,H217=1),Inputs!$M$44,IF(AND(D217=4,H217=1),Inputs!$M$45,0))))</f>
        <v>0</v>
      </c>
      <c r="U217" s="19">
        <f>IF(AND(D217=1,I217=1),Inputs!$N$25,IF(AND(D217=2,I217=1),Inputs!$N$26,IF(AND(D217=3,I217=1),Inputs!$N$27,IF(AND(D217=4,I217=1),Inputs!$N$28,0))))</f>
        <v>0</v>
      </c>
      <c r="V217" s="19">
        <f>IF(AND(D217=1,I217=1),Inputs!$N$42,IF(AND(D217=2,I217=1),Inputs!$N$43,IF(AND(D217=3,I217=1),Inputs!$N$44,IF(AND(D217=4,I217=1),Inputs!$N$45,0))))</f>
        <v>0</v>
      </c>
      <c r="W217" s="19">
        <f>IF(D217=1,Inputs!$J$34,IF(D217=2,Inputs!$J$35,IF(D217=3,Inputs!$J$36,IF(D217=4,Inputs!$J$37,0))))</f>
        <v>0</v>
      </c>
      <c r="X217" s="19">
        <f>IF(D217=1,Inputs!$J$51,IF(D217=2,Inputs!$J$52,IF(D217=3,Inputs!$J$53,IF(D217=4,Inputs!$J$54,0))))</f>
        <v>0</v>
      </c>
      <c r="Y217" s="19">
        <f>IF(D217=1,Inputs!$K$34,IF(D217=2,Inputs!$K$35,IF(D217=3,Inputs!$K$36,IF(D217=4,Inputs!$K$37,0))))</f>
        <v>0</v>
      </c>
      <c r="Z217" s="19">
        <f>IF(D217=1,Inputs!$K$51,IF(D217=2,Inputs!$K$52,IF(D217=3,Inputs!$K$53,IF(D217=4,Inputs!$K$54,0))))</f>
        <v>0</v>
      </c>
      <c r="AA217" s="19">
        <f>IF(AND(D217=1,G217=1),Inputs!$L$34,IF(AND(D217=2,G217=1),Inputs!$L$35,IF(AND(D217=3,G217=1),Inputs!$L$36,IF(AND(D217=4,G217=1),Inputs!$L$37,0))))</f>
        <v>0</v>
      </c>
      <c r="AB217" s="19">
        <f>IF(AND(D217=1,G217=1),Inputs!$L$51,IF(AND(D217=2,G217=1),Inputs!$L$52,IF(AND(D217=3,G217=1),Inputs!$L$53,IF(AND(D217=4,G217=1),Inputs!$L$54,0))))</f>
        <v>0</v>
      </c>
      <c r="AC217" s="19">
        <f>IF(AND(D217=1,H217=1),Inputs!$M$34,IF(AND(D217=2,H217=1),Inputs!$M$35,IF(AND(D217=3,H217=1),Inputs!$M$36,IF(AND(D217=4,H217=1),Inputs!$M$37,0))))</f>
        <v>0</v>
      </c>
      <c r="AD217" s="19">
        <f>IF(AND(D217=1,H217=1),Inputs!$M$51,IF(AND(D217=2,H217=1),Inputs!$M$52,IF(AND(D217=3,H217=1),Inputs!$M$53,IF(AND(D217=4,H217=1),Inputs!$M$54,0))))</f>
        <v>0</v>
      </c>
      <c r="AE217" s="19">
        <f>IF(AND(D217=1,I217=1),Inputs!$N$34,IF(AND(D217=2,I217=1),Inputs!$N$35,IF(AND(D217=3,I217=1),Inputs!$N$36,IF(AND(D217=4,I217=1),Inputs!$N$37,0))))</f>
        <v>0</v>
      </c>
      <c r="AF217" s="19">
        <f>IF(AND(D217=1,I217=1),Inputs!$N$51,IF(AND(D217=2,I217=1),Inputs!$N$52,IF(AND(D217=3,I217=1),Inputs!$N$53,IF(AND(D217=4,I217=1),Inputs!$N$54,0))))</f>
        <v>0</v>
      </c>
      <c r="AG217" s="19" t="e">
        <f t="shared" si="45"/>
        <v>#N/A</v>
      </c>
      <c r="AH217" s="19" t="e">
        <f t="shared" si="46"/>
        <v>#N/A</v>
      </c>
      <c r="AI217" s="19" t="e">
        <f t="shared" si="47"/>
        <v>#N/A</v>
      </c>
      <c r="AJ217" s="19" t="e">
        <f>IF(K217=2,Inputs!$B$7,IF(K217=3,Inputs!$B$8,IF(K217=4,Inputs!$B$9,IF(K217=5,Inputs!$B$10,IF(K217=6,Inputs!$B$11)))))</f>
        <v>#N/A</v>
      </c>
      <c r="AK217" s="19">
        <f>Inputs!$B$65+C217</f>
        <v>500</v>
      </c>
      <c r="AL217" s="19" t="e">
        <f t="shared" si="48"/>
        <v>#N/A</v>
      </c>
      <c r="AM217" s="19" t="e">
        <f t="shared" si="43"/>
        <v>#N/A</v>
      </c>
      <c r="AN217" s="19" t="e">
        <f t="shared" si="38"/>
        <v>#N/A</v>
      </c>
      <c r="AO217" s="19" t="e">
        <f t="shared" si="39"/>
        <v>#N/A</v>
      </c>
      <c r="AP217" s="19" t="e">
        <f t="shared" si="40"/>
        <v>#N/A</v>
      </c>
      <c r="AQ217" s="22">
        <f t="shared" si="41"/>
        <v>0</v>
      </c>
      <c r="AR217" s="22">
        <f t="shared" si="42"/>
        <v>0</v>
      </c>
      <c r="AS217" s="22">
        <f>IF(AND(AQ217&gt;=Inputs!$B$15,D217=2),MAX(C217,Inputs!$B$15),AQ217)</f>
        <v>0</v>
      </c>
      <c r="AT217" s="22">
        <f>IF(AND(AR217&gt;=Inputs!$B$15,D217=2),MAX(C217,Inputs!$B$15),AR217)</f>
        <v>0</v>
      </c>
      <c r="AU217" s="22">
        <f>IF(AND(AS217&gt;=Inputs!$B$16,D217&lt;4),MAX(C217,Inputs!$B$16),AS217)</f>
        <v>0</v>
      </c>
      <c r="AV217" s="22">
        <f>IF(AND(AT217&gt;=Inputs!$B$16,D217&lt;4),MAX(C217,Inputs!$B$16),AT217)</f>
        <v>0</v>
      </c>
      <c r="AW217" s="20">
        <f>IF(AU217&gt;Inputs!$B$17,Inputs!$B$17,AU217)</f>
        <v>0</v>
      </c>
      <c r="AX217" s="20">
        <f>IF(AV217&gt;Inputs!$B$17,Inputs!$B$17,AV217)</f>
        <v>0</v>
      </c>
    </row>
    <row r="218" spans="1:50" x14ac:dyDescent="0.25">
      <c r="A218" s="1">
        <f>Levels!A219</f>
        <v>0</v>
      </c>
      <c r="B218" s="1">
        <f>Levels!B219</f>
        <v>0</v>
      </c>
      <c r="C218" s="15">
        <f>IF(AND(E218=0,F218=1),Levels!C219,'2012-2013'!AU218)</f>
        <v>0</v>
      </c>
      <c r="D218" s="1">
        <f>Levels!E219</f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 t="e">
        <f>Levels!AD219</f>
        <v>#N/A</v>
      </c>
      <c r="K218" s="1" t="e">
        <f>Levels!AE219</f>
        <v>#N/A</v>
      </c>
      <c r="L218" s="1" t="e">
        <f t="shared" si="44"/>
        <v>#N/A</v>
      </c>
      <c r="M218" s="19">
        <f>IF(D218=1,Inputs!$J$25,IF(D218=2,Inputs!$J$26,IF(D218=3,Inputs!$J$27,IF(D218=4,Inputs!$J$28,0))))</f>
        <v>0</v>
      </c>
      <c r="N218" s="19">
        <f>IF(D218=1,Inputs!$J$42,IF(D218=2,Inputs!$J$43,IF(D218=3,Inputs!$J$44,IF(D218=4,Inputs!$J$45,0))))</f>
        <v>0</v>
      </c>
      <c r="O218" s="19">
        <f>IF(D218=1,Inputs!$K$25,IF(D218=2,Inputs!$K$26,IF(D218=3,Inputs!$K$27,IF(D218=4,Inputs!$K$28,0))))</f>
        <v>0</v>
      </c>
      <c r="P218" s="19">
        <f>IF(D218=1,Inputs!$K$42,IF(D218=2,Inputs!$K$43,IF(D218=3,Inputs!$K$44,IF(D218=4,Inputs!$K$45,0))))</f>
        <v>0</v>
      </c>
      <c r="Q218" s="19">
        <f>IF(AND(D218=1,G218=1),Inputs!$L$25,IF(AND(D218=2,G218=1),Inputs!$L$26,IF(AND(D218=3,G218=1),Inputs!$L$27,IF(AND(D218=4,G218=1),Inputs!$L$28,0))))</f>
        <v>0</v>
      </c>
      <c r="R218" s="19">
        <f>IF(AND(D218=1,G218=1),Inputs!$L$42,IF(AND(D218=2,G218=1),Inputs!$L$43,IF(AND(D218=3,G218=1),Inputs!$L$44,IF(AND(D218=4,G218=1),Inputs!$L$45,0))))</f>
        <v>0</v>
      </c>
      <c r="S218" s="19">
        <f>IF(AND(D218=1,H218=1),Inputs!$M$25,IF(AND(D218=2,H218=1),Inputs!$M$26,IF(AND(D218=3,H218=1),Inputs!$M$27,IF(AND(D218=4,H218=1),Inputs!$M$28,0))))</f>
        <v>0</v>
      </c>
      <c r="T218" s="19">
        <f>IF(AND(D218=1,H218=1),Inputs!$M$42,IF(AND(D218=2,H218=1),Inputs!$M$43,IF(AND(D218=3,H218=1),Inputs!$M$44,IF(AND(D218=4,H218=1),Inputs!$M$45,0))))</f>
        <v>0</v>
      </c>
      <c r="U218" s="19">
        <f>IF(AND(D218=1,I218=1),Inputs!$N$25,IF(AND(D218=2,I218=1),Inputs!$N$26,IF(AND(D218=3,I218=1),Inputs!$N$27,IF(AND(D218=4,I218=1),Inputs!$N$28,0))))</f>
        <v>0</v>
      </c>
      <c r="V218" s="19">
        <f>IF(AND(D218=1,I218=1),Inputs!$N$42,IF(AND(D218=2,I218=1),Inputs!$N$43,IF(AND(D218=3,I218=1),Inputs!$N$44,IF(AND(D218=4,I218=1),Inputs!$N$45,0))))</f>
        <v>0</v>
      </c>
      <c r="W218" s="19">
        <f>IF(D218=1,Inputs!$J$34,IF(D218=2,Inputs!$J$35,IF(D218=3,Inputs!$J$36,IF(D218=4,Inputs!$J$37,0))))</f>
        <v>0</v>
      </c>
      <c r="X218" s="19">
        <f>IF(D218=1,Inputs!$J$51,IF(D218=2,Inputs!$J$52,IF(D218=3,Inputs!$J$53,IF(D218=4,Inputs!$J$54,0))))</f>
        <v>0</v>
      </c>
      <c r="Y218" s="19">
        <f>IF(D218=1,Inputs!$K$34,IF(D218=2,Inputs!$K$35,IF(D218=3,Inputs!$K$36,IF(D218=4,Inputs!$K$37,0))))</f>
        <v>0</v>
      </c>
      <c r="Z218" s="19">
        <f>IF(D218=1,Inputs!$K$51,IF(D218=2,Inputs!$K$52,IF(D218=3,Inputs!$K$53,IF(D218=4,Inputs!$K$54,0))))</f>
        <v>0</v>
      </c>
      <c r="AA218" s="19">
        <f>IF(AND(D218=1,G218=1),Inputs!$L$34,IF(AND(D218=2,G218=1),Inputs!$L$35,IF(AND(D218=3,G218=1),Inputs!$L$36,IF(AND(D218=4,G218=1),Inputs!$L$37,0))))</f>
        <v>0</v>
      </c>
      <c r="AB218" s="19">
        <f>IF(AND(D218=1,G218=1),Inputs!$L$51,IF(AND(D218=2,G218=1),Inputs!$L$52,IF(AND(D218=3,G218=1),Inputs!$L$53,IF(AND(D218=4,G218=1),Inputs!$L$54,0))))</f>
        <v>0</v>
      </c>
      <c r="AC218" s="19">
        <f>IF(AND(D218=1,H218=1),Inputs!$M$34,IF(AND(D218=2,H218=1),Inputs!$M$35,IF(AND(D218=3,H218=1),Inputs!$M$36,IF(AND(D218=4,H218=1),Inputs!$M$37,0))))</f>
        <v>0</v>
      </c>
      <c r="AD218" s="19">
        <f>IF(AND(D218=1,H218=1),Inputs!$M$51,IF(AND(D218=2,H218=1),Inputs!$M$52,IF(AND(D218=3,H218=1),Inputs!$M$53,IF(AND(D218=4,H218=1),Inputs!$M$54,0))))</f>
        <v>0</v>
      </c>
      <c r="AE218" s="19">
        <f>IF(AND(D218=1,I218=1),Inputs!$N$34,IF(AND(D218=2,I218=1),Inputs!$N$35,IF(AND(D218=3,I218=1),Inputs!$N$36,IF(AND(D218=4,I218=1),Inputs!$N$37,0))))</f>
        <v>0</v>
      </c>
      <c r="AF218" s="19">
        <f>IF(AND(D218=1,I218=1),Inputs!$N$51,IF(AND(D218=2,I218=1),Inputs!$N$52,IF(AND(D218=3,I218=1),Inputs!$N$53,IF(AND(D218=4,I218=1),Inputs!$N$54,0))))</f>
        <v>0</v>
      </c>
      <c r="AG218" s="19" t="e">
        <f t="shared" si="45"/>
        <v>#N/A</v>
      </c>
      <c r="AH218" s="19" t="e">
        <f t="shared" si="46"/>
        <v>#N/A</v>
      </c>
      <c r="AI218" s="19" t="e">
        <f t="shared" si="47"/>
        <v>#N/A</v>
      </c>
      <c r="AJ218" s="19" t="e">
        <f>IF(K218=2,Inputs!$B$7,IF(K218=3,Inputs!$B$8,IF(K218=4,Inputs!$B$9,IF(K218=5,Inputs!$B$10,IF(K218=6,Inputs!$B$11)))))</f>
        <v>#N/A</v>
      </c>
      <c r="AK218" s="19">
        <f>Inputs!$B$65+C218</f>
        <v>500</v>
      </c>
      <c r="AL218" s="19" t="e">
        <f t="shared" si="48"/>
        <v>#N/A</v>
      </c>
      <c r="AM218" s="19" t="e">
        <f t="shared" si="43"/>
        <v>#N/A</v>
      </c>
      <c r="AN218" s="19" t="e">
        <f t="shared" si="38"/>
        <v>#N/A</v>
      </c>
      <c r="AO218" s="19" t="e">
        <f t="shared" si="39"/>
        <v>#N/A</v>
      </c>
      <c r="AP218" s="19" t="e">
        <f t="shared" si="40"/>
        <v>#N/A</v>
      </c>
      <c r="AQ218" s="22">
        <f t="shared" si="41"/>
        <v>0</v>
      </c>
      <c r="AR218" s="22">
        <f t="shared" si="42"/>
        <v>0</v>
      </c>
      <c r="AS218" s="22">
        <f>IF(AND(AQ218&gt;=Inputs!$B$15,D218=2),MAX(C218,Inputs!$B$15),AQ218)</f>
        <v>0</v>
      </c>
      <c r="AT218" s="22">
        <f>IF(AND(AR218&gt;=Inputs!$B$15,D218=2),MAX(C218,Inputs!$B$15),AR218)</f>
        <v>0</v>
      </c>
      <c r="AU218" s="22">
        <f>IF(AND(AS218&gt;=Inputs!$B$16,D218&lt;4),MAX(C218,Inputs!$B$16),AS218)</f>
        <v>0</v>
      </c>
      <c r="AV218" s="22">
        <f>IF(AND(AT218&gt;=Inputs!$B$16,D218&lt;4),MAX(C218,Inputs!$B$16),AT218)</f>
        <v>0</v>
      </c>
      <c r="AW218" s="20">
        <f>IF(AU218&gt;Inputs!$B$17,Inputs!$B$17,AU218)</f>
        <v>0</v>
      </c>
      <c r="AX218" s="20">
        <f>IF(AV218&gt;Inputs!$B$17,Inputs!$B$17,AV218)</f>
        <v>0</v>
      </c>
    </row>
    <row r="219" spans="1:50" x14ac:dyDescent="0.25">
      <c r="A219" s="1">
        <f>Levels!A220</f>
        <v>0</v>
      </c>
      <c r="B219" s="1">
        <f>Levels!B220</f>
        <v>0</v>
      </c>
      <c r="C219" s="15">
        <f>IF(AND(E219=0,F219=1),Levels!C220,'2012-2013'!AU219)</f>
        <v>0</v>
      </c>
      <c r="D219" s="1">
        <f>Levels!E220</f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 t="e">
        <f>Levels!AD220</f>
        <v>#N/A</v>
      </c>
      <c r="K219" s="1" t="e">
        <f>Levels!AE220</f>
        <v>#N/A</v>
      </c>
      <c r="L219" s="1" t="e">
        <f t="shared" si="44"/>
        <v>#N/A</v>
      </c>
      <c r="M219" s="19">
        <f>IF(D219=1,Inputs!$J$25,IF(D219=2,Inputs!$J$26,IF(D219=3,Inputs!$J$27,IF(D219=4,Inputs!$J$28,0))))</f>
        <v>0</v>
      </c>
      <c r="N219" s="19">
        <f>IF(D219=1,Inputs!$J$42,IF(D219=2,Inputs!$J$43,IF(D219=3,Inputs!$J$44,IF(D219=4,Inputs!$J$45,0))))</f>
        <v>0</v>
      </c>
      <c r="O219" s="19">
        <f>IF(D219=1,Inputs!$K$25,IF(D219=2,Inputs!$K$26,IF(D219=3,Inputs!$K$27,IF(D219=4,Inputs!$K$28,0))))</f>
        <v>0</v>
      </c>
      <c r="P219" s="19">
        <f>IF(D219=1,Inputs!$K$42,IF(D219=2,Inputs!$K$43,IF(D219=3,Inputs!$K$44,IF(D219=4,Inputs!$K$45,0))))</f>
        <v>0</v>
      </c>
      <c r="Q219" s="19">
        <f>IF(AND(D219=1,G219=1),Inputs!$L$25,IF(AND(D219=2,G219=1),Inputs!$L$26,IF(AND(D219=3,G219=1),Inputs!$L$27,IF(AND(D219=4,G219=1),Inputs!$L$28,0))))</f>
        <v>0</v>
      </c>
      <c r="R219" s="19">
        <f>IF(AND(D219=1,G219=1),Inputs!$L$42,IF(AND(D219=2,G219=1),Inputs!$L$43,IF(AND(D219=3,G219=1),Inputs!$L$44,IF(AND(D219=4,G219=1),Inputs!$L$45,0))))</f>
        <v>0</v>
      </c>
      <c r="S219" s="19">
        <f>IF(AND(D219=1,H219=1),Inputs!$M$25,IF(AND(D219=2,H219=1),Inputs!$M$26,IF(AND(D219=3,H219=1),Inputs!$M$27,IF(AND(D219=4,H219=1),Inputs!$M$28,0))))</f>
        <v>0</v>
      </c>
      <c r="T219" s="19">
        <f>IF(AND(D219=1,H219=1),Inputs!$M$42,IF(AND(D219=2,H219=1),Inputs!$M$43,IF(AND(D219=3,H219=1),Inputs!$M$44,IF(AND(D219=4,H219=1),Inputs!$M$45,0))))</f>
        <v>0</v>
      </c>
      <c r="U219" s="19">
        <f>IF(AND(D219=1,I219=1),Inputs!$N$25,IF(AND(D219=2,I219=1),Inputs!$N$26,IF(AND(D219=3,I219=1),Inputs!$N$27,IF(AND(D219=4,I219=1),Inputs!$N$28,0))))</f>
        <v>0</v>
      </c>
      <c r="V219" s="19">
        <f>IF(AND(D219=1,I219=1),Inputs!$N$42,IF(AND(D219=2,I219=1),Inputs!$N$43,IF(AND(D219=3,I219=1),Inputs!$N$44,IF(AND(D219=4,I219=1),Inputs!$N$45,0))))</f>
        <v>0</v>
      </c>
      <c r="W219" s="19">
        <f>IF(D219=1,Inputs!$J$34,IF(D219=2,Inputs!$J$35,IF(D219=3,Inputs!$J$36,IF(D219=4,Inputs!$J$37,0))))</f>
        <v>0</v>
      </c>
      <c r="X219" s="19">
        <f>IF(D219=1,Inputs!$J$51,IF(D219=2,Inputs!$J$52,IF(D219=3,Inputs!$J$53,IF(D219=4,Inputs!$J$54,0))))</f>
        <v>0</v>
      </c>
      <c r="Y219" s="19">
        <f>IF(D219=1,Inputs!$K$34,IF(D219=2,Inputs!$K$35,IF(D219=3,Inputs!$K$36,IF(D219=4,Inputs!$K$37,0))))</f>
        <v>0</v>
      </c>
      <c r="Z219" s="19">
        <f>IF(D219=1,Inputs!$K$51,IF(D219=2,Inputs!$K$52,IF(D219=3,Inputs!$K$53,IF(D219=4,Inputs!$K$54,0))))</f>
        <v>0</v>
      </c>
      <c r="AA219" s="19">
        <f>IF(AND(D219=1,G219=1),Inputs!$L$34,IF(AND(D219=2,G219=1),Inputs!$L$35,IF(AND(D219=3,G219=1),Inputs!$L$36,IF(AND(D219=4,G219=1),Inputs!$L$37,0))))</f>
        <v>0</v>
      </c>
      <c r="AB219" s="19">
        <f>IF(AND(D219=1,G219=1),Inputs!$L$51,IF(AND(D219=2,G219=1),Inputs!$L$52,IF(AND(D219=3,G219=1),Inputs!$L$53,IF(AND(D219=4,G219=1),Inputs!$L$54,0))))</f>
        <v>0</v>
      </c>
      <c r="AC219" s="19">
        <f>IF(AND(D219=1,H219=1),Inputs!$M$34,IF(AND(D219=2,H219=1),Inputs!$M$35,IF(AND(D219=3,H219=1),Inputs!$M$36,IF(AND(D219=4,H219=1),Inputs!$M$37,0))))</f>
        <v>0</v>
      </c>
      <c r="AD219" s="19">
        <f>IF(AND(D219=1,H219=1),Inputs!$M$51,IF(AND(D219=2,H219=1),Inputs!$M$52,IF(AND(D219=3,H219=1),Inputs!$M$53,IF(AND(D219=4,H219=1),Inputs!$M$54,0))))</f>
        <v>0</v>
      </c>
      <c r="AE219" s="19">
        <f>IF(AND(D219=1,I219=1),Inputs!$N$34,IF(AND(D219=2,I219=1),Inputs!$N$35,IF(AND(D219=3,I219=1),Inputs!$N$36,IF(AND(D219=4,I219=1),Inputs!$N$37,0))))</f>
        <v>0</v>
      </c>
      <c r="AF219" s="19">
        <f>IF(AND(D219=1,I219=1),Inputs!$N$51,IF(AND(D219=2,I219=1),Inputs!$N$52,IF(AND(D219=3,I219=1),Inputs!$N$53,IF(AND(D219=4,I219=1),Inputs!$N$54,0))))</f>
        <v>0</v>
      </c>
      <c r="AG219" s="19" t="e">
        <f t="shared" si="45"/>
        <v>#N/A</v>
      </c>
      <c r="AH219" s="19" t="e">
        <f t="shared" si="46"/>
        <v>#N/A</v>
      </c>
      <c r="AI219" s="19" t="e">
        <f t="shared" si="47"/>
        <v>#N/A</v>
      </c>
      <c r="AJ219" s="19" t="e">
        <f>IF(K219=2,Inputs!$B$7,IF(K219=3,Inputs!$B$8,IF(K219=4,Inputs!$B$9,IF(K219=5,Inputs!$B$10,IF(K219=6,Inputs!$B$11)))))</f>
        <v>#N/A</v>
      </c>
      <c r="AK219" s="19">
        <f>Inputs!$B$65+C219</f>
        <v>500</v>
      </c>
      <c r="AL219" s="19" t="e">
        <f t="shared" si="48"/>
        <v>#N/A</v>
      </c>
      <c r="AM219" s="19" t="e">
        <f t="shared" si="43"/>
        <v>#N/A</v>
      </c>
      <c r="AN219" s="19" t="e">
        <f t="shared" si="38"/>
        <v>#N/A</v>
      </c>
      <c r="AO219" s="19" t="e">
        <f t="shared" si="39"/>
        <v>#N/A</v>
      </c>
      <c r="AP219" s="19" t="e">
        <f t="shared" si="40"/>
        <v>#N/A</v>
      </c>
      <c r="AQ219" s="22">
        <f t="shared" si="41"/>
        <v>0</v>
      </c>
      <c r="AR219" s="22">
        <f t="shared" si="42"/>
        <v>0</v>
      </c>
      <c r="AS219" s="22">
        <f>IF(AND(AQ219&gt;=Inputs!$B$15,D219=2),MAX(C219,Inputs!$B$15),AQ219)</f>
        <v>0</v>
      </c>
      <c r="AT219" s="22">
        <f>IF(AND(AR219&gt;=Inputs!$B$15,D219=2),MAX(C219,Inputs!$B$15),AR219)</f>
        <v>0</v>
      </c>
      <c r="AU219" s="22">
        <f>IF(AND(AS219&gt;=Inputs!$B$16,D219&lt;4),MAX(C219,Inputs!$B$16),AS219)</f>
        <v>0</v>
      </c>
      <c r="AV219" s="22">
        <f>IF(AND(AT219&gt;=Inputs!$B$16,D219&lt;4),MAX(C219,Inputs!$B$16),AT219)</f>
        <v>0</v>
      </c>
      <c r="AW219" s="20">
        <f>IF(AU219&gt;Inputs!$B$17,Inputs!$B$17,AU219)</f>
        <v>0</v>
      </c>
      <c r="AX219" s="20">
        <f>IF(AV219&gt;Inputs!$B$17,Inputs!$B$17,AV219)</f>
        <v>0</v>
      </c>
    </row>
    <row r="220" spans="1:50" x14ac:dyDescent="0.25">
      <c r="A220" s="1">
        <f>Levels!A221</f>
        <v>0</v>
      </c>
      <c r="B220" s="1">
        <f>Levels!B221</f>
        <v>0</v>
      </c>
      <c r="C220" s="15">
        <f>IF(AND(E220=0,F220=1),Levels!C221,'2012-2013'!AU220)</f>
        <v>0</v>
      </c>
      <c r="D220" s="1">
        <f>Levels!E221</f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 t="e">
        <f>Levels!AD221</f>
        <v>#N/A</v>
      </c>
      <c r="K220" s="1" t="e">
        <f>Levels!AE221</f>
        <v>#N/A</v>
      </c>
      <c r="L220" s="1" t="e">
        <f t="shared" si="44"/>
        <v>#N/A</v>
      </c>
      <c r="M220" s="19">
        <f>IF(D220=1,Inputs!$J$25,IF(D220=2,Inputs!$J$26,IF(D220=3,Inputs!$J$27,IF(D220=4,Inputs!$J$28,0))))</f>
        <v>0</v>
      </c>
      <c r="N220" s="19">
        <f>IF(D220=1,Inputs!$J$42,IF(D220=2,Inputs!$J$43,IF(D220=3,Inputs!$J$44,IF(D220=4,Inputs!$J$45,0))))</f>
        <v>0</v>
      </c>
      <c r="O220" s="19">
        <f>IF(D220=1,Inputs!$K$25,IF(D220=2,Inputs!$K$26,IF(D220=3,Inputs!$K$27,IF(D220=4,Inputs!$K$28,0))))</f>
        <v>0</v>
      </c>
      <c r="P220" s="19">
        <f>IF(D220=1,Inputs!$K$42,IF(D220=2,Inputs!$K$43,IF(D220=3,Inputs!$K$44,IF(D220=4,Inputs!$K$45,0))))</f>
        <v>0</v>
      </c>
      <c r="Q220" s="19">
        <f>IF(AND(D220=1,G220=1),Inputs!$L$25,IF(AND(D220=2,G220=1),Inputs!$L$26,IF(AND(D220=3,G220=1),Inputs!$L$27,IF(AND(D220=4,G220=1),Inputs!$L$28,0))))</f>
        <v>0</v>
      </c>
      <c r="R220" s="19">
        <f>IF(AND(D220=1,G220=1),Inputs!$L$42,IF(AND(D220=2,G220=1),Inputs!$L$43,IF(AND(D220=3,G220=1),Inputs!$L$44,IF(AND(D220=4,G220=1),Inputs!$L$45,0))))</f>
        <v>0</v>
      </c>
      <c r="S220" s="19">
        <f>IF(AND(D220=1,H220=1),Inputs!$M$25,IF(AND(D220=2,H220=1),Inputs!$M$26,IF(AND(D220=3,H220=1),Inputs!$M$27,IF(AND(D220=4,H220=1),Inputs!$M$28,0))))</f>
        <v>0</v>
      </c>
      <c r="T220" s="19">
        <f>IF(AND(D220=1,H220=1),Inputs!$M$42,IF(AND(D220=2,H220=1),Inputs!$M$43,IF(AND(D220=3,H220=1),Inputs!$M$44,IF(AND(D220=4,H220=1),Inputs!$M$45,0))))</f>
        <v>0</v>
      </c>
      <c r="U220" s="19">
        <f>IF(AND(D220=1,I220=1),Inputs!$N$25,IF(AND(D220=2,I220=1),Inputs!$N$26,IF(AND(D220=3,I220=1),Inputs!$N$27,IF(AND(D220=4,I220=1),Inputs!$N$28,0))))</f>
        <v>0</v>
      </c>
      <c r="V220" s="19">
        <f>IF(AND(D220=1,I220=1),Inputs!$N$42,IF(AND(D220=2,I220=1),Inputs!$N$43,IF(AND(D220=3,I220=1),Inputs!$N$44,IF(AND(D220=4,I220=1),Inputs!$N$45,0))))</f>
        <v>0</v>
      </c>
      <c r="W220" s="19">
        <f>IF(D220=1,Inputs!$J$34,IF(D220=2,Inputs!$J$35,IF(D220=3,Inputs!$J$36,IF(D220=4,Inputs!$J$37,0))))</f>
        <v>0</v>
      </c>
      <c r="X220" s="19">
        <f>IF(D220=1,Inputs!$J$51,IF(D220=2,Inputs!$J$52,IF(D220=3,Inputs!$J$53,IF(D220=4,Inputs!$J$54,0))))</f>
        <v>0</v>
      </c>
      <c r="Y220" s="19">
        <f>IF(D220=1,Inputs!$K$34,IF(D220=2,Inputs!$K$35,IF(D220=3,Inputs!$K$36,IF(D220=4,Inputs!$K$37,0))))</f>
        <v>0</v>
      </c>
      <c r="Z220" s="19">
        <f>IF(D220=1,Inputs!$K$51,IF(D220=2,Inputs!$K$52,IF(D220=3,Inputs!$K$53,IF(D220=4,Inputs!$K$54,0))))</f>
        <v>0</v>
      </c>
      <c r="AA220" s="19">
        <f>IF(AND(D220=1,G220=1),Inputs!$L$34,IF(AND(D220=2,G220=1),Inputs!$L$35,IF(AND(D220=3,G220=1),Inputs!$L$36,IF(AND(D220=4,G220=1),Inputs!$L$37,0))))</f>
        <v>0</v>
      </c>
      <c r="AB220" s="19">
        <f>IF(AND(D220=1,G220=1),Inputs!$L$51,IF(AND(D220=2,G220=1),Inputs!$L$52,IF(AND(D220=3,G220=1),Inputs!$L$53,IF(AND(D220=4,G220=1),Inputs!$L$54,0))))</f>
        <v>0</v>
      </c>
      <c r="AC220" s="19">
        <f>IF(AND(D220=1,H220=1),Inputs!$M$34,IF(AND(D220=2,H220=1),Inputs!$M$35,IF(AND(D220=3,H220=1),Inputs!$M$36,IF(AND(D220=4,H220=1),Inputs!$M$37,0))))</f>
        <v>0</v>
      </c>
      <c r="AD220" s="19">
        <f>IF(AND(D220=1,H220=1),Inputs!$M$51,IF(AND(D220=2,H220=1),Inputs!$M$52,IF(AND(D220=3,H220=1),Inputs!$M$53,IF(AND(D220=4,H220=1),Inputs!$M$54,0))))</f>
        <v>0</v>
      </c>
      <c r="AE220" s="19">
        <f>IF(AND(D220=1,I220=1),Inputs!$N$34,IF(AND(D220=2,I220=1),Inputs!$N$35,IF(AND(D220=3,I220=1),Inputs!$N$36,IF(AND(D220=4,I220=1),Inputs!$N$37,0))))</f>
        <v>0</v>
      </c>
      <c r="AF220" s="19">
        <f>IF(AND(D220=1,I220=1),Inputs!$N$51,IF(AND(D220=2,I220=1),Inputs!$N$52,IF(AND(D220=3,I220=1),Inputs!$N$53,IF(AND(D220=4,I220=1),Inputs!$N$54,0))))</f>
        <v>0</v>
      </c>
      <c r="AG220" s="19" t="e">
        <f t="shared" si="45"/>
        <v>#N/A</v>
      </c>
      <c r="AH220" s="19" t="e">
        <f t="shared" si="46"/>
        <v>#N/A</v>
      </c>
      <c r="AI220" s="19" t="e">
        <f t="shared" si="47"/>
        <v>#N/A</v>
      </c>
      <c r="AJ220" s="19" t="e">
        <f>IF(K220=2,Inputs!$B$7,IF(K220=3,Inputs!$B$8,IF(K220=4,Inputs!$B$9,IF(K220=5,Inputs!$B$10,IF(K220=6,Inputs!$B$11)))))</f>
        <v>#N/A</v>
      </c>
      <c r="AK220" s="19">
        <f>Inputs!$B$65+C220</f>
        <v>500</v>
      </c>
      <c r="AL220" s="19" t="e">
        <f t="shared" si="48"/>
        <v>#N/A</v>
      </c>
      <c r="AM220" s="19" t="e">
        <f t="shared" si="43"/>
        <v>#N/A</v>
      </c>
      <c r="AN220" s="19" t="e">
        <f t="shared" si="38"/>
        <v>#N/A</v>
      </c>
      <c r="AO220" s="19" t="e">
        <f t="shared" si="39"/>
        <v>#N/A</v>
      </c>
      <c r="AP220" s="19" t="e">
        <f t="shared" si="40"/>
        <v>#N/A</v>
      </c>
      <c r="AQ220" s="22">
        <f t="shared" si="41"/>
        <v>0</v>
      </c>
      <c r="AR220" s="22">
        <f t="shared" si="42"/>
        <v>0</v>
      </c>
      <c r="AS220" s="22">
        <f>IF(AND(AQ220&gt;=Inputs!$B$15,D220=2),MAX(C220,Inputs!$B$15),AQ220)</f>
        <v>0</v>
      </c>
      <c r="AT220" s="22">
        <f>IF(AND(AR220&gt;=Inputs!$B$15,D220=2),MAX(C220,Inputs!$B$15),AR220)</f>
        <v>0</v>
      </c>
      <c r="AU220" s="22">
        <f>IF(AND(AS220&gt;=Inputs!$B$16,D220&lt;4),MAX(C220,Inputs!$B$16),AS220)</f>
        <v>0</v>
      </c>
      <c r="AV220" s="22">
        <f>IF(AND(AT220&gt;=Inputs!$B$16,D220&lt;4),MAX(C220,Inputs!$B$16),AT220)</f>
        <v>0</v>
      </c>
      <c r="AW220" s="20">
        <f>IF(AU220&gt;Inputs!$B$17,Inputs!$B$17,AU220)</f>
        <v>0</v>
      </c>
      <c r="AX220" s="20">
        <f>IF(AV220&gt;Inputs!$B$17,Inputs!$B$17,AV220)</f>
        <v>0</v>
      </c>
    </row>
    <row r="221" spans="1:50" x14ac:dyDescent="0.25">
      <c r="A221" s="1">
        <f>Levels!A222</f>
        <v>0</v>
      </c>
      <c r="B221" s="1">
        <f>Levels!B222</f>
        <v>0</v>
      </c>
      <c r="C221" s="15">
        <f>IF(AND(E221=0,F221=1),Levels!C222,'2012-2013'!AU221)</f>
        <v>0</v>
      </c>
      <c r="D221" s="1">
        <f>Levels!E222</f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 t="e">
        <f>Levels!AD222</f>
        <v>#N/A</v>
      </c>
      <c r="K221" s="1" t="e">
        <f>Levels!AE222</f>
        <v>#N/A</v>
      </c>
      <c r="L221" s="1" t="e">
        <f t="shared" si="44"/>
        <v>#N/A</v>
      </c>
      <c r="M221" s="19">
        <f>IF(D221=1,Inputs!$J$25,IF(D221=2,Inputs!$J$26,IF(D221=3,Inputs!$J$27,IF(D221=4,Inputs!$J$28,0))))</f>
        <v>0</v>
      </c>
      <c r="N221" s="19">
        <f>IF(D221=1,Inputs!$J$42,IF(D221=2,Inputs!$J$43,IF(D221=3,Inputs!$J$44,IF(D221=4,Inputs!$J$45,0))))</f>
        <v>0</v>
      </c>
      <c r="O221" s="19">
        <f>IF(D221=1,Inputs!$K$25,IF(D221=2,Inputs!$K$26,IF(D221=3,Inputs!$K$27,IF(D221=4,Inputs!$K$28,0))))</f>
        <v>0</v>
      </c>
      <c r="P221" s="19">
        <f>IF(D221=1,Inputs!$K$42,IF(D221=2,Inputs!$K$43,IF(D221=3,Inputs!$K$44,IF(D221=4,Inputs!$K$45,0))))</f>
        <v>0</v>
      </c>
      <c r="Q221" s="19">
        <f>IF(AND(D221=1,G221=1),Inputs!$L$25,IF(AND(D221=2,G221=1),Inputs!$L$26,IF(AND(D221=3,G221=1),Inputs!$L$27,IF(AND(D221=4,G221=1),Inputs!$L$28,0))))</f>
        <v>0</v>
      </c>
      <c r="R221" s="19">
        <f>IF(AND(D221=1,G221=1),Inputs!$L$42,IF(AND(D221=2,G221=1),Inputs!$L$43,IF(AND(D221=3,G221=1),Inputs!$L$44,IF(AND(D221=4,G221=1),Inputs!$L$45,0))))</f>
        <v>0</v>
      </c>
      <c r="S221" s="19">
        <f>IF(AND(D221=1,H221=1),Inputs!$M$25,IF(AND(D221=2,H221=1),Inputs!$M$26,IF(AND(D221=3,H221=1),Inputs!$M$27,IF(AND(D221=4,H221=1),Inputs!$M$28,0))))</f>
        <v>0</v>
      </c>
      <c r="T221" s="19">
        <f>IF(AND(D221=1,H221=1),Inputs!$M$42,IF(AND(D221=2,H221=1),Inputs!$M$43,IF(AND(D221=3,H221=1),Inputs!$M$44,IF(AND(D221=4,H221=1),Inputs!$M$45,0))))</f>
        <v>0</v>
      </c>
      <c r="U221" s="19">
        <f>IF(AND(D221=1,I221=1),Inputs!$N$25,IF(AND(D221=2,I221=1),Inputs!$N$26,IF(AND(D221=3,I221=1),Inputs!$N$27,IF(AND(D221=4,I221=1),Inputs!$N$28,0))))</f>
        <v>0</v>
      </c>
      <c r="V221" s="19">
        <f>IF(AND(D221=1,I221=1),Inputs!$N$42,IF(AND(D221=2,I221=1),Inputs!$N$43,IF(AND(D221=3,I221=1),Inputs!$N$44,IF(AND(D221=4,I221=1),Inputs!$N$45,0))))</f>
        <v>0</v>
      </c>
      <c r="W221" s="19">
        <f>IF(D221=1,Inputs!$J$34,IF(D221=2,Inputs!$J$35,IF(D221=3,Inputs!$J$36,IF(D221=4,Inputs!$J$37,0))))</f>
        <v>0</v>
      </c>
      <c r="X221" s="19">
        <f>IF(D221=1,Inputs!$J$51,IF(D221=2,Inputs!$J$52,IF(D221=3,Inputs!$J$53,IF(D221=4,Inputs!$J$54,0))))</f>
        <v>0</v>
      </c>
      <c r="Y221" s="19">
        <f>IF(D221=1,Inputs!$K$34,IF(D221=2,Inputs!$K$35,IF(D221=3,Inputs!$K$36,IF(D221=4,Inputs!$K$37,0))))</f>
        <v>0</v>
      </c>
      <c r="Z221" s="19">
        <f>IF(D221=1,Inputs!$K$51,IF(D221=2,Inputs!$K$52,IF(D221=3,Inputs!$K$53,IF(D221=4,Inputs!$K$54,0))))</f>
        <v>0</v>
      </c>
      <c r="AA221" s="19">
        <f>IF(AND(D221=1,G221=1),Inputs!$L$34,IF(AND(D221=2,G221=1),Inputs!$L$35,IF(AND(D221=3,G221=1),Inputs!$L$36,IF(AND(D221=4,G221=1),Inputs!$L$37,0))))</f>
        <v>0</v>
      </c>
      <c r="AB221" s="19">
        <f>IF(AND(D221=1,G221=1),Inputs!$L$51,IF(AND(D221=2,G221=1),Inputs!$L$52,IF(AND(D221=3,G221=1),Inputs!$L$53,IF(AND(D221=4,G221=1),Inputs!$L$54,0))))</f>
        <v>0</v>
      </c>
      <c r="AC221" s="19">
        <f>IF(AND(D221=1,H221=1),Inputs!$M$34,IF(AND(D221=2,H221=1),Inputs!$M$35,IF(AND(D221=3,H221=1),Inputs!$M$36,IF(AND(D221=4,H221=1),Inputs!$M$37,0))))</f>
        <v>0</v>
      </c>
      <c r="AD221" s="19">
        <f>IF(AND(D221=1,H221=1),Inputs!$M$51,IF(AND(D221=2,H221=1),Inputs!$M$52,IF(AND(D221=3,H221=1),Inputs!$M$53,IF(AND(D221=4,H221=1),Inputs!$M$54,0))))</f>
        <v>0</v>
      </c>
      <c r="AE221" s="19">
        <f>IF(AND(D221=1,I221=1),Inputs!$N$34,IF(AND(D221=2,I221=1),Inputs!$N$35,IF(AND(D221=3,I221=1),Inputs!$N$36,IF(AND(D221=4,I221=1),Inputs!$N$37,0))))</f>
        <v>0</v>
      </c>
      <c r="AF221" s="19">
        <f>IF(AND(D221=1,I221=1),Inputs!$N$51,IF(AND(D221=2,I221=1),Inputs!$N$52,IF(AND(D221=3,I221=1),Inputs!$N$53,IF(AND(D221=4,I221=1),Inputs!$N$54,0))))</f>
        <v>0</v>
      </c>
      <c r="AG221" s="19" t="e">
        <f t="shared" si="45"/>
        <v>#N/A</v>
      </c>
      <c r="AH221" s="19" t="e">
        <f t="shared" si="46"/>
        <v>#N/A</v>
      </c>
      <c r="AI221" s="19" t="e">
        <f t="shared" si="47"/>
        <v>#N/A</v>
      </c>
      <c r="AJ221" s="19" t="e">
        <f>IF(K221=2,Inputs!$B$7,IF(K221=3,Inputs!$B$8,IF(K221=4,Inputs!$B$9,IF(K221=5,Inputs!$B$10,IF(K221=6,Inputs!$B$11)))))</f>
        <v>#N/A</v>
      </c>
      <c r="AK221" s="19">
        <f>Inputs!$B$65+C221</f>
        <v>500</v>
      </c>
      <c r="AL221" s="19" t="e">
        <f t="shared" si="48"/>
        <v>#N/A</v>
      </c>
      <c r="AM221" s="19" t="e">
        <f t="shared" si="43"/>
        <v>#N/A</v>
      </c>
      <c r="AN221" s="19" t="e">
        <f t="shared" si="38"/>
        <v>#N/A</v>
      </c>
      <c r="AO221" s="19" t="e">
        <f t="shared" si="39"/>
        <v>#N/A</v>
      </c>
      <c r="AP221" s="19" t="e">
        <f t="shared" si="40"/>
        <v>#N/A</v>
      </c>
      <c r="AQ221" s="22">
        <f t="shared" si="41"/>
        <v>0</v>
      </c>
      <c r="AR221" s="22">
        <f t="shared" si="42"/>
        <v>0</v>
      </c>
      <c r="AS221" s="22">
        <f>IF(AND(AQ221&gt;=Inputs!$B$15,D221=2),MAX(C221,Inputs!$B$15),AQ221)</f>
        <v>0</v>
      </c>
      <c r="AT221" s="22">
        <f>IF(AND(AR221&gt;=Inputs!$B$15,D221=2),MAX(C221,Inputs!$B$15),AR221)</f>
        <v>0</v>
      </c>
      <c r="AU221" s="22">
        <f>IF(AND(AS221&gt;=Inputs!$B$16,D221&lt;4),MAX(C221,Inputs!$B$16),AS221)</f>
        <v>0</v>
      </c>
      <c r="AV221" s="22">
        <f>IF(AND(AT221&gt;=Inputs!$B$16,D221&lt;4),MAX(C221,Inputs!$B$16),AT221)</f>
        <v>0</v>
      </c>
      <c r="AW221" s="20">
        <f>IF(AU221&gt;Inputs!$B$17,Inputs!$B$17,AU221)</f>
        <v>0</v>
      </c>
      <c r="AX221" s="20">
        <f>IF(AV221&gt;Inputs!$B$17,Inputs!$B$17,AV221)</f>
        <v>0</v>
      </c>
    </row>
    <row r="222" spans="1:50" x14ac:dyDescent="0.25">
      <c r="A222" s="1">
        <f>Levels!A223</f>
        <v>0</v>
      </c>
      <c r="B222" s="1">
        <f>Levels!B223</f>
        <v>0</v>
      </c>
      <c r="C222" s="15">
        <f>IF(AND(E222=0,F222=1),Levels!C223,'2012-2013'!AU222)</f>
        <v>0</v>
      </c>
      <c r="D222" s="1">
        <f>Levels!E223</f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 t="e">
        <f>Levels!AD223</f>
        <v>#N/A</v>
      </c>
      <c r="K222" s="1" t="e">
        <f>Levels!AE223</f>
        <v>#N/A</v>
      </c>
      <c r="L222" s="1" t="e">
        <f t="shared" si="44"/>
        <v>#N/A</v>
      </c>
      <c r="M222" s="19">
        <f>IF(D222=1,Inputs!$J$25,IF(D222=2,Inputs!$J$26,IF(D222=3,Inputs!$J$27,IF(D222=4,Inputs!$J$28,0))))</f>
        <v>0</v>
      </c>
      <c r="N222" s="19">
        <f>IF(D222=1,Inputs!$J$42,IF(D222=2,Inputs!$J$43,IF(D222=3,Inputs!$J$44,IF(D222=4,Inputs!$J$45,0))))</f>
        <v>0</v>
      </c>
      <c r="O222" s="19">
        <f>IF(D222=1,Inputs!$K$25,IF(D222=2,Inputs!$K$26,IF(D222=3,Inputs!$K$27,IF(D222=4,Inputs!$K$28,0))))</f>
        <v>0</v>
      </c>
      <c r="P222" s="19">
        <f>IF(D222=1,Inputs!$K$42,IF(D222=2,Inputs!$K$43,IF(D222=3,Inputs!$K$44,IF(D222=4,Inputs!$K$45,0))))</f>
        <v>0</v>
      </c>
      <c r="Q222" s="19">
        <f>IF(AND(D222=1,G222=1),Inputs!$L$25,IF(AND(D222=2,G222=1),Inputs!$L$26,IF(AND(D222=3,G222=1),Inputs!$L$27,IF(AND(D222=4,G222=1),Inputs!$L$28,0))))</f>
        <v>0</v>
      </c>
      <c r="R222" s="19">
        <f>IF(AND(D222=1,G222=1),Inputs!$L$42,IF(AND(D222=2,G222=1),Inputs!$L$43,IF(AND(D222=3,G222=1),Inputs!$L$44,IF(AND(D222=4,G222=1),Inputs!$L$45,0))))</f>
        <v>0</v>
      </c>
      <c r="S222" s="19">
        <f>IF(AND(D222=1,H222=1),Inputs!$M$25,IF(AND(D222=2,H222=1),Inputs!$M$26,IF(AND(D222=3,H222=1),Inputs!$M$27,IF(AND(D222=4,H222=1),Inputs!$M$28,0))))</f>
        <v>0</v>
      </c>
      <c r="T222" s="19">
        <f>IF(AND(D222=1,H222=1),Inputs!$M$42,IF(AND(D222=2,H222=1),Inputs!$M$43,IF(AND(D222=3,H222=1),Inputs!$M$44,IF(AND(D222=4,H222=1),Inputs!$M$45,0))))</f>
        <v>0</v>
      </c>
      <c r="U222" s="19">
        <f>IF(AND(D222=1,I222=1),Inputs!$N$25,IF(AND(D222=2,I222=1),Inputs!$N$26,IF(AND(D222=3,I222=1),Inputs!$N$27,IF(AND(D222=4,I222=1),Inputs!$N$28,0))))</f>
        <v>0</v>
      </c>
      <c r="V222" s="19">
        <f>IF(AND(D222=1,I222=1),Inputs!$N$42,IF(AND(D222=2,I222=1),Inputs!$N$43,IF(AND(D222=3,I222=1),Inputs!$N$44,IF(AND(D222=4,I222=1),Inputs!$N$45,0))))</f>
        <v>0</v>
      </c>
      <c r="W222" s="19">
        <f>IF(D222=1,Inputs!$J$34,IF(D222=2,Inputs!$J$35,IF(D222=3,Inputs!$J$36,IF(D222=4,Inputs!$J$37,0))))</f>
        <v>0</v>
      </c>
      <c r="X222" s="19">
        <f>IF(D222=1,Inputs!$J$51,IF(D222=2,Inputs!$J$52,IF(D222=3,Inputs!$J$53,IF(D222=4,Inputs!$J$54,0))))</f>
        <v>0</v>
      </c>
      <c r="Y222" s="19">
        <f>IF(D222=1,Inputs!$K$34,IF(D222=2,Inputs!$K$35,IF(D222=3,Inputs!$K$36,IF(D222=4,Inputs!$K$37,0))))</f>
        <v>0</v>
      </c>
      <c r="Z222" s="19">
        <f>IF(D222=1,Inputs!$K$51,IF(D222=2,Inputs!$K$52,IF(D222=3,Inputs!$K$53,IF(D222=4,Inputs!$K$54,0))))</f>
        <v>0</v>
      </c>
      <c r="AA222" s="19">
        <f>IF(AND(D222=1,G222=1),Inputs!$L$34,IF(AND(D222=2,G222=1),Inputs!$L$35,IF(AND(D222=3,G222=1),Inputs!$L$36,IF(AND(D222=4,G222=1),Inputs!$L$37,0))))</f>
        <v>0</v>
      </c>
      <c r="AB222" s="19">
        <f>IF(AND(D222=1,G222=1),Inputs!$L$51,IF(AND(D222=2,G222=1),Inputs!$L$52,IF(AND(D222=3,G222=1),Inputs!$L$53,IF(AND(D222=4,G222=1),Inputs!$L$54,0))))</f>
        <v>0</v>
      </c>
      <c r="AC222" s="19">
        <f>IF(AND(D222=1,H222=1),Inputs!$M$34,IF(AND(D222=2,H222=1),Inputs!$M$35,IF(AND(D222=3,H222=1),Inputs!$M$36,IF(AND(D222=4,H222=1),Inputs!$M$37,0))))</f>
        <v>0</v>
      </c>
      <c r="AD222" s="19">
        <f>IF(AND(D222=1,H222=1),Inputs!$M$51,IF(AND(D222=2,H222=1),Inputs!$M$52,IF(AND(D222=3,H222=1),Inputs!$M$53,IF(AND(D222=4,H222=1),Inputs!$M$54,0))))</f>
        <v>0</v>
      </c>
      <c r="AE222" s="19">
        <f>IF(AND(D222=1,I222=1),Inputs!$N$34,IF(AND(D222=2,I222=1),Inputs!$N$35,IF(AND(D222=3,I222=1),Inputs!$N$36,IF(AND(D222=4,I222=1),Inputs!$N$37,0))))</f>
        <v>0</v>
      </c>
      <c r="AF222" s="19">
        <f>IF(AND(D222=1,I222=1),Inputs!$N$51,IF(AND(D222=2,I222=1),Inputs!$N$52,IF(AND(D222=3,I222=1),Inputs!$N$53,IF(AND(D222=4,I222=1),Inputs!$N$54,0))))</f>
        <v>0</v>
      </c>
      <c r="AG222" s="19" t="e">
        <f t="shared" si="45"/>
        <v>#N/A</v>
      </c>
      <c r="AH222" s="19" t="e">
        <f t="shared" si="46"/>
        <v>#N/A</v>
      </c>
      <c r="AI222" s="19" t="e">
        <f t="shared" si="47"/>
        <v>#N/A</v>
      </c>
      <c r="AJ222" s="19" t="e">
        <f>IF(K222=2,Inputs!$B$7,IF(K222=3,Inputs!$B$8,IF(K222=4,Inputs!$B$9,IF(K222=5,Inputs!$B$10,IF(K222=6,Inputs!$B$11)))))</f>
        <v>#N/A</v>
      </c>
      <c r="AK222" s="19">
        <f>Inputs!$B$65+C222</f>
        <v>500</v>
      </c>
      <c r="AL222" s="19" t="e">
        <f t="shared" si="48"/>
        <v>#N/A</v>
      </c>
      <c r="AM222" s="19" t="e">
        <f t="shared" si="43"/>
        <v>#N/A</v>
      </c>
      <c r="AN222" s="19" t="e">
        <f t="shared" si="38"/>
        <v>#N/A</v>
      </c>
      <c r="AO222" s="19" t="e">
        <f t="shared" si="39"/>
        <v>#N/A</v>
      </c>
      <c r="AP222" s="19" t="e">
        <f t="shared" si="40"/>
        <v>#N/A</v>
      </c>
      <c r="AQ222" s="22">
        <f t="shared" si="41"/>
        <v>0</v>
      </c>
      <c r="AR222" s="22">
        <f t="shared" si="42"/>
        <v>0</v>
      </c>
      <c r="AS222" s="22">
        <f>IF(AND(AQ222&gt;=Inputs!$B$15,D222=2),MAX(C222,Inputs!$B$15),AQ222)</f>
        <v>0</v>
      </c>
      <c r="AT222" s="22">
        <f>IF(AND(AR222&gt;=Inputs!$B$15,D222=2),MAX(C222,Inputs!$B$15),AR222)</f>
        <v>0</v>
      </c>
      <c r="AU222" s="22">
        <f>IF(AND(AS222&gt;=Inputs!$B$16,D222&lt;4),MAX(C222,Inputs!$B$16),AS222)</f>
        <v>0</v>
      </c>
      <c r="AV222" s="22">
        <f>IF(AND(AT222&gt;=Inputs!$B$16,D222&lt;4),MAX(C222,Inputs!$B$16),AT222)</f>
        <v>0</v>
      </c>
      <c r="AW222" s="20">
        <f>IF(AU222&gt;Inputs!$B$17,Inputs!$B$17,AU222)</f>
        <v>0</v>
      </c>
      <c r="AX222" s="20">
        <f>IF(AV222&gt;Inputs!$B$17,Inputs!$B$17,AV222)</f>
        <v>0</v>
      </c>
    </row>
    <row r="223" spans="1:50" x14ac:dyDescent="0.25">
      <c r="A223" s="1">
        <f>Levels!A224</f>
        <v>0</v>
      </c>
      <c r="B223" s="1">
        <f>Levels!B224</f>
        <v>0</v>
      </c>
      <c r="C223" s="15">
        <f>IF(AND(E223=0,F223=1),Levels!C224,'2012-2013'!AU223)</f>
        <v>0</v>
      </c>
      <c r="D223" s="1">
        <f>Levels!E224</f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 t="e">
        <f>Levels!AD224</f>
        <v>#N/A</v>
      </c>
      <c r="K223" s="1" t="e">
        <f>Levels!AE224</f>
        <v>#N/A</v>
      </c>
      <c r="L223" s="1" t="e">
        <f t="shared" si="44"/>
        <v>#N/A</v>
      </c>
      <c r="M223" s="19">
        <f>IF(D223=1,Inputs!$J$25,IF(D223=2,Inputs!$J$26,IF(D223=3,Inputs!$J$27,IF(D223=4,Inputs!$J$28,0))))</f>
        <v>0</v>
      </c>
      <c r="N223" s="19">
        <f>IF(D223=1,Inputs!$J$42,IF(D223=2,Inputs!$J$43,IF(D223=3,Inputs!$J$44,IF(D223=4,Inputs!$J$45,0))))</f>
        <v>0</v>
      </c>
      <c r="O223" s="19">
        <f>IF(D223=1,Inputs!$K$25,IF(D223=2,Inputs!$K$26,IF(D223=3,Inputs!$K$27,IF(D223=4,Inputs!$K$28,0))))</f>
        <v>0</v>
      </c>
      <c r="P223" s="19">
        <f>IF(D223=1,Inputs!$K$42,IF(D223=2,Inputs!$K$43,IF(D223=3,Inputs!$K$44,IF(D223=4,Inputs!$K$45,0))))</f>
        <v>0</v>
      </c>
      <c r="Q223" s="19">
        <f>IF(AND(D223=1,G223=1),Inputs!$L$25,IF(AND(D223=2,G223=1),Inputs!$L$26,IF(AND(D223=3,G223=1),Inputs!$L$27,IF(AND(D223=4,G223=1),Inputs!$L$28,0))))</f>
        <v>0</v>
      </c>
      <c r="R223" s="19">
        <f>IF(AND(D223=1,G223=1),Inputs!$L$42,IF(AND(D223=2,G223=1),Inputs!$L$43,IF(AND(D223=3,G223=1),Inputs!$L$44,IF(AND(D223=4,G223=1),Inputs!$L$45,0))))</f>
        <v>0</v>
      </c>
      <c r="S223" s="19">
        <f>IF(AND(D223=1,H223=1),Inputs!$M$25,IF(AND(D223=2,H223=1),Inputs!$M$26,IF(AND(D223=3,H223=1),Inputs!$M$27,IF(AND(D223=4,H223=1),Inputs!$M$28,0))))</f>
        <v>0</v>
      </c>
      <c r="T223" s="19">
        <f>IF(AND(D223=1,H223=1),Inputs!$M$42,IF(AND(D223=2,H223=1),Inputs!$M$43,IF(AND(D223=3,H223=1),Inputs!$M$44,IF(AND(D223=4,H223=1),Inputs!$M$45,0))))</f>
        <v>0</v>
      </c>
      <c r="U223" s="19">
        <f>IF(AND(D223=1,I223=1),Inputs!$N$25,IF(AND(D223=2,I223=1),Inputs!$N$26,IF(AND(D223=3,I223=1),Inputs!$N$27,IF(AND(D223=4,I223=1),Inputs!$N$28,0))))</f>
        <v>0</v>
      </c>
      <c r="V223" s="19">
        <f>IF(AND(D223=1,I223=1),Inputs!$N$42,IF(AND(D223=2,I223=1),Inputs!$N$43,IF(AND(D223=3,I223=1),Inputs!$N$44,IF(AND(D223=4,I223=1),Inputs!$N$45,0))))</f>
        <v>0</v>
      </c>
      <c r="W223" s="19">
        <f>IF(D223=1,Inputs!$J$34,IF(D223=2,Inputs!$J$35,IF(D223=3,Inputs!$J$36,IF(D223=4,Inputs!$J$37,0))))</f>
        <v>0</v>
      </c>
      <c r="X223" s="19">
        <f>IF(D223=1,Inputs!$J$51,IF(D223=2,Inputs!$J$52,IF(D223=3,Inputs!$J$53,IF(D223=4,Inputs!$J$54,0))))</f>
        <v>0</v>
      </c>
      <c r="Y223" s="19">
        <f>IF(D223=1,Inputs!$K$34,IF(D223=2,Inputs!$K$35,IF(D223=3,Inputs!$K$36,IF(D223=4,Inputs!$K$37,0))))</f>
        <v>0</v>
      </c>
      <c r="Z223" s="19">
        <f>IF(D223=1,Inputs!$K$51,IF(D223=2,Inputs!$K$52,IF(D223=3,Inputs!$K$53,IF(D223=4,Inputs!$K$54,0))))</f>
        <v>0</v>
      </c>
      <c r="AA223" s="19">
        <f>IF(AND(D223=1,G223=1),Inputs!$L$34,IF(AND(D223=2,G223=1),Inputs!$L$35,IF(AND(D223=3,G223=1),Inputs!$L$36,IF(AND(D223=4,G223=1),Inputs!$L$37,0))))</f>
        <v>0</v>
      </c>
      <c r="AB223" s="19">
        <f>IF(AND(D223=1,G223=1),Inputs!$L$51,IF(AND(D223=2,G223=1),Inputs!$L$52,IF(AND(D223=3,G223=1),Inputs!$L$53,IF(AND(D223=4,G223=1),Inputs!$L$54,0))))</f>
        <v>0</v>
      </c>
      <c r="AC223" s="19">
        <f>IF(AND(D223=1,H223=1),Inputs!$M$34,IF(AND(D223=2,H223=1),Inputs!$M$35,IF(AND(D223=3,H223=1),Inputs!$M$36,IF(AND(D223=4,H223=1),Inputs!$M$37,0))))</f>
        <v>0</v>
      </c>
      <c r="AD223" s="19">
        <f>IF(AND(D223=1,H223=1),Inputs!$M$51,IF(AND(D223=2,H223=1),Inputs!$M$52,IF(AND(D223=3,H223=1),Inputs!$M$53,IF(AND(D223=4,H223=1),Inputs!$M$54,0))))</f>
        <v>0</v>
      </c>
      <c r="AE223" s="19">
        <f>IF(AND(D223=1,I223=1),Inputs!$N$34,IF(AND(D223=2,I223=1),Inputs!$N$35,IF(AND(D223=3,I223=1),Inputs!$N$36,IF(AND(D223=4,I223=1),Inputs!$N$37,0))))</f>
        <v>0</v>
      </c>
      <c r="AF223" s="19">
        <f>IF(AND(D223=1,I223=1),Inputs!$N$51,IF(AND(D223=2,I223=1),Inputs!$N$52,IF(AND(D223=3,I223=1),Inputs!$N$53,IF(AND(D223=4,I223=1),Inputs!$N$54,0))))</f>
        <v>0</v>
      </c>
      <c r="AG223" s="19" t="e">
        <f t="shared" si="45"/>
        <v>#N/A</v>
      </c>
      <c r="AH223" s="19" t="e">
        <f t="shared" si="46"/>
        <v>#N/A</v>
      </c>
      <c r="AI223" s="19" t="e">
        <f t="shared" si="47"/>
        <v>#N/A</v>
      </c>
      <c r="AJ223" s="19" t="e">
        <f>IF(K223=2,Inputs!$B$7,IF(K223=3,Inputs!$B$8,IF(K223=4,Inputs!$B$9,IF(K223=5,Inputs!$B$10,IF(K223=6,Inputs!$B$11)))))</f>
        <v>#N/A</v>
      </c>
      <c r="AK223" s="19">
        <f>Inputs!$B$65+C223</f>
        <v>500</v>
      </c>
      <c r="AL223" s="19" t="e">
        <f t="shared" si="48"/>
        <v>#N/A</v>
      </c>
      <c r="AM223" s="19" t="e">
        <f t="shared" si="43"/>
        <v>#N/A</v>
      </c>
      <c r="AN223" s="19" t="e">
        <f t="shared" si="38"/>
        <v>#N/A</v>
      </c>
      <c r="AO223" s="19" t="e">
        <f t="shared" si="39"/>
        <v>#N/A</v>
      </c>
      <c r="AP223" s="19" t="e">
        <f t="shared" si="40"/>
        <v>#N/A</v>
      </c>
      <c r="AQ223" s="22">
        <f t="shared" si="41"/>
        <v>0</v>
      </c>
      <c r="AR223" s="22">
        <f t="shared" si="42"/>
        <v>0</v>
      </c>
      <c r="AS223" s="22">
        <f>IF(AND(AQ223&gt;=Inputs!$B$15,D223=2),MAX(C223,Inputs!$B$15),AQ223)</f>
        <v>0</v>
      </c>
      <c r="AT223" s="22">
        <f>IF(AND(AR223&gt;=Inputs!$B$15,D223=2),MAX(C223,Inputs!$B$15),AR223)</f>
        <v>0</v>
      </c>
      <c r="AU223" s="22">
        <f>IF(AND(AS223&gt;=Inputs!$B$16,D223&lt;4),MAX(C223,Inputs!$B$16),AS223)</f>
        <v>0</v>
      </c>
      <c r="AV223" s="22">
        <f>IF(AND(AT223&gt;=Inputs!$B$16,D223&lt;4),MAX(C223,Inputs!$B$16),AT223)</f>
        <v>0</v>
      </c>
      <c r="AW223" s="20">
        <f>IF(AU223&gt;Inputs!$B$17,Inputs!$B$17,AU223)</f>
        <v>0</v>
      </c>
      <c r="AX223" s="20">
        <f>IF(AV223&gt;Inputs!$B$17,Inputs!$B$17,AV223)</f>
        <v>0</v>
      </c>
    </row>
    <row r="224" spans="1:50" x14ac:dyDescent="0.25">
      <c r="A224" s="1">
        <f>Levels!A225</f>
        <v>0</v>
      </c>
      <c r="B224" s="1">
        <f>Levels!B225</f>
        <v>0</v>
      </c>
      <c r="C224" s="15">
        <f>IF(AND(E224=0,F224=1),Levels!C225,'2012-2013'!AU224)</f>
        <v>0</v>
      </c>
      <c r="D224" s="1">
        <f>Levels!E225</f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 t="e">
        <f>Levels!AD225</f>
        <v>#N/A</v>
      </c>
      <c r="K224" s="1" t="e">
        <f>Levels!AE225</f>
        <v>#N/A</v>
      </c>
      <c r="L224" s="1" t="e">
        <f t="shared" si="44"/>
        <v>#N/A</v>
      </c>
      <c r="M224" s="19">
        <f>IF(D224=1,Inputs!$J$25,IF(D224=2,Inputs!$J$26,IF(D224=3,Inputs!$J$27,IF(D224=4,Inputs!$J$28,0))))</f>
        <v>0</v>
      </c>
      <c r="N224" s="19">
        <f>IF(D224=1,Inputs!$J$42,IF(D224=2,Inputs!$J$43,IF(D224=3,Inputs!$J$44,IF(D224=4,Inputs!$J$45,0))))</f>
        <v>0</v>
      </c>
      <c r="O224" s="19">
        <f>IF(D224=1,Inputs!$K$25,IF(D224=2,Inputs!$K$26,IF(D224=3,Inputs!$K$27,IF(D224=4,Inputs!$K$28,0))))</f>
        <v>0</v>
      </c>
      <c r="P224" s="19">
        <f>IF(D224=1,Inputs!$K$42,IF(D224=2,Inputs!$K$43,IF(D224=3,Inputs!$K$44,IF(D224=4,Inputs!$K$45,0))))</f>
        <v>0</v>
      </c>
      <c r="Q224" s="19">
        <f>IF(AND(D224=1,G224=1),Inputs!$L$25,IF(AND(D224=2,G224=1),Inputs!$L$26,IF(AND(D224=3,G224=1),Inputs!$L$27,IF(AND(D224=4,G224=1),Inputs!$L$28,0))))</f>
        <v>0</v>
      </c>
      <c r="R224" s="19">
        <f>IF(AND(D224=1,G224=1),Inputs!$L$42,IF(AND(D224=2,G224=1),Inputs!$L$43,IF(AND(D224=3,G224=1),Inputs!$L$44,IF(AND(D224=4,G224=1),Inputs!$L$45,0))))</f>
        <v>0</v>
      </c>
      <c r="S224" s="19">
        <f>IF(AND(D224=1,H224=1),Inputs!$M$25,IF(AND(D224=2,H224=1),Inputs!$M$26,IF(AND(D224=3,H224=1),Inputs!$M$27,IF(AND(D224=4,H224=1),Inputs!$M$28,0))))</f>
        <v>0</v>
      </c>
      <c r="T224" s="19">
        <f>IF(AND(D224=1,H224=1),Inputs!$M$42,IF(AND(D224=2,H224=1),Inputs!$M$43,IF(AND(D224=3,H224=1),Inputs!$M$44,IF(AND(D224=4,H224=1),Inputs!$M$45,0))))</f>
        <v>0</v>
      </c>
      <c r="U224" s="19">
        <f>IF(AND(D224=1,I224=1),Inputs!$N$25,IF(AND(D224=2,I224=1),Inputs!$N$26,IF(AND(D224=3,I224=1),Inputs!$N$27,IF(AND(D224=4,I224=1),Inputs!$N$28,0))))</f>
        <v>0</v>
      </c>
      <c r="V224" s="19">
        <f>IF(AND(D224=1,I224=1),Inputs!$N$42,IF(AND(D224=2,I224=1),Inputs!$N$43,IF(AND(D224=3,I224=1),Inputs!$N$44,IF(AND(D224=4,I224=1),Inputs!$N$45,0))))</f>
        <v>0</v>
      </c>
      <c r="W224" s="19">
        <f>IF(D224=1,Inputs!$J$34,IF(D224=2,Inputs!$J$35,IF(D224=3,Inputs!$J$36,IF(D224=4,Inputs!$J$37,0))))</f>
        <v>0</v>
      </c>
      <c r="X224" s="19">
        <f>IF(D224=1,Inputs!$J$51,IF(D224=2,Inputs!$J$52,IF(D224=3,Inputs!$J$53,IF(D224=4,Inputs!$J$54,0))))</f>
        <v>0</v>
      </c>
      <c r="Y224" s="19">
        <f>IF(D224=1,Inputs!$K$34,IF(D224=2,Inputs!$K$35,IF(D224=3,Inputs!$K$36,IF(D224=4,Inputs!$K$37,0))))</f>
        <v>0</v>
      </c>
      <c r="Z224" s="19">
        <f>IF(D224=1,Inputs!$K$51,IF(D224=2,Inputs!$K$52,IF(D224=3,Inputs!$K$53,IF(D224=4,Inputs!$K$54,0))))</f>
        <v>0</v>
      </c>
      <c r="AA224" s="19">
        <f>IF(AND(D224=1,G224=1),Inputs!$L$34,IF(AND(D224=2,G224=1),Inputs!$L$35,IF(AND(D224=3,G224=1),Inputs!$L$36,IF(AND(D224=4,G224=1),Inputs!$L$37,0))))</f>
        <v>0</v>
      </c>
      <c r="AB224" s="19">
        <f>IF(AND(D224=1,G224=1),Inputs!$L$51,IF(AND(D224=2,G224=1),Inputs!$L$52,IF(AND(D224=3,G224=1),Inputs!$L$53,IF(AND(D224=4,G224=1),Inputs!$L$54,0))))</f>
        <v>0</v>
      </c>
      <c r="AC224" s="19">
        <f>IF(AND(D224=1,H224=1),Inputs!$M$34,IF(AND(D224=2,H224=1),Inputs!$M$35,IF(AND(D224=3,H224=1),Inputs!$M$36,IF(AND(D224=4,H224=1),Inputs!$M$37,0))))</f>
        <v>0</v>
      </c>
      <c r="AD224" s="19">
        <f>IF(AND(D224=1,H224=1),Inputs!$M$51,IF(AND(D224=2,H224=1),Inputs!$M$52,IF(AND(D224=3,H224=1),Inputs!$M$53,IF(AND(D224=4,H224=1),Inputs!$M$54,0))))</f>
        <v>0</v>
      </c>
      <c r="AE224" s="19">
        <f>IF(AND(D224=1,I224=1),Inputs!$N$34,IF(AND(D224=2,I224=1),Inputs!$N$35,IF(AND(D224=3,I224=1),Inputs!$N$36,IF(AND(D224=4,I224=1),Inputs!$N$37,0))))</f>
        <v>0</v>
      </c>
      <c r="AF224" s="19">
        <f>IF(AND(D224=1,I224=1),Inputs!$N$51,IF(AND(D224=2,I224=1),Inputs!$N$52,IF(AND(D224=3,I224=1),Inputs!$N$53,IF(AND(D224=4,I224=1),Inputs!$N$54,0))))</f>
        <v>0</v>
      </c>
      <c r="AG224" s="19" t="e">
        <f t="shared" si="45"/>
        <v>#N/A</v>
      </c>
      <c r="AH224" s="19" t="e">
        <f t="shared" si="46"/>
        <v>#N/A</v>
      </c>
      <c r="AI224" s="19" t="e">
        <f t="shared" si="47"/>
        <v>#N/A</v>
      </c>
      <c r="AJ224" s="19" t="e">
        <f>IF(K224=2,Inputs!$B$7,IF(K224=3,Inputs!$B$8,IF(K224=4,Inputs!$B$9,IF(K224=5,Inputs!$B$10,IF(K224=6,Inputs!$B$11)))))</f>
        <v>#N/A</v>
      </c>
      <c r="AK224" s="19">
        <f>Inputs!$B$65+C224</f>
        <v>500</v>
      </c>
      <c r="AL224" s="19" t="e">
        <f t="shared" si="48"/>
        <v>#N/A</v>
      </c>
      <c r="AM224" s="19" t="e">
        <f t="shared" si="43"/>
        <v>#N/A</v>
      </c>
      <c r="AN224" s="19" t="e">
        <f t="shared" si="38"/>
        <v>#N/A</v>
      </c>
      <c r="AO224" s="19" t="e">
        <f t="shared" si="39"/>
        <v>#N/A</v>
      </c>
      <c r="AP224" s="19" t="e">
        <f t="shared" si="40"/>
        <v>#N/A</v>
      </c>
      <c r="AQ224" s="22">
        <f t="shared" si="41"/>
        <v>0</v>
      </c>
      <c r="AR224" s="22">
        <f t="shared" si="42"/>
        <v>0</v>
      </c>
      <c r="AS224" s="22">
        <f>IF(AND(AQ224&gt;=Inputs!$B$15,D224=2),MAX(C224,Inputs!$B$15),AQ224)</f>
        <v>0</v>
      </c>
      <c r="AT224" s="22">
        <f>IF(AND(AR224&gt;=Inputs!$B$15,D224=2),MAX(C224,Inputs!$B$15),AR224)</f>
        <v>0</v>
      </c>
      <c r="AU224" s="22">
        <f>IF(AND(AS224&gt;=Inputs!$B$16,D224&lt;4),MAX(C224,Inputs!$B$16),AS224)</f>
        <v>0</v>
      </c>
      <c r="AV224" s="22">
        <f>IF(AND(AT224&gt;=Inputs!$B$16,D224&lt;4),MAX(C224,Inputs!$B$16),AT224)</f>
        <v>0</v>
      </c>
      <c r="AW224" s="20">
        <f>IF(AU224&gt;Inputs!$B$17,Inputs!$B$17,AU224)</f>
        <v>0</v>
      </c>
      <c r="AX224" s="20">
        <f>IF(AV224&gt;Inputs!$B$17,Inputs!$B$17,AV224)</f>
        <v>0</v>
      </c>
    </row>
    <row r="225" spans="1:50" x14ac:dyDescent="0.25">
      <c r="A225" s="1">
        <f>Levels!A226</f>
        <v>0</v>
      </c>
      <c r="B225" s="1">
        <f>Levels!B226</f>
        <v>0</v>
      </c>
      <c r="C225" s="15">
        <f>IF(AND(E225=0,F225=1),Levels!C226,'2012-2013'!AU225)</f>
        <v>0</v>
      </c>
      <c r="D225" s="1">
        <f>Levels!E226</f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 t="e">
        <f>Levels!AD226</f>
        <v>#N/A</v>
      </c>
      <c r="K225" s="1" t="e">
        <f>Levels!AE226</f>
        <v>#N/A</v>
      </c>
      <c r="L225" s="1" t="e">
        <f t="shared" si="44"/>
        <v>#N/A</v>
      </c>
      <c r="M225" s="19">
        <f>IF(D225=1,Inputs!$J$25,IF(D225=2,Inputs!$J$26,IF(D225=3,Inputs!$J$27,IF(D225=4,Inputs!$J$28,0))))</f>
        <v>0</v>
      </c>
      <c r="N225" s="19">
        <f>IF(D225=1,Inputs!$J$42,IF(D225=2,Inputs!$J$43,IF(D225=3,Inputs!$J$44,IF(D225=4,Inputs!$J$45,0))))</f>
        <v>0</v>
      </c>
      <c r="O225" s="19">
        <f>IF(D225=1,Inputs!$K$25,IF(D225=2,Inputs!$K$26,IF(D225=3,Inputs!$K$27,IF(D225=4,Inputs!$K$28,0))))</f>
        <v>0</v>
      </c>
      <c r="P225" s="19">
        <f>IF(D225=1,Inputs!$K$42,IF(D225=2,Inputs!$K$43,IF(D225=3,Inputs!$K$44,IF(D225=4,Inputs!$K$45,0))))</f>
        <v>0</v>
      </c>
      <c r="Q225" s="19">
        <f>IF(AND(D225=1,G225=1),Inputs!$L$25,IF(AND(D225=2,G225=1),Inputs!$L$26,IF(AND(D225=3,G225=1),Inputs!$L$27,IF(AND(D225=4,G225=1),Inputs!$L$28,0))))</f>
        <v>0</v>
      </c>
      <c r="R225" s="19">
        <f>IF(AND(D225=1,G225=1),Inputs!$L$42,IF(AND(D225=2,G225=1),Inputs!$L$43,IF(AND(D225=3,G225=1),Inputs!$L$44,IF(AND(D225=4,G225=1),Inputs!$L$45,0))))</f>
        <v>0</v>
      </c>
      <c r="S225" s="19">
        <f>IF(AND(D225=1,H225=1),Inputs!$M$25,IF(AND(D225=2,H225=1),Inputs!$M$26,IF(AND(D225=3,H225=1),Inputs!$M$27,IF(AND(D225=4,H225=1),Inputs!$M$28,0))))</f>
        <v>0</v>
      </c>
      <c r="T225" s="19">
        <f>IF(AND(D225=1,H225=1),Inputs!$M$42,IF(AND(D225=2,H225=1),Inputs!$M$43,IF(AND(D225=3,H225=1),Inputs!$M$44,IF(AND(D225=4,H225=1),Inputs!$M$45,0))))</f>
        <v>0</v>
      </c>
      <c r="U225" s="19">
        <f>IF(AND(D225=1,I225=1),Inputs!$N$25,IF(AND(D225=2,I225=1),Inputs!$N$26,IF(AND(D225=3,I225=1),Inputs!$N$27,IF(AND(D225=4,I225=1),Inputs!$N$28,0))))</f>
        <v>0</v>
      </c>
      <c r="V225" s="19">
        <f>IF(AND(D225=1,I225=1),Inputs!$N$42,IF(AND(D225=2,I225=1),Inputs!$N$43,IF(AND(D225=3,I225=1),Inputs!$N$44,IF(AND(D225=4,I225=1),Inputs!$N$45,0))))</f>
        <v>0</v>
      </c>
      <c r="W225" s="19">
        <f>IF(D225=1,Inputs!$J$34,IF(D225=2,Inputs!$J$35,IF(D225=3,Inputs!$J$36,IF(D225=4,Inputs!$J$37,0))))</f>
        <v>0</v>
      </c>
      <c r="X225" s="19">
        <f>IF(D225=1,Inputs!$J$51,IF(D225=2,Inputs!$J$52,IF(D225=3,Inputs!$J$53,IF(D225=4,Inputs!$J$54,0))))</f>
        <v>0</v>
      </c>
      <c r="Y225" s="19">
        <f>IF(D225=1,Inputs!$K$34,IF(D225=2,Inputs!$K$35,IF(D225=3,Inputs!$K$36,IF(D225=4,Inputs!$K$37,0))))</f>
        <v>0</v>
      </c>
      <c r="Z225" s="19">
        <f>IF(D225=1,Inputs!$K$51,IF(D225=2,Inputs!$K$52,IF(D225=3,Inputs!$K$53,IF(D225=4,Inputs!$K$54,0))))</f>
        <v>0</v>
      </c>
      <c r="AA225" s="19">
        <f>IF(AND(D225=1,G225=1),Inputs!$L$34,IF(AND(D225=2,G225=1),Inputs!$L$35,IF(AND(D225=3,G225=1),Inputs!$L$36,IF(AND(D225=4,G225=1),Inputs!$L$37,0))))</f>
        <v>0</v>
      </c>
      <c r="AB225" s="19">
        <f>IF(AND(D225=1,G225=1),Inputs!$L$51,IF(AND(D225=2,G225=1),Inputs!$L$52,IF(AND(D225=3,G225=1),Inputs!$L$53,IF(AND(D225=4,G225=1),Inputs!$L$54,0))))</f>
        <v>0</v>
      </c>
      <c r="AC225" s="19">
        <f>IF(AND(D225=1,H225=1),Inputs!$M$34,IF(AND(D225=2,H225=1),Inputs!$M$35,IF(AND(D225=3,H225=1),Inputs!$M$36,IF(AND(D225=4,H225=1),Inputs!$M$37,0))))</f>
        <v>0</v>
      </c>
      <c r="AD225" s="19">
        <f>IF(AND(D225=1,H225=1),Inputs!$M$51,IF(AND(D225=2,H225=1),Inputs!$M$52,IF(AND(D225=3,H225=1),Inputs!$M$53,IF(AND(D225=4,H225=1),Inputs!$M$54,0))))</f>
        <v>0</v>
      </c>
      <c r="AE225" s="19">
        <f>IF(AND(D225=1,I225=1),Inputs!$N$34,IF(AND(D225=2,I225=1),Inputs!$N$35,IF(AND(D225=3,I225=1),Inputs!$N$36,IF(AND(D225=4,I225=1),Inputs!$N$37,0))))</f>
        <v>0</v>
      </c>
      <c r="AF225" s="19">
        <f>IF(AND(D225=1,I225=1),Inputs!$N$51,IF(AND(D225=2,I225=1),Inputs!$N$52,IF(AND(D225=3,I225=1),Inputs!$N$53,IF(AND(D225=4,I225=1),Inputs!$N$54,0))))</f>
        <v>0</v>
      </c>
      <c r="AG225" s="19" t="e">
        <f t="shared" si="45"/>
        <v>#N/A</v>
      </c>
      <c r="AH225" s="19" t="e">
        <f t="shared" si="46"/>
        <v>#N/A</v>
      </c>
      <c r="AI225" s="19" t="e">
        <f t="shared" si="47"/>
        <v>#N/A</v>
      </c>
      <c r="AJ225" s="19" t="e">
        <f>IF(K225=2,Inputs!$B$7,IF(K225=3,Inputs!$B$8,IF(K225=4,Inputs!$B$9,IF(K225=5,Inputs!$B$10,IF(K225=6,Inputs!$B$11)))))</f>
        <v>#N/A</v>
      </c>
      <c r="AK225" s="19">
        <f>Inputs!$B$65+C225</f>
        <v>500</v>
      </c>
      <c r="AL225" s="19" t="e">
        <f t="shared" si="48"/>
        <v>#N/A</v>
      </c>
      <c r="AM225" s="19" t="e">
        <f t="shared" si="43"/>
        <v>#N/A</v>
      </c>
      <c r="AN225" s="19" t="e">
        <f t="shared" si="38"/>
        <v>#N/A</v>
      </c>
      <c r="AO225" s="19" t="e">
        <f t="shared" si="39"/>
        <v>#N/A</v>
      </c>
      <c r="AP225" s="19" t="e">
        <f t="shared" si="40"/>
        <v>#N/A</v>
      </c>
      <c r="AQ225" s="22">
        <f t="shared" si="41"/>
        <v>0</v>
      </c>
      <c r="AR225" s="22">
        <f t="shared" si="42"/>
        <v>0</v>
      </c>
      <c r="AS225" s="22">
        <f>IF(AND(AQ225&gt;=Inputs!$B$15,D225=2),MAX(C225,Inputs!$B$15),AQ225)</f>
        <v>0</v>
      </c>
      <c r="AT225" s="22">
        <f>IF(AND(AR225&gt;=Inputs!$B$15,D225=2),MAX(C225,Inputs!$B$15),AR225)</f>
        <v>0</v>
      </c>
      <c r="AU225" s="22">
        <f>IF(AND(AS225&gt;=Inputs!$B$16,D225&lt;4),MAX(C225,Inputs!$B$16),AS225)</f>
        <v>0</v>
      </c>
      <c r="AV225" s="22">
        <f>IF(AND(AT225&gt;=Inputs!$B$16,D225&lt;4),MAX(C225,Inputs!$B$16),AT225)</f>
        <v>0</v>
      </c>
      <c r="AW225" s="20">
        <f>IF(AU225&gt;Inputs!$B$17,Inputs!$B$17,AU225)</f>
        <v>0</v>
      </c>
      <c r="AX225" s="20">
        <f>IF(AV225&gt;Inputs!$B$17,Inputs!$B$17,AV225)</f>
        <v>0</v>
      </c>
    </row>
    <row r="226" spans="1:50" x14ac:dyDescent="0.25">
      <c r="A226" s="1">
        <f>Levels!A227</f>
        <v>0</v>
      </c>
      <c r="B226" s="1">
        <f>Levels!B227</f>
        <v>0</v>
      </c>
      <c r="C226" s="15">
        <f>IF(AND(E226=0,F226=1),Levels!C227,'2012-2013'!AU226)</f>
        <v>0</v>
      </c>
      <c r="D226" s="1">
        <f>Levels!E227</f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 t="e">
        <f>Levels!AD227</f>
        <v>#N/A</v>
      </c>
      <c r="K226" s="1" t="e">
        <f>Levels!AE227</f>
        <v>#N/A</v>
      </c>
      <c r="L226" s="1" t="e">
        <f t="shared" si="44"/>
        <v>#N/A</v>
      </c>
      <c r="M226" s="19">
        <f>IF(D226=1,Inputs!$J$25,IF(D226=2,Inputs!$J$26,IF(D226=3,Inputs!$J$27,IF(D226=4,Inputs!$J$28,0))))</f>
        <v>0</v>
      </c>
      <c r="N226" s="19">
        <f>IF(D226=1,Inputs!$J$42,IF(D226=2,Inputs!$J$43,IF(D226=3,Inputs!$J$44,IF(D226=4,Inputs!$J$45,0))))</f>
        <v>0</v>
      </c>
      <c r="O226" s="19">
        <f>IF(D226=1,Inputs!$K$25,IF(D226=2,Inputs!$K$26,IF(D226=3,Inputs!$K$27,IF(D226=4,Inputs!$K$28,0))))</f>
        <v>0</v>
      </c>
      <c r="P226" s="19">
        <f>IF(D226=1,Inputs!$K$42,IF(D226=2,Inputs!$K$43,IF(D226=3,Inputs!$K$44,IF(D226=4,Inputs!$K$45,0))))</f>
        <v>0</v>
      </c>
      <c r="Q226" s="19">
        <f>IF(AND(D226=1,G226=1),Inputs!$L$25,IF(AND(D226=2,G226=1),Inputs!$L$26,IF(AND(D226=3,G226=1),Inputs!$L$27,IF(AND(D226=4,G226=1),Inputs!$L$28,0))))</f>
        <v>0</v>
      </c>
      <c r="R226" s="19">
        <f>IF(AND(D226=1,G226=1),Inputs!$L$42,IF(AND(D226=2,G226=1),Inputs!$L$43,IF(AND(D226=3,G226=1),Inputs!$L$44,IF(AND(D226=4,G226=1),Inputs!$L$45,0))))</f>
        <v>0</v>
      </c>
      <c r="S226" s="19">
        <f>IF(AND(D226=1,H226=1),Inputs!$M$25,IF(AND(D226=2,H226=1),Inputs!$M$26,IF(AND(D226=3,H226=1),Inputs!$M$27,IF(AND(D226=4,H226=1),Inputs!$M$28,0))))</f>
        <v>0</v>
      </c>
      <c r="T226" s="19">
        <f>IF(AND(D226=1,H226=1),Inputs!$M$42,IF(AND(D226=2,H226=1),Inputs!$M$43,IF(AND(D226=3,H226=1),Inputs!$M$44,IF(AND(D226=4,H226=1),Inputs!$M$45,0))))</f>
        <v>0</v>
      </c>
      <c r="U226" s="19">
        <f>IF(AND(D226=1,I226=1),Inputs!$N$25,IF(AND(D226=2,I226=1),Inputs!$N$26,IF(AND(D226=3,I226=1),Inputs!$N$27,IF(AND(D226=4,I226=1),Inputs!$N$28,0))))</f>
        <v>0</v>
      </c>
      <c r="V226" s="19">
        <f>IF(AND(D226=1,I226=1),Inputs!$N$42,IF(AND(D226=2,I226=1),Inputs!$N$43,IF(AND(D226=3,I226=1),Inputs!$N$44,IF(AND(D226=4,I226=1),Inputs!$N$45,0))))</f>
        <v>0</v>
      </c>
      <c r="W226" s="19">
        <f>IF(D226=1,Inputs!$J$34,IF(D226=2,Inputs!$J$35,IF(D226=3,Inputs!$J$36,IF(D226=4,Inputs!$J$37,0))))</f>
        <v>0</v>
      </c>
      <c r="X226" s="19">
        <f>IF(D226=1,Inputs!$J$51,IF(D226=2,Inputs!$J$52,IF(D226=3,Inputs!$J$53,IF(D226=4,Inputs!$J$54,0))))</f>
        <v>0</v>
      </c>
      <c r="Y226" s="19">
        <f>IF(D226=1,Inputs!$K$34,IF(D226=2,Inputs!$K$35,IF(D226=3,Inputs!$K$36,IF(D226=4,Inputs!$K$37,0))))</f>
        <v>0</v>
      </c>
      <c r="Z226" s="19">
        <f>IF(D226=1,Inputs!$K$51,IF(D226=2,Inputs!$K$52,IF(D226=3,Inputs!$K$53,IF(D226=4,Inputs!$K$54,0))))</f>
        <v>0</v>
      </c>
      <c r="AA226" s="19">
        <f>IF(AND(D226=1,G226=1),Inputs!$L$34,IF(AND(D226=2,G226=1),Inputs!$L$35,IF(AND(D226=3,G226=1),Inputs!$L$36,IF(AND(D226=4,G226=1),Inputs!$L$37,0))))</f>
        <v>0</v>
      </c>
      <c r="AB226" s="19">
        <f>IF(AND(D226=1,G226=1),Inputs!$L$51,IF(AND(D226=2,G226=1),Inputs!$L$52,IF(AND(D226=3,G226=1),Inputs!$L$53,IF(AND(D226=4,G226=1),Inputs!$L$54,0))))</f>
        <v>0</v>
      </c>
      <c r="AC226" s="19">
        <f>IF(AND(D226=1,H226=1),Inputs!$M$34,IF(AND(D226=2,H226=1),Inputs!$M$35,IF(AND(D226=3,H226=1),Inputs!$M$36,IF(AND(D226=4,H226=1),Inputs!$M$37,0))))</f>
        <v>0</v>
      </c>
      <c r="AD226" s="19">
        <f>IF(AND(D226=1,H226=1),Inputs!$M$51,IF(AND(D226=2,H226=1),Inputs!$M$52,IF(AND(D226=3,H226=1),Inputs!$M$53,IF(AND(D226=4,H226=1),Inputs!$M$54,0))))</f>
        <v>0</v>
      </c>
      <c r="AE226" s="19">
        <f>IF(AND(D226=1,I226=1),Inputs!$N$34,IF(AND(D226=2,I226=1),Inputs!$N$35,IF(AND(D226=3,I226=1),Inputs!$N$36,IF(AND(D226=4,I226=1),Inputs!$N$37,0))))</f>
        <v>0</v>
      </c>
      <c r="AF226" s="19">
        <f>IF(AND(D226=1,I226=1),Inputs!$N$51,IF(AND(D226=2,I226=1),Inputs!$N$52,IF(AND(D226=3,I226=1),Inputs!$N$53,IF(AND(D226=4,I226=1),Inputs!$N$54,0))))</f>
        <v>0</v>
      </c>
      <c r="AG226" s="19" t="e">
        <f t="shared" si="45"/>
        <v>#N/A</v>
      </c>
      <c r="AH226" s="19" t="e">
        <f t="shared" si="46"/>
        <v>#N/A</v>
      </c>
      <c r="AI226" s="19" t="e">
        <f t="shared" si="47"/>
        <v>#N/A</v>
      </c>
      <c r="AJ226" s="19" t="e">
        <f>IF(K226=2,Inputs!$B$7,IF(K226=3,Inputs!$B$8,IF(K226=4,Inputs!$B$9,IF(K226=5,Inputs!$B$10,IF(K226=6,Inputs!$B$11)))))</f>
        <v>#N/A</v>
      </c>
      <c r="AK226" s="19">
        <f>Inputs!$B$65+C226</f>
        <v>500</v>
      </c>
      <c r="AL226" s="19" t="e">
        <f t="shared" si="48"/>
        <v>#N/A</v>
      </c>
      <c r="AM226" s="19" t="e">
        <f t="shared" si="43"/>
        <v>#N/A</v>
      </c>
      <c r="AN226" s="19" t="e">
        <f t="shared" si="38"/>
        <v>#N/A</v>
      </c>
      <c r="AO226" s="19" t="e">
        <f t="shared" si="39"/>
        <v>#N/A</v>
      </c>
      <c r="AP226" s="19" t="e">
        <f t="shared" si="40"/>
        <v>#N/A</v>
      </c>
      <c r="AQ226" s="22">
        <f t="shared" si="41"/>
        <v>0</v>
      </c>
      <c r="AR226" s="22">
        <f t="shared" si="42"/>
        <v>0</v>
      </c>
      <c r="AS226" s="22">
        <f>IF(AND(AQ226&gt;=Inputs!$B$15,D226=2),MAX(C226,Inputs!$B$15),AQ226)</f>
        <v>0</v>
      </c>
      <c r="AT226" s="22">
        <f>IF(AND(AR226&gt;=Inputs!$B$15,D226=2),MAX(C226,Inputs!$B$15),AR226)</f>
        <v>0</v>
      </c>
      <c r="AU226" s="22">
        <f>IF(AND(AS226&gt;=Inputs!$B$16,D226&lt;4),MAX(C226,Inputs!$B$16),AS226)</f>
        <v>0</v>
      </c>
      <c r="AV226" s="22">
        <f>IF(AND(AT226&gt;=Inputs!$B$16,D226&lt;4),MAX(C226,Inputs!$B$16),AT226)</f>
        <v>0</v>
      </c>
      <c r="AW226" s="20">
        <f>IF(AU226&gt;Inputs!$B$17,Inputs!$B$17,AU226)</f>
        <v>0</v>
      </c>
      <c r="AX226" s="20">
        <f>IF(AV226&gt;Inputs!$B$17,Inputs!$B$17,AV226)</f>
        <v>0</v>
      </c>
    </row>
    <row r="227" spans="1:50" x14ac:dyDescent="0.25">
      <c r="A227" s="1">
        <f>Levels!A228</f>
        <v>0</v>
      </c>
      <c r="B227" s="1">
        <f>Levels!B228</f>
        <v>0</v>
      </c>
      <c r="C227" s="15">
        <f>IF(AND(E227=0,F227=1),Levels!C228,'2012-2013'!AU227)</f>
        <v>0</v>
      </c>
      <c r="D227" s="1">
        <f>Levels!E228</f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 t="e">
        <f>Levels!AD228</f>
        <v>#N/A</v>
      </c>
      <c r="K227" s="1" t="e">
        <f>Levels!AE228</f>
        <v>#N/A</v>
      </c>
      <c r="L227" s="1" t="e">
        <f t="shared" si="44"/>
        <v>#N/A</v>
      </c>
      <c r="M227" s="19">
        <f>IF(D227=1,Inputs!$J$25,IF(D227=2,Inputs!$J$26,IF(D227=3,Inputs!$J$27,IF(D227=4,Inputs!$J$28,0))))</f>
        <v>0</v>
      </c>
      <c r="N227" s="19">
        <f>IF(D227=1,Inputs!$J$42,IF(D227=2,Inputs!$J$43,IF(D227=3,Inputs!$J$44,IF(D227=4,Inputs!$J$45,0))))</f>
        <v>0</v>
      </c>
      <c r="O227" s="19">
        <f>IF(D227=1,Inputs!$K$25,IF(D227=2,Inputs!$K$26,IF(D227=3,Inputs!$K$27,IF(D227=4,Inputs!$K$28,0))))</f>
        <v>0</v>
      </c>
      <c r="P227" s="19">
        <f>IF(D227=1,Inputs!$K$42,IF(D227=2,Inputs!$K$43,IF(D227=3,Inputs!$K$44,IF(D227=4,Inputs!$K$45,0))))</f>
        <v>0</v>
      </c>
      <c r="Q227" s="19">
        <f>IF(AND(D227=1,G227=1),Inputs!$L$25,IF(AND(D227=2,G227=1),Inputs!$L$26,IF(AND(D227=3,G227=1),Inputs!$L$27,IF(AND(D227=4,G227=1),Inputs!$L$28,0))))</f>
        <v>0</v>
      </c>
      <c r="R227" s="19">
        <f>IF(AND(D227=1,G227=1),Inputs!$L$42,IF(AND(D227=2,G227=1),Inputs!$L$43,IF(AND(D227=3,G227=1),Inputs!$L$44,IF(AND(D227=4,G227=1),Inputs!$L$45,0))))</f>
        <v>0</v>
      </c>
      <c r="S227" s="19">
        <f>IF(AND(D227=1,H227=1),Inputs!$M$25,IF(AND(D227=2,H227=1),Inputs!$M$26,IF(AND(D227=3,H227=1),Inputs!$M$27,IF(AND(D227=4,H227=1),Inputs!$M$28,0))))</f>
        <v>0</v>
      </c>
      <c r="T227" s="19">
        <f>IF(AND(D227=1,H227=1),Inputs!$M$42,IF(AND(D227=2,H227=1),Inputs!$M$43,IF(AND(D227=3,H227=1),Inputs!$M$44,IF(AND(D227=4,H227=1),Inputs!$M$45,0))))</f>
        <v>0</v>
      </c>
      <c r="U227" s="19">
        <f>IF(AND(D227=1,I227=1),Inputs!$N$25,IF(AND(D227=2,I227=1),Inputs!$N$26,IF(AND(D227=3,I227=1),Inputs!$N$27,IF(AND(D227=4,I227=1),Inputs!$N$28,0))))</f>
        <v>0</v>
      </c>
      <c r="V227" s="19">
        <f>IF(AND(D227=1,I227=1),Inputs!$N$42,IF(AND(D227=2,I227=1),Inputs!$N$43,IF(AND(D227=3,I227=1),Inputs!$N$44,IF(AND(D227=4,I227=1),Inputs!$N$45,0))))</f>
        <v>0</v>
      </c>
      <c r="W227" s="19">
        <f>IF(D227=1,Inputs!$J$34,IF(D227=2,Inputs!$J$35,IF(D227=3,Inputs!$J$36,IF(D227=4,Inputs!$J$37,0))))</f>
        <v>0</v>
      </c>
      <c r="X227" s="19">
        <f>IF(D227=1,Inputs!$J$51,IF(D227=2,Inputs!$J$52,IF(D227=3,Inputs!$J$53,IF(D227=4,Inputs!$J$54,0))))</f>
        <v>0</v>
      </c>
      <c r="Y227" s="19">
        <f>IF(D227=1,Inputs!$K$34,IF(D227=2,Inputs!$K$35,IF(D227=3,Inputs!$K$36,IF(D227=4,Inputs!$K$37,0))))</f>
        <v>0</v>
      </c>
      <c r="Z227" s="19">
        <f>IF(D227=1,Inputs!$K$51,IF(D227=2,Inputs!$K$52,IF(D227=3,Inputs!$K$53,IF(D227=4,Inputs!$K$54,0))))</f>
        <v>0</v>
      </c>
      <c r="AA227" s="19">
        <f>IF(AND(D227=1,G227=1),Inputs!$L$34,IF(AND(D227=2,G227=1),Inputs!$L$35,IF(AND(D227=3,G227=1),Inputs!$L$36,IF(AND(D227=4,G227=1),Inputs!$L$37,0))))</f>
        <v>0</v>
      </c>
      <c r="AB227" s="19">
        <f>IF(AND(D227=1,G227=1),Inputs!$L$51,IF(AND(D227=2,G227=1),Inputs!$L$52,IF(AND(D227=3,G227=1),Inputs!$L$53,IF(AND(D227=4,G227=1),Inputs!$L$54,0))))</f>
        <v>0</v>
      </c>
      <c r="AC227" s="19">
        <f>IF(AND(D227=1,H227=1),Inputs!$M$34,IF(AND(D227=2,H227=1),Inputs!$M$35,IF(AND(D227=3,H227=1),Inputs!$M$36,IF(AND(D227=4,H227=1),Inputs!$M$37,0))))</f>
        <v>0</v>
      </c>
      <c r="AD227" s="19">
        <f>IF(AND(D227=1,H227=1),Inputs!$M$51,IF(AND(D227=2,H227=1),Inputs!$M$52,IF(AND(D227=3,H227=1),Inputs!$M$53,IF(AND(D227=4,H227=1),Inputs!$M$54,0))))</f>
        <v>0</v>
      </c>
      <c r="AE227" s="19">
        <f>IF(AND(D227=1,I227=1),Inputs!$N$34,IF(AND(D227=2,I227=1),Inputs!$N$35,IF(AND(D227=3,I227=1),Inputs!$N$36,IF(AND(D227=4,I227=1),Inputs!$N$37,0))))</f>
        <v>0</v>
      </c>
      <c r="AF227" s="19">
        <f>IF(AND(D227=1,I227=1),Inputs!$N$51,IF(AND(D227=2,I227=1),Inputs!$N$52,IF(AND(D227=3,I227=1),Inputs!$N$53,IF(AND(D227=4,I227=1),Inputs!$N$54,0))))</f>
        <v>0</v>
      </c>
      <c r="AG227" s="19" t="e">
        <f t="shared" si="45"/>
        <v>#N/A</v>
      </c>
      <c r="AH227" s="19" t="e">
        <f t="shared" si="46"/>
        <v>#N/A</v>
      </c>
      <c r="AI227" s="19" t="e">
        <f t="shared" si="47"/>
        <v>#N/A</v>
      </c>
      <c r="AJ227" s="19" t="e">
        <f>IF(K227=2,Inputs!$B$7,IF(K227=3,Inputs!$B$8,IF(K227=4,Inputs!$B$9,IF(K227=5,Inputs!$B$10,IF(K227=6,Inputs!$B$11)))))</f>
        <v>#N/A</v>
      </c>
      <c r="AK227" s="19">
        <f>Inputs!$B$65+C227</f>
        <v>500</v>
      </c>
      <c r="AL227" s="19" t="e">
        <f t="shared" si="48"/>
        <v>#N/A</v>
      </c>
      <c r="AM227" s="19" t="e">
        <f t="shared" si="43"/>
        <v>#N/A</v>
      </c>
      <c r="AN227" s="19" t="e">
        <f t="shared" si="38"/>
        <v>#N/A</v>
      </c>
      <c r="AO227" s="19" t="e">
        <f t="shared" si="39"/>
        <v>#N/A</v>
      </c>
      <c r="AP227" s="19" t="e">
        <f t="shared" si="40"/>
        <v>#N/A</v>
      </c>
      <c r="AQ227" s="22">
        <f t="shared" si="41"/>
        <v>0</v>
      </c>
      <c r="AR227" s="22">
        <f t="shared" si="42"/>
        <v>0</v>
      </c>
      <c r="AS227" s="22">
        <f>IF(AND(AQ227&gt;=Inputs!$B$15,D227=2),MAX(C227,Inputs!$B$15),AQ227)</f>
        <v>0</v>
      </c>
      <c r="AT227" s="22">
        <f>IF(AND(AR227&gt;=Inputs!$B$15,D227=2),MAX(C227,Inputs!$B$15),AR227)</f>
        <v>0</v>
      </c>
      <c r="AU227" s="22">
        <f>IF(AND(AS227&gt;=Inputs!$B$16,D227&lt;4),MAX(C227,Inputs!$B$16),AS227)</f>
        <v>0</v>
      </c>
      <c r="AV227" s="22">
        <f>IF(AND(AT227&gt;=Inputs!$B$16,D227&lt;4),MAX(C227,Inputs!$B$16),AT227)</f>
        <v>0</v>
      </c>
      <c r="AW227" s="20">
        <f>IF(AU227&gt;Inputs!$B$17,Inputs!$B$17,AU227)</f>
        <v>0</v>
      </c>
      <c r="AX227" s="20">
        <f>IF(AV227&gt;Inputs!$B$17,Inputs!$B$17,AV227)</f>
        <v>0</v>
      </c>
    </row>
    <row r="228" spans="1:50" x14ac:dyDescent="0.25">
      <c r="A228" s="1">
        <f>Levels!A229</f>
        <v>0</v>
      </c>
      <c r="B228" s="1">
        <f>Levels!B229</f>
        <v>0</v>
      </c>
      <c r="C228" s="15">
        <f>IF(AND(E228=0,F228=1),Levels!C229,'2012-2013'!AU228)</f>
        <v>0</v>
      </c>
      <c r="D228" s="1">
        <f>Levels!E229</f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 t="e">
        <f>Levels!AD229</f>
        <v>#N/A</v>
      </c>
      <c r="K228" s="1" t="e">
        <f>Levels!AE229</f>
        <v>#N/A</v>
      </c>
      <c r="L228" s="1" t="e">
        <f t="shared" si="44"/>
        <v>#N/A</v>
      </c>
      <c r="M228" s="19">
        <f>IF(D228=1,Inputs!$J$25,IF(D228=2,Inputs!$J$26,IF(D228=3,Inputs!$J$27,IF(D228=4,Inputs!$J$28,0))))</f>
        <v>0</v>
      </c>
      <c r="N228" s="19">
        <f>IF(D228=1,Inputs!$J$42,IF(D228=2,Inputs!$J$43,IF(D228=3,Inputs!$J$44,IF(D228=4,Inputs!$J$45,0))))</f>
        <v>0</v>
      </c>
      <c r="O228" s="19">
        <f>IF(D228=1,Inputs!$K$25,IF(D228=2,Inputs!$K$26,IF(D228=3,Inputs!$K$27,IF(D228=4,Inputs!$K$28,0))))</f>
        <v>0</v>
      </c>
      <c r="P228" s="19">
        <f>IF(D228=1,Inputs!$K$42,IF(D228=2,Inputs!$K$43,IF(D228=3,Inputs!$K$44,IF(D228=4,Inputs!$K$45,0))))</f>
        <v>0</v>
      </c>
      <c r="Q228" s="19">
        <f>IF(AND(D228=1,G228=1),Inputs!$L$25,IF(AND(D228=2,G228=1),Inputs!$L$26,IF(AND(D228=3,G228=1),Inputs!$L$27,IF(AND(D228=4,G228=1),Inputs!$L$28,0))))</f>
        <v>0</v>
      </c>
      <c r="R228" s="19">
        <f>IF(AND(D228=1,G228=1),Inputs!$L$42,IF(AND(D228=2,G228=1),Inputs!$L$43,IF(AND(D228=3,G228=1),Inputs!$L$44,IF(AND(D228=4,G228=1),Inputs!$L$45,0))))</f>
        <v>0</v>
      </c>
      <c r="S228" s="19">
        <f>IF(AND(D228=1,H228=1),Inputs!$M$25,IF(AND(D228=2,H228=1),Inputs!$M$26,IF(AND(D228=3,H228=1),Inputs!$M$27,IF(AND(D228=4,H228=1),Inputs!$M$28,0))))</f>
        <v>0</v>
      </c>
      <c r="T228" s="19">
        <f>IF(AND(D228=1,H228=1),Inputs!$M$42,IF(AND(D228=2,H228=1),Inputs!$M$43,IF(AND(D228=3,H228=1),Inputs!$M$44,IF(AND(D228=4,H228=1),Inputs!$M$45,0))))</f>
        <v>0</v>
      </c>
      <c r="U228" s="19">
        <f>IF(AND(D228=1,I228=1),Inputs!$N$25,IF(AND(D228=2,I228=1),Inputs!$N$26,IF(AND(D228=3,I228=1),Inputs!$N$27,IF(AND(D228=4,I228=1),Inputs!$N$28,0))))</f>
        <v>0</v>
      </c>
      <c r="V228" s="19">
        <f>IF(AND(D228=1,I228=1),Inputs!$N$42,IF(AND(D228=2,I228=1),Inputs!$N$43,IF(AND(D228=3,I228=1),Inputs!$N$44,IF(AND(D228=4,I228=1),Inputs!$N$45,0))))</f>
        <v>0</v>
      </c>
      <c r="W228" s="19">
        <f>IF(D228=1,Inputs!$J$34,IF(D228=2,Inputs!$J$35,IF(D228=3,Inputs!$J$36,IF(D228=4,Inputs!$J$37,0))))</f>
        <v>0</v>
      </c>
      <c r="X228" s="19">
        <f>IF(D228=1,Inputs!$J$51,IF(D228=2,Inputs!$J$52,IF(D228=3,Inputs!$J$53,IF(D228=4,Inputs!$J$54,0))))</f>
        <v>0</v>
      </c>
      <c r="Y228" s="19">
        <f>IF(D228=1,Inputs!$K$34,IF(D228=2,Inputs!$K$35,IF(D228=3,Inputs!$K$36,IF(D228=4,Inputs!$K$37,0))))</f>
        <v>0</v>
      </c>
      <c r="Z228" s="19">
        <f>IF(D228=1,Inputs!$K$51,IF(D228=2,Inputs!$K$52,IF(D228=3,Inputs!$K$53,IF(D228=4,Inputs!$K$54,0))))</f>
        <v>0</v>
      </c>
      <c r="AA228" s="19">
        <f>IF(AND(D228=1,G228=1),Inputs!$L$34,IF(AND(D228=2,G228=1),Inputs!$L$35,IF(AND(D228=3,G228=1),Inputs!$L$36,IF(AND(D228=4,G228=1),Inputs!$L$37,0))))</f>
        <v>0</v>
      </c>
      <c r="AB228" s="19">
        <f>IF(AND(D228=1,G228=1),Inputs!$L$51,IF(AND(D228=2,G228=1),Inputs!$L$52,IF(AND(D228=3,G228=1),Inputs!$L$53,IF(AND(D228=4,G228=1),Inputs!$L$54,0))))</f>
        <v>0</v>
      </c>
      <c r="AC228" s="19">
        <f>IF(AND(D228=1,H228=1),Inputs!$M$34,IF(AND(D228=2,H228=1),Inputs!$M$35,IF(AND(D228=3,H228=1),Inputs!$M$36,IF(AND(D228=4,H228=1),Inputs!$M$37,0))))</f>
        <v>0</v>
      </c>
      <c r="AD228" s="19">
        <f>IF(AND(D228=1,H228=1),Inputs!$M$51,IF(AND(D228=2,H228=1),Inputs!$M$52,IF(AND(D228=3,H228=1),Inputs!$M$53,IF(AND(D228=4,H228=1),Inputs!$M$54,0))))</f>
        <v>0</v>
      </c>
      <c r="AE228" s="19">
        <f>IF(AND(D228=1,I228=1),Inputs!$N$34,IF(AND(D228=2,I228=1),Inputs!$N$35,IF(AND(D228=3,I228=1),Inputs!$N$36,IF(AND(D228=4,I228=1),Inputs!$N$37,0))))</f>
        <v>0</v>
      </c>
      <c r="AF228" s="19">
        <f>IF(AND(D228=1,I228=1),Inputs!$N$51,IF(AND(D228=2,I228=1),Inputs!$N$52,IF(AND(D228=3,I228=1),Inputs!$N$53,IF(AND(D228=4,I228=1),Inputs!$N$54,0))))</f>
        <v>0</v>
      </c>
      <c r="AG228" s="19" t="e">
        <f t="shared" si="45"/>
        <v>#N/A</v>
      </c>
      <c r="AH228" s="19" t="e">
        <f t="shared" si="46"/>
        <v>#N/A</v>
      </c>
      <c r="AI228" s="19" t="e">
        <f t="shared" si="47"/>
        <v>#N/A</v>
      </c>
      <c r="AJ228" s="19" t="e">
        <f>IF(K228=2,Inputs!$B$7,IF(K228=3,Inputs!$B$8,IF(K228=4,Inputs!$B$9,IF(K228=5,Inputs!$B$10,IF(K228=6,Inputs!$B$11)))))</f>
        <v>#N/A</v>
      </c>
      <c r="AK228" s="19">
        <f>Inputs!$B$65+C228</f>
        <v>500</v>
      </c>
      <c r="AL228" s="19" t="e">
        <f t="shared" si="48"/>
        <v>#N/A</v>
      </c>
      <c r="AM228" s="19" t="e">
        <f t="shared" si="43"/>
        <v>#N/A</v>
      </c>
      <c r="AN228" s="19" t="e">
        <f t="shared" si="38"/>
        <v>#N/A</v>
      </c>
      <c r="AO228" s="19" t="e">
        <f t="shared" si="39"/>
        <v>#N/A</v>
      </c>
      <c r="AP228" s="19" t="e">
        <f t="shared" si="40"/>
        <v>#N/A</v>
      </c>
      <c r="AQ228" s="22">
        <f t="shared" si="41"/>
        <v>0</v>
      </c>
      <c r="AR228" s="22">
        <f t="shared" si="42"/>
        <v>0</v>
      </c>
      <c r="AS228" s="22">
        <f>IF(AND(AQ228&gt;=Inputs!$B$15,D228=2),MAX(C228,Inputs!$B$15),AQ228)</f>
        <v>0</v>
      </c>
      <c r="AT228" s="22">
        <f>IF(AND(AR228&gt;=Inputs!$B$15,D228=2),MAX(C228,Inputs!$B$15),AR228)</f>
        <v>0</v>
      </c>
      <c r="AU228" s="22">
        <f>IF(AND(AS228&gt;=Inputs!$B$16,D228&lt;4),MAX(C228,Inputs!$B$16),AS228)</f>
        <v>0</v>
      </c>
      <c r="AV228" s="22">
        <f>IF(AND(AT228&gt;=Inputs!$B$16,D228&lt;4),MAX(C228,Inputs!$B$16),AT228)</f>
        <v>0</v>
      </c>
      <c r="AW228" s="20">
        <f>IF(AU228&gt;Inputs!$B$17,Inputs!$B$17,AU228)</f>
        <v>0</v>
      </c>
      <c r="AX228" s="20">
        <f>IF(AV228&gt;Inputs!$B$17,Inputs!$B$17,AV228)</f>
        <v>0</v>
      </c>
    </row>
    <row r="229" spans="1:50" x14ac:dyDescent="0.25">
      <c r="A229" s="1">
        <f>Levels!A230</f>
        <v>0</v>
      </c>
      <c r="B229" s="1">
        <f>Levels!B230</f>
        <v>0</v>
      </c>
      <c r="C229" s="15">
        <f>IF(AND(E229=0,F229=1),Levels!C230,'2012-2013'!AU229)</f>
        <v>0</v>
      </c>
      <c r="D229" s="1">
        <f>Levels!E230</f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 t="e">
        <f>Levels!AD230</f>
        <v>#N/A</v>
      </c>
      <c r="K229" s="1" t="e">
        <f>Levels!AE230</f>
        <v>#N/A</v>
      </c>
      <c r="L229" s="1" t="e">
        <f t="shared" si="44"/>
        <v>#N/A</v>
      </c>
      <c r="M229" s="19">
        <f>IF(D229=1,Inputs!$J$25,IF(D229=2,Inputs!$J$26,IF(D229=3,Inputs!$J$27,IF(D229=4,Inputs!$J$28,0))))</f>
        <v>0</v>
      </c>
      <c r="N229" s="19">
        <f>IF(D229=1,Inputs!$J$42,IF(D229=2,Inputs!$J$43,IF(D229=3,Inputs!$J$44,IF(D229=4,Inputs!$J$45,0))))</f>
        <v>0</v>
      </c>
      <c r="O229" s="19">
        <f>IF(D229=1,Inputs!$K$25,IF(D229=2,Inputs!$K$26,IF(D229=3,Inputs!$K$27,IF(D229=4,Inputs!$K$28,0))))</f>
        <v>0</v>
      </c>
      <c r="P229" s="19">
        <f>IF(D229=1,Inputs!$K$42,IF(D229=2,Inputs!$K$43,IF(D229=3,Inputs!$K$44,IF(D229=4,Inputs!$K$45,0))))</f>
        <v>0</v>
      </c>
      <c r="Q229" s="19">
        <f>IF(AND(D229=1,G229=1),Inputs!$L$25,IF(AND(D229=2,G229=1),Inputs!$L$26,IF(AND(D229=3,G229=1),Inputs!$L$27,IF(AND(D229=4,G229=1),Inputs!$L$28,0))))</f>
        <v>0</v>
      </c>
      <c r="R229" s="19">
        <f>IF(AND(D229=1,G229=1),Inputs!$L$42,IF(AND(D229=2,G229=1),Inputs!$L$43,IF(AND(D229=3,G229=1),Inputs!$L$44,IF(AND(D229=4,G229=1),Inputs!$L$45,0))))</f>
        <v>0</v>
      </c>
      <c r="S229" s="19">
        <f>IF(AND(D229=1,H229=1),Inputs!$M$25,IF(AND(D229=2,H229=1),Inputs!$M$26,IF(AND(D229=3,H229=1),Inputs!$M$27,IF(AND(D229=4,H229=1),Inputs!$M$28,0))))</f>
        <v>0</v>
      </c>
      <c r="T229" s="19">
        <f>IF(AND(D229=1,H229=1),Inputs!$M$42,IF(AND(D229=2,H229=1),Inputs!$M$43,IF(AND(D229=3,H229=1),Inputs!$M$44,IF(AND(D229=4,H229=1),Inputs!$M$45,0))))</f>
        <v>0</v>
      </c>
      <c r="U229" s="19">
        <f>IF(AND(D229=1,I229=1),Inputs!$N$25,IF(AND(D229=2,I229=1),Inputs!$N$26,IF(AND(D229=3,I229=1),Inputs!$N$27,IF(AND(D229=4,I229=1),Inputs!$N$28,0))))</f>
        <v>0</v>
      </c>
      <c r="V229" s="19">
        <f>IF(AND(D229=1,I229=1),Inputs!$N$42,IF(AND(D229=2,I229=1),Inputs!$N$43,IF(AND(D229=3,I229=1),Inputs!$N$44,IF(AND(D229=4,I229=1),Inputs!$N$45,0))))</f>
        <v>0</v>
      </c>
      <c r="W229" s="19">
        <f>IF(D229=1,Inputs!$J$34,IF(D229=2,Inputs!$J$35,IF(D229=3,Inputs!$J$36,IF(D229=4,Inputs!$J$37,0))))</f>
        <v>0</v>
      </c>
      <c r="X229" s="19">
        <f>IF(D229=1,Inputs!$J$51,IF(D229=2,Inputs!$J$52,IF(D229=3,Inputs!$J$53,IF(D229=4,Inputs!$J$54,0))))</f>
        <v>0</v>
      </c>
      <c r="Y229" s="19">
        <f>IF(D229=1,Inputs!$K$34,IF(D229=2,Inputs!$K$35,IF(D229=3,Inputs!$K$36,IF(D229=4,Inputs!$K$37,0))))</f>
        <v>0</v>
      </c>
      <c r="Z229" s="19">
        <f>IF(D229=1,Inputs!$K$51,IF(D229=2,Inputs!$K$52,IF(D229=3,Inputs!$K$53,IF(D229=4,Inputs!$K$54,0))))</f>
        <v>0</v>
      </c>
      <c r="AA229" s="19">
        <f>IF(AND(D229=1,G229=1),Inputs!$L$34,IF(AND(D229=2,G229=1),Inputs!$L$35,IF(AND(D229=3,G229=1),Inputs!$L$36,IF(AND(D229=4,G229=1),Inputs!$L$37,0))))</f>
        <v>0</v>
      </c>
      <c r="AB229" s="19">
        <f>IF(AND(D229=1,G229=1),Inputs!$L$51,IF(AND(D229=2,G229=1),Inputs!$L$52,IF(AND(D229=3,G229=1),Inputs!$L$53,IF(AND(D229=4,G229=1),Inputs!$L$54,0))))</f>
        <v>0</v>
      </c>
      <c r="AC229" s="19">
        <f>IF(AND(D229=1,H229=1),Inputs!$M$34,IF(AND(D229=2,H229=1),Inputs!$M$35,IF(AND(D229=3,H229=1),Inputs!$M$36,IF(AND(D229=4,H229=1),Inputs!$M$37,0))))</f>
        <v>0</v>
      </c>
      <c r="AD229" s="19">
        <f>IF(AND(D229=1,H229=1),Inputs!$M$51,IF(AND(D229=2,H229=1),Inputs!$M$52,IF(AND(D229=3,H229=1),Inputs!$M$53,IF(AND(D229=4,H229=1),Inputs!$M$54,0))))</f>
        <v>0</v>
      </c>
      <c r="AE229" s="19">
        <f>IF(AND(D229=1,I229=1),Inputs!$N$34,IF(AND(D229=2,I229=1),Inputs!$N$35,IF(AND(D229=3,I229=1),Inputs!$N$36,IF(AND(D229=4,I229=1),Inputs!$N$37,0))))</f>
        <v>0</v>
      </c>
      <c r="AF229" s="19">
        <f>IF(AND(D229=1,I229=1),Inputs!$N$51,IF(AND(D229=2,I229=1),Inputs!$N$52,IF(AND(D229=3,I229=1),Inputs!$N$53,IF(AND(D229=4,I229=1),Inputs!$N$54,0))))</f>
        <v>0</v>
      </c>
      <c r="AG229" s="19" t="e">
        <f t="shared" si="45"/>
        <v>#N/A</v>
      </c>
      <c r="AH229" s="19" t="e">
        <f t="shared" si="46"/>
        <v>#N/A</v>
      </c>
      <c r="AI229" s="19" t="e">
        <f t="shared" si="47"/>
        <v>#N/A</v>
      </c>
      <c r="AJ229" s="19" t="e">
        <f>IF(K229=2,Inputs!$B$7,IF(K229=3,Inputs!$B$8,IF(K229=4,Inputs!$B$9,IF(K229=5,Inputs!$B$10,IF(K229=6,Inputs!$B$11)))))</f>
        <v>#N/A</v>
      </c>
      <c r="AK229" s="19">
        <f>Inputs!$B$65+C229</f>
        <v>500</v>
      </c>
      <c r="AL229" s="19" t="e">
        <f t="shared" si="48"/>
        <v>#N/A</v>
      </c>
      <c r="AM229" s="19" t="e">
        <f t="shared" si="43"/>
        <v>#N/A</v>
      </c>
      <c r="AN229" s="19" t="e">
        <f t="shared" si="38"/>
        <v>#N/A</v>
      </c>
      <c r="AO229" s="19" t="e">
        <f t="shared" si="39"/>
        <v>#N/A</v>
      </c>
      <c r="AP229" s="19" t="e">
        <f t="shared" si="40"/>
        <v>#N/A</v>
      </c>
      <c r="AQ229" s="22">
        <f t="shared" si="41"/>
        <v>0</v>
      </c>
      <c r="AR229" s="22">
        <f t="shared" si="42"/>
        <v>0</v>
      </c>
      <c r="AS229" s="22">
        <f>IF(AND(AQ229&gt;=Inputs!$B$15,D229=2),MAX(C229,Inputs!$B$15),AQ229)</f>
        <v>0</v>
      </c>
      <c r="AT229" s="22">
        <f>IF(AND(AR229&gt;=Inputs!$B$15,D229=2),MAX(C229,Inputs!$B$15),AR229)</f>
        <v>0</v>
      </c>
      <c r="AU229" s="22">
        <f>IF(AND(AS229&gt;=Inputs!$B$16,D229&lt;4),MAX(C229,Inputs!$B$16),AS229)</f>
        <v>0</v>
      </c>
      <c r="AV229" s="22">
        <f>IF(AND(AT229&gt;=Inputs!$B$16,D229&lt;4),MAX(C229,Inputs!$B$16),AT229)</f>
        <v>0</v>
      </c>
      <c r="AW229" s="20">
        <f>IF(AU229&gt;Inputs!$B$17,Inputs!$B$17,AU229)</f>
        <v>0</v>
      </c>
      <c r="AX229" s="20">
        <f>IF(AV229&gt;Inputs!$B$17,Inputs!$B$17,AV229)</f>
        <v>0</v>
      </c>
    </row>
    <row r="230" spans="1:50" x14ac:dyDescent="0.25">
      <c r="A230" s="1">
        <f>Levels!A231</f>
        <v>0</v>
      </c>
      <c r="B230" s="1">
        <f>Levels!B231</f>
        <v>0</v>
      </c>
      <c r="C230" s="15">
        <f>IF(AND(E230=0,F230=1),Levels!C231,'2012-2013'!AU230)</f>
        <v>0</v>
      </c>
      <c r="D230" s="1">
        <f>Levels!E231</f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 t="e">
        <f>Levels!AD231</f>
        <v>#N/A</v>
      </c>
      <c r="K230" s="1" t="e">
        <f>Levels!AE231</f>
        <v>#N/A</v>
      </c>
      <c r="L230" s="1" t="e">
        <f t="shared" si="44"/>
        <v>#N/A</v>
      </c>
      <c r="M230" s="19">
        <f>IF(D230=1,Inputs!$J$25,IF(D230=2,Inputs!$J$26,IF(D230=3,Inputs!$J$27,IF(D230=4,Inputs!$J$28,0))))</f>
        <v>0</v>
      </c>
      <c r="N230" s="19">
        <f>IF(D230=1,Inputs!$J$42,IF(D230=2,Inputs!$J$43,IF(D230=3,Inputs!$J$44,IF(D230=4,Inputs!$J$45,0))))</f>
        <v>0</v>
      </c>
      <c r="O230" s="19">
        <f>IF(D230=1,Inputs!$K$25,IF(D230=2,Inputs!$K$26,IF(D230=3,Inputs!$K$27,IF(D230=4,Inputs!$K$28,0))))</f>
        <v>0</v>
      </c>
      <c r="P230" s="19">
        <f>IF(D230=1,Inputs!$K$42,IF(D230=2,Inputs!$K$43,IF(D230=3,Inputs!$K$44,IF(D230=4,Inputs!$K$45,0))))</f>
        <v>0</v>
      </c>
      <c r="Q230" s="19">
        <f>IF(AND(D230=1,G230=1),Inputs!$L$25,IF(AND(D230=2,G230=1),Inputs!$L$26,IF(AND(D230=3,G230=1),Inputs!$L$27,IF(AND(D230=4,G230=1),Inputs!$L$28,0))))</f>
        <v>0</v>
      </c>
      <c r="R230" s="19">
        <f>IF(AND(D230=1,G230=1),Inputs!$L$42,IF(AND(D230=2,G230=1),Inputs!$L$43,IF(AND(D230=3,G230=1),Inputs!$L$44,IF(AND(D230=4,G230=1),Inputs!$L$45,0))))</f>
        <v>0</v>
      </c>
      <c r="S230" s="19">
        <f>IF(AND(D230=1,H230=1),Inputs!$M$25,IF(AND(D230=2,H230=1),Inputs!$M$26,IF(AND(D230=3,H230=1),Inputs!$M$27,IF(AND(D230=4,H230=1),Inputs!$M$28,0))))</f>
        <v>0</v>
      </c>
      <c r="T230" s="19">
        <f>IF(AND(D230=1,H230=1),Inputs!$M$42,IF(AND(D230=2,H230=1),Inputs!$M$43,IF(AND(D230=3,H230=1),Inputs!$M$44,IF(AND(D230=4,H230=1),Inputs!$M$45,0))))</f>
        <v>0</v>
      </c>
      <c r="U230" s="19">
        <f>IF(AND(D230=1,I230=1),Inputs!$N$25,IF(AND(D230=2,I230=1),Inputs!$N$26,IF(AND(D230=3,I230=1),Inputs!$N$27,IF(AND(D230=4,I230=1),Inputs!$N$28,0))))</f>
        <v>0</v>
      </c>
      <c r="V230" s="19">
        <f>IF(AND(D230=1,I230=1),Inputs!$N$42,IF(AND(D230=2,I230=1),Inputs!$N$43,IF(AND(D230=3,I230=1),Inputs!$N$44,IF(AND(D230=4,I230=1),Inputs!$N$45,0))))</f>
        <v>0</v>
      </c>
      <c r="W230" s="19">
        <f>IF(D230=1,Inputs!$J$34,IF(D230=2,Inputs!$J$35,IF(D230=3,Inputs!$J$36,IF(D230=4,Inputs!$J$37,0))))</f>
        <v>0</v>
      </c>
      <c r="X230" s="19">
        <f>IF(D230=1,Inputs!$J$51,IF(D230=2,Inputs!$J$52,IF(D230=3,Inputs!$J$53,IF(D230=4,Inputs!$J$54,0))))</f>
        <v>0</v>
      </c>
      <c r="Y230" s="19">
        <f>IF(D230=1,Inputs!$K$34,IF(D230=2,Inputs!$K$35,IF(D230=3,Inputs!$K$36,IF(D230=4,Inputs!$K$37,0))))</f>
        <v>0</v>
      </c>
      <c r="Z230" s="19">
        <f>IF(D230=1,Inputs!$K$51,IF(D230=2,Inputs!$K$52,IF(D230=3,Inputs!$K$53,IF(D230=4,Inputs!$K$54,0))))</f>
        <v>0</v>
      </c>
      <c r="AA230" s="19">
        <f>IF(AND(D230=1,G230=1),Inputs!$L$34,IF(AND(D230=2,G230=1),Inputs!$L$35,IF(AND(D230=3,G230=1),Inputs!$L$36,IF(AND(D230=4,G230=1),Inputs!$L$37,0))))</f>
        <v>0</v>
      </c>
      <c r="AB230" s="19">
        <f>IF(AND(D230=1,G230=1),Inputs!$L$51,IF(AND(D230=2,G230=1),Inputs!$L$52,IF(AND(D230=3,G230=1),Inputs!$L$53,IF(AND(D230=4,G230=1),Inputs!$L$54,0))))</f>
        <v>0</v>
      </c>
      <c r="AC230" s="19">
        <f>IF(AND(D230=1,H230=1),Inputs!$M$34,IF(AND(D230=2,H230=1),Inputs!$M$35,IF(AND(D230=3,H230=1),Inputs!$M$36,IF(AND(D230=4,H230=1),Inputs!$M$37,0))))</f>
        <v>0</v>
      </c>
      <c r="AD230" s="19">
        <f>IF(AND(D230=1,H230=1),Inputs!$M$51,IF(AND(D230=2,H230=1),Inputs!$M$52,IF(AND(D230=3,H230=1),Inputs!$M$53,IF(AND(D230=4,H230=1),Inputs!$M$54,0))))</f>
        <v>0</v>
      </c>
      <c r="AE230" s="19">
        <f>IF(AND(D230=1,I230=1),Inputs!$N$34,IF(AND(D230=2,I230=1),Inputs!$N$35,IF(AND(D230=3,I230=1),Inputs!$N$36,IF(AND(D230=4,I230=1),Inputs!$N$37,0))))</f>
        <v>0</v>
      </c>
      <c r="AF230" s="19">
        <f>IF(AND(D230=1,I230=1),Inputs!$N$51,IF(AND(D230=2,I230=1),Inputs!$N$52,IF(AND(D230=3,I230=1),Inputs!$N$53,IF(AND(D230=4,I230=1),Inputs!$N$54,0))))</f>
        <v>0</v>
      </c>
      <c r="AG230" s="19" t="e">
        <f t="shared" si="45"/>
        <v>#N/A</v>
      </c>
      <c r="AH230" s="19" t="e">
        <f t="shared" si="46"/>
        <v>#N/A</v>
      </c>
      <c r="AI230" s="19" t="e">
        <f t="shared" si="47"/>
        <v>#N/A</v>
      </c>
      <c r="AJ230" s="19" t="e">
        <f>IF(K230=2,Inputs!$B$7,IF(K230=3,Inputs!$B$8,IF(K230=4,Inputs!$B$9,IF(K230=5,Inputs!$B$10,IF(K230=6,Inputs!$B$11)))))</f>
        <v>#N/A</v>
      </c>
      <c r="AK230" s="19">
        <f>Inputs!$B$65+C230</f>
        <v>500</v>
      </c>
      <c r="AL230" s="19" t="e">
        <f t="shared" si="48"/>
        <v>#N/A</v>
      </c>
      <c r="AM230" s="19" t="e">
        <f t="shared" si="43"/>
        <v>#N/A</v>
      </c>
      <c r="AN230" s="19" t="e">
        <f t="shared" si="38"/>
        <v>#N/A</v>
      </c>
      <c r="AO230" s="19" t="e">
        <f t="shared" si="39"/>
        <v>#N/A</v>
      </c>
      <c r="AP230" s="19" t="e">
        <f t="shared" si="40"/>
        <v>#N/A</v>
      </c>
      <c r="AQ230" s="22">
        <f t="shared" si="41"/>
        <v>0</v>
      </c>
      <c r="AR230" s="22">
        <f t="shared" si="42"/>
        <v>0</v>
      </c>
      <c r="AS230" s="22">
        <f>IF(AND(AQ230&gt;=Inputs!$B$15,D230=2),MAX(C230,Inputs!$B$15),AQ230)</f>
        <v>0</v>
      </c>
      <c r="AT230" s="22">
        <f>IF(AND(AR230&gt;=Inputs!$B$15,D230=2),MAX(C230,Inputs!$B$15),AR230)</f>
        <v>0</v>
      </c>
      <c r="AU230" s="22">
        <f>IF(AND(AS230&gt;=Inputs!$B$16,D230&lt;4),MAX(C230,Inputs!$B$16),AS230)</f>
        <v>0</v>
      </c>
      <c r="AV230" s="22">
        <f>IF(AND(AT230&gt;=Inputs!$B$16,D230&lt;4),MAX(C230,Inputs!$B$16),AT230)</f>
        <v>0</v>
      </c>
      <c r="AW230" s="20">
        <f>IF(AU230&gt;Inputs!$B$17,Inputs!$B$17,AU230)</f>
        <v>0</v>
      </c>
      <c r="AX230" s="20">
        <f>IF(AV230&gt;Inputs!$B$17,Inputs!$B$17,AV230)</f>
        <v>0</v>
      </c>
    </row>
    <row r="231" spans="1:50" x14ac:dyDescent="0.25">
      <c r="A231" s="1">
        <f>Levels!A232</f>
        <v>0</v>
      </c>
      <c r="B231" s="1">
        <f>Levels!B232</f>
        <v>0</v>
      </c>
      <c r="C231" s="15">
        <f>IF(AND(E231=0,F231=1),Levels!C232,'2012-2013'!AU231)</f>
        <v>0</v>
      </c>
      <c r="D231" s="1">
        <f>Levels!E232</f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 t="e">
        <f>Levels!AD232</f>
        <v>#N/A</v>
      </c>
      <c r="K231" s="1" t="e">
        <f>Levels!AE232</f>
        <v>#N/A</v>
      </c>
      <c r="L231" s="1" t="e">
        <f t="shared" si="44"/>
        <v>#N/A</v>
      </c>
      <c r="M231" s="19">
        <f>IF(D231=1,Inputs!$J$25,IF(D231=2,Inputs!$J$26,IF(D231=3,Inputs!$J$27,IF(D231=4,Inputs!$J$28,0))))</f>
        <v>0</v>
      </c>
      <c r="N231" s="19">
        <f>IF(D231=1,Inputs!$J$42,IF(D231=2,Inputs!$J$43,IF(D231=3,Inputs!$J$44,IF(D231=4,Inputs!$J$45,0))))</f>
        <v>0</v>
      </c>
      <c r="O231" s="19">
        <f>IF(D231=1,Inputs!$K$25,IF(D231=2,Inputs!$K$26,IF(D231=3,Inputs!$K$27,IF(D231=4,Inputs!$K$28,0))))</f>
        <v>0</v>
      </c>
      <c r="P231" s="19">
        <f>IF(D231=1,Inputs!$K$42,IF(D231=2,Inputs!$K$43,IF(D231=3,Inputs!$K$44,IF(D231=4,Inputs!$K$45,0))))</f>
        <v>0</v>
      </c>
      <c r="Q231" s="19">
        <f>IF(AND(D231=1,G231=1),Inputs!$L$25,IF(AND(D231=2,G231=1),Inputs!$L$26,IF(AND(D231=3,G231=1),Inputs!$L$27,IF(AND(D231=4,G231=1),Inputs!$L$28,0))))</f>
        <v>0</v>
      </c>
      <c r="R231" s="19">
        <f>IF(AND(D231=1,G231=1),Inputs!$L$42,IF(AND(D231=2,G231=1),Inputs!$L$43,IF(AND(D231=3,G231=1),Inputs!$L$44,IF(AND(D231=4,G231=1),Inputs!$L$45,0))))</f>
        <v>0</v>
      </c>
      <c r="S231" s="19">
        <f>IF(AND(D231=1,H231=1),Inputs!$M$25,IF(AND(D231=2,H231=1),Inputs!$M$26,IF(AND(D231=3,H231=1),Inputs!$M$27,IF(AND(D231=4,H231=1),Inputs!$M$28,0))))</f>
        <v>0</v>
      </c>
      <c r="T231" s="19">
        <f>IF(AND(D231=1,H231=1),Inputs!$M$42,IF(AND(D231=2,H231=1),Inputs!$M$43,IF(AND(D231=3,H231=1),Inputs!$M$44,IF(AND(D231=4,H231=1),Inputs!$M$45,0))))</f>
        <v>0</v>
      </c>
      <c r="U231" s="19">
        <f>IF(AND(D231=1,I231=1),Inputs!$N$25,IF(AND(D231=2,I231=1),Inputs!$N$26,IF(AND(D231=3,I231=1),Inputs!$N$27,IF(AND(D231=4,I231=1),Inputs!$N$28,0))))</f>
        <v>0</v>
      </c>
      <c r="V231" s="19">
        <f>IF(AND(D231=1,I231=1),Inputs!$N$42,IF(AND(D231=2,I231=1),Inputs!$N$43,IF(AND(D231=3,I231=1),Inputs!$N$44,IF(AND(D231=4,I231=1),Inputs!$N$45,0))))</f>
        <v>0</v>
      </c>
      <c r="W231" s="19">
        <f>IF(D231=1,Inputs!$J$34,IF(D231=2,Inputs!$J$35,IF(D231=3,Inputs!$J$36,IF(D231=4,Inputs!$J$37,0))))</f>
        <v>0</v>
      </c>
      <c r="X231" s="19">
        <f>IF(D231=1,Inputs!$J$51,IF(D231=2,Inputs!$J$52,IF(D231=3,Inputs!$J$53,IF(D231=4,Inputs!$J$54,0))))</f>
        <v>0</v>
      </c>
      <c r="Y231" s="19">
        <f>IF(D231=1,Inputs!$K$34,IF(D231=2,Inputs!$K$35,IF(D231=3,Inputs!$K$36,IF(D231=4,Inputs!$K$37,0))))</f>
        <v>0</v>
      </c>
      <c r="Z231" s="19">
        <f>IF(D231=1,Inputs!$K$51,IF(D231=2,Inputs!$K$52,IF(D231=3,Inputs!$K$53,IF(D231=4,Inputs!$K$54,0))))</f>
        <v>0</v>
      </c>
      <c r="AA231" s="19">
        <f>IF(AND(D231=1,G231=1),Inputs!$L$34,IF(AND(D231=2,G231=1),Inputs!$L$35,IF(AND(D231=3,G231=1),Inputs!$L$36,IF(AND(D231=4,G231=1),Inputs!$L$37,0))))</f>
        <v>0</v>
      </c>
      <c r="AB231" s="19">
        <f>IF(AND(D231=1,G231=1),Inputs!$L$51,IF(AND(D231=2,G231=1),Inputs!$L$52,IF(AND(D231=3,G231=1),Inputs!$L$53,IF(AND(D231=4,G231=1),Inputs!$L$54,0))))</f>
        <v>0</v>
      </c>
      <c r="AC231" s="19">
        <f>IF(AND(D231=1,H231=1),Inputs!$M$34,IF(AND(D231=2,H231=1),Inputs!$M$35,IF(AND(D231=3,H231=1),Inputs!$M$36,IF(AND(D231=4,H231=1),Inputs!$M$37,0))))</f>
        <v>0</v>
      </c>
      <c r="AD231" s="19">
        <f>IF(AND(D231=1,H231=1),Inputs!$M$51,IF(AND(D231=2,H231=1),Inputs!$M$52,IF(AND(D231=3,H231=1),Inputs!$M$53,IF(AND(D231=4,H231=1),Inputs!$M$54,0))))</f>
        <v>0</v>
      </c>
      <c r="AE231" s="19">
        <f>IF(AND(D231=1,I231=1),Inputs!$N$34,IF(AND(D231=2,I231=1),Inputs!$N$35,IF(AND(D231=3,I231=1),Inputs!$N$36,IF(AND(D231=4,I231=1),Inputs!$N$37,0))))</f>
        <v>0</v>
      </c>
      <c r="AF231" s="19">
        <f>IF(AND(D231=1,I231=1),Inputs!$N$51,IF(AND(D231=2,I231=1),Inputs!$N$52,IF(AND(D231=3,I231=1),Inputs!$N$53,IF(AND(D231=4,I231=1),Inputs!$N$54,0))))</f>
        <v>0</v>
      </c>
      <c r="AG231" s="19" t="e">
        <f t="shared" si="45"/>
        <v>#N/A</v>
      </c>
      <c r="AH231" s="19" t="e">
        <f t="shared" si="46"/>
        <v>#N/A</v>
      </c>
      <c r="AI231" s="19" t="e">
        <f t="shared" si="47"/>
        <v>#N/A</v>
      </c>
      <c r="AJ231" s="19" t="e">
        <f>IF(K231=2,Inputs!$B$7,IF(K231=3,Inputs!$B$8,IF(K231=4,Inputs!$B$9,IF(K231=5,Inputs!$B$10,IF(K231=6,Inputs!$B$11)))))</f>
        <v>#N/A</v>
      </c>
      <c r="AK231" s="19">
        <f>Inputs!$B$65+C231</f>
        <v>500</v>
      </c>
      <c r="AL231" s="19" t="e">
        <f t="shared" si="48"/>
        <v>#N/A</v>
      </c>
      <c r="AM231" s="19" t="e">
        <f t="shared" si="43"/>
        <v>#N/A</v>
      </c>
      <c r="AN231" s="19" t="e">
        <f t="shared" si="38"/>
        <v>#N/A</v>
      </c>
      <c r="AO231" s="19" t="e">
        <f t="shared" si="39"/>
        <v>#N/A</v>
      </c>
      <c r="AP231" s="19" t="e">
        <f t="shared" si="40"/>
        <v>#N/A</v>
      </c>
      <c r="AQ231" s="22">
        <f t="shared" si="41"/>
        <v>0</v>
      </c>
      <c r="AR231" s="22">
        <f t="shared" si="42"/>
        <v>0</v>
      </c>
      <c r="AS231" s="22">
        <f>IF(AND(AQ231&gt;=Inputs!$B$15,D231=2),MAX(C231,Inputs!$B$15),AQ231)</f>
        <v>0</v>
      </c>
      <c r="AT231" s="22">
        <f>IF(AND(AR231&gt;=Inputs!$B$15,D231=2),MAX(C231,Inputs!$B$15),AR231)</f>
        <v>0</v>
      </c>
      <c r="AU231" s="22">
        <f>IF(AND(AS231&gt;=Inputs!$B$16,D231&lt;4),MAX(C231,Inputs!$B$16),AS231)</f>
        <v>0</v>
      </c>
      <c r="AV231" s="22">
        <f>IF(AND(AT231&gt;=Inputs!$B$16,D231&lt;4),MAX(C231,Inputs!$B$16),AT231)</f>
        <v>0</v>
      </c>
      <c r="AW231" s="20">
        <f>IF(AU231&gt;Inputs!$B$17,Inputs!$B$17,AU231)</f>
        <v>0</v>
      </c>
      <c r="AX231" s="20">
        <f>IF(AV231&gt;Inputs!$B$17,Inputs!$B$17,AV231)</f>
        <v>0</v>
      </c>
    </row>
    <row r="232" spans="1:50" x14ac:dyDescent="0.25">
      <c r="A232" s="1">
        <f>Levels!A233</f>
        <v>0</v>
      </c>
      <c r="B232" s="1">
        <f>Levels!B233</f>
        <v>0</v>
      </c>
      <c r="C232" s="15">
        <f>IF(AND(E232=0,F232=1),Levels!C233,'2012-2013'!AU232)</f>
        <v>0</v>
      </c>
      <c r="D232" s="1">
        <f>Levels!E233</f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 t="e">
        <f>Levels!AD233</f>
        <v>#N/A</v>
      </c>
      <c r="K232" s="1" t="e">
        <f>Levels!AE233</f>
        <v>#N/A</v>
      </c>
      <c r="L232" s="1" t="e">
        <f t="shared" si="44"/>
        <v>#N/A</v>
      </c>
      <c r="M232" s="19">
        <f>IF(D232=1,Inputs!$J$25,IF(D232=2,Inputs!$J$26,IF(D232=3,Inputs!$J$27,IF(D232=4,Inputs!$J$28,0))))</f>
        <v>0</v>
      </c>
      <c r="N232" s="19">
        <f>IF(D232=1,Inputs!$J$42,IF(D232=2,Inputs!$J$43,IF(D232=3,Inputs!$J$44,IF(D232=4,Inputs!$J$45,0))))</f>
        <v>0</v>
      </c>
      <c r="O232" s="19">
        <f>IF(D232=1,Inputs!$K$25,IF(D232=2,Inputs!$K$26,IF(D232=3,Inputs!$K$27,IF(D232=4,Inputs!$K$28,0))))</f>
        <v>0</v>
      </c>
      <c r="P232" s="19">
        <f>IF(D232=1,Inputs!$K$42,IF(D232=2,Inputs!$K$43,IF(D232=3,Inputs!$K$44,IF(D232=4,Inputs!$K$45,0))))</f>
        <v>0</v>
      </c>
      <c r="Q232" s="19">
        <f>IF(AND(D232=1,G232=1),Inputs!$L$25,IF(AND(D232=2,G232=1),Inputs!$L$26,IF(AND(D232=3,G232=1),Inputs!$L$27,IF(AND(D232=4,G232=1),Inputs!$L$28,0))))</f>
        <v>0</v>
      </c>
      <c r="R232" s="19">
        <f>IF(AND(D232=1,G232=1),Inputs!$L$42,IF(AND(D232=2,G232=1),Inputs!$L$43,IF(AND(D232=3,G232=1),Inputs!$L$44,IF(AND(D232=4,G232=1),Inputs!$L$45,0))))</f>
        <v>0</v>
      </c>
      <c r="S232" s="19">
        <f>IF(AND(D232=1,H232=1),Inputs!$M$25,IF(AND(D232=2,H232=1),Inputs!$M$26,IF(AND(D232=3,H232=1),Inputs!$M$27,IF(AND(D232=4,H232=1),Inputs!$M$28,0))))</f>
        <v>0</v>
      </c>
      <c r="T232" s="19">
        <f>IF(AND(D232=1,H232=1),Inputs!$M$42,IF(AND(D232=2,H232=1),Inputs!$M$43,IF(AND(D232=3,H232=1),Inputs!$M$44,IF(AND(D232=4,H232=1),Inputs!$M$45,0))))</f>
        <v>0</v>
      </c>
      <c r="U232" s="19">
        <f>IF(AND(D232=1,I232=1),Inputs!$N$25,IF(AND(D232=2,I232=1),Inputs!$N$26,IF(AND(D232=3,I232=1),Inputs!$N$27,IF(AND(D232=4,I232=1),Inputs!$N$28,0))))</f>
        <v>0</v>
      </c>
      <c r="V232" s="19">
        <f>IF(AND(D232=1,I232=1),Inputs!$N$42,IF(AND(D232=2,I232=1),Inputs!$N$43,IF(AND(D232=3,I232=1),Inputs!$N$44,IF(AND(D232=4,I232=1),Inputs!$N$45,0))))</f>
        <v>0</v>
      </c>
      <c r="W232" s="19">
        <f>IF(D232=1,Inputs!$J$34,IF(D232=2,Inputs!$J$35,IF(D232=3,Inputs!$J$36,IF(D232=4,Inputs!$J$37,0))))</f>
        <v>0</v>
      </c>
      <c r="X232" s="19">
        <f>IF(D232=1,Inputs!$J$51,IF(D232=2,Inputs!$J$52,IF(D232=3,Inputs!$J$53,IF(D232=4,Inputs!$J$54,0))))</f>
        <v>0</v>
      </c>
      <c r="Y232" s="19">
        <f>IF(D232=1,Inputs!$K$34,IF(D232=2,Inputs!$K$35,IF(D232=3,Inputs!$K$36,IF(D232=4,Inputs!$K$37,0))))</f>
        <v>0</v>
      </c>
      <c r="Z232" s="19">
        <f>IF(D232=1,Inputs!$K$51,IF(D232=2,Inputs!$K$52,IF(D232=3,Inputs!$K$53,IF(D232=4,Inputs!$K$54,0))))</f>
        <v>0</v>
      </c>
      <c r="AA232" s="19">
        <f>IF(AND(D232=1,G232=1),Inputs!$L$34,IF(AND(D232=2,G232=1),Inputs!$L$35,IF(AND(D232=3,G232=1),Inputs!$L$36,IF(AND(D232=4,G232=1),Inputs!$L$37,0))))</f>
        <v>0</v>
      </c>
      <c r="AB232" s="19">
        <f>IF(AND(D232=1,G232=1),Inputs!$L$51,IF(AND(D232=2,G232=1),Inputs!$L$52,IF(AND(D232=3,G232=1),Inputs!$L$53,IF(AND(D232=4,G232=1),Inputs!$L$54,0))))</f>
        <v>0</v>
      </c>
      <c r="AC232" s="19">
        <f>IF(AND(D232=1,H232=1),Inputs!$M$34,IF(AND(D232=2,H232=1),Inputs!$M$35,IF(AND(D232=3,H232=1),Inputs!$M$36,IF(AND(D232=4,H232=1),Inputs!$M$37,0))))</f>
        <v>0</v>
      </c>
      <c r="AD232" s="19">
        <f>IF(AND(D232=1,H232=1),Inputs!$M$51,IF(AND(D232=2,H232=1),Inputs!$M$52,IF(AND(D232=3,H232=1),Inputs!$M$53,IF(AND(D232=4,H232=1),Inputs!$M$54,0))))</f>
        <v>0</v>
      </c>
      <c r="AE232" s="19">
        <f>IF(AND(D232=1,I232=1),Inputs!$N$34,IF(AND(D232=2,I232=1),Inputs!$N$35,IF(AND(D232=3,I232=1),Inputs!$N$36,IF(AND(D232=4,I232=1),Inputs!$N$37,0))))</f>
        <v>0</v>
      </c>
      <c r="AF232" s="19">
        <f>IF(AND(D232=1,I232=1),Inputs!$N$51,IF(AND(D232=2,I232=1),Inputs!$N$52,IF(AND(D232=3,I232=1),Inputs!$N$53,IF(AND(D232=4,I232=1),Inputs!$N$54,0))))</f>
        <v>0</v>
      </c>
      <c r="AG232" s="19" t="e">
        <f t="shared" si="45"/>
        <v>#N/A</v>
      </c>
      <c r="AH232" s="19" t="e">
        <f t="shared" si="46"/>
        <v>#N/A</v>
      </c>
      <c r="AI232" s="19" t="e">
        <f t="shared" si="47"/>
        <v>#N/A</v>
      </c>
      <c r="AJ232" s="19" t="e">
        <f>IF(K232=2,Inputs!$B$7,IF(K232=3,Inputs!$B$8,IF(K232=4,Inputs!$B$9,IF(K232=5,Inputs!$B$10,IF(K232=6,Inputs!$B$11)))))</f>
        <v>#N/A</v>
      </c>
      <c r="AK232" s="19">
        <f>Inputs!$B$65+C232</f>
        <v>500</v>
      </c>
      <c r="AL232" s="19" t="e">
        <f t="shared" si="48"/>
        <v>#N/A</v>
      </c>
      <c r="AM232" s="19" t="e">
        <f t="shared" si="43"/>
        <v>#N/A</v>
      </c>
      <c r="AN232" s="19" t="e">
        <f t="shared" si="38"/>
        <v>#N/A</v>
      </c>
      <c r="AO232" s="19" t="e">
        <f t="shared" si="39"/>
        <v>#N/A</v>
      </c>
      <c r="AP232" s="19" t="e">
        <f t="shared" si="40"/>
        <v>#N/A</v>
      </c>
      <c r="AQ232" s="22">
        <f t="shared" si="41"/>
        <v>0</v>
      </c>
      <c r="AR232" s="22">
        <f t="shared" si="42"/>
        <v>0</v>
      </c>
      <c r="AS232" s="22">
        <f>IF(AND(AQ232&gt;=Inputs!$B$15,D232=2),MAX(C232,Inputs!$B$15),AQ232)</f>
        <v>0</v>
      </c>
      <c r="AT232" s="22">
        <f>IF(AND(AR232&gt;=Inputs!$B$15,D232=2),MAX(C232,Inputs!$B$15),AR232)</f>
        <v>0</v>
      </c>
      <c r="AU232" s="22">
        <f>IF(AND(AS232&gt;=Inputs!$B$16,D232&lt;4),MAX(C232,Inputs!$B$16),AS232)</f>
        <v>0</v>
      </c>
      <c r="AV232" s="22">
        <f>IF(AND(AT232&gt;=Inputs!$B$16,D232&lt;4),MAX(C232,Inputs!$B$16),AT232)</f>
        <v>0</v>
      </c>
      <c r="AW232" s="20">
        <f>IF(AU232&gt;Inputs!$B$17,Inputs!$B$17,AU232)</f>
        <v>0</v>
      </c>
      <c r="AX232" s="20">
        <f>IF(AV232&gt;Inputs!$B$17,Inputs!$B$17,AV232)</f>
        <v>0</v>
      </c>
    </row>
    <row r="233" spans="1:50" x14ac:dyDescent="0.25">
      <c r="A233" s="1">
        <f>Levels!A234</f>
        <v>0</v>
      </c>
      <c r="B233" s="1">
        <f>Levels!B234</f>
        <v>0</v>
      </c>
      <c r="C233" s="15">
        <f>IF(AND(E233=0,F233=1),Levels!C234,'2012-2013'!AU233)</f>
        <v>0</v>
      </c>
      <c r="D233" s="1">
        <f>Levels!E234</f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 t="e">
        <f>Levels!AD234</f>
        <v>#N/A</v>
      </c>
      <c r="K233" s="1" t="e">
        <f>Levels!AE234</f>
        <v>#N/A</v>
      </c>
      <c r="L233" s="1" t="e">
        <f t="shared" si="44"/>
        <v>#N/A</v>
      </c>
      <c r="M233" s="19">
        <f>IF(D233=1,Inputs!$J$25,IF(D233=2,Inputs!$J$26,IF(D233=3,Inputs!$J$27,IF(D233=4,Inputs!$J$28,0))))</f>
        <v>0</v>
      </c>
      <c r="N233" s="19">
        <f>IF(D233=1,Inputs!$J$42,IF(D233=2,Inputs!$J$43,IF(D233=3,Inputs!$J$44,IF(D233=4,Inputs!$J$45,0))))</f>
        <v>0</v>
      </c>
      <c r="O233" s="19">
        <f>IF(D233=1,Inputs!$K$25,IF(D233=2,Inputs!$K$26,IF(D233=3,Inputs!$K$27,IF(D233=4,Inputs!$K$28,0))))</f>
        <v>0</v>
      </c>
      <c r="P233" s="19">
        <f>IF(D233=1,Inputs!$K$42,IF(D233=2,Inputs!$K$43,IF(D233=3,Inputs!$K$44,IF(D233=4,Inputs!$K$45,0))))</f>
        <v>0</v>
      </c>
      <c r="Q233" s="19">
        <f>IF(AND(D233=1,G233=1),Inputs!$L$25,IF(AND(D233=2,G233=1),Inputs!$L$26,IF(AND(D233=3,G233=1),Inputs!$L$27,IF(AND(D233=4,G233=1),Inputs!$L$28,0))))</f>
        <v>0</v>
      </c>
      <c r="R233" s="19">
        <f>IF(AND(D233=1,G233=1),Inputs!$L$42,IF(AND(D233=2,G233=1),Inputs!$L$43,IF(AND(D233=3,G233=1),Inputs!$L$44,IF(AND(D233=4,G233=1),Inputs!$L$45,0))))</f>
        <v>0</v>
      </c>
      <c r="S233" s="19">
        <f>IF(AND(D233=1,H233=1),Inputs!$M$25,IF(AND(D233=2,H233=1),Inputs!$M$26,IF(AND(D233=3,H233=1),Inputs!$M$27,IF(AND(D233=4,H233=1),Inputs!$M$28,0))))</f>
        <v>0</v>
      </c>
      <c r="T233" s="19">
        <f>IF(AND(D233=1,H233=1),Inputs!$M$42,IF(AND(D233=2,H233=1),Inputs!$M$43,IF(AND(D233=3,H233=1),Inputs!$M$44,IF(AND(D233=4,H233=1),Inputs!$M$45,0))))</f>
        <v>0</v>
      </c>
      <c r="U233" s="19">
        <f>IF(AND(D233=1,I233=1),Inputs!$N$25,IF(AND(D233=2,I233=1),Inputs!$N$26,IF(AND(D233=3,I233=1),Inputs!$N$27,IF(AND(D233=4,I233=1),Inputs!$N$28,0))))</f>
        <v>0</v>
      </c>
      <c r="V233" s="19">
        <f>IF(AND(D233=1,I233=1),Inputs!$N$42,IF(AND(D233=2,I233=1),Inputs!$N$43,IF(AND(D233=3,I233=1),Inputs!$N$44,IF(AND(D233=4,I233=1),Inputs!$N$45,0))))</f>
        <v>0</v>
      </c>
      <c r="W233" s="19">
        <f>IF(D233=1,Inputs!$J$34,IF(D233=2,Inputs!$J$35,IF(D233=3,Inputs!$J$36,IF(D233=4,Inputs!$J$37,0))))</f>
        <v>0</v>
      </c>
      <c r="X233" s="19">
        <f>IF(D233=1,Inputs!$J$51,IF(D233=2,Inputs!$J$52,IF(D233=3,Inputs!$J$53,IF(D233=4,Inputs!$J$54,0))))</f>
        <v>0</v>
      </c>
      <c r="Y233" s="19">
        <f>IF(D233=1,Inputs!$K$34,IF(D233=2,Inputs!$K$35,IF(D233=3,Inputs!$K$36,IF(D233=4,Inputs!$K$37,0))))</f>
        <v>0</v>
      </c>
      <c r="Z233" s="19">
        <f>IF(D233=1,Inputs!$K$51,IF(D233=2,Inputs!$K$52,IF(D233=3,Inputs!$K$53,IF(D233=4,Inputs!$K$54,0))))</f>
        <v>0</v>
      </c>
      <c r="AA233" s="19">
        <f>IF(AND(D233=1,G233=1),Inputs!$L$34,IF(AND(D233=2,G233=1),Inputs!$L$35,IF(AND(D233=3,G233=1),Inputs!$L$36,IF(AND(D233=4,G233=1),Inputs!$L$37,0))))</f>
        <v>0</v>
      </c>
      <c r="AB233" s="19">
        <f>IF(AND(D233=1,G233=1),Inputs!$L$51,IF(AND(D233=2,G233=1),Inputs!$L$52,IF(AND(D233=3,G233=1),Inputs!$L$53,IF(AND(D233=4,G233=1),Inputs!$L$54,0))))</f>
        <v>0</v>
      </c>
      <c r="AC233" s="19">
        <f>IF(AND(D233=1,H233=1),Inputs!$M$34,IF(AND(D233=2,H233=1),Inputs!$M$35,IF(AND(D233=3,H233=1),Inputs!$M$36,IF(AND(D233=4,H233=1),Inputs!$M$37,0))))</f>
        <v>0</v>
      </c>
      <c r="AD233" s="19">
        <f>IF(AND(D233=1,H233=1),Inputs!$M$51,IF(AND(D233=2,H233=1),Inputs!$M$52,IF(AND(D233=3,H233=1),Inputs!$M$53,IF(AND(D233=4,H233=1),Inputs!$M$54,0))))</f>
        <v>0</v>
      </c>
      <c r="AE233" s="19">
        <f>IF(AND(D233=1,I233=1),Inputs!$N$34,IF(AND(D233=2,I233=1),Inputs!$N$35,IF(AND(D233=3,I233=1),Inputs!$N$36,IF(AND(D233=4,I233=1),Inputs!$N$37,0))))</f>
        <v>0</v>
      </c>
      <c r="AF233" s="19">
        <f>IF(AND(D233=1,I233=1),Inputs!$N$51,IF(AND(D233=2,I233=1),Inputs!$N$52,IF(AND(D233=3,I233=1),Inputs!$N$53,IF(AND(D233=4,I233=1),Inputs!$N$54,0))))</f>
        <v>0</v>
      </c>
      <c r="AG233" s="19" t="e">
        <f t="shared" si="45"/>
        <v>#N/A</v>
      </c>
      <c r="AH233" s="19" t="e">
        <f t="shared" si="46"/>
        <v>#N/A</v>
      </c>
      <c r="AI233" s="19" t="e">
        <f t="shared" si="47"/>
        <v>#N/A</v>
      </c>
      <c r="AJ233" s="19" t="e">
        <f>IF(K233=2,Inputs!$B$7,IF(K233=3,Inputs!$B$8,IF(K233=4,Inputs!$B$9,IF(K233=5,Inputs!$B$10,IF(K233=6,Inputs!$B$11)))))</f>
        <v>#N/A</v>
      </c>
      <c r="AK233" s="19">
        <f>Inputs!$B$65+C233</f>
        <v>500</v>
      </c>
      <c r="AL233" s="19" t="e">
        <f t="shared" si="48"/>
        <v>#N/A</v>
      </c>
      <c r="AM233" s="19" t="e">
        <f t="shared" si="43"/>
        <v>#N/A</v>
      </c>
      <c r="AN233" s="19" t="e">
        <f t="shared" si="38"/>
        <v>#N/A</v>
      </c>
      <c r="AO233" s="19" t="e">
        <f t="shared" si="39"/>
        <v>#N/A</v>
      </c>
      <c r="AP233" s="19" t="e">
        <f t="shared" si="40"/>
        <v>#N/A</v>
      </c>
      <c r="AQ233" s="22">
        <f t="shared" si="41"/>
        <v>0</v>
      </c>
      <c r="AR233" s="22">
        <f t="shared" si="42"/>
        <v>0</v>
      </c>
      <c r="AS233" s="22">
        <f>IF(AND(AQ233&gt;=Inputs!$B$15,D233=2),MAX(C233,Inputs!$B$15),AQ233)</f>
        <v>0</v>
      </c>
      <c r="AT233" s="22">
        <f>IF(AND(AR233&gt;=Inputs!$B$15,D233=2),MAX(C233,Inputs!$B$15),AR233)</f>
        <v>0</v>
      </c>
      <c r="AU233" s="22">
        <f>IF(AND(AS233&gt;=Inputs!$B$16,D233&lt;4),MAX(C233,Inputs!$B$16),AS233)</f>
        <v>0</v>
      </c>
      <c r="AV233" s="22">
        <f>IF(AND(AT233&gt;=Inputs!$B$16,D233&lt;4),MAX(C233,Inputs!$B$16),AT233)</f>
        <v>0</v>
      </c>
      <c r="AW233" s="20">
        <f>IF(AU233&gt;Inputs!$B$17,Inputs!$B$17,AU233)</f>
        <v>0</v>
      </c>
      <c r="AX233" s="20">
        <f>IF(AV233&gt;Inputs!$B$17,Inputs!$B$17,AV233)</f>
        <v>0</v>
      </c>
    </row>
    <row r="234" spans="1:50" x14ac:dyDescent="0.25">
      <c r="A234" s="1">
        <f>Levels!A235</f>
        <v>0</v>
      </c>
      <c r="B234" s="1">
        <f>Levels!B235</f>
        <v>0</v>
      </c>
      <c r="C234" s="15">
        <f>IF(AND(E234=0,F234=1),Levels!C235,'2012-2013'!AU234)</f>
        <v>0</v>
      </c>
      <c r="D234" s="1">
        <f>Levels!E235</f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 t="e">
        <f>Levels!AD235</f>
        <v>#N/A</v>
      </c>
      <c r="K234" s="1" t="e">
        <f>Levels!AE235</f>
        <v>#N/A</v>
      </c>
      <c r="L234" s="1" t="e">
        <f t="shared" si="44"/>
        <v>#N/A</v>
      </c>
      <c r="M234" s="19">
        <f>IF(D234=1,Inputs!$J$25,IF(D234=2,Inputs!$J$26,IF(D234=3,Inputs!$J$27,IF(D234=4,Inputs!$J$28,0))))</f>
        <v>0</v>
      </c>
      <c r="N234" s="19">
        <f>IF(D234=1,Inputs!$J$42,IF(D234=2,Inputs!$J$43,IF(D234=3,Inputs!$J$44,IF(D234=4,Inputs!$J$45,0))))</f>
        <v>0</v>
      </c>
      <c r="O234" s="19">
        <f>IF(D234=1,Inputs!$K$25,IF(D234=2,Inputs!$K$26,IF(D234=3,Inputs!$K$27,IF(D234=4,Inputs!$K$28,0))))</f>
        <v>0</v>
      </c>
      <c r="P234" s="19">
        <f>IF(D234=1,Inputs!$K$42,IF(D234=2,Inputs!$K$43,IF(D234=3,Inputs!$K$44,IF(D234=4,Inputs!$K$45,0))))</f>
        <v>0</v>
      </c>
      <c r="Q234" s="19">
        <f>IF(AND(D234=1,G234=1),Inputs!$L$25,IF(AND(D234=2,G234=1),Inputs!$L$26,IF(AND(D234=3,G234=1),Inputs!$L$27,IF(AND(D234=4,G234=1),Inputs!$L$28,0))))</f>
        <v>0</v>
      </c>
      <c r="R234" s="19">
        <f>IF(AND(D234=1,G234=1),Inputs!$L$42,IF(AND(D234=2,G234=1),Inputs!$L$43,IF(AND(D234=3,G234=1),Inputs!$L$44,IF(AND(D234=4,G234=1),Inputs!$L$45,0))))</f>
        <v>0</v>
      </c>
      <c r="S234" s="19">
        <f>IF(AND(D234=1,H234=1),Inputs!$M$25,IF(AND(D234=2,H234=1),Inputs!$M$26,IF(AND(D234=3,H234=1),Inputs!$M$27,IF(AND(D234=4,H234=1),Inputs!$M$28,0))))</f>
        <v>0</v>
      </c>
      <c r="T234" s="19">
        <f>IF(AND(D234=1,H234=1),Inputs!$M$42,IF(AND(D234=2,H234=1),Inputs!$M$43,IF(AND(D234=3,H234=1),Inputs!$M$44,IF(AND(D234=4,H234=1),Inputs!$M$45,0))))</f>
        <v>0</v>
      </c>
      <c r="U234" s="19">
        <f>IF(AND(D234=1,I234=1),Inputs!$N$25,IF(AND(D234=2,I234=1),Inputs!$N$26,IF(AND(D234=3,I234=1),Inputs!$N$27,IF(AND(D234=4,I234=1),Inputs!$N$28,0))))</f>
        <v>0</v>
      </c>
      <c r="V234" s="19">
        <f>IF(AND(D234=1,I234=1),Inputs!$N$42,IF(AND(D234=2,I234=1),Inputs!$N$43,IF(AND(D234=3,I234=1),Inputs!$N$44,IF(AND(D234=4,I234=1),Inputs!$N$45,0))))</f>
        <v>0</v>
      </c>
      <c r="W234" s="19">
        <f>IF(D234=1,Inputs!$J$34,IF(D234=2,Inputs!$J$35,IF(D234=3,Inputs!$J$36,IF(D234=4,Inputs!$J$37,0))))</f>
        <v>0</v>
      </c>
      <c r="X234" s="19">
        <f>IF(D234=1,Inputs!$J$51,IF(D234=2,Inputs!$J$52,IF(D234=3,Inputs!$J$53,IF(D234=4,Inputs!$J$54,0))))</f>
        <v>0</v>
      </c>
      <c r="Y234" s="19">
        <f>IF(D234=1,Inputs!$K$34,IF(D234=2,Inputs!$K$35,IF(D234=3,Inputs!$K$36,IF(D234=4,Inputs!$K$37,0))))</f>
        <v>0</v>
      </c>
      <c r="Z234" s="19">
        <f>IF(D234=1,Inputs!$K$51,IF(D234=2,Inputs!$K$52,IF(D234=3,Inputs!$K$53,IF(D234=4,Inputs!$K$54,0))))</f>
        <v>0</v>
      </c>
      <c r="AA234" s="19">
        <f>IF(AND(D234=1,G234=1),Inputs!$L$34,IF(AND(D234=2,G234=1),Inputs!$L$35,IF(AND(D234=3,G234=1),Inputs!$L$36,IF(AND(D234=4,G234=1),Inputs!$L$37,0))))</f>
        <v>0</v>
      </c>
      <c r="AB234" s="19">
        <f>IF(AND(D234=1,G234=1),Inputs!$L$51,IF(AND(D234=2,G234=1),Inputs!$L$52,IF(AND(D234=3,G234=1),Inputs!$L$53,IF(AND(D234=4,G234=1),Inputs!$L$54,0))))</f>
        <v>0</v>
      </c>
      <c r="AC234" s="19">
        <f>IF(AND(D234=1,H234=1),Inputs!$M$34,IF(AND(D234=2,H234=1),Inputs!$M$35,IF(AND(D234=3,H234=1),Inputs!$M$36,IF(AND(D234=4,H234=1),Inputs!$M$37,0))))</f>
        <v>0</v>
      </c>
      <c r="AD234" s="19">
        <f>IF(AND(D234=1,H234=1),Inputs!$M$51,IF(AND(D234=2,H234=1),Inputs!$M$52,IF(AND(D234=3,H234=1),Inputs!$M$53,IF(AND(D234=4,H234=1),Inputs!$M$54,0))))</f>
        <v>0</v>
      </c>
      <c r="AE234" s="19">
        <f>IF(AND(D234=1,I234=1),Inputs!$N$34,IF(AND(D234=2,I234=1),Inputs!$N$35,IF(AND(D234=3,I234=1),Inputs!$N$36,IF(AND(D234=4,I234=1),Inputs!$N$37,0))))</f>
        <v>0</v>
      </c>
      <c r="AF234" s="19">
        <f>IF(AND(D234=1,I234=1),Inputs!$N$51,IF(AND(D234=2,I234=1),Inputs!$N$52,IF(AND(D234=3,I234=1),Inputs!$N$53,IF(AND(D234=4,I234=1),Inputs!$N$54,0))))</f>
        <v>0</v>
      </c>
      <c r="AG234" s="19" t="e">
        <f t="shared" si="45"/>
        <v>#N/A</v>
      </c>
      <c r="AH234" s="19" t="e">
        <f t="shared" si="46"/>
        <v>#N/A</v>
      </c>
      <c r="AI234" s="19" t="e">
        <f t="shared" si="47"/>
        <v>#N/A</v>
      </c>
      <c r="AJ234" s="19" t="e">
        <f>IF(K234=2,Inputs!$B$7,IF(K234=3,Inputs!$B$8,IF(K234=4,Inputs!$B$9,IF(K234=5,Inputs!$B$10,IF(K234=6,Inputs!$B$11)))))</f>
        <v>#N/A</v>
      </c>
      <c r="AK234" s="19">
        <f>Inputs!$B$65+C234</f>
        <v>500</v>
      </c>
      <c r="AL234" s="19" t="e">
        <f t="shared" si="48"/>
        <v>#N/A</v>
      </c>
      <c r="AM234" s="19" t="e">
        <f t="shared" si="43"/>
        <v>#N/A</v>
      </c>
      <c r="AN234" s="19" t="e">
        <f t="shared" si="38"/>
        <v>#N/A</v>
      </c>
      <c r="AO234" s="19" t="e">
        <f t="shared" si="39"/>
        <v>#N/A</v>
      </c>
      <c r="AP234" s="19" t="e">
        <f t="shared" si="40"/>
        <v>#N/A</v>
      </c>
      <c r="AQ234" s="22">
        <f t="shared" si="41"/>
        <v>0</v>
      </c>
      <c r="AR234" s="22">
        <f t="shared" si="42"/>
        <v>0</v>
      </c>
      <c r="AS234" s="22">
        <f>IF(AND(AQ234&gt;=Inputs!$B$15,D234=2),MAX(C234,Inputs!$B$15),AQ234)</f>
        <v>0</v>
      </c>
      <c r="AT234" s="22">
        <f>IF(AND(AR234&gt;=Inputs!$B$15,D234=2),MAX(C234,Inputs!$B$15),AR234)</f>
        <v>0</v>
      </c>
      <c r="AU234" s="22">
        <f>IF(AND(AS234&gt;=Inputs!$B$16,D234&lt;4),MAX(C234,Inputs!$B$16),AS234)</f>
        <v>0</v>
      </c>
      <c r="AV234" s="22">
        <f>IF(AND(AT234&gt;=Inputs!$B$16,D234&lt;4),MAX(C234,Inputs!$B$16),AT234)</f>
        <v>0</v>
      </c>
      <c r="AW234" s="20">
        <f>IF(AU234&gt;Inputs!$B$17,Inputs!$B$17,AU234)</f>
        <v>0</v>
      </c>
      <c r="AX234" s="20">
        <f>IF(AV234&gt;Inputs!$B$17,Inputs!$B$17,AV234)</f>
        <v>0</v>
      </c>
    </row>
    <row r="235" spans="1:50" x14ac:dyDescent="0.25">
      <c r="A235" s="1">
        <f>Levels!A236</f>
        <v>0</v>
      </c>
      <c r="B235" s="1">
        <f>Levels!B236</f>
        <v>0</v>
      </c>
      <c r="C235" s="15">
        <f>IF(AND(E235=0,F235=1),Levels!C236,'2012-2013'!AU235)</f>
        <v>0</v>
      </c>
      <c r="D235" s="1">
        <f>Levels!E236</f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 t="e">
        <f>Levels!AD236</f>
        <v>#N/A</v>
      </c>
      <c r="K235" s="1" t="e">
        <f>Levels!AE236</f>
        <v>#N/A</v>
      </c>
      <c r="L235" s="1" t="e">
        <f t="shared" si="44"/>
        <v>#N/A</v>
      </c>
      <c r="M235" s="19">
        <f>IF(D235=1,Inputs!$J$25,IF(D235=2,Inputs!$J$26,IF(D235=3,Inputs!$J$27,IF(D235=4,Inputs!$J$28,0))))</f>
        <v>0</v>
      </c>
      <c r="N235" s="19">
        <f>IF(D235=1,Inputs!$J$42,IF(D235=2,Inputs!$J$43,IF(D235=3,Inputs!$J$44,IF(D235=4,Inputs!$J$45,0))))</f>
        <v>0</v>
      </c>
      <c r="O235" s="19">
        <f>IF(D235=1,Inputs!$K$25,IF(D235=2,Inputs!$K$26,IF(D235=3,Inputs!$K$27,IF(D235=4,Inputs!$K$28,0))))</f>
        <v>0</v>
      </c>
      <c r="P235" s="19">
        <f>IF(D235=1,Inputs!$K$42,IF(D235=2,Inputs!$K$43,IF(D235=3,Inputs!$K$44,IF(D235=4,Inputs!$K$45,0))))</f>
        <v>0</v>
      </c>
      <c r="Q235" s="19">
        <f>IF(AND(D235=1,G235=1),Inputs!$L$25,IF(AND(D235=2,G235=1),Inputs!$L$26,IF(AND(D235=3,G235=1),Inputs!$L$27,IF(AND(D235=4,G235=1),Inputs!$L$28,0))))</f>
        <v>0</v>
      </c>
      <c r="R235" s="19">
        <f>IF(AND(D235=1,G235=1),Inputs!$L$42,IF(AND(D235=2,G235=1),Inputs!$L$43,IF(AND(D235=3,G235=1),Inputs!$L$44,IF(AND(D235=4,G235=1),Inputs!$L$45,0))))</f>
        <v>0</v>
      </c>
      <c r="S235" s="19">
        <f>IF(AND(D235=1,H235=1),Inputs!$M$25,IF(AND(D235=2,H235=1),Inputs!$M$26,IF(AND(D235=3,H235=1),Inputs!$M$27,IF(AND(D235=4,H235=1),Inputs!$M$28,0))))</f>
        <v>0</v>
      </c>
      <c r="T235" s="19">
        <f>IF(AND(D235=1,H235=1),Inputs!$M$42,IF(AND(D235=2,H235=1),Inputs!$M$43,IF(AND(D235=3,H235=1),Inputs!$M$44,IF(AND(D235=4,H235=1),Inputs!$M$45,0))))</f>
        <v>0</v>
      </c>
      <c r="U235" s="19">
        <f>IF(AND(D235=1,I235=1),Inputs!$N$25,IF(AND(D235=2,I235=1),Inputs!$N$26,IF(AND(D235=3,I235=1),Inputs!$N$27,IF(AND(D235=4,I235=1),Inputs!$N$28,0))))</f>
        <v>0</v>
      </c>
      <c r="V235" s="19">
        <f>IF(AND(D235=1,I235=1),Inputs!$N$42,IF(AND(D235=2,I235=1),Inputs!$N$43,IF(AND(D235=3,I235=1),Inputs!$N$44,IF(AND(D235=4,I235=1),Inputs!$N$45,0))))</f>
        <v>0</v>
      </c>
      <c r="W235" s="19">
        <f>IF(D235=1,Inputs!$J$34,IF(D235=2,Inputs!$J$35,IF(D235=3,Inputs!$J$36,IF(D235=4,Inputs!$J$37,0))))</f>
        <v>0</v>
      </c>
      <c r="X235" s="19">
        <f>IF(D235=1,Inputs!$J$51,IF(D235=2,Inputs!$J$52,IF(D235=3,Inputs!$J$53,IF(D235=4,Inputs!$J$54,0))))</f>
        <v>0</v>
      </c>
      <c r="Y235" s="19">
        <f>IF(D235=1,Inputs!$K$34,IF(D235=2,Inputs!$K$35,IF(D235=3,Inputs!$K$36,IF(D235=4,Inputs!$K$37,0))))</f>
        <v>0</v>
      </c>
      <c r="Z235" s="19">
        <f>IF(D235=1,Inputs!$K$51,IF(D235=2,Inputs!$K$52,IF(D235=3,Inputs!$K$53,IF(D235=4,Inputs!$K$54,0))))</f>
        <v>0</v>
      </c>
      <c r="AA235" s="19">
        <f>IF(AND(D235=1,G235=1),Inputs!$L$34,IF(AND(D235=2,G235=1),Inputs!$L$35,IF(AND(D235=3,G235=1),Inputs!$L$36,IF(AND(D235=4,G235=1),Inputs!$L$37,0))))</f>
        <v>0</v>
      </c>
      <c r="AB235" s="19">
        <f>IF(AND(D235=1,G235=1),Inputs!$L$51,IF(AND(D235=2,G235=1),Inputs!$L$52,IF(AND(D235=3,G235=1),Inputs!$L$53,IF(AND(D235=4,G235=1),Inputs!$L$54,0))))</f>
        <v>0</v>
      </c>
      <c r="AC235" s="19">
        <f>IF(AND(D235=1,H235=1),Inputs!$M$34,IF(AND(D235=2,H235=1),Inputs!$M$35,IF(AND(D235=3,H235=1),Inputs!$M$36,IF(AND(D235=4,H235=1),Inputs!$M$37,0))))</f>
        <v>0</v>
      </c>
      <c r="AD235" s="19">
        <f>IF(AND(D235=1,H235=1),Inputs!$M$51,IF(AND(D235=2,H235=1),Inputs!$M$52,IF(AND(D235=3,H235=1),Inputs!$M$53,IF(AND(D235=4,H235=1),Inputs!$M$54,0))))</f>
        <v>0</v>
      </c>
      <c r="AE235" s="19">
        <f>IF(AND(D235=1,I235=1),Inputs!$N$34,IF(AND(D235=2,I235=1),Inputs!$N$35,IF(AND(D235=3,I235=1),Inputs!$N$36,IF(AND(D235=4,I235=1),Inputs!$N$37,0))))</f>
        <v>0</v>
      </c>
      <c r="AF235" s="19">
        <f>IF(AND(D235=1,I235=1),Inputs!$N$51,IF(AND(D235=2,I235=1),Inputs!$N$52,IF(AND(D235=3,I235=1),Inputs!$N$53,IF(AND(D235=4,I235=1),Inputs!$N$54,0))))</f>
        <v>0</v>
      </c>
      <c r="AG235" s="19" t="e">
        <f t="shared" si="45"/>
        <v>#N/A</v>
      </c>
      <c r="AH235" s="19" t="e">
        <f t="shared" si="46"/>
        <v>#N/A</v>
      </c>
      <c r="AI235" s="19" t="e">
        <f t="shared" si="47"/>
        <v>#N/A</v>
      </c>
      <c r="AJ235" s="19" t="e">
        <f>IF(K235=2,Inputs!$B$7,IF(K235=3,Inputs!$B$8,IF(K235=4,Inputs!$B$9,IF(K235=5,Inputs!$B$10,IF(K235=6,Inputs!$B$11)))))</f>
        <v>#N/A</v>
      </c>
      <c r="AK235" s="19">
        <f>Inputs!$B$65+C235</f>
        <v>500</v>
      </c>
      <c r="AL235" s="19" t="e">
        <f t="shared" si="48"/>
        <v>#N/A</v>
      </c>
      <c r="AM235" s="19" t="e">
        <f t="shared" si="43"/>
        <v>#N/A</v>
      </c>
      <c r="AN235" s="19" t="e">
        <f t="shared" si="38"/>
        <v>#N/A</v>
      </c>
      <c r="AO235" s="19" t="e">
        <f t="shared" si="39"/>
        <v>#N/A</v>
      </c>
      <c r="AP235" s="19" t="e">
        <f t="shared" si="40"/>
        <v>#N/A</v>
      </c>
      <c r="AQ235" s="22">
        <f t="shared" si="41"/>
        <v>0</v>
      </c>
      <c r="AR235" s="22">
        <f t="shared" si="42"/>
        <v>0</v>
      </c>
      <c r="AS235" s="22">
        <f>IF(AND(AQ235&gt;=Inputs!$B$15,D235=2),MAX(C235,Inputs!$B$15),AQ235)</f>
        <v>0</v>
      </c>
      <c r="AT235" s="22">
        <f>IF(AND(AR235&gt;=Inputs!$B$15,D235=2),MAX(C235,Inputs!$B$15),AR235)</f>
        <v>0</v>
      </c>
      <c r="AU235" s="22">
        <f>IF(AND(AS235&gt;=Inputs!$B$16,D235&lt;4),MAX(C235,Inputs!$B$16),AS235)</f>
        <v>0</v>
      </c>
      <c r="AV235" s="22">
        <f>IF(AND(AT235&gt;=Inputs!$B$16,D235&lt;4),MAX(C235,Inputs!$B$16),AT235)</f>
        <v>0</v>
      </c>
      <c r="AW235" s="20">
        <f>IF(AU235&gt;Inputs!$B$17,Inputs!$B$17,AU235)</f>
        <v>0</v>
      </c>
      <c r="AX235" s="20">
        <f>IF(AV235&gt;Inputs!$B$17,Inputs!$B$17,AV235)</f>
        <v>0</v>
      </c>
    </row>
    <row r="236" spans="1:50" x14ac:dyDescent="0.25">
      <c r="A236" s="1">
        <f>Levels!A237</f>
        <v>0</v>
      </c>
      <c r="B236" s="1">
        <f>Levels!B237</f>
        <v>0</v>
      </c>
      <c r="C236" s="15">
        <f>IF(AND(E236=0,F236=1),Levels!C237,'2012-2013'!AU236)</f>
        <v>0</v>
      </c>
      <c r="D236" s="1">
        <f>Levels!E237</f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 t="e">
        <f>Levels!AD237</f>
        <v>#N/A</v>
      </c>
      <c r="K236" s="1" t="e">
        <f>Levels!AE237</f>
        <v>#N/A</v>
      </c>
      <c r="L236" s="1" t="e">
        <f t="shared" si="44"/>
        <v>#N/A</v>
      </c>
      <c r="M236" s="19">
        <f>IF(D236=1,Inputs!$J$25,IF(D236=2,Inputs!$J$26,IF(D236=3,Inputs!$J$27,IF(D236=4,Inputs!$J$28,0))))</f>
        <v>0</v>
      </c>
      <c r="N236" s="19">
        <f>IF(D236=1,Inputs!$J$42,IF(D236=2,Inputs!$J$43,IF(D236=3,Inputs!$J$44,IF(D236=4,Inputs!$J$45,0))))</f>
        <v>0</v>
      </c>
      <c r="O236" s="19">
        <f>IF(D236=1,Inputs!$K$25,IF(D236=2,Inputs!$K$26,IF(D236=3,Inputs!$K$27,IF(D236=4,Inputs!$K$28,0))))</f>
        <v>0</v>
      </c>
      <c r="P236" s="19">
        <f>IF(D236=1,Inputs!$K$42,IF(D236=2,Inputs!$K$43,IF(D236=3,Inputs!$K$44,IF(D236=4,Inputs!$K$45,0))))</f>
        <v>0</v>
      </c>
      <c r="Q236" s="19">
        <f>IF(AND(D236=1,G236=1),Inputs!$L$25,IF(AND(D236=2,G236=1),Inputs!$L$26,IF(AND(D236=3,G236=1),Inputs!$L$27,IF(AND(D236=4,G236=1),Inputs!$L$28,0))))</f>
        <v>0</v>
      </c>
      <c r="R236" s="19">
        <f>IF(AND(D236=1,G236=1),Inputs!$L$42,IF(AND(D236=2,G236=1),Inputs!$L$43,IF(AND(D236=3,G236=1),Inputs!$L$44,IF(AND(D236=4,G236=1),Inputs!$L$45,0))))</f>
        <v>0</v>
      </c>
      <c r="S236" s="19">
        <f>IF(AND(D236=1,H236=1),Inputs!$M$25,IF(AND(D236=2,H236=1),Inputs!$M$26,IF(AND(D236=3,H236=1),Inputs!$M$27,IF(AND(D236=4,H236=1),Inputs!$M$28,0))))</f>
        <v>0</v>
      </c>
      <c r="T236" s="19">
        <f>IF(AND(D236=1,H236=1),Inputs!$M$42,IF(AND(D236=2,H236=1),Inputs!$M$43,IF(AND(D236=3,H236=1),Inputs!$M$44,IF(AND(D236=4,H236=1),Inputs!$M$45,0))))</f>
        <v>0</v>
      </c>
      <c r="U236" s="19">
        <f>IF(AND(D236=1,I236=1),Inputs!$N$25,IF(AND(D236=2,I236=1),Inputs!$N$26,IF(AND(D236=3,I236=1),Inputs!$N$27,IF(AND(D236=4,I236=1),Inputs!$N$28,0))))</f>
        <v>0</v>
      </c>
      <c r="V236" s="19">
        <f>IF(AND(D236=1,I236=1),Inputs!$N$42,IF(AND(D236=2,I236=1),Inputs!$N$43,IF(AND(D236=3,I236=1),Inputs!$N$44,IF(AND(D236=4,I236=1),Inputs!$N$45,0))))</f>
        <v>0</v>
      </c>
      <c r="W236" s="19">
        <f>IF(D236=1,Inputs!$J$34,IF(D236=2,Inputs!$J$35,IF(D236=3,Inputs!$J$36,IF(D236=4,Inputs!$J$37,0))))</f>
        <v>0</v>
      </c>
      <c r="X236" s="19">
        <f>IF(D236=1,Inputs!$J$51,IF(D236=2,Inputs!$J$52,IF(D236=3,Inputs!$J$53,IF(D236=4,Inputs!$J$54,0))))</f>
        <v>0</v>
      </c>
      <c r="Y236" s="19">
        <f>IF(D236=1,Inputs!$K$34,IF(D236=2,Inputs!$K$35,IF(D236=3,Inputs!$K$36,IF(D236=4,Inputs!$K$37,0))))</f>
        <v>0</v>
      </c>
      <c r="Z236" s="19">
        <f>IF(D236=1,Inputs!$K$51,IF(D236=2,Inputs!$K$52,IF(D236=3,Inputs!$K$53,IF(D236=4,Inputs!$K$54,0))))</f>
        <v>0</v>
      </c>
      <c r="AA236" s="19">
        <f>IF(AND(D236=1,G236=1),Inputs!$L$34,IF(AND(D236=2,G236=1),Inputs!$L$35,IF(AND(D236=3,G236=1),Inputs!$L$36,IF(AND(D236=4,G236=1),Inputs!$L$37,0))))</f>
        <v>0</v>
      </c>
      <c r="AB236" s="19">
        <f>IF(AND(D236=1,G236=1),Inputs!$L$51,IF(AND(D236=2,G236=1),Inputs!$L$52,IF(AND(D236=3,G236=1),Inputs!$L$53,IF(AND(D236=4,G236=1),Inputs!$L$54,0))))</f>
        <v>0</v>
      </c>
      <c r="AC236" s="19">
        <f>IF(AND(D236=1,H236=1),Inputs!$M$34,IF(AND(D236=2,H236=1),Inputs!$M$35,IF(AND(D236=3,H236=1),Inputs!$M$36,IF(AND(D236=4,H236=1),Inputs!$M$37,0))))</f>
        <v>0</v>
      </c>
      <c r="AD236" s="19">
        <f>IF(AND(D236=1,H236=1),Inputs!$M$51,IF(AND(D236=2,H236=1),Inputs!$M$52,IF(AND(D236=3,H236=1),Inputs!$M$53,IF(AND(D236=4,H236=1),Inputs!$M$54,0))))</f>
        <v>0</v>
      </c>
      <c r="AE236" s="19">
        <f>IF(AND(D236=1,I236=1),Inputs!$N$34,IF(AND(D236=2,I236=1),Inputs!$N$35,IF(AND(D236=3,I236=1),Inputs!$N$36,IF(AND(D236=4,I236=1),Inputs!$N$37,0))))</f>
        <v>0</v>
      </c>
      <c r="AF236" s="19">
        <f>IF(AND(D236=1,I236=1),Inputs!$N$51,IF(AND(D236=2,I236=1),Inputs!$N$52,IF(AND(D236=3,I236=1),Inputs!$N$53,IF(AND(D236=4,I236=1),Inputs!$N$54,0))))</f>
        <v>0</v>
      </c>
      <c r="AG236" s="19" t="e">
        <f t="shared" si="45"/>
        <v>#N/A</v>
      </c>
      <c r="AH236" s="19" t="e">
        <f t="shared" si="46"/>
        <v>#N/A</v>
      </c>
      <c r="AI236" s="19" t="e">
        <f t="shared" si="47"/>
        <v>#N/A</v>
      </c>
      <c r="AJ236" s="19" t="e">
        <f>IF(K236=2,Inputs!$B$7,IF(K236=3,Inputs!$B$8,IF(K236=4,Inputs!$B$9,IF(K236=5,Inputs!$B$10,IF(K236=6,Inputs!$B$11)))))</f>
        <v>#N/A</v>
      </c>
      <c r="AK236" s="19">
        <f>Inputs!$B$65+C236</f>
        <v>500</v>
      </c>
      <c r="AL236" s="19" t="e">
        <f t="shared" si="48"/>
        <v>#N/A</v>
      </c>
      <c r="AM236" s="19" t="e">
        <f t="shared" si="43"/>
        <v>#N/A</v>
      </c>
      <c r="AN236" s="19" t="e">
        <f t="shared" si="38"/>
        <v>#N/A</v>
      </c>
      <c r="AO236" s="19" t="e">
        <f t="shared" si="39"/>
        <v>#N/A</v>
      </c>
      <c r="AP236" s="19" t="e">
        <f t="shared" si="40"/>
        <v>#N/A</v>
      </c>
      <c r="AQ236" s="22">
        <f t="shared" si="41"/>
        <v>0</v>
      </c>
      <c r="AR236" s="22">
        <f t="shared" si="42"/>
        <v>0</v>
      </c>
      <c r="AS236" s="22">
        <f>IF(AND(AQ236&gt;=Inputs!$B$15,D236=2),MAX(C236,Inputs!$B$15),AQ236)</f>
        <v>0</v>
      </c>
      <c r="AT236" s="22">
        <f>IF(AND(AR236&gt;=Inputs!$B$15,D236=2),MAX(C236,Inputs!$B$15),AR236)</f>
        <v>0</v>
      </c>
      <c r="AU236" s="22">
        <f>IF(AND(AS236&gt;=Inputs!$B$16,D236&lt;4),MAX(C236,Inputs!$B$16),AS236)</f>
        <v>0</v>
      </c>
      <c r="AV236" s="22">
        <f>IF(AND(AT236&gt;=Inputs!$B$16,D236&lt;4),MAX(C236,Inputs!$B$16),AT236)</f>
        <v>0</v>
      </c>
      <c r="AW236" s="20">
        <f>IF(AU236&gt;Inputs!$B$17,Inputs!$B$17,AU236)</f>
        <v>0</v>
      </c>
      <c r="AX236" s="20">
        <f>IF(AV236&gt;Inputs!$B$17,Inputs!$B$17,AV236)</f>
        <v>0</v>
      </c>
    </row>
    <row r="237" spans="1:50" x14ac:dyDescent="0.25">
      <c r="A237" s="1">
        <f>Levels!A238</f>
        <v>0</v>
      </c>
      <c r="B237" s="1">
        <f>Levels!B238</f>
        <v>0</v>
      </c>
      <c r="C237" s="15">
        <f>IF(AND(E237=0,F237=1),Levels!C238,'2012-2013'!AU237)</f>
        <v>0</v>
      </c>
      <c r="D237" s="1">
        <f>Levels!E238</f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 t="e">
        <f>Levels!AD238</f>
        <v>#N/A</v>
      </c>
      <c r="K237" s="1" t="e">
        <f>Levels!AE238</f>
        <v>#N/A</v>
      </c>
      <c r="L237" s="1" t="e">
        <f t="shared" si="44"/>
        <v>#N/A</v>
      </c>
      <c r="M237" s="19">
        <f>IF(D237=1,Inputs!$J$25,IF(D237=2,Inputs!$J$26,IF(D237=3,Inputs!$J$27,IF(D237=4,Inputs!$J$28,0))))</f>
        <v>0</v>
      </c>
      <c r="N237" s="19">
        <f>IF(D237=1,Inputs!$J$42,IF(D237=2,Inputs!$J$43,IF(D237=3,Inputs!$J$44,IF(D237=4,Inputs!$J$45,0))))</f>
        <v>0</v>
      </c>
      <c r="O237" s="19">
        <f>IF(D237=1,Inputs!$K$25,IF(D237=2,Inputs!$K$26,IF(D237=3,Inputs!$K$27,IF(D237=4,Inputs!$K$28,0))))</f>
        <v>0</v>
      </c>
      <c r="P237" s="19">
        <f>IF(D237=1,Inputs!$K$42,IF(D237=2,Inputs!$K$43,IF(D237=3,Inputs!$K$44,IF(D237=4,Inputs!$K$45,0))))</f>
        <v>0</v>
      </c>
      <c r="Q237" s="19">
        <f>IF(AND(D237=1,G237=1),Inputs!$L$25,IF(AND(D237=2,G237=1),Inputs!$L$26,IF(AND(D237=3,G237=1),Inputs!$L$27,IF(AND(D237=4,G237=1),Inputs!$L$28,0))))</f>
        <v>0</v>
      </c>
      <c r="R237" s="19">
        <f>IF(AND(D237=1,G237=1),Inputs!$L$42,IF(AND(D237=2,G237=1),Inputs!$L$43,IF(AND(D237=3,G237=1),Inputs!$L$44,IF(AND(D237=4,G237=1),Inputs!$L$45,0))))</f>
        <v>0</v>
      </c>
      <c r="S237" s="19">
        <f>IF(AND(D237=1,H237=1),Inputs!$M$25,IF(AND(D237=2,H237=1),Inputs!$M$26,IF(AND(D237=3,H237=1),Inputs!$M$27,IF(AND(D237=4,H237=1),Inputs!$M$28,0))))</f>
        <v>0</v>
      </c>
      <c r="T237" s="19">
        <f>IF(AND(D237=1,H237=1),Inputs!$M$42,IF(AND(D237=2,H237=1),Inputs!$M$43,IF(AND(D237=3,H237=1),Inputs!$M$44,IF(AND(D237=4,H237=1),Inputs!$M$45,0))))</f>
        <v>0</v>
      </c>
      <c r="U237" s="19">
        <f>IF(AND(D237=1,I237=1),Inputs!$N$25,IF(AND(D237=2,I237=1),Inputs!$N$26,IF(AND(D237=3,I237=1),Inputs!$N$27,IF(AND(D237=4,I237=1),Inputs!$N$28,0))))</f>
        <v>0</v>
      </c>
      <c r="V237" s="19">
        <f>IF(AND(D237=1,I237=1),Inputs!$N$42,IF(AND(D237=2,I237=1),Inputs!$N$43,IF(AND(D237=3,I237=1),Inputs!$N$44,IF(AND(D237=4,I237=1),Inputs!$N$45,0))))</f>
        <v>0</v>
      </c>
      <c r="W237" s="19">
        <f>IF(D237=1,Inputs!$J$34,IF(D237=2,Inputs!$J$35,IF(D237=3,Inputs!$J$36,IF(D237=4,Inputs!$J$37,0))))</f>
        <v>0</v>
      </c>
      <c r="X237" s="19">
        <f>IF(D237=1,Inputs!$J$51,IF(D237=2,Inputs!$J$52,IF(D237=3,Inputs!$J$53,IF(D237=4,Inputs!$J$54,0))))</f>
        <v>0</v>
      </c>
      <c r="Y237" s="19">
        <f>IF(D237=1,Inputs!$K$34,IF(D237=2,Inputs!$K$35,IF(D237=3,Inputs!$K$36,IF(D237=4,Inputs!$K$37,0))))</f>
        <v>0</v>
      </c>
      <c r="Z237" s="19">
        <f>IF(D237=1,Inputs!$K$51,IF(D237=2,Inputs!$K$52,IF(D237=3,Inputs!$K$53,IF(D237=4,Inputs!$K$54,0))))</f>
        <v>0</v>
      </c>
      <c r="AA237" s="19">
        <f>IF(AND(D237=1,G237=1),Inputs!$L$34,IF(AND(D237=2,G237=1),Inputs!$L$35,IF(AND(D237=3,G237=1),Inputs!$L$36,IF(AND(D237=4,G237=1),Inputs!$L$37,0))))</f>
        <v>0</v>
      </c>
      <c r="AB237" s="19">
        <f>IF(AND(D237=1,G237=1),Inputs!$L$51,IF(AND(D237=2,G237=1),Inputs!$L$52,IF(AND(D237=3,G237=1),Inputs!$L$53,IF(AND(D237=4,G237=1),Inputs!$L$54,0))))</f>
        <v>0</v>
      </c>
      <c r="AC237" s="19">
        <f>IF(AND(D237=1,H237=1),Inputs!$M$34,IF(AND(D237=2,H237=1),Inputs!$M$35,IF(AND(D237=3,H237=1),Inputs!$M$36,IF(AND(D237=4,H237=1),Inputs!$M$37,0))))</f>
        <v>0</v>
      </c>
      <c r="AD237" s="19">
        <f>IF(AND(D237=1,H237=1),Inputs!$M$51,IF(AND(D237=2,H237=1),Inputs!$M$52,IF(AND(D237=3,H237=1),Inputs!$M$53,IF(AND(D237=4,H237=1),Inputs!$M$54,0))))</f>
        <v>0</v>
      </c>
      <c r="AE237" s="19">
        <f>IF(AND(D237=1,I237=1),Inputs!$N$34,IF(AND(D237=2,I237=1),Inputs!$N$35,IF(AND(D237=3,I237=1),Inputs!$N$36,IF(AND(D237=4,I237=1),Inputs!$N$37,0))))</f>
        <v>0</v>
      </c>
      <c r="AF237" s="19">
        <f>IF(AND(D237=1,I237=1),Inputs!$N$51,IF(AND(D237=2,I237=1),Inputs!$N$52,IF(AND(D237=3,I237=1),Inputs!$N$53,IF(AND(D237=4,I237=1),Inputs!$N$54,0))))</f>
        <v>0</v>
      </c>
      <c r="AG237" s="19" t="e">
        <f t="shared" si="45"/>
        <v>#N/A</v>
      </c>
      <c r="AH237" s="19" t="e">
        <f t="shared" si="46"/>
        <v>#N/A</v>
      </c>
      <c r="AI237" s="19" t="e">
        <f t="shared" si="47"/>
        <v>#N/A</v>
      </c>
      <c r="AJ237" s="19" t="e">
        <f>IF(K237=2,Inputs!$B$7,IF(K237=3,Inputs!$B$8,IF(K237=4,Inputs!$B$9,IF(K237=5,Inputs!$B$10,IF(K237=6,Inputs!$B$11)))))</f>
        <v>#N/A</v>
      </c>
      <c r="AK237" s="19">
        <f>Inputs!$B$65+C237</f>
        <v>500</v>
      </c>
      <c r="AL237" s="19" t="e">
        <f t="shared" si="48"/>
        <v>#N/A</v>
      </c>
      <c r="AM237" s="19" t="e">
        <f t="shared" si="43"/>
        <v>#N/A</v>
      </c>
      <c r="AN237" s="19" t="e">
        <f t="shared" si="38"/>
        <v>#N/A</v>
      </c>
      <c r="AO237" s="19" t="e">
        <f t="shared" si="39"/>
        <v>#N/A</v>
      </c>
      <c r="AP237" s="19" t="e">
        <f t="shared" si="40"/>
        <v>#N/A</v>
      </c>
      <c r="AQ237" s="22">
        <f t="shared" si="41"/>
        <v>0</v>
      </c>
      <c r="AR237" s="22">
        <f t="shared" si="42"/>
        <v>0</v>
      </c>
      <c r="AS237" s="22">
        <f>IF(AND(AQ237&gt;=Inputs!$B$15,D237=2),MAX(C237,Inputs!$B$15),AQ237)</f>
        <v>0</v>
      </c>
      <c r="AT237" s="22">
        <f>IF(AND(AR237&gt;=Inputs!$B$15,D237=2),MAX(C237,Inputs!$B$15),AR237)</f>
        <v>0</v>
      </c>
      <c r="AU237" s="22">
        <f>IF(AND(AS237&gt;=Inputs!$B$16,D237&lt;4),MAX(C237,Inputs!$B$16),AS237)</f>
        <v>0</v>
      </c>
      <c r="AV237" s="22">
        <f>IF(AND(AT237&gt;=Inputs!$B$16,D237&lt;4),MAX(C237,Inputs!$B$16),AT237)</f>
        <v>0</v>
      </c>
      <c r="AW237" s="20">
        <f>IF(AU237&gt;Inputs!$B$17,Inputs!$B$17,AU237)</f>
        <v>0</v>
      </c>
      <c r="AX237" s="20">
        <f>IF(AV237&gt;Inputs!$B$17,Inputs!$B$17,AV237)</f>
        <v>0</v>
      </c>
    </row>
    <row r="238" spans="1:50" x14ac:dyDescent="0.25">
      <c r="A238" s="1">
        <f>Levels!A239</f>
        <v>0</v>
      </c>
      <c r="B238" s="1">
        <f>Levels!B239</f>
        <v>0</v>
      </c>
      <c r="C238" s="15">
        <f>IF(AND(E238=0,F238=1),Levels!C239,'2012-2013'!AU238)</f>
        <v>0</v>
      </c>
      <c r="D238" s="1">
        <f>Levels!E239</f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 t="e">
        <f>Levels!AD239</f>
        <v>#N/A</v>
      </c>
      <c r="K238" s="1" t="e">
        <f>Levels!AE239</f>
        <v>#N/A</v>
      </c>
      <c r="L238" s="1" t="e">
        <f t="shared" si="44"/>
        <v>#N/A</v>
      </c>
      <c r="M238" s="19">
        <f>IF(D238=1,Inputs!$J$25,IF(D238=2,Inputs!$J$26,IF(D238=3,Inputs!$J$27,IF(D238=4,Inputs!$J$28,0))))</f>
        <v>0</v>
      </c>
      <c r="N238" s="19">
        <f>IF(D238=1,Inputs!$J$42,IF(D238=2,Inputs!$J$43,IF(D238=3,Inputs!$J$44,IF(D238=4,Inputs!$J$45,0))))</f>
        <v>0</v>
      </c>
      <c r="O238" s="19">
        <f>IF(D238=1,Inputs!$K$25,IF(D238=2,Inputs!$K$26,IF(D238=3,Inputs!$K$27,IF(D238=4,Inputs!$K$28,0))))</f>
        <v>0</v>
      </c>
      <c r="P238" s="19">
        <f>IF(D238=1,Inputs!$K$42,IF(D238=2,Inputs!$K$43,IF(D238=3,Inputs!$K$44,IF(D238=4,Inputs!$K$45,0))))</f>
        <v>0</v>
      </c>
      <c r="Q238" s="19">
        <f>IF(AND(D238=1,G238=1),Inputs!$L$25,IF(AND(D238=2,G238=1),Inputs!$L$26,IF(AND(D238=3,G238=1),Inputs!$L$27,IF(AND(D238=4,G238=1),Inputs!$L$28,0))))</f>
        <v>0</v>
      </c>
      <c r="R238" s="19">
        <f>IF(AND(D238=1,G238=1),Inputs!$L$42,IF(AND(D238=2,G238=1),Inputs!$L$43,IF(AND(D238=3,G238=1),Inputs!$L$44,IF(AND(D238=4,G238=1),Inputs!$L$45,0))))</f>
        <v>0</v>
      </c>
      <c r="S238" s="19">
        <f>IF(AND(D238=1,H238=1),Inputs!$M$25,IF(AND(D238=2,H238=1),Inputs!$M$26,IF(AND(D238=3,H238=1),Inputs!$M$27,IF(AND(D238=4,H238=1),Inputs!$M$28,0))))</f>
        <v>0</v>
      </c>
      <c r="T238" s="19">
        <f>IF(AND(D238=1,H238=1),Inputs!$M$42,IF(AND(D238=2,H238=1),Inputs!$M$43,IF(AND(D238=3,H238=1),Inputs!$M$44,IF(AND(D238=4,H238=1),Inputs!$M$45,0))))</f>
        <v>0</v>
      </c>
      <c r="U238" s="19">
        <f>IF(AND(D238=1,I238=1),Inputs!$N$25,IF(AND(D238=2,I238=1),Inputs!$N$26,IF(AND(D238=3,I238=1),Inputs!$N$27,IF(AND(D238=4,I238=1),Inputs!$N$28,0))))</f>
        <v>0</v>
      </c>
      <c r="V238" s="19">
        <f>IF(AND(D238=1,I238=1),Inputs!$N$42,IF(AND(D238=2,I238=1),Inputs!$N$43,IF(AND(D238=3,I238=1),Inputs!$N$44,IF(AND(D238=4,I238=1),Inputs!$N$45,0))))</f>
        <v>0</v>
      </c>
      <c r="W238" s="19">
        <f>IF(D238=1,Inputs!$J$34,IF(D238=2,Inputs!$J$35,IF(D238=3,Inputs!$J$36,IF(D238=4,Inputs!$J$37,0))))</f>
        <v>0</v>
      </c>
      <c r="X238" s="19">
        <f>IF(D238=1,Inputs!$J$51,IF(D238=2,Inputs!$J$52,IF(D238=3,Inputs!$J$53,IF(D238=4,Inputs!$J$54,0))))</f>
        <v>0</v>
      </c>
      <c r="Y238" s="19">
        <f>IF(D238=1,Inputs!$K$34,IF(D238=2,Inputs!$K$35,IF(D238=3,Inputs!$K$36,IF(D238=4,Inputs!$K$37,0))))</f>
        <v>0</v>
      </c>
      <c r="Z238" s="19">
        <f>IF(D238=1,Inputs!$K$51,IF(D238=2,Inputs!$K$52,IF(D238=3,Inputs!$K$53,IF(D238=4,Inputs!$K$54,0))))</f>
        <v>0</v>
      </c>
      <c r="AA238" s="19">
        <f>IF(AND(D238=1,G238=1),Inputs!$L$34,IF(AND(D238=2,G238=1),Inputs!$L$35,IF(AND(D238=3,G238=1),Inputs!$L$36,IF(AND(D238=4,G238=1),Inputs!$L$37,0))))</f>
        <v>0</v>
      </c>
      <c r="AB238" s="19">
        <f>IF(AND(D238=1,G238=1),Inputs!$L$51,IF(AND(D238=2,G238=1),Inputs!$L$52,IF(AND(D238=3,G238=1),Inputs!$L$53,IF(AND(D238=4,G238=1),Inputs!$L$54,0))))</f>
        <v>0</v>
      </c>
      <c r="AC238" s="19">
        <f>IF(AND(D238=1,H238=1),Inputs!$M$34,IF(AND(D238=2,H238=1),Inputs!$M$35,IF(AND(D238=3,H238=1),Inputs!$M$36,IF(AND(D238=4,H238=1),Inputs!$M$37,0))))</f>
        <v>0</v>
      </c>
      <c r="AD238" s="19">
        <f>IF(AND(D238=1,H238=1),Inputs!$M$51,IF(AND(D238=2,H238=1),Inputs!$M$52,IF(AND(D238=3,H238=1),Inputs!$M$53,IF(AND(D238=4,H238=1),Inputs!$M$54,0))))</f>
        <v>0</v>
      </c>
      <c r="AE238" s="19">
        <f>IF(AND(D238=1,I238=1),Inputs!$N$34,IF(AND(D238=2,I238=1),Inputs!$N$35,IF(AND(D238=3,I238=1),Inputs!$N$36,IF(AND(D238=4,I238=1),Inputs!$N$37,0))))</f>
        <v>0</v>
      </c>
      <c r="AF238" s="19">
        <f>IF(AND(D238=1,I238=1),Inputs!$N$51,IF(AND(D238=2,I238=1),Inputs!$N$52,IF(AND(D238=3,I238=1),Inputs!$N$53,IF(AND(D238=4,I238=1),Inputs!$N$54,0))))</f>
        <v>0</v>
      </c>
      <c r="AG238" s="19" t="e">
        <f t="shared" si="45"/>
        <v>#N/A</v>
      </c>
      <c r="AH238" s="19" t="e">
        <f t="shared" si="46"/>
        <v>#N/A</v>
      </c>
      <c r="AI238" s="19" t="e">
        <f t="shared" si="47"/>
        <v>#N/A</v>
      </c>
      <c r="AJ238" s="19" t="e">
        <f>IF(K238=2,Inputs!$B$7,IF(K238=3,Inputs!$B$8,IF(K238=4,Inputs!$B$9,IF(K238=5,Inputs!$B$10,IF(K238=6,Inputs!$B$11)))))</f>
        <v>#N/A</v>
      </c>
      <c r="AK238" s="19">
        <f>Inputs!$B$65+C238</f>
        <v>500</v>
      </c>
      <c r="AL238" s="19" t="e">
        <f t="shared" si="48"/>
        <v>#N/A</v>
      </c>
      <c r="AM238" s="19" t="e">
        <f t="shared" si="43"/>
        <v>#N/A</v>
      </c>
      <c r="AN238" s="19" t="e">
        <f t="shared" si="38"/>
        <v>#N/A</v>
      </c>
      <c r="AO238" s="19" t="e">
        <f t="shared" si="39"/>
        <v>#N/A</v>
      </c>
      <c r="AP238" s="19" t="e">
        <f t="shared" si="40"/>
        <v>#N/A</v>
      </c>
      <c r="AQ238" s="22">
        <f t="shared" si="41"/>
        <v>0</v>
      </c>
      <c r="AR238" s="22">
        <f t="shared" si="42"/>
        <v>0</v>
      </c>
      <c r="AS238" s="22">
        <f>IF(AND(AQ238&gt;=Inputs!$B$15,D238=2),MAX(C238,Inputs!$B$15),AQ238)</f>
        <v>0</v>
      </c>
      <c r="AT238" s="22">
        <f>IF(AND(AR238&gt;=Inputs!$B$15,D238=2),MAX(C238,Inputs!$B$15),AR238)</f>
        <v>0</v>
      </c>
      <c r="AU238" s="22">
        <f>IF(AND(AS238&gt;=Inputs!$B$16,D238&lt;4),MAX(C238,Inputs!$B$16),AS238)</f>
        <v>0</v>
      </c>
      <c r="AV238" s="22">
        <f>IF(AND(AT238&gt;=Inputs!$B$16,D238&lt;4),MAX(C238,Inputs!$B$16),AT238)</f>
        <v>0</v>
      </c>
      <c r="AW238" s="20">
        <f>IF(AU238&gt;Inputs!$B$17,Inputs!$B$17,AU238)</f>
        <v>0</v>
      </c>
      <c r="AX238" s="20">
        <f>IF(AV238&gt;Inputs!$B$17,Inputs!$B$17,AV238)</f>
        <v>0</v>
      </c>
    </row>
    <row r="239" spans="1:50" x14ac:dyDescent="0.25">
      <c r="A239" s="1">
        <f>Levels!A240</f>
        <v>0</v>
      </c>
      <c r="B239" s="1">
        <f>Levels!B240</f>
        <v>0</v>
      </c>
      <c r="C239" s="15">
        <f>IF(AND(E239=0,F239=1),Levels!C240,'2012-2013'!AU239)</f>
        <v>0</v>
      </c>
      <c r="D239" s="1">
        <f>Levels!E240</f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 t="e">
        <f>Levels!AD240</f>
        <v>#N/A</v>
      </c>
      <c r="K239" s="1" t="e">
        <f>Levels!AE240</f>
        <v>#N/A</v>
      </c>
      <c r="L239" s="1" t="e">
        <f t="shared" si="44"/>
        <v>#N/A</v>
      </c>
      <c r="M239" s="19">
        <f>IF(D239=1,Inputs!$J$25,IF(D239=2,Inputs!$J$26,IF(D239=3,Inputs!$J$27,IF(D239=4,Inputs!$J$28,0))))</f>
        <v>0</v>
      </c>
      <c r="N239" s="19">
        <f>IF(D239=1,Inputs!$J$42,IF(D239=2,Inputs!$J$43,IF(D239=3,Inputs!$J$44,IF(D239=4,Inputs!$J$45,0))))</f>
        <v>0</v>
      </c>
      <c r="O239" s="19">
        <f>IF(D239=1,Inputs!$K$25,IF(D239=2,Inputs!$K$26,IF(D239=3,Inputs!$K$27,IF(D239=4,Inputs!$K$28,0))))</f>
        <v>0</v>
      </c>
      <c r="P239" s="19">
        <f>IF(D239=1,Inputs!$K$42,IF(D239=2,Inputs!$K$43,IF(D239=3,Inputs!$K$44,IF(D239=4,Inputs!$K$45,0))))</f>
        <v>0</v>
      </c>
      <c r="Q239" s="19">
        <f>IF(AND(D239=1,G239=1),Inputs!$L$25,IF(AND(D239=2,G239=1),Inputs!$L$26,IF(AND(D239=3,G239=1),Inputs!$L$27,IF(AND(D239=4,G239=1),Inputs!$L$28,0))))</f>
        <v>0</v>
      </c>
      <c r="R239" s="19">
        <f>IF(AND(D239=1,G239=1),Inputs!$L$42,IF(AND(D239=2,G239=1),Inputs!$L$43,IF(AND(D239=3,G239=1),Inputs!$L$44,IF(AND(D239=4,G239=1),Inputs!$L$45,0))))</f>
        <v>0</v>
      </c>
      <c r="S239" s="19">
        <f>IF(AND(D239=1,H239=1),Inputs!$M$25,IF(AND(D239=2,H239=1),Inputs!$M$26,IF(AND(D239=3,H239=1),Inputs!$M$27,IF(AND(D239=4,H239=1),Inputs!$M$28,0))))</f>
        <v>0</v>
      </c>
      <c r="T239" s="19">
        <f>IF(AND(D239=1,H239=1),Inputs!$M$42,IF(AND(D239=2,H239=1),Inputs!$M$43,IF(AND(D239=3,H239=1),Inputs!$M$44,IF(AND(D239=4,H239=1),Inputs!$M$45,0))))</f>
        <v>0</v>
      </c>
      <c r="U239" s="19">
        <f>IF(AND(D239=1,I239=1),Inputs!$N$25,IF(AND(D239=2,I239=1),Inputs!$N$26,IF(AND(D239=3,I239=1),Inputs!$N$27,IF(AND(D239=4,I239=1),Inputs!$N$28,0))))</f>
        <v>0</v>
      </c>
      <c r="V239" s="19">
        <f>IF(AND(D239=1,I239=1),Inputs!$N$42,IF(AND(D239=2,I239=1),Inputs!$N$43,IF(AND(D239=3,I239=1),Inputs!$N$44,IF(AND(D239=4,I239=1),Inputs!$N$45,0))))</f>
        <v>0</v>
      </c>
      <c r="W239" s="19">
        <f>IF(D239=1,Inputs!$J$34,IF(D239=2,Inputs!$J$35,IF(D239=3,Inputs!$J$36,IF(D239=4,Inputs!$J$37,0))))</f>
        <v>0</v>
      </c>
      <c r="X239" s="19">
        <f>IF(D239=1,Inputs!$J$51,IF(D239=2,Inputs!$J$52,IF(D239=3,Inputs!$J$53,IF(D239=4,Inputs!$J$54,0))))</f>
        <v>0</v>
      </c>
      <c r="Y239" s="19">
        <f>IF(D239=1,Inputs!$K$34,IF(D239=2,Inputs!$K$35,IF(D239=3,Inputs!$K$36,IF(D239=4,Inputs!$K$37,0))))</f>
        <v>0</v>
      </c>
      <c r="Z239" s="19">
        <f>IF(D239=1,Inputs!$K$51,IF(D239=2,Inputs!$K$52,IF(D239=3,Inputs!$K$53,IF(D239=4,Inputs!$K$54,0))))</f>
        <v>0</v>
      </c>
      <c r="AA239" s="19">
        <f>IF(AND(D239=1,G239=1),Inputs!$L$34,IF(AND(D239=2,G239=1),Inputs!$L$35,IF(AND(D239=3,G239=1),Inputs!$L$36,IF(AND(D239=4,G239=1),Inputs!$L$37,0))))</f>
        <v>0</v>
      </c>
      <c r="AB239" s="19">
        <f>IF(AND(D239=1,G239=1),Inputs!$L$51,IF(AND(D239=2,G239=1),Inputs!$L$52,IF(AND(D239=3,G239=1),Inputs!$L$53,IF(AND(D239=4,G239=1),Inputs!$L$54,0))))</f>
        <v>0</v>
      </c>
      <c r="AC239" s="19">
        <f>IF(AND(D239=1,H239=1),Inputs!$M$34,IF(AND(D239=2,H239=1),Inputs!$M$35,IF(AND(D239=3,H239=1),Inputs!$M$36,IF(AND(D239=4,H239=1),Inputs!$M$37,0))))</f>
        <v>0</v>
      </c>
      <c r="AD239" s="19">
        <f>IF(AND(D239=1,H239=1),Inputs!$M$51,IF(AND(D239=2,H239=1),Inputs!$M$52,IF(AND(D239=3,H239=1),Inputs!$M$53,IF(AND(D239=4,H239=1),Inputs!$M$54,0))))</f>
        <v>0</v>
      </c>
      <c r="AE239" s="19">
        <f>IF(AND(D239=1,I239=1),Inputs!$N$34,IF(AND(D239=2,I239=1),Inputs!$N$35,IF(AND(D239=3,I239=1),Inputs!$N$36,IF(AND(D239=4,I239=1),Inputs!$N$37,0))))</f>
        <v>0</v>
      </c>
      <c r="AF239" s="19">
        <f>IF(AND(D239=1,I239=1),Inputs!$N$51,IF(AND(D239=2,I239=1),Inputs!$N$52,IF(AND(D239=3,I239=1),Inputs!$N$53,IF(AND(D239=4,I239=1),Inputs!$N$54,0))))</f>
        <v>0</v>
      </c>
      <c r="AG239" s="19" t="e">
        <f t="shared" si="45"/>
        <v>#N/A</v>
      </c>
      <c r="AH239" s="19" t="e">
        <f t="shared" si="46"/>
        <v>#N/A</v>
      </c>
      <c r="AI239" s="19" t="e">
        <f t="shared" si="47"/>
        <v>#N/A</v>
      </c>
      <c r="AJ239" s="19" t="e">
        <f>IF(K239=2,Inputs!$B$7,IF(K239=3,Inputs!$B$8,IF(K239=4,Inputs!$B$9,IF(K239=5,Inputs!$B$10,IF(K239=6,Inputs!$B$11)))))</f>
        <v>#N/A</v>
      </c>
      <c r="AK239" s="19">
        <f>Inputs!$B$65+C239</f>
        <v>500</v>
      </c>
      <c r="AL239" s="19" t="e">
        <f t="shared" si="48"/>
        <v>#N/A</v>
      </c>
      <c r="AM239" s="19" t="e">
        <f t="shared" si="43"/>
        <v>#N/A</v>
      </c>
      <c r="AN239" s="19" t="e">
        <f t="shared" si="38"/>
        <v>#N/A</v>
      </c>
      <c r="AO239" s="19" t="e">
        <f t="shared" si="39"/>
        <v>#N/A</v>
      </c>
      <c r="AP239" s="19" t="e">
        <f t="shared" si="40"/>
        <v>#N/A</v>
      </c>
      <c r="AQ239" s="22">
        <f t="shared" si="41"/>
        <v>0</v>
      </c>
      <c r="AR239" s="22">
        <f t="shared" si="42"/>
        <v>0</v>
      </c>
      <c r="AS239" s="22">
        <f>IF(AND(AQ239&gt;=Inputs!$B$15,D239=2),MAX(C239,Inputs!$B$15),AQ239)</f>
        <v>0</v>
      </c>
      <c r="AT239" s="22">
        <f>IF(AND(AR239&gt;=Inputs!$B$15,D239=2),MAX(C239,Inputs!$B$15),AR239)</f>
        <v>0</v>
      </c>
      <c r="AU239" s="22">
        <f>IF(AND(AS239&gt;=Inputs!$B$16,D239&lt;4),MAX(C239,Inputs!$B$16),AS239)</f>
        <v>0</v>
      </c>
      <c r="AV239" s="22">
        <f>IF(AND(AT239&gt;=Inputs!$B$16,D239&lt;4),MAX(C239,Inputs!$B$16),AT239)</f>
        <v>0</v>
      </c>
      <c r="AW239" s="20">
        <f>IF(AU239&gt;Inputs!$B$17,Inputs!$B$17,AU239)</f>
        <v>0</v>
      </c>
      <c r="AX239" s="20">
        <f>IF(AV239&gt;Inputs!$B$17,Inputs!$B$17,AV239)</f>
        <v>0</v>
      </c>
    </row>
    <row r="240" spans="1:50" x14ac:dyDescent="0.25">
      <c r="A240" s="1">
        <f>Levels!A241</f>
        <v>0</v>
      </c>
      <c r="B240" s="1">
        <f>Levels!B241</f>
        <v>0</v>
      </c>
      <c r="C240" s="15">
        <f>IF(AND(E240=0,F240=1),Levels!C241,'2012-2013'!AU240)</f>
        <v>0</v>
      </c>
      <c r="D240" s="1">
        <f>Levels!E241</f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 t="e">
        <f>Levels!AD241</f>
        <v>#N/A</v>
      </c>
      <c r="K240" s="1" t="e">
        <f>Levels!AE241</f>
        <v>#N/A</v>
      </c>
      <c r="L240" s="1" t="e">
        <f t="shared" si="44"/>
        <v>#N/A</v>
      </c>
      <c r="M240" s="19">
        <f>IF(D240=1,Inputs!$J$25,IF(D240=2,Inputs!$J$26,IF(D240=3,Inputs!$J$27,IF(D240=4,Inputs!$J$28,0))))</f>
        <v>0</v>
      </c>
      <c r="N240" s="19">
        <f>IF(D240=1,Inputs!$J$42,IF(D240=2,Inputs!$J$43,IF(D240=3,Inputs!$J$44,IF(D240=4,Inputs!$J$45,0))))</f>
        <v>0</v>
      </c>
      <c r="O240" s="19">
        <f>IF(D240=1,Inputs!$K$25,IF(D240=2,Inputs!$K$26,IF(D240=3,Inputs!$K$27,IF(D240=4,Inputs!$K$28,0))))</f>
        <v>0</v>
      </c>
      <c r="P240" s="19">
        <f>IF(D240=1,Inputs!$K$42,IF(D240=2,Inputs!$K$43,IF(D240=3,Inputs!$K$44,IF(D240=4,Inputs!$K$45,0))))</f>
        <v>0</v>
      </c>
      <c r="Q240" s="19">
        <f>IF(AND(D240=1,G240=1),Inputs!$L$25,IF(AND(D240=2,G240=1),Inputs!$L$26,IF(AND(D240=3,G240=1),Inputs!$L$27,IF(AND(D240=4,G240=1),Inputs!$L$28,0))))</f>
        <v>0</v>
      </c>
      <c r="R240" s="19">
        <f>IF(AND(D240=1,G240=1),Inputs!$L$42,IF(AND(D240=2,G240=1),Inputs!$L$43,IF(AND(D240=3,G240=1),Inputs!$L$44,IF(AND(D240=4,G240=1),Inputs!$L$45,0))))</f>
        <v>0</v>
      </c>
      <c r="S240" s="19">
        <f>IF(AND(D240=1,H240=1),Inputs!$M$25,IF(AND(D240=2,H240=1),Inputs!$M$26,IF(AND(D240=3,H240=1),Inputs!$M$27,IF(AND(D240=4,H240=1),Inputs!$M$28,0))))</f>
        <v>0</v>
      </c>
      <c r="T240" s="19">
        <f>IF(AND(D240=1,H240=1),Inputs!$M$42,IF(AND(D240=2,H240=1),Inputs!$M$43,IF(AND(D240=3,H240=1),Inputs!$M$44,IF(AND(D240=4,H240=1),Inputs!$M$45,0))))</f>
        <v>0</v>
      </c>
      <c r="U240" s="19">
        <f>IF(AND(D240=1,I240=1),Inputs!$N$25,IF(AND(D240=2,I240=1),Inputs!$N$26,IF(AND(D240=3,I240=1),Inputs!$N$27,IF(AND(D240=4,I240=1),Inputs!$N$28,0))))</f>
        <v>0</v>
      </c>
      <c r="V240" s="19">
        <f>IF(AND(D240=1,I240=1),Inputs!$N$42,IF(AND(D240=2,I240=1),Inputs!$N$43,IF(AND(D240=3,I240=1),Inputs!$N$44,IF(AND(D240=4,I240=1),Inputs!$N$45,0))))</f>
        <v>0</v>
      </c>
      <c r="W240" s="19">
        <f>IF(D240=1,Inputs!$J$34,IF(D240=2,Inputs!$J$35,IF(D240=3,Inputs!$J$36,IF(D240=4,Inputs!$J$37,0))))</f>
        <v>0</v>
      </c>
      <c r="X240" s="19">
        <f>IF(D240=1,Inputs!$J$51,IF(D240=2,Inputs!$J$52,IF(D240=3,Inputs!$J$53,IF(D240=4,Inputs!$J$54,0))))</f>
        <v>0</v>
      </c>
      <c r="Y240" s="19">
        <f>IF(D240=1,Inputs!$K$34,IF(D240=2,Inputs!$K$35,IF(D240=3,Inputs!$K$36,IF(D240=4,Inputs!$K$37,0))))</f>
        <v>0</v>
      </c>
      <c r="Z240" s="19">
        <f>IF(D240=1,Inputs!$K$51,IF(D240=2,Inputs!$K$52,IF(D240=3,Inputs!$K$53,IF(D240=4,Inputs!$K$54,0))))</f>
        <v>0</v>
      </c>
      <c r="AA240" s="19">
        <f>IF(AND(D240=1,G240=1),Inputs!$L$34,IF(AND(D240=2,G240=1),Inputs!$L$35,IF(AND(D240=3,G240=1),Inputs!$L$36,IF(AND(D240=4,G240=1),Inputs!$L$37,0))))</f>
        <v>0</v>
      </c>
      <c r="AB240" s="19">
        <f>IF(AND(D240=1,G240=1),Inputs!$L$51,IF(AND(D240=2,G240=1),Inputs!$L$52,IF(AND(D240=3,G240=1),Inputs!$L$53,IF(AND(D240=4,G240=1),Inputs!$L$54,0))))</f>
        <v>0</v>
      </c>
      <c r="AC240" s="19">
        <f>IF(AND(D240=1,H240=1),Inputs!$M$34,IF(AND(D240=2,H240=1),Inputs!$M$35,IF(AND(D240=3,H240=1),Inputs!$M$36,IF(AND(D240=4,H240=1),Inputs!$M$37,0))))</f>
        <v>0</v>
      </c>
      <c r="AD240" s="19">
        <f>IF(AND(D240=1,H240=1),Inputs!$M$51,IF(AND(D240=2,H240=1),Inputs!$M$52,IF(AND(D240=3,H240=1),Inputs!$M$53,IF(AND(D240=4,H240=1),Inputs!$M$54,0))))</f>
        <v>0</v>
      </c>
      <c r="AE240" s="19">
        <f>IF(AND(D240=1,I240=1),Inputs!$N$34,IF(AND(D240=2,I240=1),Inputs!$N$35,IF(AND(D240=3,I240=1),Inputs!$N$36,IF(AND(D240=4,I240=1),Inputs!$N$37,0))))</f>
        <v>0</v>
      </c>
      <c r="AF240" s="19">
        <f>IF(AND(D240=1,I240=1),Inputs!$N$51,IF(AND(D240=2,I240=1),Inputs!$N$52,IF(AND(D240=3,I240=1),Inputs!$N$53,IF(AND(D240=4,I240=1),Inputs!$N$54,0))))</f>
        <v>0</v>
      </c>
      <c r="AG240" s="19" t="e">
        <f t="shared" si="45"/>
        <v>#N/A</v>
      </c>
      <c r="AH240" s="19" t="e">
        <f t="shared" si="46"/>
        <v>#N/A</v>
      </c>
      <c r="AI240" s="19" t="e">
        <f t="shared" si="47"/>
        <v>#N/A</v>
      </c>
      <c r="AJ240" s="19" t="e">
        <f>IF(K240=2,Inputs!$B$7,IF(K240=3,Inputs!$B$8,IF(K240=4,Inputs!$B$9,IF(K240=5,Inputs!$B$10,IF(K240=6,Inputs!$B$11)))))</f>
        <v>#N/A</v>
      </c>
      <c r="AK240" s="19">
        <f>Inputs!$B$65+C240</f>
        <v>500</v>
      </c>
      <c r="AL240" s="19" t="e">
        <f t="shared" si="48"/>
        <v>#N/A</v>
      </c>
      <c r="AM240" s="19" t="e">
        <f t="shared" si="43"/>
        <v>#N/A</v>
      </c>
      <c r="AN240" s="19" t="e">
        <f t="shared" si="38"/>
        <v>#N/A</v>
      </c>
      <c r="AO240" s="19" t="e">
        <f t="shared" si="39"/>
        <v>#N/A</v>
      </c>
      <c r="AP240" s="19" t="e">
        <f t="shared" si="40"/>
        <v>#N/A</v>
      </c>
      <c r="AQ240" s="22">
        <f t="shared" si="41"/>
        <v>0</v>
      </c>
      <c r="AR240" s="22">
        <f t="shared" si="42"/>
        <v>0</v>
      </c>
      <c r="AS240" s="22">
        <f>IF(AND(AQ240&gt;=Inputs!$B$15,D240=2),MAX(C240,Inputs!$B$15),AQ240)</f>
        <v>0</v>
      </c>
      <c r="AT240" s="22">
        <f>IF(AND(AR240&gt;=Inputs!$B$15,D240=2),MAX(C240,Inputs!$B$15),AR240)</f>
        <v>0</v>
      </c>
      <c r="AU240" s="22">
        <f>IF(AND(AS240&gt;=Inputs!$B$16,D240&lt;4),MAX(C240,Inputs!$B$16),AS240)</f>
        <v>0</v>
      </c>
      <c r="AV240" s="22">
        <f>IF(AND(AT240&gt;=Inputs!$B$16,D240&lt;4),MAX(C240,Inputs!$B$16),AT240)</f>
        <v>0</v>
      </c>
      <c r="AW240" s="20">
        <f>IF(AU240&gt;Inputs!$B$17,Inputs!$B$17,AU240)</f>
        <v>0</v>
      </c>
      <c r="AX240" s="20">
        <f>IF(AV240&gt;Inputs!$B$17,Inputs!$B$17,AV240)</f>
        <v>0</v>
      </c>
    </row>
    <row r="241" spans="1:50" x14ac:dyDescent="0.25">
      <c r="A241" s="1">
        <f>Levels!A242</f>
        <v>0</v>
      </c>
      <c r="B241" s="1">
        <f>Levels!B242</f>
        <v>0</v>
      </c>
      <c r="C241" s="15">
        <f>IF(AND(E241=0,F241=1),Levels!C242,'2012-2013'!AU241)</f>
        <v>0</v>
      </c>
      <c r="D241" s="1">
        <f>Levels!E242</f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 t="e">
        <f>Levels!AD242</f>
        <v>#N/A</v>
      </c>
      <c r="K241" s="1" t="e">
        <f>Levels!AE242</f>
        <v>#N/A</v>
      </c>
      <c r="L241" s="1" t="e">
        <f t="shared" si="44"/>
        <v>#N/A</v>
      </c>
      <c r="M241" s="19">
        <f>IF(D241=1,Inputs!$J$25,IF(D241=2,Inputs!$J$26,IF(D241=3,Inputs!$J$27,IF(D241=4,Inputs!$J$28,0))))</f>
        <v>0</v>
      </c>
      <c r="N241" s="19">
        <f>IF(D241=1,Inputs!$J$42,IF(D241=2,Inputs!$J$43,IF(D241=3,Inputs!$J$44,IF(D241=4,Inputs!$J$45,0))))</f>
        <v>0</v>
      </c>
      <c r="O241" s="19">
        <f>IF(D241=1,Inputs!$K$25,IF(D241=2,Inputs!$K$26,IF(D241=3,Inputs!$K$27,IF(D241=4,Inputs!$K$28,0))))</f>
        <v>0</v>
      </c>
      <c r="P241" s="19">
        <f>IF(D241=1,Inputs!$K$42,IF(D241=2,Inputs!$K$43,IF(D241=3,Inputs!$K$44,IF(D241=4,Inputs!$K$45,0))))</f>
        <v>0</v>
      </c>
      <c r="Q241" s="19">
        <f>IF(AND(D241=1,G241=1),Inputs!$L$25,IF(AND(D241=2,G241=1),Inputs!$L$26,IF(AND(D241=3,G241=1),Inputs!$L$27,IF(AND(D241=4,G241=1),Inputs!$L$28,0))))</f>
        <v>0</v>
      </c>
      <c r="R241" s="19">
        <f>IF(AND(D241=1,G241=1),Inputs!$L$42,IF(AND(D241=2,G241=1),Inputs!$L$43,IF(AND(D241=3,G241=1),Inputs!$L$44,IF(AND(D241=4,G241=1),Inputs!$L$45,0))))</f>
        <v>0</v>
      </c>
      <c r="S241" s="19">
        <f>IF(AND(D241=1,H241=1),Inputs!$M$25,IF(AND(D241=2,H241=1),Inputs!$M$26,IF(AND(D241=3,H241=1),Inputs!$M$27,IF(AND(D241=4,H241=1),Inputs!$M$28,0))))</f>
        <v>0</v>
      </c>
      <c r="T241" s="19">
        <f>IF(AND(D241=1,H241=1),Inputs!$M$42,IF(AND(D241=2,H241=1),Inputs!$M$43,IF(AND(D241=3,H241=1),Inputs!$M$44,IF(AND(D241=4,H241=1),Inputs!$M$45,0))))</f>
        <v>0</v>
      </c>
      <c r="U241" s="19">
        <f>IF(AND(D241=1,I241=1),Inputs!$N$25,IF(AND(D241=2,I241=1),Inputs!$N$26,IF(AND(D241=3,I241=1),Inputs!$N$27,IF(AND(D241=4,I241=1),Inputs!$N$28,0))))</f>
        <v>0</v>
      </c>
      <c r="V241" s="19">
        <f>IF(AND(D241=1,I241=1),Inputs!$N$42,IF(AND(D241=2,I241=1),Inputs!$N$43,IF(AND(D241=3,I241=1),Inputs!$N$44,IF(AND(D241=4,I241=1),Inputs!$N$45,0))))</f>
        <v>0</v>
      </c>
      <c r="W241" s="19">
        <f>IF(D241=1,Inputs!$J$34,IF(D241=2,Inputs!$J$35,IF(D241=3,Inputs!$J$36,IF(D241=4,Inputs!$J$37,0))))</f>
        <v>0</v>
      </c>
      <c r="X241" s="19">
        <f>IF(D241=1,Inputs!$J$51,IF(D241=2,Inputs!$J$52,IF(D241=3,Inputs!$J$53,IF(D241=4,Inputs!$J$54,0))))</f>
        <v>0</v>
      </c>
      <c r="Y241" s="19">
        <f>IF(D241=1,Inputs!$K$34,IF(D241=2,Inputs!$K$35,IF(D241=3,Inputs!$K$36,IF(D241=4,Inputs!$K$37,0))))</f>
        <v>0</v>
      </c>
      <c r="Z241" s="19">
        <f>IF(D241=1,Inputs!$K$51,IF(D241=2,Inputs!$K$52,IF(D241=3,Inputs!$K$53,IF(D241=4,Inputs!$K$54,0))))</f>
        <v>0</v>
      </c>
      <c r="AA241" s="19">
        <f>IF(AND(D241=1,G241=1),Inputs!$L$34,IF(AND(D241=2,G241=1),Inputs!$L$35,IF(AND(D241=3,G241=1),Inputs!$L$36,IF(AND(D241=4,G241=1),Inputs!$L$37,0))))</f>
        <v>0</v>
      </c>
      <c r="AB241" s="19">
        <f>IF(AND(D241=1,G241=1),Inputs!$L$51,IF(AND(D241=2,G241=1),Inputs!$L$52,IF(AND(D241=3,G241=1),Inputs!$L$53,IF(AND(D241=4,G241=1),Inputs!$L$54,0))))</f>
        <v>0</v>
      </c>
      <c r="AC241" s="19">
        <f>IF(AND(D241=1,H241=1),Inputs!$M$34,IF(AND(D241=2,H241=1),Inputs!$M$35,IF(AND(D241=3,H241=1),Inputs!$M$36,IF(AND(D241=4,H241=1),Inputs!$M$37,0))))</f>
        <v>0</v>
      </c>
      <c r="AD241" s="19">
        <f>IF(AND(D241=1,H241=1),Inputs!$M$51,IF(AND(D241=2,H241=1),Inputs!$M$52,IF(AND(D241=3,H241=1),Inputs!$M$53,IF(AND(D241=4,H241=1),Inputs!$M$54,0))))</f>
        <v>0</v>
      </c>
      <c r="AE241" s="19">
        <f>IF(AND(D241=1,I241=1),Inputs!$N$34,IF(AND(D241=2,I241=1),Inputs!$N$35,IF(AND(D241=3,I241=1),Inputs!$N$36,IF(AND(D241=4,I241=1),Inputs!$N$37,0))))</f>
        <v>0</v>
      </c>
      <c r="AF241" s="19">
        <f>IF(AND(D241=1,I241=1),Inputs!$N$51,IF(AND(D241=2,I241=1),Inputs!$N$52,IF(AND(D241=3,I241=1),Inputs!$N$53,IF(AND(D241=4,I241=1),Inputs!$N$54,0))))</f>
        <v>0</v>
      </c>
      <c r="AG241" s="19" t="e">
        <f t="shared" si="45"/>
        <v>#N/A</v>
      </c>
      <c r="AH241" s="19" t="e">
        <f t="shared" si="46"/>
        <v>#N/A</v>
      </c>
      <c r="AI241" s="19" t="e">
        <f t="shared" si="47"/>
        <v>#N/A</v>
      </c>
      <c r="AJ241" s="19" t="e">
        <f>IF(K241=2,Inputs!$B$7,IF(K241=3,Inputs!$B$8,IF(K241=4,Inputs!$B$9,IF(K241=5,Inputs!$B$10,IF(K241=6,Inputs!$B$11)))))</f>
        <v>#N/A</v>
      </c>
      <c r="AK241" s="19">
        <f>Inputs!$B$65+C241</f>
        <v>500</v>
      </c>
      <c r="AL241" s="19" t="e">
        <f t="shared" si="48"/>
        <v>#N/A</v>
      </c>
      <c r="AM241" s="19" t="e">
        <f t="shared" si="43"/>
        <v>#N/A</v>
      </c>
      <c r="AN241" s="19" t="e">
        <f t="shared" si="38"/>
        <v>#N/A</v>
      </c>
      <c r="AO241" s="19" t="e">
        <f t="shared" si="39"/>
        <v>#N/A</v>
      </c>
      <c r="AP241" s="19" t="e">
        <f t="shared" si="40"/>
        <v>#N/A</v>
      </c>
      <c r="AQ241" s="22">
        <f t="shared" si="41"/>
        <v>0</v>
      </c>
      <c r="AR241" s="22">
        <f t="shared" si="42"/>
        <v>0</v>
      </c>
      <c r="AS241" s="22">
        <f>IF(AND(AQ241&gt;=Inputs!$B$15,D241=2),MAX(C241,Inputs!$B$15),AQ241)</f>
        <v>0</v>
      </c>
      <c r="AT241" s="22">
        <f>IF(AND(AR241&gt;=Inputs!$B$15,D241=2),MAX(C241,Inputs!$B$15),AR241)</f>
        <v>0</v>
      </c>
      <c r="AU241" s="22">
        <f>IF(AND(AS241&gt;=Inputs!$B$16,D241&lt;4),MAX(C241,Inputs!$B$16),AS241)</f>
        <v>0</v>
      </c>
      <c r="AV241" s="22">
        <f>IF(AND(AT241&gt;=Inputs!$B$16,D241&lt;4),MAX(C241,Inputs!$B$16),AT241)</f>
        <v>0</v>
      </c>
      <c r="AW241" s="20">
        <f>IF(AU241&gt;Inputs!$B$17,Inputs!$B$17,AU241)</f>
        <v>0</v>
      </c>
      <c r="AX241" s="20">
        <f>IF(AV241&gt;Inputs!$B$17,Inputs!$B$17,AV241)</f>
        <v>0</v>
      </c>
    </row>
    <row r="242" spans="1:50" x14ac:dyDescent="0.25">
      <c r="A242" s="1">
        <f>Levels!A243</f>
        <v>0</v>
      </c>
      <c r="B242" s="1">
        <f>Levels!B243</f>
        <v>0</v>
      </c>
      <c r="C242" s="15">
        <f>IF(AND(E242=0,F242=1),Levels!C243,'2012-2013'!AU242)</f>
        <v>0</v>
      </c>
      <c r="D242" s="1">
        <f>Levels!E243</f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 t="e">
        <f>Levels!AD243</f>
        <v>#N/A</v>
      </c>
      <c r="K242" s="1" t="e">
        <f>Levels!AE243</f>
        <v>#N/A</v>
      </c>
      <c r="L242" s="1" t="e">
        <f t="shared" si="44"/>
        <v>#N/A</v>
      </c>
      <c r="M242" s="19">
        <f>IF(D242=1,Inputs!$J$25,IF(D242=2,Inputs!$J$26,IF(D242=3,Inputs!$J$27,IF(D242=4,Inputs!$J$28,0))))</f>
        <v>0</v>
      </c>
      <c r="N242" s="19">
        <f>IF(D242=1,Inputs!$J$42,IF(D242=2,Inputs!$J$43,IF(D242=3,Inputs!$J$44,IF(D242=4,Inputs!$J$45,0))))</f>
        <v>0</v>
      </c>
      <c r="O242" s="19">
        <f>IF(D242=1,Inputs!$K$25,IF(D242=2,Inputs!$K$26,IF(D242=3,Inputs!$K$27,IF(D242=4,Inputs!$K$28,0))))</f>
        <v>0</v>
      </c>
      <c r="P242" s="19">
        <f>IF(D242=1,Inputs!$K$42,IF(D242=2,Inputs!$K$43,IF(D242=3,Inputs!$K$44,IF(D242=4,Inputs!$K$45,0))))</f>
        <v>0</v>
      </c>
      <c r="Q242" s="19">
        <f>IF(AND(D242=1,G242=1),Inputs!$L$25,IF(AND(D242=2,G242=1),Inputs!$L$26,IF(AND(D242=3,G242=1),Inputs!$L$27,IF(AND(D242=4,G242=1),Inputs!$L$28,0))))</f>
        <v>0</v>
      </c>
      <c r="R242" s="19">
        <f>IF(AND(D242=1,G242=1),Inputs!$L$42,IF(AND(D242=2,G242=1),Inputs!$L$43,IF(AND(D242=3,G242=1),Inputs!$L$44,IF(AND(D242=4,G242=1),Inputs!$L$45,0))))</f>
        <v>0</v>
      </c>
      <c r="S242" s="19">
        <f>IF(AND(D242=1,H242=1),Inputs!$M$25,IF(AND(D242=2,H242=1),Inputs!$M$26,IF(AND(D242=3,H242=1),Inputs!$M$27,IF(AND(D242=4,H242=1),Inputs!$M$28,0))))</f>
        <v>0</v>
      </c>
      <c r="T242" s="19">
        <f>IF(AND(D242=1,H242=1),Inputs!$M$42,IF(AND(D242=2,H242=1),Inputs!$M$43,IF(AND(D242=3,H242=1),Inputs!$M$44,IF(AND(D242=4,H242=1),Inputs!$M$45,0))))</f>
        <v>0</v>
      </c>
      <c r="U242" s="19">
        <f>IF(AND(D242=1,I242=1),Inputs!$N$25,IF(AND(D242=2,I242=1),Inputs!$N$26,IF(AND(D242=3,I242=1),Inputs!$N$27,IF(AND(D242=4,I242=1),Inputs!$N$28,0))))</f>
        <v>0</v>
      </c>
      <c r="V242" s="19">
        <f>IF(AND(D242=1,I242=1),Inputs!$N$42,IF(AND(D242=2,I242=1),Inputs!$N$43,IF(AND(D242=3,I242=1),Inputs!$N$44,IF(AND(D242=4,I242=1),Inputs!$N$45,0))))</f>
        <v>0</v>
      </c>
      <c r="W242" s="19">
        <f>IF(D242=1,Inputs!$J$34,IF(D242=2,Inputs!$J$35,IF(D242=3,Inputs!$J$36,IF(D242=4,Inputs!$J$37,0))))</f>
        <v>0</v>
      </c>
      <c r="X242" s="19">
        <f>IF(D242=1,Inputs!$J$51,IF(D242=2,Inputs!$J$52,IF(D242=3,Inputs!$J$53,IF(D242=4,Inputs!$J$54,0))))</f>
        <v>0</v>
      </c>
      <c r="Y242" s="19">
        <f>IF(D242=1,Inputs!$K$34,IF(D242=2,Inputs!$K$35,IF(D242=3,Inputs!$K$36,IF(D242=4,Inputs!$K$37,0))))</f>
        <v>0</v>
      </c>
      <c r="Z242" s="19">
        <f>IF(D242=1,Inputs!$K$51,IF(D242=2,Inputs!$K$52,IF(D242=3,Inputs!$K$53,IF(D242=4,Inputs!$K$54,0))))</f>
        <v>0</v>
      </c>
      <c r="AA242" s="19">
        <f>IF(AND(D242=1,G242=1),Inputs!$L$34,IF(AND(D242=2,G242=1),Inputs!$L$35,IF(AND(D242=3,G242=1),Inputs!$L$36,IF(AND(D242=4,G242=1),Inputs!$L$37,0))))</f>
        <v>0</v>
      </c>
      <c r="AB242" s="19">
        <f>IF(AND(D242=1,G242=1),Inputs!$L$51,IF(AND(D242=2,G242=1),Inputs!$L$52,IF(AND(D242=3,G242=1),Inputs!$L$53,IF(AND(D242=4,G242=1),Inputs!$L$54,0))))</f>
        <v>0</v>
      </c>
      <c r="AC242" s="19">
        <f>IF(AND(D242=1,H242=1),Inputs!$M$34,IF(AND(D242=2,H242=1),Inputs!$M$35,IF(AND(D242=3,H242=1),Inputs!$M$36,IF(AND(D242=4,H242=1),Inputs!$M$37,0))))</f>
        <v>0</v>
      </c>
      <c r="AD242" s="19">
        <f>IF(AND(D242=1,H242=1),Inputs!$M$51,IF(AND(D242=2,H242=1),Inputs!$M$52,IF(AND(D242=3,H242=1),Inputs!$M$53,IF(AND(D242=4,H242=1),Inputs!$M$54,0))))</f>
        <v>0</v>
      </c>
      <c r="AE242" s="19">
        <f>IF(AND(D242=1,I242=1),Inputs!$N$34,IF(AND(D242=2,I242=1),Inputs!$N$35,IF(AND(D242=3,I242=1),Inputs!$N$36,IF(AND(D242=4,I242=1),Inputs!$N$37,0))))</f>
        <v>0</v>
      </c>
      <c r="AF242" s="19">
        <f>IF(AND(D242=1,I242=1),Inputs!$N$51,IF(AND(D242=2,I242=1),Inputs!$N$52,IF(AND(D242=3,I242=1),Inputs!$N$53,IF(AND(D242=4,I242=1),Inputs!$N$54,0))))</f>
        <v>0</v>
      </c>
      <c r="AG242" s="19" t="e">
        <f t="shared" si="45"/>
        <v>#N/A</v>
      </c>
      <c r="AH242" s="19" t="e">
        <f t="shared" si="46"/>
        <v>#N/A</v>
      </c>
      <c r="AI242" s="19" t="e">
        <f t="shared" si="47"/>
        <v>#N/A</v>
      </c>
      <c r="AJ242" s="19" t="e">
        <f>IF(K242=2,Inputs!$B$7,IF(K242=3,Inputs!$B$8,IF(K242=4,Inputs!$B$9,IF(K242=5,Inputs!$B$10,IF(K242=6,Inputs!$B$11)))))</f>
        <v>#N/A</v>
      </c>
      <c r="AK242" s="19">
        <f>Inputs!$B$65+C242</f>
        <v>500</v>
      </c>
      <c r="AL242" s="19" t="e">
        <f t="shared" si="48"/>
        <v>#N/A</v>
      </c>
      <c r="AM242" s="19" t="e">
        <f t="shared" si="43"/>
        <v>#N/A</v>
      </c>
      <c r="AN242" s="19" t="e">
        <f t="shared" si="38"/>
        <v>#N/A</v>
      </c>
      <c r="AO242" s="19" t="e">
        <f t="shared" si="39"/>
        <v>#N/A</v>
      </c>
      <c r="AP242" s="19" t="e">
        <f t="shared" si="40"/>
        <v>#N/A</v>
      </c>
      <c r="AQ242" s="22">
        <f t="shared" si="41"/>
        <v>0</v>
      </c>
      <c r="AR242" s="22">
        <f t="shared" si="42"/>
        <v>0</v>
      </c>
      <c r="AS242" s="22">
        <f>IF(AND(AQ242&gt;=Inputs!$B$15,D242=2),MAX(C242,Inputs!$B$15),AQ242)</f>
        <v>0</v>
      </c>
      <c r="AT242" s="22">
        <f>IF(AND(AR242&gt;=Inputs!$B$15,D242=2),MAX(C242,Inputs!$B$15),AR242)</f>
        <v>0</v>
      </c>
      <c r="AU242" s="22">
        <f>IF(AND(AS242&gt;=Inputs!$B$16,D242&lt;4),MAX(C242,Inputs!$B$16),AS242)</f>
        <v>0</v>
      </c>
      <c r="AV242" s="22">
        <f>IF(AND(AT242&gt;=Inputs!$B$16,D242&lt;4),MAX(C242,Inputs!$B$16),AT242)</f>
        <v>0</v>
      </c>
      <c r="AW242" s="20">
        <f>IF(AU242&gt;Inputs!$B$17,Inputs!$B$17,AU242)</f>
        <v>0</v>
      </c>
      <c r="AX242" s="20">
        <f>IF(AV242&gt;Inputs!$B$17,Inputs!$B$17,AV242)</f>
        <v>0</v>
      </c>
    </row>
    <row r="243" spans="1:50" x14ac:dyDescent="0.25">
      <c r="A243" s="1">
        <f>Levels!A244</f>
        <v>0</v>
      </c>
      <c r="B243" s="1">
        <f>Levels!B244</f>
        <v>0</v>
      </c>
      <c r="C243" s="15">
        <f>IF(AND(E243=0,F243=1),Levels!C244,'2012-2013'!AU243)</f>
        <v>0</v>
      </c>
      <c r="D243" s="1">
        <f>Levels!E244</f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 t="e">
        <f>Levels!AD244</f>
        <v>#N/A</v>
      </c>
      <c r="K243" s="1" t="e">
        <f>Levels!AE244</f>
        <v>#N/A</v>
      </c>
      <c r="L243" s="1" t="e">
        <f t="shared" si="44"/>
        <v>#N/A</v>
      </c>
      <c r="M243" s="19">
        <f>IF(D243=1,Inputs!$J$25,IF(D243=2,Inputs!$J$26,IF(D243=3,Inputs!$J$27,IF(D243=4,Inputs!$J$28,0))))</f>
        <v>0</v>
      </c>
      <c r="N243" s="19">
        <f>IF(D243=1,Inputs!$J$42,IF(D243=2,Inputs!$J$43,IF(D243=3,Inputs!$J$44,IF(D243=4,Inputs!$J$45,0))))</f>
        <v>0</v>
      </c>
      <c r="O243" s="19">
        <f>IF(D243=1,Inputs!$K$25,IF(D243=2,Inputs!$K$26,IF(D243=3,Inputs!$K$27,IF(D243=4,Inputs!$K$28,0))))</f>
        <v>0</v>
      </c>
      <c r="P243" s="19">
        <f>IF(D243=1,Inputs!$K$42,IF(D243=2,Inputs!$K$43,IF(D243=3,Inputs!$K$44,IF(D243=4,Inputs!$K$45,0))))</f>
        <v>0</v>
      </c>
      <c r="Q243" s="19">
        <f>IF(AND(D243=1,G243=1),Inputs!$L$25,IF(AND(D243=2,G243=1),Inputs!$L$26,IF(AND(D243=3,G243=1),Inputs!$L$27,IF(AND(D243=4,G243=1),Inputs!$L$28,0))))</f>
        <v>0</v>
      </c>
      <c r="R243" s="19">
        <f>IF(AND(D243=1,G243=1),Inputs!$L$42,IF(AND(D243=2,G243=1),Inputs!$L$43,IF(AND(D243=3,G243=1),Inputs!$L$44,IF(AND(D243=4,G243=1),Inputs!$L$45,0))))</f>
        <v>0</v>
      </c>
      <c r="S243" s="19">
        <f>IF(AND(D243=1,H243=1),Inputs!$M$25,IF(AND(D243=2,H243=1),Inputs!$M$26,IF(AND(D243=3,H243=1),Inputs!$M$27,IF(AND(D243=4,H243=1),Inputs!$M$28,0))))</f>
        <v>0</v>
      </c>
      <c r="T243" s="19">
        <f>IF(AND(D243=1,H243=1),Inputs!$M$42,IF(AND(D243=2,H243=1),Inputs!$M$43,IF(AND(D243=3,H243=1),Inputs!$M$44,IF(AND(D243=4,H243=1),Inputs!$M$45,0))))</f>
        <v>0</v>
      </c>
      <c r="U243" s="19">
        <f>IF(AND(D243=1,I243=1),Inputs!$N$25,IF(AND(D243=2,I243=1),Inputs!$N$26,IF(AND(D243=3,I243=1),Inputs!$N$27,IF(AND(D243=4,I243=1),Inputs!$N$28,0))))</f>
        <v>0</v>
      </c>
      <c r="V243" s="19">
        <f>IF(AND(D243=1,I243=1),Inputs!$N$42,IF(AND(D243=2,I243=1),Inputs!$N$43,IF(AND(D243=3,I243=1),Inputs!$N$44,IF(AND(D243=4,I243=1),Inputs!$N$45,0))))</f>
        <v>0</v>
      </c>
      <c r="W243" s="19">
        <f>IF(D243=1,Inputs!$J$34,IF(D243=2,Inputs!$J$35,IF(D243=3,Inputs!$J$36,IF(D243=4,Inputs!$J$37,0))))</f>
        <v>0</v>
      </c>
      <c r="X243" s="19">
        <f>IF(D243=1,Inputs!$J$51,IF(D243=2,Inputs!$J$52,IF(D243=3,Inputs!$J$53,IF(D243=4,Inputs!$J$54,0))))</f>
        <v>0</v>
      </c>
      <c r="Y243" s="19">
        <f>IF(D243=1,Inputs!$K$34,IF(D243=2,Inputs!$K$35,IF(D243=3,Inputs!$K$36,IF(D243=4,Inputs!$K$37,0))))</f>
        <v>0</v>
      </c>
      <c r="Z243" s="19">
        <f>IF(D243=1,Inputs!$K$51,IF(D243=2,Inputs!$K$52,IF(D243=3,Inputs!$K$53,IF(D243=4,Inputs!$K$54,0))))</f>
        <v>0</v>
      </c>
      <c r="AA243" s="19">
        <f>IF(AND(D243=1,G243=1),Inputs!$L$34,IF(AND(D243=2,G243=1),Inputs!$L$35,IF(AND(D243=3,G243=1),Inputs!$L$36,IF(AND(D243=4,G243=1),Inputs!$L$37,0))))</f>
        <v>0</v>
      </c>
      <c r="AB243" s="19">
        <f>IF(AND(D243=1,G243=1),Inputs!$L$51,IF(AND(D243=2,G243=1),Inputs!$L$52,IF(AND(D243=3,G243=1),Inputs!$L$53,IF(AND(D243=4,G243=1),Inputs!$L$54,0))))</f>
        <v>0</v>
      </c>
      <c r="AC243" s="19">
        <f>IF(AND(D243=1,H243=1),Inputs!$M$34,IF(AND(D243=2,H243=1),Inputs!$M$35,IF(AND(D243=3,H243=1),Inputs!$M$36,IF(AND(D243=4,H243=1),Inputs!$M$37,0))))</f>
        <v>0</v>
      </c>
      <c r="AD243" s="19">
        <f>IF(AND(D243=1,H243=1),Inputs!$M$51,IF(AND(D243=2,H243=1),Inputs!$M$52,IF(AND(D243=3,H243=1),Inputs!$M$53,IF(AND(D243=4,H243=1),Inputs!$M$54,0))))</f>
        <v>0</v>
      </c>
      <c r="AE243" s="19">
        <f>IF(AND(D243=1,I243=1),Inputs!$N$34,IF(AND(D243=2,I243=1),Inputs!$N$35,IF(AND(D243=3,I243=1),Inputs!$N$36,IF(AND(D243=4,I243=1),Inputs!$N$37,0))))</f>
        <v>0</v>
      </c>
      <c r="AF243" s="19">
        <f>IF(AND(D243=1,I243=1),Inputs!$N$51,IF(AND(D243=2,I243=1),Inputs!$N$52,IF(AND(D243=3,I243=1),Inputs!$N$53,IF(AND(D243=4,I243=1),Inputs!$N$54,0))))</f>
        <v>0</v>
      </c>
      <c r="AG243" s="19" t="e">
        <f t="shared" si="45"/>
        <v>#N/A</v>
      </c>
      <c r="AH243" s="19" t="e">
        <f t="shared" si="46"/>
        <v>#N/A</v>
      </c>
      <c r="AI243" s="19" t="e">
        <f t="shared" si="47"/>
        <v>#N/A</v>
      </c>
      <c r="AJ243" s="19" t="e">
        <f>IF(K243=2,Inputs!$B$7,IF(K243=3,Inputs!$B$8,IF(K243=4,Inputs!$B$9,IF(K243=5,Inputs!$B$10,IF(K243=6,Inputs!$B$11)))))</f>
        <v>#N/A</v>
      </c>
      <c r="AK243" s="19">
        <f>Inputs!$B$65+C243</f>
        <v>500</v>
      </c>
      <c r="AL243" s="19" t="e">
        <f t="shared" si="48"/>
        <v>#N/A</v>
      </c>
      <c r="AM243" s="19" t="e">
        <f t="shared" si="43"/>
        <v>#N/A</v>
      </c>
      <c r="AN243" s="19" t="e">
        <f t="shared" si="38"/>
        <v>#N/A</v>
      </c>
      <c r="AO243" s="19" t="e">
        <f t="shared" si="39"/>
        <v>#N/A</v>
      </c>
      <c r="AP243" s="19" t="e">
        <f t="shared" si="40"/>
        <v>#N/A</v>
      </c>
      <c r="AQ243" s="22">
        <f t="shared" si="41"/>
        <v>0</v>
      </c>
      <c r="AR243" s="22">
        <f t="shared" si="42"/>
        <v>0</v>
      </c>
      <c r="AS243" s="22">
        <f>IF(AND(AQ243&gt;=Inputs!$B$15,D243=2),MAX(C243,Inputs!$B$15),AQ243)</f>
        <v>0</v>
      </c>
      <c r="AT243" s="22">
        <f>IF(AND(AR243&gt;=Inputs!$B$15,D243=2),MAX(C243,Inputs!$B$15),AR243)</f>
        <v>0</v>
      </c>
      <c r="AU243" s="22">
        <f>IF(AND(AS243&gt;=Inputs!$B$16,D243&lt;4),MAX(C243,Inputs!$B$16),AS243)</f>
        <v>0</v>
      </c>
      <c r="AV243" s="22">
        <f>IF(AND(AT243&gt;=Inputs!$B$16,D243&lt;4),MAX(C243,Inputs!$B$16),AT243)</f>
        <v>0</v>
      </c>
      <c r="AW243" s="20">
        <f>IF(AU243&gt;Inputs!$B$17,Inputs!$B$17,AU243)</f>
        <v>0</v>
      </c>
      <c r="AX243" s="20">
        <f>IF(AV243&gt;Inputs!$B$17,Inputs!$B$17,AV243)</f>
        <v>0</v>
      </c>
    </row>
    <row r="244" spans="1:50" x14ac:dyDescent="0.25">
      <c r="A244" s="1">
        <f>Levels!A245</f>
        <v>0</v>
      </c>
      <c r="B244" s="1">
        <f>Levels!B245</f>
        <v>0</v>
      </c>
      <c r="C244" s="15">
        <f>IF(AND(E244=0,F244=1),Levels!C245,'2012-2013'!AU244)</f>
        <v>0</v>
      </c>
      <c r="D244" s="1">
        <f>Levels!E245</f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 t="e">
        <f>Levels!AD245</f>
        <v>#N/A</v>
      </c>
      <c r="K244" s="1" t="e">
        <f>Levels!AE245</f>
        <v>#N/A</v>
      </c>
      <c r="L244" s="1" t="e">
        <f t="shared" si="44"/>
        <v>#N/A</v>
      </c>
      <c r="M244" s="19">
        <f>IF(D244=1,Inputs!$J$25,IF(D244=2,Inputs!$J$26,IF(D244=3,Inputs!$J$27,IF(D244=4,Inputs!$J$28,0))))</f>
        <v>0</v>
      </c>
      <c r="N244" s="19">
        <f>IF(D244=1,Inputs!$J$42,IF(D244=2,Inputs!$J$43,IF(D244=3,Inputs!$J$44,IF(D244=4,Inputs!$J$45,0))))</f>
        <v>0</v>
      </c>
      <c r="O244" s="19">
        <f>IF(D244=1,Inputs!$K$25,IF(D244=2,Inputs!$K$26,IF(D244=3,Inputs!$K$27,IF(D244=4,Inputs!$K$28,0))))</f>
        <v>0</v>
      </c>
      <c r="P244" s="19">
        <f>IF(D244=1,Inputs!$K$42,IF(D244=2,Inputs!$K$43,IF(D244=3,Inputs!$K$44,IF(D244=4,Inputs!$K$45,0))))</f>
        <v>0</v>
      </c>
      <c r="Q244" s="19">
        <f>IF(AND(D244=1,G244=1),Inputs!$L$25,IF(AND(D244=2,G244=1),Inputs!$L$26,IF(AND(D244=3,G244=1),Inputs!$L$27,IF(AND(D244=4,G244=1),Inputs!$L$28,0))))</f>
        <v>0</v>
      </c>
      <c r="R244" s="19">
        <f>IF(AND(D244=1,G244=1),Inputs!$L$42,IF(AND(D244=2,G244=1),Inputs!$L$43,IF(AND(D244=3,G244=1),Inputs!$L$44,IF(AND(D244=4,G244=1),Inputs!$L$45,0))))</f>
        <v>0</v>
      </c>
      <c r="S244" s="19">
        <f>IF(AND(D244=1,H244=1),Inputs!$M$25,IF(AND(D244=2,H244=1),Inputs!$M$26,IF(AND(D244=3,H244=1),Inputs!$M$27,IF(AND(D244=4,H244=1),Inputs!$M$28,0))))</f>
        <v>0</v>
      </c>
      <c r="T244" s="19">
        <f>IF(AND(D244=1,H244=1),Inputs!$M$42,IF(AND(D244=2,H244=1),Inputs!$M$43,IF(AND(D244=3,H244=1),Inputs!$M$44,IF(AND(D244=4,H244=1),Inputs!$M$45,0))))</f>
        <v>0</v>
      </c>
      <c r="U244" s="19">
        <f>IF(AND(D244=1,I244=1),Inputs!$N$25,IF(AND(D244=2,I244=1),Inputs!$N$26,IF(AND(D244=3,I244=1),Inputs!$N$27,IF(AND(D244=4,I244=1),Inputs!$N$28,0))))</f>
        <v>0</v>
      </c>
      <c r="V244" s="19">
        <f>IF(AND(D244=1,I244=1),Inputs!$N$42,IF(AND(D244=2,I244=1),Inputs!$N$43,IF(AND(D244=3,I244=1),Inputs!$N$44,IF(AND(D244=4,I244=1),Inputs!$N$45,0))))</f>
        <v>0</v>
      </c>
      <c r="W244" s="19">
        <f>IF(D244=1,Inputs!$J$34,IF(D244=2,Inputs!$J$35,IF(D244=3,Inputs!$J$36,IF(D244=4,Inputs!$J$37,0))))</f>
        <v>0</v>
      </c>
      <c r="X244" s="19">
        <f>IF(D244=1,Inputs!$J$51,IF(D244=2,Inputs!$J$52,IF(D244=3,Inputs!$J$53,IF(D244=4,Inputs!$J$54,0))))</f>
        <v>0</v>
      </c>
      <c r="Y244" s="19">
        <f>IF(D244=1,Inputs!$K$34,IF(D244=2,Inputs!$K$35,IF(D244=3,Inputs!$K$36,IF(D244=4,Inputs!$K$37,0))))</f>
        <v>0</v>
      </c>
      <c r="Z244" s="19">
        <f>IF(D244=1,Inputs!$K$51,IF(D244=2,Inputs!$K$52,IF(D244=3,Inputs!$K$53,IF(D244=4,Inputs!$K$54,0))))</f>
        <v>0</v>
      </c>
      <c r="AA244" s="19">
        <f>IF(AND(D244=1,G244=1),Inputs!$L$34,IF(AND(D244=2,G244=1),Inputs!$L$35,IF(AND(D244=3,G244=1),Inputs!$L$36,IF(AND(D244=4,G244=1),Inputs!$L$37,0))))</f>
        <v>0</v>
      </c>
      <c r="AB244" s="19">
        <f>IF(AND(D244=1,G244=1),Inputs!$L$51,IF(AND(D244=2,G244=1),Inputs!$L$52,IF(AND(D244=3,G244=1),Inputs!$L$53,IF(AND(D244=4,G244=1),Inputs!$L$54,0))))</f>
        <v>0</v>
      </c>
      <c r="AC244" s="19">
        <f>IF(AND(D244=1,H244=1),Inputs!$M$34,IF(AND(D244=2,H244=1),Inputs!$M$35,IF(AND(D244=3,H244=1),Inputs!$M$36,IF(AND(D244=4,H244=1),Inputs!$M$37,0))))</f>
        <v>0</v>
      </c>
      <c r="AD244" s="19">
        <f>IF(AND(D244=1,H244=1),Inputs!$M$51,IF(AND(D244=2,H244=1),Inputs!$M$52,IF(AND(D244=3,H244=1),Inputs!$M$53,IF(AND(D244=4,H244=1),Inputs!$M$54,0))))</f>
        <v>0</v>
      </c>
      <c r="AE244" s="19">
        <f>IF(AND(D244=1,I244=1),Inputs!$N$34,IF(AND(D244=2,I244=1),Inputs!$N$35,IF(AND(D244=3,I244=1),Inputs!$N$36,IF(AND(D244=4,I244=1),Inputs!$N$37,0))))</f>
        <v>0</v>
      </c>
      <c r="AF244" s="19">
        <f>IF(AND(D244=1,I244=1),Inputs!$N$51,IF(AND(D244=2,I244=1),Inputs!$N$52,IF(AND(D244=3,I244=1),Inputs!$N$53,IF(AND(D244=4,I244=1),Inputs!$N$54,0))))</f>
        <v>0</v>
      </c>
      <c r="AG244" s="19" t="e">
        <f t="shared" si="45"/>
        <v>#N/A</v>
      </c>
      <c r="AH244" s="19" t="e">
        <f t="shared" si="46"/>
        <v>#N/A</v>
      </c>
      <c r="AI244" s="19" t="e">
        <f t="shared" si="47"/>
        <v>#N/A</v>
      </c>
      <c r="AJ244" s="19" t="e">
        <f>IF(K244=2,Inputs!$B$7,IF(K244=3,Inputs!$B$8,IF(K244=4,Inputs!$B$9,IF(K244=5,Inputs!$B$10,IF(K244=6,Inputs!$B$11)))))</f>
        <v>#N/A</v>
      </c>
      <c r="AK244" s="19">
        <f>Inputs!$B$65+C244</f>
        <v>500</v>
      </c>
      <c r="AL244" s="19" t="e">
        <f t="shared" si="48"/>
        <v>#N/A</v>
      </c>
      <c r="AM244" s="19" t="e">
        <f t="shared" si="43"/>
        <v>#N/A</v>
      </c>
      <c r="AN244" s="19" t="e">
        <f t="shared" si="38"/>
        <v>#N/A</v>
      </c>
      <c r="AO244" s="19" t="e">
        <f t="shared" si="39"/>
        <v>#N/A</v>
      </c>
      <c r="AP244" s="19" t="e">
        <f t="shared" si="40"/>
        <v>#N/A</v>
      </c>
      <c r="AQ244" s="22">
        <f t="shared" si="41"/>
        <v>0</v>
      </c>
      <c r="AR244" s="22">
        <f t="shared" si="42"/>
        <v>0</v>
      </c>
      <c r="AS244" s="22">
        <f>IF(AND(AQ244&gt;=Inputs!$B$15,D244=2),MAX(C244,Inputs!$B$15),AQ244)</f>
        <v>0</v>
      </c>
      <c r="AT244" s="22">
        <f>IF(AND(AR244&gt;=Inputs!$B$15,D244=2),MAX(C244,Inputs!$B$15),AR244)</f>
        <v>0</v>
      </c>
      <c r="AU244" s="22">
        <f>IF(AND(AS244&gt;=Inputs!$B$16,D244&lt;4),MAX(C244,Inputs!$B$16),AS244)</f>
        <v>0</v>
      </c>
      <c r="AV244" s="22">
        <f>IF(AND(AT244&gt;=Inputs!$B$16,D244&lt;4),MAX(C244,Inputs!$B$16),AT244)</f>
        <v>0</v>
      </c>
      <c r="AW244" s="20">
        <f>IF(AU244&gt;Inputs!$B$17,Inputs!$B$17,AU244)</f>
        <v>0</v>
      </c>
      <c r="AX244" s="20">
        <f>IF(AV244&gt;Inputs!$B$17,Inputs!$B$17,AV244)</f>
        <v>0</v>
      </c>
    </row>
    <row r="245" spans="1:50" x14ac:dyDescent="0.25">
      <c r="A245" s="1">
        <f>Levels!A246</f>
        <v>0</v>
      </c>
      <c r="B245" s="1">
        <f>Levels!B246</f>
        <v>0</v>
      </c>
      <c r="C245" s="15">
        <f>IF(AND(E245=0,F245=1),Levels!C246,'2012-2013'!AU245)</f>
        <v>0</v>
      </c>
      <c r="D245" s="1">
        <f>Levels!E246</f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 t="e">
        <f>Levels!AD246</f>
        <v>#N/A</v>
      </c>
      <c r="K245" s="1" t="e">
        <f>Levels!AE246</f>
        <v>#N/A</v>
      </c>
      <c r="L245" s="1" t="e">
        <f t="shared" si="44"/>
        <v>#N/A</v>
      </c>
      <c r="M245" s="19">
        <f>IF(D245=1,Inputs!$J$25,IF(D245=2,Inputs!$J$26,IF(D245=3,Inputs!$J$27,IF(D245=4,Inputs!$J$28,0))))</f>
        <v>0</v>
      </c>
      <c r="N245" s="19">
        <f>IF(D245=1,Inputs!$J$42,IF(D245=2,Inputs!$J$43,IF(D245=3,Inputs!$J$44,IF(D245=4,Inputs!$J$45,0))))</f>
        <v>0</v>
      </c>
      <c r="O245" s="19">
        <f>IF(D245=1,Inputs!$K$25,IF(D245=2,Inputs!$K$26,IF(D245=3,Inputs!$K$27,IF(D245=4,Inputs!$K$28,0))))</f>
        <v>0</v>
      </c>
      <c r="P245" s="19">
        <f>IF(D245=1,Inputs!$K$42,IF(D245=2,Inputs!$K$43,IF(D245=3,Inputs!$K$44,IF(D245=4,Inputs!$K$45,0))))</f>
        <v>0</v>
      </c>
      <c r="Q245" s="19">
        <f>IF(AND(D245=1,G245=1),Inputs!$L$25,IF(AND(D245=2,G245=1),Inputs!$L$26,IF(AND(D245=3,G245=1),Inputs!$L$27,IF(AND(D245=4,G245=1),Inputs!$L$28,0))))</f>
        <v>0</v>
      </c>
      <c r="R245" s="19">
        <f>IF(AND(D245=1,G245=1),Inputs!$L$42,IF(AND(D245=2,G245=1),Inputs!$L$43,IF(AND(D245=3,G245=1),Inputs!$L$44,IF(AND(D245=4,G245=1),Inputs!$L$45,0))))</f>
        <v>0</v>
      </c>
      <c r="S245" s="19">
        <f>IF(AND(D245=1,H245=1),Inputs!$M$25,IF(AND(D245=2,H245=1),Inputs!$M$26,IF(AND(D245=3,H245=1),Inputs!$M$27,IF(AND(D245=4,H245=1),Inputs!$M$28,0))))</f>
        <v>0</v>
      </c>
      <c r="T245" s="19">
        <f>IF(AND(D245=1,H245=1),Inputs!$M$42,IF(AND(D245=2,H245=1),Inputs!$M$43,IF(AND(D245=3,H245=1),Inputs!$M$44,IF(AND(D245=4,H245=1),Inputs!$M$45,0))))</f>
        <v>0</v>
      </c>
      <c r="U245" s="19">
        <f>IF(AND(D245=1,I245=1),Inputs!$N$25,IF(AND(D245=2,I245=1),Inputs!$N$26,IF(AND(D245=3,I245=1),Inputs!$N$27,IF(AND(D245=4,I245=1),Inputs!$N$28,0))))</f>
        <v>0</v>
      </c>
      <c r="V245" s="19">
        <f>IF(AND(D245=1,I245=1),Inputs!$N$42,IF(AND(D245=2,I245=1),Inputs!$N$43,IF(AND(D245=3,I245=1),Inputs!$N$44,IF(AND(D245=4,I245=1),Inputs!$N$45,0))))</f>
        <v>0</v>
      </c>
      <c r="W245" s="19">
        <f>IF(D245=1,Inputs!$J$34,IF(D245=2,Inputs!$J$35,IF(D245=3,Inputs!$J$36,IF(D245=4,Inputs!$J$37,0))))</f>
        <v>0</v>
      </c>
      <c r="X245" s="19">
        <f>IF(D245=1,Inputs!$J$51,IF(D245=2,Inputs!$J$52,IF(D245=3,Inputs!$J$53,IF(D245=4,Inputs!$J$54,0))))</f>
        <v>0</v>
      </c>
      <c r="Y245" s="19">
        <f>IF(D245=1,Inputs!$K$34,IF(D245=2,Inputs!$K$35,IF(D245=3,Inputs!$K$36,IF(D245=4,Inputs!$K$37,0))))</f>
        <v>0</v>
      </c>
      <c r="Z245" s="19">
        <f>IF(D245=1,Inputs!$K$51,IF(D245=2,Inputs!$K$52,IF(D245=3,Inputs!$K$53,IF(D245=4,Inputs!$K$54,0))))</f>
        <v>0</v>
      </c>
      <c r="AA245" s="19">
        <f>IF(AND(D245=1,G245=1),Inputs!$L$34,IF(AND(D245=2,G245=1),Inputs!$L$35,IF(AND(D245=3,G245=1),Inputs!$L$36,IF(AND(D245=4,G245=1),Inputs!$L$37,0))))</f>
        <v>0</v>
      </c>
      <c r="AB245" s="19">
        <f>IF(AND(D245=1,G245=1),Inputs!$L$51,IF(AND(D245=2,G245=1),Inputs!$L$52,IF(AND(D245=3,G245=1),Inputs!$L$53,IF(AND(D245=4,G245=1),Inputs!$L$54,0))))</f>
        <v>0</v>
      </c>
      <c r="AC245" s="19">
        <f>IF(AND(D245=1,H245=1),Inputs!$M$34,IF(AND(D245=2,H245=1),Inputs!$M$35,IF(AND(D245=3,H245=1),Inputs!$M$36,IF(AND(D245=4,H245=1),Inputs!$M$37,0))))</f>
        <v>0</v>
      </c>
      <c r="AD245" s="19">
        <f>IF(AND(D245=1,H245=1),Inputs!$M$51,IF(AND(D245=2,H245=1),Inputs!$M$52,IF(AND(D245=3,H245=1),Inputs!$M$53,IF(AND(D245=4,H245=1),Inputs!$M$54,0))))</f>
        <v>0</v>
      </c>
      <c r="AE245" s="19">
        <f>IF(AND(D245=1,I245=1),Inputs!$N$34,IF(AND(D245=2,I245=1),Inputs!$N$35,IF(AND(D245=3,I245=1),Inputs!$N$36,IF(AND(D245=4,I245=1),Inputs!$N$37,0))))</f>
        <v>0</v>
      </c>
      <c r="AF245" s="19">
        <f>IF(AND(D245=1,I245=1),Inputs!$N$51,IF(AND(D245=2,I245=1),Inputs!$N$52,IF(AND(D245=3,I245=1),Inputs!$N$53,IF(AND(D245=4,I245=1),Inputs!$N$54,0))))</f>
        <v>0</v>
      </c>
      <c r="AG245" s="19" t="e">
        <f t="shared" si="45"/>
        <v>#N/A</v>
      </c>
      <c r="AH245" s="19" t="e">
        <f t="shared" si="46"/>
        <v>#N/A</v>
      </c>
      <c r="AI245" s="19" t="e">
        <f t="shared" si="47"/>
        <v>#N/A</v>
      </c>
      <c r="AJ245" s="19" t="e">
        <f>IF(K245=2,Inputs!$B$7,IF(K245=3,Inputs!$B$8,IF(K245=4,Inputs!$B$9,IF(K245=5,Inputs!$B$10,IF(K245=6,Inputs!$B$11)))))</f>
        <v>#N/A</v>
      </c>
      <c r="AK245" s="19">
        <f>Inputs!$B$65+C245</f>
        <v>500</v>
      </c>
      <c r="AL245" s="19" t="e">
        <f t="shared" si="48"/>
        <v>#N/A</v>
      </c>
      <c r="AM245" s="19" t="e">
        <f t="shared" si="43"/>
        <v>#N/A</v>
      </c>
      <c r="AN245" s="19" t="e">
        <f t="shared" si="38"/>
        <v>#N/A</v>
      </c>
      <c r="AO245" s="19" t="e">
        <f t="shared" si="39"/>
        <v>#N/A</v>
      </c>
      <c r="AP245" s="19" t="e">
        <f t="shared" si="40"/>
        <v>#N/A</v>
      </c>
      <c r="AQ245" s="22">
        <f t="shared" si="41"/>
        <v>0</v>
      </c>
      <c r="AR245" s="22">
        <f t="shared" si="42"/>
        <v>0</v>
      </c>
      <c r="AS245" s="22">
        <f>IF(AND(AQ245&gt;=Inputs!$B$15,D245=2),MAX(C245,Inputs!$B$15),AQ245)</f>
        <v>0</v>
      </c>
      <c r="AT245" s="22">
        <f>IF(AND(AR245&gt;=Inputs!$B$15,D245=2),MAX(C245,Inputs!$B$15),AR245)</f>
        <v>0</v>
      </c>
      <c r="AU245" s="22">
        <f>IF(AND(AS245&gt;=Inputs!$B$16,D245&lt;4),MAX(C245,Inputs!$B$16),AS245)</f>
        <v>0</v>
      </c>
      <c r="AV245" s="22">
        <f>IF(AND(AT245&gt;=Inputs!$B$16,D245&lt;4),MAX(C245,Inputs!$B$16),AT245)</f>
        <v>0</v>
      </c>
      <c r="AW245" s="20">
        <f>IF(AU245&gt;Inputs!$B$17,Inputs!$B$17,AU245)</f>
        <v>0</v>
      </c>
      <c r="AX245" s="20">
        <f>IF(AV245&gt;Inputs!$B$17,Inputs!$B$17,AV245)</f>
        <v>0</v>
      </c>
    </row>
    <row r="246" spans="1:50" x14ac:dyDescent="0.25">
      <c r="A246" s="1">
        <f>Levels!A247</f>
        <v>0</v>
      </c>
      <c r="B246" s="1">
        <f>Levels!B247</f>
        <v>0</v>
      </c>
      <c r="C246" s="15">
        <f>IF(AND(E246=0,F246=1),Levels!C247,'2012-2013'!AU246)</f>
        <v>0</v>
      </c>
      <c r="D246" s="1">
        <f>Levels!E247</f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 t="e">
        <f>Levels!AD247</f>
        <v>#N/A</v>
      </c>
      <c r="K246" s="1" t="e">
        <f>Levels!AE247</f>
        <v>#N/A</v>
      </c>
      <c r="L246" s="1" t="e">
        <f t="shared" si="44"/>
        <v>#N/A</v>
      </c>
      <c r="M246" s="19">
        <f>IF(D246=1,Inputs!$J$25,IF(D246=2,Inputs!$J$26,IF(D246=3,Inputs!$J$27,IF(D246=4,Inputs!$J$28,0))))</f>
        <v>0</v>
      </c>
      <c r="N246" s="19">
        <f>IF(D246=1,Inputs!$J$42,IF(D246=2,Inputs!$J$43,IF(D246=3,Inputs!$J$44,IF(D246=4,Inputs!$J$45,0))))</f>
        <v>0</v>
      </c>
      <c r="O246" s="19">
        <f>IF(D246=1,Inputs!$K$25,IF(D246=2,Inputs!$K$26,IF(D246=3,Inputs!$K$27,IF(D246=4,Inputs!$K$28,0))))</f>
        <v>0</v>
      </c>
      <c r="P246" s="19">
        <f>IF(D246=1,Inputs!$K$42,IF(D246=2,Inputs!$K$43,IF(D246=3,Inputs!$K$44,IF(D246=4,Inputs!$K$45,0))))</f>
        <v>0</v>
      </c>
      <c r="Q246" s="19">
        <f>IF(AND(D246=1,G246=1),Inputs!$L$25,IF(AND(D246=2,G246=1),Inputs!$L$26,IF(AND(D246=3,G246=1),Inputs!$L$27,IF(AND(D246=4,G246=1),Inputs!$L$28,0))))</f>
        <v>0</v>
      </c>
      <c r="R246" s="19">
        <f>IF(AND(D246=1,G246=1),Inputs!$L$42,IF(AND(D246=2,G246=1),Inputs!$L$43,IF(AND(D246=3,G246=1),Inputs!$L$44,IF(AND(D246=4,G246=1),Inputs!$L$45,0))))</f>
        <v>0</v>
      </c>
      <c r="S246" s="19">
        <f>IF(AND(D246=1,H246=1),Inputs!$M$25,IF(AND(D246=2,H246=1),Inputs!$M$26,IF(AND(D246=3,H246=1),Inputs!$M$27,IF(AND(D246=4,H246=1),Inputs!$M$28,0))))</f>
        <v>0</v>
      </c>
      <c r="T246" s="19">
        <f>IF(AND(D246=1,H246=1),Inputs!$M$42,IF(AND(D246=2,H246=1),Inputs!$M$43,IF(AND(D246=3,H246=1),Inputs!$M$44,IF(AND(D246=4,H246=1),Inputs!$M$45,0))))</f>
        <v>0</v>
      </c>
      <c r="U246" s="19">
        <f>IF(AND(D246=1,I246=1),Inputs!$N$25,IF(AND(D246=2,I246=1),Inputs!$N$26,IF(AND(D246=3,I246=1),Inputs!$N$27,IF(AND(D246=4,I246=1),Inputs!$N$28,0))))</f>
        <v>0</v>
      </c>
      <c r="V246" s="19">
        <f>IF(AND(D246=1,I246=1),Inputs!$N$42,IF(AND(D246=2,I246=1),Inputs!$N$43,IF(AND(D246=3,I246=1),Inputs!$N$44,IF(AND(D246=4,I246=1),Inputs!$N$45,0))))</f>
        <v>0</v>
      </c>
      <c r="W246" s="19">
        <f>IF(D246=1,Inputs!$J$34,IF(D246=2,Inputs!$J$35,IF(D246=3,Inputs!$J$36,IF(D246=4,Inputs!$J$37,0))))</f>
        <v>0</v>
      </c>
      <c r="X246" s="19">
        <f>IF(D246=1,Inputs!$J$51,IF(D246=2,Inputs!$J$52,IF(D246=3,Inputs!$J$53,IF(D246=4,Inputs!$J$54,0))))</f>
        <v>0</v>
      </c>
      <c r="Y246" s="19">
        <f>IF(D246=1,Inputs!$K$34,IF(D246=2,Inputs!$K$35,IF(D246=3,Inputs!$K$36,IF(D246=4,Inputs!$K$37,0))))</f>
        <v>0</v>
      </c>
      <c r="Z246" s="19">
        <f>IF(D246=1,Inputs!$K$51,IF(D246=2,Inputs!$K$52,IF(D246=3,Inputs!$K$53,IF(D246=4,Inputs!$K$54,0))))</f>
        <v>0</v>
      </c>
      <c r="AA246" s="19">
        <f>IF(AND(D246=1,G246=1),Inputs!$L$34,IF(AND(D246=2,G246=1),Inputs!$L$35,IF(AND(D246=3,G246=1),Inputs!$L$36,IF(AND(D246=4,G246=1),Inputs!$L$37,0))))</f>
        <v>0</v>
      </c>
      <c r="AB246" s="19">
        <f>IF(AND(D246=1,G246=1),Inputs!$L$51,IF(AND(D246=2,G246=1),Inputs!$L$52,IF(AND(D246=3,G246=1),Inputs!$L$53,IF(AND(D246=4,G246=1),Inputs!$L$54,0))))</f>
        <v>0</v>
      </c>
      <c r="AC246" s="19">
        <f>IF(AND(D246=1,H246=1),Inputs!$M$34,IF(AND(D246=2,H246=1),Inputs!$M$35,IF(AND(D246=3,H246=1),Inputs!$M$36,IF(AND(D246=4,H246=1),Inputs!$M$37,0))))</f>
        <v>0</v>
      </c>
      <c r="AD246" s="19">
        <f>IF(AND(D246=1,H246=1),Inputs!$M$51,IF(AND(D246=2,H246=1),Inputs!$M$52,IF(AND(D246=3,H246=1),Inputs!$M$53,IF(AND(D246=4,H246=1),Inputs!$M$54,0))))</f>
        <v>0</v>
      </c>
      <c r="AE246" s="19">
        <f>IF(AND(D246=1,I246=1),Inputs!$N$34,IF(AND(D246=2,I246=1),Inputs!$N$35,IF(AND(D246=3,I246=1),Inputs!$N$36,IF(AND(D246=4,I246=1),Inputs!$N$37,0))))</f>
        <v>0</v>
      </c>
      <c r="AF246" s="19">
        <f>IF(AND(D246=1,I246=1),Inputs!$N$51,IF(AND(D246=2,I246=1),Inputs!$N$52,IF(AND(D246=3,I246=1),Inputs!$N$53,IF(AND(D246=4,I246=1),Inputs!$N$54,0))))</f>
        <v>0</v>
      </c>
      <c r="AG246" s="19" t="e">
        <f t="shared" si="45"/>
        <v>#N/A</v>
      </c>
      <c r="AH246" s="19" t="e">
        <f t="shared" si="46"/>
        <v>#N/A</v>
      </c>
      <c r="AI246" s="19" t="e">
        <f t="shared" si="47"/>
        <v>#N/A</v>
      </c>
      <c r="AJ246" s="19" t="e">
        <f>IF(K246=2,Inputs!$B$7,IF(K246=3,Inputs!$B$8,IF(K246=4,Inputs!$B$9,IF(K246=5,Inputs!$B$10,IF(K246=6,Inputs!$B$11)))))</f>
        <v>#N/A</v>
      </c>
      <c r="AK246" s="19">
        <f>Inputs!$B$65+C246</f>
        <v>500</v>
      </c>
      <c r="AL246" s="19" t="e">
        <f t="shared" si="48"/>
        <v>#N/A</v>
      </c>
      <c r="AM246" s="19" t="e">
        <f t="shared" si="43"/>
        <v>#N/A</v>
      </c>
      <c r="AN246" s="19" t="e">
        <f t="shared" si="38"/>
        <v>#N/A</v>
      </c>
      <c r="AO246" s="19" t="e">
        <f t="shared" si="39"/>
        <v>#N/A</v>
      </c>
      <c r="AP246" s="19" t="e">
        <f t="shared" si="40"/>
        <v>#N/A</v>
      </c>
      <c r="AQ246" s="22">
        <f t="shared" si="41"/>
        <v>0</v>
      </c>
      <c r="AR246" s="22">
        <f t="shared" si="42"/>
        <v>0</v>
      </c>
      <c r="AS246" s="22">
        <f>IF(AND(AQ246&gt;=Inputs!$B$15,D246=2),MAX(C246,Inputs!$B$15),AQ246)</f>
        <v>0</v>
      </c>
      <c r="AT246" s="22">
        <f>IF(AND(AR246&gt;=Inputs!$B$15,D246=2),MAX(C246,Inputs!$B$15),AR246)</f>
        <v>0</v>
      </c>
      <c r="AU246" s="22">
        <f>IF(AND(AS246&gt;=Inputs!$B$16,D246&lt;4),MAX(C246,Inputs!$B$16),AS246)</f>
        <v>0</v>
      </c>
      <c r="AV246" s="22">
        <f>IF(AND(AT246&gt;=Inputs!$B$16,D246&lt;4),MAX(C246,Inputs!$B$16),AT246)</f>
        <v>0</v>
      </c>
      <c r="AW246" s="20">
        <f>IF(AU246&gt;Inputs!$B$17,Inputs!$B$17,AU246)</f>
        <v>0</v>
      </c>
      <c r="AX246" s="20">
        <f>IF(AV246&gt;Inputs!$B$17,Inputs!$B$17,AV246)</f>
        <v>0</v>
      </c>
    </row>
    <row r="247" spans="1:50" x14ac:dyDescent="0.25">
      <c r="A247" s="1">
        <f>Levels!A248</f>
        <v>0</v>
      </c>
      <c r="B247" s="1">
        <f>Levels!B248</f>
        <v>0</v>
      </c>
      <c r="C247" s="15">
        <f>IF(AND(E247=0,F247=1),Levels!C248,'2012-2013'!AU247)</f>
        <v>0</v>
      </c>
      <c r="D247" s="1">
        <f>Levels!E248</f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 t="e">
        <f>Levels!AD248</f>
        <v>#N/A</v>
      </c>
      <c r="K247" s="1" t="e">
        <f>Levels!AE248</f>
        <v>#N/A</v>
      </c>
      <c r="L247" s="1" t="e">
        <f t="shared" si="44"/>
        <v>#N/A</v>
      </c>
      <c r="M247" s="19">
        <f>IF(D247=1,Inputs!$J$25,IF(D247=2,Inputs!$J$26,IF(D247=3,Inputs!$J$27,IF(D247=4,Inputs!$J$28,0))))</f>
        <v>0</v>
      </c>
      <c r="N247" s="19">
        <f>IF(D247=1,Inputs!$J$42,IF(D247=2,Inputs!$J$43,IF(D247=3,Inputs!$J$44,IF(D247=4,Inputs!$J$45,0))))</f>
        <v>0</v>
      </c>
      <c r="O247" s="19">
        <f>IF(D247=1,Inputs!$K$25,IF(D247=2,Inputs!$K$26,IF(D247=3,Inputs!$K$27,IF(D247=4,Inputs!$K$28,0))))</f>
        <v>0</v>
      </c>
      <c r="P247" s="19">
        <f>IF(D247=1,Inputs!$K$42,IF(D247=2,Inputs!$K$43,IF(D247=3,Inputs!$K$44,IF(D247=4,Inputs!$K$45,0))))</f>
        <v>0</v>
      </c>
      <c r="Q247" s="19">
        <f>IF(AND(D247=1,G247=1),Inputs!$L$25,IF(AND(D247=2,G247=1),Inputs!$L$26,IF(AND(D247=3,G247=1),Inputs!$L$27,IF(AND(D247=4,G247=1),Inputs!$L$28,0))))</f>
        <v>0</v>
      </c>
      <c r="R247" s="19">
        <f>IF(AND(D247=1,G247=1),Inputs!$L$42,IF(AND(D247=2,G247=1),Inputs!$L$43,IF(AND(D247=3,G247=1),Inputs!$L$44,IF(AND(D247=4,G247=1),Inputs!$L$45,0))))</f>
        <v>0</v>
      </c>
      <c r="S247" s="19">
        <f>IF(AND(D247=1,H247=1),Inputs!$M$25,IF(AND(D247=2,H247=1),Inputs!$M$26,IF(AND(D247=3,H247=1),Inputs!$M$27,IF(AND(D247=4,H247=1),Inputs!$M$28,0))))</f>
        <v>0</v>
      </c>
      <c r="T247" s="19">
        <f>IF(AND(D247=1,H247=1),Inputs!$M$42,IF(AND(D247=2,H247=1),Inputs!$M$43,IF(AND(D247=3,H247=1),Inputs!$M$44,IF(AND(D247=4,H247=1),Inputs!$M$45,0))))</f>
        <v>0</v>
      </c>
      <c r="U247" s="19">
        <f>IF(AND(D247=1,I247=1),Inputs!$N$25,IF(AND(D247=2,I247=1),Inputs!$N$26,IF(AND(D247=3,I247=1),Inputs!$N$27,IF(AND(D247=4,I247=1),Inputs!$N$28,0))))</f>
        <v>0</v>
      </c>
      <c r="V247" s="19">
        <f>IF(AND(D247=1,I247=1),Inputs!$N$42,IF(AND(D247=2,I247=1),Inputs!$N$43,IF(AND(D247=3,I247=1),Inputs!$N$44,IF(AND(D247=4,I247=1),Inputs!$N$45,0))))</f>
        <v>0</v>
      </c>
      <c r="W247" s="19">
        <f>IF(D247=1,Inputs!$J$34,IF(D247=2,Inputs!$J$35,IF(D247=3,Inputs!$J$36,IF(D247=4,Inputs!$J$37,0))))</f>
        <v>0</v>
      </c>
      <c r="X247" s="19">
        <f>IF(D247=1,Inputs!$J$51,IF(D247=2,Inputs!$J$52,IF(D247=3,Inputs!$J$53,IF(D247=4,Inputs!$J$54,0))))</f>
        <v>0</v>
      </c>
      <c r="Y247" s="19">
        <f>IF(D247=1,Inputs!$K$34,IF(D247=2,Inputs!$K$35,IF(D247=3,Inputs!$K$36,IF(D247=4,Inputs!$K$37,0))))</f>
        <v>0</v>
      </c>
      <c r="Z247" s="19">
        <f>IF(D247=1,Inputs!$K$51,IF(D247=2,Inputs!$K$52,IF(D247=3,Inputs!$K$53,IF(D247=4,Inputs!$K$54,0))))</f>
        <v>0</v>
      </c>
      <c r="AA247" s="19">
        <f>IF(AND(D247=1,G247=1),Inputs!$L$34,IF(AND(D247=2,G247=1),Inputs!$L$35,IF(AND(D247=3,G247=1),Inputs!$L$36,IF(AND(D247=4,G247=1),Inputs!$L$37,0))))</f>
        <v>0</v>
      </c>
      <c r="AB247" s="19">
        <f>IF(AND(D247=1,G247=1),Inputs!$L$51,IF(AND(D247=2,G247=1),Inputs!$L$52,IF(AND(D247=3,G247=1),Inputs!$L$53,IF(AND(D247=4,G247=1),Inputs!$L$54,0))))</f>
        <v>0</v>
      </c>
      <c r="AC247" s="19">
        <f>IF(AND(D247=1,H247=1),Inputs!$M$34,IF(AND(D247=2,H247=1),Inputs!$M$35,IF(AND(D247=3,H247=1),Inputs!$M$36,IF(AND(D247=4,H247=1),Inputs!$M$37,0))))</f>
        <v>0</v>
      </c>
      <c r="AD247" s="19">
        <f>IF(AND(D247=1,H247=1),Inputs!$M$51,IF(AND(D247=2,H247=1),Inputs!$M$52,IF(AND(D247=3,H247=1),Inputs!$M$53,IF(AND(D247=4,H247=1),Inputs!$M$54,0))))</f>
        <v>0</v>
      </c>
      <c r="AE247" s="19">
        <f>IF(AND(D247=1,I247=1),Inputs!$N$34,IF(AND(D247=2,I247=1),Inputs!$N$35,IF(AND(D247=3,I247=1),Inputs!$N$36,IF(AND(D247=4,I247=1),Inputs!$N$37,0))))</f>
        <v>0</v>
      </c>
      <c r="AF247" s="19">
        <f>IF(AND(D247=1,I247=1),Inputs!$N$51,IF(AND(D247=2,I247=1),Inputs!$N$52,IF(AND(D247=3,I247=1),Inputs!$N$53,IF(AND(D247=4,I247=1),Inputs!$N$54,0))))</f>
        <v>0</v>
      </c>
      <c r="AG247" s="19" t="e">
        <f t="shared" si="45"/>
        <v>#N/A</v>
      </c>
      <c r="AH247" s="19" t="e">
        <f t="shared" si="46"/>
        <v>#N/A</v>
      </c>
      <c r="AI247" s="19" t="e">
        <f t="shared" si="47"/>
        <v>#N/A</v>
      </c>
      <c r="AJ247" s="19" t="e">
        <f>IF(K247=2,Inputs!$B$7,IF(K247=3,Inputs!$B$8,IF(K247=4,Inputs!$B$9,IF(K247=5,Inputs!$B$10,IF(K247=6,Inputs!$B$11)))))</f>
        <v>#N/A</v>
      </c>
      <c r="AK247" s="19">
        <f>Inputs!$B$65+C247</f>
        <v>500</v>
      </c>
      <c r="AL247" s="19" t="e">
        <f t="shared" si="48"/>
        <v>#N/A</v>
      </c>
      <c r="AM247" s="19" t="e">
        <f t="shared" si="43"/>
        <v>#N/A</v>
      </c>
      <c r="AN247" s="19" t="e">
        <f t="shared" si="38"/>
        <v>#N/A</v>
      </c>
      <c r="AO247" s="19" t="e">
        <f t="shared" si="39"/>
        <v>#N/A</v>
      </c>
      <c r="AP247" s="19" t="e">
        <f t="shared" si="40"/>
        <v>#N/A</v>
      </c>
      <c r="AQ247" s="22">
        <f t="shared" si="41"/>
        <v>0</v>
      </c>
      <c r="AR247" s="22">
        <f t="shared" si="42"/>
        <v>0</v>
      </c>
      <c r="AS247" s="22">
        <f>IF(AND(AQ247&gt;=Inputs!$B$15,D247=2),MAX(C247,Inputs!$B$15),AQ247)</f>
        <v>0</v>
      </c>
      <c r="AT247" s="22">
        <f>IF(AND(AR247&gt;=Inputs!$B$15,D247=2),MAX(C247,Inputs!$B$15),AR247)</f>
        <v>0</v>
      </c>
      <c r="AU247" s="22">
        <f>IF(AND(AS247&gt;=Inputs!$B$16,D247&lt;4),MAX(C247,Inputs!$B$16),AS247)</f>
        <v>0</v>
      </c>
      <c r="AV247" s="22">
        <f>IF(AND(AT247&gt;=Inputs!$B$16,D247&lt;4),MAX(C247,Inputs!$B$16),AT247)</f>
        <v>0</v>
      </c>
      <c r="AW247" s="20">
        <f>IF(AU247&gt;Inputs!$B$17,Inputs!$B$17,AU247)</f>
        <v>0</v>
      </c>
      <c r="AX247" s="20">
        <f>IF(AV247&gt;Inputs!$B$17,Inputs!$B$17,AV247)</f>
        <v>0</v>
      </c>
    </row>
    <row r="248" spans="1:50" x14ac:dyDescent="0.25">
      <c r="A248" s="1">
        <f>Levels!A249</f>
        <v>0</v>
      </c>
      <c r="B248" s="1">
        <f>Levels!B249</f>
        <v>0</v>
      </c>
      <c r="C248" s="15">
        <f>IF(AND(E248=0,F248=1),Levels!C249,'2012-2013'!AU248)</f>
        <v>0</v>
      </c>
      <c r="D248" s="1">
        <f>Levels!E249</f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 t="e">
        <f>Levels!AD249</f>
        <v>#N/A</v>
      </c>
      <c r="K248" s="1" t="e">
        <f>Levels!AE249</f>
        <v>#N/A</v>
      </c>
      <c r="L248" s="1" t="e">
        <f t="shared" si="44"/>
        <v>#N/A</v>
      </c>
      <c r="M248" s="19">
        <f>IF(D248=1,Inputs!$J$25,IF(D248=2,Inputs!$J$26,IF(D248=3,Inputs!$J$27,IF(D248=4,Inputs!$J$28,0))))</f>
        <v>0</v>
      </c>
      <c r="N248" s="19">
        <f>IF(D248=1,Inputs!$J$42,IF(D248=2,Inputs!$J$43,IF(D248=3,Inputs!$J$44,IF(D248=4,Inputs!$J$45,0))))</f>
        <v>0</v>
      </c>
      <c r="O248" s="19">
        <f>IF(D248=1,Inputs!$K$25,IF(D248=2,Inputs!$K$26,IF(D248=3,Inputs!$K$27,IF(D248=4,Inputs!$K$28,0))))</f>
        <v>0</v>
      </c>
      <c r="P248" s="19">
        <f>IF(D248=1,Inputs!$K$42,IF(D248=2,Inputs!$K$43,IF(D248=3,Inputs!$K$44,IF(D248=4,Inputs!$K$45,0))))</f>
        <v>0</v>
      </c>
      <c r="Q248" s="19">
        <f>IF(AND(D248=1,G248=1),Inputs!$L$25,IF(AND(D248=2,G248=1),Inputs!$L$26,IF(AND(D248=3,G248=1),Inputs!$L$27,IF(AND(D248=4,G248=1),Inputs!$L$28,0))))</f>
        <v>0</v>
      </c>
      <c r="R248" s="19">
        <f>IF(AND(D248=1,G248=1),Inputs!$L$42,IF(AND(D248=2,G248=1),Inputs!$L$43,IF(AND(D248=3,G248=1),Inputs!$L$44,IF(AND(D248=4,G248=1),Inputs!$L$45,0))))</f>
        <v>0</v>
      </c>
      <c r="S248" s="19">
        <f>IF(AND(D248=1,H248=1),Inputs!$M$25,IF(AND(D248=2,H248=1),Inputs!$M$26,IF(AND(D248=3,H248=1),Inputs!$M$27,IF(AND(D248=4,H248=1),Inputs!$M$28,0))))</f>
        <v>0</v>
      </c>
      <c r="T248" s="19">
        <f>IF(AND(D248=1,H248=1),Inputs!$M$42,IF(AND(D248=2,H248=1),Inputs!$M$43,IF(AND(D248=3,H248=1),Inputs!$M$44,IF(AND(D248=4,H248=1),Inputs!$M$45,0))))</f>
        <v>0</v>
      </c>
      <c r="U248" s="19">
        <f>IF(AND(D248=1,I248=1),Inputs!$N$25,IF(AND(D248=2,I248=1),Inputs!$N$26,IF(AND(D248=3,I248=1),Inputs!$N$27,IF(AND(D248=4,I248=1),Inputs!$N$28,0))))</f>
        <v>0</v>
      </c>
      <c r="V248" s="19">
        <f>IF(AND(D248=1,I248=1),Inputs!$N$42,IF(AND(D248=2,I248=1),Inputs!$N$43,IF(AND(D248=3,I248=1),Inputs!$N$44,IF(AND(D248=4,I248=1),Inputs!$N$45,0))))</f>
        <v>0</v>
      </c>
      <c r="W248" s="19">
        <f>IF(D248=1,Inputs!$J$34,IF(D248=2,Inputs!$J$35,IF(D248=3,Inputs!$J$36,IF(D248=4,Inputs!$J$37,0))))</f>
        <v>0</v>
      </c>
      <c r="X248" s="19">
        <f>IF(D248=1,Inputs!$J$51,IF(D248=2,Inputs!$J$52,IF(D248=3,Inputs!$J$53,IF(D248=4,Inputs!$J$54,0))))</f>
        <v>0</v>
      </c>
      <c r="Y248" s="19">
        <f>IF(D248=1,Inputs!$K$34,IF(D248=2,Inputs!$K$35,IF(D248=3,Inputs!$K$36,IF(D248=4,Inputs!$K$37,0))))</f>
        <v>0</v>
      </c>
      <c r="Z248" s="19">
        <f>IF(D248=1,Inputs!$K$51,IF(D248=2,Inputs!$K$52,IF(D248=3,Inputs!$K$53,IF(D248=4,Inputs!$K$54,0))))</f>
        <v>0</v>
      </c>
      <c r="AA248" s="19">
        <f>IF(AND(D248=1,G248=1),Inputs!$L$34,IF(AND(D248=2,G248=1),Inputs!$L$35,IF(AND(D248=3,G248=1),Inputs!$L$36,IF(AND(D248=4,G248=1),Inputs!$L$37,0))))</f>
        <v>0</v>
      </c>
      <c r="AB248" s="19">
        <f>IF(AND(D248=1,G248=1),Inputs!$L$51,IF(AND(D248=2,G248=1),Inputs!$L$52,IF(AND(D248=3,G248=1),Inputs!$L$53,IF(AND(D248=4,G248=1),Inputs!$L$54,0))))</f>
        <v>0</v>
      </c>
      <c r="AC248" s="19">
        <f>IF(AND(D248=1,H248=1),Inputs!$M$34,IF(AND(D248=2,H248=1),Inputs!$M$35,IF(AND(D248=3,H248=1),Inputs!$M$36,IF(AND(D248=4,H248=1),Inputs!$M$37,0))))</f>
        <v>0</v>
      </c>
      <c r="AD248" s="19">
        <f>IF(AND(D248=1,H248=1),Inputs!$M$51,IF(AND(D248=2,H248=1),Inputs!$M$52,IF(AND(D248=3,H248=1),Inputs!$M$53,IF(AND(D248=4,H248=1),Inputs!$M$54,0))))</f>
        <v>0</v>
      </c>
      <c r="AE248" s="19">
        <f>IF(AND(D248=1,I248=1),Inputs!$N$34,IF(AND(D248=2,I248=1),Inputs!$N$35,IF(AND(D248=3,I248=1),Inputs!$N$36,IF(AND(D248=4,I248=1),Inputs!$N$37,0))))</f>
        <v>0</v>
      </c>
      <c r="AF248" s="19">
        <f>IF(AND(D248=1,I248=1),Inputs!$N$51,IF(AND(D248=2,I248=1),Inputs!$N$52,IF(AND(D248=3,I248=1),Inputs!$N$53,IF(AND(D248=4,I248=1),Inputs!$N$54,0))))</f>
        <v>0</v>
      </c>
      <c r="AG248" s="19" t="e">
        <f t="shared" si="45"/>
        <v>#N/A</v>
      </c>
      <c r="AH248" s="19" t="e">
        <f t="shared" si="46"/>
        <v>#N/A</v>
      </c>
      <c r="AI248" s="19" t="e">
        <f t="shared" si="47"/>
        <v>#N/A</v>
      </c>
      <c r="AJ248" s="19" t="e">
        <f>IF(K248=2,Inputs!$B$7,IF(K248=3,Inputs!$B$8,IF(K248=4,Inputs!$B$9,IF(K248=5,Inputs!$B$10,IF(K248=6,Inputs!$B$11)))))</f>
        <v>#N/A</v>
      </c>
      <c r="AK248" s="19">
        <f>Inputs!$B$65+C248</f>
        <v>500</v>
      </c>
      <c r="AL248" s="19" t="e">
        <f t="shared" si="48"/>
        <v>#N/A</v>
      </c>
      <c r="AM248" s="19" t="e">
        <f t="shared" si="43"/>
        <v>#N/A</v>
      </c>
      <c r="AN248" s="19" t="e">
        <f t="shared" si="38"/>
        <v>#N/A</v>
      </c>
      <c r="AO248" s="19" t="e">
        <f t="shared" si="39"/>
        <v>#N/A</v>
      </c>
      <c r="AP248" s="19" t="e">
        <f t="shared" si="40"/>
        <v>#N/A</v>
      </c>
      <c r="AQ248" s="22">
        <f t="shared" si="41"/>
        <v>0</v>
      </c>
      <c r="AR248" s="22">
        <f t="shared" si="42"/>
        <v>0</v>
      </c>
      <c r="AS248" s="22">
        <f>IF(AND(AQ248&gt;=Inputs!$B$15,D248=2),MAX(C248,Inputs!$B$15),AQ248)</f>
        <v>0</v>
      </c>
      <c r="AT248" s="22">
        <f>IF(AND(AR248&gt;=Inputs!$B$15,D248=2),MAX(C248,Inputs!$B$15),AR248)</f>
        <v>0</v>
      </c>
      <c r="AU248" s="22">
        <f>IF(AND(AS248&gt;=Inputs!$B$16,D248&lt;4),MAX(C248,Inputs!$B$16),AS248)</f>
        <v>0</v>
      </c>
      <c r="AV248" s="22">
        <f>IF(AND(AT248&gt;=Inputs!$B$16,D248&lt;4),MAX(C248,Inputs!$B$16),AT248)</f>
        <v>0</v>
      </c>
      <c r="AW248" s="20">
        <f>IF(AU248&gt;Inputs!$B$17,Inputs!$B$17,AU248)</f>
        <v>0</v>
      </c>
      <c r="AX248" s="20">
        <f>IF(AV248&gt;Inputs!$B$17,Inputs!$B$17,AV248)</f>
        <v>0</v>
      </c>
    </row>
    <row r="249" spans="1:50" x14ac:dyDescent="0.25">
      <c r="A249" s="1">
        <f>Levels!A250</f>
        <v>0</v>
      </c>
      <c r="B249" s="1">
        <f>Levels!B250</f>
        <v>0</v>
      </c>
      <c r="C249" s="15">
        <f>IF(AND(E249=0,F249=1),Levels!C250,'2012-2013'!AU249)</f>
        <v>0</v>
      </c>
      <c r="D249" s="1">
        <f>Levels!E250</f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 t="e">
        <f>Levels!AD250</f>
        <v>#N/A</v>
      </c>
      <c r="K249" s="1" t="e">
        <f>Levels!AE250</f>
        <v>#N/A</v>
      </c>
      <c r="L249" s="1" t="e">
        <f t="shared" si="44"/>
        <v>#N/A</v>
      </c>
      <c r="M249" s="19">
        <f>IF(D249=1,Inputs!$J$25,IF(D249=2,Inputs!$J$26,IF(D249=3,Inputs!$J$27,IF(D249=4,Inputs!$J$28,0))))</f>
        <v>0</v>
      </c>
      <c r="N249" s="19">
        <f>IF(D249=1,Inputs!$J$42,IF(D249=2,Inputs!$J$43,IF(D249=3,Inputs!$J$44,IF(D249=4,Inputs!$J$45,0))))</f>
        <v>0</v>
      </c>
      <c r="O249" s="19">
        <f>IF(D249=1,Inputs!$K$25,IF(D249=2,Inputs!$K$26,IF(D249=3,Inputs!$K$27,IF(D249=4,Inputs!$K$28,0))))</f>
        <v>0</v>
      </c>
      <c r="P249" s="19">
        <f>IF(D249=1,Inputs!$K$42,IF(D249=2,Inputs!$K$43,IF(D249=3,Inputs!$K$44,IF(D249=4,Inputs!$K$45,0))))</f>
        <v>0</v>
      </c>
      <c r="Q249" s="19">
        <f>IF(AND(D249=1,G249=1),Inputs!$L$25,IF(AND(D249=2,G249=1),Inputs!$L$26,IF(AND(D249=3,G249=1),Inputs!$L$27,IF(AND(D249=4,G249=1),Inputs!$L$28,0))))</f>
        <v>0</v>
      </c>
      <c r="R249" s="19">
        <f>IF(AND(D249=1,G249=1),Inputs!$L$42,IF(AND(D249=2,G249=1),Inputs!$L$43,IF(AND(D249=3,G249=1),Inputs!$L$44,IF(AND(D249=4,G249=1),Inputs!$L$45,0))))</f>
        <v>0</v>
      </c>
      <c r="S249" s="19">
        <f>IF(AND(D249=1,H249=1),Inputs!$M$25,IF(AND(D249=2,H249=1),Inputs!$M$26,IF(AND(D249=3,H249=1),Inputs!$M$27,IF(AND(D249=4,H249=1),Inputs!$M$28,0))))</f>
        <v>0</v>
      </c>
      <c r="T249" s="19">
        <f>IF(AND(D249=1,H249=1),Inputs!$M$42,IF(AND(D249=2,H249=1),Inputs!$M$43,IF(AND(D249=3,H249=1),Inputs!$M$44,IF(AND(D249=4,H249=1),Inputs!$M$45,0))))</f>
        <v>0</v>
      </c>
      <c r="U249" s="19">
        <f>IF(AND(D249=1,I249=1),Inputs!$N$25,IF(AND(D249=2,I249=1),Inputs!$N$26,IF(AND(D249=3,I249=1),Inputs!$N$27,IF(AND(D249=4,I249=1),Inputs!$N$28,0))))</f>
        <v>0</v>
      </c>
      <c r="V249" s="19">
        <f>IF(AND(D249=1,I249=1),Inputs!$N$42,IF(AND(D249=2,I249=1),Inputs!$N$43,IF(AND(D249=3,I249=1),Inputs!$N$44,IF(AND(D249=4,I249=1),Inputs!$N$45,0))))</f>
        <v>0</v>
      </c>
      <c r="W249" s="19">
        <f>IF(D249=1,Inputs!$J$34,IF(D249=2,Inputs!$J$35,IF(D249=3,Inputs!$J$36,IF(D249=4,Inputs!$J$37,0))))</f>
        <v>0</v>
      </c>
      <c r="X249" s="19">
        <f>IF(D249=1,Inputs!$J$51,IF(D249=2,Inputs!$J$52,IF(D249=3,Inputs!$J$53,IF(D249=4,Inputs!$J$54,0))))</f>
        <v>0</v>
      </c>
      <c r="Y249" s="19">
        <f>IF(D249=1,Inputs!$K$34,IF(D249=2,Inputs!$K$35,IF(D249=3,Inputs!$K$36,IF(D249=4,Inputs!$K$37,0))))</f>
        <v>0</v>
      </c>
      <c r="Z249" s="19">
        <f>IF(D249=1,Inputs!$K$51,IF(D249=2,Inputs!$K$52,IF(D249=3,Inputs!$K$53,IF(D249=4,Inputs!$K$54,0))))</f>
        <v>0</v>
      </c>
      <c r="AA249" s="19">
        <f>IF(AND(D249=1,G249=1),Inputs!$L$34,IF(AND(D249=2,G249=1),Inputs!$L$35,IF(AND(D249=3,G249=1),Inputs!$L$36,IF(AND(D249=4,G249=1),Inputs!$L$37,0))))</f>
        <v>0</v>
      </c>
      <c r="AB249" s="19">
        <f>IF(AND(D249=1,G249=1),Inputs!$L$51,IF(AND(D249=2,G249=1),Inputs!$L$52,IF(AND(D249=3,G249=1),Inputs!$L$53,IF(AND(D249=4,G249=1),Inputs!$L$54,0))))</f>
        <v>0</v>
      </c>
      <c r="AC249" s="19">
        <f>IF(AND(D249=1,H249=1),Inputs!$M$34,IF(AND(D249=2,H249=1),Inputs!$M$35,IF(AND(D249=3,H249=1),Inputs!$M$36,IF(AND(D249=4,H249=1),Inputs!$M$37,0))))</f>
        <v>0</v>
      </c>
      <c r="AD249" s="19">
        <f>IF(AND(D249=1,H249=1),Inputs!$M$51,IF(AND(D249=2,H249=1),Inputs!$M$52,IF(AND(D249=3,H249=1),Inputs!$M$53,IF(AND(D249=4,H249=1),Inputs!$M$54,0))))</f>
        <v>0</v>
      </c>
      <c r="AE249" s="19">
        <f>IF(AND(D249=1,I249=1),Inputs!$N$34,IF(AND(D249=2,I249=1),Inputs!$N$35,IF(AND(D249=3,I249=1),Inputs!$N$36,IF(AND(D249=4,I249=1),Inputs!$N$37,0))))</f>
        <v>0</v>
      </c>
      <c r="AF249" s="19">
        <f>IF(AND(D249=1,I249=1),Inputs!$N$51,IF(AND(D249=2,I249=1),Inputs!$N$52,IF(AND(D249=3,I249=1),Inputs!$N$53,IF(AND(D249=4,I249=1),Inputs!$N$54,0))))</f>
        <v>0</v>
      </c>
      <c r="AG249" s="19" t="e">
        <f t="shared" si="45"/>
        <v>#N/A</v>
      </c>
      <c r="AH249" s="19" t="e">
        <f t="shared" si="46"/>
        <v>#N/A</v>
      </c>
      <c r="AI249" s="19" t="e">
        <f t="shared" si="47"/>
        <v>#N/A</v>
      </c>
      <c r="AJ249" s="19" t="e">
        <f>IF(K249=2,Inputs!$B$7,IF(K249=3,Inputs!$B$8,IF(K249=4,Inputs!$B$9,IF(K249=5,Inputs!$B$10,IF(K249=6,Inputs!$B$11)))))</f>
        <v>#N/A</v>
      </c>
      <c r="AK249" s="19">
        <f>Inputs!$B$65+C249</f>
        <v>500</v>
      </c>
      <c r="AL249" s="19" t="e">
        <f t="shared" si="48"/>
        <v>#N/A</v>
      </c>
      <c r="AM249" s="19" t="e">
        <f t="shared" si="43"/>
        <v>#N/A</v>
      </c>
      <c r="AN249" s="19" t="e">
        <f t="shared" si="38"/>
        <v>#N/A</v>
      </c>
      <c r="AO249" s="19" t="e">
        <f t="shared" si="39"/>
        <v>#N/A</v>
      </c>
      <c r="AP249" s="19" t="e">
        <f t="shared" si="40"/>
        <v>#N/A</v>
      </c>
      <c r="AQ249" s="22">
        <f t="shared" si="41"/>
        <v>0</v>
      </c>
      <c r="AR249" s="22">
        <f t="shared" si="42"/>
        <v>0</v>
      </c>
      <c r="AS249" s="22">
        <f>IF(AND(AQ249&gt;=Inputs!$B$15,D249=2),MAX(C249,Inputs!$B$15),AQ249)</f>
        <v>0</v>
      </c>
      <c r="AT249" s="22">
        <f>IF(AND(AR249&gt;=Inputs!$B$15,D249=2),MAX(C249,Inputs!$B$15),AR249)</f>
        <v>0</v>
      </c>
      <c r="AU249" s="22">
        <f>IF(AND(AS249&gt;=Inputs!$B$16,D249&lt;4),MAX(C249,Inputs!$B$16),AS249)</f>
        <v>0</v>
      </c>
      <c r="AV249" s="22">
        <f>IF(AND(AT249&gt;=Inputs!$B$16,D249&lt;4),MAX(C249,Inputs!$B$16),AT249)</f>
        <v>0</v>
      </c>
      <c r="AW249" s="20">
        <f>IF(AU249&gt;Inputs!$B$17,Inputs!$B$17,AU249)</f>
        <v>0</v>
      </c>
      <c r="AX249" s="20">
        <f>IF(AV249&gt;Inputs!$B$17,Inputs!$B$17,AV249)</f>
        <v>0</v>
      </c>
    </row>
    <row r="250" spans="1:50" x14ac:dyDescent="0.25">
      <c r="A250" s="1">
        <f>Levels!A251</f>
        <v>0</v>
      </c>
      <c r="B250" s="1">
        <f>Levels!B251</f>
        <v>0</v>
      </c>
      <c r="C250" s="15">
        <f>IF(AND(E250=0,F250=1),Levels!C251,'2012-2013'!AU250)</f>
        <v>0</v>
      </c>
      <c r="D250" s="1">
        <f>Levels!E251</f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 t="e">
        <f>Levels!AD251</f>
        <v>#N/A</v>
      </c>
      <c r="K250" s="1" t="e">
        <f>Levels!AE251</f>
        <v>#N/A</v>
      </c>
      <c r="L250" s="1" t="e">
        <f t="shared" si="44"/>
        <v>#N/A</v>
      </c>
      <c r="M250" s="19">
        <f>IF(D250=1,Inputs!$J$25,IF(D250=2,Inputs!$J$26,IF(D250=3,Inputs!$J$27,IF(D250=4,Inputs!$J$28,0))))</f>
        <v>0</v>
      </c>
      <c r="N250" s="19">
        <f>IF(D250=1,Inputs!$J$42,IF(D250=2,Inputs!$J$43,IF(D250=3,Inputs!$J$44,IF(D250=4,Inputs!$J$45,0))))</f>
        <v>0</v>
      </c>
      <c r="O250" s="19">
        <f>IF(D250=1,Inputs!$K$25,IF(D250=2,Inputs!$K$26,IF(D250=3,Inputs!$K$27,IF(D250=4,Inputs!$K$28,0))))</f>
        <v>0</v>
      </c>
      <c r="P250" s="19">
        <f>IF(D250=1,Inputs!$K$42,IF(D250=2,Inputs!$K$43,IF(D250=3,Inputs!$K$44,IF(D250=4,Inputs!$K$45,0))))</f>
        <v>0</v>
      </c>
      <c r="Q250" s="19">
        <f>IF(AND(D250=1,G250=1),Inputs!$L$25,IF(AND(D250=2,G250=1),Inputs!$L$26,IF(AND(D250=3,G250=1),Inputs!$L$27,IF(AND(D250=4,G250=1),Inputs!$L$28,0))))</f>
        <v>0</v>
      </c>
      <c r="R250" s="19">
        <f>IF(AND(D250=1,G250=1),Inputs!$L$42,IF(AND(D250=2,G250=1),Inputs!$L$43,IF(AND(D250=3,G250=1),Inputs!$L$44,IF(AND(D250=4,G250=1),Inputs!$L$45,0))))</f>
        <v>0</v>
      </c>
      <c r="S250" s="19">
        <f>IF(AND(D250=1,H250=1),Inputs!$M$25,IF(AND(D250=2,H250=1),Inputs!$M$26,IF(AND(D250=3,H250=1),Inputs!$M$27,IF(AND(D250=4,H250=1),Inputs!$M$28,0))))</f>
        <v>0</v>
      </c>
      <c r="T250" s="19">
        <f>IF(AND(D250=1,H250=1),Inputs!$M$42,IF(AND(D250=2,H250=1),Inputs!$M$43,IF(AND(D250=3,H250=1),Inputs!$M$44,IF(AND(D250=4,H250=1),Inputs!$M$45,0))))</f>
        <v>0</v>
      </c>
      <c r="U250" s="19">
        <f>IF(AND(D250=1,I250=1),Inputs!$N$25,IF(AND(D250=2,I250=1),Inputs!$N$26,IF(AND(D250=3,I250=1),Inputs!$N$27,IF(AND(D250=4,I250=1),Inputs!$N$28,0))))</f>
        <v>0</v>
      </c>
      <c r="V250" s="19">
        <f>IF(AND(D250=1,I250=1),Inputs!$N$42,IF(AND(D250=2,I250=1),Inputs!$N$43,IF(AND(D250=3,I250=1),Inputs!$N$44,IF(AND(D250=4,I250=1),Inputs!$N$45,0))))</f>
        <v>0</v>
      </c>
      <c r="W250" s="19">
        <f>IF(D250=1,Inputs!$J$34,IF(D250=2,Inputs!$J$35,IF(D250=3,Inputs!$J$36,IF(D250=4,Inputs!$J$37,0))))</f>
        <v>0</v>
      </c>
      <c r="X250" s="19">
        <f>IF(D250=1,Inputs!$J$51,IF(D250=2,Inputs!$J$52,IF(D250=3,Inputs!$J$53,IF(D250=4,Inputs!$J$54,0))))</f>
        <v>0</v>
      </c>
      <c r="Y250" s="19">
        <f>IF(D250=1,Inputs!$K$34,IF(D250=2,Inputs!$K$35,IF(D250=3,Inputs!$K$36,IF(D250=4,Inputs!$K$37,0))))</f>
        <v>0</v>
      </c>
      <c r="Z250" s="19">
        <f>IF(D250=1,Inputs!$K$51,IF(D250=2,Inputs!$K$52,IF(D250=3,Inputs!$K$53,IF(D250=4,Inputs!$K$54,0))))</f>
        <v>0</v>
      </c>
      <c r="AA250" s="19">
        <f>IF(AND(D250=1,G250=1),Inputs!$L$34,IF(AND(D250=2,G250=1),Inputs!$L$35,IF(AND(D250=3,G250=1),Inputs!$L$36,IF(AND(D250=4,G250=1),Inputs!$L$37,0))))</f>
        <v>0</v>
      </c>
      <c r="AB250" s="19">
        <f>IF(AND(D250=1,G250=1),Inputs!$L$51,IF(AND(D250=2,G250=1),Inputs!$L$52,IF(AND(D250=3,G250=1),Inputs!$L$53,IF(AND(D250=4,G250=1),Inputs!$L$54,0))))</f>
        <v>0</v>
      </c>
      <c r="AC250" s="19">
        <f>IF(AND(D250=1,H250=1),Inputs!$M$34,IF(AND(D250=2,H250=1),Inputs!$M$35,IF(AND(D250=3,H250=1),Inputs!$M$36,IF(AND(D250=4,H250=1),Inputs!$M$37,0))))</f>
        <v>0</v>
      </c>
      <c r="AD250" s="19">
        <f>IF(AND(D250=1,H250=1),Inputs!$M$51,IF(AND(D250=2,H250=1),Inputs!$M$52,IF(AND(D250=3,H250=1),Inputs!$M$53,IF(AND(D250=4,H250=1),Inputs!$M$54,0))))</f>
        <v>0</v>
      </c>
      <c r="AE250" s="19">
        <f>IF(AND(D250=1,I250=1),Inputs!$N$34,IF(AND(D250=2,I250=1),Inputs!$N$35,IF(AND(D250=3,I250=1),Inputs!$N$36,IF(AND(D250=4,I250=1),Inputs!$N$37,0))))</f>
        <v>0</v>
      </c>
      <c r="AF250" s="19">
        <f>IF(AND(D250=1,I250=1),Inputs!$N$51,IF(AND(D250=2,I250=1),Inputs!$N$52,IF(AND(D250=3,I250=1),Inputs!$N$53,IF(AND(D250=4,I250=1),Inputs!$N$54,0))))</f>
        <v>0</v>
      </c>
      <c r="AG250" s="19" t="e">
        <f t="shared" si="45"/>
        <v>#N/A</v>
      </c>
      <c r="AH250" s="19" t="e">
        <f t="shared" si="46"/>
        <v>#N/A</v>
      </c>
      <c r="AI250" s="19" t="e">
        <f t="shared" si="47"/>
        <v>#N/A</v>
      </c>
      <c r="AJ250" s="19" t="e">
        <f>IF(K250=2,Inputs!$B$7,IF(K250=3,Inputs!$B$8,IF(K250=4,Inputs!$B$9,IF(K250=5,Inputs!$B$10,IF(K250=6,Inputs!$B$11)))))</f>
        <v>#N/A</v>
      </c>
      <c r="AK250" s="19">
        <f>Inputs!$B$65+C250</f>
        <v>500</v>
      </c>
      <c r="AL250" s="19" t="e">
        <f t="shared" si="48"/>
        <v>#N/A</v>
      </c>
      <c r="AM250" s="19" t="e">
        <f t="shared" si="43"/>
        <v>#N/A</v>
      </c>
      <c r="AN250" s="19" t="e">
        <f t="shared" si="38"/>
        <v>#N/A</v>
      </c>
      <c r="AO250" s="19" t="e">
        <f t="shared" si="39"/>
        <v>#N/A</v>
      </c>
      <c r="AP250" s="19" t="e">
        <f t="shared" si="40"/>
        <v>#N/A</v>
      </c>
      <c r="AQ250" s="22">
        <f t="shared" si="41"/>
        <v>0</v>
      </c>
      <c r="AR250" s="22">
        <f t="shared" si="42"/>
        <v>0</v>
      </c>
      <c r="AS250" s="22">
        <f>IF(AND(AQ250&gt;=Inputs!$B$15,D250=2),MAX(C250,Inputs!$B$15),AQ250)</f>
        <v>0</v>
      </c>
      <c r="AT250" s="22">
        <f>IF(AND(AR250&gt;=Inputs!$B$15,D250=2),MAX(C250,Inputs!$B$15),AR250)</f>
        <v>0</v>
      </c>
      <c r="AU250" s="22">
        <f>IF(AND(AS250&gt;=Inputs!$B$16,D250&lt;4),MAX(C250,Inputs!$B$16),AS250)</f>
        <v>0</v>
      </c>
      <c r="AV250" s="22">
        <f>IF(AND(AT250&gt;=Inputs!$B$16,D250&lt;4),MAX(C250,Inputs!$B$16),AT250)</f>
        <v>0</v>
      </c>
      <c r="AW250" s="20">
        <f>IF(AU250&gt;Inputs!$B$17,Inputs!$B$17,AU250)</f>
        <v>0</v>
      </c>
      <c r="AX250" s="20">
        <f>IF(AV250&gt;Inputs!$B$17,Inputs!$B$17,AV250)</f>
        <v>0</v>
      </c>
    </row>
    <row r="251" spans="1:50" x14ac:dyDescent="0.25">
      <c r="A251" s="1">
        <f>Levels!A252</f>
        <v>0</v>
      </c>
      <c r="B251" s="1">
        <f>Levels!B252</f>
        <v>0</v>
      </c>
      <c r="C251" s="15">
        <f>IF(AND(E251=0,F251=1),Levels!C252,'2012-2013'!AU251)</f>
        <v>0</v>
      </c>
      <c r="D251" s="1">
        <f>Levels!E252</f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 t="e">
        <f>Levels!AD252</f>
        <v>#N/A</v>
      </c>
      <c r="K251" s="1" t="e">
        <f>Levels!AE252</f>
        <v>#N/A</v>
      </c>
      <c r="L251" s="1" t="e">
        <f t="shared" si="44"/>
        <v>#N/A</v>
      </c>
      <c r="M251" s="19">
        <f>IF(D251=1,Inputs!$J$25,IF(D251=2,Inputs!$J$26,IF(D251=3,Inputs!$J$27,IF(D251=4,Inputs!$J$28,0))))</f>
        <v>0</v>
      </c>
      <c r="N251" s="19">
        <f>IF(D251=1,Inputs!$J$42,IF(D251=2,Inputs!$J$43,IF(D251=3,Inputs!$J$44,IF(D251=4,Inputs!$J$45,0))))</f>
        <v>0</v>
      </c>
      <c r="O251" s="19">
        <f>IF(D251=1,Inputs!$K$25,IF(D251=2,Inputs!$K$26,IF(D251=3,Inputs!$K$27,IF(D251=4,Inputs!$K$28,0))))</f>
        <v>0</v>
      </c>
      <c r="P251" s="19">
        <f>IF(D251=1,Inputs!$K$42,IF(D251=2,Inputs!$K$43,IF(D251=3,Inputs!$K$44,IF(D251=4,Inputs!$K$45,0))))</f>
        <v>0</v>
      </c>
      <c r="Q251" s="19">
        <f>IF(AND(D251=1,G251=1),Inputs!$L$25,IF(AND(D251=2,G251=1),Inputs!$L$26,IF(AND(D251=3,G251=1),Inputs!$L$27,IF(AND(D251=4,G251=1),Inputs!$L$28,0))))</f>
        <v>0</v>
      </c>
      <c r="R251" s="19">
        <f>IF(AND(D251=1,G251=1),Inputs!$L$42,IF(AND(D251=2,G251=1),Inputs!$L$43,IF(AND(D251=3,G251=1),Inputs!$L$44,IF(AND(D251=4,G251=1),Inputs!$L$45,0))))</f>
        <v>0</v>
      </c>
      <c r="S251" s="19">
        <f>IF(AND(D251=1,H251=1),Inputs!$M$25,IF(AND(D251=2,H251=1),Inputs!$M$26,IF(AND(D251=3,H251=1),Inputs!$M$27,IF(AND(D251=4,H251=1),Inputs!$M$28,0))))</f>
        <v>0</v>
      </c>
      <c r="T251" s="19">
        <f>IF(AND(D251=1,H251=1),Inputs!$M$42,IF(AND(D251=2,H251=1),Inputs!$M$43,IF(AND(D251=3,H251=1),Inputs!$M$44,IF(AND(D251=4,H251=1),Inputs!$M$45,0))))</f>
        <v>0</v>
      </c>
      <c r="U251" s="19">
        <f>IF(AND(D251=1,I251=1),Inputs!$N$25,IF(AND(D251=2,I251=1),Inputs!$N$26,IF(AND(D251=3,I251=1),Inputs!$N$27,IF(AND(D251=4,I251=1),Inputs!$N$28,0))))</f>
        <v>0</v>
      </c>
      <c r="V251" s="19">
        <f>IF(AND(D251=1,I251=1),Inputs!$N$42,IF(AND(D251=2,I251=1),Inputs!$N$43,IF(AND(D251=3,I251=1),Inputs!$N$44,IF(AND(D251=4,I251=1),Inputs!$N$45,0))))</f>
        <v>0</v>
      </c>
      <c r="W251" s="19">
        <f>IF(D251=1,Inputs!$J$34,IF(D251=2,Inputs!$J$35,IF(D251=3,Inputs!$J$36,IF(D251=4,Inputs!$J$37,0))))</f>
        <v>0</v>
      </c>
      <c r="X251" s="19">
        <f>IF(D251=1,Inputs!$J$51,IF(D251=2,Inputs!$J$52,IF(D251=3,Inputs!$J$53,IF(D251=4,Inputs!$J$54,0))))</f>
        <v>0</v>
      </c>
      <c r="Y251" s="19">
        <f>IF(D251=1,Inputs!$K$34,IF(D251=2,Inputs!$K$35,IF(D251=3,Inputs!$K$36,IF(D251=4,Inputs!$K$37,0))))</f>
        <v>0</v>
      </c>
      <c r="Z251" s="19">
        <f>IF(D251=1,Inputs!$K$51,IF(D251=2,Inputs!$K$52,IF(D251=3,Inputs!$K$53,IF(D251=4,Inputs!$K$54,0))))</f>
        <v>0</v>
      </c>
      <c r="AA251" s="19">
        <f>IF(AND(D251=1,G251=1),Inputs!$L$34,IF(AND(D251=2,G251=1),Inputs!$L$35,IF(AND(D251=3,G251=1),Inputs!$L$36,IF(AND(D251=4,G251=1),Inputs!$L$37,0))))</f>
        <v>0</v>
      </c>
      <c r="AB251" s="19">
        <f>IF(AND(D251=1,G251=1),Inputs!$L$51,IF(AND(D251=2,G251=1),Inputs!$L$52,IF(AND(D251=3,G251=1),Inputs!$L$53,IF(AND(D251=4,G251=1),Inputs!$L$54,0))))</f>
        <v>0</v>
      </c>
      <c r="AC251" s="19">
        <f>IF(AND(D251=1,H251=1),Inputs!$M$34,IF(AND(D251=2,H251=1),Inputs!$M$35,IF(AND(D251=3,H251=1),Inputs!$M$36,IF(AND(D251=4,H251=1),Inputs!$M$37,0))))</f>
        <v>0</v>
      </c>
      <c r="AD251" s="19">
        <f>IF(AND(D251=1,H251=1),Inputs!$M$51,IF(AND(D251=2,H251=1),Inputs!$M$52,IF(AND(D251=3,H251=1),Inputs!$M$53,IF(AND(D251=4,H251=1),Inputs!$M$54,0))))</f>
        <v>0</v>
      </c>
      <c r="AE251" s="19">
        <f>IF(AND(D251=1,I251=1),Inputs!$N$34,IF(AND(D251=2,I251=1),Inputs!$N$35,IF(AND(D251=3,I251=1),Inputs!$N$36,IF(AND(D251=4,I251=1),Inputs!$N$37,0))))</f>
        <v>0</v>
      </c>
      <c r="AF251" s="19">
        <f>IF(AND(D251=1,I251=1),Inputs!$N$51,IF(AND(D251=2,I251=1),Inputs!$N$52,IF(AND(D251=3,I251=1),Inputs!$N$53,IF(AND(D251=4,I251=1),Inputs!$N$54,0))))</f>
        <v>0</v>
      </c>
      <c r="AG251" s="19" t="e">
        <f t="shared" si="45"/>
        <v>#N/A</v>
      </c>
      <c r="AH251" s="19" t="e">
        <f t="shared" si="46"/>
        <v>#N/A</v>
      </c>
      <c r="AI251" s="19" t="e">
        <f t="shared" si="47"/>
        <v>#N/A</v>
      </c>
      <c r="AJ251" s="19" t="e">
        <f>IF(K251=2,Inputs!$B$7,IF(K251=3,Inputs!$B$8,IF(K251=4,Inputs!$B$9,IF(K251=5,Inputs!$B$10,IF(K251=6,Inputs!$B$11)))))</f>
        <v>#N/A</v>
      </c>
      <c r="AK251" s="19">
        <f>Inputs!$B$65+C251</f>
        <v>500</v>
      </c>
      <c r="AL251" s="19" t="e">
        <f t="shared" si="48"/>
        <v>#N/A</v>
      </c>
      <c r="AM251" s="19" t="e">
        <f t="shared" si="43"/>
        <v>#N/A</v>
      </c>
      <c r="AN251" s="19" t="e">
        <f t="shared" si="38"/>
        <v>#N/A</v>
      </c>
      <c r="AO251" s="19" t="e">
        <f t="shared" si="39"/>
        <v>#N/A</v>
      </c>
      <c r="AP251" s="19" t="e">
        <f t="shared" si="40"/>
        <v>#N/A</v>
      </c>
      <c r="AQ251" s="22">
        <f t="shared" si="41"/>
        <v>0</v>
      </c>
      <c r="AR251" s="22">
        <f t="shared" si="42"/>
        <v>0</v>
      </c>
      <c r="AS251" s="22">
        <f>IF(AND(AQ251&gt;=Inputs!$B$15,D251=2),MAX(C251,Inputs!$B$15),AQ251)</f>
        <v>0</v>
      </c>
      <c r="AT251" s="22">
        <f>IF(AND(AR251&gt;=Inputs!$B$15,D251=2),MAX(C251,Inputs!$B$15),AR251)</f>
        <v>0</v>
      </c>
      <c r="AU251" s="22">
        <f>IF(AND(AS251&gt;=Inputs!$B$16,D251&lt;4),MAX(C251,Inputs!$B$16),AS251)</f>
        <v>0</v>
      </c>
      <c r="AV251" s="22">
        <f>IF(AND(AT251&gt;=Inputs!$B$16,D251&lt;4),MAX(C251,Inputs!$B$16),AT251)</f>
        <v>0</v>
      </c>
      <c r="AW251" s="20">
        <f>IF(AU251&gt;Inputs!$B$17,Inputs!$B$17,AU251)</f>
        <v>0</v>
      </c>
      <c r="AX251" s="20">
        <f>IF(AV251&gt;Inputs!$B$17,Inputs!$B$17,AV251)</f>
        <v>0</v>
      </c>
    </row>
    <row r="252" spans="1:50" x14ac:dyDescent="0.25">
      <c r="A252" s="1">
        <f>Levels!A253</f>
        <v>0</v>
      </c>
      <c r="B252" s="1">
        <f>Levels!B253</f>
        <v>0</v>
      </c>
      <c r="C252" s="15">
        <f>IF(AND(E252=0,F252=1),Levels!C253,'2012-2013'!AU252)</f>
        <v>0</v>
      </c>
      <c r="D252" s="1">
        <f>Levels!E253</f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 t="e">
        <f>Levels!AD253</f>
        <v>#N/A</v>
      </c>
      <c r="K252" s="1" t="e">
        <f>Levels!AE253</f>
        <v>#N/A</v>
      </c>
      <c r="L252" s="1" t="e">
        <f t="shared" si="44"/>
        <v>#N/A</v>
      </c>
      <c r="M252" s="19">
        <f>IF(D252=1,Inputs!$J$25,IF(D252=2,Inputs!$J$26,IF(D252=3,Inputs!$J$27,IF(D252=4,Inputs!$J$28,0))))</f>
        <v>0</v>
      </c>
      <c r="N252" s="19">
        <f>IF(D252=1,Inputs!$J$42,IF(D252=2,Inputs!$J$43,IF(D252=3,Inputs!$J$44,IF(D252=4,Inputs!$J$45,0))))</f>
        <v>0</v>
      </c>
      <c r="O252" s="19">
        <f>IF(D252=1,Inputs!$K$25,IF(D252=2,Inputs!$K$26,IF(D252=3,Inputs!$K$27,IF(D252=4,Inputs!$K$28,0))))</f>
        <v>0</v>
      </c>
      <c r="P252" s="19">
        <f>IF(D252=1,Inputs!$K$42,IF(D252=2,Inputs!$K$43,IF(D252=3,Inputs!$K$44,IF(D252=4,Inputs!$K$45,0))))</f>
        <v>0</v>
      </c>
      <c r="Q252" s="19">
        <f>IF(AND(D252=1,G252=1),Inputs!$L$25,IF(AND(D252=2,G252=1),Inputs!$L$26,IF(AND(D252=3,G252=1),Inputs!$L$27,IF(AND(D252=4,G252=1),Inputs!$L$28,0))))</f>
        <v>0</v>
      </c>
      <c r="R252" s="19">
        <f>IF(AND(D252=1,G252=1),Inputs!$L$42,IF(AND(D252=2,G252=1),Inputs!$L$43,IF(AND(D252=3,G252=1),Inputs!$L$44,IF(AND(D252=4,G252=1),Inputs!$L$45,0))))</f>
        <v>0</v>
      </c>
      <c r="S252" s="19">
        <f>IF(AND(D252=1,H252=1),Inputs!$M$25,IF(AND(D252=2,H252=1),Inputs!$M$26,IF(AND(D252=3,H252=1),Inputs!$M$27,IF(AND(D252=4,H252=1),Inputs!$M$28,0))))</f>
        <v>0</v>
      </c>
      <c r="T252" s="19">
        <f>IF(AND(D252=1,H252=1),Inputs!$M$42,IF(AND(D252=2,H252=1),Inputs!$M$43,IF(AND(D252=3,H252=1),Inputs!$M$44,IF(AND(D252=4,H252=1),Inputs!$M$45,0))))</f>
        <v>0</v>
      </c>
      <c r="U252" s="19">
        <f>IF(AND(D252=1,I252=1),Inputs!$N$25,IF(AND(D252=2,I252=1),Inputs!$N$26,IF(AND(D252=3,I252=1),Inputs!$N$27,IF(AND(D252=4,I252=1),Inputs!$N$28,0))))</f>
        <v>0</v>
      </c>
      <c r="V252" s="19">
        <f>IF(AND(D252=1,I252=1),Inputs!$N$42,IF(AND(D252=2,I252=1),Inputs!$N$43,IF(AND(D252=3,I252=1),Inputs!$N$44,IF(AND(D252=4,I252=1),Inputs!$N$45,0))))</f>
        <v>0</v>
      </c>
      <c r="W252" s="19">
        <f>IF(D252=1,Inputs!$J$34,IF(D252=2,Inputs!$J$35,IF(D252=3,Inputs!$J$36,IF(D252=4,Inputs!$J$37,0))))</f>
        <v>0</v>
      </c>
      <c r="X252" s="19">
        <f>IF(D252=1,Inputs!$J$51,IF(D252=2,Inputs!$J$52,IF(D252=3,Inputs!$J$53,IF(D252=4,Inputs!$J$54,0))))</f>
        <v>0</v>
      </c>
      <c r="Y252" s="19">
        <f>IF(D252=1,Inputs!$K$34,IF(D252=2,Inputs!$K$35,IF(D252=3,Inputs!$K$36,IF(D252=4,Inputs!$K$37,0))))</f>
        <v>0</v>
      </c>
      <c r="Z252" s="19">
        <f>IF(D252=1,Inputs!$K$51,IF(D252=2,Inputs!$K$52,IF(D252=3,Inputs!$K$53,IF(D252=4,Inputs!$K$54,0))))</f>
        <v>0</v>
      </c>
      <c r="AA252" s="19">
        <f>IF(AND(D252=1,G252=1),Inputs!$L$34,IF(AND(D252=2,G252=1),Inputs!$L$35,IF(AND(D252=3,G252=1),Inputs!$L$36,IF(AND(D252=4,G252=1),Inputs!$L$37,0))))</f>
        <v>0</v>
      </c>
      <c r="AB252" s="19">
        <f>IF(AND(D252=1,G252=1),Inputs!$L$51,IF(AND(D252=2,G252=1),Inputs!$L$52,IF(AND(D252=3,G252=1),Inputs!$L$53,IF(AND(D252=4,G252=1),Inputs!$L$54,0))))</f>
        <v>0</v>
      </c>
      <c r="AC252" s="19">
        <f>IF(AND(D252=1,H252=1),Inputs!$M$34,IF(AND(D252=2,H252=1),Inputs!$M$35,IF(AND(D252=3,H252=1),Inputs!$M$36,IF(AND(D252=4,H252=1),Inputs!$M$37,0))))</f>
        <v>0</v>
      </c>
      <c r="AD252" s="19">
        <f>IF(AND(D252=1,H252=1),Inputs!$M$51,IF(AND(D252=2,H252=1),Inputs!$M$52,IF(AND(D252=3,H252=1),Inputs!$M$53,IF(AND(D252=4,H252=1),Inputs!$M$54,0))))</f>
        <v>0</v>
      </c>
      <c r="AE252" s="19">
        <f>IF(AND(D252=1,I252=1),Inputs!$N$34,IF(AND(D252=2,I252=1),Inputs!$N$35,IF(AND(D252=3,I252=1),Inputs!$N$36,IF(AND(D252=4,I252=1),Inputs!$N$37,0))))</f>
        <v>0</v>
      </c>
      <c r="AF252" s="19">
        <f>IF(AND(D252=1,I252=1),Inputs!$N$51,IF(AND(D252=2,I252=1),Inputs!$N$52,IF(AND(D252=3,I252=1),Inputs!$N$53,IF(AND(D252=4,I252=1),Inputs!$N$54,0))))</f>
        <v>0</v>
      </c>
      <c r="AG252" s="19" t="e">
        <f t="shared" si="45"/>
        <v>#N/A</v>
      </c>
      <c r="AH252" s="19" t="e">
        <f t="shared" si="46"/>
        <v>#N/A</v>
      </c>
      <c r="AI252" s="19" t="e">
        <f t="shared" si="47"/>
        <v>#N/A</v>
      </c>
      <c r="AJ252" s="19" t="e">
        <f>IF(K252=2,Inputs!$B$7,IF(K252=3,Inputs!$B$8,IF(K252=4,Inputs!$B$9,IF(K252=5,Inputs!$B$10,IF(K252=6,Inputs!$B$11)))))</f>
        <v>#N/A</v>
      </c>
      <c r="AK252" s="19">
        <f>Inputs!$B$65+C252</f>
        <v>500</v>
      </c>
      <c r="AL252" s="19" t="e">
        <f t="shared" si="48"/>
        <v>#N/A</v>
      </c>
      <c r="AM252" s="19" t="e">
        <f t="shared" si="43"/>
        <v>#N/A</v>
      </c>
      <c r="AN252" s="19" t="e">
        <f t="shared" si="38"/>
        <v>#N/A</v>
      </c>
      <c r="AO252" s="19" t="e">
        <f t="shared" si="39"/>
        <v>#N/A</v>
      </c>
      <c r="AP252" s="19" t="e">
        <f t="shared" si="40"/>
        <v>#N/A</v>
      </c>
      <c r="AQ252" s="22">
        <f t="shared" si="41"/>
        <v>0</v>
      </c>
      <c r="AR252" s="22">
        <f t="shared" si="42"/>
        <v>0</v>
      </c>
      <c r="AS252" s="22">
        <f>IF(AND(AQ252&gt;=Inputs!$B$15,D252=2),MAX(C252,Inputs!$B$15),AQ252)</f>
        <v>0</v>
      </c>
      <c r="AT252" s="22">
        <f>IF(AND(AR252&gt;=Inputs!$B$15,D252=2),MAX(C252,Inputs!$B$15),AR252)</f>
        <v>0</v>
      </c>
      <c r="AU252" s="22">
        <f>IF(AND(AS252&gt;=Inputs!$B$16,D252&lt;4),MAX(C252,Inputs!$B$16),AS252)</f>
        <v>0</v>
      </c>
      <c r="AV252" s="22">
        <f>IF(AND(AT252&gt;=Inputs!$B$16,D252&lt;4),MAX(C252,Inputs!$B$16),AT252)</f>
        <v>0</v>
      </c>
      <c r="AW252" s="20">
        <f>IF(AU252&gt;Inputs!$B$17,Inputs!$B$17,AU252)</f>
        <v>0</v>
      </c>
      <c r="AX252" s="20">
        <f>IF(AV252&gt;Inputs!$B$17,Inputs!$B$17,AV252)</f>
        <v>0</v>
      </c>
    </row>
    <row r="253" spans="1:50" x14ac:dyDescent="0.25">
      <c r="A253" s="1">
        <f>Levels!A254</f>
        <v>0</v>
      </c>
      <c r="B253" s="1">
        <f>Levels!B254</f>
        <v>0</v>
      </c>
      <c r="C253" s="15">
        <f>IF(AND(E253=0,F253=1),Levels!C254,'2012-2013'!AU253)</f>
        <v>0</v>
      </c>
      <c r="D253" s="1">
        <f>Levels!E254</f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 t="e">
        <f>Levels!AD254</f>
        <v>#N/A</v>
      </c>
      <c r="K253" s="1" t="e">
        <f>Levels!AE254</f>
        <v>#N/A</v>
      </c>
      <c r="L253" s="1" t="e">
        <f t="shared" si="44"/>
        <v>#N/A</v>
      </c>
      <c r="M253" s="19">
        <f>IF(D253=1,Inputs!$J$25,IF(D253=2,Inputs!$J$26,IF(D253=3,Inputs!$J$27,IF(D253=4,Inputs!$J$28,0))))</f>
        <v>0</v>
      </c>
      <c r="N253" s="19">
        <f>IF(D253=1,Inputs!$J$42,IF(D253=2,Inputs!$J$43,IF(D253=3,Inputs!$J$44,IF(D253=4,Inputs!$J$45,0))))</f>
        <v>0</v>
      </c>
      <c r="O253" s="19">
        <f>IF(D253=1,Inputs!$K$25,IF(D253=2,Inputs!$K$26,IF(D253=3,Inputs!$K$27,IF(D253=4,Inputs!$K$28,0))))</f>
        <v>0</v>
      </c>
      <c r="P253" s="19">
        <f>IF(D253=1,Inputs!$K$42,IF(D253=2,Inputs!$K$43,IF(D253=3,Inputs!$K$44,IF(D253=4,Inputs!$K$45,0))))</f>
        <v>0</v>
      </c>
      <c r="Q253" s="19">
        <f>IF(AND(D253=1,G253=1),Inputs!$L$25,IF(AND(D253=2,G253=1),Inputs!$L$26,IF(AND(D253=3,G253=1),Inputs!$L$27,IF(AND(D253=4,G253=1),Inputs!$L$28,0))))</f>
        <v>0</v>
      </c>
      <c r="R253" s="19">
        <f>IF(AND(D253=1,G253=1),Inputs!$L$42,IF(AND(D253=2,G253=1),Inputs!$L$43,IF(AND(D253=3,G253=1),Inputs!$L$44,IF(AND(D253=4,G253=1),Inputs!$L$45,0))))</f>
        <v>0</v>
      </c>
      <c r="S253" s="19">
        <f>IF(AND(D253=1,H253=1),Inputs!$M$25,IF(AND(D253=2,H253=1),Inputs!$M$26,IF(AND(D253=3,H253=1),Inputs!$M$27,IF(AND(D253=4,H253=1),Inputs!$M$28,0))))</f>
        <v>0</v>
      </c>
      <c r="T253" s="19">
        <f>IF(AND(D253=1,H253=1),Inputs!$M$42,IF(AND(D253=2,H253=1),Inputs!$M$43,IF(AND(D253=3,H253=1),Inputs!$M$44,IF(AND(D253=4,H253=1),Inputs!$M$45,0))))</f>
        <v>0</v>
      </c>
      <c r="U253" s="19">
        <f>IF(AND(D253=1,I253=1),Inputs!$N$25,IF(AND(D253=2,I253=1),Inputs!$N$26,IF(AND(D253=3,I253=1),Inputs!$N$27,IF(AND(D253=4,I253=1),Inputs!$N$28,0))))</f>
        <v>0</v>
      </c>
      <c r="V253" s="19">
        <f>IF(AND(D253=1,I253=1),Inputs!$N$42,IF(AND(D253=2,I253=1),Inputs!$N$43,IF(AND(D253=3,I253=1),Inputs!$N$44,IF(AND(D253=4,I253=1),Inputs!$N$45,0))))</f>
        <v>0</v>
      </c>
      <c r="W253" s="19">
        <f>IF(D253=1,Inputs!$J$34,IF(D253=2,Inputs!$J$35,IF(D253=3,Inputs!$J$36,IF(D253=4,Inputs!$J$37,0))))</f>
        <v>0</v>
      </c>
      <c r="X253" s="19">
        <f>IF(D253=1,Inputs!$J$51,IF(D253=2,Inputs!$J$52,IF(D253=3,Inputs!$J$53,IF(D253=4,Inputs!$J$54,0))))</f>
        <v>0</v>
      </c>
      <c r="Y253" s="19">
        <f>IF(D253=1,Inputs!$K$34,IF(D253=2,Inputs!$K$35,IF(D253=3,Inputs!$K$36,IF(D253=4,Inputs!$K$37,0))))</f>
        <v>0</v>
      </c>
      <c r="Z253" s="19">
        <f>IF(D253=1,Inputs!$K$51,IF(D253=2,Inputs!$K$52,IF(D253=3,Inputs!$K$53,IF(D253=4,Inputs!$K$54,0))))</f>
        <v>0</v>
      </c>
      <c r="AA253" s="19">
        <f>IF(AND(D253=1,G253=1),Inputs!$L$34,IF(AND(D253=2,G253=1),Inputs!$L$35,IF(AND(D253=3,G253=1),Inputs!$L$36,IF(AND(D253=4,G253=1),Inputs!$L$37,0))))</f>
        <v>0</v>
      </c>
      <c r="AB253" s="19">
        <f>IF(AND(D253=1,G253=1),Inputs!$L$51,IF(AND(D253=2,G253=1),Inputs!$L$52,IF(AND(D253=3,G253=1),Inputs!$L$53,IF(AND(D253=4,G253=1),Inputs!$L$54,0))))</f>
        <v>0</v>
      </c>
      <c r="AC253" s="19">
        <f>IF(AND(D253=1,H253=1),Inputs!$M$34,IF(AND(D253=2,H253=1),Inputs!$M$35,IF(AND(D253=3,H253=1),Inputs!$M$36,IF(AND(D253=4,H253=1),Inputs!$M$37,0))))</f>
        <v>0</v>
      </c>
      <c r="AD253" s="19">
        <f>IF(AND(D253=1,H253=1),Inputs!$M$51,IF(AND(D253=2,H253=1),Inputs!$M$52,IF(AND(D253=3,H253=1),Inputs!$M$53,IF(AND(D253=4,H253=1),Inputs!$M$54,0))))</f>
        <v>0</v>
      </c>
      <c r="AE253" s="19">
        <f>IF(AND(D253=1,I253=1),Inputs!$N$34,IF(AND(D253=2,I253=1),Inputs!$N$35,IF(AND(D253=3,I253=1),Inputs!$N$36,IF(AND(D253=4,I253=1),Inputs!$N$37,0))))</f>
        <v>0</v>
      </c>
      <c r="AF253" s="19">
        <f>IF(AND(D253=1,I253=1),Inputs!$N$51,IF(AND(D253=2,I253=1),Inputs!$N$52,IF(AND(D253=3,I253=1),Inputs!$N$53,IF(AND(D253=4,I253=1),Inputs!$N$54,0))))</f>
        <v>0</v>
      </c>
      <c r="AG253" s="19" t="e">
        <f t="shared" si="45"/>
        <v>#N/A</v>
      </c>
      <c r="AH253" s="19" t="e">
        <f t="shared" si="46"/>
        <v>#N/A</v>
      </c>
      <c r="AI253" s="19" t="e">
        <f t="shared" si="47"/>
        <v>#N/A</v>
      </c>
      <c r="AJ253" s="19" t="e">
        <f>IF(K253=2,Inputs!$B$7,IF(K253=3,Inputs!$B$8,IF(K253=4,Inputs!$B$9,IF(K253=5,Inputs!$B$10,IF(K253=6,Inputs!$B$11)))))</f>
        <v>#N/A</v>
      </c>
      <c r="AK253" s="19">
        <f>Inputs!$B$65+C253</f>
        <v>500</v>
      </c>
      <c r="AL253" s="19" t="e">
        <f t="shared" si="48"/>
        <v>#N/A</v>
      </c>
      <c r="AM253" s="19" t="e">
        <f t="shared" si="43"/>
        <v>#N/A</v>
      </c>
      <c r="AN253" s="19" t="e">
        <f t="shared" si="38"/>
        <v>#N/A</v>
      </c>
      <c r="AO253" s="19" t="e">
        <f t="shared" si="39"/>
        <v>#N/A</v>
      </c>
      <c r="AP253" s="19" t="e">
        <f t="shared" si="40"/>
        <v>#N/A</v>
      </c>
      <c r="AQ253" s="22">
        <f t="shared" si="41"/>
        <v>0</v>
      </c>
      <c r="AR253" s="22">
        <f t="shared" si="42"/>
        <v>0</v>
      </c>
      <c r="AS253" s="22">
        <f>IF(AND(AQ253&gt;=Inputs!$B$15,D253=2),MAX(C253,Inputs!$B$15),AQ253)</f>
        <v>0</v>
      </c>
      <c r="AT253" s="22">
        <f>IF(AND(AR253&gt;=Inputs!$B$15,D253=2),MAX(C253,Inputs!$B$15),AR253)</f>
        <v>0</v>
      </c>
      <c r="AU253" s="22">
        <f>IF(AND(AS253&gt;=Inputs!$B$16,D253&lt;4),MAX(C253,Inputs!$B$16),AS253)</f>
        <v>0</v>
      </c>
      <c r="AV253" s="22">
        <f>IF(AND(AT253&gt;=Inputs!$B$16,D253&lt;4),MAX(C253,Inputs!$B$16),AT253)</f>
        <v>0</v>
      </c>
      <c r="AW253" s="20">
        <f>IF(AU253&gt;Inputs!$B$17,Inputs!$B$17,AU253)</f>
        <v>0</v>
      </c>
      <c r="AX253" s="20">
        <f>IF(AV253&gt;Inputs!$B$17,Inputs!$B$17,AV253)</f>
        <v>0</v>
      </c>
    </row>
    <row r="254" spans="1:50" x14ac:dyDescent="0.25">
      <c r="A254" s="1">
        <f>Levels!A255</f>
        <v>0</v>
      </c>
      <c r="B254" s="1">
        <f>Levels!B255</f>
        <v>0</v>
      </c>
      <c r="C254" s="15">
        <f>IF(AND(E254=0,F254=1),Levels!C255,'2012-2013'!AU254)</f>
        <v>0</v>
      </c>
      <c r="D254" s="1">
        <f>Levels!E255</f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 t="e">
        <f>Levels!AD255</f>
        <v>#N/A</v>
      </c>
      <c r="K254" s="1" t="e">
        <f>Levels!AE255</f>
        <v>#N/A</v>
      </c>
      <c r="L254" s="1" t="e">
        <f t="shared" si="44"/>
        <v>#N/A</v>
      </c>
      <c r="M254" s="19">
        <f>IF(D254=1,Inputs!$J$25,IF(D254=2,Inputs!$J$26,IF(D254=3,Inputs!$J$27,IF(D254=4,Inputs!$J$28,0))))</f>
        <v>0</v>
      </c>
      <c r="N254" s="19">
        <f>IF(D254=1,Inputs!$J$42,IF(D254=2,Inputs!$J$43,IF(D254=3,Inputs!$J$44,IF(D254=4,Inputs!$J$45,0))))</f>
        <v>0</v>
      </c>
      <c r="O254" s="19">
        <f>IF(D254=1,Inputs!$K$25,IF(D254=2,Inputs!$K$26,IF(D254=3,Inputs!$K$27,IF(D254=4,Inputs!$K$28,0))))</f>
        <v>0</v>
      </c>
      <c r="P254" s="19">
        <f>IF(D254=1,Inputs!$K$42,IF(D254=2,Inputs!$K$43,IF(D254=3,Inputs!$K$44,IF(D254=4,Inputs!$K$45,0))))</f>
        <v>0</v>
      </c>
      <c r="Q254" s="19">
        <f>IF(AND(D254=1,G254=1),Inputs!$L$25,IF(AND(D254=2,G254=1),Inputs!$L$26,IF(AND(D254=3,G254=1),Inputs!$L$27,IF(AND(D254=4,G254=1),Inputs!$L$28,0))))</f>
        <v>0</v>
      </c>
      <c r="R254" s="19">
        <f>IF(AND(D254=1,G254=1),Inputs!$L$42,IF(AND(D254=2,G254=1),Inputs!$L$43,IF(AND(D254=3,G254=1),Inputs!$L$44,IF(AND(D254=4,G254=1),Inputs!$L$45,0))))</f>
        <v>0</v>
      </c>
      <c r="S254" s="19">
        <f>IF(AND(D254=1,H254=1),Inputs!$M$25,IF(AND(D254=2,H254=1),Inputs!$M$26,IF(AND(D254=3,H254=1),Inputs!$M$27,IF(AND(D254=4,H254=1),Inputs!$M$28,0))))</f>
        <v>0</v>
      </c>
      <c r="T254" s="19">
        <f>IF(AND(D254=1,H254=1),Inputs!$M$42,IF(AND(D254=2,H254=1),Inputs!$M$43,IF(AND(D254=3,H254=1),Inputs!$M$44,IF(AND(D254=4,H254=1),Inputs!$M$45,0))))</f>
        <v>0</v>
      </c>
      <c r="U254" s="19">
        <f>IF(AND(D254=1,I254=1),Inputs!$N$25,IF(AND(D254=2,I254=1),Inputs!$N$26,IF(AND(D254=3,I254=1),Inputs!$N$27,IF(AND(D254=4,I254=1),Inputs!$N$28,0))))</f>
        <v>0</v>
      </c>
      <c r="V254" s="19">
        <f>IF(AND(D254=1,I254=1),Inputs!$N$42,IF(AND(D254=2,I254=1),Inputs!$N$43,IF(AND(D254=3,I254=1),Inputs!$N$44,IF(AND(D254=4,I254=1),Inputs!$N$45,0))))</f>
        <v>0</v>
      </c>
      <c r="W254" s="19">
        <f>IF(D254=1,Inputs!$J$34,IF(D254=2,Inputs!$J$35,IF(D254=3,Inputs!$J$36,IF(D254=4,Inputs!$J$37,0))))</f>
        <v>0</v>
      </c>
      <c r="X254" s="19">
        <f>IF(D254=1,Inputs!$J$51,IF(D254=2,Inputs!$J$52,IF(D254=3,Inputs!$J$53,IF(D254=4,Inputs!$J$54,0))))</f>
        <v>0</v>
      </c>
      <c r="Y254" s="19">
        <f>IF(D254=1,Inputs!$K$34,IF(D254=2,Inputs!$K$35,IF(D254=3,Inputs!$K$36,IF(D254=4,Inputs!$K$37,0))))</f>
        <v>0</v>
      </c>
      <c r="Z254" s="19">
        <f>IF(D254=1,Inputs!$K$51,IF(D254=2,Inputs!$K$52,IF(D254=3,Inputs!$K$53,IF(D254=4,Inputs!$K$54,0))))</f>
        <v>0</v>
      </c>
      <c r="AA254" s="19">
        <f>IF(AND(D254=1,G254=1),Inputs!$L$34,IF(AND(D254=2,G254=1),Inputs!$L$35,IF(AND(D254=3,G254=1),Inputs!$L$36,IF(AND(D254=4,G254=1),Inputs!$L$37,0))))</f>
        <v>0</v>
      </c>
      <c r="AB254" s="19">
        <f>IF(AND(D254=1,G254=1),Inputs!$L$51,IF(AND(D254=2,G254=1),Inputs!$L$52,IF(AND(D254=3,G254=1),Inputs!$L$53,IF(AND(D254=4,G254=1),Inputs!$L$54,0))))</f>
        <v>0</v>
      </c>
      <c r="AC254" s="19">
        <f>IF(AND(D254=1,H254=1),Inputs!$M$34,IF(AND(D254=2,H254=1),Inputs!$M$35,IF(AND(D254=3,H254=1),Inputs!$M$36,IF(AND(D254=4,H254=1),Inputs!$M$37,0))))</f>
        <v>0</v>
      </c>
      <c r="AD254" s="19">
        <f>IF(AND(D254=1,H254=1),Inputs!$M$51,IF(AND(D254=2,H254=1),Inputs!$M$52,IF(AND(D254=3,H254=1),Inputs!$M$53,IF(AND(D254=4,H254=1),Inputs!$M$54,0))))</f>
        <v>0</v>
      </c>
      <c r="AE254" s="19">
        <f>IF(AND(D254=1,I254=1),Inputs!$N$34,IF(AND(D254=2,I254=1),Inputs!$N$35,IF(AND(D254=3,I254=1),Inputs!$N$36,IF(AND(D254=4,I254=1),Inputs!$N$37,0))))</f>
        <v>0</v>
      </c>
      <c r="AF254" s="19">
        <f>IF(AND(D254=1,I254=1),Inputs!$N$51,IF(AND(D254=2,I254=1),Inputs!$N$52,IF(AND(D254=3,I254=1),Inputs!$N$53,IF(AND(D254=4,I254=1),Inputs!$N$54,0))))</f>
        <v>0</v>
      </c>
      <c r="AG254" s="19" t="e">
        <f t="shared" si="45"/>
        <v>#N/A</v>
      </c>
      <c r="AH254" s="19" t="e">
        <f t="shared" si="46"/>
        <v>#N/A</v>
      </c>
      <c r="AI254" s="19" t="e">
        <f t="shared" si="47"/>
        <v>#N/A</v>
      </c>
      <c r="AJ254" s="19" t="e">
        <f>IF(K254=2,Inputs!$B$7,IF(K254=3,Inputs!$B$8,IF(K254=4,Inputs!$B$9,IF(K254=5,Inputs!$B$10,IF(K254=6,Inputs!$B$11)))))</f>
        <v>#N/A</v>
      </c>
      <c r="AK254" s="19">
        <f>Inputs!$B$65+C254</f>
        <v>500</v>
      </c>
      <c r="AL254" s="19" t="e">
        <f t="shared" si="48"/>
        <v>#N/A</v>
      </c>
      <c r="AM254" s="19" t="e">
        <f t="shared" si="43"/>
        <v>#N/A</v>
      </c>
      <c r="AN254" s="19" t="e">
        <f t="shared" si="38"/>
        <v>#N/A</v>
      </c>
      <c r="AO254" s="19" t="e">
        <f t="shared" si="39"/>
        <v>#N/A</v>
      </c>
      <c r="AP254" s="19" t="e">
        <f t="shared" si="40"/>
        <v>#N/A</v>
      </c>
      <c r="AQ254" s="22">
        <f t="shared" si="41"/>
        <v>0</v>
      </c>
      <c r="AR254" s="22">
        <f t="shared" si="42"/>
        <v>0</v>
      </c>
      <c r="AS254" s="22">
        <f>IF(AND(AQ254&gt;=Inputs!$B$15,D254=2),MAX(C254,Inputs!$B$15),AQ254)</f>
        <v>0</v>
      </c>
      <c r="AT254" s="22">
        <f>IF(AND(AR254&gt;=Inputs!$B$15,D254=2),MAX(C254,Inputs!$B$15),AR254)</f>
        <v>0</v>
      </c>
      <c r="AU254" s="22">
        <f>IF(AND(AS254&gt;=Inputs!$B$16,D254&lt;4),MAX(C254,Inputs!$B$16),AS254)</f>
        <v>0</v>
      </c>
      <c r="AV254" s="22">
        <f>IF(AND(AT254&gt;=Inputs!$B$16,D254&lt;4),MAX(C254,Inputs!$B$16),AT254)</f>
        <v>0</v>
      </c>
      <c r="AW254" s="20">
        <f>IF(AU254&gt;Inputs!$B$17,Inputs!$B$17,AU254)</f>
        <v>0</v>
      </c>
      <c r="AX254" s="20">
        <f>IF(AV254&gt;Inputs!$B$17,Inputs!$B$17,AV254)</f>
        <v>0</v>
      </c>
    </row>
    <row r="255" spans="1:50" x14ac:dyDescent="0.25">
      <c r="A255" s="1">
        <f>Levels!A256</f>
        <v>0</v>
      </c>
      <c r="B255" s="1">
        <f>Levels!B256</f>
        <v>0</v>
      </c>
      <c r="C255" s="15">
        <f>IF(AND(E255=0,F255=1),Levels!C256,'2012-2013'!AU255)</f>
        <v>0</v>
      </c>
      <c r="D255" s="1">
        <f>Levels!E256</f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 t="e">
        <f>Levels!AD256</f>
        <v>#N/A</v>
      </c>
      <c r="K255" s="1" t="e">
        <f>Levels!AE256</f>
        <v>#N/A</v>
      </c>
      <c r="L255" s="1" t="e">
        <f t="shared" si="44"/>
        <v>#N/A</v>
      </c>
      <c r="M255" s="19">
        <f>IF(D255=1,Inputs!$J$25,IF(D255=2,Inputs!$J$26,IF(D255=3,Inputs!$J$27,IF(D255=4,Inputs!$J$28,0))))</f>
        <v>0</v>
      </c>
      <c r="N255" s="19">
        <f>IF(D255=1,Inputs!$J$42,IF(D255=2,Inputs!$J$43,IF(D255=3,Inputs!$J$44,IF(D255=4,Inputs!$J$45,0))))</f>
        <v>0</v>
      </c>
      <c r="O255" s="19">
        <f>IF(D255=1,Inputs!$K$25,IF(D255=2,Inputs!$K$26,IF(D255=3,Inputs!$K$27,IF(D255=4,Inputs!$K$28,0))))</f>
        <v>0</v>
      </c>
      <c r="P255" s="19">
        <f>IF(D255=1,Inputs!$K$42,IF(D255=2,Inputs!$K$43,IF(D255=3,Inputs!$K$44,IF(D255=4,Inputs!$K$45,0))))</f>
        <v>0</v>
      </c>
      <c r="Q255" s="19">
        <f>IF(AND(D255=1,G255=1),Inputs!$L$25,IF(AND(D255=2,G255=1),Inputs!$L$26,IF(AND(D255=3,G255=1),Inputs!$L$27,IF(AND(D255=4,G255=1),Inputs!$L$28,0))))</f>
        <v>0</v>
      </c>
      <c r="R255" s="19">
        <f>IF(AND(D255=1,G255=1),Inputs!$L$42,IF(AND(D255=2,G255=1),Inputs!$L$43,IF(AND(D255=3,G255=1),Inputs!$L$44,IF(AND(D255=4,G255=1),Inputs!$L$45,0))))</f>
        <v>0</v>
      </c>
      <c r="S255" s="19">
        <f>IF(AND(D255=1,H255=1),Inputs!$M$25,IF(AND(D255=2,H255=1),Inputs!$M$26,IF(AND(D255=3,H255=1),Inputs!$M$27,IF(AND(D255=4,H255=1),Inputs!$M$28,0))))</f>
        <v>0</v>
      </c>
      <c r="T255" s="19">
        <f>IF(AND(D255=1,H255=1),Inputs!$M$42,IF(AND(D255=2,H255=1),Inputs!$M$43,IF(AND(D255=3,H255=1),Inputs!$M$44,IF(AND(D255=4,H255=1),Inputs!$M$45,0))))</f>
        <v>0</v>
      </c>
      <c r="U255" s="19">
        <f>IF(AND(D255=1,I255=1),Inputs!$N$25,IF(AND(D255=2,I255=1),Inputs!$N$26,IF(AND(D255=3,I255=1),Inputs!$N$27,IF(AND(D255=4,I255=1),Inputs!$N$28,0))))</f>
        <v>0</v>
      </c>
      <c r="V255" s="19">
        <f>IF(AND(D255=1,I255=1),Inputs!$N$42,IF(AND(D255=2,I255=1),Inputs!$N$43,IF(AND(D255=3,I255=1),Inputs!$N$44,IF(AND(D255=4,I255=1),Inputs!$N$45,0))))</f>
        <v>0</v>
      </c>
      <c r="W255" s="19">
        <f>IF(D255=1,Inputs!$J$34,IF(D255=2,Inputs!$J$35,IF(D255=3,Inputs!$J$36,IF(D255=4,Inputs!$J$37,0))))</f>
        <v>0</v>
      </c>
      <c r="X255" s="19">
        <f>IF(D255=1,Inputs!$J$51,IF(D255=2,Inputs!$J$52,IF(D255=3,Inputs!$J$53,IF(D255=4,Inputs!$J$54,0))))</f>
        <v>0</v>
      </c>
      <c r="Y255" s="19">
        <f>IF(D255=1,Inputs!$K$34,IF(D255=2,Inputs!$K$35,IF(D255=3,Inputs!$K$36,IF(D255=4,Inputs!$K$37,0))))</f>
        <v>0</v>
      </c>
      <c r="Z255" s="19">
        <f>IF(D255=1,Inputs!$K$51,IF(D255=2,Inputs!$K$52,IF(D255=3,Inputs!$K$53,IF(D255=4,Inputs!$K$54,0))))</f>
        <v>0</v>
      </c>
      <c r="AA255" s="19">
        <f>IF(AND(D255=1,G255=1),Inputs!$L$34,IF(AND(D255=2,G255=1),Inputs!$L$35,IF(AND(D255=3,G255=1),Inputs!$L$36,IF(AND(D255=4,G255=1),Inputs!$L$37,0))))</f>
        <v>0</v>
      </c>
      <c r="AB255" s="19">
        <f>IF(AND(D255=1,G255=1),Inputs!$L$51,IF(AND(D255=2,G255=1),Inputs!$L$52,IF(AND(D255=3,G255=1),Inputs!$L$53,IF(AND(D255=4,G255=1),Inputs!$L$54,0))))</f>
        <v>0</v>
      </c>
      <c r="AC255" s="19">
        <f>IF(AND(D255=1,H255=1),Inputs!$M$34,IF(AND(D255=2,H255=1),Inputs!$M$35,IF(AND(D255=3,H255=1),Inputs!$M$36,IF(AND(D255=4,H255=1),Inputs!$M$37,0))))</f>
        <v>0</v>
      </c>
      <c r="AD255" s="19">
        <f>IF(AND(D255=1,H255=1),Inputs!$M$51,IF(AND(D255=2,H255=1),Inputs!$M$52,IF(AND(D255=3,H255=1),Inputs!$M$53,IF(AND(D255=4,H255=1),Inputs!$M$54,0))))</f>
        <v>0</v>
      </c>
      <c r="AE255" s="19">
        <f>IF(AND(D255=1,I255=1),Inputs!$N$34,IF(AND(D255=2,I255=1),Inputs!$N$35,IF(AND(D255=3,I255=1),Inputs!$N$36,IF(AND(D255=4,I255=1),Inputs!$N$37,0))))</f>
        <v>0</v>
      </c>
      <c r="AF255" s="19">
        <f>IF(AND(D255=1,I255=1),Inputs!$N$51,IF(AND(D255=2,I255=1),Inputs!$N$52,IF(AND(D255=3,I255=1),Inputs!$N$53,IF(AND(D255=4,I255=1),Inputs!$N$54,0))))</f>
        <v>0</v>
      </c>
      <c r="AG255" s="19" t="e">
        <f t="shared" si="45"/>
        <v>#N/A</v>
      </c>
      <c r="AH255" s="19" t="e">
        <f t="shared" si="46"/>
        <v>#N/A</v>
      </c>
      <c r="AI255" s="19" t="e">
        <f t="shared" si="47"/>
        <v>#N/A</v>
      </c>
      <c r="AJ255" s="19" t="e">
        <f>IF(K255=2,Inputs!$B$7,IF(K255=3,Inputs!$B$8,IF(K255=4,Inputs!$B$9,IF(K255=5,Inputs!$B$10,IF(K255=6,Inputs!$B$11)))))</f>
        <v>#N/A</v>
      </c>
      <c r="AK255" s="19">
        <f>Inputs!$B$65+C255</f>
        <v>500</v>
      </c>
      <c r="AL255" s="19" t="e">
        <f t="shared" si="48"/>
        <v>#N/A</v>
      </c>
      <c r="AM255" s="19" t="e">
        <f t="shared" si="43"/>
        <v>#N/A</v>
      </c>
      <c r="AN255" s="19" t="e">
        <f t="shared" si="38"/>
        <v>#N/A</v>
      </c>
      <c r="AO255" s="19" t="e">
        <f t="shared" si="39"/>
        <v>#N/A</v>
      </c>
      <c r="AP255" s="19" t="e">
        <f t="shared" si="40"/>
        <v>#N/A</v>
      </c>
      <c r="AQ255" s="22">
        <f t="shared" si="41"/>
        <v>0</v>
      </c>
      <c r="AR255" s="22">
        <f t="shared" si="42"/>
        <v>0</v>
      </c>
      <c r="AS255" s="22">
        <f>IF(AND(AQ255&gt;=Inputs!$B$15,D255=2),MAX(C255,Inputs!$B$15),AQ255)</f>
        <v>0</v>
      </c>
      <c r="AT255" s="22">
        <f>IF(AND(AR255&gt;=Inputs!$B$15,D255=2),MAX(C255,Inputs!$B$15),AR255)</f>
        <v>0</v>
      </c>
      <c r="AU255" s="22">
        <f>IF(AND(AS255&gt;=Inputs!$B$16,D255&lt;4),MAX(C255,Inputs!$B$16),AS255)</f>
        <v>0</v>
      </c>
      <c r="AV255" s="22">
        <f>IF(AND(AT255&gt;=Inputs!$B$16,D255&lt;4),MAX(C255,Inputs!$B$16),AT255)</f>
        <v>0</v>
      </c>
      <c r="AW255" s="20">
        <f>IF(AU255&gt;Inputs!$B$17,Inputs!$B$17,AU255)</f>
        <v>0</v>
      </c>
      <c r="AX255" s="20">
        <f>IF(AV255&gt;Inputs!$B$17,Inputs!$B$17,AV255)</f>
        <v>0</v>
      </c>
    </row>
    <row r="256" spans="1:50" x14ac:dyDescent="0.25">
      <c r="A256" s="1">
        <f>Levels!A257</f>
        <v>0</v>
      </c>
      <c r="B256" s="1">
        <f>Levels!B257</f>
        <v>0</v>
      </c>
      <c r="C256" s="15">
        <f>IF(AND(E256=0,F256=1),Levels!C257,'2012-2013'!AU256)</f>
        <v>0</v>
      </c>
      <c r="D256" s="1">
        <f>Levels!E257</f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 t="e">
        <f>Levels!AD257</f>
        <v>#N/A</v>
      </c>
      <c r="K256" s="1" t="e">
        <f>Levels!AE257</f>
        <v>#N/A</v>
      </c>
      <c r="L256" s="1" t="e">
        <f t="shared" si="44"/>
        <v>#N/A</v>
      </c>
      <c r="M256" s="19">
        <f>IF(D256=1,Inputs!$J$25,IF(D256=2,Inputs!$J$26,IF(D256=3,Inputs!$J$27,IF(D256=4,Inputs!$J$28,0))))</f>
        <v>0</v>
      </c>
      <c r="N256" s="19">
        <f>IF(D256=1,Inputs!$J$42,IF(D256=2,Inputs!$J$43,IF(D256=3,Inputs!$J$44,IF(D256=4,Inputs!$J$45,0))))</f>
        <v>0</v>
      </c>
      <c r="O256" s="19">
        <f>IF(D256=1,Inputs!$K$25,IF(D256=2,Inputs!$K$26,IF(D256=3,Inputs!$K$27,IF(D256=4,Inputs!$K$28,0))))</f>
        <v>0</v>
      </c>
      <c r="P256" s="19">
        <f>IF(D256=1,Inputs!$K$42,IF(D256=2,Inputs!$K$43,IF(D256=3,Inputs!$K$44,IF(D256=4,Inputs!$K$45,0))))</f>
        <v>0</v>
      </c>
      <c r="Q256" s="19">
        <f>IF(AND(D256=1,G256=1),Inputs!$L$25,IF(AND(D256=2,G256=1),Inputs!$L$26,IF(AND(D256=3,G256=1),Inputs!$L$27,IF(AND(D256=4,G256=1),Inputs!$L$28,0))))</f>
        <v>0</v>
      </c>
      <c r="R256" s="19">
        <f>IF(AND(D256=1,G256=1),Inputs!$L$42,IF(AND(D256=2,G256=1),Inputs!$L$43,IF(AND(D256=3,G256=1),Inputs!$L$44,IF(AND(D256=4,G256=1),Inputs!$L$45,0))))</f>
        <v>0</v>
      </c>
      <c r="S256" s="19">
        <f>IF(AND(D256=1,H256=1),Inputs!$M$25,IF(AND(D256=2,H256=1),Inputs!$M$26,IF(AND(D256=3,H256=1),Inputs!$M$27,IF(AND(D256=4,H256=1),Inputs!$M$28,0))))</f>
        <v>0</v>
      </c>
      <c r="T256" s="19">
        <f>IF(AND(D256=1,H256=1),Inputs!$M$42,IF(AND(D256=2,H256=1),Inputs!$M$43,IF(AND(D256=3,H256=1),Inputs!$M$44,IF(AND(D256=4,H256=1),Inputs!$M$45,0))))</f>
        <v>0</v>
      </c>
      <c r="U256" s="19">
        <f>IF(AND(D256=1,I256=1),Inputs!$N$25,IF(AND(D256=2,I256=1),Inputs!$N$26,IF(AND(D256=3,I256=1),Inputs!$N$27,IF(AND(D256=4,I256=1),Inputs!$N$28,0))))</f>
        <v>0</v>
      </c>
      <c r="V256" s="19">
        <f>IF(AND(D256=1,I256=1),Inputs!$N$42,IF(AND(D256=2,I256=1),Inputs!$N$43,IF(AND(D256=3,I256=1),Inputs!$N$44,IF(AND(D256=4,I256=1),Inputs!$N$45,0))))</f>
        <v>0</v>
      </c>
      <c r="W256" s="19">
        <f>IF(D256=1,Inputs!$J$34,IF(D256=2,Inputs!$J$35,IF(D256=3,Inputs!$J$36,IF(D256=4,Inputs!$J$37,0))))</f>
        <v>0</v>
      </c>
      <c r="X256" s="19">
        <f>IF(D256=1,Inputs!$J$51,IF(D256=2,Inputs!$J$52,IF(D256=3,Inputs!$J$53,IF(D256=4,Inputs!$J$54,0))))</f>
        <v>0</v>
      </c>
      <c r="Y256" s="19">
        <f>IF(D256=1,Inputs!$K$34,IF(D256=2,Inputs!$K$35,IF(D256=3,Inputs!$K$36,IF(D256=4,Inputs!$K$37,0))))</f>
        <v>0</v>
      </c>
      <c r="Z256" s="19">
        <f>IF(D256=1,Inputs!$K$51,IF(D256=2,Inputs!$K$52,IF(D256=3,Inputs!$K$53,IF(D256=4,Inputs!$K$54,0))))</f>
        <v>0</v>
      </c>
      <c r="AA256" s="19">
        <f>IF(AND(D256=1,G256=1),Inputs!$L$34,IF(AND(D256=2,G256=1),Inputs!$L$35,IF(AND(D256=3,G256=1),Inputs!$L$36,IF(AND(D256=4,G256=1),Inputs!$L$37,0))))</f>
        <v>0</v>
      </c>
      <c r="AB256" s="19">
        <f>IF(AND(D256=1,G256=1),Inputs!$L$51,IF(AND(D256=2,G256=1),Inputs!$L$52,IF(AND(D256=3,G256=1),Inputs!$L$53,IF(AND(D256=4,G256=1),Inputs!$L$54,0))))</f>
        <v>0</v>
      </c>
      <c r="AC256" s="19">
        <f>IF(AND(D256=1,H256=1),Inputs!$M$34,IF(AND(D256=2,H256=1),Inputs!$M$35,IF(AND(D256=3,H256=1),Inputs!$M$36,IF(AND(D256=4,H256=1),Inputs!$M$37,0))))</f>
        <v>0</v>
      </c>
      <c r="AD256" s="19">
        <f>IF(AND(D256=1,H256=1),Inputs!$M$51,IF(AND(D256=2,H256=1),Inputs!$M$52,IF(AND(D256=3,H256=1),Inputs!$M$53,IF(AND(D256=4,H256=1),Inputs!$M$54,0))))</f>
        <v>0</v>
      </c>
      <c r="AE256" s="19">
        <f>IF(AND(D256=1,I256=1),Inputs!$N$34,IF(AND(D256=2,I256=1),Inputs!$N$35,IF(AND(D256=3,I256=1),Inputs!$N$36,IF(AND(D256=4,I256=1),Inputs!$N$37,0))))</f>
        <v>0</v>
      </c>
      <c r="AF256" s="19">
        <f>IF(AND(D256=1,I256=1),Inputs!$N$51,IF(AND(D256=2,I256=1),Inputs!$N$52,IF(AND(D256=3,I256=1),Inputs!$N$53,IF(AND(D256=4,I256=1),Inputs!$N$54,0))))</f>
        <v>0</v>
      </c>
      <c r="AG256" s="19" t="e">
        <f t="shared" si="45"/>
        <v>#N/A</v>
      </c>
      <c r="AH256" s="19" t="e">
        <f t="shared" si="46"/>
        <v>#N/A</v>
      </c>
      <c r="AI256" s="19" t="e">
        <f t="shared" si="47"/>
        <v>#N/A</v>
      </c>
      <c r="AJ256" s="19" t="e">
        <f>IF(K256=2,Inputs!$B$7,IF(K256=3,Inputs!$B$8,IF(K256=4,Inputs!$B$9,IF(K256=5,Inputs!$B$10,IF(K256=6,Inputs!$B$11)))))</f>
        <v>#N/A</v>
      </c>
      <c r="AK256" s="19">
        <f>Inputs!$B$65+C256</f>
        <v>500</v>
      </c>
      <c r="AL256" s="19" t="e">
        <f t="shared" si="48"/>
        <v>#N/A</v>
      </c>
      <c r="AM256" s="19" t="e">
        <f t="shared" si="43"/>
        <v>#N/A</v>
      </c>
      <c r="AN256" s="19" t="e">
        <f t="shared" si="38"/>
        <v>#N/A</v>
      </c>
      <c r="AO256" s="19" t="e">
        <f t="shared" si="39"/>
        <v>#N/A</v>
      </c>
      <c r="AP256" s="19" t="e">
        <f t="shared" si="40"/>
        <v>#N/A</v>
      </c>
      <c r="AQ256" s="22">
        <f t="shared" si="41"/>
        <v>0</v>
      </c>
      <c r="AR256" s="22">
        <f t="shared" si="42"/>
        <v>0</v>
      </c>
      <c r="AS256" s="22">
        <f>IF(AND(AQ256&gt;=Inputs!$B$15,D256=2),MAX(C256,Inputs!$B$15),AQ256)</f>
        <v>0</v>
      </c>
      <c r="AT256" s="22">
        <f>IF(AND(AR256&gt;=Inputs!$B$15,D256=2),MAX(C256,Inputs!$B$15),AR256)</f>
        <v>0</v>
      </c>
      <c r="AU256" s="22">
        <f>IF(AND(AS256&gt;=Inputs!$B$16,D256&lt;4),MAX(C256,Inputs!$B$16),AS256)</f>
        <v>0</v>
      </c>
      <c r="AV256" s="22">
        <f>IF(AND(AT256&gt;=Inputs!$B$16,D256&lt;4),MAX(C256,Inputs!$B$16),AT256)</f>
        <v>0</v>
      </c>
      <c r="AW256" s="20">
        <f>IF(AU256&gt;Inputs!$B$17,Inputs!$B$17,AU256)</f>
        <v>0</v>
      </c>
      <c r="AX256" s="20">
        <f>IF(AV256&gt;Inputs!$B$17,Inputs!$B$17,AV256)</f>
        <v>0</v>
      </c>
    </row>
    <row r="257" spans="1:50" x14ac:dyDescent="0.25">
      <c r="A257" s="1">
        <f>Levels!A258</f>
        <v>0</v>
      </c>
      <c r="B257" s="1">
        <f>Levels!B258</f>
        <v>0</v>
      </c>
      <c r="C257" s="15">
        <f>IF(AND(E257=0,F257=1),Levels!C258,'2012-2013'!AU257)</f>
        <v>0</v>
      </c>
      <c r="D257" s="1">
        <f>Levels!E258</f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 t="e">
        <f>Levels!AD258</f>
        <v>#N/A</v>
      </c>
      <c r="K257" s="1" t="e">
        <f>Levels!AE258</f>
        <v>#N/A</v>
      </c>
      <c r="L257" s="1" t="e">
        <f t="shared" si="44"/>
        <v>#N/A</v>
      </c>
      <c r="M257" s="19">
        <f>IF(D257=1,Inputs!$J$25,IF(D257=2,Inputs!$J$26,IF(D257=3,Inputs!$J$27,IF(D257=4,Inputs!$J$28,0))))</f>
        <v>0</v>
      </c>
      <c r="N257" s="19">
        <f>IF(D257=1,Inputs!$J$42,IF(D257=2,Inputs!$J$43,IF(D257=3,Inputs!$J$44,IF(D257=4,Inputs!$J$45,0))))</f>
        <v>0</v>
      </c>
      <c r="O257" s="19">
        <f>IF(D257=1,Inputs!$K$25,IF(D257=2,Inputs!$K$26,IF(D257=3,Inputs!$K$27,IF(D257=4,Inputs!$K$28,0))))</f>
        <v>0</v>
      </c>
      <c r="P257" s="19">
        <f>IF(D257=1,Inputs!$K$42,IF(D257=2,Inputs!$K$43,IF(D257=3,Inputs!$K$44,IF(D257=4,Inputs!$K$45,0))))</f>
        <v>0</v>
      </c>
      <c r="Q257" s="19">
        <f>IF(AND(D257=1,G257=1),Inputs!$L$25,IF(AND(D257=2,G257=1),Inputs!$L$26,IF(AND(D257=3,G257=1),Inputs!$L$27,IF(AND(D257=4,G257=1),Inputs!$L$28,0))))</f>
        <v>0</v>
      </c>
      <c r="R257" s="19">
        <f>IF(AND(D257=1,G257=1),Inputs!$L$42,IF(AND(D257=2,G257=1),Inputs!$L$43,IF(AND(D257=3,G257=1),Inputs!$L$44,IF(AND(D257=4,G257=1),Inputs!$L$45,0))))</f>
        <v>0</v>
      </c>
      <c r="S257" s="19">
        <f>IF(AND(D257=1,H257=1),Inputs!$M$25,IF(AND(D257=2,H257=1),Inputs!$M$26,IF(AND(D257=3,H257=1),Inputs!$M$27,IF(AND(D257=4,H257=1),Inputs!$M$28,0))))</f>
        <v>0</v>
      </c>
      <c r="T257" s="19">
        <f>IF(AND(D257=1,H257=1),Inputs!$M$42,IF(AND(D257=2,H257=1),Inputs!$M$43,IF(AND(D257=3,H257=1),Inputs!$M$44,IF(AND(D257=4,H257=1),Inputs!$M$45,0))))</f>
        <v>0</v>
      </c>
      <c r="U257" s="19">
        <f>IF(AND(D257=1,I257=1),Inputs!$N$25,IF(AND(D257=2,I257=1),Inputs!$N$26,IF(AND(D257=3,I257=1),Inputs!$N$27,IF(AND(D257=4,I257=1),Inputs!$N$28,0))))</f>
        <v>0</v>
      </c>
      <c r="V257" s="19">
        <f>IF(AND(D257=1,I257=1),Inputs!$N$42,IF(AND(D257=2,I257=1),Inputs!$N$43,IF(AND(D257=3,I257=1),Inputs!$N$44,IF(AND(D257=4,I257=1),Inputs!$N$45,0))))</f>
        <v>0</v>
      </c>
      <c r="W257" s="19">
        <f>IF(D257=1,Inputs!$J$34,IF(D257=2,Inputs!$J$35,IF(D257=3,Inputs!$J$36,IF(D257=4,Inputs!$J$37,0))))</f>
        <v>0</v>
      </c>
      <c r="X257" s="19">
        <f>IF(D257=1,Inputs!$J$51,IF(D257=2,Inputs!$J$52,IF(D257=3,Inputs!$J$53,IF(D257=4,Inputs!$J$54,0))))</f>
        <v>0</v>
      </c>
      <c r="Y257" s="19">
        <f>IF(D257=1,Inputs!$K$34,IF(D257=2,Inputs!$K$35,IF(D257=3,Inputs!$K$36,IF(D257=4,Inputs!$K$37,0))))</f>
        <v>0</v>
      </c>
      <c r="Z257" s="19">
        <f>IF(D257=1,Inputs!$K$51,IF(D257=2,Inputs!$K$52,IF(D257=3,Inputs!$K$53,IF(D257=4,Inputs!$K$54,0))))</f>
        <v>0</v>
      </c>
      <c r="AA257" s="19">
        <f>IF(AND(D257=1,G257=1),Inputs!$L$34,IF(AND(D257=2,G257=1),Inputs!$L$35,IF(AND(D257=3,G257=1),Inputs!$L$36,IF(AND(D257=4,G257=1),Inputs!$L$37,0))))</f>
        <v>0</v>
      </c>
      <c r="AB257" s="19">
        <f>IF(AND(D257=1,G257=1),Inputs!$L$51,IF(AND(D257=2,G257=1),Inputs!$L$52,IF(AND(D257=3,G257=1),Inputs!$L$53,IF(AND(D257=4,G257=1),Inputs!$L$54,0))))</f>
        <v>0</v>
      </c>
      <c r="AC257" s="19">
        <f>IF(AND(D257=1,H257=1),Inputs!$M$34,IF(AND(D257=2,H257=1),Inputs!$M$35,IF(AND(D257=3,H257=1),Inputs!$M$36,IF(AND(D257=4,H257=1),Inputs!$M$37,0))))</f>
        <v>0</v>
      </c>
      <c r="AD257" s="19">
        <f>IF(AND(D257=1,H257=1),Inputs!$M$51,IF(AND(D257=2,H257=1),Inputs!$M$52,IF(AND(D257=3,H257=1),Inputs!$M$53,IF(AND(D257=4,H257=1),Inputs!$M$54,0))))</f>
        <v>0</v>
      </c>
      <c r="AE257" s="19">
        <f>IF(AND(D257=1,I257=1),Inputs!$N$34,IF(AND(D257=2,I257=1),Inputs!$N$35,IF(AND(D257=3,I257=1),Inputs!$N$36,IF(AND(D257=4,I257=1),Inputs!$N$37,0))))</f>
        <v>0</v>
      </c>
      <c r="AF257" s="19">
        <f>IF(AND(D257=1,I257=1),Inputs!$N$51,IF(AND(D257=2,I257=1),Inputs!$N$52,IF(AND(D257=3,I257=1),Inputs!$N$53,IF(AND(D257=4,I257=1),Inputs!$N$54,0))))</f>
        <v>0</v>
      </c>
      <c r="AG257" s="19" t="e">
        <f t="shared" si="45"/>
        <v>#N/A</v>
      </c>
      <c r="AH257" s="19" t="e">
        <f t="shared" si="46"/>
        <v>#N/A</v>
      </c>
      <c r="AI257" s="19" t="e">
        <f t="shared" si="47"/>
        <v>#N/A</v>
      </c>
      <c r="AJ257" s="19" t="e">
        <f>IF(K257=2,Inputs!$B$7,IF(K257=3,Inputs!$B$8,IF(K257=4,Inputs!$B$9,IF(K257=5,Inputs!$B$10,IF(K257=6,Inputs!$B$11)))))</f>
        <v>#N/A</v>
      </c>
      <c r="AK257" s="19">
        <f>Inputs!$B$65+C257</f>
        <v>500</v>
      </c>
      <c r="AL257" s="19" t="e">
        <f t="shared" si="48"/>
        <v>#N/A</v>
      </c>
      <c r="AM257" s="19" t="e">
        <f t="shared" si="43"/>
        <v>#N/A</v>
      </c>
      <c r="AN257" s="19" t="e">
        <f t="shared" si="38"/>
        <v>#N/A</v>
      </c>
      <c r="AO257" s="19" t="e">
        <f t="shared" si="39"/>
        <v>#N/A</v>
      </c>
      <c r="AP257" s="19" t="e">
        <f t="shared" si="40"/>
        <v>#N/A</v>
      </c>
      <c r="AQ257" s="22">
        <f t="shared" si="41"/>
        <v>0</v>
      </c>
      <c r="AR257" s="22">
        <f t="shared" si="42"/>
        <v>0</v>
      </c>
      <c r="AS257" s="22">
        <f>IF(AND(AQ257&gt;=Inputs!$B$15,D257=2),MAX(C257,Inputs!$B$15),AQ257)</f>
        <v>0</v>
      </c>
      <c r="AT257" s="22">
        <f>IF(AND(AR257&gt;=Inputs!$B$15,D257=2),MAX(C257,Inputs!$B$15),AR257)</f>
        <v>0</v>
      </c>
      <c r="AU257" s="22">
        <f>IF(AND(AS257&gt;=Inputs!$B$16,D257&lt;4),MAX(C257,Inputs!$B$16),AS257)</f>
        <v>0</v>
      </c>
      <c r="AV257" s="22">
        <f>IF(AND(AT257&gt;=Inputs!$B$16,D257&lt;4),MAX(C257,Inputs!$B$16),AT257)</f>
        <v>0</v>
      </c>
      <c r="AW257" s="20">
        <f>IF(AU257&gt;Inputs!$B$17,Inputs!$B$17,AU257)</f>
        <v>0</v>
      </c>
      <c r="AX257" s="20">
        <f>IF(AV257&gt;Inputs!$B$17,Inputs!$B$17,AV257)</f>
        <v>0</v>
      </c>
    </row>
    <row r="258" spans="1:50" x14ac:dyDescent="0.25">
      <c r="A258" s="1">
        <f>Levels!A259</f>
        <v>0</v>
      </c>
      <c r="B258" s="1">
        <f>Levels!B259</f>
        <v>0</v>
      </c>
      <c r="C258" s="15">
        <f>IF(AND(E258=0,F258=1),Levels!C259,'2012-2013'!AU258)</f>
        <v>0</v>
      </c>
      <c r="D258" s="1">
        <f>Levels!E259</f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 t="e">
        <f>Levels!AD259</f>
        <v>#N/A</v>
      </c>
      <c r="K258" s="1" t="e">
        <f>Levels!AE259</f>
        <v>#N/A</v>
      </c>
      <c r="L258" s="1" t="e">
        <f t="shared" si="44"/>
        <v>#N/A</v>
      </c>
      <c r="M258" s="19">
        <f>IF(D258=1,Inputs!$J$25,IF(D258=2,Inputs!$J$26,IF(D258=3,Inputs!$J$27,IF(D258=4,Inputs!$J$28,0))))</f>
        <v>0</v>
      </c>
      <c r="N258" s="19">
        <f>IF(D258=1,Inputs!$J$42,IF(D258=2,Inputs!$J$43,IF(D258=3,Inputs!$J$44,IF(D258=4,Inputs!$J$45,0))))</f>
        <v>0</v>
      </c>
      <c r="O258" s="19">
        <f>IF(D258=1,Inputs!$K$25,IF(D258=2,Inputs!$K$26,IF(D258=3,Inputs!$K$27,IF(D258=4,Inputs!$K$28,0))))</f>
        <v>0</v>
      </c>
      <c r="P258" s="19">
        <f>IF(D258=1,Inputs!$K$42,IF(D258=2,Inputs!$K$43,IF(D258=3,Inputs!$K$44,IF(D258=4,Inputs!$K$45,0))))</f>
        <v>0</v>
      </c>
      <c r="Q258" s="19">
        <f>IF(AND(D258=1,G258=1),Inputs!$L$25,IF(AND(D258=2,G258=1),Inputs!$L$26,IF(AND(D258=3,G258=1),Inputs!$L$27,IF(AND(D258=4,G258=1),Inputs!$L$28,0))))</f>
        <v>0</v>
      </c>
      <c r="R258" s="19">
        <f>IF(AND(D258=1,G258=1),Inputs!$L$42,IF(AND(D258=2,G258=1),Inputs!$L$43,IF(AND(D258=3,G258=1),Inputs!$L$44,IF(AND(D258=4,G258=1),Inputs!$L$45,0))))</f>
        <v>0</v>
      </c>
      <c r="S258" s="19">
        <f>IF(AND(D258=1,H258=1),Inputs!$M$25,IF(AND(D258=2,H258=1),Inputs!$M$26,IF(AND(D258=3,H258=1),Inputs!$M$27,IF(AND(D258=4,H258=1),Inputs!$M$28,0))))</f>
        <v>0</v>
      </c>
      <c r="T258" s="19">
        <f>IF(AND(D258=1,H258=1),Inputs!$M$42,IF(AND(D258=2,H258=1),Inputs!$M$43,IF(AND(D258=3,H258=1),Inputs!$M$44,IF(AND(D258=4,H258=1),Inputs!$M$45,0))))</f>
        <v>0</v>
      </c>
      <c r="U258" s="19">
        <f>IF(AND(D258=1,I258=1),Inputs!$N$25,IF(AND(D258=2,I258=1),Inputs!$N$26,IF(AND(D258=3,I258=1),Inputs!$N$27,IF(AND(D258=4,I258=1),Inputs!$N$28,0))))</f>
        <v>0</v>
      </c>
      <c r="V258" s="19">
        <f>IF(AND(D258=1,I258=1),Inputs!$N$42,IF(AND(D258=2,I258=1),Inputs!$N$43,IF(AND(D258=3,I258=1),Inputs!$N$44,IF(AND(D258=4,I258=1),Inputs!$N$45,0))))</f>
        <v>0</v>
      </c>
      <c r="W258" s="19">
        <f>IF(D258=1,Inputs!$J$34,IF(D258=2,Inputs!$J$35,IF(D258=3,Inputs!$J$36,IF(D258=4,Inputs!$J$37,0))))</f>
        <v>0</v>
      </c>
      <c r="X258" s="19">
        <f>IF(D258=1,Inputs!$J$51,IF(D258=2,Inputs!$J$52,IF(D258=3,Inputs!$J$53,IF(D258=4,Inputs!$J$54,0))))</f>
        <v>0</v>
      </c>
      <c r="Y258" s="19">
        <f>IF(D258=1,Inputs!$K$34,IF(D258=2,Inputs!$K$35,IF(D258=3,Inputs!$K$36,IF(D258=4,Inputs!$K$37,0))))</f>
        <v>0</v>
      </c>
      <c r="Z258" s="19">
        <f>IF(D258=1,Inputs!$K$51,IF(D258=2,Inputs!$K$52,IF(D258=3,Inputs!$K$53,IF(D258=4,Inputs!$K$54,0))))</f>
        <v>0</v>
      </c>
      <c r="AA258" s="19">
        <f>IF(AND(D258=1,G258=1),Inputs!$L$34,IF(AND(D258=2,G258=1),Inputs!$L$35,IF(AND(D258=3,G258=1),Inputs!$L$36,IF(AND(D258=4,G258=1),Inputs!$L$37,0))))</f>
        <v>0</v>
      </c>
      <c r="AB258" s="19">
        <f>IF(AND(D258=1,G258=1),Inputs!$L$51,IF(AND(D258=2,G258=1),Inputs!$L$52,IF(AND(D258=3,G258=1),Inputs!$L$53,IF(AND(D258=4,G258=1),Inputs!$L$54,0))))</f>
        <v>0</v>
      </c>
      <c r="AC258" s="19">
        <f>IF(AND(D258=1,H258=1),Inputs!$M$34,IF(AND(D258=2,H258=1),Inputs!$M$35,IF(AND(D258=3,H258=1),Inputs!$M$36,IF(AND(D258=4,H258=1),Inputs!$M$37,0))))</f>
        <v>0</v>
      </c>
      <c r="AD258" s="19">
        <f>IF(AND(D258=1,H258=1),Inputs!$M$51,IF(AND(D258=2,H258=1),Inputs!$M$52,IF(AND(D258=3,H258=1),Inputs!$M$53,IF(AND(D258=4,H258=1),Inputs!$M$54,0))))</f>
        <v>0</v>
      </c>
      <c r="AE258" s="19">
        <f>IF(AND(D258=1,I258=1),Inputs!$N$34,IF(AND(D258=2,I258=1),Inputs!$N$35,IF(AND(D258=3,I258=1),Inputs!$N$36,IF(AND(D258=4,I258=1),Inputs!$N$37,0))))</f>
        <v>0</v>
      </c>
      <c r="AF258" s="19">
        <f>IF(AND(D258=1,I258=1),Inputs!$N$51,IF(AND(D258=2,I258=1),Inputs!$N$52,IF(AND(D258=3,I258=1),Inputs!$N$53,IF(AND(D258=4,I258=1),Inputs!$N$54,0))))</f>
        <v>0</v>
      </c>
      <c r="AG258" s="19" t="e">
        <f t="shared" si="45"/>
        <v>#N/A</v>
      </c>
      <c r="AH258" s="19" t="e">
        <f t="shared" si="46"/>
        <v>#N/A</v>
      </c>
      <c r="AI258" s="19" t="e">
        <f t="shared" si="47"/>
        <v>#N/A</v>
      </c>
      <c r="AJ258" s="19" t="e">
        <f>IF(K258=2,Inputs!$B$7,IF(K258=3,Inputs!$B$8,IF(K258=4,Inputs!$B$9,IF(K258=5,Inputs!$B$10,IF(K258=6,Inputs!$B$11)))))</f>
        <v>#N/A</v>
      </c>
      <c r="AK258" s="19">
        <f>Inputs!$B$65+C258</f>
        <v>500</v>
      </c>
      <c r="AL258" s="19" t="e">
        <f t="shared" si="48"/>
        <v>#N/A</v>
      </c>
      <c r="AM258" s="19" t="e">
        <f t="shared" si="43"/>
        <v>#N/A</v>
      </c>
      <c r="AN258" s="19" t="e">
        <f t="shared" si="38"/>
        <v>#N/A</v>
      </c>
      <c r="AO258" s="19" t="e">
        <f t="shared" si="39"/>
        <v>#N/A</v>
      </c>
      <c r="AP258" s="19" t="e">
        <f t="shared" si="40"/>
        <v>#N/A</v>
      </c>
      <c r="AQ258" s="22">
        <f t="shared" si="41"/>
        <v>0</v>
      </c>
      <c r="AR258" s="22">
        <f t="shared" si="42"/>
        <v>0</v>
      </c>
      <c r="AS258" s="22">
        <f>IF(AND(AQ258&gt;=Inputs!$B$15,D258=2),MAX(C258,Inputs!$B$15),AQ258)</f>
        <v>0</v>
      </c>
      <c r="AT258" s="22">
        <f>IF(AND(AR258&gt;=Inputs!$B$15,D258=2),MAX(C258,Inputs!$B$15),AR258)</f>
        <v>0</v>
      </c>
      <c r="AU258" s="22">
        <f>IF(AND(AS258&gt;=Inputs!$B$16,D258&lt;4),MAX(C258,Inputs!$B$16),AS258)</f>
        <v>0</v>
      </c>
      <c r="AV258" s="22">
        <f>IF(AND(AT258&gt;=Inputs!$B$16,D258&lt;4),MAX(C258,Inputs!$B$16),AT258)</f>
        <v>0</v>
      </c>
      <c r="AW258" s="20">
        <f>IF(AU258&gt;Inputs!$B$17,Inputs!$B$17,AU258)</f>
        <v>0</v>
      </c>
      <c r="AX258" s="20">
        <f>IF(AV258&gt;Inputs!$B$17,Inputs!$B$17,AV258)</f>
        <v>0</v>
      </c>
    </row>
    <row r="259" spans="1:50" x14ac:dyDescent="0.25">
      <c r="A259" s="1">
        <f>Levels!A260</f>
        <v>0</v>
      </c>
      <c r="B259" s="1">
        <f>Levels!B260</f>
        <v>0</v>
      </c>
      <c r="C259" s="15">
        <f>IF(AND(E259=0,F259=1),Levels!C260,'2012-2013'!AU259)</f>
        <v>0</v>
      </c>
      <c r="D259" s="1">
        <f>Levels!E260</f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 t="e">
        <f>Levels!AD260</f>
        <v>#N/A</v>
      </c>
      <c r="K259" s="1" t="e">
        <f>Levels!AE260</f>
        <v>#N/A</v>
      </c>
      <c r="L259" s="1" t="e">
        <f t="shared" si="44"/>
        <v>#N/A</v>
      </c>
      <c r="M259" s="19">
        <f>IF(D259=1,Inputs!$J$25,IF(D259=2,Inputs!$J$26,IF(D259=3,Inputs!$J$27,IF(D259=4,Inputs!$J$28,0))))</f>
        <v>0</v>
      </c>
      <c r="N259" s="19">
        <f>IF(D259=1,Inputs!$J$42,IF(D259=2,Inputs!$J$43,IF(D259=3,Inputs!$J$44,IF(D259=4,Inputs!$J$45,0))))</f>
        <v>0</v>
      </c>
      <c r="O259" s="19">
        <f>IF(D259=1,Inputs!$K$25,IF(D259=2,Inputs!$K$26,IF(D259=3,Inputs!$K$27,IF(D259=4,Inputs!$K$28,0))))</f>
        <v>0</v>
      </c>
      <c r="P259" s="19">
        <f>IF(D259=1,Inputs!$K$42,IF(D259=2,Inputs!$K$43,IF(D259=3,Inputs!$K$44,IF(D259=4,Inputs!$K$45,0))))</f>
        <v>0</v>
      </c>
      <c r="Q259" s="19">
        <f>IF(AND(D259=1,G259=1),Inputs!$L$25,IF(AND(D259=2,G259=1),Inputs!$L$26,IF(AND(D259=3,G259=1),Inputs!$L$27,IF(AND(D259=4,G259=1),Inputs!$L$28,0))))</f>
        <v>0</v>
      </c>
      <c r="R259" s="19">
        <f>IF(AND(D259=1,G259=1),Inputs!$L$42,IF(AND(D259=2,G259=1),Inputs!$L$43,IF(AND(D259=3,G259=1),Inputs!$L$44,IF(AND(D259=4,G259=1),Inputs!$L$45,0))))</f>
        <v>0</v>
      </c>
      <c r="S259" s="19">
        <f>IF(AND(D259=1,H259=1),Inputs!$M$25,IF(AND(D259=2,H259=1),Inputs!$M$26,IF(AND(D259=3,H259=1),Inputs!$M$27,IF(AND(D259=4,H259=1),Inputs!$M$28,0))))</f>
        <v>0</v>
      </c>
      <c r="T259" s="19">
        <f>IF(AND(D259=1,H259=1),Inputs!$M$42,IF(AND(D259=2,H259=1),Inputs!$M$43,IF(AND(D259=3,H259=1),Inputs!$M$44,IF(AND(D259=4,H259=1),Inputs!$M$45,0))))</f>
        <v>0</v>
      </c>
      <c r="U259" s="19">
        <f>IF(AND(D259=1,I259=1),Inputs!$N$25,IF(AND(D259=2,I259=1),Inputs!$N$26,IF(AND(D259=3,I259=1),Inputs!$N$27,IF(AND(D259=4,I259=1),Inputs!$N$28,0))))</f>
        <v>0</v>
      </c>
      <c r="V259" s="19">
        <f>IF(AND(D259=1,I259=1),Inputs!$N$42,IF(AND(D259=2,I259=1),Inputs!$N$43,IF(AND(D259=3,I259=1),Inputs!$N$44,IF(AND(D259=4,I259=1),Inputs!$N$45,0))))</f>
        <v>0</v>
      </c>
      <c r="W259" s="19">
        <f>IF(D259=1,Inputs!$J$34,IF(D259=2,Inputs!$J$35,IF(D259=3,Inputs!$J$36,IF(D259=4,Inputs!$J$37,0))))</f>
        <v>0</v>
      </c>
      <c r="X259" s="19">
        <f>IF(D259=1,Inputs!$J$51,IF(D259=2,Inputs!$J$52,IF(D259=3,Inputs!$J$53,IF(D259=4,Inputs!$J$54,0))))</f>
        <v>0</v>
      </c>
      <c r="Y259" s="19">
        <f>IF(D259=1,Inputs!$K$34,IF(D259=2,Inputs!$K$35,IF(D259=3,Inputs!$K$36,IF(D259=4,Inputs!$K$37,0))))</f>
        <v>0</v>
      </c>
      <c r="Z259" s="19">
        <f>IF(D259=1,Inputs!$K$51,IF(D259=2,Inputs!$K$52,IF(D259=3,Inputs!$K$53,IF(D259=4,Inputs!$K$54,0))))</f>
        <v>0</v>
      </c>
      <c r="AA259" s="19">
        <f>IF(AND(D259=1,G259=1),Inputs!$L$34,IF(AND(D259=2,G259=1),Inputs!$L$35,IF(AND(D259=3,G259=1),Inputs!$L$36,IF(AND(D259=4,G259=1),Inputs!$L$37,0))))</f>
        <v>0</v>
      </c>
      <c r="AB259" s="19">
        <f>IF(AND(D259=1,G259=1),Inputs!$L$51,IF(AND(D259=2,G259=1),Inputs!$L$52,IF(AND(D259=3,G259=1),Inputs!$L$53,IF(AND(D259=4,G259=1),Inputs!$L$54,0))))</f>
        <v>0</v>
      </c>
      <c r="AC259" s="19">
        <f>IF(AND(D259=1,H259=1),Inputs!$M$34,IF(AND(D259=2,H259=1),Inputs!$M$35,IF(AND(D259=3,H259=1),Inputs!$M$36,IF(AND(D259=4,H259=1),Inputs!$M$37,0))))</f>
        <v>0</v>
      </c>
      <c r="AD259" s="19">
        <f>IF(AND(D259=1,H259=1),Inputs!$M$51,IF(AND(D259=2,H259=1),Inputs!$M$52,IF(AND(D259=3,H259=1),Inputs!$M$53,IF(AND(D259=4,H259=1),Inputs!$M$54,0))))</f>
        <v>0</v>
      </c>
      <c r="AE259" s="19">
        <f>IF(AND(D259=1,I259=1),Inputs!$N$34,IF(AND(D259=2,I259=1),Inputs!$N$35,IF(AND(D259=3,I259=1),Inputs!$N$36,IF(AND(D259=4,I259=1),Inputs!$N$37,0))))</f>
        <v>0</v>
      </c>
      <c r="AF259" s="19">
        <f>IF(AND(D259=1,I259=1),Inputs!$N$51,IF(AND(D259=2,I259=1),Inputs!$N$52,IF(AND(D259=3,I259=1),Inputs!$N$53,IF(AND(D259=4,I259=1),Inputs!$N$54,0))))</f>
        <v>0</v>
      </c>
      <c r="AG259" s="19" t="e">
        <f t="shared" si="45"/>
        <v>#N/A</v>
      </c>
      <c r="AH259" s="19" t="e">
        <f t="shared" si="46"/>
        <v>#N/A</v>
      </c>
      <c r="AI259" s="19" t="e">
        <f t="shared" si="47"/>
        <v>#N/A</v>
      </c>
      <c r="AJ259" s="19" t="e">
        <f>IF(K259=2,Inputs!$B$7,IF(K259=3,Inputs!$B$8,IF(K259=4,Inputs!$B$9,IF(K259=5,Inputs!$B$10,IF(K259=6,Inputs!$B$11)))))</f>
        <v>#N/A</v>
      </c>
      <c r="AK259" s="19">
        <f>Inputs!$B$65+C259</f>
        <v>500</v>
      </c>
      <c r="AL259" s="19" t="e">
        <f t="shared" si="48"/>
        <v>#N/A</v>
      </c>
      <c r="AM259" s="19" t="e">
        <f t="shared" si="43"/>
        <v>#N/A</v>
      </c>
      <c r="AN259" s="19" t="e">
        <f t="shared" si="38"/>
        <v>#N/A</v>
      </c>
      <c r="AO259" s="19" t="e">
        <f t="shared" si="39"/>
        <v>#N/A</v>
      </c>
      <c r="AP259" s="19" t="e">
        <f t="shared" si="40"/>
        <v>#N/A</v>
      </c>
      <c r="AQ259" s="22">
        <f t="shared" si="41"/>
        <v>0</v>
      </c>
      <c r="AR259" s="22">
        <f t="shared" si="42"/>
        <v>0</v>
      </c>
      <c r="AS259" s="22">
        <f>IF(AND(AQ259&gt;=Inputs!$B$15,D259=2),MAX(C259,Inputs!$B$15),AQ259)</f>
        <v>0</v>
      </c>
      <c r="AT259" s="22">
        <f>IF(AND(AR259&gt;=Inputs!$B$15,D259=2),MAX(C259,Inputs!$B$15),AR259)</f>
        <v>0</v>
      </c>
      <c r="AU259" s="22">
        <f>IF(AND(AS259&gt;=Inputs!$B$16,D259&lt;4),MAX(C259,Inputs!$B$16),AS259)</f>
        <v>0</v>
      </c>
      <c r="AV259" s="22">
        <f>IF(AND(AT259&gt;=Inputs!$B$16,D259&lt;4),MAX(C259,Inputs!$B$16),AT259)</f>
        <v>0</v>
      </c>
      <c r="AW259" s="20">
        <f>IF(AU259&gt;Inputs!$B$17,Inputs!$B$17,AU259)</f>
        <v>0</v>
      </c>
      <c r="AX259" s="20">
        <f>IF(AV259&gt;Inputs!$B$17,Inputs!$B$17,AV259)</f>
        <v>0</v>
      </c>
    </row>
    <row r="260" spans="1:50" x14ac:dyDescent="0.25">
      <c r="A260" s="1">
        <f>Levels!A261</f>
        <v>0</v>
      </c>
      <c r="B260" s="1">
        <f>Levels!B261</f>
        <v>0</v>
      </c>
      <c r="C260" s="15">
        <f>IF(AND(E260=0,F260=1),Levels!C261,'2012-2013'!AU260)</f>
        <v>0</v>
      </c>
      <c r="D260" s="1">
        <f>Levels!E261</f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 t="e">
        <f>Levels!AD261</f>
        <v>#N/A</v>
      </c>
      <c r="K260" s="1" t="e">
        <f>Levels!AE261</f>
        <v>#N/A</v>
      </c>
      <c r="L260" s="1" t="e">
        <f t="shared" si="44"/>
        <v>#N/A</v>
      </c>
      <c r="M260" s="19">
        <f>IF(D260=1,Inputs!$J$25,IF(D260=2,Inputs!$J$26,IF(D260=3,Inputs!$J$27,IF(D260=4,Inputs!$J$28,0))))</f>
        <v>0</v>
      </c>
      <c r="N260" s="19">
        <f>IF(D260=1,Inputs!$J$42,IF(D260=2,Inputs!$J$43,IF(D260=3,Inputs!$J$44,IF(D260=4,Inputs!$J$45,0))))</f>
        <v>0</v>
      </c>
      <c r="O260" s="19">
        <f>IF(D260=1,Inputs!$K$25,IF(D260=2,Inputs!$K$26,IF(D260=3,Inputs!$K$27,IF(D260=4,Inputs!$K$28,0))))</f>
        <v>0</v>
      </c>
      <c r="P260" s="19">
        <f>IF(D260=1,Inputs!$K$42,IF(D260=2,Inputs!$K$43,IF(D260=3,Inputs!$K$44,IF(D260=4,Inputs!$K$45,0))))</f>
        <v>0</v>
      </c>
      <c r="Q260" s="19">
        <f>IF(AND(D260=1,G260=1),Inputs!$L$25,IF(AND(D260=2,G260=1),Inputs!$L$26,IF(AND(D260=3,G260=1),Inputs!$L$27,IF(AND(D260=4,G260=1),Inputs!$L$28,0))))</f>
        <v>0</v>
      </c>
      <c r="R260" s="19">
        <f>IF(AND(D260=1,G260=1),Inputs!$L$42,IF(AND(D260=2,G260=1),Inputs!$L$43,IF(AND(D260=3,G260=1),Inputs!$L$44,IF(AND(D260=4,G260=1),Inputs!$L$45,0))))</f>
        <v>0</v>
      </c>
      <c r="S260" s="19">
        <f>IF(AND(D260=1,H260=1),Inputs!$M$25,IF(AND(D260=2,H260=1),Inputs!$M$26,IF(AND(D260=3,H260=1),Inputs!$M$27,IF(AND(D260=4,H260=1),Inputs!$M$28,0))))</f>
        <v>0</v>
      </c>
      <c r="T260" s="19">
        <f>IF(AND(D260=1,H260=1),Inputs!$M$42,IF(AND(D260=2,H260=1),Inputs!$M$43,IF(AND(D260=3,H260=1),Inputs!$M$44,IF(AND(D260=4,H260=1),Inputs!$M$45,0))))</f>
        <v>0</v>
      </c>
      <c r="U260" s="19">
        <f>IF(AND(D260=1,I260=1),Inputs!$N$25,IF(AND(D260=2,I260=1),Inputs!$N$26,IF(AND(D260=3,I260=1),Inputs!$N$27,IF(AND(D260=4,I260=1),Inputs!$N$28,0))))</f>
        <v>0</v>
      </c>
      <c r="V260" s="19">
        <f>IF(AND(D260=1,I260=1),Inputs!$N$42,IF(AND(D260=2,I260=1),Inputs!$N$43,IF(AND(D260=3,I260=1),Inputs!$N$44,IF(AND(D260=4,I260=1),Inputs!$N$45,0))))</f>
        <v>0</v>
      </c>
      <c r="W260" s="19">
        <f>IF(D260=1,Inputs!$J$34,IF(D260=2,Inputs!$J$35,IF(D260=3,Inputs!$J$36,IF(D260=4,Inputs!$J$37,0))))</f>
        <v>0</v>
      </c>
      <c r="X260" s="19">
        <f>IF(D260=1,Inputs!$J$51,IF(D260=2,Inputs!$J$52,IF(D260=3,Inputs!$J$53,IF(D260=4,Inputs!$J$54,0))))</f>
        <v>0</v>
      </c>
      <c r="Y260" s="19">
        <f>IF(D260=1,Inputs!$K$34,IF(D260=2,Inputs!$K$35,IF(D260=3,Inputs!$K$36,IF(D260=4,Inputs!$K$37,0))))</f>
        <v>0</v>
      </c>
      <c r="Z260" s="19">
        <f>IF(D260=1,Inputs!$K$51,IF(D260=2,Inputs!$K$52,IF(D260=3,Inputs!$K$53,IF(D260=4,Inputs!$K$54,0))))</f>
        <v>0</v>
      </c>
      <c r="AA260" s="19">
        <f>IF(AND(D260=1,G260=1),Inputs!$L$34,IF(AND(D260=2,G260=1),Inputs!$L$35,IF(AND(D260=3,G260=1),Inputs!$L$36,IF(AND(D260=4,G260=1),Inputs!$L$37,0))))</f>
        <v>0</v>
      </c>
      <c r="AB260" s="19">
        <f>IF(AND(D260=1,G260=1),Inputs!$L$51,IF(AND(D260=2,G260=1),Inputs!$L$52,IF(AND(D260=3,G260=1),Inputs!$L$53,IF(AND(D260=4,G260=1),Inputs!$L$54,0))))</f>
        <v>0</v>
      </c>
      <c r="AC260" s="19">
        <f>IF(AND(D260=1,H260=1),Inputs!$M$34,IF(AND(D260=2,H260=1),Inputs!$M$35,IF(AND(D260=3,H260=1),Inputs!$M$36,IF(AND(D260=4,H260=1),Inputs!$M$37,0))))</f>
        <v>0</v>
      </c>
      <c r="AD260" s="19">
        <f>IF(AND(D260=1,H260=1),Inputs!$M$51,IF(AND(D260=2,H260=1),Inputs!$M$52,IF(AND(D260=3,H260=1),Inputs!$M$53,IF(AND(D260=4,H260=1),Inputs!$M$54,0))))</f>
        <v>0</v>
      </c>
      <c r="AE260" s="19">
        <f>IF(AND(D260=1,I260=1),Inputs!$N$34,IF(AND(D260=2,I260=1),Inputs!$N$35,IF(AND(D260=3,I260=1),Inputs!$N$36,IF(AND(D260=4,I260=1),Inputs!$N$37,0))))</f>
        <v>0</v>
      </c>
      <c r="AF260" s="19">
        <f>IF(AND(D260=1,I260=1),Inputs!$N$51,IF(AND(D260=2,I260=1),Inputs!$N$52,IF(AND(D260=3,I260=1),Inputs!$N$53,IF(AND(D260=4,I260=1),Inputs!$N$54,0))))</f>
        <v>0</v>
      </c>
      <c r="AG260" s="19" t="e">
        <f t="shared" si="45"/>
        <v>#N/A</v>
      </c>
      <c r="AH260" s="19" t="e">
        <f t="shared" si="46"/>
        <v>#N/A</v>
      </c>
      <c r="AI260" s="19" t="e">
        <f t="shared" si="47"/>
        <v>#N/A</v>
      </c>
      <c r="AJ260" s="19" t="e">
        <f>IF(K260=2,Inputs!$B$7,IF(K260=3,Inputs!$B$8,IF(K260=4,Inputs!$B$9,IF(K260=5,Inputs!$B$10,IF(K260=6,Inputs!$B$11)))))</f>
        <v>#N/A</v>
      </c>
      <c r="AK260" s="19">
        <f>Inputs!$B$65+C260</f>
        <v>500</v>
      </c>
      <c r="AL260" s="19" t="e">
        <f t="shared" si="48"/>
        <v>#N/A</v>
      </c>
      <c r="AM260" s="19" t="e">
        <f t="shared" si="43"/>
        <v>#N/A</v>
      </c>
      <c r="AN260" s="19" t="e">
        <f t="shared" ref="AN260:AN303" si="49">AL260+SUM(AA260,AC260,AE260,Q260,S260,U260)</f>
        <v>#N/A</v>
      </c>
      <c r="AO260" s="19" t="e">
        <f t="shared" ref="AO260:AO303" si="50">IF(L260="Increment",AG260,IF(L260="Leap",AM260))</f>
        <v>#N/A</v>
      </c>
      <c r="AP260" s="19" t="e">
        <f t="shared" ref="AP260:AP303" si="51">IF(L260="Increment",AH260,IF(L260="Leap",AN260))</f>
        <v>#N/A</v>
      </c>
      <c r="AQ260" s="22">
        <f t="shared" ref="AQ260:AQ303" si="52">IF(F260=1,AO260,0)</f>
        <v>0</v>
      </c>
      <c r="AR260" s="22">
        <f t="shared" ref="AR260:AR303" si="53">IF(F260=1,AP260,0)</f>
        <v>0</v>
      </c>
      <c r="AS260" s="22">
        <f>IF(AND(AQ260&gt;=Inputs!$B$15,D260=2),MAX(C260,Inputs!$B$15),AQ260)</f>
        <v>0</v>
      </c>
      <c r="AT260" s="22">
        <f>IF(AND(AR260&gt;=Inputs!$B$15,D260=2),MAX(C260,Inputs!$B$15),AR260)</f>
        <v>0</v>
      </c>
      <c r="AU260" s="22">
        <f>IF(AND(AS260&gt;=Inputs!$B$16,D260&lt;4),MAX(C260,Inputs!$B$16),AS260)</f>
        <v>0</v>
      </c>
      <c r="AV260" s="22">
        <f>IF(AND(AT260&gt;=Inputs!$B$16,D260&lt;4),MAX(C260,Inputs!$B$16),AT260)</f>
        <v>0</v>
      </c>
      <c r="AW260" s="20">
        <f>IF(AU260&gt;Inputs!$B$17,Inputs!$B$17,AU260)</f>
        <v>0</v>
      </c>
      <c r="AX260" s="20">
        <f>IF(AV260&gt;Inputs!$B$17,Inputs!$B$17,AV260)</f>
        <v>0</v>
      </c>
    </row>
    <row r="261" spans="1:50" x14ac:dyDescent="0.25">
      <c r="A261" s="1">
        <f>Levels!A262</f>
        <v>0</v>
      </c>
      <c r="B261" s="1">
        <f>Levels!B262</f>
        <v>0</v>
      </c>
      <c r="C261" s="15">
        <f>IF(AND(E261=0,F261=1),Levels!C262,'2012-2013'!AU261)</f>
        <v>0</v>
      </c>
      <c r="D261" s="1">
        <f>Levels!E262</f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 t="e">
        <f>Levels!AD262</f>
        <v>#N/A</v>
      </c>
      <c r="K261" s="1" t="e">
        <f>Levels!AE262</f>
        <v>#N/A</v>
      </c>
      <c r="L261" s="1" t="e">
        <f t="shared" si="44"/>
        <v>#N/A</v>
      </c>
      <c r="M261" s="19">
        <f>IF(D261=1,Inputs!$J$25,IF(D261=2,Inputs!$J$26,IF(D261=3,Inputs!$J$27,IF(D261=4,Inputs!$J$28,0))))</f>
        <v>0</v>
      </c>
      <c r="N261" s="19">
        <f>IF(D261=1,Inputs!$J$42,IF(D261=2,Inputs!$J$43,IF(D261=3,Inputs!$J$44,IF(D261=4,Inputs!$J$45,0))))</f>
        <v>0</v>
      </c>
      <c r="O261" s="19">
        <f>IF(D261=1,Inputs!$K$25,IF(D261=2,Inputs!$K$26,IF(D261=3,Inputs!$K$27,IF(D261=4,Inputs!$K$28,0))))</f>
        <v>0</v>
      </c>
      <c r="P261" s="19">
        <f>IF(D261=1,Inputs!$K$42,IF(D261=2,Inputs!$K$43,IF(D261=3,Inputs!$K$44,IF(D261=4,Inputs!$K$45,0))))</f>
        <v>0</v>
      </c>
      <c r="Q261" s="19">
        <f>IF(AND(D261=1,G261=1),Inputs!$L$25,IF(AND(D261=2,G261=1),Inputs!$L$26,IF(AND(D261=3,G261=1),Inputs!$L$27,IF(AND(D261=4,G261=1),Inputs!$L$28,0))))</f>
        <v>0</v>
      </c>
      <c r="R261" s="19">
        <f>IF(AND(D261=1,G261=1),Inputs!$L$42,IF(AND(D261=2,G261=1),Inputs!$L$43,IF(AND(D261=3,G261=1),Inputs!$L$44,IF(AND(D261=4,G261=1),Inputs!$L$45,0))))</f>
        <v>0</v>
      </c>
      <c r="S261" s="19">
        <f>IF(AND(D261=1,H261=1),Inputs!$M$25,IF(AND(D261=2,H261=1),Inputs!$M$26,IF(AND(D261=3,H261=1),Inputs!$M$27,IF(AND(D261=4,H261=1),Inputs!$M$28,0))))</f>
        <v>0</v>
      </c>
      <c r="T261" s="19">
        <f>IF(AND(D261=1,H261=1),Inputs!$M$42,IF(AND(D261=2,H261=1),Inputs!$M$43,IF(AND(D261=3,H261=1),Inputs!$M$44,IF(AND(D261=4,H261=1),Inputs!$M$45,0))))</f>
        <v>0</v>
      </c>
      <c r="U261" s="19">
        <f>IF(AND(D261=1,I261=1),Inputs!$N$25,IF(AND(D261=2,I261=1),Inputs!$N$26,IF(AND(D261=3,I261=1),Inputs!$N$27,IF(AND(D261=4,I261=1),Inputs!$N$28,0))))</f>
        <v>0</v>
      </c>
      <c r="V261" s="19">
        <f>IF(AND(D261=1,I261=1),Inputs!$N$42,IF(AND(D261=2,I261=1),Inputs!$N$43,IF(AND(D261=3,I261=1),Inputs!$N$44,IF(AND(D261=4,I261=1),Inputs!$N$45,0))))</f>
        <v>0</v>
      </c>
      <c r="W261" s="19">
        <f>IF(D261=1,Inputs!$J$34,IF(D261=2,Inputs!$J$35,IF(D261=3,Inputs!$J$36,IF(D261=4,Inputs!$J$37,0))))</f>
        <v>0</v>
      </c>
      <c r="X261" s="19">
        <f>IF(D261=1,Inputs!$J$51,IF(D261=2,Inputs!$J$52,IF(D261=3,Inputs!$J$53,IF(D261=4,Inputs!$J$54,0))))</f>
        <v>0</v>
      </c>
      <c r="Y261" s="19">
        <f>IF(D261=1,Inputs!$K$34,IF(D261=2,Inputs!$K$35,IF(D261=3,Inputs!$K$36,IF(D261=4,Inputs!$K$37,0))))</f>
        <v>0</v>
      </c>
      <c r="Z261" s="19">
        <f>IF(D261=1,Inputs!$K$51,IF(D261=2,Inputs!$K$52,IF(D261=3,Inputs!$K$53,IF(D261=4,Inputs!$K$54,0))))</f>
        <v>0</v>
      </c>
      <c r="AA261" s="19">
        <f>IF(AND(D261=1,G261=1),Inputs!$L$34,IF(AND(D261=2,G261=1),Inputs!$L$35,IF(AND(D261=3,G261=1),Inputs!$L$36,IF(AND(D261=4,G261=1),Inputs!$L$37,0))))</f>
        <v>0</v>
      </c>
      <c r="AB261" s="19">
        <f>IF(AND(D261=1,G261=1),Inputs!$L$51,IF(AND(D261=2,G261=1),Inputs!$L$52,IF(AND(D261=3,G261=1),Inputs!$L$53,IF(AND(D261=4,G261=1),Inputs!$L$54,0))))</f>
        <v>0</v>
      </c>
      <c r="AC261" s="19">
        <f>IF(AND(D261=1,H261=1),Inputs!$M$34,IF(AND(D261=2,H261=1),Inputs!$M$35,IF(AND(D261=3,H261=1),Inputs!$M$36,IF(AND(D261=4,H261=1),Inputs!$M$37,0))))</f>
        <v>0</v>
      </c>
      <c r="AD261" s="19">
        <f>IF(AND(D261=1,H261=1),Inputs!$M$51,IF(AND(D261=2,H261=1),Inputs!$M$52,IF(AND(D261=3,H261=1),Inputs!$M$53,IF(AND(D261=4,H261=1),Inputs!$M$54,0))))</f>
        <v>0</v>
      </c>
      <c r="AE261" s="19">
        <f>IF(AND(D261=1,I261=1),Inputs!$N$34,IF(AND(D261=2,I261=1),Inputs!$N$35,IF(AND(D261=3,I261=1),Inputs!$N$36,IF(AND(D261=4,I261=1),Inputs!$N$37,0))))</f>
        <v>0</v>
      </c>
      <c r="AF261" s="19">
        <f>IF(AND(D261=1,I261=1),Inputs!$N$51,IF(AND(D261=2,I261=1),Inputs!$N$52,IF(AND(D261=3,I261=1),Inputs!$N$53,IF(AND(D261=4,I261=1),Inputs!$N$54,0))))</f>
        <v>0</v>
      </c>
      <c r="AG261" s="19" t="e">
        <f t="shared" si="45"/>
        <v>#N/A</v>
      </c>
      <c r="AH261" s="19" t="e">
        <f t="shared" si="46"/>
        <v>#N/A</v>
      </c>
      <c r="AI261" s="19" t="e">
        <f t="shared" si="47"/>
        <v>#N/A</v>
      </c>
      <c r="AJ261" s="19" t="e">
        <f>IF(K261=2,Inputs!$B$7,IF(K261=3,Inputs!$B$8,IF(K261=4,Inputs!$B$9,IF(K261=5,Inputs!$B$10,IF(K261=6,Inputs!$B$11)))))</f>
        <v>#N/A</v>
      </c>
      <c r="AK261" s="19">
        <f>Inputs!$B$65+C261</f>
        <v>500</v>
      </c>
      <c r="AL261" s="19" t="e">
        <f t="shared" si="48"/>
        <v>#N/A</v>
      </c>
      <c r="AM261" s="19" t="e">
        <f t="shared" ref="AM261:AM303" si="54">AL261+SUM(Q261,S261,U261)</f>
        <v>#N/A</v>
      </c>
      <c r="AN261" s="19" t="e">
        <f t="shared" si="49"/>
        <v>#N/A</v>
      </c>
      <c r="AO261" s="19" t="e">
        <f t="shared" si="50"/>
        <v>#N/A</v>
      </c>
      <c r="AP261" s="19" t="e">
        <f t="shared" si="51"/>
        <v>#N/A</v>
      </c>
      <c r="AQ261" s="22">
        <f t="shared" si="52"/>
        <v>0</v>
      </c>
      <c r="AR261" s="22">
        <f t="shared" si="53"/>
        <v>0</v>
      </c>
      <c r="AS261" s="22">
        <f>IF(AND(AQ261&gt;=Inputs!$B$15,D261=2),MAX(C261,Inputs!$B$15),AQ261)</f>
        <v>0</v>
      </c>
      <c r="AT261" s="22">
        <f>IF(AND(AR261&gt;=Inputs!$B$15,D261=2),MAX(C261,Inputs!$B$15),AR261)</f>
        <v>0</v>
      </c>
      <c r="AU261" s="22">
        <f>IF(AND(AS261&gt;=Inputs!$B$16,D261&lt;4),MAX(C261,Inputs!$B$16),AS261)</f>
        <v>0</v>
      </c>
      <c r="AV261" s="22">
        <f>IF(AND(AT261&gt;=Inputs!$B$16,D261&lt;4),MAX(C261,Inputs!$B$16),AT261)</f>
        <v>0</v>
      </c>
      <c r="AW261" s="20">
        <f>IF(AU261&gt;Inputs!$B$17,Inputs!$B$17,AU261)</f>
        <v>0</v>
      </c>
      <c r="AX261" s="20">
        <f>IF(AV261&gt;Inputs!$B$17,Inputs!$B$17,AV261)</f>
        <v>0</v>
      </c>
    </row>
    <row r="262" spans="1:50" x14ac:dyDescent="0.25">
      <c r="A262" s="1">
        <f>Levels!A263</f>
        <v>0</v>
      </c>
      <c r="B262" s="1">
        <f>Levels!B263</f>
        <v>0</v>
      </c>
      <c r="C262" s="15">
        <f>IF(AND(E262=0,F262=1),Levels!C263,'2012-2013'!AU262)</f>
        <v>0</v>
      </c>
      <c r="D262" s="1">
        <f>Levels!E263</f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 t="e">
        <f>Levels!AD263</f>
        <v>#N/A</v>
      </c>
      <c r="K262" s="1" t="e">
        <f>Levels!AE263</f>
        <v>#N/A</v>
      </c>
      <c r="L262" s="1" t="e">
        <f t="shared" si="44"/>
        <v>#N/A</v>
      </c>
      <c r="M262" s="19">
        <f>IF(D262=1,Inputs!$J$25,IF(D262=2,Inputs!$J$26,IF(D262=3,Inputs!$J$27,IF(D262=4,Inputs!$J$28,0))))</f>
        <v>0</v>
      </c>
      <c r="N262" s="19">
        <f>IF(D262=1,Inputs!$J$42,IF(D262=2,Inputs!$J$43,IF(D262=3,Inputs!$J$44,IF(D262=4,Inputs!$J$45,0))))</f>
        <v>0</v>
      </c>
      <c r="O262" s="19">
        <f>IF(D262=1,Inputs!$K$25,IF(D262=2,Inputs!$K$26,IF(D262=3,Inputs!$K$27,IF(D262=4,Inputs!$K$28,0))))</f>
        <v>0</v>
      </c>
      <c r="P262" s="19">
        <f>IF(D262=1,Inputs!$K$42,IF(D262=2,Inputs!$K$43,IF(D262=3,Inputs!$K$44,IF(D262=4,Inputs!$K$45,0))))</f>
        <v>0</v>
      </c>
      <c r="Q262" s="19">
        <f>IF(AND(D262=1,G262=1),Inputs!$L$25,IF(AND(D262=2,G262=1),Inputs!$L$26,IF(AND(D262=3,G262=1),Inputs!$L$27,IF(AND(D262=4,G262=1),Inputs!$L$28,0))))</f>
        <v>0</v>
      </c>
      <c r="R262" s="19">
        <f>IF(AND(D262=1,G262=1),Inputs!$L$42,IF(AND(D262=2,G262=1),Inputs!$L$43,IF(AND(D262=3,G262=1),Inputs!$L$44,IF(AND(D262=4,G262=1),Inputs!$L$45,0))))</f>
        <v>0</v>
      </c>
      <c r="S262" s="19">
        <f>IF(AND(D262=1,H262=1),Inputs!$M$25,IF(AND(D262=2,H262=1),Inputs!$M$26,IF(AND(D262=3,H262=1),Inputs!$M$27,IF(AND(D262=4,H262=1),Inputs!$M$28,0))))</f>
        <v>0</v>
      </c>
      <c r="T262" s="19">
        <f>IF(AND(D262=1,H262=1),Inputs!$M$42,IF(AND(D262=2,H262=1),Inputs!$M$43,IF(AND(D262=3,H262=1),Inputs!$M$44,IF(AND(D262=4,H262=1),Inputs!$M$45,0))))</f>
        <v>0</v>
      </c>
      <c r="U262" s="19">
        <f>IF(AND(D262=1,I262=1),Inputs!$N$25,IF(AND(D262=2,I262=1),Inputs!$N$26,IF(AND(D262=3,I262=1),Inputs!$N$27,IF(AND(D262=4,I262=1),Inputs!$N$28,0))))</f>
        <v>0</v>
      </c>
      <c r="V262" s="19">
        <f>IF(AND(D262=1,I262=1),Inputs!$N$42,IF(AND(D262=2,I262=1),Inputs!$N$43,IF(AND(D262=3,I262=1),Inputs!$N$44,IF(AND(D262=4,I262=1),Inputs!$N$45,0))))</f>
        <v>0</v>
      </c>
      <c r="W262" s="19">
        <f>IF(D262=1,Inputs!$J$34,IF(D262=2,Inputs!$J$35,IF(D262=3,Inputs!$J$36,IF(D262=4,Inputs!$J$37,0))))</f>
        <v>0</v>
      </c>
      <c r="X262" s="19">
        <f>IF(D262=1,Inputs!$J$51,IF(D262=2,Inputs!$J$52,IF(D262=3,Inputs!$J$53,IF(D262=4,Inputs!$J$54,0))))</f>
        <v>0</v>
      </c>
      <c r="Y262" s="19">
        <f>IF(D262=1,Inputs!$K$34,IF(D262=2,Inputs!$K$35,IF(D262=3,Inputs!$K$36,IF(D262=4,Inputs!$K$37,0))))</f>
        <v>0</v>
      </c>
      <c r="Z262" s="19">
        <f>IF(D262=1,Inputs!$K$51,IF(D262=2,Inputs!$K$52,IF(D262=3,Inputs!$K$53,IF(D262=4,Inputs!$K$54,0))))</f>
        <v>0</v>
      </c>
      <c r="AA262" s="19">
        <f>IF(AND(D262=1,G262=1),Inputs!$L$34,IF(AND(D262=2,G262=1),Inputs!$L$35,IF(AND(D262=3,G262=1),Inputs!$L$36,IF(AND(D262=4,G262=1),Inputs!$L$37,0))))</f>
        <v>0</v>
      </c>
      <c r="AB262" s="19">
        <f>IF(AND(D262=1,G262=1),Inputs!$L$51,IF(AND(D262=2,G262=1),Inputs!$L$52,IF(AND(D262=3,G262=1),Inputs!$L$53,IF(AND(D262=4,G262=1),Inputs!$L$54,0))))</f>
        <v>0</v>
      </c>
      <c r="AC262" s="19">
        <f>IF(AND(D262=1,H262=1),Inputs!$M$34,IF(AND(D262=2,H262=1),Inputs!$M$35,IF(AND(D262=3,H262=1),Inputs!$M$36,IF(AND(D262=4,H262=1),Inputs!$M$37,0))))</f>
        <v>0</v>
      </c>
      <c r="AD262" s="19">
        <f>IF(AND(D262=1,H262=1),Inputs!$M$51,IF(AND(D262=2,H262=1),Inputs!$M$52,IF(AND(D262=3,H262=1),Inputs!$M$53,IF(AND(D262=4,H262=1),Inputs!$M$54,0))))</f>
        <v>0</v>
      </c>
      <c r="AE262" s="19">
        <f>IF(AND(D262=1,I262=1),Inputs!$N$34,IF(AND(D262=2,I262=1),Inputs!$N$35,IF(AND(D262=3,I262=1),Inputs!$N$36,IF(AND(D262=4,I262=1),Inputs!$N$37,0))))</f>
        <v>0</v>
      </c>
      <c r="AF262" s="19">
        <f>IF(AND(D262=1,I262=1),Inputs!$N$51,IF(AND(D262=2,I262=1),Inputs!$N$52,IF(AND(D262=3,I262=1),Inputs!$N$53,IF(AND(D262=4,I262=1),Inputs!$N$54,0))))</f>
        <v>0</v>
      </c>
      <c r="AG262" s="19" t="e">
        <f t="shared" si="45"/>
        <v>#N/A</v>
      </c>
      <c r="AH262" s="19" t="e">
        <f t="shared" si="46"/>
        <v>#N/A</v>
      </c>
      <c r="AI262" s="19" t="e">
        <f t="shared" si="47"/>
        <v>#N/A</v>
      </c>
      <c r="AJ262" s="19" t="e">
        <f>IF(K262=2,Inputs!$B$7,IF(K262=3,Inputs!$B$8,IF(K262=4,Inputs!$B$9,IF(K262=5,Inputs!$B$10,IF(K262=6,Inputs!$B$11)))))</f>
        <v>#N/A</v>
      </c>
      <c r="AK262" s="19">
        <f>Inputs!$B$65+C262</f>
        <v>500</v>
      </c>
      <c r="AL262" s="19" t="e">
        <f t="shared" si="48"/>
        <v>#N/A</v>
      </c>
      <c r="AM262" s="19" t="e">
        <f t="shared" si="54"/>
        <v>#N/A</v>
      </c>
      <c r="AN262" s="19" t="e">
        <f t="shared" si="49"/>
        <v>#N/A</v>
      </c>
      <c r="AO262" s="19" t="e">
        <f t="shared" si="50"/>
        <v>#N/A</v>
      </c>
      <c r="AP262" s="19" t="e">
        <f t="shared" si="51"/>
        <v>#N/A</v>
      </c>
      <c r="AQ262" s="22">
        <f t="shared" si="52"/>
        <v>0</v>
      </c>
      <c r="AR262" s="22">
        <f t="shared" si="53"/>
        <v>0</v>
      </c>
      <c r="AS262" s="22">
        <f>IF(AND(AQ262&gt;=Inputs!$B$15,D262=2),MAX(C262,Inputs!$B$15),AQ262)</f>
        <v>0</v>
      </c>
      <c r="AT262" s="22">
        <f>IF(AND(AR262&gt;=Inputs!$B$15,D262=2),MAX(C262,Inputs!$B$15),AR262)</f>
        <v>0</v>
      </c>
      <c r="AU262" s="22">
        <f>IF(AND(AS262&gt;=Inputs!$B$16,D262&lt;4),MAX(C262,Inputs!$B$16),AS262)</f>
        <v>0</v>
      </c>
      <c r="AV262" s="22">
        <f>IF(AND(AT262&gt;=Inputs!$B$16,D262&lt;4),MAX(C262,Inputs!$B$16),AT262)</f>
        <v>0</v>
      </c>
      <c r="AW262" s="20">
        <f>IF(AU262&gt;Inputs!$B$17,Inputs!$B$17,AU262)</f>
        <v>0</v>
      </c>
      <c r="AX262" s="20">
        <f>IF(AV262&gt;Inputs!$B$17,Inputs!$B$17,AV262)</f>
        <v>0</v>
      </c>
    </row>
    <row r="263" spans="1:50" x14ac:dyDescent="0.25">
      <c r="A263" s="1">
        <f>Levels!A264</f>
        <v>0</v>
      </c>
      <c r="B263" s="1">
        <f>Levels!B264</f>
        <v>0</v>
      </c>
      <c r="C263" s="15">
        <f>IF(AND(E263=0,F263=1),Levels!C264,'2012-2013'!AU263)</f>
        <v>0</v>
      </c>
      <c r="D263" s="1">
        <f>Levels!E264</f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 t="e">
        <f>Levels!AD264</f>
        <v>#N/A</v>
      </c>
      <c r="K263" s="1" t="e">
        <f>Levels!AE264</f>
        <v>#N/A</v>
      </c>
      <c r="L263" s="1" t="e">
        <f t="shared" si="44"/>
        <v>#N/A</v>
      </c>
      <c r="M263" s="19">
        <f>IF(D263=1,Inputs!$J$25,IF(D263=2,Inputs!$J$26,IF(D263=3,Inputs!$J$27,IF(D263=4,Inputs!$J$28,0))))</f>
        <v>0</v>
      </c>
      <c r="N263" s="19">
        <f>IF(D263=1,Inputs!$J$42,IF(D263=2,Inputs!$J$43,IF(D263=3,Inputs!$J$44,IF(D263=4,Inputs!$J$45,0))))</f>
        <v>0</v>
      </c>
      <c r="O263" s="19">
        <f>IF(D263=1,Inputs!$K$25,IF(D263=2,Inputs!$K$26,IF(D263=3,Inputs!$K$27,IF(D263=4,Inputs!$K$28,0))))</f>
        <v>0</v>
      </c>
      <c r="P263" s="19">
        <f>IF(D263=1,Inputs!$K$42,IF(D263=2,Inputs!$K$43,IF(D263=3,Inputs!$K$44,IF(D263=4,Inputs!$K$45,0))))</f>
        <v>0</v>
      </c>
      <c r="Q263" s="19">
        <f>IF(AND(D263=1,G263=1),Inputs!$L$25,IF(AND(D263=2,G263=1),Inputs!$L$26,IF(AND(D263=3,G263=1),Inputs!$L$27,IF(AND(D263=4,G263=1),Inputs!$L$28,0))))</f>
        <v>0</v>
      </c>
      <c r="R263" s="19">
        <f>IF(AND(D263=1,G263=1),Inputs!$L$42,IF(AND(D263=2,G263=1),Inputs!$L$43,IF(AND(D263=3,G263=1),Inputs!$L$44,IF(AND(D263=4,G263=1),Inputs!$L$45,0))))</f>
        <v>0</v>
      </c>
      <c r="S263" s="19">
        <f>IF(AND(D263=1,H263=1),Inputs!$M$25,IF(AND(D263=2,H263=1),Inputs!$M$26,IF(AND(D263=3,H263=1),Inputs!$M$27,IF(AND(D263=4,H263=1),Inputs!$M$28,0))))</f>
        <v>0</v>
      </c>
      <c r="T263" s="19">
        <f>IF(AND(D263=1,H263=1),Inputs!$M$42,IF(AND(D263=2,H263=1),Inputs!$M$43,IF(AND(D263=3,H263=1),Inputs!$M$44,IF(AND(D263=4,H263=1),Inputs!$M$45,0))))</f>
        <v>0</v>
      </c>
      <c r="U263" s="19">
        <f>IF(AND(D263=1,I263=1),Inputs!$N$25,IF(AND(D263=2,I263=1),Inputs!$N$26,IF(AND(D263=3,I263=1),Inputs!$N$27,IF(AND(D263=4,I263=1),Inputs!$N$28,0))))</f>
        <v>0</v>
      </c>
      <c r="V263" s="19">
        <f>IF(AND(D263=1,I263=1),Inputs!$N$42,IF(AND(D263=2,I263=1),Inputs!$N$43,IF(AND(D263=3,I263=1),Inputs!$N$44,IF(AND(D263=4,I263=1),Inputs!$N$45,0))))</f>
        <v>0</v>
      </c>
      <c r="W263" s="19">
        <f>IF(D263=1,Inputs!$J$34,IF(D263=2,Inputs!$J$35,IF(D263=3,Inputs!$J$36,IF(D263=4,Inputs!$J$37,0))))</f>
        <v>0</v>
      </c>
      <c r="X263" s="19">
        <f>IF(D263=1,Inputs!$J$51,IF(D263=2,Inputs!$J$52,IF(D263=3,Inputs!$J$53,IF(D263=4,Inputs!$J$54,0))))</f>
        <v>0</v>
      </c>
      <c r="Y263" s="19">
        <f>IF(D263=1,Inputs!$K$34,IF(D263=2,Inputs!$K$35,IF(D263=3,Inputs!$K$36,IF(D263=4,Inputs!$K$37,0))))</f>
        <v>0</v>
      </c>
      <c r="Z263" s="19">
        <f>IF(D263=1,Inputs!$K$51,IF(D263=2,Inputs!$K$52,IF(D263=3,Inputs!$K$53,IF(D263=4,Inputs!$K$54,0))))</f>
        <v>0</v>
      </c>
      <c r="AA263" s="19">
        <f>IF(AND(D263=1,G263=1),Inputs!$L$34,IF(AND(D263=2,G263=1),Inputs!$L$35,IF(AND(D263=3,G263=1),Inputs!$L$36,IF(AND(D263=4,G263=1),Inputs!$L$37,0))))</f>
        <v>0</v>
      </c>
      <c r="AB263" s="19">
        <f>IF(AND(D263=1,G263=1),Inputs!$L$51,IF(AND(D263=2,G263=1),Inputs!$L$52,IF(AND(D263=3,G263=1),Inputs!$L$53,IF(AND(D263=4,G263=1),Inputs!$L$54,0))))</f>
        <v>0</v>
      </c>
      <c r="AC263" s="19">
        <f>IF(AND(D263=1,H263=1),Inputs!$M$34,IF(AND(D263=2,H263=1),Inputs!$M$35,IF(AND(D263=3,H263=1),Inputs!$M$36,IF(AND(D263=4,H263=1),Inputs!$M$37,0))))</f>
        <v>0</v>
      </c>
      <c r="AD263" s="19">
        <f>IF(AND(D263=1,H263=1),Inputs!$M$51,IF(AND(D263=2,H263=1),Inputs!$M$52,IF(AND(D263=3,H263=1),Inputs!$M$53,IF(AND(D263=4,H263=1),Inputs!$M$54,0))))</f>
        <v>0</v>
      </c>
      <c r="AE263" s="19">
        <f>IF(AND(D263=1,I263=1),Inputs!$N$34,IF(AND(D263=2,I263=1),Inputs!$N$35,IF(AND(D263=3,I263=1),Inputs!$N$36,IF(AND(D263=4,I263=1),Inputs!$N$37,0))))</f>
        <v>0</v>
      </c>
      <c r="AF263" s="19">
        <f>IF(AND(D263=1,I263=1),Inputs!$N$51,IF(AND(D263=2,I263=1),Inputs!$N$52,IF(AND(D263=3,I263=1),Inputs!$N$53,IF(AND(D263=4,I263=1),Inputs!$N$54,0))))</f>
        <v>0</v>
      </c>
      <c r="AG263" s="19" t="e">
        <f t="shared" si="45"/>
        <v>#N/A</v>
      </c>
      <c r="AH263" s="19" t="e">
        <f t="shared" si="46"/>
        <v>#N/A</v>
      </c>
      <c r="AI263" s="19" t="e">
        <f t="shared" si="47"/>
        <v>#N/A</v>
      </c>
      <c r="AJ263" s="19" t="e">
        <f>IF(K263=2,Inputs!$B$7,IF(K263=3,Inputs!$B$8,IF(K263=4,Inputs!$B$9,IF(K263=5,Inputs!$B$10,IF(K263=6,Inputs!$B$11)))))</f>
        <v>#N/A</v>
      </c>
      <c r="AK263" s="19">
        <f>Inputs!$B$65+C263</f>
        <v>500</v>
      </c>
      <c r="AL263" s="19" t="e">
        <f t="shared" si="48"/>
        <v>#N/A</v>
      </c>
      <c r="AM263" s="19" t="e">
        <f t="shared" si="54"/>
        <v>#N/A</v>
      </c>
      <c r="AN263" s="19" t="e">
        <f t="shared" si="49"/>
        <v>#N/A</v>
      </c>
      <c r="AO263" s="19" t="e">
        <f t="shared" si="50"/>
        <v>#N/A</v>
      </c>
      <c r="AP263" s="19" t="e">
        <f t="shared" si="51"/>
        <v>#N/A</v>
      </c>
      <c r="AQ263" s="22">
        <f t="shared" si="52"/>
        <v>0</v>
      </c>
      <c r="AR263" s="22">
        <f t="shared" si="53"/>
        <v>0</v>
      </c>
      <c r="AS263" s="22">
        <f>IF(AND(AQ263&gt;=Inputs!$B$15,D263=2),MAX(C263,Inputs!$B$15),AQ263)</f>
        <v>0</v>
      </c>
      <c r="AT263" s="22">
        <f>IF(AND(AR263&gt;=Inputs!$B$15,D263=2),MAX(C263,Inputs!$B$15),AR263)</f>
        <v>0</v>
      </c>
      <c r="AU263" s="22">
        <f>IF(AND(AS263&gt;=Inputs!$B$16,D263&lt;4),MAX(C263,Inputs!$B$16),AS263)</f>
        <v>0</v>
      </c>
      <c r="AV263" s="22">
        <f>IF(AND(AT263&gt;=Inputs!$B$16,D263&lt;4),MAX(C263,Inputs!$B$16),AT263)</f>
        <v>0</v>
      </c>
      <c r="AW263" s="20">
        <f>IF(AU263&gt;Inputs!$B$17,Inputs!$B$17,AU263)</f>
        <v>0</v>
      </c>
      <c r="AX263" s="20">
        <f>IF(AV263&gt;Inputs!$B$17,Inputs!$B$17,AV263)</f>
        <v>0</v>
      </c>
    </row>
    <row r="264" spans="1:50" x14ac:dyDescent="0.25">
      <c r="A264" s="1">
        <f>Levels!A265</f>
        <v>0</v>
      </c>
      <c r="B264" s="1">
        <f>Levels!B265</f>
        <v>0</v>
      </c>
      <c r="C264" s="15">
        <f>IF(AND(E264=0,F264=1),Levels!C265,'2012-2013'!AU264)</f>
        <v>0</v>
      </c>
      <c r="D264" s="1">
        <f>Levels!E265</f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 t="e">
        <f>Levels!AD265</f>
        <v>#N/A</v>
      </c>
      <c r="K264" s="1" t="e">
        <f>Levels!AE265</f>
        <v>#N/A</v>
      </c>
      <c r="L264" s="1" t="e">
        <f t="shared" si="44"/>
        <v>#N/A</v>
      </c>
      <c r="M264" s="19">
        <f>IF(D264=1,Inputs!$J$25,IF(D264=2,Inputs!$J$26,IF(D264=3,Inputs!$J$27,IF(D264=4,Inputs!$J$28,0))))</f>
        <v>0</v>
      </c>
      <c r="N264" s="19">
        <f>IF(D264=1,Inputs!$J$42,IF(D264=2,Inputs!$J$43,IF(D264=3,Inputs!$J$44,IF(D264=4,Inputs!$J$45,0))))</f>
        <v>0</v>
      </c>
      <c r="O264" s="19">
        <f>IF(D264=1,Inputs!$K$25,IF(D264=2,Inputs!$K$26,IF(D264=3,Inputs!$K$27,IF(D264=4,Inputs!$K$28,0))))</f>
        <v>0</v>
      </c>
      <c r="P264" s="19">
        <f>IF(D264=1,Inputs!$K$42,IF(D264=2,Inputs!$K$43,IF(D264=3,Inputs!$K$44,IF(D264=4,Inputs!$K$45,0))))</f>
        <v>0</v>
      </c>
      <c r="Q264" s="19">
        <f>IF(AND(D264=1,G264=1),Inputs!$L$25,IF(AND(D264=2,G264=1),Inputs!$L$26,IF(AND(D264=3,G264=1),Inputs!$L$27,IF(AND(D264=4,G264=1),Inputs!$L$28,0))))</f>
        <v>0</v>
      </c>
      <c r="R264" s="19">
        <f>IF(AND(D264=1,G264=1),Inputs!$L$42,IF(AND(D264=2,G264=1),Inputs!$L$43,IF(AND(D264=3,G264=1),Inputs!$L$44,IF(AND(D264=4,G264=1),Inputs!$L$45,0))))</f>
        <v>0</v>
      </c>
      <c r="S264" s="19">
        <f>IF(AND(D264=1,H264=1),Inputs!$M$25,IF(AND(D264=2,H264=1),Inputs!$M$26,IF(AND(D264=3,H264=1),Inputs!$M$27,IF(AND(D264=4,H264=1),Inputs!$M$28,0))))</f>
        <v>0</v>
      </c>
      <c r="T264" s="19">
        <f>IF(AND(D264=1,H264=1),Inputs!$M$42,IF(AND(D264=2,H264=1),Inputs!$M$43,IF(AND(D264=3,H264=1),Inputs!$M$44,IF(AND(D264=4,H264=1),Inputs!$M$45,0))))</f>
        <v>0</v>
      </c>
      <c r="U264" s="19">
        <f>IF(AND(D264=1,I264=1),Inputs!$N$25,IF(AND(D264=2,I264=1),Inputs!$N$26,IF(AND(D264=3,I264=1),Inputs!$N$27,IF(AND(D264=4,I264=1),Inputs!$N$28,0))))</f>
        <v>0</v>
      </c>
      <c r="V264" s="19">
        <f>IF(AND(D264=1,I264=1),Inputs!$N$42,IF(AND(D264=2,I264=1),Inputs!$N$43,IF(AND(D264=3,I264=1),Inputs!$N$44,IF(AND(D264=4,I264=1),Inputs!$N$45,0))))</f>
        <v>0</v>
      </c>
      <c r="W264" s="19">
        <f>IF(D264=1,Inputs!$J$34,IF(D264=2,Inputs!$J$35,IF(D264=3,Inputs!$J$36,IF(D264=4,Inputs!$J$37,0))))</f>
        <v>0</v>
      </c>
      <c r="X264" s="19">
        <f>IF(D264=1,Inputs!$J$51,IF(D264=2,Inputs!$J$52,IF(D264=3,Inputs!$J$53,IF(D264=4,Inputs!$J$54,0))))</f>
        <v>0</v>
      </c>
      <c r="Y264" s="19">
        <f>IF(D264=1,Inputs!$K$34,IF(D264=2,Inputs!$K$35,IF(D264=3,Inputs!$K$36,IF(D264=4,Inputs!$K$37,0))))</f>
        <v>0</v>
      </c>
      <c r="Z264" s="19">
        <f>IF(D264=1,Inputs!$K$51,IF(D264=2,Inputs!$K$52,IF(D264=3,Inputs!$K$53,IF(D264=4,Inputs!$K$54,0))))</f>
        <v>0</v>
      </c>
      <c r="AA264" s="19">
        <f>IF(AND(D264=1,G264=1),Inputs!$L$34,IF(AND(D264=2,G264=1),Inputs!$L$35,IF(AND(D264=3,G264=1),Inputs!$L$36,IF(AND(D264=4,G264=1),Inputs!$L$37,0))))</f>
        <v>0</v>
      </c>
      <c r="AB264" s="19">
        <f>IF(AND(D264=1,G264=1),Inputs!$L$51,IF(AND(D264=2,G264=1),Inputs!$L$52,IF(AND(D264=3,G264=1),Inputs!$L$53,IF(AND(D264=4,G264=1),Inputs!$L$54,0))))</f>
        <v>0</v>
      </c>
      <c r="AC264" s="19">
        <f>IF(AND(D264=1,H264=1),Inputs!$M$34,IF(AND(D264=2,H264=1),Inputs!$M$35,IF(AND(D264=3,H264=1),Inputs!$M$36,IF(AND(D264=4,H264=1),Inputs!$M$37,0))))</f>
        <v>0</v>
      </c>
      <c r="AD264" s="19">
        <f>IF(AND(D264=1,H264=1),Inputs!$M$51,IF(AND(D264=2,H264=1),Inputs!$M$52,IF(AND(D264=3,H264=1),Inputs!$M$53,IF(AND(D264=4,H264=1),Inputs!$M$54,0))))</f>
        <v>0</v>
      </c>
      <c r="AE264" s="19">
        <f>IF(AND(D264=1,I264=1),Inputs!$N$34,IF(AND(D264=2,I264=1),Inputs!$N$35,IF(AND(D264=3,I264=1),Inputs!$N$36,IF(AND(D264=4,I264=1),Inputs!$N$37,0))))</f>
        <v>0</v>
      </c>
      <c r="AF264" s="19">
        <f>IF(AND(D264=1,I264=1),Inputs!$N$51,IF(AND(D264=2,I264=1),Inputs!$N$52,IF(AND(D264=3,I264=1),Inputs!$N$53,IF(AND(D264=4,I264=1),Inputs!$N$54,0))))</f>
        <v>0</v>
      </c>
      <c r="AG264" s="19" t="e">
        <f t="shared" si="45"/>
        <v>#N/A</v>
      </c>
      <c r="AH264" s="19" t="e">
        <f t="shared" si="46"/>
        <v>#N/A</v>
      </c>
      <c r="AI264" s="19" t="e">
        <f t="shared" si="47"/>
        <v>#N/A</v>
      </c>
      <c r="AJ264" s="19" t="e">
        <f>IF(K264=2,Inputs!$B$7,IF(K264=3,Inputs!$B$8,IF(K264=4,Inputs!$B$9,IF(K264=5,Inputs!$B$10,IF(K264=6,Inputs!$B$11)))))</f>
        <v>#N/A</v>
      </c>
      <c r="AK264" s="19">
        <f>Inputs!$B$65+C264</f>
        <v>500</v>
      </c>
      <c r="AL264" s="19" t="e">
        <f t="shared" si="48"/>
        <v>#N/A</v>
      </c>
      <c r="AM264" s="19" t="e">
        <f t="shared" si="54"/>
        <v>#N/A</v>
      </c>
      <c r="AN264" s="19" t="e">
        <f t="shared" si="49"/>
        <v>#N/A</v>
      </c>
      <c r="AO264" s="19" t="e">
        <f t="shared" si="50"/>
        <v>#N/A</v>
      </c>
      <c r="AP264" s="19" t="e">
        <f t="shared" si="51"/>
        <v>#N/A</v>
      </c>
      <c r="AQ264" s="22">
        <f t="shared" si="52"/>
        <v>0</v>
      </c>
      <c r="AR264" s="22">
        <f t="shared" si="53"/>
        <v>0</v>
      </c>
      <c r="AS264" s="22">
        <f>IF(AND(AQ264&gt;=Inputs!$B$15,D264=2),MAX(C264,Inputs!$B$15),AQ264)</f>
        <v>0</v>
      </c>
      <c r="AT264" s="22">
        <f>IF(AND(AR264&gt;=Inputs!$B$15,D264=2),MAX(C264,Inputs!$B$15),AR264)</f>
        <v>0</v>
      </c>
      <c r="AU264" s="22">
        <f>IF(AND(AS264&gt;=Inputs!$B$16,D264&lt;4),MAX(C264,Inputs!$B$16),AS264)</f>
        <v>0</v>
      </c>
      <c r="AV264" s="22">
        <f>IF(AND(AT264&gt;=Inputs!$B$16,D264&lt;4),MAX(C264,Inputs!$B$16),AT264)</f>
        <v>0</v>
      </c>
      <c r="AW264" s="20">
        <f>IF(AU264&gt;Inputs!$B$17,Inputs!$B$17,AU264)</f>
        <v>0</v>
      </c>
      <c r="AX264" s="20">
        <f>IF(AV264&gt;Inputs!$B$17,Inputs!$B$17,AV264)</f>
        <v>0</v>
      </c>
    </row>
    <row r="265" spans="1:50" x14ac:dyDescent="0.25">
      <c r="A265" s="1">
        <f>Levels!A266</f>
        <v>0</v>
      </c>
      <c r="B265" s="1">
        <f>Levels!B266</f>
        <v>0</v>
      </c>
      <c r="C265" s="15">
        <f>IF(AND(E265=0,F265=1),Levels!C266,'2012-2013'!AU265)</f>
        <v>0</v>
      </c>
      <c r="D265" s="1">
        <f>Levels!E266</f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 t="e">
        <f>Levels!AD266</f>
        <v>#N/A</v>
      </c>
      <c r="K265" s="1" t="e">
        <f>Levels!AE266</f>
        <v>#N/A</v>
      </c>
      <c r="L265" s="1" t="e">
        <f t="shared" si="44"/>
        <v>#N/A</v>
      </c>
      <c r="M265" s="19">
        <f>IF(D265=1,Inputs!$J$25,IF(D265=2,Inputs!$J$26,IF(D265=3,Inputs!$J$27,IF(D265=4,Inputs!$J$28,0))))</f>
        <v>0</v>
      </c>
      <c r="N265" s="19">
        <f>IF(D265=1,Inputs!$J$42,IF(D265=2,Inputs!$J$43,IF(D265=3,Inputs!$J$44,IF(D265=4,Inputs!$J$45,0))))</f>
        <v>0</v>
      </c>
      <c r="O265" s="19">
        <f>IF(D265=1,Inputs!$K$25,IF(D265=2,Inputs!$K$26,IF(D265=3,Inputs!$K$27,IF(D265=4,Inputs!$K$28,0))))</f>
        <v>0</v>
      </c>
      <c r="P265" s="19">
        <f>IF(D265=1,Inputs!$K$42,IF(D265=2,Inputs!$K$43,IF(D265=3,Inputs!$K$44,IF(D265=4,Inputs!$K$45,0))))</f>
        <v>0</v>
      </c>
      <c r="Q265" s="19">
        <f>IF(AND(D265=1,G265=1),Inputs!$L$25,IF(AND(D265=2,G265=1),Inputs!$L$26,IF(AND(D265=3,G265=1),Inputs!$L$27,IF(AND(D265=4,G265=1),Inputs!$L$28,0))))</f>
        <v>0</v>
      </c>
      <c r="R265" s="19">
        <f>IF(AND(D265=1,G265=1),Inputs!$L$42,IF(AND(D265=2,G265=1),Inputs!$L$43,IF(AND(D265=3,G265=1),Inputs!$L$44,IF(AND(D265=4,G265=1),Inputs!$L$45,0))))</f>
        <v>0</v>
      </c>
      <c r="S265" s="19">
        <f>IF(AND(D265=1,H265=1),Inputs!$M$25,IF(AND(D265=2,H265=1),Inputs!$M$26,IF(AND(D265=3,H265=1),Inputs!$M$27,IF(AND(D265=4,H265=1),Inputs!$M$28,0))))</f>
        <v>0</v>
      </c>
      <c r="T265" s="19">
        <f>IF(AND(D265=1,H265=1),Inputs!$M$42,IF(AND(D265=2,H265=1),Inputs!$M$43,IF(AND(D265=3,H265=1),Inputs!$M$44,IF(AND(D265=4,H265=1),Inputs!$M$45,0))))</f>
        <v>0</v>
      </c>
      <c r="U265" s="19">
        <f>IF(AND(D265=1,I265=1),Inputs!$N$25,IF(AND(D265=2,I265=1),Inputs!$N$26,IF(AND(D265=3,I265=1),Inputs!$N$27,IF(AND(D265=4,I265=1),Inputs!$N$28,0))))</f>
        <v>0</v>
      </c>
      <c r="V265" s="19">
        <f>IF(AND(D265=1,I265=1),Inputs!$N$42,IF(AND(D265=2,I265=1),Inputs!$N$43,IF(AND(D265=3,I265=1),Inputs!$N$44,IF(AND(D265=4,I265=1),Inputs!$N$45,0))))</f>
        <v>0</v>
      </c>
      <c r="W265" s="19">
        <f>IF(D265=1,Inputs!$J$34,IF(D265=2,Inputs!$J$35,IF(D265=3,Inputs!$J$36,IF(D265=4,Inputs!$J$37,0))))</f>
        <v>0</v>
      </c>
      <c r="X265" s="19">
        <f>IF(D265=1,Inputs!$J$51,IF(D265=2,Inputs!$J$52,IF(D265=3,Inputs!$J$53,IF(D265=4,Inputs!$J$54,0))))</f>
        <v>0</v>
      </c>
      <c r="Y265" s="19">
        <f>IF(D265=1,Inputs!$K$34,IF(D265=2,Inputs!$K$35,IF(D265=3,Inputs!$K$36,IF(D265=4,Inputs!$K$37,0))))</f>
        <v>0</v>
      </c>
      <c r="Z265" s="19">
        <f>IF(D265=1,Inputs!$K$51,IF(D265=2,Inputs!$K$52,IF(D265=3,Inputs!$K$53,IF(D265=4,Inputs!$K$54,0))))</f>
        <v>0</v>
      </c>
      <c r="AA265" s="19">
        <f>IF(AND(D265=1,G265=1),Inputs!$L$34,IF(AND(D265=2,G265=1),Inputs!$L$35,IF(AND(D265=3,G265=1),Inputs!$L$36,IF(AND(D265=4,G265=1),Inputs!$L$37,0))))</f>
        <v>0</v>
      </c>
      <c r="AB265" s="19">
        <f>IF(AND(D265=1,G265=1),Inputs!$L$51,IF(AND(D265=2,G265=1),Inputs!$L$52,IF(AND(D265=3,G265=1),Inputs!$L$53,IF(AND(D265=4,G265=1),Inputs!$L$54,0))))</f>
        <v>0</v>
      </c>
      <c r="AC265" s="19">
        <f>IF(AND(D265=1,H265=1),Inputs!$M$34,IF(AND(D265=2,H265=1),Inputs!$M$35,IF(AND(D265=3,H265=1),Inputs!$M$36,IF(AND(D265=4,H265=1),Inputs!$M$37,0))))</f>
        <v>0</v>
      </c>
      <c r="AD265" s="19">
        <f>IF(AND(D265=1,H265=1),Inputs!$M$51,IF(AND(D265=2,H265=1),Inputs!$M$52,IF(AND(D265=3,H265=1),Inputs!$M$53,IF(AND(D265=4,H265=1),Inputs!$M$54,0))))</f>
        <v>0</v>
      </c>
      <c r="AE265" s="19">
        <f>IF(AND(D265=1,I265=1),Inputs!$N$34,IF(AND(D265=2,I265=1),Inputs!$N$35,IF(AND(D265=3,I265=1),Inputs!$N$36,IF(AND(D265=4,I265=1),Inputs!$N$37,0))))</f>
        <v>0</v>
      </c>
      <c r="AF265" s="19">
        <f>IF(AND(D265=1,I265=1),Inputs!$N$51,IF(AND(D265=2,I265=1),Inputs!$N$52,IF(AND(D265=3,I265=1),Inputs!$N$53,IF(AND(D265=4,I265=1),Inputs!$N$54,0))))</f>
        <v>0</v>
      </c>
      <c r="AG265" s="19" t="e">
        <f t="shared" si="45"/>
        <v>#N/A</v>
      </c>
      <c r="AH265" s="19" t="e">
        <f t="shared" si="46"/>
        <v>#N/A</v>
      </c>
      <c r="AI265" s="19" t="e">
        <f t="shared" si="47"/>
        <v>#N/A</v>
      </c>
      <c r="AJ265" s="19" t="e">
        <f>IF(K265=2,Inputs!$B$7,IF(K265=3,Inputs!$B$8,IF(K265=4,Inputs!$B$9,IF(K265=5,Inputs!$B$10,IF(K265=6,Inputs!$B$11)))))</f>
        <v>#N/A</v>
      </c>
      <c r="AK265" s="19">
        <f>Inputs!$B$65+C265</f>
        <v>500</v>
      </c>
      <c r="AL265" s="19" t="e">
        <f t="shared" si="48"/>
        <v>#N/A</v>
      </c>
      <c r="AM265" s="19" t="e">
        <f t="shared" si="54"/>
        <v>#N/A</v>
      </c>
      <c r="AN265" s="19" t="e">
        <f t="shared" si="49"/>
        <v>#N/A</v>
      </c>
      <c r="AO265" s="19" t="e">
        <f t="shared" si="50"/>
        <v>#N/A</v>
      </c>
      <c r="AP265" s="19" t="e">
        <f t="shared" si="51"/>
        <v>#N/A</v>
      </c>
      <c r="AQ265" s="22">
        <f t="shared" si="52"/>
        <v>0</v>
      </c>
      <c r="AR265" s="22">
        <f t="shared" si="53"/>
        <v>0</v>
      </c>
      <c r="AS265" s="22">
        <f>IF(AND(AQ265&gt;=Inputs!$B$15,D265=2),MAX(C265,Inputs!$B$15),AQ265)</f>
        <v>0</v>
      </c>
      <c r="AT265" s="22">
        <f>IF(AND(AR265&gt;=Inputs!$B$15,D265=2),MAX(C265,Inputs!$B$15),AR265)</f>
        <v>0</v>
      </c>
      <c r="AU265" s="22">
        <f>IF(AND(AS265&gt;=Inputs!$B$16,D265&lt;4),MAX(C265,Inputs!$B$16),AS265)</f>
        <v>0</v>
      </c>
      <c r="AV265" s="22">
        <f>IF(AND(AT265&gt;=Inputs!$B$16,D265&lt;4),MAX(C265,Inputs!$B$16),AT265)</f>
        <v>0</v>
      </c>
      <c r="AW265" s="20">
        <f>IF(AU265&gt;Inputs!$B$17,Inputs!$B$17,AU265)</f>
        <v>0</v>
      </c>
      <c r="AX265" s="20">
        <f>IF(AV265&gt;Inputs!$B$17,Inputs!$B$17,AV265)</f>
        <v>0</v>
      </c>
    </row>
    <row r="266" spans="1:50" x14ac:dyDescent="0.25">
      <c r="A266" s="1">
        <f>Levels!A267</f>
        <v>0</v>
      </c>
      <c r="B266" s="1">
        <f>Levels!B267</f>
        <v>0</v>
      </c>
      <c r="C266" s="15">
        <f>IF(AND(E266=0,F266=1),Levels!C267,'2012-2013'!AU266)</f>
        <v>0</v>
      </c>
      <c r="D266" s="1">
        <f>Levels!E267</f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 t="e">
        <f>Levels!AD267</f>
        <v>#N/A</v>
      </c>
      <c r="K266" s="1" t="e">
        <f>Levels!AE267</f>
        <v>#N/A</v>
      </c>
      <c r="L266" s="1" t="e">
        <f t="shared" si="44"/>
        <v>#N/A</v>
      </c>
      <c r="M266" s="19">
        <f>IF(D266=1,Inputs!$J$25,IF(D266=2,Inputs!$J$26,IF(D266=3,Inputs!$J$27,IF(D266=4,Inputs!$J$28,0))))</f>
        <v>0</v>
      </c>
      <c r="N266" s="19">
        <f>IF(D266=1,Inputs!$J$42,IF(D266=2,Inputs!$J$43,IF(D266=3,Inputs!$J$44,IF(D266=4,Inputs!$J$45,0))))</f>
        <v>0</v>
      </c>
      <c r="O266" s="19">
        <f>IF(D266=1,Inputs!$K$25,IF(D266=2,Inputs!$K$26,IF(D266=3,Inputs!$K$27,IF(D266=4,Inputs!$K$28,0))))</f>
        <v>0</v>
      </c>
      <c r="P266" s="19">
        <f>IF(D266=1,Inputs!$K$42,IF(D266=2,Inputs!$K$43,IF(D266=3,Inputs!$K$44,IF(D266=4,Inputs!$K$45,0))))</f>
        <v>0</v>
      </c>
      <c r="Q266" s="19">
        <f>IF(AND(D266=1,G266=1),Inputs!$L$25,IF(AND(D266=2,G266=1),Inputs!$L$26,IF(AND(D266=3,G266=1),Inputs!$L$27,IF(AND(D266=4,G266=1),Inputs!$L$28,0))))</f>
        <v>0</v>
      </c>
      <c r="R266" s="19">
        <f>IF(AND(D266=1,G266=1),Inputs!$L$42,IF(AND(D266=2,G266=1),Inputs!$L$43,IF(AND(D266=3,G266=1),Inputs!$L$44,IF(AND(D266=4,G266=1),Inputs!$L$45,0))))</f>
        <v>0</v>
      </c>
      <c r="S266" s="19">
        <f>IF(AND(D266=1,H266=1),Inputs!$M$25,IF(AND(D266=2,H266=1),Inputs!$M$26,IF(AND(D266=3,H266=1),Inputs!$M$27,IF(AND(D266=4,H266=1),Inputs!$M$28,0))))</f>
        <v>0</v>
      </c>
      <c r="T266" s="19">
        <f>IF(AND(D266=1,H266=1),Inputs!$M$42,IF(AND(D266=2,H266=1),Inputs!$M$43,IF(AND(D266=3,H266=1),Inputs!$M$44,IF(AND(D266=4,H266=1),Inputs!$M$45,0))))</f>
        <v>0</v>
      </c>
      <c r="U266" s="19">
        <f>IF(AND(D266=1,I266=1),Inputs!$N$25,IF(AND(D266=2,I266=1),Inputs!$N$26,IF(AND(D266=3,I266=1),Inputs!$N$27,IF(AND(D266=4,I266=1),Inputs!$N$28,0))))</f>
        <v>0</v>
      </c>
      <c r="V266" s="19">
        <f>IF(AND(D266=1,I266=1),Inputs!$N$42,IF(AND(D266=2,I266=1),Inputs!$N$43,IF(AND(D266=3,I266=1),Inputs!$N$44,IF(AND(D266=4,I266=1),Inputs!$N$45,0))))</f>
        <v>0</v>
      </c>
      <c r="W266" s="19">
        <f>IF(D266=1,Inputs!$J$34,IF(D266=2,Inputs!$J$35,IF(D266=3,Inputs!$J$36,IF(D266=4,Inputs!$J$37,0))))</f>
        <v>0</v>
      </c>
      <c r="X266" s="19">
        <f>IF(D266=1,Inputs!$J$51,IF(D266=2,Inputs!$J$52,IF(D266=3,Inputs!$J$53,IF(D266=4,Inputs!$J$54,0))))</f>
        <v>0</v>
      </c>
      <c r="Y266" s="19">
        <f>IF(D266=1,Inputs!$K$34,IF(D266=2,Inputs!$K$35,IF(D266=3,Inputs!$K$36,IF(D266=4,Inputs!$K$37,0))))</f>
        <v>0</v>
      </c>
      <c r="Z266" s="19">
        <f>IF(D266=1,Inputs!$K$51,IF(D266=2,Inputs!$K$52,IF(D266=3,Inputs!$K$53,IF(D266=4,Inputs!$K$54,0))))</f>
        <v>0</v>
      </c>
      <c r="AA266" s="19">
        <f>IF(AND(D266=1,G266=1),Inputs!$L$34,IF(AND(D266=2,G266=1),Inputs!$L$35,IF(AND(D266=3,G266=1),Inputs!$L$36,IF(AND(D266=4,G266=1),Inputs!$L$37,0))))</f>
        <v>0</v>
      </c>
      <c r="AB266" s="19">
        <f>IF(AND(D266=1,G266=1),Inputs!$L$51,IF(AND(D266=2,G266=1),Inputs!$L$52,IF(AND(D266=3,G266=1),Inputs!$L$53,IF(AND(D266=4,G266=1),Inputs!$L$54,0))))</f>
        <v>0</v>
      </c>
      <c r="AC266" s="19">
        <f>IF(AND(D266=1,H266=1),Inputs!$M$34,IF(AND(D266=2,H266=1),Inputs!$M$35,IF(AND(D266=3,H266=1),Inputs!$M$36,IF(AND(D266=4,H266=1),Inputs!$M$37,0))))</f>
        <v>0</v>
      </c>
      <c r="AD266" s="19">
        <f>IF(AND(D266=1,H266=1),Inputs!$M$51,IF(AND(D266=2,H266=1),Inputs!$M$52,IF(AND(D266=3,H266=1),Inputs!$M$53,IF(AND(D266=4,H266=1),Inputs!$M$54,0))))</f>
        <v>0</v>
      </c>
      <c r="AE266" s="19">
        <f>IF(AND(D266=1,I266=1),Inputs!$N$34,IF(AND(D266=2,I266=1),Inputs!$N$35,IF(AND(D266=3,I266=1),Inputs!$N$36,IF(AND(D266=4,I266=1),Inputs!$N$37,0))))</f>
        <v>0</v>
      </c>
      <c r="AF266" s="19">
        <f>IF(AND(D266=1,I266=1),Inputs!$N$51,IF(AND(D266=2,I266=1),Inputs!$N$52,IF(AND(D266=3,I266=1),Inputs!$N$53,IF(AND(D266=4,I266=1),Inputs!$N$54,0))))</f>
        <v>0</v>
      </c>
      <c r="AG266" s="19" t="e">
        <f t="shared" si="45"/>
        <v>#N/A</v>
      </c>
      <c r="AH266" s="19" t="e">
        <f t="shared" si="46"/>
        <v>#N/A</v>
      </c>
      <c r="AI266" s="19" t="e">
        <f t="shared" si="47"/>
        <v>#N/A</v>
      </c>
      <c r="AJ266" s="19" t="e">
        <f>IF(K266=2,Inputs!$B$7,IF(K266=3,Inputs!$B$8,IF(K266=4,Inputs!$B$9,IF(K266=5,Inputs!$B$10,IF(K266=6,Inputs!$B$11)))))</f>
        <v>#N/A</v>
      </c>
      <c r="AK266" s="19">
        <f>Inputs!$B$65+C266</f>
        <v>500</v>
      </c>
      <c r="AL266" s="19" t="e">
        <f t="shared" si="48"/>
        <v>#N/A</v>
      </c>
      <c r="AM266" s="19" t="e">
        <f t="shared" si="54"/>
        <v>#N/A</v>
      </c>
      <c r="AN266" s="19" t="e">
        <f t="shared" si="49"/>
        <v>#N/A</v>
      </c>
      <c r="AO266" s="19" t="e">
        <f t="shared" si="50"/>
        <v>#N/A</v>
      </c>
      <c r="AP266" s="19" t="e">
        <f t="shared" si="51"/>
        <v>#N/A</v>
      </c>
      <c r="AQ266" s="22">
        <f t="shared" si="52"/>
        <v>0</v>
      </c>
      <c r="AR266" s="22">
        <f t="shared" si="53"/>
        <v>0</v>
      </c>
      <c r="AS266" s="22">
        <f>IF(AND(AQ266&gt;=Inputs!$B$15,D266=2),MAX(C266,Inputs!$B$15),AQ266)</f>
        <v>0</v>
      </c>
      <c r="AT266" s="22">
        <f>IF(AND(AR266&gt;=Inputs!$B$15,D266=2),MAX(C266,Inputs!$B$15),AR266)</f>
        <v>0</v>
      </c>
      <c r="AU266" s="22">
        <f>IF(AND(AS266&gt;=Inputs!$B$16,D266&lt;4),MAX(C266,Inputs!$B$16),AS266)</f>
        <v>0</v>
      </c>
      <c r="AV266" s="22">
        <f>IF(AND(AT266&gt;=Inputs!$B$16,D266&lt;4),MAX(C266,Inputs!$B$16),AT266)</f>
        <v>0</v>
      </c>
      <c r="AW266" s="20">
        <f>IF(AU266&gt;Inputs!$B$17,Inputs!$B$17,AU266)</f>
        <v>0</v>
      </c>
      <c r="AX266" s="20">
        <f>IF(AV266&gt;Inputs!$B$17,Inputs!$B$17,AV266)</f>
        <v>0</v>
      </c>
    </row>
    <row r="267" spans="1:50" x14ac:dyDescent="0.25">
      <c r="A267" s="1">
        <f>Levels!A268</f>
        <v>0</v>
      </c>
      <c r="B267" s="1">
        <f>Levels!B268</f>
        <v>0</v>
      </c>
      <c r="C267" s="15">
        <f>IF(AND(E267=0,F267=1),Levels!C268,'2012-2013'!AU267)</f>
        <v>0</v>
      </c>
      <c r="D267" s="1">
        <f>Levels!E268</f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 t="e">
        <f>Levels!AD268</f>
        <v>#N/A</v>
      </c>
      <c r="K267" s="1" t="e">
        <f>Levels!AE268</f>
        <v>#N/A</v>
      </c>
      <c r="L267" s="1" t="e">
        <f t="shared" si="44"/>
        <v>#N/A</v>
      </c>
      <c r="M267" s="19">
        <f>IF(D267=1,Inputs!$J$25,IF(D267=2,Inputs!$J$26,IF(D267=3,Inputs!$J$27,IF(D267=4,Inputs!$J$28,0))))</f>
        <v>0</v>
      </c>
      <c r="N267" s="19">
        <f>IF(D267=1,Inputs!$J$42,IF(D267=2,Inputs!$J$43,IF(D267=3,Inputs!$J$44,IF(D267=4,Inputs!$J$45,0))))</f>
        <v>0</v>
      </c>
      <c r="O267" s="19">
        <f>IF(D267=1,Inputs!$K$25,IF(D267=2,Inputs!$K$26,IF(D267=3,Inputs!$K$27,IF(D267=4,Inputs!$K$28,0))))</f>
        <v>0</v>
      </c>
      <c r="P267" s="19">
        <f>IF(D267=1,Inputs!$K$42,IF(D267=2,Inputs!$K$43,IF(D267=3,Inputs!$K$44,IF(D267=4,Inputs!$K$45,0))))</f>
        <v>0</v>
      </c>
      <c r="Q267" s="19">
        <f>IF(AND(D267=1,G267=1),Inputs!$L$25,IF(AND(D267=2,G267=1),Inputs!$L$26,IF(AND(D267=3,G267=1),Inputs!$L$27,IF(AND(D267=4,G267=1),Inputs!$L$28,0))))</f>
        <v>0</v>
      </c>
      <c r="R267" s="19">
        <f>IF(AND(D267=1,G267=1),Inputs!$L$42,IF(AND(D267=2,G267=1),Inputs!$L$43,IF(AND(D267=3,G267=1),Inputs!$L$44,IF(AND(D267=4,G267=1),Inputs!$L$45,0))))</f>
        <v>0</v>
      </c>
      <c r="S267" s="19">
        <f>IF(AND(D267=1,H267=1),Inputs!$M$25,IF(AND(D267=2,H267=1),Inputs!$M$26,IF(AND(D267=3,H267=1),Inputs!$M$27,IF(AND(D267=4,H267=1),Inputs!$M$28,0))))</f>
        <v>0</v>
      </c>
      <c r="T267" s="19">
        <f>IF(AND(D267=1,H267=1),Inputs!$M$42,IF(AND(D267=2,H267=1),Inputs!$M$43,IF(AND(D267=3,H267=1),Inputs!$M$44,IF(AND(D267=4,H267=1),Inputs!$M$45,0))))</f>
        <v>0</v>
      </c>
      <c r="U267" s="19">
        <f>IF(AND(D267=1,I267=1),Inputs!$N$25,IF(AND(D267=2,I267=1),Inputs!$N$26,IF(AND(D267=3,I267=1),Inputs!$N$27,IF(AND(D267=4,I267=1),Inputs!$N$28,0))))</f>
        <v>0</v>
      </c>
      <c r="V267" s="19">
        <f>IF(AND(D267=1,I267=1),Inputs!$N$42,IF(AND(D267=2,I267=1),Inputs!$N$43,IF(AND(D267=3,I267=1),Inputs!$N$44,IF(AND(D267=4,I267=1),Inputs!$N$45,0))))</f>
        <v>0</v>
      </c>
      <c r="W267" s="19">
        <f>IF(D267=1,Inputs!$J$34,IF(D267=2,Inputs!$J$35,IF(D267=3,Inputs!$J$36,IF(D267=4,Inputs!$J$37,0))))</f>
        <v>0</v>
      </c>
      <c r="X267" s="19">
        <f>IF(D267=1,Inputs!$J$51,IF(D267=2,Inputs!$J$52,IF(D267=3,Inputs!$J$53,IF(D267=4,Inputs!$J$54,0))))</f>
        <v>0</v>
      </c>
      <c r="Y267" s="19">
        <f>IF(D267=1,Inputs!$K$34,IF(D267=2,Inputs!$K$35,IF(D267=3,Inputs!$K$36,IF(D267=4,Inputs!$K$37,0))))</f>
        <v>0</v>
      </c>
      <c r="Z267" s="19">
        <f>IF(D267=1,Inputs!$K$51,IF(D267=2,Inputs!$K$52,IF(D267=3,Inputs!$K$53,IF(D267=4,Inputs!$K$54,0))))</f>
        <v>0</v>
      </c>
      <c r="AA267" s="19">
        <f>IF(AND(D267=1,G267=1),Inputs!$L$34,IF(AND(D267=2,G267=1),Inputs!$L$35,IF(AND(D267=3,G267=1),Inputs!$L$36,IF(AND(D267=4,G267=1),Inputs!$L$37,0))))</f>
        <v>0</v>
      </c>
      <c r="AB267" s="19">
        <f>IF(AND(D267=1,G267=1),Inputs!$L$51,IF(AND(D267=2,G267=1),Inputs!$L$52,IF(AND(D267=3,G267=1),Inputs!$L$53,IF(AND(D267=4,G267=1),Inputs!$L$54,0))))</f>
        <v>0</v>
      </c>
      <c r="AC267" s="19">
        <f>IF(AND(D267=1,H267=1),Inputs!$M$34,IF(AND(D267=2,H267=1),Inputs!$M$35,IF(AND(D267=3,H267=1),Inputs!$M$36,IF(AND(D267=4,H267=1),Inputs!$M$37,0))))</f>
        <v>0</v>
      </c>
      <c r="AD267" s="19">
        <f>IF(AND(D267=1,H267=1),Inputs!$M$51,IF(AND(D267=2,H267=1),Inputs!$M$52,IF(AND(D267=3,H267=1),Inputs!$M$53,IF(AND(D267=4,H267=1),Inputs!$M$54,0))))</f>
        <v>0</v>
      </c>
      <c r="AE267" s="19">
        <f>IF(AND(D267=1,I267=1),Inputs!$N$34,IF(AND(D267=2,I267=1),Inputs!$N$35,IF(AND(D267=3,I267=1),Inputs!$N$36,IF(AND(D267=4,I267=1),Inputs!$N$37,0))))</f>
        <v>0</v>
      </c>
      <c r="AF267" s="19">
        <f>IF(AND(D267=1,I267=1),Inputs!$N$51,IF(AND(D267=2,I267=1),Inputs!$N$52,IF(AND(D267=3,I267=1),Inputs!$N$53,IF(AND(D267=4,I267=1),Inputs!$N$54,0))))</f>
        <v>0</v>
      </c>
      <c r="AG267" s="19" t="e">
        <f t="shared" si="45"/>
        <v>#N/A</v>
      </c>
      <c r="AH267" s="19" t="e">
        <f t="shared" si="46"/>
        <v>#N/A</v>
      </c>
      <c r="AI267" s="19" t="e">
        <f t="shared" si="47"/>
        <v>#N/A</v>
      </c>
      <c r="AJ267" s="19" t="e">
        <f>IF(K267=2,Inputs!$B$7,IF(K267=3,Inputs!$B$8,IF(K267=4,Inputs!$B$9,IF(K267=5,Inputs!$B$10,IF(K267=6,Inputs!$B$11)))))</f>
        <v>#N/A</v>
      </c>
      <c r="AK267" s="19">
        <f>Inputs!$B$65+C267</f>
        <v>500</v>
      </c>
      <c r="AL267" s="19" t="e">
        <f t="shared" si="48"/>
        <v>#N/A</v>
      </c>
      <c r="AM267" s="19" t="e">
        <f t="shared" si="54"/>
        <v>#N/A</v>
      </c>
      <c r="AN267" s="19" t="e">
        <f t="shared" si="49"/>
        <v>#N/A</v>
      </c>
      <c r="AO267" s="19" t="e">
        <f t="shared" si="50"/>
        <v>#N/A</v>
      </c>
      <c r="AP267" s="19" t="e">
        <f t="shared" si="51"/>
        <v>#N/A</v>
      </c>
      <c r="AQ267" s="22">
        <f t="shared" si="52"/>
        <v>0</v>
      </c>
      <c r="AR267" s="22">
        <f t="shared" si="53"/>
        <v>0</v>
      </c>
      <c r="AS267" s="22">
        <f>IF(AND(AQ267&gt;=Inputs!$B$15,D267=2),MAX(C267,Inputs!$B$15),AQ267)</f>
        <v>0</v>
      </c>
      <c r="AT267" s="22">
        <f>IF(AND(AR267&gt;=Inputs!$B$15,D267=2),MAX(C267,Inputs!$B$15),AR267)</f>
        <v>0</v>
      </c>
      <c r="AU267" s="22">
        <f>IF(AND(AS267&gt;=Inputs!$B$16,D267&lt;4),MAX(C267,Inputs!$B$16),AS267)</f>
        <v>0</v>
      </c>
      <c r="AV267" s="22">
        <f>IF(AND(AT267&gt;=Inputs!$B$16,D267&lt;4),MAX(C267,Inputs!$B$16),AT267)</f>
        <v>0</v>
      </c>
      <c r="AW267" s="20">
        <f>IF(AU267&gt;Inputs!$B$17,Inputs!$B$17,AU267)</f>
        <v>0</v>
      </c>
      <c r="AX267" s="20">
        <f>IF(AV267&gt;Inputs!$B$17,Inputs!$B$17,AV267)</f>
        <v>0</v>
      </c>
    </row>
    <row r="268" spans="1:50" x14ac:dyDescent="0.25">
      <c r="A268" s="1">
        <f>Levels!A269</f>
        <v>0</v>
      </c>
      <c r="B268" s="1">
        <f>Levels!B269</f>
        <v>0</v>
      </c>
      <c r="C268" s="15">
        <f>IF(AND(E268=0,F268=1),Levels!C269,'2012-2013'!AU268)</f>
        <v>0</v>
      </c>
      <c r="D268" s="1">
        <f>Levels!E269</f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 t="e">
        <f>Levels!AD269</f>
        <v>#N/A</v>
      </c>
      <c r="K268" s="1" t="e">
        <f>Levels!AE269</f>
        <v>#N/A</v>
      </c>
      <c r="L268" s="1" t="e">
        <f t="shared" si="44"/>
        <v>#N/A</v>
      </c>
      <c r="M268" s="19">
        <f>IF(D268=1,Inputs!$J$25,IF(D268=2,Inputs!$J$26,IF(D268=3,Inputs!$J$27,IF(D268=4,Inputs!$J$28,0))))</f>
        <v>0</v>
      </c>
      <c r="N268" s="19">
        <f>IF(D268=1,Inputs!$J$42,IF(D268=2,Inputs!$J$43,IF(D268=3,Inputs!$J$44,IF(D268=4,Inputs!$J$45,0))))</f>
        <v>0</v>
      </c>
      <c r="O268" s="19">
        <f>IF(D268=1,Inputs!$K$25,IF(D268=2,Inputs!$K$26,IF(D268=3,Inputs!$K$27,IF(D268=4,Inputs!$K$28,0))))</f>
        <v>0</v>
      </c>
      <c r="P268" s="19">
        <f>IF(D268=1,Inputs!$K$42,IF(D268=2,Inputs!$K$43,IF(D268=3,Inputs!$K$44,IF(D268=4,Inputs!$K$45,0))))</f>
        <v>0</v>
      </c>
      <c r="Q268" s="19">
        <f>IF(AND(D268=1,G268=1),Inputs!$L$25,IF(AND(D268=2,G268=1),Inputs!$L$26,IF(AND(D268=3,G268=1),Inputs!$L$27,IF(AND(D268=4,G268=1),Inputs!$L$28,0))))</f>
        <v>0</v>
      </c>
      <c r="R268" s="19">
        <f>IF(AND(D268=1,G268=1),Inputs!$L$42,IF(AND(D268=2,G268=1),Inputs!$L$43,IF(AND(D268=3,G268=1),Inputs!$L$44,IF(AND(D268=4,G268=1),Inputs!$L$45,0))))</f>
        <v>0</v>
      </c>
      <c r="S268" s="19">
        <f>IF(AND(D268=1,H268=1),Inputs!$M$25,IF(AND(D268=2,H268=1),Inputs!$M$26,IF(AND(D268=3,H268=1),Inputs!$M$27,IF(AND(D268=4,H268=1),Inputs!$M$28,0))))</f>
        <v>0</v>
      </c>
      <c r="T268" s="19">
        <f>IF(AND(D268=1,H268=1),Inputs!$M$42,IF(AND(D268=2,H268=1),Inputs!$M$43,IF(AND(D268=3,H268=1),Inputs!$M$44,IF(AND(D268=4,H268=1),Inputs!$M$45,0))))</f>
        <v>0</v>
      </c>
      <c r="U268" s="19">
        <f>IF(AND(D268=1,I268=1),Inputs!$N$25,IF(AND(D268=2,I268=1),Inputs!$N$26,IF(AND(D268=3,I268=1),Inputs!$N$27,IF(AND(D268=4,I268=1),Inputs!$N$28,0))))</f>
        <v>0</v>
      </c>
      <c r="V268" s="19">
        <f>IF(AND(D268=1,I268=1),Inputs!$N$42,IF(AND(D268=2,I268=1),Inputs!$N$43,IF(AND(D268=3,I268=1),Inputs!$N$44,IF(AND(D268=4,I268=1),Inputs!$N$45,0))))</f>
        <v>0</v>
      </c>
      <c r="W268" s="19">
        <f>IF(D268=1,Inputs!$J$34,IF(D268=2,Inputs!$J$35,IF(D268=3,Inputs!$J$36,IF(D268=4,Inputs!$J$37,0))))</f>
        <v>0</v>
      </c>
      <c r="X268" s="19">
        <f>IF(D268=1,Inputs!$J$51,IF(D268=2,Inputs!$J$52,IF(D268=3,Inputs!$J$53,IF(D268=4,Inputs!$J$54,0))))</f>
        <v>0</v>
      </c>
      <c r="Y268" s="19">
        <f>IF(D268=1,Inputs!$K$34,IF(D268=2,Inputs!$K$35,IF(D268=3,Inputs!$K$36,IF(D268=4,Inputs!$K$37,0))))</f>
        <v>0</v>
      </c>
      <c r="Z268" s="19">
        <f>IF(D268=1,Inputs!$K$51,IF(D268=2,Inputs!$K$52,IF(D268=3,Inputs!$K$53,IF(D268=4,Inputs!$K$54,0))))</f>
        <v>0</v>
      </c>
      <c r="AA268" s="19">
        <f>IF(AND(D268=1,G268=1),Inputs!$L$34,IF(AND(D268=2,G268=1),Inputs!$L$35,IF(AND(D268=3,G268=1),Inputs!$L$36,IF(AND(D268=4,G268=1),Inputs!$L$37,0))))</f>
        <v>0</v>
      </c>
      <c r="AB268" s="19">
        <f>IF(AND(D268=1,G268=1),Inputs!$L$51,IF(AND(D268=2,G268=1),Inputs!$L$52,IF(AND(D268=3,G268=1),Inputs!$L$53,IF(AND(D268=4,G268=1),Inputs!$L$54,0))))</f>
        <v>0</v>
      </c>
      <c r="AC268" s="19">
        <f>IF(AND(D268=1,H268=1),Inputs!$M$34,IF(AND(D268=2,H268=1),Inputs!$M$35,IF(AND(D268=3,H268=1),Inputs!$M$36,IF(AND(D268=4,H268=1),Inputs!$M$37,0))))</f>
        <v>0</v>
      </c>
      <c r="AD268" s="19">
        <f>IF(AND(D268=1,H268=1),Inputs!$M$51,IF(AND(D268=2,H268=1),Inputs!$M$52,IF(AND(D268=3,H268=1),Inputs!$M$53,IF(AND(D268=4,H268=1),Inputs!$M$54,0))))</f>
        <v>0</v>
      </c>
      <c r="AE268" s="19">
        <f>IF(AND(D268=1,I268=1),Inputs!$N$34,IF(AND(D268=2,I268=1),Inputs!$N$35,IF(AND(D268=3,I268=1),Inputs!$N$36,IF(AND(D268=4,I268=1),Inputs!$N$37,0))))</f>
        <v>0</v>
      </c>
      <c r="AF268" s="19">
        <f>IF(AND(D268=1,I268=1),Inputs!$N$51,IF(AND(D268=2,I268=1),Inputs!$N$52,IF(AND(D268=3,I268=1),Inputs!$N$53,IF(AND(D268=4,I268=1),Inputs!$N$54,0))))</f>
        <v>0</v>
      </c>
      <c r="AG268" s="19" t="e">
        <f t="shared" si="45"/>
        <v>#N/A</v>
      </c>
      <c r="AH268" s="19" t="e">
        <f t="shared" si="46"/>
        <v>#N/A</v>
      </c>
      <c r="AI268" s="19" t="e">
        <f t="shared" si="47"/>
        <v>#N/A</v>
      </c>
      <c r="AJ268" s="19" t="e">
        <f>IF(K268=2,Inputs!$B$7,IF(K268=3,Inputs!$B$8,IF(K268=4,Inputs!$B$9,IF(K268=5,Inputs!$B$10,IF(K268=6,Inputs!$B$11)))))</f>
        <v>#N/A</v>
      </c>
      <c r="AK268" s="19">
        <f>Inputs!$B$65+C268</f>
        <v>500</v>
      </c>
      <c r="AL268" s="19" t="e">
        <f t="shared" si="48"/>
        <v>#N/A</v>
      </c>
      <c r="AM268" s="19" t="e">
        <f t="shared" si="54"/>
        <v>#N/A</v>
      </c>
      <c r="AN268" s="19" t="e">
        <f t="shared" si="49"/>
        <v>#N/A</v>
      </c>
      <c r="AO268" s="19" t="e">
        <f t="shared" si="50"/>
        <v>#N/A</v>
      </c>
      <c r="AP268" s="19" t="e">
        <f t="shared" si="51"/>
        <v>#N/A</v>
      </c>
      <c r="AQ268" s="22">
        <f t="shared" si="52"/>
        <v>0</v>
      </c>
      <c r="AR268" s="22">
        <f t="shared" si="53"/>
        <v>0</v>
      </c>
      <c r="AS268" s="22">
        <f>IF(AND(AQ268&gt;=Inputs!$B$15,D268=2),MAX(C268,Inputs!$B$15),AQ268)</f>
        <v>0</v>
      </c>
      <c r="AT268" s="22">
        <f>IF(AND(AR268&gt;=Inputs!$B$15,D268=2),MAX(C268,Inputs!$B$15),AR268)</f>
        <v>0</v>
      </c>
      <c r="AU268" s="22">
        <f>IF(AND(AS268&gt;=Inputs!$B$16,D268&lt;4),MAX(C268,Inputs!$B$16),AS268)</f>
        <v>0</v>
      </c>
      <c r="AV268" s="22">
        <f>IF(AND(AT268&gt;=Inputs!$B$16,D268&lt;4),MAX(C268,Inputs!$B$16),AT268)</f>
        <v>0</v>
      </c>
      <c r="AW268" s="20">
        <f>IF(AU268&gt;Inputs!$B$17,Inputs!$B$17,AU268)</f>
        <v>0</v>
      </c>
      <c r="AX268" s="20">
        <f>IF(AV268&gt;Inputs!$B$17,Inputs!$B$17,AV268)</f>
        <v>0</v>
      </c>
    </row>
    <row r="269" spans="1:50" x14ac:dyDescent="0.25">
      <c r="A269" s="1">
        <f>Levels!A270</f>
        <v>0</v>
      </c>
      <c r="B269" s="1">
        <f>Levels!B270</f>
        <v>0</v>
      </c>
      <c r="C269" s="15">
        <f>IF(AND(E269=0,F269=1),Levels!C270,'2012-2013'!AU269)</f>
        <v>0</v>
      </c>
      <c r="D269" s="1">
        <f>Levels!E270</f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 t="e">
        <f>Levels!AD270</f>
        <v>#N/A</v>
      </c>
      <c r="K269" s="1" t="e">
        <f>Levels!AE270</f>
        <v>#N/A</v>
      </c>
      <c r="L269" s="1" t="e">
        <f t="shared" si="44"/>
        <v>#N/A</v>
      </c>
      <c r="M269" s="19">
        <f>IF(D269=1,Inputs!$J$25,IF(D269=2,Inputs!$J$26,IF(D269=3,Inputs!$J$27,IF(D269=4,Inputs!$J$28,0))))</f>
        <v>0</v>
      </c>
      <c r="N269" s="19">
        <f>IF(D269=1,Inputs!$J$42,IF(D269=2,Inputs!$J$43,IF(D269=3,Inputs!$J$44,IF(D269=4,Inputs!$J$45,0))))</f>
        <v>0</v>
      </c>
      <c r="O269" s="19">
        <f>IF(D269=1,Inputs!$K$25,IF(D269=2,Inputs!$K$26,IF(D269=3,Inputs!$K$27,IF(D269=4,Inputs!$K$28,0))))</f>
        <v>0</v>
      </c>
      <c r="P269" s="19">
        <f>IF(D269=1,Inputs!$K$42,IF(D269=2,Inputs!$K$43,IF(D269=3,Inputs!$K$44,IF(D269=4,Inputs!$K$45,0))))</f>
        <v>0</v>
      </c>
      <c r="Q269" s="19">
        <f>IF(AND(D269=1,G269=1),Inputs!$L$25,IF(AND(D269=2,G269=1),Inputs!$L$26,IF(AND(D269=3,G269=1),Inputs!$L$27,IF(AND(D269=4,G269=1),Inputs!$L$28,0))))</f>
        <v>0</v>
      </c>
      <c r="R269" s="19">
        <f>IF(AND(D269=1,G269=1),Inputs!$L$42,IF(AND(D269=2,G269=1),Inputs!$L$43,IF(AND(D269=3,G269=1),Inputs!$L$44,IF(AND(D269=4,G269=1),Inputs!$L$45,0))))</f>
        <v>0</v>
      </c>
      <c r="S269" s="19">
        <f>IF(AND(D269=1,H269=1),Inputs!$M$25,IF(AND(D269=2,H269=1),Inputs!$M$26,IF(AND(D269=3,H269=1),Inputs!$M$27,IF(AND(D269=4,H269=1),Inputs!$M$28,0))))</f>
        <v>0</v>
      </c>
      <c r="T269" s="19">
        <f>IF(AND(D269=1,H269=1),Inputs!$M$42,IF(AND(D269=2,H269=1),Inputs!$M$43,IF(AND(D269=3,H269=1),Inputs!$M$44,IF(AND(D269=4,H269=1),Inputs!$M$45,0))))</f>
        <v>0</v>
      </c>
      <c r="U269" s="19">
        <f>IF(AND(D269=1,I269=1),Inputs!$N$25,IF(AND(D269=2,I269=1),Inputs!$N$26,IF(AND(D269=3,I269=1),Inputs!$N$27,IF(AND(D269=4,I269=1),Inputs!$N$28,0))))</f>
        <v>0</v>
      </c>
      <c r="V269" s="19">
        <f>IF(AND(D269=1,I269=1),Inputs!$N$42,IF(AND(D269=2,I269=1),Inputs!$N$43,IF(AND(D269=3,I269=1),Inputs!$N$44,IF(AND(D269=4,I269=1),Inputs!$N$45,0))))</f>
        <v>0</v>
      </c>
      <c r="W269" s="19">
        <f>IF(D269=1,Inputs!$J$34,IF(D269=2,Inputs!$J$35,IF(D269=3,Inputs!$J$36,IF(D269=4,Inputs!$J$37,0))))</f>
        <v>0</v>
      </c>
      <c r="X269" s="19">
        <f>IF(D269=1,Inputs!$J$51,IF(D269=2,Inputs!$J$52,IF(D269=3,Inputs!$J$53,IF(D269=4,Inputs!$J$54,0))))</f>
        <v>0</v>
      </c>
      <c r="Y269" s="19">
        <f>IF(D269=1,Inputs!$K$34,IF(D269=2,Inputs!$K$35,IF(D269=3,Inputs!$K$36,IF(D269=4,Inputs!$K$37,0))))</f>
        <v>0</v>
      </c>
      <c r="Z269" s="19">
        <f>IF(D269=1,Inputs!$K$51,IF(D269=2,Inputs!$K$52,IF(D269=3,Inputs!$K$53,IF(D269=4,Inputs!$K$54,0))))</f>
        <v>0</v>
      </c>
      <c r="AA269" s="19">
        <f>IF(AND(D269=1,G269=1),Inputs!$L$34,IF(AND(D269=2,G269=1),Inputs!$L$35,IF(AND(D269=3,G269=1),Inputs!$L$36,IF(AND(D269=4,G269=1),Inputs!$L$37,0))))</f>
        <v>0</v>
      </c>
      <c r="AB269" s="19">
        <f>IF(AND(D269=1,G269=1),Inputs!$L$51,IF(AND(D269=2,G269=1),Inputs!$L$52,IF(AND(D269=3,G269=1),Inputs!$L$53,IF(AND(D269=4,G269=1),Inputs!$L$54,0))))</f>
        <v>0</v>
      </c>
      <c r="AC269" s="19">
        <f>IF(AND(D269=1,H269=1),Inputs!$M$34,IF(AND(D269=2,H269=1),Inputs!$M$35,IF(AND(D269=3,H269=1),Inputs!$M$36,IF(AND(D269=4,H269=1),Inputs!$M$37,0))))</f>
        <v>0</v>
      </c>
      <c r="AD269" s="19">
        <f>IF(AND(D269=1,H269=1),Inputs!$M$51,IF(AND(D269=2,H269=1),Inputs!$M$52,IF(AND(D269=3,H269=1),Inputs!$M$53,IF(AND(D269=4,H269=1),Inputs!$M$54,0))))</f>
        <v>0</v>
      </c>
      <c r="AE269" s="19">
        <f>IF(AND(D269=1,I269=1),Inputs!$N$34,IF(AND(D269=2,I269=1),Inputs!$N$35,IF(AND(D269=3,I269=1),Inputs!$N$36,IF(AND(D269=4,I269=1),Inputs!$N$37,0))))</f>
        <v>0</v>
      </c>
      <c r="AF269" s="19">
        <f>IF(AND(D269=1,I269=1),Inputs!$N$51,IF(AND(D269=2,I269=1),Inputs!$N$52,IF(AND(D269=3,I269=1),Inputs!$N$53,IF(AND(D269=4,I269=1),Inputs!$N$54,0))))</f>
        <v>0</v>
      </c>
      <c r="AG269" s="19" t="e">
        <f t="shared" si="45"/>
        <v>#N/A</v>
      </c>
      <c r="AH269" s="19" t="e">
        <f t="shared" si="46"/>
        <v>#N/A</v>
      </c>
      <c r="AI269" s="19" t="e">
        <f t="shared" si="47"/>
        <v>#N/A</v>
      </c>
      <c r="AJ269" s="19" t="e">
        <f>IF(K269=2,Inputs!$B$7,IF(K269=3,Inputs!$B$8,IF(K269=4,Inputs!$B$9,IF(K269=5,Inputs!$B$10,IF(K269=6,Inputs!$B$11)))))</f>
        <v>#N/A</v>
      </c>
      <c r="AK269" s="19">
        <f>Inputs!$B$65+C269</f>
        <v>500</v>
      </c>
      <c r="AL269" s="19" t="e">
        <f t="shared" si="48"/>
        <v>#N/A</v>
      </c>
      <c r="AM269" s="19" t="e">
        <f t="shared" si="54"/>
        <v>#N/A</v>
      </c>
      <c r="AN269" s="19" t="e">
        <f t="shared" si="49"/>
        <v>#N/A</v>
      </c>
      <c r="AO269" s="19" t="e">
        <f t="shared" si="50"/>
        <v>#N/A</v>
      </c>
      <c r="AP269" s="19" t="e">
        <f t="shared" si="51"/>
        <v>#N/A</v>
      </c>
      <c r="AQ269" s="22">
        <f t="shared" si="52"/>
        <v>0</v>
      </c>
      <c r="AR269" s="22">
        <f t="shared" si="53"/>
        <v>0</v>
      </c>
      <c r="AS269" s="22">
        <f>IF(AND(AQ269&gt;=Inputs!$B$15,D269=2),MAX(C269,Inputs!$B$15),AQ269)</f>
        <v>0</v>
      </c>
      <c r="AT269" s="22">
        <f>IF(AND(AR269&gt;=Inputs!$B$15,D269=2),MAX(C269,Inputs!$B$15),AR269)</f>
        <v>0</v>
      </c>
      <c r="AU269" s="22">
        <f>IF(AND(AS269&gt;=Inputs!$B$16,D269&lt;4),MAX(C269,Inputs!$B$16),AS269)</f>
        <v>0</v>
      </c>
      <c r="AV269" s="22">
        <f>IF(AND(AT269&gt;=Inputs!$B$16,D269&lt;4),MAX(C269,Inputs!$B$16),AT269)</f>
        <v>0</v>
      </c>
      <c r="AW269" s="20">
        <f>IF(AU269&gt;Inputs!$B$17,Inputs!$B$17,AU269)</f>
        <v>0</v>
      </c>
      <c r="AX269" s="20">
        <f>IF(AV269&gt;Inputs!$B$17,Inputs!$B$17,AV269)</f>
        <v>0</v>
      </c>
    </row>
    <row r="270" spans="1:50" x14ac:dyDescent="0.25">
      <c r="A270" s="1">
        <f>Levels!A271</f>
        <v>0</v>
      </c>
      <c r="B270" s="1">
        <f>Levels!B271</f>
        <v>0</v>
      </c>
      <c r="C270" s="15">
        <f>IF(AND(E270=0,F270=1),Levels!C271,'2012-2013'!AU270)</f>
        <v>0</v>
      </c>
      <c r="D270" s="1">
        <f>Levels!E271</f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 t="e">
        <f>Levels!AD271</f>
        <v>#N/A</v>
      </c>
      <c r="K270" s="1" t="e">
        <f>Levels!AE271</f>
        <v>#N/A</v>
      </c>
      <c r="L270" s="1" t="e">
        <f t="shared" si="44"/>
        <v>#N/A</v>
      </c>
      <c r="M270" s="19">
        <f>IF(D270=1,Inputs!$J$25,IF(D270=2,Inputs!$J$26,IF(D270=3,Inputs!$J$27,IF(D270=4,Inputs!$J$28,0))))</f>
        <v>0</v>
      </c>
      <c r="N270" s="19">
        <f>IF(D270=1,Inputs!$J$42,IF(D270=2,Inputs!$J$43,IF(D270=3,Inputs!$J$44,IF(D270=4,Inputs!$J$45,0))))</f>
        <v>0</v>
      </c>
      <c r="O270" s="19">
        <f>IF(D270=1,Inputs!$K$25,IF(D270=2,Inputs!$K$26,IF(D270=3,Inputs!$K$27,IF(D270=4,Inputs!$K$28,0))))</f>
        <v>0</v>
      </c>
      <c r="P270" s="19">
        <f>IF(D270=1,Inputs!$K$42,IF(D270=2,Inputs!$K$43,IF(D270=3,Inputs!$K$44,IF(D270=4,Inputs!$K$45,0))))</f>
        <v>0</v>
      </c>
      <c r="Q270" s="19">
        <f>IF(AND(D270=1,G270=1),Inputs!$L$25,IF(AND(D270=2,G270=1),Inputs!$L$26,IF(AND(D270=3,G270=1),Inputs!$L$27,IF(AND(D270=4,G270=1),Inputs!$L$28,0))))</f>
        <v>0</v>
      </c>
      <c r="R270" s="19">
        <f>IF(AND(D270=1,G270=1),Inputs!$L$42,IF(AND(D270=2,G270=1),Inputs!$L$43,IF(AND(D270=3,G270=1),Inputs!$L$44,IF(AND(D270=4,G270=1),Inputs!$L$45,0))))</f>
        <v>0</v>
      </c>
      <c r="S270" s="19">
        <f>IF(AND(D270=1,H270=1),Inputs!$M$25,IF(AND(D270=2,H270=1),Inputs!$M$26,IF(AND(D270=3,H270=1),Inputs!$M$27,IF(AND(D270=4,H270=1),Inputs!$M$28,0))))</f>
        <v>0</v>
      </c>
      <c r="T270" s="19">
        <f>IF(AND(D270=1,H270=1),Inputs!$M$42,IF(AND(D270=2,H270=1),Inputs!$M$43,IF(AND(D270=3,H270=1),Inputs!$M$44,IF(AND(D270=4,H270=1),Inputs!$M$45,0))))</f>
        <v>0</v>
      </c>
      <c r="U270" s="19">
        <f>IF(AND(D270=1,I270=1),Inputs!$N$25,IF(AND(D270=2,I270=1),Inputs!$N$26,IF(AND(D270=3,I270=1),Inputs!$N$27,IF(AND(D270=4,I270=1),Inputs!$N$28,0))))</f>
        <v>0</v>
      </c>
      <c r="V270" s="19">
        <f>IF(AND(D270=1,I270=1),Inputs!$N$42,IF(AND(D270=2,I270=1),Inputs!$N$43,IF(AND(D270=3,I270=1),Inputs!$N$44,IF(AND(D270=4,I270=1),Inputs!$N$45,0))))</f>
        <v>0</v>
      </c>
      <c r="W270" s="19">
        <f>IF(D270=1,Inputs!$J$34,IF(D270=2,Inputs!$J$35,IF(D270=3,Inputs!$J$36,IF(D270=4,Inputs!$J$37,0))))</f>
        <v>0</v>
      </c>
      <c r="X270" s="19">
        <f>IF(D270=1,Inputs!$J$51,IF(D270=2,Inputs!$J$52,IF(D270=3,Inputs!$J$53,IF(D270=4,Inputs!$J$54,0))))</f>
        <v>0</v>
      </c>
      <c r="Y270" s="19">
        <f>IF(D270=1,Inputs!$K$34,IF(D270=2,Inputs!$K$35,IF(D270=3,Inputs!$K$36,IF(D270=4,Inputs!$K$37,0))))</f>
        <v>0</v>
      </c>
      <c r="Z270" s="19">
        <f>IF(D270=1,Inputs!$K$51,IF(D270=2,Inputs!$K$52,IF(D270=3,Inputs!$K$53,IF(D270=4,Inputs!$K$54,0))))</f>
        <v>0</v>
      </c>
      <c r="AA270" s="19">
        <f>IF(AND(D270=1,G270=1),Inputs!$L$34,IF(AND(D270=2,G270=1),Inputs!$L$35,IF(AND(D270=3,G270=1),Inputs!$L$36,IF(AND(D270=4,G270=1),Inputs!$L$37,0))))</f>
        <v>0</v>
      </c>
      <c r="AB270" s="19">
        <f>IF(AND(D270=1,G270=1),Inputs!$L$51,IF(AND(D270=2,G270=1),Inputs!$L$52,IF(AND(D270=3,G270=1),Inputs!$L$53,IF(AND(D270=4,G270=1),Inputs!$L$54,0))))</f>
        <v>0</v>
      </c>
      <c r="AC270" s="19">
        <f>IF(AND(D270=1,H270=1),Inputs!$M$34,IF(AND(D270=2,H270=1),Inputs!$M$35,IF(AND(D270=3,H270=1),Inputs!$M$36,IF(AND(D270=4,H270=1),Inputs!$M$37,0))))</f>
        <v>0</v>
      </c>
      <c r="AD270" s="19">
        <f>IF(AND(D270=1,H270=1),Inputs!$M$51,IF(AND(D270=2,H270=1),Inputs!$M$52,IF(AND(D270=3,H270=1),Inputs!$M$53,IF(AND(D270=4,H270=1),Inputs!$M$54,0))))</f>
        <v>0</v>
      </c>
      <c r="AE270" s="19">
        <f>IF(AND(D270=1,I270=1),Inputs!$N$34,IF(AND(D270=2,I270=1),Inputs!$N$35,IF(AND(D270=3,I270=1),Inputs!$N$36,IF(AND(D270=4,I270=1),Inputs!$N$37,0))))</f>
        <v>0</v>
      </c>
      <c r="AF270" s="19">
        <f>IF(AND(D270=1,I270=1),Inputs!$N$51,IF(AND(D270=2,I270=1),Inputs!$N$52,IF(AND(D270=3,I270=1),Inputs!$N$53,IF(AND(D270=4,I270=1),Inputs!$N$54,0))))</f>
        <v>0</v>
      </c>
      <c r="AG270" s="19" t="e">
        <f t="shared" si="45"/>
        <v>#N/A</v>
      </c>
      <c r="AH270" s="19" t="e">
        <f t="shared" si="46"/>
        <v>#N/A</v>
      </c>
      <c r="AI270" s="19" t="e">
        <f t="shared" si="47"/>
        <v>#N/A</v>
      </c>
      <c r="AJ270" s="19" t="e">
        <f>IF(K270=2,Inputs!$B$7,IF(K270=3,Inputs!$B$8,IF(K270=4,Inputs!$B$9,IF(K270=5,Inputs!$B$10,IF(K270=6,Inputs!$B$11)))))</f>
        <v>#N/A</v>
      </c>
      <c r="AK270" s="19">
        <f>Inputs!$B$65+C270</f>
        <v>500</v>
      </c>
      <c r="AL270" s="19" t="e">
        <f t="shared" si="48"/>
        <v>#N/A</v>
      </c>
      <c r="AM270" s="19" t="e">
        <f t="shared" si="54"/>
        <v>#N/A</v>
      </c>
      <c r="AN270" s="19" t="e">
        <f t="shared" si="49"/>
        <v>#N/A</v>
      </c>
      <c r="AO270" s="19" t="e">
        <f t="shared" si="50"/>
        <v>#N/A</v>
      </c>
      <c r="AP270" s="19" t="e">
        <f t="shared" si="51"/>
        <v>#N/A</v>
      </c>
      <c r="AQ270" s="22">
        <f t="shared" si="52"/>
        <v>0</v>
      </c>
      <c r="AR270" s="22">
        <f t="shared" si="53"/>
        <v>0</v>
      </c>
      <c r="AS270" s="22">
        <f>IF(AND(AQ270&gt;=Inputs!$B$15,D270=2),MAX(C270,Inputs!$B$15),AQ270)</f>
        <v>0</v>
      </c>
      <c r="AT270" s="22">
        <f>IF(AND(AR270&gt;=Inputs!$B$15,D270=2),MAX(C270,Inputs!$B$15),AR270)</f>
        <v>0</v>
      </c>
      <c r="AU270" s="22">
        <f>IF(AND(AS270&gt;=Inputs!$B$16,D270&lt;4),MAX(C270,Inputs!$B$16),AS270)</f>
        <v>0</v>
      </c>
      <c r="AV270" s="22">
        <f>IF(AND(AT270&gt;=Inputs!$B$16,D270&lt;4),MAX(C270,Inputs!$B$16),AT270)</f>
        <v>0</v>
      </c>
      <c r="AW270" s="20">
        <f>IF(AU270&gt;Inputs!$B$17,Inputs!$B$17,AU270)</f>
        <v>0</v>
      </c>
      <c r="AX270" s="20">
        <f>IF(AV270&gt;Inputs!$B$17,Inputs!$B$17,AV270)</f>
        <v>0</v>
      </c>
    </row>
    <row r="271" spans="1:50" x14ac:dyDescent="0.25">
      <c r="A271" s="1">
        <f>Levels!A272</f>
        <v>0</v>
      </c>
      <c r="B271" s="1">
        <f>Levels!B272</f>
        <v>0</v>
      </c>
      <c r="C271" s="15">
        <f>IF(AND(E271=0,F271=1),Levels!C272,'2012-2013'!AU271)</f>
        <v>0</v>
      </c>
      <c r="D271" s="1">
        <f>Levels!E272</f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 t="e">
        <f>Levels!AD272</f>
        <v>#N/A</v>
      </c>
      <c r="K271" s="1" t="e">
        <f>Levels!AE272</f>
        <v>#N/A</v>
      </c>
      <c r="L271" s="1" t="e">
        <f t="shared" si="44"/>
        <v>#N/A</v>
      </c>
      <c r="M271" s="19">
        <f>IF(D271=1,Inputs!$J$25,IF(D271=2,Inputs!$J$26,IF(D271=3,Inputs!$J$27,IF(D271=4,Inputs!$J$28,0))))</f>
        <v>0</v>
      </c>
      <c r="N271" s="19">
        <f>IF(D271=1,Inputs!$J$42,IF(D271=2,Inputs!$J$43,IF(D271=3,Inputs!$J$44,IF(D271=4,Inputs!$J$45,0))))</f>
        <v>0</v>
      </c>
      <c r="O271" s="19">
        <f>IF(D271=1,Inputs!$K$25,IF(D271=2,Inputs!$K$26,IF(D271=3,Inputs!$K$27,IF(D271=4,Inputs!$K$28,0))))</f>
        <v>0</v>
      </c>
      <c r="P271" s="19">
        <f>IF(D271=1,Inputs!$K$42,IF(D271=2,Inputs!$K$43,IF(D271=3,Inputs!$K$44,IF(D271=4,Inputs!$K$45,0))))</f>
        <v>0</v>
      </c>
      <c r="Q271" s="19">
        <f>IF(AND(D271=1,G271=1),Inputs!$L$25,IF(AND(D271=2,G271=1),Inputs!$L$26,IF(AND(D271=3,G271=1),Inputs!$L$27,IF(AND(D271=4,G271=1),Inputs!$L$28,0))))</f>
        <v>0</v>
      </c>
      <c r="R271" s="19">
        <f>IF(AND(D271=1,G271=1),Inputs!$L$42,IF(AND(D271=2,G271=1),Inputs!$L$43,IF(AND(D271=3,G271=1),Inputs!$L$44,IF(AND(D271=4,G271=1),Inputs!$L$45,0))))</f>
        <v>0</v>
      </c>
      <c r="S271" s="19">
        <f>IF(AND(D271=1,H271=1),Inputs!$M$25,IF(AND(D271=2,H271=1),Inputs!$M$26,IF(AND(D271=3,H271=1),Inputs!$M$27,IF(AND(D271=4,H271=1),Inputs!$M$28,0))))</f>
        <v>0</v>
      </c>
      <c r="T271" s="19">
        <f>IF(AND(D271=1,H271=1),Inputs!$M$42,IF(AND(D271=2,H271=1),Inputs!$M$43,IF(AND(D271=3,H271=1),Inputs!$M$44,IF(AND(D271=4,H271=1),Inputs!$M$45,0))))</f>
        <v>0</v>
      </c>
      <c r="U271" s="19">
        <f>IF(AND(D271=1,I271=1),Inputs!$N$25,IF(AND(D271=2,I271=1),Inputs!$N$26,IF(AND(D271=3,I271=1),Inputs!$N$27,IF(AND(D271=4,I271=1),Inputs!$N$28,0))))</f>
        <v>0</v>
      </c>
      <c r="V271" s="19">
        <f>IF(AND(D271=1,I271=1),Inputs!$N$42,IF(AND(D271=2,I271=1),Inputs!$N$43,IF(AND(D271=3,I271=1),Inputs!$N$44,IF(AND(D271=4,I271=1),Inputs!$N$45,0))))</f>
        <v>0</v>
      </c>
      <c r="W271" s="19">
        <f>IF(D271=1,Inputs!$J$34,IF(D271=2,Inputs!$J$35,IF(D271=3,Inputs!$J$36,IF(D271=4,Inputs!$J$37,0))))</f>
        <v>0</v>
      </c>
      <c r="X271" s="19">
        <f>IF(D271=1,Inputs!$J$51,IF(D271=2,Inputs!$J$52,IF(D271=3,Inputs!$J$53,IF(D271=4,Inputs!$J$54,0))))</f>
        <v>0</v>
      </c>
      <c r="Y271" s="19">
        <f>IF(D271=1,Inputs!$K$34,IF(D271=2,Inputs!$K$35,IF(D271=3,Inputs!$K$36,IF(D271=4,Inputs!$K$37,0))))</f>
        <v>0</v>
      </c>
      <c r="Z271" s="19">
        <f>IF(D271=1,Inputs!$K$51,IF(D271=2,Inputs!$K$52,IF(D271=3,Inputs!$K$53,IF(D271=4,Inputs!$K$54,0))))</f>
        <v>0</v>
      </c>
      <c r="AA271" s="19">
        <f>IF(AND(D271=1,G271=1),Inputs!$L$34,IF(AND(D271=2,G271=1),Inputs!$L$35,IF(AND(D271=3,G271=1),Inputs!$L$36,IF(AND(D271=4,G271=1),Inputs!$L$37,0))))</f>
        <v>0</v>
      </c>
      <c r="AB271" s="19">
        <f>IF(AND(D271=1,G271=1),Inputs!$L$51,IF(AND(D271=2,G271=1),Inputs!$L$52,IF(AND(D271=3,G271=1),Inputs!$L$53,IF(AND(D271=4,G271=1),Inputs!$L$54,0))))</f>
        <v>0</v>
      </c>
      <c r="AC271" s="19">
        <f>IF(AND(D271=1,H271=1),Inputs!$M$34,IF(AND(D271=2,H271=1),Inputs!$M$35,IF(AND(D271=3,H271=1),Inputs!$M$36,IF(AND(D271=4,H271=1),Inputs!$M$37,0))))</f>
        <v>0</v>
      </c>
      <c r="AD271" s="19">
        <f>IF(AND(D271=1,H271=1),Inputs!$M$51,IF(AND(D271=2,H271=1),Inputs!$M$52,IF(AND(D271=3,H271=1),Inputs!$M$53,IF(AND(D271=4,H271=1),Inputs!$M$54,0))))</f>
        <v>0</v>
      </c>
      <c r="AE271" s="19">
        <f>IF(AND(D271=1,I271=1),Inputs!$N$34,IF(AND(D271=2,I271=1),Inputs!$N$35,IF(AND(D271=3,I271=1),Inputs!$N$36,IF(AND(D271=4,I271=1),Inputs!$N$37,0))))</f>
        <v>0</v>
      </c>
      <c r="AF271" s="19">
        <f>IF(AND(D271=1,I271=1),Inputs!$N$51,IF(AND(D271=2,I271=1),Inputs!$N$52,IF(AND(D271=3,I271=1),Inputs!$N$53,IF(AND(D271=4,I271=1),Inputs!$N$54,0))))</f>
        <v>0</v>
      </c>
      <c r="AG271" s="19" t="e">
        <f t="shared" si="45"/>
        <v>#N/A</v>
      </c>
      <c r="AH271" s="19" t="e">
        <f t="shared" si="46"/>
        <v>#N/A</v>
      </c>
      <c r="AI271" s="19" t="e">
        <f t="shared" si="47"/>
        <v>#N/A</v>
      </c>
      <c r="AJ271" s="19" t="e">
        <f>IF(K271=2,Inputs!$B$7,IF(K271=3,Inputs!$B$8,IF(K271=4,Inputs!$B$9,IF(K271=5,Inputs!$B$10,IF(K271=6,Inputs!$B$11)))))</f>
        <v>#N/A</v>
      </c>
      <c r="AK271" s="19">
        <f>Inputs!$B$65+C271</f>
        <v>500</v>
      </c>
      <c r="AL271" s="19" t="e">
        <f t="shared" si="48"/>
        <v>#N/A</v>
      </c>
      <c r="AM271" s="19" t="e">
        <f t="shared" si="54"/>
        <v>#N/A</v>
      </c>
      <c r="AN271" s="19" t="e">
        <f t="shared" si="49"/>
        <v>#N/A</v>
      </c>
      <c r="AO271" s="19" t="e">
        <f t="shared" si="50"/>
        <v>#N/A</v>
      </c>
      <c r="AP271" s="19" t="e">
        <f t="shared" si="51"/>
        <v>#N/A</v>
      </c>
      <c r="AQ271" s="22">
        <f t="shared" si="52"/>
        <v>0</v>
      </c>
      <c r="AR271" s="22">
        <f t="shared" si="53"/>
        <v>0</v>
      </c>
      <c r="AS271" s="22">
        <f>IF(AND(AQ271&gt;=Inputs!$B$15,D271=2),MAX(C271,Inputs!$B$15),AQ271)</f>
        <v>0</v>
      </c>
      <c r="AT271" s="22">
        <f>IF(AND(AR271&gt;=Inputs!$B$15,D271=2),MAX(C271,Inputs!$B$15),AR271)</f>
        <v>0</v>
      </c>
      <c r="AU271" s="22">
        <f>IF(AND(AS271&gt;=Inputs!$B$16,D271&lt;4),MAX(C271,Inputs!$B$16),AS271)</f>
        <v>0</v>
      </c>
      <c r="AV271" s="22">
        <f>IF(AND(AT271&gt;=Inputs!$B$16,D271&lt;4),MAX(C271,Inputs!$B$16),AT271)</f>
        <v>0</v>
      </c>
      <c r="AW271" s="20">
        <f>IF(AU271&gt;Inputs!$B$17,Inputs!$B$17,AU271)</f>
        <v>0</v>
      </c>
      <c r="AX271" s="20">
        <f>IF(AV271&gt;Inputs!$B$17,Inputs!$B$17,AV271)</f>
        <v>0</v>
      </c>
    </row>
    <row r="272" spans="1:50" x14ac:dyDescent="0.25">
      <c r="A272" s="1">
        <f>Levels!A273</f>
        <v>0</v>
      </c>
      <c r="B272" s="1">
        <f>Levels!B273</f>
        <v>0</v>
      </c>
      <c r="C272" s="15">
        <f>IF(AND(E272=0,F272=1),Levels!C273,'2012-2013'!AU272)</f>
        <v>0</v>
      </c>
      <c r="D272" s="1">
        <f>Levels!E273</f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 t="e">
        <f>Levels!AD273</f>
        <v>#N/A</v>
      </c>
      <c r="K272" s="1" t="e">
        <f>Levels!AE273</f>
        <v>#N/A</v>
      </c>
      <c r="L272" s="1" t="e">
        <f t="shared" si="44"/>
        <v>#N/A</v>
      </c>
      <c r="M272" s="19">
        <f>IF(D272=1,Inputs!$J$25,IF(D272=2,Inputs!$J$26,IF(D272=3,Inputs!$J$27,IF(D272=4,Inputs!$J$28,0))))</f>
        <v>0</v>
      </c>
      <c r="N272" s="19">
        <f>IF(D272=1,Inputs!$J$42,IF(D272=2,Inputs!$J$43,IF(D272=3,Inputs!$J$44,IF(D272=4,Inputs!$J$45,0))))</f>
        <v>0</v>
      </c>
      <c r="O272" s="19">
        <f>IF(D272=1,Inputs!$K$25,IF(D272=2,Inputs!$K$26,IF(D272=3,Inputs!$K$27,IF(D272=4,Inputs!$K$28,0))))</f>
        <v>0</v>
      </c>
      <c r="P272" s="19">
        <f>IF(D272=1,Inputs!$K$42,IF(D272=2,Inputs!$K$43,IF(D272=3,Inputs!$K$44,IF(D272=4,Inputs!$K$45,0))))</f>
        <v>0</v>
      </c>
      <c r="Q272" s="19">
        <f>IF(AND(D272=1,G272=1),Inputs!$L$25,IF(AND(D272=2,G272=1),Inputs!$L$26,IF(AND(D272=3,G272=1),Inputs!$L$27,IF(AND(D272=4,G272=1),Inputs!$L$28,0))))</f>
        <v>0</v>
      </c>
      <c r="R272" s="19">
        <f>IF(AND(D272=1,G272=1),Inputs!$L$42,IF(AND(D272=2,G272=1),Inputs!$L$43,IF(AND(D272=3,G272=1),Inputs!$L$44,IF(AND(D272=4,G272=1),Inputs!$L$45,0))))</f>
        <v>0</v>
      </c>
      <c r="S272" s="19">
        <f>IF(AND(D272=1,H272=1),Inputs!$M$25,IF(AND(D272=2,H272=1),Inputs!$M$26,IF(AND(D272=3,H272=1),Inputs!$M$27,IF(AND(D272=4,H272=1),Inputs!$M$28,0))))</f>
        <v>0</v>
      </c>
      <c r="T272" s="19">
        <f>IF(AND(D272=1,H272=1),Inputs!$M$42,IF(AND(D272=2,H272=1),Inputs!$M$43,IF(AND(D272=3,H272=1),Inputs!$M$44,IF(AND(D272=4,H272=1),Inputs!$M$45,0))))</f>
        <v>0</v>
      </c>
      <c r="U272" s="19">
        <f>IF(AND(D272=1,I272=1),Inputs!$N$25,IF(AND(D272=2,I272=1),Inputs!$N$26,IF(AND(D272=3,I272=1),Inputs!$N$27,IF(AND(D272=4,I272=1),Inputs!$N$28,0))))</f>
        <v>0</v>
      </c>
      <c r="V272" s="19">
        <f>IF(AND(D272=1,I272=1),Inputs!$N$42,IF(AND(D272=2,I272=1),Inputs!$N$43,IF(AND(D272=3,I272=1),Inputs!$N$44,IF(AND(D272=4,I272=1),Inputs!$N$45,0))))</f>
        <v>0</v>
      </c>
      <c r="W272" s="19">
        <f>IF(D272=1,Inputs!$J$34,IF(D272=2,Inputs!$J$35,IF(D272=3,Inputs!$J$36,IF(D272=4,Inputs!$J$37,0))))</f>
        <v>0</v>
      </c>
      <c r="X272" s="19">
        <f>IF(D272=1,Inputs!$J$51,IF(D272=2,Inputs!$J$52,IF(D272=3,Inputs!$J$53,IF(D272=4,Inputs!$J$54,0))))</f>
        <v>0</v>
      </c>
      <c r="Y272" s="19">
        <f>IF(D272=1,Inputs!$K$34,IF(D272=2,Inputs!$K$35,IF(D272=3,Inputs!$K$36,IF(D272=4,Inputs!$K$37,0))))</f>
        <v>0</v>
      </c>
      <c r="Z272" s="19">
        <f>IF(D272=1,Inputs!$K$51,IF(D272=2,Inputs!$K$52,IF(D272=3,Inputs!$K$53,IF(D272=4,Inputs!$K$54,0))))</f>
        <v>0</v>
      </c>
      <c r="AA272" s="19">
        <f>IF(AND(D272=1,G272=1),Inputs!$L$34,IF(AND(D272=2,G272=1),Inputs!$L$35,IF(AND(D272=3,G272=1),Inputs!$L$36,IF(AND(D272=4,G272=1),Inputs!$L$37,0))))</f>
        <v>0</v>
      </c>
      <c r="AB272" s="19">
        <f>IF(AND(D272=1,G272=1),Inputs!$L$51,IF(AND(D272=2,G272=1),Inputs!$L$52,IF(AND(D272=3,G272=1),Inputs!$L$53,IF(AND(D272=4,G272=1),Inputs!$L$54,0))))</f>
        <v>0</v>
      </c>
      <c r="AC272" s="19">
        <f>IF(AND(D272=1,H272=1),Inputs!$M$34,IF(AND(D272=2,H272=1),Inputs!$M$35,IF(AND(D272=3,H272=1),Inputs!$M$36,IF(AND(D272=4,H272=1),Inputs!$M$37,0))))</f>
        <v>0</v>
      </c>
      <c r="AD272" s="19">
        <f>IF(AND(D272=1,H272=1),Inputs!$M$51,IF(AND(D272=2,H272=1),Inputs!$M$52,IF(AND(D272=3,H272=1),Inputs!$M$53,IF(AND(D272=4,H272=1),Inputs!$M$54,0))))</f>
        <v>0</v>
      </c>
      <c r="AE272" s="19">
        <f>IF(AND(D272=1,I272=1),Inputs!$N$34,IF(AND(D272=2,I272=1),Inputs!$N$35,IF(AND(D272=3,I272=1),Inputs!$N$36,IF(AND(D272=4,I272=1),Inputs!$N$37,0))))</f>
        <v>0</v>
      </c>
      <c r="AF272" s="19">
        <f>IF(AND(D272=1,I272=1),Inputs!$N$51,IF(AND(D272=2,I272=1),Inputs!$N$52,IF(AND(D272=3,I272=1),Inputs!$N$53,IF(AND(D272=4,I272=1),Inputs!$N$54,0))))</f>
        <v>0</v>
      </c>
      <c r="AG272" s="19" t="e">
        <f t="shared" si="45"/>
        <v>#N/A</v>
      </c>
      <c r="AH272" s="19" t="e">
        <f t="shared" si="46"/>
        <v>#N/A</v>
      </c>
      <c r="AI272" s="19" t="e">
        <f t="shared" si="47"/>
        <v>#N/A</v>
      </c>
      <c r="AJ272" s="19" t="e">
        <f>IF(K272=2,Inputs!$B$7,IF(K272=3,Inputs!$B$8,IF(K272=4,Inputs!$B$9,IF(K272=5,Inputs!$B$10,IF(K272=6,Inputs!$B$11)))))</f>
        <v>#N/A</v>
      </c>
      <c r="AK272" s="19">
        <f>Inputs!$B$65+C272</f>
        <v>500</v>
      </c>
      <c r="AL272" s="19" t="e">
        <f t="shared" si="48"/>
        <v>#N/A</v>
      </c>
      <c r="AM272" s="19" t="e">
        <f t="shared" si="54"/>
        <v>#N/A</v>
      </c>
      <c r="AN272" s="19" t="e">
        <f t="shared" si="49"/>
        <v>#N/A</v>
      </c>
      <c r="AO272" s="19" t="e">
        <f t="shared" si="50"/>
        <v>#N/A</v>
      </c>
      <c r="AP272" s="19" t="e">
        <f t="shared" si="51"/>
        <v>#N/A</v>
      </c>
      <c r="AQ272" s="22">
        <f t="shared" si="52"/>
        <v>0</v>
      </c>
      <c r="AR272" s="22">
        <f t="shared" si="53"/>
        <v>0</v>
      </c>
      <c r="AS272" s="22">
        <f>IF(AND(AQ272&gt;=Inputs!$B$15,D272=2),MAX(C272,Inputs!$B$15),AQ272)</f>
        <v>0</v>
      </c>
      <c r="AT272" s="22">
        <f>IF(AND(AR272&gt;=Inputs!$B$15,D272=2),MAX(C272,Inputs!$B$15),AR272)</f>
        <v>0</v>
      </c>
      <c r="AU272" s="22">
        <f>IF(AND(AS272&gt;=Inputs!$B$16,D272&lt;4),MAX(C272,Inputs!$B$16),AS272)</f>
        <v>0</v>
      </c>
      <c r="AV272" s="22">
        <f>IF(AND(AT272&gt;=Inputs!$B$16,D272&lt;4),MAX(C272,Inputs!$B$16),AT272)</f>
        <v>0</v>
      </c>
      <c r="AW272" s="20">
        <f>IF(AU272&gt;Inputs!$B$17,Inputs!$B$17,AU272)</f>
        <v>0</v>
      </c>
      <c r="AX272" s="20">
        <f>IF(AV272&gt;Inputs!$B$17,Inputs!$B$17,AV272)</f>
        <v>0</v>
      </c>
    </row>
    <row r="273" spans="1:50" x14ac:dyDescent="0.25">
      <c r="A273" s="1">
        <f>Levels!A274</f>
        <v>0</v>
      </c>
      <c r="B273" s="1">
        <f>Levels!B274</f>
        <v>0</v>
      </c>
      <c r="C273" s="15">
        <f>IF(AND(E273=0,F273=1),Levels!C274,'2012-2013'!AU273)</f>
        <v>0</v>
      </c>
      <c r="D273" s="1">
        <f>Levels!E274</f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 t="e">
        <f>Levels!AD274</f>
        <v>#N/A</v>
      </c>
      <c r="K273" s="1" t="e">
        <f>Levels!AE274</f>
        <v>#N/A</v>
      </c>
      <c r="L273" s="1" t="e">
        <f t="shared" si="44"/>
        <v>#N/A</v>
      </c>
      <c r="M273" s="19">
        <f>IF(D273=1,Inputs!$J$25,IF(D273=2,Inputs!$J$26,IF(D273=3,Inputs!$J$27,IF(D273=4,Inputs!$J$28,0))))</f>
        <v>0</v>
      </c>
      <c r="N273" s="19">
        <f>IF(D273=1,Inputs!$J$42,IF(D273=2,Inputs!$J$43,IF(D273=3,Inputs!$J$44,IF(D273=4,Inputs!$J$45,0))))</f>
        <v>0</v>
      </c>
      <c r="O273" s="19">
        <f>IF(D273=1,Inputs!$K$25,IF(D273=2,Inputs!$K$26,IF(D273=3,Inputs!$K$27,IF(D273=4,Inputs!$K$28,0))))</f>
        <v>0</v>
      </c>
      <c r="P273" s="19">
        <f>IF(D273=1,Inputs!$K$42,IF(D273=2,Inputs!$K$43,IF(D273=3,Inputs!$K$44,IF(D273=4,Inputs!$K$45,0))))</f>
        <v>0</v>
      </c>
      <c r="Q273" s="19">
        <f>IF(AND(D273=1,G273=1),Inputs!$L$25,IF(AND(D273=2,G273=1),Inputs!$L$26,IF(AND(D273=3,G273=1),Inputs!$L$27,IF(AND(D273=4,G273=1),Inputs!$L$28,0))))</f>
        <v>0</v>
      </c>
      <c r="R273" s="19">
        <f>IF(AND(D273=1,G273=1),Inputs!$L$42,IF(AND(D273=2,G273=1),Inputs!$L$43,IF(AND(D273=3,G273=1),Inputs!$L$44,IF(AND(D273=4,G273=1),Inputs!$L$45,0))))</f>
        <v>0</v>
      </c>
      <c r="S273" s="19">
        <f>IF(AND(D273=1,H273=1),Inputs!$M$25,IF(AND(D273=2,H273=1),Inputs!$M$26,IF(AND(D273=3,H273=1),Inputs!$M$27,IF(AND(D273=4,H273=1),Inputs!$M$28,0))))</f>
        <v>0</v>
      </c>
      <c r="T273" s="19">
        <f>IF(AND(D273=1,H273=1),Inputs!$M$42,IF(AND(D273=2,H273=1),Inputs!$M$43,IF(AND(D273=3,H273=1),Inputs!$M$44,IF(AND(D273=4,H273=1),Inputs!$M$45,0))))</f>
        <v>0</v>
      </c>
      <c r="U273" s="19">
        <f>IF(AND(D273=1,I273=1),Inputs!$N$25,IF(AND(D273=2,I273=1),Inputs!$N$26,IF(AND(D273=3,I273=1),Inputs!$N$27,IF(AND(D273=4,I273=1),Inputs!$N$28,0))))</f>
        <v>0</v>
      </c>
      <c r="V273" s="19">
        <f>IF(AND(D273=1,I273=1),Inputs!$N$42,IF(AND(D273=2,I273=1),Inputs!$N$43,IF(AND(D273=3,I273=1),Inputs!$N$44,IF(AND(D273=4,I273=1),Inputs!$N$45,0))))</f>
        <v>0</v>
      </c>
      <c r="W273" s="19">
        <f>IF(D273=1,Inputs!$J$34,IF(D273=2,Inputs!$J$35,IF(D273=3,Inputs!$J$36,IF(D273=4,Inputs!$J$37,0))))</f>
        <v>0</v>
      </c>
      <c r="X273" s="19">
        <f>IF(D273=1,Inputs!$J$51,IF(D273=2,Inputs!$J$52,IF(D273=3,Inputs!$J$53,IF(D273=4,Inputs!$J$54,0))))</f>
        <v>0</v>
      </c>
      <c r="Y273" s="19">
        <f>IF(D273=1,Inputs!$K$34,IF(D273=2,Inputs!$K$35,IF(D273=3,Inputs!$K$36,IF(D273=4,Inputs!$K$37,0))))</f>
        <v>0</v>
      </c>
      <c r="Z273" s="19">
        <f>IF(D273=1,Inputs!$K$51,IF(D273=2,Inputs!$K$52,IF(D273=3,Inputs!$K$53,IF(D273=4,Inputs!$K$54,0))))</f>
        <v>0</v>
      </c>
      <c r="AA273" s="19">
        <f>IF(AND(D273=1,G273=1),Inputs!$L$34,IF(AND(D273=2,G273=1),Inputs!$L$35,IF(AND(D273=3,G273=1),Inputs!$L$36,IF(AND(D273=4,G273=1),Inputs!$L$37,0))))</f>
        <v>0</v>
      </c>
      <c r="AB273" s="19">
        <f>IF(AND(D273=1,G273=1),Inputs!$L$51,IF(AND(D273=2,G273=1),Inputs!$L$52,IF(AND(D273=3,G273=1),Inputs!$L$53,IF(AND(D273=4,G273=1),Inputs!$L$54,0))))</f>
        <v>0</v>
      </c>
      <c r="AC273" s="19">
        <f>IF(AND(D273=1,H273=1),Inputs!$M$34,IF(AND(D273=2,H273=1),Inputs!$M$35,IF(AND(D273=3,H273=1),Inputs!$M$36,IF(AND(D273=4,H273=1),Inputs!$M$37,0))))</f>
        <v>0</v>
      </c>
      <c r="AD273" s="19">
        <f>IF(AND(D273=1,H273=1),Inputs!$M$51,IF(AND(D273=2,H273=1),Inputs!$M$52,IF(AND(D273=3,H273=1),Inputs!$M$53,IF(AND(D273=4,H273=1),Inputs!$M$54,0))))</f>
        <v>0</v>
      </c>
      <c r="AE273" s="19">
        <f>IF(AND(D273=1,I273=1),Inputs!$N$34,IF(AND(D273=2,I273=1),Inputs!$N$35,IF(AND(D273=3,I273=1),Inputs!$N$36,IF(AND(D273=4,I273=1),Inputs!$N$37,0))))</f>
        <v>0</v>
      </c>
      <c r="AF273" s="19">
        <f>IF(AND(D273=1,I273=1),Inputs!$N$51,IF(AND(D273=2,I273=1),Inputs!$N$52,IF(AND(D273=3,I273=1),Inputs!$N$53,IF(AND(D273=4,I273=1),Inputs!$N$54,0))))</f>
        <v>0</v>
      </c>
      <c r="AG273" s="19" t="e">
        <f t="shared" si="45"/>
        <v>#N/A</v>
      </c>
      <c r="AH273" s="19" t="e">
        <f t="shared" si="46"/>
        <v>#N/A</v>
      </c>
      <c r="AI273" s="19" t="e">
        <f t="shared" si="47"/>
        <v>#N/A</v>
      </c>
      <c r="AJ273" s="19" t="e">
        <f>IF(K273=2,Inputs!$B$7,IF(K273=3,Inputs!$B$8,IF(K273=4,Inputs!$B$9,IF(K273=5,Inputs!$B$10,IF(K273=6,Inputs!$B$11)))))</f>
        <v>#N/A</v>
      </c>
      <c r="AK273" s="19">
        <f>Inputs!$B$65+C273</f>
        <v>500</v>
      </c>
      <c r="AL273" s="19" t="e">
        <f t="shared" si="48"/>
        <v>#N/A</v>
      </c>
      <c r="AM273" s="19" t="e">
        <f t="shared" si="54"/>
        <v>#N/A</v>
      </c>
      <c r="AN273" s="19" t="e">
        <f t="shared" si="49"/>
        <v>#N/A</v>
      </c>
      <c r="AO273" s="19" t="e">
        <f t="shared" si="50"/>
        <v>#N/A</v>
      </c>
      <c r="AP273" s="19" t="e">
        <f t="shared" si="51"/>
        <v>#N/A</v>
      </c>
      <c r="AQ273" s="22">
        <f t="shared" si="52"/>
        <v>0</v>
      </c>
      <c r="AR273" s="22">
        <f t="shared" si="53"/>
        <v>0</v>
      </c>
      <c r="AS273" s="22">
        <f>IF(AND(AQ273&gt;=Inputs!$B$15,D273=2),MAX(C273,Inputs!$B$15),AQ273)</f>
        <v>0</v>
      </c>
      <c r="AT273" s="22">
        <f>IF(AND(AR273&gt;=Inputs!$B$15,D273=2),MAX(C273,Inputs!$B$15),AR273)</f>
        <v>0</v>
      </c>
      <c r="AU273" s="22">
        <f>IF(AND(AS273&gt;=Inputs!$B$16,D273&lt;4),MAX(C273,Inputs!$B$16),AS273)</f>
        <v>0</v>
      </c>
      <c r="AV273" s="22">
        <f>IF(AND(AT273&gt;=Inputs!$B$16,D273&lt;4),MAX(C273,Inputs!$B$16),AT273)</f>
        <v>0</v>
      </c>
      <c r="AW273" s="20">
        <f>IF(AU273&gt;Inputs!$B$17,Inputs!$B$17,AU273)</f>
        <v>0</v>
      </c>
      <c r="AX273" s="20">
        <f>IF(AV273&gt;Inputs!$B$17,Inputs!$B$17,AV273)</f>
        <v>0</v>
      </c>
    </row>
    <row r="274" spans="1:50" x14ac:dyDescent="0.25">
      <c r="A274" s="1">
        <f>Levels!A275</f>
        <v>0</v>
      </c>
      <c r="B274" s="1">
        <f>Levels!B275</f>
        <v>0</v>
      </c>
      <c r="C274" s="15">
        <f>IF(AND(E274=0,F274=1),Levels!C275,'2012-2013'!AU274)</f>
        <v>0</v>
      </c>
      <c r="D274" s="1">
        <f>Levels!E275</f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 t="e">
        <f>Levels!AD275</f>
        <v>#N/A</v>
      </c>
      <c r="K274" s="1" t="e">
        <f>Levels!AE275</f>
        <v>#N/A</v>
      </c>
      <c r="L274" s="1" t="e">
        <f t="shared" si="44"/>
        <v>#N/A</v>
      </c>
      <c r="M274" s="19">
        <f>IF(D274=1,Inputs!$J$25,IF(D274=2,Inputs!$J$26,IF(D274=3,Inputs!$J$27,IF(D274=4,Inputs!$J$28,0))))</f>
        <v>0</v>
      </c>
      <c r="N274" s="19">
        <f>IF(D274=1,Inputs!$J$42,IF(D274=2,Inputs!$J$43,IF(D274=3,Inputs!$J$44,IF(D274=4,Inputs!$J$45,0))))</f>
        <v>0</v>
      </c>
      <c r="O274" s="19">
        <f>IF(D274=1,Inputs!$K$25,IF(D274=2,Inputs!$K$26,IF(D274=3,Inputs!$K$27,IF(D274=4,Inputs!$K$28,0))))</f>
        <v>0</v>
      </c>
      <c r="P274" s="19">
        <f>IF(D274=1,Inputs!$K$42,IF(D274=2,Inputs!$K$43,IF(D274=3,Inputs!$K$44,IF(D274=4,Inputs!$K$45,0))))</f>
        <v>0</v>
      </c>
      <c r="Q274" s="19">
        <f>IF(AND(D274=1,G274=1),Inputs!$L$25,IF(AND(D274=2,G274=1),Inputs!$L$26,IF(AND(D274=3,G274=1),Inputs!$L$27,IF(AND(D274=4,G274=1),Inputs!$L$28,0))))</f>
        <v>0</v>
      </c>
      <c r="R274" s="19">
        <f>IF(AND(D274=1,G274=1),Inputs!$L$42,IF(AND(D274=2,G274=1),Inputs!$L$43,IF(AND(D274=3,G274=1),Inputs!$L$44,IF(AND(D274=4,G274=1),Inputs!$L$45,0))))</f>
        <v>0</v>
      </c>
      <c r="S274" s="19">
        <f>IF(AND(D274=1,H274=1),Inputs!$M$25,IF(AND(D274=2,H274=1),Inputs!$M$26,IF(AND(D274=3,H274=1),Inputs!$M$27,IF(AND(D274=4,H274=1),Inputs!$M$28,0))))</f>
        <v>0</v>
      </c>
      <c r="T274" s="19">
        <f>IF(AND(D274=1,H274=1),Inputs!$M$42,IF(AND(D274=2,H274=1),Inputs!$M$43,IF(AND(D274=3,H274=1),Inputs!$M$44,IF(AND(D274=4,H274=1),Inputs!$M$45,0))))</f>
        <v>0</v>
      </c>
      <c r="U274" s="19">
        <f>IF(AND(D274=1,I274=1),Inputs!$N$25,IF(AND(D274=2,I274=1),Inputs!$N$26,IF(AND(D274=3,I274=1),Inputs!$N$27,IF(AND(D274=4,I274=1),Inputs!$N$28,0))))</f>
        <v>0</v>
      </c>
      <c r="V274" s="19">
        <f>IF(AND(D274=1,I274=1),Inputs!$N$42,IF(AND(D274=2,I274=1),Inputs!$N$43,IF(AND(D274=3,I274=1),Inputs!$N$44,IF(AND(D274=4,I274=1),Inputs!$N$45,0))))</f>
        <v>0</v>
      </c>
      <c r="W274" s="19">
        <f>IF(D274=1,Inputs!$J$34,IF(D274=2,Inputs!$J$35,IF(D274=3,Inputs!$J$36,IF(D274=4,Inputs!$J$37,0))))</f>
        <v>0</v>
      </c>
      <c r="X274" s="19">
        <f>IF(D274=1,Inputs!$J$51,IF(D274=2,Inputs!$J$52,IF(D274=3,Inputs!$J$53,IF(D274=4,Inputs!$J$54,0))))</f>
        <v>0</v>
      </c>
      <c r="Y274" s="19">
        <f>IF(D274=1,Inputs!$K$34,IF(D274=2,Inputs!$K$35,IF(D274=3,Inputs!$K$36,IF(D274=4,Inputs!$K$37,0))))</f>
        <v>0</v>
      </c>
      <c r="Z274" s="19">
        <f>IF(D274=1,Inputs!$K$51,IF(D274=2,Inputs!$K$52,IF(D274=3,Inputs!$K$53,IF(D274=4,Inputs!$K$54,0))))</f>
        <v>0</v>
      </c>
      <c r="AA274" s="19">
        <f>IF(AND(D274=1,G274=1),Inputs!$L$34,IF(AND(D274=2,G274=1),Inputs!$L$35,IF(AND(D274=3,G274=1),Inputs!$L$36,IF(AND(D274=4,G274=1),Inputs!$L$37,0))))</f>
        <v>0</v>
      </c>
      <c r="AB274" s="19">
        <f>IF(AND(D274=1,G274=1),Inputs!$L$51,IF(AND(D274=2,G274=1),Inputs!$L$52,IF(AND(D274=3,G274=1),Inputs!$L$53,IF(AND(D274=4,G274=1),Inputs!$L$54,0))))</f>
        <v>0</v>
      </c>
      <c r="AC274" s="19">
        <f>IF(AND(D274=1,H274=1),Inputs!$M$34,IF(AND(D274=2,H274=1),Inputs!$M$35,IF(AND(D274=3,H274=1),Inputs!$M$36,IF(AND(D274=4,H274=1),Inputs!$M$37,0))))</f>
        <v>0</v>
      </c>
      <c r="AD274" s="19">
        <f>IF(AND(D274=1,H274=1),Inputs!$M$51,IF(AND(D274=2,H274=1),Inputs!$M$52,IF(AND(D274=3,H274=1),Inputs!$M$53,IF(AND(D274=4,H274=1),Inputs!$M$54,0))))</f>
        <v>0</v>
      </c>
      <c r="AE274" s="19">
        <f>IF(AND(D274=1,I274=1),Inputs!$N$34,IF(AND(D274=2,I274=1),Inputs!$N$35,IF(AND(D274=3,I274=1),Inputs!$N$36,IF(AND(D274=4,I274=1),Inputs!$N$37,0))))</f>
        <v>0</v>
      </c>
      <c r="AF274" s="19">
        <f>IF(AND(D274=1,I274=1),Inputs!$N$51,IF(AND(D274=2,I274=1),Inputs!$N$52,IF(AND(D274=3,I274=1),Inputs!$N$53,IF(AND(D274=4,I274=1),Inputs!$N$54,0))))</f>
        <v>0</v>
      </c>
      <c r="AG274" s="19" t="e">
        <f t="shared" si="45"/>
        <v>#N/A</v>
      </c>
      <c r="AH274" s="19" t="e">
        <f t="shared" si="46"/>
        <v>#N/A</v>
      </c>
      <c r="AI274" s="19" t="e">
        <f t="shared" si="47"/>
        <v>#N/A</v>
      </c>
      <c r="AJ274" s="19" t="e">
        <f>IF(K274=2,Inputs!$B$7,IF(K274=3,Inputs!$B$8,IF(K274=4,Inputs!$B$9,IF(K274=5,Inputs!$B$10,IF(K274=6,Inputs!$B$11)))))</f>
        <v>#N/A</v>
      </c>
      <c r="AK274" s="19">
        <f>Inputs!$B$65+C274</f>
        <v>500</v>
      </c>
      <c r="AL274" s="19" t="e">
        <f t="shared" si="48"/>
        <v>#N/A</v>
      </c>
      <c r="AM274" s="19" t="e">
        <f t="shared" si="54"/>
        <v>#N/A</v>
      </c>
      <c r="AN274" s="19" t="e">
        <f t="shared" si="49"/>
        <v>#N/A</v>
      </c>
      <c r="AO274" s="19" t="e">
        <f t="shared" si="50"/>
        <v>#N/A</v>
      </c>
      <c r="AP274" s="19" t="e">
        <f t="shared" si="51"/>
        <v>#N/A</v>
      </c>
      <c r="AQ274" s="22">
        <f t="shared" si="52"/>
        <v>0</v>
      </c>
      <c r="AR274" s="22">
        <f t="shared" si="53"/>
        <v>0</v>
      </c>
      <c r="AS274" s="22">
        <f>IF(AND(AQ274&gt;=Inputs!$B$15,D274=2),MAX(C274,Inputs!$B$15),AQ274)</f>
        <v>0</v>
      </c>
      <c r="AT274" s="22">
        <f>IF(AND(AR274&gt;=Inputs!$B$15,D274=2),MAX(C274,Inputs!$B$15),AR274)</f>
        <v>0</v>
      </c>
      <c r="AU274" s="22">
        <f>IF(AND(AS274&gt;=Inputs!$B$16,D274&lt;4),MAX(C274,Inputs!$B$16),AS274)</f>
        <v>0</v>
      </c>
      <c r="AV274" s="22">
        <f>IF(AND(AT274&gt;=Inputs!$B$16,D274&lt;4),MAX(C274,Inputs!$B$16),AT274)</f>
        <v>0</v>
      </c>
      <c r="AW274" s="20">
        <f>IF(AU274&gt;Inputs!$B$17,Inputs!$B$17,AU274)</f>
        <v>0</v>
      </c>
      <c r="AX274" s="20">
        <f>IF(AV274&gt;Inputs!$B$17,Inputs!$B$17,AV274)</f>
        <v>0</v>
      </c>
    </row>
    <row r="275" spans="1:50" x14ac:dyDescent="0.25">
      <c r="A275" s="1">
        <f>Levels!A276</f>
        <v>0</v>
      </c>
      <c r="B275" s="1">
        <f>Levels!B276</f>
        <v>0</v>
      </c>
      <c r="C275" s="15">
        <f>IF(AND(E275=0,F275=1),Levels!C276,'2012-2013'!AU275)</f>
        <v>0</v>
      </c>
      <c r="D275" s="1">
        <f>Levels!E276</f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 t="e">
        <f>Levels!AD276</f>
        <v>#N/A</v>
      </c>
      <c r="K275" s="1" t="e">
        <f>Levels!AE276</f>
        <v>#N/A</v>
      </c>
      <c r="L275" s="1" t="e">
        <f t="shared" si="44"/>
        <v>#N/A</v>
      </c>
      <c r="M275" s="19">
        <f>IF(D275=1,Inputs!$J$25,IF(D275=2,Inputs!$J$26,IF(D275=3,Inputs!$J$27,IF(D275=4,Inputs!$J$28,0))))</f>
        <v>0</v>
      </c>
      <c r="N275" s="19">
        <f>IF(D275=1,Inputs!$J$42,IF(D275=2,Inputs!$J$43,IF(D275=3,Inputs!$J$44,IF(D275=4,Inputs!$J$45,0))))</f>
        <v>0</v>
      </c>
      <c r="O275" s="19">
        <f>IF(D275=1,Inputs!$K$25,IF(D275=2,Inputs!$K$26,IF(D275=3,Inputs!$K$27,IF(D275=4,Inputs!$K$28,0))))</f>
        <v>0</v>
      </c>
      <c r="P275" s="19">
        <f>IF(D275=1,Inputs!$K$42,IF(D275=2,Inputs!$K$43,IF(D275=3,Inputs!$K$44,IF(D275=4,Inputs!$K$45,0))))</f>
        <v>0</v>
      </c>
      <c r="Q275" s="19">
        <f>IF(AND(D275=1,G275=1),Inputs!$L$25,IF(AND(D275=2,G275=1),Inputs!$L$26,IF(AND(D275=3,G275=1),Inputs!$L$27,IF(AND(D275=4,G275=1),Inputs!$L$28,0))))</f>
        <v>0</v>
      </c>
      <c r="R275" s="19">
        <f>IF(AND(D275=1,G275=1),Inputs!$L$42,IF(AND(D275=2,G275=1),Inputs!$L$43,IF(AND(D275=3,G275=1),Inputs!$L$44,IF(AND(D275=4,G275=1),Inputs!$L$45,0))))</f>
        <v>0</v>
      </c>
      <c r="S275" s="19">
        <f>IF(AND(D275=1,H275=1),Inputs!$M$25,IF(AND(D275=2,H275=1),Inputs!$M$26,IF(AND(D275=3,H275=1),Inputs!$M$27,IF(AND(D275=4,H275=1),Inputs!$M$28,0))))</f>
        <v>0</v>
      </c>
      <c r="T275" s="19">
        <f>IF(AND(D275=1,H275=1),Inputs!$M$42,IF(AND(D275=2,H275=1),Inputs!$M$43,IF(AND(D275=3,H275=1),Inputs!$M$44,IF(AND(D275=4,H275=1),Inputs!$M$45,0))))</f>
        <v>0</v>
      </c>
      <c r="U275" s="19">
        <f>IF(AND(D275=1,I275=1),Inputs!$N$25,IF(AND(D275=2,I275=1),Inputs!$N$26,IF(AND(D275=3,I275=1),Inputs!$N$27,IF(AND(D275=4,I275=1),Inputs!$N$28,0))))</f>
        <v>0</v>
      </c>
      <c r="V275" s="19">
        <f>IF(AND(D275=1,I275=1),Inputs!$N$42,IF(AND(D275=2,I275=1),Inputs!$N$43,IF(AND(D275=3,I275=1),Inputs!$N$44,IF(AND(D275=4,I275=1),Inputs!$N$45,0))))</f>
        <v>0</v>
      </c>
      <c r="W275" s="19">
        <f>IF(D275=1,Inputs!$J$34,IF(D275=2,Inputs!$J$35,IF(D275=3,Inputs!$J$36,IF(D275=4,Inputs!$J$37,0))))</f>
        <v>0</v>
      </c>
      <c r="X275" s="19">
        <f>IF(D275=1,Inputs!$J$51,IF(D275=2,Inputs!$J$52,IF(D275=3,Inputs!$J$53,IF(D275=4,Inputs!$J$54,0))))</f>
        <v>0</v>
      </c>
      <c r="Y275" s="19">
        <f>IF(D275=1,Inputs!$K$34,IF(D275=2,Inputs!$K$35,IF(D275=3,Inputs!$K$36,IF(D275=4,Inputs!$K$37,0))))</f>
        <v>0</v>
      </c>
      <c r="Z275" s="19">
        <f>IF(D275=1,Inputs!$K$51,IF(D275=2,Inputs!$K$52,IF(D275=3,Inputs!$K$53,IF(D275=4,Inputs!$K$54,0))))</f>
        <v>0</v>
      </c>
      <c r="AA275" s="19">
        <f>IF(AND(D275=1,G275=1),Inputs!$L$34,IF(AND(D275=2,G275=1),Inputs!$L$35,IF(AND(D275=3,G275=1),Inputs!$L$36,IF(AND(D275=4,G275=1),Inputs!$L$37,0))))</f>
        <v>0</v>
      </c>
      <c r="AB275" s="19">
        <f>IF(AND(D275=1,G275=1),Inputs!$L$51,IF(AND(D275=2,G275=1),Inputs!$L$52,IF(AND(D275=3,G275=1),Inputs!$L$53,IF(AND(D275=4,G275=1),Inputs!$L$54,0))))</f>
        <v>0</v>
      </c>
      <c r="AC275" s="19">
        <f>IF(AND(D275=1,H275=1),Inputs!$M$34,IF(AND(D275=2,H275=1),Inputs!$M$35,IF(AND(D275=3,H275=1),Inputs!$M$36,IF(AND(D275=4,H275=1),Inputs!$M$37,0))))</f>
        <v>0</v>
      </c>
      <c r="AD275" s="19">
        <f>IF(AND(D275=1,H275=1),Inputs!$M$51,IF(AND(D275=2,H275=1),Inputs!$M$52,IF(AND(D275=3,H275=1),Inputs!$M$53,IF(AND(D275=4,H275=1),Inputs!$M$54,0))))</f>
        <v>0</v>
      </c>
      <c r="AE275" s="19">
        <f>IF(AND(D275=1,I275=1),Inputs!$N$34,IF(AND(D275=2,I275=1),Inputs!$N$35,IF(AND(D275=3,I275=1),Inputs!$N$36,IF(AND(D275=4,I275=1),Inputs!$N$37,0))))</f>
        <v>0</v>
      </c>
      <c r="AF275" s="19">
        <f>IF(AND(D275=1,I275=1),Inputs!$N$51,IF(AND(D275=2,I275=1),Inputs!$N$52,IF(AND(D275=3,I275=1),Inputs!$N$53,IF(AND(D275=4,I275=1),Inputs!$N$54,0))))</f>
        <v>0</v>
      </c>
      <c r="AG275" s="19" t="e">
        <f t="shared" si="45"/>
        <v>#N/A</v>
      </c>
      <c r="AH275" s="19" t="e">
        <f t="shared" si="46"/>
        <v>#N/A</v>
      </c>
      <c r="AI275" s="19" t="e">
        <f t="shared" si="47"/>
        <v>#N/A</v>
      </c>
      <c r="AJ275" s="19" t="e">
        <f>IF(K275=2,Inputs!$B$7,IF(K275=3,Inputs!$B$8,IF(K275=4,Inputs!$B$9,IF(K275=5,Inputs!$B$10,IF(K275=6,Inputs!$B$11)))))</f>
        <v>#N/A</v>
      </c>
      <c r="AK275" s="19">
        <f>Inputs!$B$65+C275</f>
        <v>500</v>
      </c>
      <c r="AL275" s="19" t="e">
        <f t="shared" si="48"/>
        <v>#N/A</v>
      </c>
      <c r="AM275" s="19" t="e">
        <f t="shared" si="54"/>
        <v>#N/A</v>
      </c>
      <c r="AN275" s="19" t="e">
        <f t="shared" si="49"/>
        <v>#N/A</v>
      </c>
      <c r="AO275" s="19" t="e">
        <f t="shared" si="50"/>
        <v>#N/A</v>
      </c>
      <c r="AP275" s="19" t="e">
        <f t="shared" si="51"/>
        <v>#N/A</v>
      </c>
      <c r="AQ275" s="22">
        <f t="shared" si="52"/>
        <v>0</v>
      </c>
      <c r="AR275" s="22">
        <f t="shared" si="53"/>
        <v>0</v>
      </c>
      <c r="AS275" s="22">
        <f>IF(AND(AQ275&gt;=Inputs!$B$15,D275=2),MAX(C275,Inputs!$B$15),AQ275)</f>
        <v>0</v>
      </c>
      <c r="AT275" s="22">
        <f>IF(AND(AR275&gt;=Inputs!$B$15,D275=2),MAX(C275,Inputs!$B$15),AR275)</f>
        <v>0</v>
      </c>
      <c r="AU275" s="22">
        <f>IF(AND(AS275&gt;=Inputs!$B$16,D275&lt;4),MAX(C275,Inputs!$B$16),AS275)</f>
        <v>0</v>
      </c>
      <c r="AV275" s="22">
        <f>IF(AND(AT275&gt;=Inputs!$B$16,D275&lt;4),MAX(C275,Inputs!$B$16),AT275)</f>
        <v>0</v>
      </c>
      <c r="AW275" s="20">
        <f>IF(AU275&gt;Inputs!$B$17,Inputs!$B$17,AU275)</f>
        <v>0</v>
      </c>
      <c r="AX275" s="20">
        <f>IF(AV275&gt;Inputs!$B$17,Inputs!$B$17,AV275)</f>
        <v>0</v>
      </c>
    </row>
    <row r="276" spans="1:50" x14ac:dyDescent="0.25">
      <c r="A276" s="1">
        <f>Levels!A277</f>
        <v>0</v>
      </c>
      <c r="B276" s="1">
        <f>Levels!B277</f>
        <v>0</v>
      </c>
      <c r="C276" s="15">
        <f>IF(AND(E276=0,F276=1),Levels!C277,'2012-2013'!AU276)</f>
        <v>0</v>
      </c>
      <c r="D276" s="1">
        <f>Levels!E277</f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 t="e">
        <f>Levels!AD277</f>
        <v>#N/A</v>
      </c>
      <c r="K276" s="1" t="e">
        <f>Levels!AE277</f>
        <v>#N/A</v>
      </c>
      <c r="L276" s="1" t="e">
        <f t="shared" si="44"/>
        <v>#N/A</v>
      </c>
      <c r="M276" s="19">
        <f>IF(D276=1,Inputs!$J$25,IF(D276=2,Inputs!$J$26,IF(D276=3,Inputs!$J$27,IF(D276=4,Inputs!$J$28,0))))</f>
        <v>0</v>
      </c>
      <c r="N276" s="19">
        <f>IF(D276=1,Inputs!$J$42,IF(D276=2,Inputs!$J$43,IF(D276=3,Inputs!$J$44,IF(D276=4,Inputs!$J$45,0))))</f>
        <v>0</v>
      </c>
      <c r="O276" s="19">
        <f>IF(D276=1,Inputs!$K$25,IF(D276=2,Inputs!$K$26,IF(D276=3,Inputs!$K$27,IF(D276=4,Inputs!$K$28,0))))</f>
        <v>0</v>
      </c>
      <c r="P276" s="19">
        <f>IF(D276=1,Inputs!$K$42,IF(D276=2,Inputs!$K$43,IF(D276=3,Inputs!$K$44,IF(D276=4,Inputs!$K$45,0))))</f>
        <v>0</v>
      </c>
      <c r="Q276" s="19">
        <f>IF(AND(D276=1,G276=1),Inputs!$L$25,IF(AND(D276=2,G276=1),Inputs!$L$26,IF(AND(D276=3,G276=1),Inputs!$L$27,IF(AND(D276=4,G276=1),Inputs!$L$28,0))))</f>
        <v>0</v>
      </c>
      <c r="R276" s="19">
        <f>IF(AND(D276=1,G276=1),Inputs!$L$42,IF(AND(D276=2,G276=1),Inputs!$L$43,IF(AND(D276=3,G276=1),Inputs!$L$44,IF(AND(D276=4,G276=1),Inputs!$L$45,0))))</f>
        <v>0</v>
      </c>
      <c r="S276" s="19">
        <f>IF(AND(D276=1,H276=1),Inputs!$M$25,IF(AND(D276=2,H276=1),Inputs!$M$26,IF(AND(D276=3,H276=1),Inputs!$M$27,IF(AND(D276=4,H276=1),Inputs!$M$28,0))))</f>
        <v>0</v>
      </c>
      <c r="T276" s="19">
        <f>IF(AND(D276=1,H276=1),Inputs!$M$42,IF(AND(D276=2,H276=1),Inputs!$M$43,IF(AND(D276=3,H276=1),Inputs!$M$44,IF(AND(D276=4,H276=1),Inputs!$M$45,0))))</f>
        <v>0</v>
      </c>
      <c r="U276" s="19">
        <f>IF(AND(D276=1,I276=1),Inputs!$N$25,IF(AND(D276=2,I276=1),Inputs!$N$26,IF(AND(D276=3,I276=1),Inputs!$N$27,IF(AND(D276=4,I276=1),Inputs!$N$28,0))))</f>
        <v>0</v>
      </c>
      <c r="V276" s="19">
        <f>IF(AND(D276=1,I276=1),Inputs!$N$42,IF(AND(D276=2,I276=1),Inputs!$N$43,IF(AND(D276=3,I276=1),Inputs!$N$44,IF(AND(D276=4,I276=1),Inputs!$N$45,0))))</f>
        <v>0</v>
      </c>
      <c r="W276" s="19">
        <f>IF(D276=1,Inputs!$J$34,IF(D276=2,Inputs!$J$35,IF(D276=3,Inputs!$J$36,IF(D276=4,Inputs!$J$37,0))))</f>
        <v>0</v>
      </c>
      <c r="X276" s="19">
        <f>IF(D276=1,Inputs!$J$51,IF(D276=2,Inputs!$J$52,IF(D276=3,Inputs!$J$53,IF(D276=4,Inputs!$J$54,0))))</f>
        <v>0</v>
      </c>
      <c r="Y276" s="19">
        <f>IF(D276=1,Inputs!$K$34,IF(D276=2,Inputs!$K$35,IF(D276=3,Inputs!$K$36,IF(D276=4,Inputs!$K$37,0))))</f>
        <v>0</v>
      </c>
      <c r="Z276" s="19">
        <f>IF(D276=1,Inputs!$K$51,IF(D276=2,Inputs!$K$52,IF(D276=3,Inputs!$K$53,IF(D276=4,Inputs!$K$54,0))))</f>
        <v>0</v>
      </c>
      <c r="AA276" s="19">
        <f>IF(AND(D276=1,G276=1),Inputs!$L$34,IF(AND(D276=2,G276=1),Inputs!$L$35,IF(AND(D276=3,G276=1),Inputs!$L$36,IF(AND(D276=4,G276=1),Inputs!$L$37,0))))</f>
        <v>0</v>
      </c>
      <c r="AB276" s="19">
        <f>IF(AND(D276=1,G276=1),Inputs!$L$51,IF(AND(D276=2,G276=1),Inputs!$L$52,IF(AND(D276=3,G276=1),Inputs!$L$53,IF(AND(D276=4,G276=1),Inputs!$L$54,0))))</f>
        <v>0</v>
      </c>
      <c r="AC276" s="19">
        <f>IF(AND(D276=1,H276=1),Inputs!$M$34,IF(AND(D276=2,H276=1),Inputs!$M$35,IF(AND(D276=3,H276=1),Inputs!$M$36,IF(AND(D276=4,H276=1),Inputs!$M$37,0))))</f>
        <v>0</v>
      </c>
      <c r="AD276" s="19">
        <f>IF(AND(D276=1,H276=1),Inputs!$M$51,IF(AND(D276=2,H276=1),Inputs!$M$52,IF(AND(D276=3,H276=1),Inputs!$M$53,IF(AND(D276=4,H276=1),Inputs!$M$54,0))))</f>
        <v>0</v>
      </c>
      <c r="AE276" s="19">
        <f>IF(AND(D276=1,I276=1),Inputs!$N$34,IF(AND(D276=2,I276=1),Inputs!$N$35,IF(AND(D276=3,I276=1),Inputs!$N$36,IF(AND(D276=4,I276=1),Inputs!$N$37,0))))</f>
        <v>0</v>
      </c>
      <c r="AF276" s="19">
        <f>IF(AND(D276=1,I276=1),Inputs!$N$51,IF(AND(D276=2,I276=1),Inputs!$N$52,IF(AND(D276=3,I276=1),Inputs!$N$53,IF(AND(D276=4,I276=1),Inputs!$N$54,0))))</f>
        <v>0</v>
      </c>
      <c r="AG276" s="19" t="e">
        <f t="shared" si="45"/>
        <v>#N/A</v>
      </c>
      <c r="AH276" s="19" t="e">
        <f t="shared" si="46"/>
        <v>#N/A</v>
      </c>
      <c r="AI276" s="19" t="e">
        <f t="shared" si="47"/>
        <v>#N/A</v>
      </c>
      <c r="AJ276" s="19" t="e">
        <f>IF(K276=2,Inputs!$B$7,IF(K276=3,Inputs!$B$8,IF(K276=4,Inputs!$B$9,IF(K276=5,Inputs!$B$10,IF(K276=6,Inputs!$B$11)))))</f>
        <v>#N/A</v>
      </c>
      <c r="AK276" s="19">
        <f>Inputs!$B$65+C276</f>
        <v>500</v>
      </c>
      <c r="AL276" s="19" t="e">
        <f t="shared" si="48"/>
        <v>#N/A</v>
      </c>
      <c r="AM276" s="19" t="e">
        <f t="shared" si="54"/>
        <v>#N/A</v>
      </c>
      <c r="AN276" s="19" t="e">
        <f t="shared" si="49"/>
        <v>#N/A</v>
      </c>
      <c r="AO276" s="19" t="e">
        <f t="shared" si="50"/>
        <v>#N/A</v>
      </c>
      <c r="AP276" s="19" t="e">
        <f t="shared" si="51"/>
        <v>#N/A</v>
      </c>
      <c r="AQ276" s="22">
        <f t="shared" si="52"/>
        <v>0</v>
      </c>
      <c r="AR276" s="22">
        <f t="shared" si="53"/>
        <v>0</v>
      </c>
      <c r="AS276" s="22">
        <f>IF(AND(AQ276&gt;=Inputs!$B$15,D276=2),MAX(C276,Inputs!$B$15),AQ276)</f>
        <v>0</v>
      </c>
      <c r="AT276" s="22">
        <f>IF(AND(AR276&gt;=Inputs!$B$15,D276=2),MAX(C276,Inputs!$B$15),AR276)</f>
        <v>0</v>
      </c>
      <c r="AU276" s="22">
        <f>IF(AND(AS276&gt;=Inputs!$B$16,D276&lt;4),MAX(C276,Inputs!$B$16),AS276)</f>
        <v>0</v>
      </c>
      <c r="AV276" s="22">
        <f>IF(AND(AT276&gt;=Inputs!$B$16,D276&lt;4),MAX(C276,Inputs!$B$16),AT276)</f>
        <v>0</v>
      </c>
      <c r="AW276" s="20">
        <f>IF(AU276&gt;Inputs!$B$17,Inputs!$B$17,AU276)</f>
        <v>0</v>
      </c>
      <c r="AX276" s="20">
        <f>IF(AV276&gt;Inputs!$B$17,Inputs!$B$17,AV276)</f>
        <v>0</v>
      </c>
    </row>
    <row r="277" spans="1:50" x14ac:dyDescent="0.25">
      <c r="A277" s="1">
        <f>Levels!A278</f>
        <v>0</v>
      </c>
      <c r="B277" s="1">
        <f>Levels!B278</f>
        <v>0</v>
      </c>
      <c r="C277" s="15">
        <f>IF(AND(E277=0,F277=1),Levels!C278,'2012-2013'!AU277)</f>
        <v>0</v>
      </c>
      <c r="D277" s="1">
        <f>Levels!E278</f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 t="e">
        <f>Levels!AD278</f>
        <v>#N/A</v>
      </c>
      <c r="K277" s="1" t="e">
        <f>Levels!AE278</f>
        <v>#N/A</v>
      </c>
      <c r="L277" s="1" t="e">
        <f t="shared" si="44"/>
        <v>#N/A</v>
      </c>
      <c r="M277" s="19">
        <f>IF(D277=1,Inputs!$J$25,IF(D277=2,Inputs!$J$26,IF(D277=3,Inputs!$J$27,IF(D277=4,Inputs!$J$28,0))))</f>
        <v>0</v>
      </c>
      <c r="N277" s="19">
        <f>IF(D277=1,Inputs!$J$42,IF(D277=2,Inputs!$J$43,IF(D277=3,Inputs!$J$44,IF(D277=4,Inputs!$J$45,0))))</f>
        <v>0</v>
      </c>
      <c r="O277" s="19">
        <f>IF(D277=1,Inputs!$K$25,IF(D277=2,Inputs!$K$26,IF(D277=3,Inputs!$K$27,IF(D277=4,Inputs!$K$28,0))))</f>
        <v>0</v>
      </c>
      <c r="P277" s="19">
        <f>IF(D277=1,Inputs!$K$42,IF(D277=2,Inputs!$K$43,IF(D277=3,Inputs!$K$44,IF(D277=4,Inputs!$K$45,0))))</f>
        <v>0</v>
      </c>
      <c r="Q277" s="19">
        <f>IF(AND(D277=1,G277=1),Inputs!$L$25,IF(AND(D277=2,G277=1),Inputs!$L$26,IF(AND(D277=3,G277=1),Inputs!$L$27,IF(AND(D277=4,G277=1),Inputs!$L$28,0))))</f>
        <v>0</v>
      </c>
      <c r="R277" s="19">
        <f>IF(AND(D277=1,G277=1),Inputs!$L$42,IF(AND(D277=2,G277=1),Inputs!$L$43,IF(AND(D277=3,G277=1),Inputs!$L$44,IF(AND(D277=4,G277=1),Inputs!$L$45,0))))</f>
        <v>0</v>
      </c>
      <c r="S277" s="19">
        <f>IF(AND(D277=1,H277=1),Inputs!$M$25,IF(AND(D277=2,H277=1),Inputs!$M$26,IF(AND(D277=3,H277=1),Inputs!$M$27,IF(AND(D277=4,H277=1),Inputs!$M$28,0))))</f>
        <v>0</v>
      </c>
      <c r="T277" s="19">
        <f>IF(AND(D277=1,H277=1),Inputs!$M$42,IF(AND(D277=2,H277=1),Inputs!$M$43,IF(AND(D277=3,H277=1),Inputs!$M$44,IF(AND(D277=4,H277=1),Inputs!$M$45,0))))</f>
        <v>0</v>
      </c>
      <c r="U277" s="19">
        <f>IF(AND(D277=1,I277=1),Inputs!$N$25,IF(AND(D277=2,I277=1),Inputs!$N$26,IF(AND(D277=3,I277=1),Inputs!$N$27,IF(AND(D277=4,I277=1),Inputs!$N$28,0))))</f>
        <v>0</v>
      </c>
      <c r="V277" s="19">
        <f>IF(AND(D277=1,I277=1),Inputs!$N$42,IF(AND(D277=2,I277=1),Inputs!$N$43,IF(AND(D277=3,I277=1),Inputs!$N$44,IF(AND(D277=4,I277=1),Inputs!$N$45,0))))</f>
        <v>0</v>
      </c>
      <c r="W277" s="19">
        <f>IF(D277=1,Inputs!$J$34,IF(D277=2,Inputs!$J$35,IF(D277=3,Inputs!$J$36,IF(D277=4,Inputs!$J$37,0))))</f>
        <v>0</v>
      </c>
      <c r="X277" s="19">
        <f>IF(D277=1,Inputs!$J$51,IF(D277=2,Inputs!$J$52,IF(D277=3,Inputs!$J$53,IF(D277=4,Inputs!$J$54,0))))</f>
        <v>0</v>
      </c>
      <c r="Y277" s="19">
        <f>IF(D277=1,Inputs!$K$34,IF(D277=2,Inputs!$K$35,IF(D277=3,Inputs!$K$36,IF(D277=4,Inputs!$K$37,0))))</f>
        <v>0</v>
      </c>
      <c r="Z277" s="19">
        <f>IF(D277=1,Inputs!$K$51,IF(D277=2,Inputs!$K$52,IF(D277=3,Inputs!$K$53,IF(D277=4,Inputs!$K$54,0))))</f>
        <v>0</v>
      </c>
      <c r="AA277" s="19">
        <f>IF(AND(D277=1,G277=1),Inputs!$L$34,IF(AND(D277=2,G277=1),Inputs!$L$35,IF(AND(D277=3,G277=1),Inputs!$L$36,IF(AND(D277=4,G277=1),Inputs!$L$37,0))))</f>
        <v>0</v>
      </c>
      <c r="AB277" s="19">
        <f>IF(AND(D277=1,G277=1),Inputs!$L$51,IF(AND(D277=2,G277=1),Inputs!$L$52,IF(AND(D277=3,G277=1),Inputs!$L$53,IF(AND(D277=4,G277=1),Inputs!$L$54,0))))</f>
        <v>0</v>
      </c>
      <c r="AC277" s="19">
        <f>IF(AND(D277=1,H277=1),Inputs!$M$34,IF(AND(D277=2,H277=1),Inputs!$M$35,IF(AND(D277=3,H277=1),Inputs!$M$36,IF(AND(D277=4,H277=1),Inputs!$M$37,0))))</f>
        <v>0</v>
      </c>
      <c r="AD277" s="19">
        <f>IF(AND(D277=1,H277=1),Inputs!$M$51,IF(AND(D277=2,H277=1),Inputs!$M$52,IF(AND(D277=3,H277=1),Inputs!$M$53,IF(AND(D277=4,H277=1),Inputs!$M$54,0))))</f>
        <v>0</v>
      </c>
      <c r="AE277" s="19">
        <f>IF(AND(D277=1,I277=1),Inputs!$N$34,IF(AND(D277=2,I277=1),Inputs!$N$35,IF(AND(D277=3,I277=1),Inputs!$N$36,IF(AND(D277=4,I277=1),Inputs!$N$37,0))))</f>
        <v>0</v>
      </c>
      <c r="AF277" s="19">
        <f>IF(AND(D277=1,I277=1),Inputs!$N$51,IF(AND(D277=2,I277=1),Inputs!$N$52,IF(AND(D277=3,I277=1),Inputs!$N$53,IF(AND(D277=4,I277=1),Inputs!$N$54,0))))</f>
        <v>0</v>
      </c>
      <c r="AG277" s="19" t="e">
        <f t="shared" si="45"/>
        <v>#N/A</v>
      </c>
      <c r="AH277" s="19" t="e">
        <f t="shared" si="46"/>
        <v>#N/A</v>
      </c>
      <c r="AI277" s="19" t="e">
        <f t="shared" si="47"/>
        <v>#N/A</v>
      </c>
      <c r="AJ277" s="19" t="e">
        <f>IF(K277=2,Inputs!$B$7,IF(K277=3,Inputs!$B$8,IF(K277=4,Inputs!$B$9,IF(K277=5,Inputs!$B$10,IF(K277=6,Inputs!$B$11)))))</f>
        <v>#N/A</v>
      </c>
      <c r="AK277" s="19">
        <f>Inputs!$B$65+C277</f>
        <v>500</v>
      </c>
      <c r="AL277" s="19" t="e">
        <f t="shared" si="48"/>
        <v>#N/A</v>
      </c>
      <c r="AM277" s="19" t="e">
        <f t="shared" si="54"/>
        <v>#N/A</v>
      </c>
      <c r="AN277" s="19" t="e">
        <f t="shared" si="49"/>
        <v>#N/A</v>
      </c>
      <c r="AO277" s="19" t="e">
        <f t="shared" si="50"/>
        <v>#N/A</v>
      </c>
      <c r="AP277" s="19" t="e">
        <f t="shared" si="51"/>
        <v>#N/A</v>
      </c>
      <c r="AQ277" s="22">
        <f t="shared" si="52"/>
        <v>0</v>
      </c>
      <c r="AR277" s="22">
        <f t="shared" si="53"/>
        <v>0</v>
      </c>
      <c r="AS277" s="22">
        <f>IF(AND(AQ277&gt;=Inputs!$B$15,D277=2),MAX(C277,Inputs!$B$15),AQ277)</f>
        <v>0</v>
      </c>
      <c r="AT277" s="22">
        <f>IF(AND(AR277&gt;=Inputs!$B$15,D277=2),MAX(C277,Inputs!$B$15),AR277)</f>
        <v>0</v>
      </c>
      <c r="AU277" s="22">
        <f>IF(AND(AS277&gt;=Inputs!$B$16,D277&lt;4),MAX(C277,Inputs!$B$16),AS277)</f>
        <v>0</v>
      </c>
      <c r="AV277" s="22">
        <f>IF(AND(AT277&gt;=Inputs!$B$16,D277&lt;4),MAX(C277,Inputs!$B$16),AT277)</f>
        <v>0</v>
      </c>
      <c r="AW277" s="20">
        <f>IF(AU277&gt;Inputs!$B$17,Inputs!$B$17,AU277)</f>
        <v>0</v>
      </c>
      <c r="AX277" s="20">
        <f>IF(AV277&gt;Inputs!$B$17,Inputs!$B$17,AV277)</f>
        <v>0</v>
      </c>
    </row>
    <row r="278" spans="1:50" x14ac:dyDescent="0.25">
      <c r="A278" s="1">
        <f>Levels!A279</f>
        <v>0</v>
      </c>
      <c r="B278" s="1">
        <f>Levels!B279</f>
        <v>0</v>
      </c>
      <c r="C278" s="15">
        <f>IF(AND(E278=0,F278=1),Levels!C279,'2012-2013'!AU278)</f>
        <v>0</v>
      </c>
      <c r="D278" s="1">
        <f>Levels!E279</f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 t="e">
        <f>Levels!AD279</f>
        <v>#N/A</v>
      </c>
      <c r="K278" s="1" t="e">
        <f>Levels!AE279</f>
        <v>#N/A</v>
      </c>
      <c r="L278" s="1" t="e">
        <f t="shared" si="44"/>
        <v>#N/A</v>
      </c>
      <c r="M278" s="19">
        <f>IF(D278=1,Inputs!$J$25,IF(D278=2,Inputs!$J$26,IF(D278=3,Inputs!$J$27,IF(D278=4,Inputs!$J$28,0))))</f>
        <v>0</v>
      </c>
      <c r="N278" s="19">
        <f>IF(D278=1,Inputs!$J$42,IF(D278=2,Inputs!$J$43,IF(D278=3,Inputs!$J$44,IF(D278=4,Inputs!$J$45,0))))</f>
        <v>0</v>
      </c>
      <c r="O278" s="19">
        <f>IF(D278=1,Inputs!$K$25,IF(D278=2,Inputs!$K$26,IF(D278=3,Inputs!$K$27,IF(D278=4,Inputs!$K$28,0))))</f>
        <v>0</v>
      </c>
      <c r="P278" s="19">
        <f>IF(D278=1,Inputs!$K$42,IF(D278=2,Inputs!$K$43,IF(D278=3,Inputs!$K$44,IF(D278=4,Inputs!$K$45,0))))</f>
        <v>0</v>
      </c>
      <c r="Q278" s="19">
        <f>IF(AND(D278=1,G278=1),Inputs!$L$25,IF(AND(D278=2,G278=1),Inputs!$L$26,IF(AND(D278=3,G278=1),Inputs!$L$27,IF(AND(D278=4,G278=1),Inputs!$L$28,0))))</f>
        <v>0</v>
      </c>
      <c r="R278" s="19">
        <f>IF(AND(D278=1,G278=1),Inputs!$L$42,IF(AND(D278=2,G278=1),Inputs!$L$43,IF(AND(D278=3,G278=1),Inputs!$L$44,IF(AND(D278=4,G278=1),Inputs!$L$45,0))))</f>
        <v>0</v>
      </c>
      <c r="S278" s="19">
        <f>IF(AND(D278=1,H278=1),Inputs!$M$25,IF(AND(D278=2,H278=1),Inputs!$M$26,IF(AND(D278=3,H278=1),Inputs!$M$27,IF(AND(D278=4,H278=1),Inputs!$M$28,0))))</f>
        <v>0</v>
      </c>
      <c r="T278" s="19">
        <f>IF(AND(D278=1,H278=1),Inputs!$M$42,IF(AND(D278=2,H278=1),Inputs!$M$43,IF(AND(D278=3,H278=1),Inputs!$M$44,IF(AND(D278=4,H278=1),Inputs!$M$45,0))))</f>
        <v>0</v>
      </c>
      <c r="U278" s="19">
        <f>IF(AND(D278=1,I278=1),Inputs!$N$25,IF(AND(D278=2,I278=1),Inputs!$N$26,IF(AND(D278=3,I278=1),Inputs!$N$27,IF(AND(D278=4,I278=1),Inputs!$N$28,0))))</f>
        <v>0</v>
      </c>
      <c r="V278" s="19">
        <f>IF(AND(D278=1,I278=1),Inputs!$N$42,IF(AND(D278=2,I278=1),Inputs!$N$43,IF(AND(D278=3,I278=1),Inputs!$N$44,IF(AND(D278=4,I278=1),Inputs!$N$45,0))))</f>
        <v>0</v>
      </c>
      <c r="W278" s="19">
        <f>IF(D278=1,Inputs!$J$34,IF(D278=2,Inputs!$J$35,IF(D278=3,Inputs!$J$36,IF(D278=4,Inputs!$J$37,0))))</f>
        <v>0</v>
      </c>
      <c r="X278" s="19">
        <f>IF(D278=1,Inputs!$J$51,IF(D278=2,Inputs!$J$52,IF(D278=3,Inputs!$J$53,IF(D278=4,Inputs!$J$54,0))))</f>
        <v>0</v>
      </c>
      <c r="Y278" s="19">
        <f>IF(D278=1,Inputs!$K$34,IF(D278=2,Inputs!$K$35,IF(D278=3,Inputs!$K$36,IF(D278=4,Inputs!$K$37,0))))</f>
        <v>0</v>
      </c>
      <c r="Z278" s="19">
        <f>IF(D278=1,Inputs!$K$51,IF(D278=2,Inputs!$K$52,IF(D278=3,Inputs!$K$53,IF(D278=4,Inputs!$K$54,0))))</f>
        <v>0</v>
      </c>
      <c r="AA278" s="19">
        <f>IF(AND(D278=1,G278=1),Inputs!$L$34,IF(AND(D278=2,G278=1),Inputs!$L$35,IF(AND(D278=3,G278=1),Inputs!$L$36,IF(AND(D278=4,G278=1),Inputs!$L$37,0))))</f>
        <v>0</v>
      </c>
      <c r="AB278" s="19">
        <f>IF(AND(D278=1,G278=1),Inputs!$L$51,IF(AND(D278=2,G278=1),Inputs!$L$52,IF(AND(D278=3,G278=1),Inputs!$L$53,IF(AND(D278=4,G278=1),Inputs!$L$54,0))))</f>
        <v>0</v>
      </c>
      <c r="AC278" s="19">
        <f>IF(AND(D278=1,H278=1),Inputs!$M$34,IF(AND(D278=2,H278=1),Inputs!$M$35,IF(AND(D278=3,H278=1),Inputs!$M$36,IF(AND(D278=4,H278=1),Inputs!$M$37,0))))</f>
        <v>0</v>
      </c>
      <c r="AD278" s="19">
        <f>IF(AND(D278=1,H278=1),Inputs!$M$51,IF(AND(D278=2,H278=1),Inputs!$M$52,IF(AND(D278=3,H278=1),Inputs!$M$53,IF(AND(D278=4,H278=1),Inputs!$M$54,0))))</f>
        <v>0</v>
      </c>
      <c r="AE278" s="19">
        <f>IF(AND(D278=1,I278=1),Inputs!$N$34,IF(AND(D278=2,I278=1),Inputs!$N$35,IF(AND(D278=3,I278=1),Inputs!$N$36,IF(AND(D278=4,I278=1),Inputs!$N$37,0))))</f>
        <v>0</v>
      </c>
      <c r="AF278" s="19">
        <f>IF(AND(D278=1,I278=1),Inputs!$N$51,IF(AND(D278=2,I278=1),Inputs!$N$52,IF(AND(D278=3,I278=1),Inputs!$N$53,IF(AND(D278=4,I278=1),Inputs!$N$54,0))))</f>
        <v>0</v>
      </c>
      <c r="AG278" s="19" t="e">
        <f t="shared" si="45"/>
        <v>#N/A</v>
      </c>
      <c r="AH278" s="19" t="e">
        <f t="shared" si="46"/>
        <v>#N/A</v>
      </c>
      <c r="AI278" s="19" t="e">
        <f t="shared" si="47"/>
        <v>#N/A</v>
      </c>
      <c r="AJ278" s="19" t="e">
        <f>IF(K278=2,Inputs!$B$7,IF(K278=3,Inputs!$B$8,IF(K278=4,Inputs!$B$9,IF(K278=5,Inputs!$B$10,IF(K278=6,Inputs!$B$11)))))</f>
        <v>#N/A</v>
      </c>
      <c r="AK278" s="19">
        <f>Inputs!$B$65+C278</f>
        <v>500</v>
      </c>
      <c r="AL278" s="19" t="e">
        <f t="shared" si="48"/>
        <v>#N/A</v>
      </c>
      <c r="AM278" s="19" t="e">
        <f t="shared" si="54"/>
        <v>#N/A</v>
      </c>
      <c r="AN278" s="19" t="e">
        <f t="shared" si="49"/>
        <v>#N/A</v>
      </c>
      <c r="AO278" s="19" t="e">
        <f t="shared" si="50"/>
        <v>#N/A</v>
      </c>
      <c r="AP278" s="19" t="e">
        <f t="shared" si="51"/>
        <v>#N/A</v>
      </c>
      <c r="AQ278" s="22">
        <f t="shared" si="52"/>
        <v>0</v>
      </c>
      <c r="AR278" s="22">
        <f t="shared" si="53"/>
        <v>0</v>
      </c>
      <c r="AS278" s="22">
        <f>IF(AND(AQ278&gt;=Inputs!$B$15,D278=2),MAX(C278,Inputs!$B$15),AQ278)</f>
        <v>0</v>
      </c>
      <c r="AT278" s="22">
        <f>IF(AND(AR278&gt;=Inputs!$B$15,D278=2),MAX(C278,Inputs!$B$15),AR278)</f>
        <v>0</v>
      </c>
      <c r="AU278" s="22">
        <f>IF(AND(AS278&gt;=Inputs!$B$16,D278&lt;4),MAX(C278,Inputs!$B$16),AS278)</f>
        <v>0</v>
      </c>
      <c r="AV278" s="22">
        <f>IF(AND(AT278&gt;=Inputs!$B$16,D278&lt;4),MAX(C278,Inputs!$B$16),AT278)</f>
        <v>0</v>
      </c>
      <c r="AW278" s="20">
        <f>IF(AU278&gt;Inputs!$B$17,Inputs!$B$17,AU278)</f>
        <v>0</v>
      </c>
      <c r="AX278" s="20">
        <f>IF(AV278&gt;Inputs!$B$17,Inputs!$B$17,AV278)</f>
        <v>0</v>
      </c>
    </row>
    <row r="279" spans="1:50" x14ac:dyDescent="0.25">
      <c r="A279" s="1">
        <f>Levels!A280</f>
        <v>0</v>
      </c>
      <c r="B279" s="1">
        <f>Levels!B280</f>
        <v>0</v>
      </c>
      <c r="C279" s="15">
        <f>IF(AND(E279=0,F279=1),Levels!C280,'2012-2013'!AU279)</f>
        <v>0</v>
      </c>
      <c r="D279" s="1">
        <f>Levels!E280</f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 t="e">
        <f>Levels!AD280</f>
        <v>#N/A</v>
      </c>
      <c r="K279" s="1" t="e">
        <f>Levels!AE280</f>
        <v>#N/A</v>
      </c>
      <c r="L279" s="1" t="e">
        <f t="shared" si="44"/>
        <v>#N/A</v>
      </c>
      <c r="M279" s="19">
        <f>IF(D279=1,Inputs!$J$25,IF(D279=2,Inputs!$J$26,IF(D279=3,Inputs!$J$27,IF(D279=4,Inputs!$J$28,0))))</f>
        <v>0</v>
      </c>
      <c r="N279" s="19">
        <f>IF(D279=1,Inputs!$J$42,IF(D279=2,Inputs!$J$43,IF(D279=3,Inputs!$J$44,IF(D279=4,Inputs!$J$45,0))))</f>
        <v>0</v>
      </c>
      <c r="O279" s="19">
        <f>IF(D279=1,Inputs!$K$25,IF(D279=2,Inputs!$K$26,IF(D279=3,Inputs!$K$27,IF(D279=4,Inputs!$K$28,0))))</f>
        <v>0</v>
      </c>
      <c r="P279" s="19">
        <f>IF(D279=1,Inputs!$K$42,IF(D279=2,Inputs!$K$43,IF(D279=3,Inputs!$K$44,IF(D279=4,Inputs!$K$45,0))))</f>
        <v>0</v>
      </c>
      <c r="Q279" s="19">
        <f>IF(AND(D279=1,G279=1),Inputs!$L$25,IF(AND(D279=2,G279=1),Inputs!$L$26,IF(AND(D279=3,G279=1),Inputs!$L$27,IF(AND(D279=4,G279=1),Inputs!$L$28,0))))</f>
        <v>0</v>
      </c>
      <c r="R279" s="19">
        <f>IF(AND(D279=1,G279=1),Inputs!$L$42,IF(AND(D279=2,G279=1),Inputs!$L$43,IF(AND(D279=3,G279=1),Inputs!$L$44,IF(AND(D279=4,G279=1),Inputs!$L$45,0))))</f>
        <v>0</v>
      </c>
      <c r="S279" s="19">
        <f>IF(AND(D279=1,H279=1),Inputs!$M$25,IF(AND(D279=2,H279=1),Inputs!$M$26,IF(AND(D279=3,H279=1),Inputs!$M$27,IF(AND(D279=4,H279=1),Inputs!$M$28,0))))</f>
        <v>0</v>
      </c>
      <c r="T279" s="19">
        <f>IF(AND(D279=1,H279=1),Inputs!$M$42,IF(AND(D279=2,H279=1),Inputs!$M$43,IF(AND(D279=3,H279=1),Inputs!$M$44,IF(AND(D279=4,H279=1),Inputs!$M$45,0))))</f>
        <v>0</v>
      </c>
      <c r="U279" s="19">
        <f>IF(AND(D279=1,I279=1),Inputs!$N$25,IF(AND(D279=2,I279=1),Inputs!$N$26,IF(AND(D279=3,I279=1),Inputs!$N$27,IF(AND(D279=4,I279=1),Inputs!$N$28,0))))</f>
        <v>0</v>
      </c>
      <c r="V279" s="19">
        <f>IF(AND(D279=1,I279=1),Inputs!$N$42,IF(AND(D279=2,I279=1),Inputs!$N$43,IF(AND(D279=3,I279=1),Inputs!$N$44,IF(AND(D279=4,I279=1),Inputs!$N$45,0))))</f>
        <v>0</v>
      </c>
      <c r="W279" s="19">
        <f>IF(D279=1,Inputs!$J$34,IF(D279=2,Inputs!$J$35,IF(D279=3,Inputs!$J$36,IF(D279=4,Inputs!$J$37,0))))</f>
        <v>0</v>
      </c>
      <c r="X279" s="19">
        <f>IF(D279=1,Inputs!$J$51,IF(D279=2,Inputs!$J$52,IF(D279=3,Inputs!$J$53,IF(D279=4,Inputs!$J$54,0))))</f>
        <v>0</v>
      </c>
      <c r="Y279" s="19">
        <f>IF(D279=1,Inputs!$K$34,IF(D279=2,Inputs!$K$35,IF(D279=3,Inputs!$K$36,IF(D279=4,Inputs!$K$37,0))))</f>
        <v>0</v>
      </c>
      <c r="Z279" s="19">
        <f>IF(D279=1,Inputs!$K$51,IF(D279=2,Inputs!$K$52,IF(D279=3,Inputs!$K$53,IF(D279=4,Inputs!$K$54,0))))</f>
        <v>0</v>
      </c>
      <c r="AA279" s="19">
        <f>IF(AND(D279=1,G279=1),Inputs!$L$34,IF(AND(D279=2,G279=1),Inputs!$L$35,IF(AND(D279=3,G279=1),Inputs!$L$36,IF(AND(D279=4,G279=1),Inputs!$L$37,0))))</f>
        <v>0</v>
      </c>
      <c r="AB279" s="19">
        <f>IF(AND(D279=1,G279=1),Inputs!$L$51,IF(AND(D279=2,G279=1),Inputs!$L$52,IF(AND(D279=3,G279=1),Inputs!$L$53,IF(AND(D279=4,G279=1),Inputs!$L$54,0))))</f>
        <v>0</v>
      </c>
      <c r="AC279" s="19">
        <f>IF(AND(D279=1,H279=1),Inputs!$M$34,IF(AND(D279=2,H279=1),Inputs!$M$35,IF(AND(D279=3,H279=1),Inputs!$M$36,IF(AND(D279=4,H279=1),Inputs!$M$37,0))))</f>
        <v>0</v>
      </c>
      <c r="AD279" s="19">
        <f>IF(AND(D279=1,H279=1),Inputs!$M$51,IF(AND(D279=2,H279=1),Inputs!$M$52,IF(AND(D279=3,H279=1),Inputs!$M$53,IF(AND(D279=4,H279=1),Inputs!$M$54,0))))</f>
        <v>0</v>
      </c>
      <c r="AE279" s="19">
        <f>IF(AND(D279=1,I279=1),Inputs!$N$34,IF(AND(D279=2,I279=1),Inputs!$N$35,IF(AND(D279=3,I279=1),Inputs!$N$36,IF(AND(D279=4,I279=1),Inputs!$N$37,0))))</f>
        <v>0</v>
      </c>
      <c r="AF279" s="19">
        <f>IF(AND(D279=1,I279=1),Inputs!$N$51,IF(AND(D279=2,I279=1),Inputs!$N$52,IF(AND(D279=3,I279=1),Inputs!$N$53,IF(AND(D279=4,I279=1),Inputs!$N$54,0))))</f>
        <v>0</v>
      </c>
      <c r="AG279" s="19" t="e">
        <f t="shared" si="45"/>
        <v>#N/A</v>
      </c>
      <c r="AH279" s="19" t="e">
        <f t="shared" si="46"/>
        <v>#N/A</v>
      </c>
      <c r="AI279" s="19" t="e">
        <f t="shared" si="47"/>
        <v>#N/A</v>
      </c>
      <c r="AJ279" s="19" t="e">
        <f>IF(K279=2,Inputs!$B$7,IF(K279=3,Inputs!$B$8,IF(K279=4,Inputs!$B$9,IF(K279=5,Inputs!$B$10,IF(K279=6,Inputs!$B$11)))))</f>
        <v>#N/A</v>
      </c>
      <c r="AK279" s="19">
        <f>Inputs!$B$65+C279</f>
        <v>500</v>
      </c>
      <c r="AL279" s="19" t="e">
        <f t="shared" si="48"/>
        <v>#N/A</v>
      </c>
      <c r="AM279" s="19" t="e">
        <f t="shared" si="54"/>
        <v>#N/A</v>
      </c>
      <c r="AN279" s="19" t="e">
        <f t="shared" si="49"/>
        <v>#N/A</v>
      </c>
      <c r="AO279" s="19" t="e">
        <f t="shared" si="50"/>
        <v>#N/A</v>
      </c>
      <c r="AP279" s="19" t="e">
        <f t="shared" si="51"/>
        <v>#N/A</v>
      </c>
      <c r="AQ279" s="22">
        <f t="shared" si="52"/>
        <v>0</v>
      </c>
      <c r="AR279" s="22">
        <f t="shared" si="53"/>
        <v>0</v>
      </c>
      <c r="AS279" s="22">
        <f>IF(AND(AQ279&gt;=Inputs!$B$15,D279=2),MAX(C279,Inputs!$B$15),AQ279)</f>
        <v>0</v>
      </c>
      <c r="AT279" s="22">
        <f>IF(AND(AR279&gt;=Inputs!$B$15,D279=2),MAX(C279,Inputs!$B$15),AR279)</f>
        <v>0</v>
      </c>
      <c r="AU279" s="22">
        <f>IF(AND(AS279&gt;=Inputs!$B$16,D279&lt;4),MAX(C279,Inputs!$B$16),AS279)</f>
        <v>0</v>
      </c>
      <c r="AV279" s="22">
        <f>IF(AND(AT279&gt;=Inputs!$B$16,D279&lt;4),MAX(C279,Inputs!$B$16),AT279)</f>
        <v>0</v>
      </c>
      <c r="AW279" s="20">
        <f>IF(AU279&gt;Inputs!$B$17,Inputs!$B$17,AU279)</f>
        <v>0</v>
      </c>
      <c r="AX279" s="20">
        <f>IF(AV279&gt;Inputs!$B$17,Inputs!$B$17,AV279)</f>
        <v>0</v>
      </c>
    </row>
    <row r="280" spans="1:50" x14ac:dyDescent="0.25">
      <c r="A280" s="1">
        <f>Levels!A281</f>
        <v>0</v>
      </c>
      <c r="B280" s="1">
        <f>Levels!B281</f>
        <v>0</v>
      </c>
      <c r="C280" s="15">
        <f>IF(AND(E280=0,F280=1),Levels!C281,'2012-2013'!AU280)</f>
        <v>0</v>
      </c>
      <c r="D280" s="1">
        <f>Levels!E281</f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 t="e">
        <f>Levels!AD281</f>
        <v>#N/A</v>
      </c>
      <c r="K280" s="1" t="e">
        <f>Levels!AE281</f>
        <v>#N/A</v>
      </c>
      <c r="L280" s="1" t="e">
        <f t="shared" ref="L280:L303" si="55">IF(K280&gt;J280,"Leap","Increment")</f>
        <v>#N/A</v>
      </c>
      <c r="M280" s="19">
        <f>IF(D280=1,Inputs!$J$25,IF(D280=2,Inputs!$J$26,IF(D280=3,Inputs!$J$27,IF(D280=4,Inputs!$J$28,0))))</f>
        <v>0</v>
      </c>
      <c r="N280" s="19">
        <f>IF(D280=1,Inputs!$J$42,IF(D280=2,Inputs!$J$43,IF(D280=3,Inputs!$J$44,IF(D280=4,Inputs!$J$45,0))))</f>
        <v>0</v>
      </c>
      <c r="O280" s="19">
        <f>IF(D280=1,Inputs!$K$25,IF(D280=2,Inputs!$K$26,IF(D280=3,Inputs!$K$27,IF(D280=4,Inputs!$K$28,0))))</f>
        <v>0</v>
      </c>
      <c r="P280" s="19">
        <f>IF(D280=1,Inputs!$K$42,IF(D280=2,Inputs!$K$43,IF(D280=3,Inputs!$K$44,IF(D280=4,Inputs!$K$45,0))))</f>
        <v>0</v>
      </c>
      <c r="Q280" s="19">
        <f>IF(AND(D280=1,G280=1),Inputs!$L$25,IF(AND(D280=2,G280=1),Inputs!$L$26,IF(AND(D280=3,G280=1),Inputs!$L$27,IF(AND(D280=4,G280=1),Inputs!$L$28,0))))</f>
        <v>0</v>
      </c>
      <c r="R280" s="19">
        <f>IF(AND(D280=1,G280=1),Inputs!$L$42,IF(AND(D280=2,G280=1),Inputs!$L$43,IF(AND(D280=3,G280=1),Inputs!$L$44,IF(AND(D280=4,G280=1),Inputs!$L$45,0))))</f>
        <v>0</v>
      </c>
      <c r="S280" s="19">
        <f>IF(AND(D280=1,H280=1),Inputs!$M$25,IF(AND(D280=2,H280=1),Inputs!$M$26,IF(AND(D280=3,H280=1),Inputs!$M$27,IF(AND(D280=4,H280=1),Inputs!$M$28,0))))</f>
        <v>0</v>
      </c>
      <c r="T280" s="19">
        <f>IF(AND(D280=1,H280=1),Inputs!$M$42,IF(AND(D280=2,H280=1),Inputs!$M$43,IF(AND(D280=3,H280=1),Inputs!$M$44,IF(AND(D280=4,H280=1),Inputs!$M$45,0))))</f>
        <v>0</v>
      </c>
      <c r="U280" s="19">
        <f>IF(AND(D280=1,I280=1),Inputs!$N$25,IF(AND(D280=2,I280=1),Inputs!$N$26,IF(AND(D280=3,I280=1),Inputs!$N$27,IF(AND(D280=4,I280=1),Inputs!$N$28,0))))</f>
        <v>0</v>
      </c>
      <c r="V280" s="19">
        <f>IF(AND(D280=1,I280=1),Inputs!$N$42,IF(AND(D280=2,I280=1),Inputs!$N$43,IF(AND(D280=3,I280=1),Inputs!$N$44,IF(AND(D280=4,I280=1),Inputs!$N$45,0))))</f>
        <v>0</v>
      </c>
      <c r="W280" s="19">
        <f>IF(D280=1,Inputs!$J$34,IF(D280=2,Inputs!$J$35,IF(D280=3,Inputs!$J$36,IF(D280=4,Inputs!$J$37,0))))</f>
        <v>0</v>
      </c>
      <c r="X280" s="19">
        <f>IF(D280=1,Inputs!$J$51,IF(D280=2,Inputs!$J$52,IF(D280=3,Inputs!$J$53,IF(D280=4,Inputs!$J$54,0))))</f>
        <v>0</v>
      </c>
      <c r="Y280" s="19">
        <f>IF(D280=1,Inputs!$K$34,IF(D280=2,Inputs!$K$35,IF(D280=3,Inputs!$K$36,IF(D280=4,Inputs!$K$37,0))))</f>
        <v>0</v>
      </c>
      <c r="Z280" s="19">
        <f>IF(D280=1,Inputs!$K$51,IF(D280=2,Inputs!$K$52,IF(D280=3,Inputs!$K$53,IF(D280=4,Inputs!$K$54,0))))</f>
        <v>0</v>
      </c>
      <c r="AA280" s="19">
        <f>IF(AND(D280=1,G280=1),Inputs!$L$34,IF(AND(D280=2,G280=1),Inputs!$L$35,IF(AND(D280=3,G280=1),Inputs!$L$36,IF(AND(D280=4,G280=1),Inputs!$L$37,0))))</f>
        <v>0</v>
      </c>
      <c r="AB280" s="19">
        <f>IF(AND(D280=1,G280=1),Inputs!$L$51,IF(AND(D280=2,G280=1),Inputs!$L$52,IF(AND(D280=3,G280=1),Inputs!$L$53,IF(AND(D280=4,G280=1),Inputs!$L$54,0))))</f>
        <v>0</v>
      </c>
      <c r="AC280" s="19">
        <f>IF(AND(D280=1,H280=1),Inputs!$M$34,IF(AND(D280=2,H280=1),Inputs!$M$35,IF(AND(D280=3,H280=1),Inputs!$M$36,IF(AND(D280=4,H280=1),Inputs!$M$37,0))))</f>
        <v>0</v>
      </c>
      <c r="AD280" s="19">
        <f>IF(AND(D280=1,H280=1),Inputs!$M$51,IF(AND(D280=2,H280=1),Inputs!$M$52,IF(AND(D280=3,H280=1),Inputs!$M$53,IF(AND(D280=4,H280=1),Inputs!$M$54,0))))</f>
        <v>0</v>
      </c>
      <c r="AE280" s="19">
        <f>IF(AND(D280=1,I280=1),Inputs!$N$34,IF(AND(D280=2,I280=1),Inputs!$N$35,IF(AND(D280=3,I280=1),Inputs!$N$36,IF(AND(D280=4,I280=1),Inputs!$N$37,0))))</f>
        <v>0</v>
      </c>
      <c r="AF280" s="19">
        <f>IF(AND(D280=1,I280=1),Inputs!$N$51,IF(AND(D280=2,I280=1),Inputs!$N$52,IF(AND(D280=3,I280=1),Inputs!$N$53,IF(AND(D280=4,I280=1),Inputs!$N$54,0))))</f>
        <v>0</v>
      </c>
      <c r="AG280" s="19" t="e">
        <f t="shared" ref="AG280:AG303" si="56">IF(J280&lt;6,SUM(C280,M280,O280,Q280,S280,U280),IF(J280=6,SUM(C280,N280,P280,R280,T280,V280),C280))</f>
        <v>#N/A</v>
      </c>
      <c r="AH280" s="19" t="e">
        <f t="shared" ref="AH280:AH303" si="57">IF(J280&lt;6,SUM(C280,M280,O280,Q280,S280,U280,W280,Y280,AA280,AC280,AE280),IF(J280=6,SUM(C280,N280,P280,R280,T280,V280,X280,Z280,AB280,AD280,AF280)))</f>
        <v>#N/A</v>
      </c>
      <c r="AI280" s="19" t="e">
        <f t="shared" ref="AI280:AI303" si="58">AH280-AG280</f>
        <v>#N/A</v>
      </c>
      <c r="AJ280" s="19" t="e">
        <f>IF(K280=2,Inputs!$B$7,IF(K280=3,Inputs!$B$8,IF(K280=4,Inputs!$B$9,IF(K280=5,Inputs!$B$10,IF(K280=6,Inputs!$B$11)))))</f>
        <v>#N/A</v>
      </c>
      <c r="AK280" s="19">
        <f>Inputs!$B$65+C280</f>
        <v>500</v>
      </c>
      <c r="AL280" s="19" t="e">
        <f t="shared" ref="AL280:AL303" si="59">MAX(AJ280:AK280)</f>
        <v>#N/A</v>
      </c>
      <c r="AM280" s="19" t="e">
        <f t="shared" si="54"/>
        <v>#N/A</v>
      </c>
      <c r="AN280" s="19" t="e">
        <f t="shared" si="49"/>
        <v>#N/A</v>
      </c>
      <c r="AO280" s="19" t="e">
        <f t="shared" si="50"/>
        <v>#N/A</v>
      </c>
      <c r="AP280" s="19" t="e">
        <f t="shared" si="51"/>
        <v>#N/A</v>
      </c>
      <c r="AQ280" s="22">
        <f t="shared" si="52"/>
        <v>0</v>
      </c>
      <c r="AR280" s="22">
        <f t="shared" si="53"/>
        <v>0</v>
      </c>
      <c r="AS280" s="22">
        <f>IF(AND(AQ280&gt;=Inputs!$B$15,D280=2),MAX(C280,Inputs!$B$15),AQ280)</f>
        <v>0</v>
      </c>
      <c r="AT280" s="22">
        <f>IF(AND(AR280&gt;=Inputs!$B$15,D280=2),MAX(C280,Inputs!$B$15),AR280)</f>
        <v>0</v>
      </c>
      <c r="AU280" s="22">
        <f>IF(AND(AS280&gt;=Inputs!$B$16,D280&lt;4),MAX(C280,Inputs!$B$16),AS280)</f>
        <v>0</v>
      </c>
      <c r="AV280" s="22">
        <f>IF(AND(AT280&gt;=Inputs!$B$16,D280&lt;4),MAX(C280,Inputs!$B$16),AT280)</f>
        <v>0</v>
      </c>
      <c r="AW280" s="20">
        <f>IF(AU280&gt;Inputs!$B$17,Inputs!$B$17,AU280)</f>
        <v>0</v>
      </c>
      <c r="AX280" s="20">
        <f>IF(AV280&gt;Inputs!$B$17,Inputs!$B$17,AV280)</f>
        <v>0</v>
      </c>
    </row>
    <row r="281" spans="1:50" x14ac:dyDescent="0.25">
      <c r="A281" s="1">
        <f>Levels!A282</f>
        <v>0</v>
      </c>
      <c r="B281" s="1">
        <f>Levels!B282</f>
        <v>0</v>
      </c>
      <c r="C281" s="15">
        <f>IF(AND(E281=0,F281=1),Levels!C282,'2012-2013'!AU281)</f>
        <v>0</v>
      </c>
      <c r="D281" s="1">
        <f>Levels!E282</f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 t="e">
        <f>Levels!AD282</f>
        <v>#N/A</v>
      </c>
      <c r="K281" s="1" t="e">
        <f>Levels!AE282</f>
        <v>#N/A</v>
      </c>
      <c r="L281" s="1" t="e">
        <f t="shared" si="55"/>
        <v>#N/A</v>
      </c>
      <c r="M281" s="19">
        <f>IF(D281=1,Inputs!$J$25,IF(D281=2,Inputs!$J$26,IF(D281=3,Inputs!$J$27,IF(D281=4,Inputs!$J$28,0))))</f>
        <v>0</v>
      </c>
      <c r="N281" s="19">
        <f>IF(D281=1,Inputs!$J$42,IF(D281=2,Inputs!$J$43,IF(D281=3,Inputs!$J$44,IF(D281=4,Inputs!$J$45,0))))</f>
        <v>0</v>
      </c>
      <c r="O281" s="19">
        <f>IF(D281=1,Inputs!$K$25,IF(D281=2,Inputs!$K$26,IF(D281=3,Inputs!$K$27,IF(D281=4,Inputs!$K$28,0))))</f>
        <v>0</v>
      </c>
      <c r="P281" s="19">
        <f>IF(D281=1,Inputs!$K$42,IF(D281=2,Inputs!$K$43,IF(D281=3,Inputs!$K$44,IF(D281=4,Inputs!$K$45,0))))</f>
        <v>0</v>
      </c>
      <c r="Q281" s="19">
        <f>IF(AND(D281=1,G281=1),Inputs!$L$25,IF(AND(D281=2,G281=1),Inputs!$L$26,IF(AND(D281=3,G281=1),Inputs!$L$27,IF(AND(D281=4,G281=1),Inputs!$L$28,0))))</f>
        <v>0</v>
      </c>
      <c r="R281" s="19">
        <f>IF(AND(D281=1,G281=1),Inputs!$L$42,IF(AND(D281=2,G281=1),Inputs!$L$43,IF(AND(D281=3,G281=1),Inputs!$L$44,IF(AND(D281=4,G281=1),Inputs!$L$45,0))))</f>
        <v>0</v>
      </c>
      <c r="S281" s="19">
        <f>IF(AND(D281=1,H281=1),Inputs!$M$25,IF(AND(D281=2,H281=1),Inputs!$M$26,IF(AND(D281=3,H281=1),Inputs!$M$27,IF(AND(D281=4,H281=1),Inputs!$M$28,0))))</f>
        <v>0</v>
      </c>
      <c r="T281" s="19">
        <f>IF(AND(D281=1,H281=1),Inputs!$M$42,IF(AND(D281=2,H281=1),Inputs!$M$43,IF(AND(D281=3,H281=1),Inputs!$M$44,IF(AND(D281=4,H281=1),Inputs!$M$45,0))))</f>
        <v>0</v>
      </c>
      <c r="U281" s="19">
        <f>IF(AND(D281=1,I281=1),Inputs!$N$25,IF(AND(D281=2,I281=1),Inputs!$N$26,IF(AND(D281=3,I281=1),Inputs!$N$27,IF(AND(D281=4,I281=1),Inputs!$N$28,0))))</f>
        <v>0</v>
      </c>
      <c r="V281" s="19">
        <f>IF(AND(D281=1,I281=1),Inputs!$N$42,IF(AND(D281=2,I281=1),Inputs!$N$43,IF(AND(D281=3,I281=1),Inputs!$N$44,IF(AND(D281=4,I281=1),Inputs!$N$45,0))))</f>
        <v>0</v>
      </c>
      <c r="W281" s="19">
        <f>IF(D281=1,Inputs!$J$34,IF(D281=2,Inputs!$J$35,IF(D281=3,Inputs!$J$36,IF(D281=4,Inputs!$J$37,0))))</f>
        <v>0</v>
      </c>
      <c r="X281" s="19">
        <f>IF(D281=1,Inputs!$J$51,IF(D281=2,Inputs!$J$52,IF(D281=3,Inputs!$J$53,IF(D281=4,Inputs!$J$54,0))))</f>
        <v>0</v>
      </c>
      <c r="Y281" s="19">
        <f>IF(D281=1,Inputs!$K$34,IF(D281=2,Inputs!$K$35,IF(D281=3,Inputs!$K$36,IF(D281=4,Inputs!$K$37,0))))</f>
        <v>0</v>
      </c>
      <c r="Z281" s="19">
        <f>IF(D281=1,Inputs!$K$51,IF(D281=2,Inputs!$K$52,IF(D281=3,Inputs!$K$53,IF(D281=4,Inputs!$K$54,0))))</f>
        <v>0</v>
      </c>
      <c r="AA281" s="19">
        <f>IF(AND(D281=1,G281=1),Inputs!$L$34,IF(AND(D281=2,G281=1),Inputs!$L$35,IF(AND(D281=3,G281=1),Inputs!$L$36,IF(AND(D281=4,G281=1),Inputs!$L$37,0))))</f>
        <v>0</v>
      </c>
      <c r="AB281" s="19">
        <f>IF(AND(D281=1,G281=1),Inputs!$L$51,IF(AND(D281=2,G281=1),Inputs!$L$52,IF(AND(D281=3,G281=1),Inputs!$L$53,IF(AND(D281=4,G281=1),Inputs!$L$54,0))))</f>
        <v>0</v>
      </c>
      <c r="AC281" s="19">
        <f>IF(AND(D281=1,H281=1),Inputs!$M$34,IF(AND(D281=2,H281=1),Inputs!$M$35,IF(AND(D281=3,H281=1),Inputs!$M$36,IF(AND(D281=4,H281=1),Inputs!$M$37,0))))</f>
        <v>0</v>
      </c>
      <c r="AD281" s="19">
        <f>IF(AND(D281=1,H281=1),Inputs!$M$51,IF(AND(D281=2,H281=1),Inputs!$M$52,IF(AND(D281=3,H281=1),Inputs!$M$53,IF(AND(D281=4,H281=1),Inputs!$M$54,0))))</f>
        <v>0</v>
      </c>
      <c r="AE281" s="19">
        <f>IF(AND(D281=1,I281=1),Inputs!$N$34,IF(AND(D281=2,I281=1),Inputs!$N$35,IF(AND(D281=3,I281=1),Inputs!$N$36,IF(AND(D281=4,I281=1),Inputs!$N$37,0))))</f>
        <v>0</v>
      </c>
      <c r="AF281" s="19">
        <f>IF(AND(D281=1,I281=1),Inputs!$N$51,IF(AND(D281=2,I281=1),Inputs!$N$52,IF(AND(D281=3,I281=1),Inputs!$N$53,IF(AND(D281=4,I281=1),Inputs!$N$54,0))))</f>
        <v>0</v>
      </c>
      <c r="AG281" s="19" t="e">
        <f t="shared" si="56"/>
        <v>#N/A</v>
      </c>
      <c r="AH281" s="19" t="e">
        <f t="shared" si="57"/>
        <v>#N/A</v>
      </c>
      <c r="AI281" s="19" t="e">
        <f t="shared" si="58"/>
        <v>#N/A</v>
      </c>
      <c r="AJ281" s="19" t="e">
        <f>IF(K281=2,Inputs!$B$7,IF(K281=3,Inputs!$B$8,IF(K281=4,Inputs!$B$9,IF(K281=5,Inputs!$B$10,IF(K281=6,Inputs!$B$11)))))</f>
        <v>#N/A</v>
      </c>
      <c r="AK281" s="19">
        <f>Inputs!$B$65+C281</f>
        <v>500</v>
      </c>
      <c r="AL281" s="19" t="e">
        <f t="shared" si="59"/>
        <v>#N/A</v>
      </c>
      <c r="AM281" s="19" t="e">
        <f t="shared" si="54"/>
        <v>#N/A</v>
      </c>
      <c r="AN281" s="19" t="e">
        <f t="shared" si="49"/>
        <v>#N/A</v>
      </c>
      <c r="AO281" s="19" t="e">
        <f t="shared" si="50"/>
        <v>#N/A</v>
      </c>
      <c r="AP281" s="19" t="e">
        <f t="shared" si="51"/>
        <v>#N/A</v>
      </c>
      <c r="AQ281" s="22">
        <f t="shared" si="52"/>
        <v>0</v>
      </c>
      <c r="AR281" s="22">
        <f t="shared" si="53"/>
        <v>0</v>
      </c>
      <c r="AS281" s="22">
        <f>IF(AND(AQ281&gt;=Inputs!$B$15,D281=2),MAX(C281,Inputs!$B$15),AQ281)</f>
        <v>0</v>
      </c>
      <c r="AT281" s="22">
        <f>IF(AND(AR281&gt;=Inputs!$B$15,D281=2),MAX(C281,Inputs!$B$15),AR281)</f>
        <v>0</v>
      </c>
      <c r="AU281" s="22">
        <f>IF(AND(AS281&gt;=Inputs!$B$16,D281&lt;4),MAX(C281,Inputs!$B$16),AS281)</f>
        <v>0</v>
      </c>
      <c r="AV281" s="22">
        <f>IF(AND(AT281&gt;=Inputs!$B$16,D281&lt;4),MAX(C281,Inputs!$B$16),AT281)</f>
        <v>0</v>
      </c>
      <c r="AW281" s="20">
        <f>IF(AU281&gt;Inputs!$B$17,Inputs!$B$17,AU281)</f>
        <v>0</v>
      </c>
      <c r="AX281" s="20">
        <f>IF(AV281&gt;Inputs!$B$17,Inputs!$B$17,AV281)</f>
        <v>0</v>
      </c>
    </row>
    <row r="282" spans="1:50" x14ac:dyDescent="0.25">
      <c r="A282" s="1">
        <f>Levels!A283</f>
        <v>0</v>
      </c>
      <c r="B282" s="1">
        <f>Levels!B283</f>
        <v>0</v>
      </c>
      <c r="C282" s="15">
        <f>IF(AND(E282=0,F282=1),Levels!C283,'2012-2013'!AU282)</f>
        <v>0</v>
      </c>
      <c r="D282" s="1">
        <f>Levels!E283</f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 t="e">
        <f>Levels!AD283</f>
        <v>#N/A</v>
      </c>
      <c r="K282" s="1" t="e">
        <f>Levels!AE283</f>
        <v>#N/A</v>
      </c>
      <c r="L282" s="1" t="e">
        <f t="shared" si="55"/>
        <v>#N/A</v>
      </c>
      <c r="M282" s="19">
        <f>IF(D282=1,Inputs!$J$25,IF(D282=2,Inputs!$J$26,IF(D282=3,Inputs!$J$27,IF(D282=4,Inputs!$J$28,0))))</f>
        <v>0</v>
      </c>
      <c r="N282" s="19">
        <f>IF(D282=1,Inputs!$J$42,IF(D282=2,Inputs!$J$43,IF(D282=3,Inputs!$J$44,IF(D282=4,Inputs!$J$45,0))))</f>
        <v>0</v>
      </c>
      <c r="O282" s="19">
        <f>IF(D282=1,Inputs!$K$25,IF(D282=2,Inputs!$K$26,IF(D282=3,Inputs!$K$27,IF(D282=4,Inputs!$K$28,0))))</f>
        <v>0</v>
      </c>
      <c r="P282" s="19">
        <f>IF(D282=1,Inputs!$K$42,IF(D282=2,Inputs!$K$43,IF(D282=3,Inputs!$K$44,IF(D282=4,Inputs!$K$45,0))))</f>
        <v>0</v>
      </c>
      <c r="Q282" s="19">
        <f>IF(AND(D282=1,G282=1),Inputs!$L$25,IF(AND(D282=2,G282=1),Inputs!$L$26,IF(AND(D282=3,G282=1),Inputs!$L$27,IF(AND(D282=4,G282=1),Inputs!$L$28,0))))</f>
        <v>0</v>
      </c>
      <c r="R282" s="19">
        <f>IF(AND(D282=1,G282=1),Inputs!$L$42,IF(AND(D282=2,G282=1),Inputs!$L$43,IF(AND(D282=3,G282=1),Inputs!$L$44,IF(AND(D282=4,G282=1),Inputs!$L$45,0))))</f>
        <v>0</v>
      </c>
      <c r="S282" s="19">
        <f>IF(AND(D282=1,H282=1),Inputs!$M$25,IF(AND(D282=2,H282=1),Inputs!$M$26,IF(AND(D282=3,H282=1),Inputs!$M$27,IF(AND(D282=4,H282=1),Inputs!$M$28,0))))</f>
        <v>0</v>
      </c>
      <c r="T282" s="19">
        <f>IF(AND(D282=1,H282=1),Inputs!$M$42,IF(AND(D282=2,H282=1),Inputs!$M$43,IF(AND(D282=3,H282=1),Inputs!$M$44,IF(AND(D282=4,H282=1),Inputs!$M$45,0))))</f>
        <v>0</v>
      </c>
      <c r="U282" s="19">
        <f>IF(AND(D282=1,I282=1),Inputs!$N$25,IF(AND(D282=2,I282=1),Inputs!$N$26,IF(AND(D282=3,I282=1),Inputs!$N$27,IF(AND(D282=4,I282=1),Inputs!$N$28,0))))</f>
        <v>0</v>
      </c>
      <c r="V282" s="19">
        <f>IF(AND(D282=1,I282=1),Inputs!$N$42,IF(AND(D282=2,I282=1),Inputs!$N$43,IF(AND(D282=3,I282=1),Inputs!$N$44,IF(AND(D282=4,I282=1),Inputs!$N$45,0))))</f>
        <v>0</v>
      </c>
      <c r="W282" s="19">
        <f>IF(D282=1,Inputs!$J$34,IF(D282=2,Inputs!$J$35,IF(D282=3,Inputs!$J$36,IF(D282=4,Inputs!$J$37,0))))</f>
        <v>0</v>
      </c>
      <c r="X282" s="19">
        <f>IF(D282=1,Inputs!$J$51,IF(D282=2,Inputs!$J$52,IF(D282=3,Inputs!$J$53,IF(D282=4,Inputs!$J$54,0))))</f>
        <v>0</v>
      </c>
      <c r="Y282" s="19">
        <f>IF(D282=1,Inputs!$K$34,IF(D282=2,Inputs!$K$35,IF(D282=3,Inputs!$K$36,IF(D282=4,Inputs!$K$37,0))))</f>
        <v>0</v>
      </c>
      <c r="Z282" s="19">
        <f>IF(D282=1,Inputs!$K$51,IF(D282=2,Inputs!$K$52,IF(D282=3,Inputs!$K$53,IF(D282=4,Inputs!$K$54,0))))</f>
        <v>0</v>
      </c>
      <c r="AA282" s="19">
        <f>IF(AND(D282=1,G282=1),Inputs!$L$34,IF(AND(D282=2,G282=1),Inputs!$L$35,IF(AND(D282=3,G282=1),Inputs!$L$36,IF(AND(D282=4,G282=1),Inputs!$L$37,0))))</f>
        <v>0</v>
      </c>
      <c r="AB282" s="19">
        <f>IF(AND(D282=1,G282=1),Inputs!$L$51,IF(AND(D282=2,G282=1),Inputs!$L$52,IF(AND(D282=3,G282=1),Inputs!$L$53,IF(AND(D282=4,G282=1),Inputs!$L$54,0))))</f>
        <v>0</v>
      </c>
      <c r="AC282" s="19">
        <f>IF(AND(D282=1,H282=1),Inputs!$M$34,IF(AND(D282=2,H282=1),Inputs!$M$35,IF(AND(D282=3,H282=1),Inputs!$M$36,IF(AND(D282=4,H282=1),Inputs!$M$37,0))))</f>
        <v>0</v>
      </c>
      <c r="AD282" s="19">
        <f>IF(AND(D282=1,H282=1),Inputs!$M$51,IF(AND(D282=2,H282=1),Inputs!$M$52,IF(AND(D282=3,H282=1),Inputs!$M$53,IF(AND(D282=4,H282=1),Inputs!$M$54,0))))</f>
        <v>0</v>
      </c>
      <c r="AE282" s="19">
        <f>IF(AND(D282=1,I282=1),Inputs!$N$34,IF(AND(D282=2,I282=1),Inputs!$N$35,IF(AND(D282=3,I282=1),Inputs!$N$36,IF(AND(D282=4,I282=1),Inputs!$N$37,0))))</f>
        <v>0</v>
      </c>
      <c r="AF282" s="19">
        <f>IF(AND(D282=1,I282=1),Inputs!$N$51,IF(AND(D282=2,I282=1),Inputs!$N$52,IF(AND(D282=3,I282=1),Inputs!$N$53,IF(AND(D282=4,I282=1),Inputs!$N$54,0))))</f>
        <v>0</v>
      </c>
      <c r="AG282" s="19" t="e">
        <f t="shared" si="56"/>
        <v>#N/A</v>
      </c>
      <c r="AH282" s="19" t="e">
        <f t="shared" si="57"/>
        <v>#N/A</v>
      </c>
      <c r="AI282" s="19" t="e">
        <f t="shared" si="58"/>
        <v>#N/A</v>
      </c>
      <c r="AJ282" s="19" t="e">
        <f>IF(K282=2,Inputs!$B$7,IF(K282=3,Inputs!$B$8,IF(K282=4,Inputs!$B$9,IF(K282=5,Inputs!$B$10,IF(K282=6,Inputs!$B$11)))))</f>
        <v>#N/A</v>
      </c>
      <c r="AK282" s="19">
        <f>Inputs!$B$65+C282</f>
        <v>500</v>
      </c>
      <c r="AL282" s="19" t="e">
        <f t="shared" si="59"/>
        <v>#N/A</v>
      </c>
      <c r="AM282" s="19" t="e">
        <f t="shared" si="54"/>
        <v>#N/A</v>
      </c>
      <c r="AN282" s="19" t="e">
        <f t="shared" si="49"/>
        <v>#N/A</v>
      </c>
      <c r="AO282" s="19" t="e">
        <f t="shared" si="50"/>
        <v>#N/A</v>
      </c>
      <c r="AP282" s="19" t="e">
        <f t="shared" si="51"/>
        <v>#N/A</v>
      </c>
      <c r="AQ282" s="22">
        <f t="shared" si="52"/>
        <v>0</v>
      </c>
      <c r="AR282" s="22">
        <f t="shared" si="53"/>
        <v>0</v>
      </c>
      <c r="AS282" s="22">
        <f>IF(AND(AQ282&gt;=Inputs!$B$15,D282=2),MAX(C282,Inputs!$B$15),AQ282)</f>
        <v>0</v>
      </c>
      <c r="AT282" s="22">
        <f>IF(AND(AR282&gt;=Inputs!$B$15,D282=2),MAX(C282,Inputs!$B$15),AR282)</f>
        <v>0</v>
      </c>
      <c r="AU282" s="22">
        <f>IF(AND(AS282&gt;=Inputs!$B$16,D282&lt;4),MAX(C282,Inputs!$B$16),AS282)</f>
        <v>0</v>
      </c>
      <c r="AV282" s="22">
        <f>IF(AND(AT282&gt;=Inputs!$B$16,D282&lt;4),MAX(C282,Inputs!$B$16),AT282)</f>
        <v>0</v>
      </c>
      <c r="AW282" s="20">
        <f>IF(AU282&gt;Inputs!$B$17,Inputs!$B$17,AU282)</f>
        <v>0</v>
      </c>
      <c r="AX282" s="20">
        <f>IF(AV282&gt;Inputs!$B$17,Inputs!$B$17,AV282)</f>
        <v>0</v>
      </c>
    </row>
    <row r="283" spans="1:50" x14ac:dyDescent="0.25">
      <c r="A283" s="1">
        <f>Levels!A284</f>
        <v>0</v>
      </c>
      <c r="B283" s="1">
        <f>Levels!B284</f>
        <v>0</v>
      </c>
      <c r="C283" s="15">
        <f>IF(AND(E283=0,F283=1),Levels!C284,'2012-2013'!AU283)</f>
        <v>0</v>
      </c>
      <c r="D283" s="1">
        <f>Levels!E284</f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 t="e">
        <f>Levels!AD284</f>
        <v>#N/A</v>
      </c>
      <c r="K283" s="1" t="e">
        <f>Levels!AE284</f>
        <v>#N/A</v>
      </c>
      <c r="L283" s="1" t="e">
        <f t="shared" si="55"/>
        <v>#N/A</v>
      </c>
      <c r="M283" s="19">
        <f>IF(D283=1,Inputs!$J$25,IF(D283=2,Inputs!$J$26,IF(D283=3,Inputs!$J$27,IF(D283=4,Inputs!$J$28,0))))</f>
        <v>0</v>
      </c>
      <c r="N283" s="19">
        <f>IF(D283=1,Inputs!$J$42,IF(D283=2,Inputs!$J$43,IF(D283=3,Inputs!$J$44,IF(D283=4,Inputs!$J$45,0))))</f>
        <v>0</v>
      </c>
      <c r="O283" s="19">
        <f>IF(D283=1,Inputs!$K$25,IF(D283=2,Inputs!$K$26,IF(D283=3,Inputs!$K$27,IF(D283=4,Inputs!$K$28,0))))</f>
        <v>0</v>
      </c>
      <c r="P283" s="19">
        <f>IF(D283=1,Inputs!$K$42,IF(D283=2,Inputs!$K$43,IF(D283=3,Inputs!$K$44,IF(D283=4,Inputs!$K$45,0))))</f>
        <v>0</v>
      </c>
      <c r="Q283" s="19">
        <f>IF(AND(D283=1,G283=1),Inputs!$L$25,IF(AND(D283=2,G283=1),Inputs!$L$26,IF(AND(D283=3,G283=1),Inputs!$L$27,IF(AND(D283=4,G283=1),Inputs!$L$28,0))))</f>
        <v>0</v>
      </c>
      <c r="R283" s="19">
        <f>IF(AND(D283=1,G283=1),Inputs!$L$42,IF(AND(D283=2,G283=1),Inputs!$L$43,IF(AND(D283=3,G283=1),Inputs!$L$44,IF(AND(D283=4,G283=1),Inputs!$L$45,0))))</f>
        <v>0</v>
      </c>
      <c r="S283" s="19">
        <f>IF(AND(D283=1,H283=1),Inputs!$M$25,IF(AND(D283=2,H283=1),Inputs!$M$26,IF(AND(D283=3,H283=1),Inputs!$M$27,IF(AND(D283=4,H283=1),Inputs!$M$28,0))))</f>
        <v>0</v>
      </c>
      <c r="T283" s="19">
        <f>IF(AND(D283=1,H283=1),Inputs!$M$42,IF(AND(D283=2,H283=1),Inputs!$M$43,IF(AND(D283=3,H283=1),Inputs!$M$44,IF(AND(D283=4,H283=1),Inputs!$M$45,0))))</f>
        <v>0</v>
      </c>
      <c r="U283" s="19">
        <f>IF(AND(D283=1,I283=1),Inputs!$N$25,IF(AND(D283=2,I283=1),Inputs!$N$26,IF(AND(D283=3,I283=1),Inputs!$N$27,IF(AND(D283=4,I283=1),Inputs!$N$28,0))))</f>
        <v>0</v>
      </c>
      <c r="V283" s="19">
        <f>IF(AND(D283=1,I283=1),Inputs!$N$42,IF(AND(D283=2,I283=1),Inputs!$N$43,IF(AND(D283=3,I283=1),Inputs!$N$44,IF(AND(D283=4,I283=1),Inputs!$N$45,0))))</f>
        <v>0</v>
      </c>
      <c r="W283" s="19">
        <f>IF(D283=1,Inputs!$J$34,IF(D283=2,Inputs!$J$35,IF(D283=3,Inputs!$J$36,IF(D283=4,Inputs!$J$37,0))))</f>
        <v>0</v>
      </c>
      <c r="X283" s="19">
        <f>IF(D283=1,Inputs!$J$51,IF(D283=2,Inputs!$J$52,IF(D283=3,Inputs!$J$53,IF(D283=4,Inputs!$J$54,0))))</f>
        <v>0</v>
      </c>
      <c r="Y283" s="19">
        <f>IF(D283=1,Inputs!$K$34,IF(D283=2,Inputs!$K$35,IF(D283=3,Inputs!$K$36,IF(D283=4,Inputs!$K$37,0))))</f>
        <v>0</v>
      </c>
      <c r="Z283" s="19">
        <f>IF(D283=1,Inputs!$K$51,IF(D283=2,Inputs!$K$52,IF(D283=3,Inputs!$K$53,IF(D283=4,Inputs!$K$54,0))))</f>
        <v>0</v>
      </c>
      <c r="AA283" s="19">
        <f>IF(AND(D283=1,G283=1),Inputs!$L$34,IF(AND(D283=2,G283=1),Inputs!$L$35,IF(AND(D283=3,G283=1),Inputs!$L$36,IF(AND(D283=4,G283=1),Inputs!$L$37,0))))</f>
        <v>0</v>
      </c>
      <c r="AB283" s="19">
        <f>IF(AND(D283=1,G283=1),Inputs!$L$51,IF(AND(D283=2,G283=1),Inputs!$L$52,IF(AND(D283=3,G283=1),Inputs!$L$53,IF(AND(D283=4,G283=1),Inputs!$L$54,0))))</f>
        <v>0</v>
      </c>
      <c r="AC283" s="19">
        <f>IF(AND(D283=1,H283=1),Inputs!$M$34,IF(AND(D283=2,H283=1),Inputs!$M$35,IF(AND(D283=3,H283=1),Inputs!$M$36,IF(AND(D283=4,H283=1),Inputs!$M$37,0))))</f>
        <v>0</v>
      </c>
      <c r="AD283" s="19">
        <f>IF(AND(D283=1,H283=1),Inputs!$M$51,IF(AND(D283=2,H283=1),Inputs!$M$52,IF(AND(D283=3,H283=1),Inputs!$M$53,IF(AND(D283=4,H283=1),Inputs!$M$54,0))))</f>
        <v>0</v>
      </c>
      <c r="AE283" s="19">
        <f>IF(AND(D283=1,I283=1),Inputs!$N$34,IF(AND(D283=2,I283=1),Inputs!$N$35,IF(AND(D283=3,I283=1),Inputs!$N$36,IF(AND(D283=4,I283=1),Inputs!$N$37,0))))</f>
        <v>0</v>
      </c>
      <c r="AF283" s="19">
        <f>IF(AND(D283=1,I283=1),Inputs!$N$51,IF(AND(D283=2,I283=1),Inputs!$N$52,IF(AND(D283=3,I283=1),Inputs!$N$53,IF(AND(D283=4,I283=1),Inputs!$N$54,0))))</f>
        <v>0</v>
      </c>
      <c r="AG283" s="19" t="e">
        <f t="shared" si="56"/>
        <v>#N/A</v>
      </c>
      <c r="AH283" s="19" t="e">
        <f t="shared" si="57"/>
        <v>#N/A</v>
      </c>
      <c r="AI283" s="19" t="e">
        <f t="shared" si="58"/>
        <v>#N/A</v>
      </c>
      <c r="AJ283" s="19" t="e">
        <f>IF(K283=2,Inputs!$B$7,IF(K283=3,Inputs!$B$8,IF(K283=4,Inputs!$B$9,IF(K283=5,Inputs!$B$10,IF(K283=6,Inputs!$B$11)))))</f>
        <v>#N/A</v>
      </c>
      <c r="AK283" s="19">
        <f>Inputs!$B$65+C283</f>
        <v>500</v>
      </c>
      <c r="AL283" s="19" t="e">
        <f t="shared" si="59"/>
        <v>#N/A</v>
      </c>
      <c r="AM283" s="19" t="e">
        <f t="shared" si="54"/>
        <v>#N/A</v>
      </c>
      <c r="AN283" s="19" t="e">
        <f t="shared" si="49"/>
        <v>#N/A</v>
      </c>
      <c r="AO283" s="19" t="e">
        <f t="shared" si="50"/>
        <v>#N/A</v>
      </c>
      <c r="AP283" s="19" t="e">
        <f t="shared" si="51"/>
        <v>#N/A</v>
      </c>
      <c r="AQ283" s="22">
        <f t="shared" si="52"/>
        <v>0</v>
      </c>
      <c r="AR283" s="22">
        <f t="shared" si="53"/>
        <v>0</v>
      </c>
      <c r="AS283" s="22">
        <f>IF(AND(AQ283&gt;=Inputs!$B$15,D283=2),MAX(C283,Inputs!$B$15),AQ283)</f>
        <v>0</v>
      </c>
      <c r="AT283" s="22">
        <f>IF(AND(AR283&gt;=Inputs!$B$15,D283=2),MAX(C283,Inputs!$B$15),AR283)</f>
        <v>0</v>
      </c>
      <c r="AU283" s="22">
        <f>IF(AND(AS283&gt;=Inputs!$B$16,D283&lt;4),MAX(C283,Inputs!$B$16),AS283)</f>
        <v>0</v>
      </c>
      <c r="AV283" s="22">
        <f>IF(AND(AT283&gt;=Inputs!$B$16,D283&lt;4),MAX(C283,Inputs!$B$16),AT283)</f>
        <v>0</v>
      </c>
      <c r="AW283" s="20">
        <f>IF(AU283&gt;Inputs!$B$17,Inputs!$B$17,AU283)</f>
        <v>0</v>
      </c>
      <c r="AX283" s="20">
        <f>IF(AV283&gt;Inputs!$B$17,Inputs!$B$17,AV283)</f>
        <v>0</v>
      </c>
    </row>
    <row r="284" spans="1:50" x14ac:dyDescent="0.25">
      <c r="A284" s="1">
        <f>Levels!A285</f>
        <v>0</v>
      </c>
      <c r="B284" s="1">
        <f>Levels!B285</f>
        <v>0</v>
      </c>
      <c r="C284" s="15">
        <f>IF(AND(E284=0,F284=1),Levels!C285,'2012-2013'!AU284)</f>
        <v>0</v>
      </c>
      <c r="D284" s="1">
        <f>Levels!E285</f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 t="e">
        <f>Levels!AD285</f>
        <v>#N/A</v>
      </c>
      <c r="K284" s="1" t="e">
        <f>Levels!AE285</f>
        <v>#N/A</v>
      </c>
      <c r="L284" s="1" t="e">
        <f t="shared" si="55"/>
        <v>#N/A</v>
      </c>
      <c r="M284" s="19">
        <f>IF(D284=1,Inputs!$J$25,IF(D284=2,Inputs!$J$26,IF(D284=3,Inputs!$J$27,IF(D284=4,Inputs!$J$28,0))))</f>
        <v>0</v>
      </c>
      <c r="N284" s="19">
        <f>IF(D284=1,Inputs!$J$42,IF(D284=2,Inputs!$J$43,IF(D284=3,Inputs!$J$44,IF(D284=4,Inputs!$J$45,0))))</f>
        <v>0</v>
      </c>
      <c r="O284" s="19">
        <f>IF(D284=1,Inputs!$K$25,IF(D284=2,Inputs!$K$26,IF(D284=3,Inputs!$K$27,IF(D284=4,Inputs!$K$28,0))))</f>
        <v>0</v>
      </c>
      <c r="P284" s="19">
        <f>IF(D284=1,Inputs!$K$42,IF(D284=2,Inputs!$K$43,IF(D284=3,Inputs!$K$44,IF(D284=4,Inputs!$K$45,0))))</f>
        <v>0</v>
      </c>
      <c r="Q284" s="19">
        <f>IF(AND(D284=1,G284=1),Inputs!$L$25,IF(AND(D284=2,G284=1),Inputs!$L$26,IF(AND(D284=3,G284=1),Inputs!$L$27,IF(AND(D284=4,G284=1),Inputs!$L$28,0))))</f>
        <v>0</v>
      </c>
      <c r="R284" s="19">
        <f>IF(AND(D284=1,G284=1),Inputs!$L$42,IF(AND(D284=2,G284=1),Inputs!$L$43,IF(AND(D284=3,G284=1),Inputs!$L$44,IF(AND(D284=4,G284=1),Inputs!$L$45,0))))</f>
        <v>0</v>
      </c>
      <c r="S284" s="19">
        <f>IF(AND(D284=1,H284=1),Inputs!$M$25,IF(AND(D284=2,H284=1),Inputs!$M$26,IF(AND(D284=3,H284=1),Inputs!$M$27,IF(AND(D284=4,H284=1),Inputs!$M$28,0))))</f>
        <v>0</v>
      </c>
      <c r="T284" s="19">
        <f>IF(AND(D284=1,H284=1),Inputs!$M$42,IF(AND(D284=2,H284=1),Inputs!$M$43,IF(AND(D284=3,H284=1),Inputs!$M$44,IF(AND(D284=4,H284=1),Inputs!$M$45,0))))</f>
        <v>0</v>
      </c>
      <c r="U284" s="19">
        <f>IF(AND(D284=1,I284=1),Inputs!$N$25,IF(AND(D284=2,I284=1),Inputs!$N$26,IF(AND(D284=3,I284=1),Inputs!$N$27,IF(AND(D284=4,I284=1),Inputs!$N$28,0))))</f>
        <v>0</v>
      </c>
      <c r="V284" s="19">
        <f>IF(AND(D284=1,I284=1),Inputs!$N$42,IF(AND(D284=2,I284=1),Inputs!$N$43,IF(AND(D284=3,I284=1),Inputs!$N$44,IF(AND(D284=4,I284=1),Inputs!$N$45,0))))</f>
        <v>0</v>
      </c>
      <c r="W284" s="19">
        <f>IF(D284=1,Inputs!$J$34,IF(D284=2,Inputs!$J$35,IF(D284=3,Inputs!$J$36,IF(D284=4,Inputs!$J$37,0))))</f>
        <v>0</v>
      </c>
      <c r="X284" s="19">
        <f>IF(D284=1,Inputs!$J$51,IF(D284=2,Inputs!$J$52,IF(D284=3,Inputs!$J$53,IF(D284=4,Inputs!$J$54,0))))</f>
        <v>0</v>
      </c>
      <c r="Y284" s="19">
        <f>IF(D284=1,Inputs!$K$34,IF(D284=2,Inputs!$K$35,IF(D284=3,Inputs!$K$36,IF(D284=4,Inputs!$K$37,0))))</f>
        <v>0</v>
      </c>
      <c r="Z284" s="19">
        <f>IF(D284=1,Inputs!$K$51,IF(D284=2,Inputs!$K$52,IF(D284=3,Inputs!$K$53,IF(D284=4,Inputs!$K$54,0))))</f>
        <v>0</v>
      </c>
      <c r="AA284" s="19">
        <f>IF(AND(D284=1,G284=1),Inputs!$L$34,IF(AND(D284=2,G284=1),Inputs!$L$35,IF(AND(D284=3,G284=1),Inputs!$L$36,IF(AND(D284=4,G284=1),Inputs!$L$37,0))))</f>
        <v>0</v>
      </c>
      <c r="AB284" s="19">
        <f>IF(AND(D284=1,G284=1),Inputs!$L$51,IF(AND(D284=2,G284=1),Inputs!$L$52,IF(AND(D284=3,G284=1),Inputs!$L$53,IF(AND(D284=4,G284=1),Inputs!$L$54,0))))</f>
        <v>0</v>
      </c>
      <c r="AC284" s="19">
        <f>IF(AND(D284=1,H284=1),Inputs!$M$34,IF(AND(D284=2,H284=1),Inputs!$M$35,IF(AND(D284=3,H284=1),Inputs!$M$36,IF(AND(D284=4,H284=1),Inputs!$M$37,0))))</f>
        <v>0</v>
      </c>
      <c r="AD284" s="19">
        <f>IF(AND(D284=1,H284=1),Inputs!$M$51,IF(AND(D284=2,H284=1),Inputs!$M$52,IF(AND(D284=3,H284=1),Inputs!$M$53,IF(AND(D284=4,H284=1),Inputs!$M$54,0))))</f>
        <v>0</v>
      </c>
      <c r="AE284" s="19">
        <f>IF(AND(D284=1,I284=1),Inputs!$N$34,IF(AND(D284=2,I284=1),Inputs!$N$35,IF(AND(D284=3,I284=1),Inputs!$N$36,IF(AND(D284=4,I284=1),Inputs!$N$37,0))))</f>
        <v>0</v>
      </c>
      <c r="AF284" s="19">
        <f>IF(AND(D284=1,I284=1),Inputs!$N$51,IF(AND(D284=2,I284=1),Inputs!$N$52,IF(AND(D284=3,I284=1),Inputs!$N$53,IF(AND(D284=4,I284=1),Inputs!$N$54,0))))</f>
        <v>0</v>
      </c>
      <c r="AG284" s="19" t="e">
        <f t="shared" si="56"/>
        <v>#N/A</v>
      </c>
      <c r="AH284" s="19" t="e">
        <f t="shared" si="57"/>
        <v>#N/A</v>
      </c>
      <c r="AI284" s="19" t="e">
        <f t="shared" si="58"/>
        <v>#N/A</v>
      </c>
      <c r="AJ284" s="19" t="e">
        <f>IF(K284=2,Inputs!$B$7,IF(K284=3,Inputs!$B$8,IF(K284=4,Inputs!$B$9,IF(K284=5,Inputs!$B$10,IF(K284=6,Inputs!$B$11)))))</f>
        <v>#N/A</v>
      </c>
      <c r="AK284" s="19">
        <f>Inputs!$B$65+C284</f>
        <v>500</v>
      </c>
      <c r="AL284" s="19" t="e">
        <f t="shared" si="59"/>
        <v>#N/A</v>
      </c>
      <c r="AM284" s="19" t="e">
        <f t="shared" si="54"/>
        <v>#N/A</v>
      </c>
      <c r="AN284" s="19" t="e">
        <f t="shared" si="49"/>
        <v>#N/A</v>
      </c>
      <c r="AO284" s="19" t="e">
        <f t="shared" si="50"/>
        <v>#N/A</v>
      </c>
      <c r="AP284" s="19" t="e">
        <f t="shared" si="51"/>
        <v>#N/A</v>
      </c>
      <c r="AQ284" s="22">
        <f t="shared" si="52"/>
        <v>0</v>
      </c>
      <c r="AR284" s="22">
        <f t="shared" si="53"/>
        <v>0</v>
      </c>
      <c r="AS284" s="22">
        <f>IF(AND(AQ284&gt;=Inputs!$B$15,D284=2),MAX(C284,Inputs!$B$15),AQ284)</f>
        <v>0</v>
      </c>
      <c r="AT284" s="22">
        <f>IF(AND(AR284&gt;=Inputs!$B$15,D284=2),MAX(C284,Inputs!$B$15),AR284)</f>
        <v>0</v>
      </c>
      <c r="AU284" s="22">
        <f>IF(AND(AS284&gt;=Inputs!$B$16,D284&lt;4),MAX(C284,Inputs!$B$16),AS284)</f>
        <v>0</v>
      </c>
      <c r="AV284" s="22">
        <f>IF(AND(AT284&gt;=Inputs!$B$16,D284&lt;4),MAX(C284,Inputs!$B$16),AT284)</f>
        <v>0</v>
      </c>
      <c r="AW284" s="20">
        <f>IF(AU284&gt;Inputs!$B$17,Inputs!$B$17,AU284)</f>
        <v>0</v>
      </c>
      <c r="AX284" s="20">
        <f>IF(AV284&gt;Inputs!$B$17,Inputs!$B$17,AV284)</f>
        <v>0</v>
      </c>
    </row>
    <row r="285" spans="1:50" x14ac:dyDescent="0.25">
      <c r="A285" s="1">
        <f>Levels!A286</f>
        <v>0</v>
      </c>
      <c r="B285" s="1">
        <f>Levels!B286</f>
        <v>0</v>
      </c>
      <c r="C285" s="15">
        <f>IF(AND(E285=0,F285=1),Levels!C286,'2012-2013'!AU285)</f>
        <v>0</v>
      </c>
      <c r="D285" s="1">
        <f>Levels!E286</f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 t="e">
        <f>Levels!AD286</f>
        <v>#N/A</v>
      </c>
      <c r="K285" s="1" t="e">
        <f>Levels!AE286</f>
        <v>#N/A</v>
      </c>
      <c r="L285" s="1" t="e">
        <f t="shared" si="55"/>
        <v>#N/A</v>
      </c>
      <c r="M285" s="19">
        <f>IF(D285=1,Inputs!$J$25,IF(D285=2,Inputs!$J$26,IF(D285=3,Inputs!$J$27,IF(D285=4,Inputs!$J$28,0))))</f>
        <v>0</v>
      </c>
      <c r="N285" s="19">
        <f>IF(D285=1,Inputs!$J$42,IF(D285=2,Inputs!$J$43,IF(D285=3,Inputs!$J$44,IF(D285=4,Inputs!$J$45,0))))</f>
        <v>0</v>
      </c>
      <c r="O285" s="19">
        <f>IF(D285=1,Inputs!$K$25,IF(D285=2,Inputs!$K$26,IF(D285=3,Inputs!$K$27,IF(D285=4,Inputs!$K$28,0))))</f>
        <v>0</v>
      </c>
      <c r="P285" s="19">
        <f>IF(D285=1,Inputs!$K$42,IF(D285=2,Inputs!$K$43,IF(D285=3,Inputs!$K$44,IF(D285=4,Inputs!$K$45,0))))</f>
        <v>0</v>
      </c>
      <c r="Q285" s="19">
        <f>IF(AND(D285=1,G285=1),Inputs!$L$25,IF(AND(D285=2,G285=1),Inputs!$L$26,IF(AND(D285=3,G285=1),Inputs!$L$27,IF(AND(D285=4,G285=1),Inputs!$L$28,0))))</f>
        <v>0</v>
      </c>
      <c r="R285" s="19">
        <f>IF(AND(D285=1,G285=1),Inputs!$L$42,IF(AND(D285=2,G285=1),Inputs!$L$43,IF(AND(D285=3,G285=1),Inputs!$L$44,IF(AND(D285=4,G285=1),Inputs!$L$45,0))))</f>
        <v>0</v>
      </c>
      <c r="S285" s="19">
        <f>IF(AND(D285=1,H285=1),Inputs!$M$25,IF(AND(D285=2,H285=1),Inputs!$M$26,IF(AND(D285=3,H285=1),Inputs!$M$27,IF(AND(D285=4,H285=1),Inputs!$M$28,0))))</f>
        <v>0</v>
      </c>
      <c r="T285" s="19">
        <f>IF(AND(D285=1,H285=1),Inputs!$M$42,IF(AND(D285=2,H285=1),Inputs!$M$43,IF(AND(D285=3,H285=1),Inputs!$M$44,IF(AND(D285=4,H285=1),Inputs!$M$45,0))))</f>
        <v>0</v>
      </c>
      <c r="U285" s="19">
        <f>IF(AND(D285=1,I285=1),Inputs!$N$25,IF(AND(D285=2,I285=1),Inputs!$N$26,IF(AND(D285=3,I285=1),Inputs!$N$27,IF(AND(D285=4,I285=1),Inputs!$N$28,0))))</f>
        <v>0</v>
      </c>
      <c r="V285" s="19">
        <f>IF(AND(D285=1,I285=1),Inputs!$N$42,IF(AND(D285=2,I285=1),Inputs!$N$43,IF(AND(D285=3,I285=1),Inputs!$N$44,IF(AND(D285=4,I285=1),Inputs!$N$45,0))))</f>
        <v>0</v>
      </c>
      <c r="W285" s="19">
        <f>IF(D285=1,Inputs!$J$34,IF(D285=2,Inputs!$J$35,IF(D285=3,Inputs!$J$36,IF(D285=4,Inputs!$J$37,0))))</f>
        <v>0</v>
      </c>
      <c r="X285" s="19">
        <f>IF(D285=1,Inputs!$J$51,IF(D285=2,Inputs!$J$52,IF(D285=3,Inputs!$J$53,IF(D285=4,Inputs!$J$54,0))))</f>
        <v>0</v>
      </c>
      <c r="Y285" s="19">
        <f>IF(D285=1,Inputs!$K$34,IF(D285=2,Inputs!$K$35,IF(D285=3,Inputs!$K$36,IF(D285=4,Inputs!$K$37,0))))</f>
        <v>0</v>
      </c>
      <c r="Z285" s="19">
        <f>IF(D285=1,Inputs!$K$51,IF(D285=2,Inputs!$K$52,IF(D285=3,Inputs!$K$53,IF(D285=4,Inputs!$K$54,0))))</f>
        <v>0</v>
      </c>
      <c r="AA285" s="19">
        <f>IF(AND(D285=1,G285=1),Inputs!$L$34,IF(AND(D285=2,G285=1),Inputs!$L$35,IF(AND(D285=3,G285=1),Inputs!$L$36,IF(AND(D285=4,G285=1),Inputs!$L$37,0))))</f>
        <v>0</v>
      </c>
      <c r="AB285" s="19">
        <f>IF(AND(D285=1,G285=1),Inputs!$L$51,IF(AND(D285=2,G285=1),Inputs!$L$52,IF(AND(D285=3,G285=1),Inputs!$L$53,IF(AND(D285=4,G285=1),Inputs!$L$54,0))))</f>
        <v>0</v>
      </c>
      <c r="AC285" s="19">
        <f>IF(AND(D285=1,H285=1),Inputs!$M$34,IF(AND(D285=2,H285=1),Inputs!$M$35,IF(AND(D285=3,H285=1),Inputs!$M$36,IF(AND(D285=4,H285=1),Inputs!$M$37,0))))</f>
        <v>0</v>
      </c>
      <c r="AD285" s="19">
        <f>IF(AND(D285=1,H285=1),Inputs!$M$51,IF(AND(D285=2,H285=1),Inputs!$M$52,IF(AND(D285=3,H285=1),Inputs!$M$53,IF(AND(D285=4,H285=1),Inputs!$M$54,0))))</f>
        <v>0</v>
      </c>
      <c r="AE285" s="19">
        <f>IF(AND(D285=1,I285=1),Inputs!$N$34,IF(AND(D285=2,I285=1),Inputs!$N$35,IF(AND(D285=3,I285=1),Inputs!$N$36,IF(AND(D285=4,I285=1),Inputs!$N$37,0))))</f>
        <v>0</v>
      </c>
      <c r="AF285" s="19">
        <f>IF(AND(D285=1,I285=1),Inputs!$N$51,IF(AND(D285=2,I285=1),Inputs!$N$52,IF(AND(D285=3,I285=1),Inputs!$N$53,IF(AND(D285=4,I285=1),Inputs!$N$54,0))))</f>
        <v>0</v>
      </c>
      <c r="AG285" s="19" t="e">
        <f t="shared" si="56"/>
        <v>#N/A</v>
      </c>
      <c r="AH285" s="19" t="e">
        <f t="shared" si="57"/>
        <v>#N/A</v>
      </c>
      <c r="AI285" s="19" t="e">
        <f t="shared" si="58"/>
        <v>#N/A</v>
      </c>
      <c r="AJ285" s="19" t="e">
        <f>IF(K285=2,Inputs!$B$7,IF(K285=3,Inputs!$B$8,IF(K285=4,Inputs!$B$9,IF(K285=5,Inputs!$B$10,IF(K285=6,Inputs!$B$11)))))</f>
        <v>#N/A</v>
      </c>
      <c r="AK285" s="19">
        <f>Inputs!$B$65+C285</f>
        <v>500</v>
      </c>
      <c r="AL285" s="19" t="e">
        <f t="shared" si="59"/>
        <v>#N/A</v>
      </c>
      <c r="AM285" s="19" t="e">
        <f t="shared" si="54"/>
        <v>#N/A</v>
      </c>
      <c r="AN285" s="19" t="e">
        <f t="shared" si="49"/>
        <v>#N/A</v>
      </c>
      <c r="AO285" s="19" t="e">
        <f t="shared" si="50"/>
        <v>#N/A</v>
      </c>
      <c r="AP285" s="19" t="e">
        <f t="shared" si="51"/>
        <v>#N/A</v>
      </c>
      <c r="AQ285" s="22">
        <f t="shared" si="52"/>
        <v>0</v>
      </c>
      <c r="AR285" s="22">
        <f t="shared" si="53"/>
        <v>0</v>
      </c>
      <c r="AS285" s="22">
        <f>IF(AND(AQ285&gt;=Inputs!$B$15,D285=2),MAX(C285,Inputs!$B$15),AQ285)</f>
        <v>0</v>
      </c>
      <c r="AT285" s="22">
        <f>IF(AND(AR285&gt;=Inputs!$B$15,D285=2),MAX(C285,Inputs!$B$15),AR285)</f>
        <v>0</v>
      </c>
      <c r="AU285" s="22">
        <f>IF(AND(AS285&gt;=Inputs!$B$16,D285&lt;4),MAX(C285,Inputs!$B$16),AS285)</f>
        <v>0</v>
      </c>
      <c r="AV285" s="22">
        <f>IF(AND(AT285&gt;=Inputs!$B$16,D285&lt;4),MAX(C285,Inputs!$B$16),AT285)</f>
        <v>0</v>
      </c>
      <c r="AW285" s="20">
        <f>IF(AU285&gt;Inputs!$B$17,Inputs!$B$17,AU285)</f>
        <v>0</v>
      </c>
      <c r="AX285" s="20">
        <f>IF(AV285&gt;Inputs!$B$17,Inputs!$B$17,AV285)</f>
        <v>0</v>
      </c>
    </row>
    <row r="286" spans="1:50" x14ac:dyDescent="0.25">
      <c r="A286" s="1">
        <f>Levels!A287</f>
        <v>0</v>
      </c>
      <c r="B286" s="1">
        <f>Levels!B287</f>
        <v>0</v>
      </c>
      <c r="C286" s="15">
        <f>IF(AND(E286=0,F286=1),Levels!C287,'2012-2013'!AU286)</f>
        <v>0</v>
      </c>
      <c r="D286" s="1">
        <f>Levels!E287</f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 t="e">
        <f>Levels!AD287</f>
        <v>#N/A</v>
      </c>
      <c r="K286" s="1" t="e">
        <f>Levels!AE287</f>
        <v>#N/A</v>
      </c>
      <c r="L286" s="1" t="e">
        <f t="shared" si="55"/>
        <v>#N/A</v>
      </c>
      <c r="M286" s="19">
        <f>IF(D286=1,Inputs!$J$25,IF(D286=2,Inputs!$J$26,IF(D286=3,Inputs!$J$27,IF(D286=4,Inputs!$J$28,0))))</f>
        <v>0</v>
      </c>
      <c r="N286" s="19">
        <f>IF(D286=1,Inputs!$J$42,IF(D286=2,Inputs!$J$43,IF(D286=3,Inputs!$J$44,IF(D286=4,Inputs!$J$45,0))))</f>
        <v>0</v>
      </c>
      <c r="O286" s="19">
        <f>IF(D286=1,Inputs!$K$25,IF(D286=2,Inputs!$K$26,IF(D286=3,Inputs!$K$27,IF(D286=4,Inputs!$K$28,0))))</f>
        <v>0</v>
      </c>
      <c r="P286" s="19">
        <f>IF(D286=1,Inputs!$K$42,IF(D286=2,Inputs!$K$43,IF(D286=3,Inputs!$K$44,IF(D286=4,Inputs!$K$45,0))))</f>
        <v>0</v>
      </c>
      <c r="Q286" s="19">
        <f>IF(AND(D286=1,G286=1),Inputs!$L$25,IF(AND(D286=2,G286=1),Inputs!$L$26,IF(AND(D286=3,G286=1),Inputs!$L$27,IF(AND(D286=4,G286=1),Inputs!$L$28,0))))</f>
        <v>0</v>
      </c>
      <c r="R286" s="19">
        <f>IF(AND(D286=1,G286=1),Inputs!$L$42,IF(AND(D286=2,G286=1),Inputs!$L$43,IF(AND(D286=3,G286=1),Inputs!$L$44,IF(AND(D286=4,G286=1),Inputs!$L$45,0))))</f>
        <v>0</v>
      </c>
      <c r="S286" s="19">
        <f>IF(AND(D286=1,H286=1),Inputs!$M$25,IF(AND(D286=2,H286=1),Inputs!$M$26,IF(AND(D286=3,H286=1),Inputs!$M$27,IF(AND(D286=4,H286=1),Inputs!$M$28,0))))</f>
        <v>0</v>
      </c>
      <c r="T286" s="19">
        <f>IF(AND(D286=1,H286=1),Inputs!$M$42,IF(AND(D286=2,H286=1),Inputs!$M$43,IF(AND(D286=3,H286=1),Inputs!$M$44,IF(AND(D286=4,H286=1),Inputs!$M$45,0))))</f>
        <v>0</v>
      </c>
      <c r="U286" s="19">
        <f>IF(AND(D286=1,I286=1),Inputs!$N$25,IF(AND(D286=2,I286=1),Inputs!$N$26,IF(AND(D286=3,I286=1),Inputs!$N$27,IF(AND(D286=4,I286=1),Inputs!$N$28,0))))</f>
        <v>0</v>
      </c>
      <c r="V286" s="19">
        <f>IF(AND(D286=1,I286=1),Inputs!$N$42,IF(AND(D286=2,I286=1),Inputs!$N$43,IF(AND(D286=3,I286=1),Inputs!$N$44,IF(AND(D286=4,I286=1),Inputs!$N$45,0))))</f>
        <v>0</v>
      </c>
      <c r="W286" s="19">
        <f>IF(D286=1,Inputs!$J$34,IF(D286=2,Inputs!$J$35,IF(D286=3,Inputs!$J$36,IF(D286=4,Inputs!$J$37,0))))</f>
        <v>0</v>
      </c>
      <c r="X286" s="19">
        <f>IF(D286=1,Inputs!$J$51,IF(D286=2,Inputs!$J$52,IF(D286=3,Inputs!$J$53,IF(D286=4,Inputs!$J$54,0))))</f>
        <v>0</v>
      </c>
      <c r="Y286" s="19">
        <f>IF(D286=1,Inputs!$K$34,IF(D286=2,Inputs!$K$35,IF(D286=3,Inputs!$K$36,IF(D286=4,Inputs!$K$37,0))))</f>
        <v>0</v>
      </c>
      <c r="Z286" s="19">
        <f>IF(D286=1,Inputs!$K$51,IF(D286=2,Inputs!$K$52,IF(D286=3,Inputs!$K$53,IF(D286=4,Inputs!$K$54,0))))</f>
        <v>0</v>
      </c>
      <c r="AA286" s="19">
        <f>IF(AND(D286=1,G286=1),Inputs!$L$34,IF(AND(D286=2,G286=1),Inputs!$L$35,IF(AND(D286=3,G286=1),Inputs!$L$36,IF(AND(D286=4,G286=1),Inputs!$L$37,0))))</f>
        <v>0</v>
      </c>
      <c r="AB286" s="19">
        <f>IF(AND(D286=1,G286=1),Inputs!$L$51,IF(AND(D286=2,G286=1),Inputs!$L$52,IF(AND(D286=3,G286=1),Inputs!$L$53,IF(AND(D286=4,G286=1),Inputs!$L$54,0))))</f>
        <v>0</v>
      </c>
      <c r="AC286" s="19">
        <f>IF(AND(D286=1,H286=1),Inputs!$M$34,IF(AND(D286=2,H286=1),Inputs!$M$35,IF(AND(D286=3,H286=1),Inputs!$M$36,IF(AND(D286=4,H286=1),Inputs!$M$37,0))))</f>
        <v>0</v>
      </c>
      <c r="AD286" s="19">
        <f>IF(AND(D286=1,H286=1),Inputs!$M$51,IF(AND(D286=2,H286=1),Inputs!$M$52,IF(AND(D286=3,H286=1),Inputs!$M$53,IF(AND(D286=4,H286=1),Inputs!$M$54,0))))</f>
        <v>0</v>
      </c>
      <c r="AE286" s="19">
        <f>IF(AND(D286=1,I286=1),Inputs!$N$34,IF(AND(D286=2,I286=1),Inputs!$N$35,IF(AND(D286=3,I286=1),Inputs!$N$36,IF(AND(D286=4,I286=1),Inputs!$N$37,0))))</f>
        <v>0</v>
      </c>
      <c r="AF286" s="19">
        <f>IF(AND(D286=1,I286=1),Inputs!$N$51,IF(AND(D286=2,I286=1),Inputs!$N$52,IF(AND(D286=3,I286=1),Inputs!$N$53,IF(AND(D286=4,I286=1),Inputs!$N$54,0))))</f>
        <v>0</v>
      </c>
      <c r="AG286" s="19" t="e">
        <f t="shared" si="56"/>
        <v>#N/A</v>
      </c>
      <c r="AH286" s="19" t="e">
        <f t="shared" si="57"/>
        <v>#N/A</v>
      </c>
      <c r="AI286" s="19" t="e">
        <f t="shared" si="58"/>
        <v>#N/A</v>
      </c>
      <c r="AJ286" s="19" t="e">
        <f>IF(K286=2,Inputs!$B$7,IF(K286=3,Inputs!$B$8,IF(K286=4,Inputs!$B$9,IF(K286=5,Inputs!$B$10,IF(K286=6,Inputs!$B$11)))))</f>
        <v>#N/A</v>
      </c>
      <c r="AK286" s="19">
        <f>Inputs!$B$65+C286</f>
        <v>500</v>
      </c>
      <c r="AL286" s="19" t="e">
        <f t="shared" si="59"/>
        <v>#N/A</v>
      </c>
      <c r="AM286" s="19" t="e">
        <f t="shared" si="54"/>
        <v>#N/A</v>
      </c>
      <c r="AN286" s="19" t="e">
        <f t="shared" si="49"/>
        <v>#N/A</v>
      </c>
      <c r="AO286" s="19" t="e">
        <f t="shared" si="50"/>
        <v>#N/A</v>
      </c>
      <c r="AP286" s="19" t="e">
        <f t="shared" si="51"/>
        <v>#N/A</v>
      </c>
      <c r="AQ286" s="22">
        <f t="shared" si="52"/>
        <v>0</v>
      </c>
      <c r="AR286" s="22">
        <f t="shared" si="53"/>
        <v>0</v>
      </c>
      <c r="AS286" s="22">
        <f>IF(AND(AQ286&gt;=Inputs!$B$15,D286=2),MAX(C286,Inputs!$B$15),AQ286)</f>
        <v>0</v>
      </c>
      <c r="AT286" s="22">
        <f>IF(AND(AR286&gt;=Inputs!$B$15,D286=2),MAX(C286,Inputs!$B$15),AR286)</f>
        <v>0</v>
      </c>
      <c r="AU286" s="22">
        <f>IF(AND(AS286&gt;=Inputs!$B$16,D286&lt;4),MAX(C286,Inputs!$B$16),AS286)</f>
        <v>0</v>
      </c>
      <c r="AV286" s="22">
        <f>IF(AND(AT286&gt;=Inputs!$B$16,D286&lt;4),MAX(C286,Inputs!$B$16),AT286)</f>
        <v>0</v>
      </c>
      <c r="AW286" s="20">
        <f>IF(AU286&gt;Inputs!$B$17,Inputs!$B$17,AU286)</f>
        <v>0</v>
      </c>
      <c r="AX286" s="20">
        <f>IF(AV286&gt;Inputs!$B$17,Inputs!$B$17,AV286)</f>
        <v>0</v>
      </c>
    </row>
    <row r="287" spans="1:50" x14ac:dyDescent="0.25">
      <c r="A287" s="1">
        <f>Levels!A288</f>
        <v>0</v>
      </c>
      <c r="B287" s="1">
        <f>Levels!B288</f>
        <v>0</v>
      </c>
      <c r="C287" s="15">
        <f>IF(AND(E287=0,F287=1),Levels!C288,'2012-2013'!AU287)</f>
        <v>0</v>
      </c>
      <c r="D287" s="1">
        <f>Levels!E288</f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 t="e">
        <f>Levels!AD288</f>
        <v>#N/A</v>
      </c>
      <c r="K287" s="1" t="e">
        <f>Levels!AE288</f>
        <v>#N/A</v>
      </c>
      <c r="L287" s="1" t="e">
        <f t="shared" si="55"/>
        <v>#N/A</v>
      </c>
      <c r="M287" s="19">
        <f>IF(D287=1,Inputs!$J$25,IF(D287=2,Inputs!$J$26,IF(D287=3,Inputs!$J$27,IF(D287=4,Inputs!$J$28,0))))</f>
        <v>0</v>
      </c>
      <c r="N287" s="19">
        <f>IF(D287=1,Inputs!$J$42,IF(D287=2,Inputs!$J$43,IF(D287=3,Inputs!$J$44,IF(D287=4,Inputs!$J$45,0))))</f>
        <v>0</v>
      </c>
      <c r="O287" s="19">
        <f>IF(D287=1,Inputs!$K$25,IF(D287=2,Inputs!$K$26,IF(D287=3,Inputs!$K$27,IF(D287=4,Inputs!$K$28,0))))</f>
        <v>0</v>
      </c>
      <c r="P287" s="19">
        <f>IF(D287=1,Inputs!$K$42,IF(D287=2,Inputs!$K$43,IF(D287=3,Inputs!$K$44,IF(D287=4,Inputs!$K$45,0))))</f>
        <v>0</v>
      </c>
      <c r="Q287" s="19">
        <f>IF(AND(D287=1,G287=1),Inputs!$L$25,IF(AND(D287=2,G287=1),Inputs!$L$26,IF(AND(D287=3,G287=1),Inputs!$L$27,IF(AND(D287=4,G287=1),Inputs!$L$28,0))))</f>
        <v>0</v>
      </c>
      <c r="R287" s="19">
        <f>IF(AND(D287=1,G287=1),Inputs!$L$42,IF(AND(D287=2,G287=1),Inputs!$L$43,IF(AND(D287=3,G287=1),Inputs!$L$44,IF(AND(D287=4,G287=1),Inputs!$L$45,0))))</f>
        <v>0</v>
      </c>
      <c r="S287" s="19">
        <f>IF(AND(D287=1,H287=1),Inputs!$M$25,IF(AND(D287=2,H287=1),Inputs!$M$26,IF(AND(D287=3,H287=1),Inputs!$M$27,IF(AND(D287=4,H287=1),Inputs!$M$28,0))))</f>
        <v>0</v>
      </c>
      <c r="T287" s="19">
        <f>IF(AND(D287=1,H287=1),Inputs!$M$42,IF(AND(D287=2,H287=1),Inputs!$M$43,IF(AND(D287=3,H287=1),Inputs!$M$44,IF(AND(D287=4,H287=1),Inputs!$M$45,0))))</f>
        <v>0</v>
      </c>
      <c r="U287" s="19">
        <f>IF(AND(D287=1,I287=1),Inputs!$N$25,IF(AND(D287=2,I287=1),Inputs!$N$26,IF(AND(D287=3,I287=1),Inputs!$N$27,IF(AND(D287=4,I287=1),Inputs!$N$28,0))))</f>
        <v>0</v>
      </c>
      <c r="V287" s="19">
        <f>IF(AND(D287=1,I287=1),Inputs!$N$42,IF(AND(D287=2,I287=1),Inputs!$N$43,IF(AND(D287=3,I287=1),Inputs!$N$44,IF(AND(D287=4,I287=1),Inputs!$N$45,0))))</f>
        <v>0</v>
      </c>
      <c r="W287" s="19">
        <f>IF(D287=1,Inputs!$J$34,IF(D287=2,Inputs!$J$35,IF(D287=3,Inputs!$J$36,IF(D287=4,Inputs!$J$37,0))))</f>
        <v>0</v>
      </c>
      <c r="X287" s="19">
        <f>IF(D287=1,Inputs!$J$51,IF(D287=2,Inputs!$J$52,IF(D287=3,Inputs!$J$53,IF(D287=4,Inputs!$J$54,0))))</f>
        <v>0</v>
      </c>
      <c r="Y287" s="19">
        <f>IF(D287=1,Inputs!$K$34,IF(D287=2,Inputs!$K$35,IF(D287=3,Inputs!$K$36,IF(D287=4,Inputs!$K$37,0))))</f>
        <v>0</v>
      </c>
      <c r="Z287" s="19">
        <f>IF(D287=1,Inputs!$K$51,IF(D287=2,Inputs!$K$52,IF(D287=3,Inputs!$K$53,IF(D287=4,Inputs!$K$54,0))))</f>
        <v>0</v>
      </c>
      <c r="AA287" s="19">
        <f>IF(AND(D287=1,G287=1),Inputs!$L$34,IF(AND(D287=2,G287=1),Inputs!$L$35,IF(AND(D287=3,G287=1),Inputs!$L$36,IF(AND(D287=4,G287=1),Inputs!$L$37,0))))</f>
        <v>0</v>
      </c>
      <c r="AB287" s="19">
        <f>IF(AND(D287=1,G287=1),Inputs!$L$51,IF(AND(D287=2,G287=1),Inputs!$L$52,IF(AND(D287=3,G287=1),Inputs!$L$53,IF(AND(D287=4,G287=1),Inputs!$L$54,0))))</f>
        <v>0</v>
      </c>
      <c r="AC287" s="19">
        <f>IF(AND(D287=1,H287=1),Inputs!$M$34,IF(AND(D287=2,H287=1),Inputs!$M$35,IF(AND(D287=3,H287=1),Inputs!$M$36,IF(AND(D287=4,H287=1),Inputs!$M$37,0))))</f>
        <v>0</v>
      </c>
      <c r="AD287" s="19">
        <f>IF(AND(D287=1,H287=1),Inputs!$M$51,IF(AND(D287=2,H287=1),Inputs!$M$52,IF(AND(D287=3,H287=1),Inputs!$M$53,IF(AND(D287=4,H287=1),Inputs!$M$54,0))))</f>
        <v>0</v>
      </c>
      <c r="AE287" s="19">
        <f>IF(AND(D287=1,I287=1),Inputs!$N$34,IF(AND(D287=2,I287=1),Inputs!$N$35,IF(AND(D287=3,I287=1),Inputs!$N$36,IF(AND(D287=4,I287=1),Inputs!$N$37,0))))</f>
        <v>0</v>
      </c>
      <c r="AF287" s="19">
        <f>IF(AND(D287=1,I287=1),Inputs!$N$51,IF(AND(D287=2,I287=1),Inputs!$N$52,IF(AND(D287=3,I287=1),Inputs!$N$53,IF(AND(D287=4,I287=1),Inputs!$N$54,0))))</f>
        <v>0</v>
      </c>
      <c r="AG287" s="19" t="e">
        <f t="shared" si="56"/>
        <v>#N/A</v>
      </c>
      <c r="AH287" s="19" t="e">
        <f t="shared" si="57"/>
        <v>#N/A</v>
      </c>
      <c r="AI287" s="19" t="e">
        <f t="shared" si="58"/>
        <v>#N/A</v>
      </c>
      <c r="AJ287" s="19" t="e">
        <f>IF(K287=2,Inputs!$B$7,IF(K287=3,Inputs!$B$8,IF(K287=4,Inputs!$B$9,IF(K287=5,Inputs!$B$10,IF(K287=6,Inputs!$B$11)))))</f>
        <v>#N/A</v>
      </c>
      <c r="AK287" s="19">
        <f>Inputs!$B$65+C287</f>
        <v>500</v>
      </c>
      <c r="AL287" s="19" t="e">
        <f t="shared" si="59"/>
        <v>#N/A</v>
      </c>
      <c r="AM287" s="19" t="e">
        <f t="shared" si="54"/>
        <v>#N/A</v>
      </c>
      <c r="AN287" s="19" t="e">
        <f t="shared" si="49"/>
        <v>#N/A</v>
      </c>
      <c r="AO287" s="19" t="e">
        <f t="shared" si="50"/>
        <v>#N/A</v>
      </c>
      <c r="AP287" s="19" t="e">
        <f t="shared" si="51"/>
        <v>#N/A</v>
      </c>
      <c r="AQ287" s="22">
        <f t="shared" si="52"/>
        <v>0</v>
      </c>
      <c r="AR287" s="22">
        <f t="shared" si="53"/>
        <v>0</v>
      </c>
      <c r="AS287" s="22">
        <f>IF(AND(AQ287&gt;=Inputs!$B$15,D287=2),MAX(C287,Inputs!$B$15),AQ287)</f>
        <v>0</v>
      </c>
      <c r="AT287" s="22">
        <f>IF(AND(AR287&gt;=Inputs!$B$15,D287=2),MAX(C287,Inputs!$B$15),AR287)</f>
        <v>0</v>
      </c>
      <c r="AU287" s="22">
        <f>IF(AND(AS287&gt;=Inputs!$B$16,D287&lt;4),MAX(C287,Inputs!$B$16),AS287)</f>
        <v>0</v>
      </c>
      <c r="AV287" s="22">
        <f>IF(AND(AT287&gt;=Inputs!$B$16,D287&lt;4),MAX(C287,Inputs!$B$16),AT287)</f>
        <v>0</v>
      </c>
      <c r="AW287" s="20">
        <f>IF(AU287&gt;Inputs!$B$17,Inputs!$B$17,AU287)</f>
        <v>0</v>
      </c>
      <c r="AX287" s="20">
        <f>IF(AV287&gt;Inputs!$B$17,Inputs!$B$17,AV287)</f>
        <v>0</v>
      </c>
    </row>
    <row r="288" spans="1:50" x14ac:dyDescent="0.25">
      <c r="A288" s="1">
        <f>Levels!A289</f>
        <v>0</v>
      </c>
      <c r="B288" s="1">
        <f>Levels!B289</f>
        <v>0</v>
      </c>
      <c r="C288" s="15">
        <f>IF(AND(E288=0,F288=1),Levels!C289,'2012-2013'!AU288)</f>
        <v>0</v>
      </c>
      <c r="D288" s="1">
        <f>Levels!E289</f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 t="e">
        <f>Levels!AD289</f>
        <v>#N/A</v>
      </c>
      <c r="K288" s="1" t="e">
        <f>Levels!AE289</f>
        <v>#N/A</v>
      </c>
      <c r="L288" s="1" t="e">
        <f t="shared" si="55"/>
        <v>#N/A</v>
      </c>
      <c r="M288" s="19">
        <f>IF(D288=1,Inputs!$J$25,IF(D288=2,Inputs!$J$26,IF(D288=3,Inputs!$J$27,IF(D288=4,Inputs!$J$28,0))))</f>
        <v>0</v>
      </c>
      <c r="N288" s="19">
        <f>IF(D288=1,Inputs!$J$42,IF(D288=2,Inputs!$J$43,IF(D288=3,Inputs!$J$44,IF(D288=4,Inputs!$J$45,0))))</f>
        <v>0</v>
      </c>
      <c r="O288" s="19">
        <f>IF(D288=1,Inputs!$K$25,IF(D288=2,Inputs!$K$26,IF(D288=3,Inputs!$K$27,IF(D288=4,Inputs!$K$28,0))))</f>
        <v>0</v>
      </c>
      <c r="P288" s="19">
        <f>IF(D288=1,Inputs!$K$42,IF(D288=2,Inputs!$K$43,IF(D288=3,Inputs!$K$44,IF(D288=4,Inputs!$K$45,0))))</f>
        <v>0</v>
      </c>
      <c r="Q288" s="19">
        <f>IF(AND(D288=1,G288=1),Inputs!$L$25,IF(AND(D288=2,G288=1),Inputs!$L$26,IF(AND(D288=3,G288=1),Inputs!$L$27,IF(AND(D288=4,G288=1),Inputs!$L$28,0))))</f>
        <v>0</v>
      </c>
      <c r="R288" s="19">
        <f>IF(AND(D288=1,G288=1),Inputs!$L$42,IF(AND(D288=2,G288=1),Inputs!$L$43,IF(AND(D288=3,G288=1),Inputs!$L$44,IF(AND(D288=4,G288=1),Inputs!$L$45,0))))</f>
        <v>0</v>
      </c>
      <c r="S288" s="19">
        <f>IF(AND(D288=1,H288=1),Inputs!$M$25,IF(AND(D288=2,H288=1),Inputs!$M$26,IF(AND(D288=3,H288=1),Inputs!$M$27,IF(AND(D288=4,H288=1),Inputs!$M$28,0))))</f>
        <v>0</v>
      </c>
      <c r="T288" s="19">
        <f>IF(AND(D288=1,H288=1),Inputs!$M$42,IF(AND(D288=2,H288=1),Inputs!$M$43,IF(AND(D288=3,H288=1),Inputs!$M$44,IF(AND(D288=4,H288=1),Inputs!$M$45,0))))</f>
        <v>0</v>
      </c>
      <c r="U288" s="19">
        <f>IF(AND(D288=1,I288=1),Inputs!$N$25,IF(AND(D288=2,I288=1),Inputs!$N$26,IF(AND(D288=3,I288=1),Inputs!$N$27,IF(AND(D288=4,I288=1),Inputs!$N$28,0))))</f>
        <v>0</v>
      </c>
      <c r="V288" s="19">
        <f>IF(AND(D288=1,I288=1),Inputs!$N$42,IF(AND(D288=2,I288=1),Inputs!$N$43,IF(AND(D288=3,I288=1),Inputs!$N$44,IF(AND(D288=4,I288=1),Inputs!$N$45,0))))</f>
        <v>0</v>
      </c>
      <c r="W288" s="19">
        <f>IF(D288=1,Inputs!$J$34,IF(D288=2,Inputs!$J$35,IF(D288=3,Inputs!$J$36,IF(D288=4,Inputs!$J$37,0))))</f>
        <v>0</v>
      </c>
      <c r="X288" s="19">
        <f>IF(D288=1,Inputs!$J$51,IF(D288=2,Inputs!$J$52,IF(D288=3,Inputs!$J$53,IF(D288=4,Inputs!$J$54,0))))</f>
        <v>0</v>
      </c>
      <c r="Y288" s="19">
        <f>IF(D288=1,Inputs!$K$34,IF(D288=2,Inputs!$K$35,IF(D288=3,Inputs!$K$36,IF(D288=4,Inputs!$K$37,0))))</f>
        <v>0</v>
      </c>
      <c r="Z288" s="19">
        <f>IF(D288=1,Inputs!$K$51,IF(D288=2,Inputs!$K$52,IF(D288=3,Inputs!$K$53,IF(D288=4,Inputs!$K$54,0))))</f>
        <v>0</v>
      </c>
      <c r="AA288" s="19">
        <f>IF(AND(D288=1,G288=1),Inputs!$L$34,IF(AND(D288=2,G288=1),Inputs!$L$35,IF(AND(D288=3,G288=1),Inputs!$L$36,IF(AND(D288=4,G288=1),Inputs!$L$37,0))))</f>
        <v>0</v>
      </c>
      <c r="AB288" s="19">
        <f>IF(AND(D288=1,G288=1),Inputs!$L$51,IF(AND(D288=2,G288=1),Inputs!$L$52,IF(AND(D288=3,G288=1),Inputs!$L$53,IF(AND(D288=4,G288=1),Inputs!$L$54,0))))</f>
        <v>0</v>
      </c>
      <c r="AC288" s="19">
        <f>IF(AND(D288=1,H288=1),Inputs!$M$34,IF(AND(D288=2,H288=1),Inputs!$M$35,IF(AND(D288=3,H288=1),Inputs!$M$36,IF(AND(D288=4,H288=1),Inputs!$M$37,0))))</f>
        <v>0</v>
      </c>
      <c r="AD288" s="19">
        <f>IF(AND(D288=1,H288=1),Inputs!$M$51,IF(AND(D288=2,H288=1),Inputs!$M$52,IF(AND(D288=3,H288=1),Inputs!$M$53,IF(AND(D288=4,H288=1),Inputs!$M$54,0))))</f>
        <v>0</v>
      </c>
      <c r="AE288" s="19">
        <f>IF(AND(D288=1,I288=1),Inputs!$N$34,IF(AND(D288=2,I288=1),Inputs!$N$35,IF(AND(D288=3,I288=1),Inputs!$N$36,IF(AND(D288=4,I288=1),Inputs!$N$37,0))))</f>
        <v>0</v>
      </c>
      <c r="AF288" s="19">
        <f>IF(AND(D288=1,I288=1),Inputs!$N$51,IF(AND(D288=2,I288=1),Inputs!$N$52,IF(AND(D288=3,I288=1),Inputs!$N$53,IF(AND(D288=4,I288=1),Inputs!$N$54,0))))</f>
        <v>0</v>
      </c>
      <c r="AG288" s="19" t="e">
        <f t="shared" si="56"/>
        <v>#N/A</v>
      </c>
      <c r="AH288" s="19" t="e">
        <f t="shared" si="57"/>
        <v>#N/A</v>
      </c>
      <c r="AI288" s="19" t="e">
        <f t="shared" si="58"/>
        <v>#N/A</v>
      </c>
      <c r="AJ288" s="19" t="e">
        <f>IF(K288=2,Inputs!$B$7,IF(K288=3,Inputs!$B$8,IF(K288=4,Inputs!$B$9,IF(K288=5,Inputs!$B$10,IF(K288=6,Inputs!$B$11)))))</f>
        <v>#N/A</v>
      </c>
      <c r="AK288" s="19">
        <f>Inputs!$B$65+C288</f>
        <v>500</v>
      </c>
      <c r="AL288" s="19" t="e">
        <f t="shared" si="59"/>
        <v>#N/A</v>
      </c>
      <c r="AM288" s="19" t="e">
        <f t="shared" si="54"/>
        <v>#N/A</v>
      </c>
      <c r="AN288" s="19" t="e">
        <f t="shared" si="49"/>
        <v>#N/A</v>
      </c>
      <c r="AO288" s="19" t="e">
        <f t="shared" si="50"/>
        <v>#N/A</v>
      </c>
      <c r="AP288" s="19" t="e">
        <f t="shared" si="51"/>
        <v>#N/A</v>
      </c>
      <c r="AQ288" s="22">
        <f t="shared" si="52"/>
        <v>0</v>
      </c>
      <c r="AR288" s="22">
        <f t="shared" si="53"/>
        <v>0</v>
      </c>
      <c r="AS288" s="22">
        <f>IF(AND(AQ288&gt;=Inputs!$B$15,D288=2),MAX(C288,Inputs!$B$15),AQ288)</f>
        <v>0</v>
      </c>
      <c r="AT288" s="22">
        <f>IF(AND(AR288&gt;=Inputs!$B$15,D288=2),MAX(C288,Inputs!$B$15),AR288)</f>
        <v>0</v>
      </c>
      <c r="AU288" s="22">
        <f>IF(AND(AS288&gt;=Inputs!$B$16,D288&lt;4),MAX(C288,Inputs!$B$16),AS288)</f>
        <v>0</v>
      </c>
      <c r="AV288" s="22">
        <f>IF(AND(AT288&gt;=Inputs!$B$16,D288&lt;4),MAX(C288,Inputs!$B$16),AT288)</f>
        <v>0</v>
      </c>
      <c r="AW288" s="20">
        <f>IF(AU288&gt;Inputs!$B$17,Inputs!$B$17,AU288)</f>
        <v>0</v>
      </c>
      <c r="AX288" s="20">
        <f>IF(AV288&gt;Inputs!$B$17,Inputs!$B$17,AV288)</f>
        <v>0</v>
      </c>
    </row>
    <row r="289" spans="1:50" x14ac:dyDescent="0.25">
      <c r="A289" s="1">
        <f>Levels!A290</f>
        <v>0</v>
      </c>
      <c r="B289" s="1">
        <f>Levels!B290</f>
        <v>0</v>
      </c>
      <c r="C289" s="15">
        <f>IF(AND(E289=0,F289=1),Levels!C290,'2012-2013'!AU289)</f>
        <v>0</v>
      </c>
      <c r="D289" s="1">
        <f>Levels!E290</f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 t="e">
        <f>Levels!AD290</f>
        <v>#N/A</v>
      </c>
      <c r="K289" s="1" t="e">
        <f>Levels!AE290</f>
        <v>#N/A</v>
      </c>
      <c r="L289" s="1" t="e">
        <f t="shared" si="55"/>
        <v>#N/A</v>
      </c>
      <c r="M289" s="19">
        <f>IF(D289=1,Inputs!$J$25,IF(D289=2,Inputs!$J$26,IF(D289=3,Inputs!$J$27,IF(D289=4,Inputs!$J$28,0))))</f>
        <v>0</v>
      </c>
      <c r="N289" s="19">
        <f>IF(D289=1,Inputs!$J$42,IF(D289=2,Inputs!$J$43,IF(D289=3,Inputs!$J$44,IF(D289=4,Inputs!$J$45,0))))</f>
        <v>0</v>
      </c>
      <c r="O289" s="19">
        <f>IF(D289=1,Inputs!$K$25,IF(D289=2,Inputs!$K$26,IF(D289=3,Inputs!$K$27,IF(D289=4,Inputs!$K$28,0))))</f>
        <v>0</v>
      </c>
      <c r="P289" s="19">
        <f>IF(D289=1,Inputs!$K$42,IF(D289=2,Inputs!$K$43,IF(D289=3,Inputs!$K$44,IF(D289=4,Inputs!$K$45,0))))</f>
        <v>0</v>
      </c>
      <c r="Q289" s="19">
        <f>IF(AND(D289=1,G289=1),Inputs!$L$25,IF(AND(D289=2,G289=1),Inputs!$L$26,IF(AND(D289=3,G289=1),Inputs!$L$27,IF(AND(D289=4,G289=1),Inputs!$L$28,0))))</f>
        <v>0</v>
      </c>
      <c r="R289" s="19">
        <f>IF(AND(D289=1,G289=1),Inputs!$L$42,IF(AND(D289=2,G289=1),Inputs!$L$43,IF(AND(D289=3,G289=1),Inputs!$L$44,IF(AND(D289=4,G289=1),Inputs!$L$45,0))))</f>
        <v>0</v>
      </c>
      <c r="S289" s="19">
        <f>IF(AND(D289=1,H289=1),Inputs!$M$25,IF(AND(D289=2,H289=1),Inputs!$M$26,IF(AND(D289=3,H289=1),Inputs!$M$27,IF(AND(D289=4,H289=1),Inputs!$M$28,0))))</f>
        <v>0</v>
      </c>
      <c r="T289" s="19">
        <f>IF(AND(D289=1,H289=1),Inputs!$M$42,IF(AND(D289=2,H289=1),Inputs!$M$43,IF(AND(D289=3,H289=1),Inputs!$M$44,IF(AND(D289=4,H289=1),Inputs!$M$45,0))))</f>
        <v>0</v>
      </c>
      <c r="U289" s="19">
        <f>IF(AND(D289=1,I289=1),Inputs!$N$25,IF(AND(D289=2,I289=1),Inputs!$N$26,IF(AND(D289=3,I289=1),Inputs!$N$27,IF(AND(D289=4,I289=1),Inputs!$N$28,0))))</f>
        <v>0</v>
      </c>
      <c r="V289" s="19">
        <f>IF(AND(D289=1,I289=1),Inputs!$N$42,IF(AND(D289=2,I289=1),Inputs!$N$43,IF(AND(D289=3,I289=1),Inputs!$N$44,IF(AND(D289=4,I289=1),Inputs!$N$45,0))))</f>
        <v>0</v>
      </c>
      <c r="W289" s="19">
        <f>IF(D289=1,Inputs!$J$34,IF(D289=2,Inputs!$J$35,IF(D289=3,Inputs!$J$36,IF(D289=4,Inputs!$J$37,0))))</f>
        <v>0</v>
      </c>
      <c r="X289" s="19">
        <f>IF(D289=1,Inputs!$J$51,IF(D289=2,Inputs!$J$52,IF(D289=3,Inputs!$J$53,IF(D289=4,Inputs!$J$54,0))))</f>
        <v>0</v>
      </c>
      <c r="Y289" s="19">
        <f>IF(D289=1,Inputs!$K$34,IF(D289=2,Inputs!$K$35,IF(D289=3,Inputs!$K$36,IF(D289=4,Inputs!$K$37,0))))</f>
        <v>0</v>
      </c>
      <c r="Z289" s="19">
        <f>IF(D289=1,Inputs!$K$51,IF(D289=2,Inputs!$K$52,IF(D289=3,Inputs!$K$53,IF(D289=4,Inputs!$K$54,0))))</f>
        <v>0</v>
      </c>
      <c r="AA289" s="19">
        <f>IF(AND(D289=1,G289=1),Inputs!$L$34,IF(AND(D289=2,G289=1),Inputs!$L$35,IF(AND(D289=3,G289=1),Inputs!$L$36,IF(AND(D289=4,G289=1),Inputs!$L$37,0))))</f>
        <v>0</v>
      </c>
      <c r="AB289" s="19">
        <f>IF(AND(D289=1,G289=1),Inputs!$L$51,IF(AND(D289=2,G289=1),Inputs!$L$52,IF(AND(D289=3,G289=1),Inputs!$L$53,IF(AND(D289=4,G289=1),Inputs!$L$54,0))))</f>
        <v>0</v>
      </c>
      <c r="AC289" s="19">
        <f>IF(AND(D289=1,H289=1),Inputs!$M$34,IF(AND(D289=2,H289=1),Inputs!$M$35,IF(AND(D289=3,H289=1),Inputs!$M$36,IF(AND(D289=4,H289=1),Inputs!$M$37,0))))</f>
        <v>0</v>
      </c>
      <c r="AD289" s="19">
        <f>IF(AND(D289=1,H289=1),Inputs!$M$51,IF(AND(D289=2,H289=1),Inputs!$M$52,IF(AND(D289=3,H289=1),Inputs!$M$53,IF(AND(D289=4,H289=1),Inputs!$M$54,0))))</f>
        <v>0</v>
      </c>
      <c r="AE289" s="19">
        <f>IF(AND(D289=1,I289=1),Inputs!$N$34,IF(AND(D289=2,I289=1),Inputs!$N$35,IF(AND(D289=3,I289=1),Inputs!$N$36,IF(AND(D289=4,I289=1),Inputs!$N$37,0))))</f>
        <v>0</v>
      </c>
      <c r="AF289" s="19">
        <f>IF(AND(D289=1,I289=1),Inputs!$N$51,IF(AND(D289=2,I289=1),Inputs!$N$52,IF(AND(D289=3,I289=1),Inputs!$N$53,IF(AND(D289=4,I289=1),Inputs!$N$54,0))))</f>
        <v>0</v>
      </c>
      <c r="AG289" s="19" t="e">
        <f t="shared" si="56"/>
        <v>#N/A</v>
      </c>
      <c r="AH289" s="19" t="e">
        <f t="shared" si="57"/>
        <v>#N/A</v>
      </c>
      <c r="AI289" s="19" t="e">
        <f t="shared" si="58"/>
        <v>#N/A</v>
      </c>
      <c r="AJ289" s="19" t="e">
        <f>IF(K289=2,Inputs!$B$7,IF(K289=3,Inputs!$B$8,IF(K289=4,Inputs!$B$9,IF(K289=5,Inputs!$B$10,IF(K289=6,Inputs!$B$11)))))</f>
        <v>#N/A</v>
      </c>
      <c r="AK289" s="19">
        <f>Inputs!$B$65+C289</f>
        <v>500</v>
      </c>
      <c r="AL289" s="19" t="e">
        <f t="shared" si="59"/>
        <v>#N/A</v>
      </c>
      <c r="AM289" s="19" t="e">
        <f t="shared" si="54"/>
        <v>#N/A</v>
      </c>
      <c r="AN289" s="19" t="e">
        <f t="shared" si="49"/>
        <v>#N/A</v>
      </c>
      <c r="AO289" s="19" t="e">
        <f t="shared" si="50"/>
        <v>#N/A</v>
      </c>
      <c r="AP289" s="19" t="e">
        <f t="shared" si="51"/>
        <v>#N/A</v>
      </c>
      <c r="AQ289" s="22">
        <f t="shared" si="52"/>
        <v>0</v>
      </c>
      <c r="AR289" s="22">
        <f t="shared" si="53"/>
        <v>0</v>
      </c>
      <c r="AS289" s="22">
        <f>IF(AND(AQ289&gt;=Inputs!$B$15,D289=2),MAX(C289,Inputs!$B$15),AQ289)</f>
        <v>0</v>
      </c>
      <c r="AT289" s="22">
        <f>IF(AND(AR289&gt;=Inputs!$B$15,D289=2),MAX(C289,Inputs!$B$15),AR289)</f>
        <v>0</v>
      </c>
      <c r="AU289" s="22">
        <f>IF(AND(AS289&gt;=Inputs!$B$16,D289&lt;4),MAX(C289,Inputs!$B$16),AS289)</f>
        <v>0</v>
      </c>
      <c r="AV289" s="22">
        <f>IF(AND(AT289&gt;=Inputs!$B$16,D289&lt;4),MAX(C289,Inputs!$B$16),AT289)</f>
        <v>0</v>
      </c>
      <c r="AW289" s="20">
        <f>IF(AU289&gt;Inputs!$B$17,Inputs!$B$17,AU289)</f>
        <v>0</v>
      </c>
      <c r="AX289" s="20">
        <f>IF(AV289&gt;Inputs!$B$17,Inputs!$B$17,AV289)</f>
        <v>0</v>
      </c>
    </row>
    <row r="290" spans="1:50" x14ac:dyDescent="0.25">
      <c r="A290" s="1">
        <f>Levels!A291</f>
        <v>0</v>
      </c>
      <c r="B290" s="1">
        <f>Levels!B291</f>
        <v>0</v>
      </c>
      <c r="C290" s="15">
        <f>IF(AND(E290=0,F290=1),Levels!C291,'2012-2013'!AU290)</f>
        <v>0</v>
      </c>
      <c r="D290" s="1">
        <f>Levels!E291</f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 t="e">
        <f>Levels!AD291</f>
        <v>#N/A</v>
      </c>
      <c r="K290" s="1" t="e">
        <f>Levels!AE291</f>
        <v>#N/A</v>
      </c>
      <c r="L290" s="1" t="e">
        <f t="shared" si="55"/>
        <v>#N/A</v>
      </c>
      <c r="M290" s="19">
        <f>IF(D290=1,Inputs!$J$25,IF(D290=2,Inputs!$J$26,IF(D290=3,Inputs!$J$27,IF(D290=4,Inputs!$J$28,0))))</f>
        <v>0</v>
      </c>
      <c r="N290" s="19">
        <f>IF(D290=1,Inputs!$J$42,IF(D290=2,Inputs!$J$43,IF(D290=3,Inputs!$J$44,IF(D290=4,Inputs!$J$45,0))))</f>
        <v>0</v>
      </c>
      <c r="O290" s="19">
        <f>IF(D290=1,Inputs!$K$25,IF(D290=2,Inputs!$K$26,IF(D290=3,Inputs!$K$27,IF(D290=4,Inputs!$K$28,0))))</f>
        <v>0</v>
      </c>
      <c r="P290" s="19">
        <f>IF(D290=1,Inputs!$K$42,IF(D290=2,Inputs!$K$43,IF(D290=3,Inputs!$K$44,IF(D290=4,Inputs!$K$45,0))))</f>
        <v>0</v>
      </c>
      <c r="Q290" s="19">
        <f>IF(AND(D290=1,G290=1),Inputs!$L$25,IF(AND(D290=2,G290=1),Inputs!$L$26,IF(AND(D290=3,G290=1),Inputs!$L$27,IF(AND(D290=4,G290=1),Inputs!$L$28,0))))</f>
        <v>0</v>
      </c>
      <c r="R290" s="19">
        <f>IF(AND(D290=1,G290=1),Inputs!$L$42,IF(AND(D290=2,G290=1),Inputs!$L$43,IF(AND(D290=3,G290=1),Inputs!$L$44,IF(AND(D290=4,G290=1),Inputs!$L$45,0))))</f>
        <v>0</v>
      </c>
      <c r="S290" s="19">
        <f>IF(AND(D290=1,H290=1),Inputs!$M$25,IF(AND(D290=2,H290=1),Inputs!$M$26,IF(AND(D290=3,H290=1),Inputs!$M$27,IF(AND(D290=4,H290=1),Inputs!$M$28,0))))</f>
        <v>0</v>
      </c>
      <c r="T290" s="19">
        <f>IF(AND(D290=1,H290=1),Inputs!$M$42,IF(AND(D290=2,H290=1),Inputs!$M$43,IF(AND(D290=3,H290=1),Inputs!$M$44,IF(AND(D290=4,H290=1),Inputs!$M$45,0))))</f>
        <v>0</v>
      </c>
      <c r="U290" s="19">
        <f>IF(AND(D290=1,I290=1),Inputs!$N$25,IF(AND(D290=2,I290=1),Inputs!$N$26,IF(AND(D290=3,I290=1),Inputs!$N$27,IF(AND(D290=4,I290=1),Inputs!$N$28,0))))</f>
        <v>0</v>
      </c>
      <c r="V290" s="19">
        <f>IF(AND(D290=1,I290=1),Inputs!$N$42,IF(AND(D290=2,I290=1),Inputs!$N$43,IF(AND(D290=3,I290=1),Inputs!$N$44,IF(AND(D290=4,I290=1),Inputs!$N$45,0))))</f>
        <v>0</v>
      </c>
      <c r="W290" s="19">
        <f>IF(D290=1,Inputs!$J$34,IF(D290=2,Inputs!$J$35,IF(D290=3,Inputs!$J$36,IF(D290=4,Inputs!$J$37,0))))</f>
        <v>0</v>
      </c>
      <c r="X290" s="19">
        <f>IF(D290=1,Inputs!$J$51,IF(D290=2,Inputs!$J$52,IF(D290=3,Inputs!$J$53,IF(D290=4,Inputs!$J$54,0))))</f>
        <v>0</v>
      </c>
      <c r="Y290" s="19">
        <f>IF(D290=1,Inputs!$K$34,IF(D290=2,Inputs!$K$35,IF(D290=3,Inputs!$K$36,IF(D290=4,Inputs!$K$37,0))))</f>
        <v>0</v>
      </c>
      <c r="Z290" s="19">
        <f>IF(D290=1,Inputs!$K$51,IF(D290=2,Inputs!$K$52,IF(D290=3,Inputs!$K$53,IF(D290=4,Inputs!$K$54,0))))</f>
        <v>0</v>
      </c>
      <c r="AA290" s="19">
        <f>IF(AND(D290=1,G290=1),Inputs!$L$34,IF(AND(D290=2,G290=1),Inputs!$L$35,IF(AND(D290=3,G290=1),Inputs!$L$36,IF(AND(D290=4,G290=1),Inputs!$L$37,0))))</f>
        <v>0</v>
      </c>
      <c r="AB290" s="19">
        <f>IF(AND(D290=1,G290=1),Inputs!$L$51,IF(AND(D290=2,G290=1),Inputs!$L$52,IF(AND(D290=3,G290=1),Inputs!$L$53,IF(AND(D290=4,G290=1),Inputs!$L$54,0))))</f>
        <v>0</v>
      </c>
      <c r="AC290" s="19">
        <f>IF(AND(D290=1,H290=1),Inputs!$M$34,IF(AND(D290=2,H290=1),Inputs!$M$35,IF(AND(D290=3,H290=1),Inputs!$M$36,IF(AND(D290=4,H290=1),Inputs!$M$37,0))))</f>
        <v>0</v>
      </c>
      <c r="AD290" s="19">
        <f>IF(AND(D290=1,H290=1),Inputs!$M$51,IF(AND(D290=2,H290=1),Inputs!$M$52,IF(AND(D290=3,H290=1),Inputs!$M$53,IF(AND(D290=4,H290=1),Inputs!$M$54,0))))</f>
        <v>0</v>
      </c>
      <c r="AE290" s="19">
        <f>IF(AND(D290=1,I290=1),Inputs!$N$34,IF(AND(D290=2,I290=1),Inputs!$N$35,IF(AND(D290=3,I290=1),Inputs!$N$36,IF(AND(D290=4,I290=1),Inputs!$N$37,0))))</f>
        <v>0</v>
      </c>
      <c r="AF290" s="19">
        <f>IF(AND(D290=1,I290=1),Inputs!$N$51,IF(AND(D290=2,I290=1),Inputs!$N$52,IF(AND(D290=3,I290=1),Inputs!$N$53,IF(AND(D290=4,I290=1),Inputs!$N$54,0))))</f>
        <v>0</v>
      </c>
      <c r="AG290" s="19" t="e">
        <f t="shared" si="56"/>
        <v>#N/A</v>
      </c>
      <c r="AH290" s="19" t="e">
        <f t="shared" si="57"/>
        <v>#N/A</v>
      </c>
      <c r="AI290" s="19" t="e">
        <f t="shared" si="58"/>
        <v>#N/A</v>
      </c>
      <c r="AJ290" s="19" t="e">
        <f>IF(K290=2,Inputs!$B$7,IF(K290=3,Inputs!$B$8,IF(K290=4,Inputs!$B$9,IF(K290=5,Inputs!$B$10,IF(K290=6,Inputs!$B$11)))))</f>
        <v>#N/A</v>
      </c>
      <c r="AK290" s="19">
        <f>Inputs!$B$65+C290</f>
        <v>500</v>
      </c>
      <c r="AL290" s="19" t="e">
        <f t="shared" si="59"/>
        <v>#N/A</v>
      </c>
      <c r="AM290" s="19" t="e">
        <f t="shared" si="54"/>
        <v>#N/A</v>
      </c>
      <c r="AN290" s="19" t="e">
        <f t="shared" si="49"/>
        <v>#N/A</v>
      </c>
      <c r="AO290" s="19" t="e">
        <f t="shared" si="50"/>
        <v>#N/A</v>
      </c>
      <c r="AP290" s="19" t="e">
        <f t="shared" si="51"/>
        <v>#N/A</v>
      </c>
      <c r="AQ290" s="22">
        <f t="shared" si="52"/>
        <v>0</v>
      </c>
      <c r="AR290" s="22">
        <f t="shared" si="53"/>
        <v>0</v>
      </c>
      <c r="AS290" s="22">
        <f>IF(AND(AQ290&gt;=Inputs!$B$15,D290=2),MAX(C290,Inputs!$B$15),AQ290)</f>
        <v>0</v>
      </c>
      <c r="AT290" s="22">
        <f>IF(AND(AR290&gt;=Inputs!$B$15,D290=2),MAX(C290,Inputs!$B$15),AR290)</f>
        <v>0</v>
      </c>
      <c r="AU290" s="22">
        <f>IF(AND(AS290&gt;=Inputs!$B$16,D290&lt;4),MAX(C290,Inputs!$B$16),AS290)</f>
        <v>0</v>
      </c>
      <c r="AV290" s="22">
        <f>IF(AND(AT290&gt;=Inputs!$B$16,D290&lt;4),MAX(C290,Inputs!$B$16),AT290)</f>
        <v>0</v>
      </c>
      <c r="AW290" s="20">
        <f>IF(AU290&gt;Inputs!$B$17,Inputs!$B$17,AU290)</f>
        <v>0</v>
      </c>
      <c r="AX290" s="20">
        <f>IF(AV290&gt;Inputs!$B$17,Inputs!$B$17,AV290)</f>
        <v>0</v>
      </c>
    </row>
    <row r="291" spans="1:50" x14ac:dyDescent="0.25">
      <c r="A291" s="1">
        <f>Levels!A292</f>
        <v>0</v>
      </c>
      <c r="B291" s="1">
        <f>Levels!B292</f>
        <v>0</v>
      </c>
      <c r="C291" s="15">
        <f>IF(AND(E291=0,F291=1),Levels!C292,'2012-2013'!AU291)</f>
        <v>0</v>
      </c>
      <c r="D291" s="1">
        <f>Levels!E292</f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 t="e">
        <f>Levels!AD292</f>
        <v>#N/A</v>
      </c>
      <c r="K291" s="1" t="e">
        <f>Levels!AE292</f>
        <v>#N/A</v>
      </c>
      <c r="L291" s="1" t="e">
        <f t="shared" si="55"/>
        <v>#N/A</v>
      </c>
      <c r="M291" s="19">
        <f>IF(D291=1,Inputs!$J$25,IF(D291=2,Inputs!$J$26,IF(D291=3,Inputs!$J$27,IF(D291=4,Inputs!$J$28,0))))</f>
        <v>0</v>
      </c>
      <c r="N291" s="19">
        <f>IF(D291=1,Inputs!$J$42,IF(D291=2,Inputs!$J$43,IF(D291=3,Inputs!$J$44,IF(D291=4,Inputs!$J$45,0))))</f>
        <v>0</v>
      </c>
      <c r="O291" s="19">
        <f>IF(D291=1,Inputs!$K$25,IF(D291=2,Inputs!$K$26,IF(D291=3,Inputs!$K$27,IF(D291=4,Inputs!$K$28,0))))</f>
        <v>0</v>
      </c>
      <c r="P291" s="19">
        <f>IF(D291=1,Inputs!$K$42,IF(D291=2,Inputs!$K$43,IF(D291=3,Inputs!$K$44,IF(D291=4,Inputs!$K$45,0))))</f>
        <v>0</v>
      </c>
      <c r="Q291" s="19">
        <f>IF(AND(D291=1,G291=1),Inputs!$L$25,IF(AND(D291=2,G291=1),Inputs!$L$26,IF(AND(D291=3,G291=1),Inputs!$L$27,IF(AND(D291=4,G291=1),Inputs!$L$28,0))))</f>
        <v>0</v>
      </c>
      <c r="R291" s="19">
        <f>IF(AND(D291=1,G291=1),Inputs!$L$42,IF(AND(D291=2,G291=1),Inputs!$L$43,IF(AND(D291=3,G291=1),Inputs!$L$44,IF(AND(D291=4,G291=1),Inputs!$L$45,0))))</f>
        <v>0</v>
      </c>
      <c r="S291" s="19">
        <f>IF(AND(D291=1,H291=1),Inputs!$M$25,IF(AND(D291=2,H291=1),Inputs!$M$26,IF(AND(D291=3,H291=1),Inputs!$M$27,IF(AND(D291=4,H291=1),Inputs!$M$28,0))))</f>
        <v>0</v>
      </c>
      <c r="T291" s="19">
        <f>IF(AND(D291=1,H291=1),Inputs!$M$42,IF(AND(D291=2,H291=1),Inputs!$M$43,IF(AND(D291=3,H291=1),Inputs!$M$44,IF(AND(D291=4,H291=1),Inputs!$M$45,0))))</f>
        <v>0</v>
      </c>
      <c r="U291" s="19">
        <f>IF(AND(D291=1,I291=1),Inputs!$N$25,IF(AND(D291=2,I291=1),Inputs!$N$26,IF(AND(D291=3,I291=1),Inputs!$N$27,IF(AND(D291=4,I291=1),Inputs!$N$28,0))))</f>
        <v>0</v>
      </c>
      <c r="V291" s="19">
        <f>IF(AND(D291=1,I291=1),Inputs!$N$42,IF(AND(D291=2,I291=1),Inputs!$N$43,IF(AND(D291=3,I291=1),Inputs!$N$44,IF(AND(D291=4,I291=1),Inputs!$N$45,0))))</f>
        <v>0</v>
      </c>
      <c r="W291" s="19">
        <f>IF(D291=1,Inputs!$J$34,IF(D291=2,Inputs!$J$35,IF(D291=3,Inputs!$J$36,IF(D291=4,Inputs!$J$37,0))))</f>
        <v>0</v>
      </c>
      <c r="X291" s="19">
        <f>IF(D291=1,Inputs!$J$51,IF(D291=2,Inputs!$J$52,IF(D291=3,Inputs!$J$53,IF(D291=4,Inputs!$J$54,0))))</f>
        <v>0</v>
      </c>
      <c r="Y291" s="19">
        <f>IF(D291=1,Inputs!$K$34,IF(D291=2,Inputs!$K$35,IF(D291=3,Inputs!$K$36,IF(D291=4,Inputs!$K$37,0))))</f>
        <v>0</v>
      </c>
      <c r="Z291" s="19">
        <f>IF(D291=1,Inputs!$K$51,IF(D291=2,Inputs!$K$52,IF(D291=3,Inputs!$K$53,IF(D291=4,Inputs!$K$54,0))))</f>
        <v>0</v>
      </c>
      <c r="AA291" s="19">
        <f>IF(AND(D291=1,G291=1),Inputs!$L$34,IF(AND(D291=2,G291=1),Inputs!$L$35,IF(AND(D291=3,G291=1),Inputs!$L$36,IF(AND(D291=4,G291=1),Inputs!$L$37,0))))</f>
        <v>0</v>
      </c>
      <c r="AB291" s="19">
        <f>IF(AND(D291=1,G291=1),Inputs!$L$51,IF(AND(D291=2,G291=1),Inputs!$L$52,IF(AND(D291=3,G291=1),Inputs!$L$53,IF(AND(D291=4,G291=1),Inputs!$L$54,0))))</f>
        <v>0</v>
      </c>
      <c r="AC291" s="19">
        <f>IF(AND(D291=1,H291=1),Inputs!$M$34,IF(AND(D291=2,H291=1),Inputs!$M$35,IF(AND(D291=3,H291=1),Inputs!$M$36,IF(AND(D291=4,H291=1),Inputs!$M$37,0))))</f>
        <v>0</v>
      </c>
      <c r="AD291" s="19">
        <f>IF(AND(D291=1,H291=1),Inputs!$M$51,IF(AND(D291=2,H291=1),Inputs!$M$52,IF(AND(D291=3,H291=1),Inputs!$M$53,IF(AND(D291=4,H291=1),Inputs!$M$54,0))))</f>
        <v>0</v>
      </c>
      <c r="AE291" s="19">
        <f>IF(AND(D291=1,I291=1),Inputs!$N$34,IF(AND(D291=2,I291=1),Inputs!$N$35,IF(AND(D291=3,I291=1),Inputs!$N$36,IF(AND(D291=4,I291=1),Inputs!$N$37,0))))</f>
        <v>0</v>
      </c>
      <c r="AF291" s="19">
        <f>IF(AND(D291=1,I291=1),Inputs!$N$51,IF(AND(D291=2,I291=1),Inputs!$N$52,IF(AND(D291=3,I291=1),Inputs!$N$53,IF(AND(D291=4,I291=1),Inputs!$N$54,0))))</f>
        <v>0</v>
      </c>
      <c r="AG291" s="19" t="e">
        <f t="shared" si="56"/>
        <v>#N/A</v>
      </c>
      <c r="AH291" s="19" t="e">
        <f t="shared" si="57"/>
        <v>#N/A</v>
      </c>
      <c r="AI291" s="19" t="e">
        <f t="shared" si="58"/>
        <v>#N/A</v>
      </c>
      <c r="AJ291" s="19" t="e">
        <f>IF(K291=2,Inputs!$B$7,IF(K291=3,Inputs!$B$8,IF(K291=4,Inputs!$B$9,IF(K291=5,Inputs!$B$10,IF(K291=6,Inputs!$B$11)))))</f>
        <v>#N/A</v>
      </c>
      <c r="AK291" s="19">
        <f>Inputs!$B$65+C291</f>
        <v>500</v>
      </c>
      <c r="AL291" s="19" t="e">
        <f t="shared" si="59"/>
        <v>#N/A</v>
      </c>
      <c r="AM291" s="19" t="e">
        <f t="shared" si="54"/>
        <v>#N/A</v>
      </c>
      <c r="AN291" s="19" t="e">
        <f t="shared" si="49"/>
        <v>#N/A</v>
      </c>
      <c r="AO291" s="19" t="e">
        <f t="shared" si="50"/>
        <v>#N/A</v>
      </c>
      <c r="AP291" s="19" t="e">
        <f t="shared" si="51"/>
        <v>#N/A</v>
      </c>
      <c r="AQ291" s="22">
        <f t="shared" si="52"/>
        <v>0</v>
      </c>
      <c r="AR291" s="22">
        <f t="shared" si="53"/>
        <v>0</v>
      </c>
      <c r="AS291" s="22">
        <f>IF(AND(AQ291&gt;=Inputs!$B$15,D291=2),MAX(C291,Inputs!$B$15),AQ291)</f>
        <v>0</v>
      </c>
      <c r="AT291" s="22">
        <f>IF(AND(AR291&gt;=Inputs!$B$15,D291=2),MAX(C291,Inputs!$B$15),AR291)</f>
        <v>0</v>
      </c>
      <c r="AU291" s="22">
        <f>IF(AND(AS291&gt;=Inputs!$B$16,D291&lt;4),MAX(C291,Inputs!$B$16),AS291)</f>
        <v>0</v>
      </c>
      <c r="AV291" s="22">
        <f>IF(AND(AT291&gt;=Inputs!$B$16,D291&lt;4),MAX(C291,Inputs!$B$16),AT291)</f>
        <v>0</v>
      </c>
      <c r="AW291" s="20">
        <f>IF(AU291&gt;Inputs!$B$17,Inputs!$B$17,AU291)</f>
        <v>0</v>
      </c>
      <c r="AX291" s="20">
        <f>IF(AV291&gt;Inputs!$B$17,Inputs!$B$17,AV291)</f>
        <v>0</v>
      </c>
    </row>
    <row r="292" spans="1:50" x14ac:dyDescent="0.25">
      <c r="A292" s="1">
        <f>Levels!A293</f>
        <v>0</v>
      </c>
      <c r="B292" s="1">
        <f>Levels!B293</f>
        <v>0</v>
      </c>
      <c r="C292" s="15">
        <f>IF(AND(E292=0,F292=1),Levels!C293,'2012-2013'!AU292)</f>
        <v>0</v>
      </c>
      <c r="D292" s="1">
        <f>Levels!E293</f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 t="e">
        <f>Levels!AD293</f>
        <v>#N/A</v>
      </c>
      <c r="K292" s="1" t="e">
        <f>Levels!AE293</f>
        <v>#N/A</v>
      </c>
      <c r="L292" s="1" t="e">
        <f t="shared" si="55"/>
        <v>#N/A</v>
      </c>
      <c r="M292" s="19">
        <f>IF(D292=1,Inputs!$J$25,IF(D292=2,Inputs!$J$26,IF(D292=3,Inputs!$J$27,IF(D292=4,Inputs!$J$28,0))))</f>
        <v>0</v>
      </c>
      <c r="N292" s="19">
        <f>IF(D292=1,Inputs!$J$42,IF(D292=2,Inputs!$J$43,IF(D292=3,Inputs!$J$44,IF(D292=4,Inputs!$J$45,0))))</f>
        <v>0</v>
      </c>
      <c r="O292" s="19">
        <f>IF(D292=1,Inputs!$K$25,IF(D292=2,Inputs!$K$26,IF(D292=3,Inputs!$K$27,IF(D292=4,Inputs!$K$28,0))))</f>
        <v>0</v>
      </c>
      <c r="P292" s="19">
        <f>IF(D292=1,Inputs!$K$42,IF(D292=2,Inputs!$K$43,IF(D292=3,Inputs!$K$44,IF(D292=4,Inputs!$K$45,0))))</f>
        <v>0</v>
      </c>
      <c r="Q292" s="19">
        <f>IF(AND(D292=1,G292=1),Inputs!$L$25,IF(AND(D292=2,G292=1),Inputs!$L$26,IF(AND(D292=3,G292=1),Inputs!$L$27,IF(AND(D292=4,G292=1),Inputs!$L$28,0))))</f>
        <v>0</v>
      </c>
      <c r="R292" s="19">
        <f>IF(AND(D292=1,G292=1),Inputs!$L$42,IF(AND(D292=2,G292=1),Inputs!$L$43,IF(AND(D292=3,G292=1),Inputs!$L$44,IF(AND(D292=4,G292=1),Inputs!$L$45,0))))</f>
        <v>0</v>
      </c>
      <c r="S292" s="19">
        <f>IF(AND(D292=1,H292=1),Inputs!$M$25,IF(AND(D292=2,H292=1),Inputs!$M$26,IF(AND(D292=3,H292=1),Inputs!$M$27,IF(AND(D292=4,H292=1),Inputs!$M$28,0))))</f>
        <v>0</v>
      </c>
      <c r="T292" s="19">
        <f>IF(AND(D292=1,H292=1),Inputs!$M$42,IF(AND(D292=2,H292=1),Inputs!$M$43,IF(AND(D292=3,H292=1),Inputs!$M$44,IF(AND(D292=4,H292=1),Inputs!$M$45,0))))</f>
        <v>0</v>
      </c>
      <c r="U292" s="19">
        <f>IF(AND(D292=1,I292=1),Inputs!$N$25,IF(AND(D292=2,I292=1),Inputs!$N$26,IF(AND(D292=3,I292=1),Inputs!$N$27,IF(AND(D292=4,I292=1),Inputs!$N$28,0))))</f>
        <v>0</v>
      </c>
      <c r="V292" s="19">
        <f>IF(AND(D292=1,I292=1),Inputs!$N$42,IF(AND(D292=2,I292=1),Inputs!$N$43,IF(AND(D292=3,I292=1),Inputs!$N$44,IF(AND(D292=4,I292=1),Inputs!$N$45,0))))</f>
        <v>0</v>
      </c>
      <c r="W292" s="19">
        <f>IF(D292=1,Inputs!$J$34,IF(D292=2,Inputs!$J$35,IF(D292=3,Inputs!$J$36,IF(D292=4,Inputs!$J$37,0))))</f>
        <v>0</v>
      </c>
      <c r="X292" s="19">
        <f>IF(D292=1,Inputs!$J$51,IF(D292=2,Inputs!$J$52,IF(D292=3,Inputs!$J$53,IF(D292=4,Inputs!$J$54,0))))</f>
        <v>0</v>
      </c>
      <c r="Y292" s="19">
        <f>IF(D292=1,Inputs!$K$34,IF(D292=2,Inputs!$K$35,IF(D292=3,Inputs!$K$36,IF(D292=4,Inputs!$K$37,0))))</f>
        <v>0</v>
      </c>
      <c r="Z292" s="19">
        <f>IF(D292=1,Inputs!$K$51,IF(D292=2,Inputs!$K$52,IF(D292=3,Inputs!$K$53,IF(D292=4,Inputs!$K$54,0))))</f>
        <v>0</v>
      </c>
      <c r="AA292" s="19">
        <f>IF(AND(D292=1,G292=1),Inputs!$L$34,IF(AND(D292=2,G292=1),Inputs!$L$35,IF(AND(D292=3,G292=1),Inputs!$L$36,IF(AND(D292=4,G292=1),Inputs!$L$37,0))))</f>
        <v>0</v>
      </c>
      <c r="AB292" s="19">
        <f>IF(AND(D292=1,G292=1),Inputs!$L$51,IF(AND(D292=2,G292=1),Inputs!$L$52,IF(AND(D292=3,G292=1),Inputs!$L$53,IF(AND(D292=4,G292=1),Inputs!$L$54,0))))</f>
        <v>0</v>
      </c>
      <c r="AC292" s="19">
        <f>IF(AND(D292=1,H292=1),Inputs!$M$34,IF(AND(D292=2,H292=1),Inputs!$M$35,IF(AND(D292=3,H292=1),Inputs!$M$36,IF(AND(D292=4,H292=1),Inputs!$M$37,0))))</f>
        <v>0</v>
      </c>
      <c r="AD292" s="19">
        <f>IF(AND(D292=1,H292=1),Inputs!$M$51,IF(AND(D292=2,H292=1),Inputs!$M$52,IF(AND(D292=3,H292=1),Inputs!$M$53,IF(AND(D292=4,H292=1),Inputs!$M$54,0))))</f>
        <v>0</v>
      </c>
      <c r="AE292" s="19">
        <f>IF(AND(D292=1,I292=1),Inputs!$N$34,IF(AND(D292=2,I292=1),Inputs!$N$35,IF(AND(D292=3,I292=1),Inputs!$N$36,IF(AND(D292=4,I292=1),Inputs!$N$37,0))))</f>
        <v>0</v>
      </c>
      <c r="AF292" s="19">
        <f>IF(AND(D292=1,I292=1),Inputs!$N$51,IF(AND(D292=2,I292=1),Inputs!$N$52,IF(AND(D292=3,I292=1),Inputs!$N$53,IF(AND(D292=4,I292=1),Inputs!$N$54,0))))</f>
        <v>0</v>
      </c>
      <c r="AG292" s="19" t="e">
        <f t="shared" si="56"/>
        <v>#N/A</v>
      </c>
      <c r="AH292" s="19" t="e">
        <f t="shared" si="57"/>
        <v>#N/A</v>
      </c>
      <c r="AI292" s="19" t="e">
        <f t="shared" si="58"/>
        <v>#N/A</v>
      </c>
      <c r="AJ292" s="19" t="e">
        <f>IF(K292=2,Inputs!$B$7,IF(K292=3,Inputs!$B$8,IF(K292=4,Inputs!$B$9,IF(K292=5,Inputs!$B$10,IF(K292=6,Inputs!$B$11)))))</f>
        <v>#N/A</v>
      </c>
      <c r="AK292" s="19">
        <f>Inputs!$B$65+C292</f>
        <v>500</v>
      </c>
      <c r="AL292" s="19" t="e">
        <f t="shared" si="59"/>
        <v>#N/A</v>
      </c>
      <c r="AM292" s="19" t="e">
        <f t="shared" si="54"/>
        <v>#N/A</v>
      </c>
      <c r="AN292" s="19" t="e">
        <f t="shared" si="49"/>
        <v>#N/A</v>
      </c>
      <c r="AO292" s="19" t="e">
        <f t="shared" si="50"/>
        <v>#N/A</v>
      </c>
      <c r="AP292" s="19" t="e">
        <f t="shared" si="51"/>
        <v>#N/A</v>
      </c>
      <c r="AQ292" s="22">
        <f t="shared" si="52"/>
        <v>0</v>
      </c>
      <c r="AR292" s="22">
        <f t="shared" si="53"/>
        <v>0</v>
      </c>
      <c r="AS292" s="22">
        <f>IF(AND(AQ292&gt;=Inputs!$B$15,D292=2),MAX(C292,Inputs!$B$15),AQ292)</f>
        <v>0</v>
      </c>
      <c r="AT292" s="22">
        <f>IF(AND(AR292&gt;=Inputs!$B$15,D292=2),MAX(C292,Inputs!$B$15),AR292)</f>
        <v>0</v>
      </c>
      <c r="AU292" s="22">
        <f>IF(AND(AS292&gt;=Inputs!$B$16,D292&lt;4),MAX(C292,Inputs!$B$16),AS292)</f>
        <v>0</v>
      </c>
      <c r="AV292" s="22">
        <f>IF(AND(AT292&gt;=Inputs!$B$16,D292&lt;4),MAX(C292,Inputs!$B$16),AT292)</f>
        <v>0</v>
      </c>
      <c r="AW292" s="20">
        <f>IF(AU292&gt;Inputs!$B$17,Inputs!$B$17,AU292)</f>
        <v>0</v>
      </c>
      <c r="AX292" s="20">
        <f>IF(AV292&gt;Inputs!$B$17,Inputs!$B$17,AV292)</f>
        <v>0</v>
      </c>
    </row>
    <row r="293" spans="1:50" x14ac:dyDescent="0.25">
      <c r="A293" s="1">
        <f>Levels!A294</f>
        <v>0</v>
      </c>
      <c r="B293" s="1">
        <f>Levels!B294</f>
        <v>0</v>
      </c>
      <c r="C293" s="15">
        <f>IF(AND(E293=0,F293=1),Levels!C294,'2012-2013'!AU293)</f>
        <v>0</v>
      </c>
      <c r="D293" s="1">
        <f>Levels!E294</f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 t="e">
        <f>Levels!AD294</f>
        <v>#N/A</v>
      </c>
      <c r="K293" s="1" t="e">
        <f>Levels!AE294</f>
        <v>#N/A</v>
      </c>
      <c r="L293" s="1" t="e">
        <f t="shared" si="55"/>
        <v>#N/A</v>
      </c>
      <c r="M293" s="19">
        <f>IF(D293=1,Inputs!$J$25,IF(D293=2,Inputs!$J$26,IF(D293=3,Inputs!$J$27,IF(D293=4,Inputs!$J$28,0))))</f>
        <v>0</v>
      </c>
      <c r="N293" s="19">
        <f>IF(D293=1,Inputs!$J$42,IF(D293=2,Inputs!$J$43,IF(D293=3,Inputs!$J$44,IF(D293=4,Inputs!$J$45,0))))</f>
        <v>0</v>
      </c>
      <c r="O293" s="19">
        <f>IF(D293=1,Inputs!$K$25,IF(D293=2,Inputs!$K$26,IF(D293=3,Inputs!$K$27,IF(D293=4,Inputs!$K$28,0))))</f>
        <v>0</v>
      </c>
      <c r="P293" s="19">
        <f>IF(D293=1,Inputs!$K$42,IF(D293=2,Inputs!$K$43,IF(D293=3,Inputs!$K$44,IF(D293=4,Inputs!$K$45,0))))</f>
        <v>0</v>
      </c>
      <c r="Q293" s="19">
        <f>IF(AND(D293=1,G293=1),Inputs!$L$25,IF(AND(D293=2,G293=1),Inputs!$L$26,IF(AND(D293=3,G293=1),Inputs!$L$27,IF(AND(D293=4,G293=1),Inputs!$L$28,0))))</f>
        <v>0</v>
      </c>
      <c r="R293" s="19">
        <f>IF(AND(D293=1,G293=1),Inputs!$L$42,IF(AND(D293=2,G293=1),Inputs!$L$43,IF(AND(D293=3,G293=1),Inputs!$L$44,IF(AND(D293=4,G293=1),Inputs!$L$45,0))))</f>
        <v>0</v>
      </c>
      <c r="S293" s="19">
        <f>IF(AND(D293=1,H293=1),Inputs!$M$25,IF(AND(D293=2,H293=1),Inputs!$M$26,IF(AND(D293=3,H293=1),Inputs!$M$27,IF(AND(D293=4,H293=1),Inputs!$M$28,0))))</f>
        <v>0</v>
      </c>
      <c r="T293" s="19">
        <f>IF(AND(D293=1,H293=1),Inputs!$M$42,IF(AND(D293=2,H293=1),Inputs!$M$43,IF(AND(D293=3,H293=1),Inputs!$M$44,IF(AND(D293=4,H293=1),Inputs!$M$45,0))))</f>
        <v>0</v>
      </c>
      <c r="U293" s="19">
        <f>IF(AND(D293=1,I293=1),Inputs!$N$25,IF(AND(D293=2,I293=1),Inputs!$N$26,IF(AND(D293=3,I293=1),Inputs!$N$27,IF(AND(D293=4,I293=1),Inputs!$N$28,0))))</f>
        <v>0</v>
      </c>
      <c r="V293" s="19">
        <f>IF(AND(D293=1,I293=1),Inputs!$N$42,IF(AND(D293=2,I293=1),Inputs!$N$43,IF(AND(D293=3,I293=1),Inputs!$N$44,IF(AND(D293=4,I293=1),Inputs!$N$45,0))))</f>
        <v>0</v>
      </c>
      <c r="W293" s="19">
        <f>IF(D293=1,Inputs!$J$34,IF(D293=2,Inputs!$J$35,IF(D293=3,Inputs!$J$36,IF(D293=4,Inputs!$J$37,0))))</f>
        <v>0</v>
      </c>
      <c r="X293" s="19">
        <f>IF(D293=1,Inputs!$J$51,IF(D293=2,Inputs!$J$52,IF(D293=3,Inputs!$J$53,IF(D293=4,Inputs!$J$54,0))))</f>
        <v>0</v>
      </c>
      <c r="Y293" s="19">
        <f>IF(D293=1,Inputs!$K$34,IF(D293=2,Inputs!$K$35,IF(D293=3,Inputs!$K$36,IF(D293=4,Inputs!$K$37,0))))</f>
        <v>0</v>
      </c>
      <c r="Z293" s="19">
        <f>IF(D293=1,Inputs!$K$51,IF(D293=2,Inputs!$K$52,IF(D293=3,Inputs!$K$53,IF(D293=4,Inputs!$K$54,0))))</f>
        <v>0</v>
      </c>
      <c r="AA293" s="19">
        <f>IF(AND(D293=1,G293=1),Inputs!$L$34,IF(AND(D293=2,G293=1),Inputs!$L$35,IF(AND(D293=3,G293=1),Inputs!$L$36,IF(AND(D293=4,G293=1),Inputs!$L$37,0))))</f>
        <v>0</v>
      </c>
      <c r="AB293" s="19">
        <f>IF(AND(D293=1,G293=1),Inputs!$L$51,IF(AND(D293=2,G293=1),Inputs!$L$52,IF(AND(D293=3,G293=1),Inputs!$L$53,IF(AND(D293=4,G293=1),Inputs!$L$54,0))))</f>
        <v>0</v>
      </c>
      <c r="AC293" s="19">
        <f>IF(AND(D293=1,H293=1),Inputs!$M$34,IF(AND(D293=2,H293=1),Inputs!$M$35,IF(AND(D293=3,H293=1),Inputs!$M$36,IF(AND(D293=4,H293=1),Inputs!$M$37,0))))</f>
        <v>0</v>
      </c>
      <c r="AD293" s="19">
        <f>IF(AND(D293=1,H293=1),Inputs!$M$51,IF(AND(D293=2,H293=1),Inputs!$M$52,IF(AND(D293=3,H293=1),Inputs!$M$53,IF(AND(D293=4,H293=1),Inputs!$M$54,0))))</f>
        <v>0</v>
      </c>
      <c r="AE293" s="19">
        <f>IF(AND(D293=1,I293=1),Inputs!$N$34,IF(AND(D293=2,I293=1),Inputs!$N$35,IF(AND(D293=3,I293=1),Inputs!$N$36,IF(AND(D293=4,I293=1),Inputs!$N$37,0))))</f>
        <v>0</v>
      </c>
      <c r="AF293" s="19">
        <f>IF(AND(D293=1,I293=1),Inputs!$N$51,IF(AND(D293=2,I293=1),Inputs!$N$52,IF(AND(D293=3,I293=1),Inputs!$N$53,IF(AND(D293=4,I293=1),Inputs!$N$54,0))))</f>
        <v>0</v>
      </c>
      <c r="AG293" s="19" t="e">
        <f t="shared" si="56"/>
        <v>#N/A</v>
      </c>
      <c r="AH293" s="19" t="e">
        <f t="shared" si="57"/>
        <v>#N/A</v>
      </c>
      <c r="AI293" s="19" t="e">
        <f t="shared" si="58"/>
        <v>#N/A</v>
      </c>
      <c r="AJ293" s="19" t="e">
        <f>IF(K293=2,Inputs!$B$7,IF(K293=3,Inputs!$B$8,IF(K293=4,Inputs!$B$9,IF(K293=5,Inputs!$B$10,IF(K293=6,Inputs!$B$11)))))</f>
        <v>#N/A</v>
      </c>
      <c r="AK293" s="19">
        <f>Inputs!$B$65+C293</f>
        <v>500</v>
      </c>
      <c r="AL293" s="19" t="e">
        <f t="shared" si="59"/>
        <v>#N/A</v>
      </c>
      <c r="AM293" s="19" t="e">
        <f t="shared" si="54"/>
        <v>#N/A</v>
      </c>
      <c r="AN293" s="19" t="e">
        <f t="shared" si="49"/>
        <v>#N/A</v>
      </c>
      <c r="AO293" s="19" t="e">
        <f t="shared" si="50"/>
        <v>#N/A</v>
      </c>
      <c r="AP293" s="19" t="e">
        <f t="shared" si="51"/>
        <v>#N/A</v>
      </c>
      <c r="AQ293" s="22">
        <f t="shared" si="52"/>
        <v>0</v>
      </c>
      <c r="AR293" s="22">
        <f t="shared" si="53"/>
        <v>0</v>
      </c>
      <c r="AS293" s="22">
        <f>IF(AND(AQ293&gt;=Inputs!$B$15,D293=2),MAX(C293,Inputs!$B$15),AQ293)</f>
        <v>0</v>
      </c>
      <c r="AT293" s="22">
        <f>IF(AND(AR293&gt;=Inputs!$B$15,D293=2),MAX(C293,Inputs!$B$15),AR293)</f>
        <v>0</v>
      </c>
      <c r="AU293" s="22">
        <f>IF(AND(AS293&gt;=Inputs!$B$16,D293&lt;4),MAX(C293,Inputs!$B$16),AS293)</f>
        <v>0</v>
      </c>
      <c r="AV293" s="22">
        <f>IF(AND(AT293&gt;=Inputs!$B$16,D293&lt;4),MAX(C293,Inputs!$B$16),AT293)</f>
        <v>0</v>
      </c>
      <c r="AW293" s="20">
        <f>IF(AU293&gt;Inputs!$B$17,Inputs!$B$17,AU293)</f>
        <v>0</v>
      </c>
      <c r="AX293" s="20">
        <f>IF(AV293&gt;Inputs!$B$17,Inputs!$B$17,AV293)</f>
        <v>0</v>
      </c>
    </row>
    <row r="294" spans="1:50" x14ac:dyDescent="0.25">
      <c r="A294" s="1">
        <f>Levels!A295</f>
        <v>0</v>
      </c>
      <c r="B294" s="1">
        <f>Levels!B295</f>
        <v>0</v>
      </c>
      <c r="C294" s="15">
        <f>IF(AND(E294=0,F294=1),Levels!C295,'2012-2013'!AU294)</f>
        <v>0</v>
      </c>
      <c r="D294" s="1">
        <f>Levels!E295</f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 t="e">
        <f>Levels!AD295</f>
        <v>#N/A</v>
      </c>
      <c r="K294" s="1" t="e">
        <f>Levels!AE295</f>
        <v>#N/A</v>
      </c>
      <c r="L294" s="1" t="e">
        <f t="shared" si="55"/>
        <v>#N/A</v>
      </c>
      <c r="M294" s="19">
        <f>IF(D294=1,Inputs!$J$25,IF(D294=2,Inputs!$J$26,IF(D294=3,Inputs!$J$27,IF(D294=4,Inputs!$J$28,0))))</f>
        <v>0</v>
      </c>
      <c r="N294" s="19">
        <f>IF(D294=1,Inputs!$J$42,IF(D294=2,Inputs!$J$43,IF(D294=3,Inputs!$J$44,IF(D294=4,Inputs!$J$45,0))))</f>
        <v>0</v>
      </c>
      <c r="O294" s="19">
        <f>IF(D294=1,Inputs!$K$25,IF(D294=2,Inputs!$K$26,IF(D294=3,Inputs!$K$27,IF(D294=4,Inputs!$K$28,0))))</f>
        <v>0</v>
      </c>
      <c r="P294" s="19">
        <f>IF(D294=1,Inputs!$K$42,IF(D294=2,Inputs!$K$43,IF(D294=3,Inputs!$K$44,IF(D294=4,Inputs!$K$45,0))))</f>
        <v>0</v>
      </c>
      <c r="Q294" s="19">
        <f>IF(AND(D294=1,G294=1),Inputs!$L$25,IF(AND(D294=2,G294=1),Inputs!$L$26,IF(AND(D294=3,G294=1),Inputs!$L$27,IF(AND(D294=4,G294=1),Inputs!$L$28,0))))</f>
        <v>0</v>
      </c>
      <c r="R294" s="19">
        <f>IF(AND(D294=1,G294=1),Inputs!$L$42,IF(AND(D294=2,G294=1),Inputs!$L$43,IF(AND(D294=3,G294=1),Inputs!$L$44,IF(AND(D294=4,G294=1),Inputs!$L$45,0))))</f>
        <v>0</v>
      </c>
      <c r="S294" s="19">
        <f>IF(AND(D294=1,H294=1),Inputs!$M$25,IF(AND(D294=2,H294=1),Inputs!$M$26,IF(AND(D294=3,H294=1),Inputs!$M$27,IF(AND(D294=4,H294=1),Inputs!$M$28,0))))</f>
        <v>0</v>
      </c>
      <c r="T294" s="19">
        <f>IF(AND(D294=1,H294=1),Inputs!$M$42,IF(AND(D294=2,H294=1),Inputs!$M$43,IF(AND(D294=3,H294=1),Inputs!$M$44,IF(AND(D294=4,H294=1),Inputs!$M$45,0))))</f>
        <v>0</v>
      </c>
      <c r="U294" s="19">
        <f>IF(AND(D294=1,I294=1),Inputs!$N$25,IF(AND(D294=2,I294=1),Inputs!$N$26,IF(AND(D294=3,I294=1),Inputs!$N$27,IF(AND(D294=4,I294=1),Inputs!$N$28,0))))</f>
        <v>0</v>
      </c>
      <c r="V294" s="19">
        <f>IF(AND(D294=1,I294=1),Inputs!$N$42,IF(AND(D294=2,I294=1),Inputs!$N$43,IF(AND(D294=3,I294=1),Inputs!$N$44,IF(AND(D294=4,I294=1),Inputs!$N$45,0))))</f>
        <v>0</v>
      </c>
      <c r="W294" s="19">
        <f>IF(D294=1,Inputs!$J$34,IF(D294=2,Inputs!$J$35,IF(D294=3,Inputs!$J$36,IF(D294=4,Inputs!$J$37,0))))</f>
        <v>0</v>
      </c>
      <c r="X294" s="19">
        <f>IF(D294=1,Inputs!$J$51,IF(D294=2,Inputs!$J$52,IF(D294=3,Inputs!$J$53,IF(D294=4,Inputs!$J$54,0))))</f>
        <v>0</v>
      </c>
      <c r="Y294" s="19">
        <f>IF(D294=1,Inputs!$K$34,IF(D294=2,Inputs!$K$35,IF(D294=3,Inputs!$K$36,IF(D294=4,Inputs!$K$37,0))))</f>
        <v>0</v>
      </c>
      <c r="Z294" s="19">
        <f>IF(D294=1,Inputs!$K$51,IF(D294=2,Inputs!$K$52,IF(D294=3,Inputs!$K$53,IF(D294=4,Inputs!$K$54,0))))</f>
        <v>0</v>
      </c>
      <c r="AA294" s="19">
        <f>IF(AND(D294=1,G294=1),Inputs!$L$34,IF(AND(D294=2,G294=1),Inputs!$L$35,IF(AND(D294=3,G294=1),Inputs!$L$36,IF(AND(D294=4,G294=1),Inputs!$L$37,0))))</f>
        <v>0</v>
      </c>
      <c r="AB294" s="19">
        <f>IF(AND(D294=1,G294=1),Inputs!$L$51,IF(AND(D294=2,G294=1),Inputs!$L$52,IF(AND(D294=3,G294=1),Inputs!$L$53,IF(AND(D294=4,G294=1),Inputs!$L$54,0))))</f>
        <v>0</v>
      </c>
      <c r="AC294" s="19">
        <f>IF(AND(D294=1,H294=1),Inputs!$M$34,IF(AND(D294=2,H294=1),Inputs!$M$35,IF(AND(D294=3,H294=1),Inputs!$M$36,IF(AND(D294=4,H294=1),Inputs!$M$37,0))))</f>
        <v>0</v>
      </c>
      <c r="AD294" s="19">
        <f>IF(AND(D294=1,H294=1),Inputs!$M$51,IF(AND(D294=2,H294=1),Inputs!$M$52,IF(AND(D294=3,H294=1),Inputs!$M$53,IF(AND(D294=4,H294=1),Inputs!$M$54,0))))</f>
        <v>0</v>
      </c>
      <c r="AE294" s="19">
        <f>IF(AND(D294=1,I294=1),Inputs!$N$34,IF(AND(D294=2,I294=1),Inputs!$N$35,IF(AND(D294=3,I294=1),Inputs!$N$36,IF(AND(D294=4,I294=1),Inputs!$N$37,0))))</f>
        <v>0</v>
      </c>
      <c r="AF294" s="19">
        <f>IF(AND(D294=1,I294=1),Inputs!$N$51,IF(AND(D294=2,I294=1),Inputs!$N$52,IF(AND(D294=3,I294=1),Inputs!$N$53,IF(AND(D294=4,I294=1),Inputs!$N$54,0))))</f>
        <v>0</v>
      </c>
      <c r="AG294" s="19" t="e">
        <f t="shared" si="56"/>
        <v>#N/A</v>
      </c>
      <c r="AH294" s="19" t="e">
        <f t="shared" si="57"/>
        <v>#N/A</v>
      </c>
      <c r="AI294" s="19" t="e">
        <f t="shared" si="58"/>
        <v>#N/A</v>
      </c>
      <c r="AJ294" s="19" t="e">
        <f>IF(K294=2,Inputs!$B$7,IF(K294=3,Inputs!$B$8,IF(K294=4,Inputs!$B$9,IF(K294=5,Inputs!$B$10,IF(K294=6,Inputs!$B$11)))))</f>
        <v>#N/A</v>
      </c>
      <c r="AK294" s="19">
        <f>Inputs!$B$65+C294</f>
        <v>500</v>
      </c>
      <c r="AL294" s="19" t="e">
        <f t="shared" si="59"/>
        <v>#N/A</v>
      </c>
      <c r="AM294" s="19" t="e">
        <f t="shared" si="54"/>
        <v>#N/A</v>
      </c>
      <c r="AN294" s="19" t="e">
        <f t="shared" si="49"/>
        <v>#N/A</v>
      </c>
      <c r="AO294" s="19" t="e">
        <f t="shared" si="50"/>
        <v>#N/A</v>
      </c>
      <c r="AP294" s="19" t="e">
        <f t="shared" si="51"/>
        <v>#N/A</v>
      </c>
      <c r="AQ294" s="22">
        <f t="shared" si="52"/>
        <v>0</v>
      </c>
      <c r="AR294" s="22">
        <f t="shared" si="53"/>
        <v>0</v>
      </c>
      <c r="AS294" s="22">
        <f>IF(AND(AQ294&gt;=Inputs!$B$15,D294=2),MAX(C294,Inputs!$B$15),AQ294)</f>
        <v>0</v>
      </c>
      <c r="AT294" s="22">
        <f>IF(AND(AR294&gt;=Inputs!$B$15,D294=2),MAX(C294,Inputs!$B$15),AR294)</f>
        <v>0</v>
      </c>
      <c r="AU294" s="22">
        <f>IF(AND(AS294&gt;=Inputs!$B$16,D294&lt;4),MAX(C294,Inputs!$B$16),AS294)</f>
        <v>0</v>
      </c>
      <c r="AV294" s="22">
        <f>IF(AND(AT294&gt;=Inputs!$B$16,D294&lt;4),MAX(C294,Inputs!$B$16),AT294)</f>
        <v>0</v>
      </c>
      <c r="AW294" s="20">
        <f>IF(AU294&gt;Inputs!$B$17,Inputs!$B$17,AU294)</f>
        <v>0</v>
      </c>
      <c r="AX294" s="20">
        <f>IF(AV294&gt;Inputs!$B$17,Inputs!$B$17,AV294)</f>
        <v>0</v>
      </c>
    </row>
    <row r="295" spans="1:50" x14ac:dyDescent="0.25">
      <c r="A295" s="1">
        <f>Levels!A296</f>
        <v>0</v>
      </c>
      <c r="B295" s="1">
        <f>Levels!B296</f>
        <v>0</v>
      </c>
      <c r="C295" s="15">
        <f>IF(AND(E295=0,F295=1),Levels!C296,'2012-2013'!AU295)</f>
        <v>0</v>
      </c>
      <c r="D295" s="1">
        <f>Levels!E296</f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 t="e">
        <f>Levels!AD296</f>
        <v>#N/A</v>
      </c>
      <c r="K295" s="1" t="e">
        <f>Levels!AE296</f>
        <v>#N/A</v>
      </c>
      <c r="L295" s="1" t="e">
        <f t="shared" si="55"/>
        <v>#N/A</v>
      </c>
      <c r="M295" s="19">
        <f>IF(D295=1,Inputs!$J$25,IF(D295=2,Inputs!$J$26,IF(D295=3,Inputs!$J$27,IF(D295=4,Inputs!$J$28,0))))</f>
        <v>0</v>
      </c>
      <c r="N295" s="19">
        <f>IF(D295=1,Inputs!$J$42,IF(D295=2,Inputs!$J$43,IF(D295=3,Inputs!$J$44,IF(D295=4,Inputs!$J$45,0))))</f>
        <v>0</v>
      </c>
      <c r="O295" s="19">
        <f>IF(D295=1,Inputs!$K$25,IF(D295=2,Inputs!$K$26,IF(D295=3,Inputs!$K$27,IF(D295=4,Inputs!$K$28,0))))</f>
        <v>0</v>
      </c>
      <c r="P295" s="19">
        <f>IF(D295=1,Inputs!$K$42,IF(D295=2,Inputs!$K$43,IF(D295=3,Inputs!$K$44,IF(D295=4,Inputs!$K$45,0))))</f>
        <v>0</v>
      </c>
      <c r="Q295" s="19">
        <f>IF(AND(D295=1,G295=1),Inputs!$L$25,IF(AND(D295=2,G295=1),Inputs!$L$26,IF(AND(D295=3,G295=1),Inputs!$L$27,IF(AND(D295=4,G295=1),Inputs!$L$28,0))))</f>
        <v>0</v>
      </c>
      <c r="R295" s="19">
        <f>IF(AND(D295=1,G295=1),Inputs!$L$42,IF(AND(D295=2,G295=1),Inputs!$L$43,IF(AND(D295=3,G295=1),Inputs!$L$44,IF(AND(D295=4,G295=1),Inputs!$L$45,0))))</f>
        <v>0</v>
      </c>
      <c r="S295" s="19">
        <f>IF(AND(D295=1,H295=1),Inputs!$M$25,IF(AND(D295=2,H295=1),Inputs!$M$26,IF(AND(D295=3,H295=1),Inputs!$M$27,IF(AND(D295=4,H295=1),Inputs!$M$28,0))))</f>
        <v>0</v>
      </c>
      <c r="T295" s="19">
        <f>IF(AND(D295=1,H295=1),Inputs!$M$42,IF(AND(D295=2,H295=1),Inputs!$M$43,IF(AND(D295=3,H295=1),Inputs!$M$44,IF(AND(D295=4,H295=1),Inputs!$M$45,0))))</f>
        <v>0</v>
      </c>
      <c r="U295" s="19">
        <f>IF(AND(D295=1,I295=1),Inputs!$N$25,IF(AND(D295=2,I295=1),Inputs!$N$26,IF(AND(D295=3,I295=1),Inputs!$N$27,IF(AND(D295=4,I295=1),Inputs!$N$28,0))))</f>
        <v>0</v>
      </c>
      <c r="V295" s="19">
        <f>IF(AND(D295=1,I295=1),Inputs!$N$42,IF(AND(D295=2,I295=1),Inputs!$N$43,IF(AND(D295=3,I295=1),Inputs!$N$44,IF(AND(D295=4,I295=1),Inputs!$N$45,0))))</f>
        <v>0</v>
      </c>
      <c r="W295" s="19">
        <f>IF(D295=1,Inputs!$J$34,IF(D295=2,Inputs!$J$35,IF(D295=3,Inputs!$J$36,IF(D295=4,Inputs!$J$37,0))))</f>
        <v>0</v>
      </c>
      <c r="X295" s="19">
        <f>IF(D295=1,Inputs!$J$51,IF(D295=2,Inputs!$J$52,IF(D295=3,Inputs!$J$53,IF(D295=4,Inputs!$J$54,0))))</f>
        <v>0</v>
      </c>
      <c r="Y295" s="19">
        <f>IF(D295=1,Inputs!$K$34,IF(D295=2,Inputs!$K$35,IF(D295=3,Inputs!$K$36,IF(D295=4,Inputs!$K$37,0))))</f>
        <v>0</v>
      </c>
      <c r="Z295" s="19">
        <f>IF(D295=1,Inputs!$K$51,IF(D295=2,Inputs!$K$52,IF(D295=3,Inputs!$K$53,IF(D295=4,Inputs!$K$54,0))))</f>
        <v>0</v>
      </c>
      <c r="AA295" s="19">
        <f>IF(AND(D295=1,G295=1),Inputs!$L$34,IF(AND(D295=2,G295=1),Inputs!$L$35,IF(AND(D295=3,G295=1),Inputs!$L$36,IF(AND(D295=4,G295=1),Inputs!$L$37,0))))</f>
        <v>0</v>
      </c>
      <c r="AB295" s="19">
        <f>IF(AND(D295=1,G295=1),Inputs!$L$51,IF(AND(D295=2,G295=1),Inputs!$L$52,IF(AND(D295=3,G295=1),Inputs!$L$53,IF(AND(D295=4,G295=1),Inputs!$L$54,0))))</f>
        <v>0</v>
      </c>
      <c r="AC295" s="19">
        <f>IF(AND(D295=1,H295=1),Inputs!$M$34,IF(AND(D295=2,H295=1),Inputs!$M$35,IF(AND(D295=3,H295=1),Inputs!$M$36,IF(AND(D295=4,H295=1),Inputs!$M$37,0))))</f>
        <v>0</v>
      </c>
      <c r="AD295" s="19">
        <f>IF(AND(D295=1,H295=1),Inputs!$M$51,IF(AND(D295=2,H295=1),Inputs!$M$52,IF(AND(D295=3,H295=1),Inputs!$M$53,IF(AND(D295=4,H295=1),Inputs!$M$54,0))))</f>
        <v>0</v>
      </c>
      <c r="AE295" s="19">
        <f>IF(AND(D295=1,I295=1),Inputs!$N$34,IF(AND(D295=2,I295=1),Inputs!$N$35,IF(AND(D295=3,I295=1),Inputs!$N$36,IF(AND(D295=4,I295=1),Inputs!$N$37,0))))</f>
        <v>0</v>
      </c>
      <c r="AF295" s="19">
        <f>IF(AND(D295=1,I295=1),Inputs!$N$51,IF(AND(D295=2,I295=1),Inputs!$N$52,IF(AND(D295=3,I295=1),Inputs!$N$53,IF(AND(D295=4,I295=1),Inputs!$N$54,0))))</f>
        <v>0</v>
      </c>
      <c r="AG295" s="19" t="e">
        <f t="shared" si="56"/>
        <v>#N/A</v>
      </c>
      <c r="AH295" s="19" t="e">
        <f t="shared" si="57"/>
        <v>#N/A</v>
      </c>
      <c r="AI295" s="19" t="e">
        <f t="shared" si="58"/>
        <v>#N/A</v>
      </c>
      <c r="AJ295" s="19" t="e">
        <f>IF(K295=2,Inputs!$B$7,IF(K295=3,Inputs!$B$8,IF(K295=4,Inputs!$B$9,IF(K295=5,Inputs!$B$10,IF(K295=6,Inputs!$B$11)))))</f>
        <v>#N/A</v>
      </c>
      <c r="AK295" s="19">
        <f>Inputs!$B$65+C295</f>
        <v>500</v>
      </c>
      <c r="AL295" s="19" t="e">
        <f t="shared" si="59"/>
        <v>#N/A</v>
      </c>
      <c r="AM295" s="19" t="e">
        <f t="shared" si="54"/>
        <v>#N/A</v>
      </c>
      <c r="AN295" s="19" t="e">
        <f t="shared" si="49"/>
        <v>#N/A</v>
      </c>
      <c r="AO295" s="19" t="e">
        <f t="shared" si="50"/>
        <v>#N/A</v>
      </c>
      <c r="AP295" s="19" t="e">
        <f t="shared" si="51"/>
        <v>#N/A</v>
      </c>
      <c r="AQ295" s="22">
        <f t="shared" si="52"/>
        <v>0</v>
      </c>
      <c r="AR295" s="22">
        <f t="shared" si="53"/>
        <v>0</v>
      </c>
      <c r="AS295" s="22">
        <f>IF(AND(AQ295&gt;=Inputs!$B$15,D295=2),MAX(C295,Inputs!$B$15),AQ295)</f>
        <v>0</v>
      </c>
      <c r="AT295" s="22">
        <f>IF(AND(AR295&gt;=Inputs!$B$15,D295=2),MAX(C295,Inputs!$B$15),AR295)</f>
        <v>0</v>
      </c>
      <c r="AU295" s="22">
        <f>IF(AND(AS295&gt;=Inputs!$B$16,D295&lt;4),MAX(C295,Inputs!$B$16),AS295)</f>
        <v>0</v>
      </c>
      <c r="AV295" s="22">
        <f>IF(AND(AT295&gt;=Inputs!$B$16,D295&lt;4),MAX(C295,Inputs!$B$16),AT295)</f>
        <v>0</v>
      </c>
      <c r="AW295" s="20">
        <f>IF(AU295&gt;Inputs!$B$17,Inputs!$B$17,AU295)</f>
        <v>0</v>
      </c>
      <c r="AX295" s="20">
        <f>IF(AV295&gt;Inputs!$B$17,Inputs!$B$17,AV295)</f>
        <v>0</v>
      </c>
    </row>
    <row r="296" spans="1:50" x14ac:dyDescent="0.25">
      <c r="A296" s="1">
        <f>Levels!A297</f>
        <v>0</v>
      </c>
      <c r="B296" s="1">
        <f>Levels!B297</f>
        <v>0</v>
      </c>
      <c r="C296" s="15">
        <f>IF(AND(E296=0,F296=1),Levels!C297,'2012-2013'!AU296)</f>
        <v>0</v>
      </c>
      <c r="D296" s="1">
        <f>Levels!E297</f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 t="e">
        <f>Levels!AD297</f>
        <v>#N/A</v>
      </c>
      <c r="K296" s="1" t="e">
        <f>Levels!AE297</f>
        <v>#N/A</v>
      </c>
      <c r="L296" s="1" t="e">
        <f t="shared" si="55"/>
        <v>#N/A</v>
      </c>
      <c r="M296" s="19">
        <f>IF(D296=1,Inputs!$J$25,IF(D296=2,Inputs!$J$26,IF(D296=3,Inputs!$J$27,IF(D296=4,Inputs!$J$28,0))))</f>
        <v>0</v>
      </c>
      <c r="N296" s="19">
        <f>IF(D296=1,Inputs!$J$42,IF(D296=2,Inputs!$J$43,IF(D296=3,Inputs!$J$44,IF(D296=4,Inputs!$J$45,0))))</f>
        <v>0</v>
      </c>
      <c r="O296" s="19">
        <f>IF(D296=1,Inputs!$K$25,IF(D296=2,Inputs!$K$26,IF(D296=3,Inputs!$K$27,IF(D296=4,Inputs!$K$28,0))))</f>
        <v>0</v>
      </c>
      <c r="P296" s="19">
        <f>IF(D296=1,Inputs!$K$42,IF(D296=2,Inputs!$K$43,IF(D296=3,Inputs!$K$44,IF(D296=4,Inputs!$K$45,0))))</f>
        <v>0</v>
      </c>
      <c r="Q296" s="19">
        <f>IF(AND(D296=1,G296=1),Inputs!$L$25,IF(AND(D296=2,G296=1),Inputs!$L$26,IF(AND(D296=3,G296=1),Inputs!$L$27,IF(AND(D296=4,G296=1),Inputs!$L$28,0))))</f>
        <v>0</v>
      </c>
      <c r="R296" s="19">
        <f>IF(AND(D296=1,G296=1),Inputs!$L$42,IF(AND(D296=2,G296=1),Inputs!$L$43,IF(AND(D296=3,G296=1),Inputs!$L$44,IF(AND(D296=4,G296=1),Inputs!$L$45,0))))</f>
        <v>0</v>
      </c>
      <c r="S296" s="19">
        <f>IF(AND(D296=1,H296=1),Inputs!$M$25,IF(AND(D296=2,H296=1),Inputs!$M$26,IF(AND(D296=3,H296=1),Inputs!$M$27,IF(AND(D296=4,H296=1),Inputs!$M$28,0))))</f>
        <v>0</v>
      </c>
      <c r="T296" s="19">
        <f>IF(AND(D296=1,H296=1),Inputs!$M$42,IF(AND(D296=2,H296=1),Inputs!$M$43,IF(AND(D296=3,H296=1),Inputs!$M$44,IF(AND(D296=4,H296=1),Inputs!$M$45,0))))</f>
        <v>0</v>
      </c>
      <c r="U296" s="19">
        <f>IF(AND(D296=1,I296=1),Inputs!$N$25,IF(AND(D296=2,I296=1),Inputs!$N$26,IF(AND(D296=3,I296=1),Inputs!$N$27,IF(AND(D296=4,I296=1),Inputs!$N$28,0))))</f>
        <v>0</v>
      </c>
      <c r="V296" s="19">
        <f>IF(AND(D296=1,I296=1),Inputs!$N$42,IF(AND(D296=2,I296=1),Inputs!$N$43,IF(AND(D296=3,I296=1),Inputs!$N$44,IF(AND(D296=4,I296=1),Inputs!$N$45,0))))</f>
        <v>0</v>
      </c>
      <c r="W296" s="19">
        <f>IF(D296=1,Inputs!$J$34,IF(D296=2,Inputs!$J$35,IF(D296=3,Inputs!$J$36,IF(D296=4,Inputs!$J$37,0))))</f>
        <v>0</v>
      </c>
      <c r="X296" s="19">
        <f>IF(D296=1,Inputs!$J$51,IF(D296=2,Inputs!$J$52,IF(D296=3,Inputs!$J$53,IF(D296=4,Inputs!$J$54,0))))</f>
        <v>0</v>
      </c>
      <c r="Y296" s="19">
        <f>IF(D296=1,Inputs!$K$34,IF(D296=2,Inputs!$K$35,IF(D296=3,Inputs!$K$36,IF(D296=4,Inputs!$K$37,0))))</f>
        <v>0</v>
      </c>
      <c r="Z296" s="19">
        <f>IF(D296=1,Inputs!$K$51,IF(D296=2,Inputs!$K$52,IF(D296=3,Inputs!$K$53,IF(D296=4,Inputs!$K$54,0))))</f>
        <v>0</v>
      </c>
      <c r="AA296" s="19">
        <f>IF(AND(D296=1,G296=1),Inputs!$L$34,IF(AND(D296=2,G296=1),Inputs!$L$35,IF(AND(D296=3,G296=1),Inputs!$L$36,IF(AND(D296=4,G296=1),Inputs!$L$37,0))))</f>
        <v>0</v>
      </c>
      <c r="AB296" s="19">
        <f>IF(AND(D296=1,G296=1),Inputs!$L$51,IF(AND(D296=2,G296=1),Inputs!$L$52,IF(AND(D296=3,G296=1),Inputs!$L$53,IF(AND(D296=4,G296=1),Inputs!$L$54,0))))</f>
        <v>0</v>
      </c>
      <c r="AC296" s="19">
        <f>IF(AND(D296=1,H296=1),Inputs!$M$34,IF(AND(D296=2,H296=1),Inputs!$M$35,IF(AND(D296=3,H296=1),Inputs!$M$36,IF(AND(D296=4,H296=1),Inputs!$M$37,0))))</f>
        <v>0</v>
      </c>
      <c r="AD296" s="19">
        <f>IF(AND(D296=1,H296=1),Inputs!$M$51,IF(AND(D296=2,H296=1),Inputs!$M$52,IF(AND(D296=3,H296=1),Inputs!$M$53,IF(AND(D296=4,H296=1),Inputs!$M$54,0))))</f>
        <v>0</v>
      </c>
      <c r="AE296" s="19">
        <f>IF(AND(D296=1,I296=1),Inputs!$N$34,IF(AND(D296=2,I296=1),Inputs!$N$35,IF(AND(D296=3,I296=1),Inputs!$N$36,IF(AND(D296=4,I296=1),Inputs!$N$37,0))))</f>
        <v>0</v>
      </c>
      <c r="AF296" s="19">
        <f>IF(AND(D296=1,I296=1),Inputs!$N$51,IF(AND(D296=2,I296=1),Inputs!$N$52,IF(AND(D296=3,I296=1),Inputs!$N$53,IF(AND(D296=4,I296=1),Inputs!$N$54,0))))</f>
        <v>0</v>
      </c>
      <c r="AG296" s="19" t="e">
        <f t="shared" si="56"/>
        <v>#N/A</v>
      </c>
      <c r="AH296" s="19" t="e">
        <f t="shared" si="57"/>
        <v>#N/A</v>
      </c>
      <c r="AI296" s="19" t="e">
        <f t="shared" si="58"/>
        <v>#N/A</v>
      </c>
      <c r="AJ296" s="19" t="e">
        <f>IF(K296=2,Inputs!$B$7,IF(K296=3,Inputs!$B$8,IF(K296=4,Inputs!$B$9,IF(K296=5,Inputs!$B$10,IF(K296=6,Inputs!$B$11)))))</f>
        <v>#N/A</v>
      </c>
      <c r="AK296" s="19">
        <f>Inputs!$B$65+C296</f>
        <v>500</v>
      </c>
      <c r="AL296" s="19" t="e">
        <f t="shared" si="59"/>
        <v>#N/A</v>
      </c>
      <c r="AM296" s="19" t="e">
        <f t="shared" si="54"/>
        <v>#N/A</v>
      </c>
      <c r="AN296" s="19" t="e">
        <f t="shared" si="49"/>
        <v>#N/A</v>
      </c>
      <c r="AO296" s="19" t="e">
        <f t="shared" si="50"/>
        <v>#N/A</v>
      </c>
      <c r="AP296" s="19" t="e">
        <f t="shared" si="51"/>
        <v>#N/A</v>
      </c>
      <c r="AQ296" s="22">
        <f t="shared" si="52"/>
        <v>0</v>
      </c>
      <c r="AR296" s="22">
        <f t="shared" si="53"/>
        <v>0</v>
      </c>
      <c r="AS296" s="22">
        <f>IF(AND(AQ296&gt;=Inputs!$B$15,D296=2),MAX(C296,Inputs!$B$15),AQ296)</f>
        <v>0</v>
      </c>
      <c r="AT296" s="22">
        <f>IF(AND(AR296&gt;=Inputs!$B$15,D296=2),MAX(C296,Inputs!$B$15),AR296)</f>
        <v>0</v>
      </c>
      <c r="AU296" s="22">
        <f>IF(AND(AS296&gt;=Inputs!$B$16,D296&lt;4),MAX(C296,Inputs!$B$16),AS296)</f>
        <v>0</v>
      </c>
      <c r="AV296" s="22">
        <f>IF(AND(AT296&gt;=Inputs!$B$16,D296&lt;4),MAX(C296,Inputs!$B$16),AT296)</f>
        <v>0</v>
      </c>
      <c r="AW296" s="20">
        <f>IF(AU296&gt;Inputs!$B$17,Inputs!$B$17,AU296)</f>
        <v>0</v>
      </c>
      <c r="AX296" s="20">
        <f>IF(AV296&gt;Inputs!$B$17,Inputs!$B$17,AV296)</f>
        <v>0</v>
      </c>
    </row>
    <row r="297" spans="1:50" x14ac:dyDescent="0.25">
      <c r="A297" s="1">
        <f>Levels!A298</f>
        <v>0</v>
      </c>
      <c r="B297" s="1">
        <f>Levels!B298</f>
        <v>0</v>
      </c>
      <c r="C297" s="15">
        <f>IF(AND(E297=0,F297=1),Levels!C298,'2012-2013'!AU297)</f>
        <v>0</v>
      </c>
      <c r="D297" s="1">
        <f>Levels!E298</f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 t="e">
        <f>Levels!AD298</f>
        <v>#N/A</v>
      </c>
      <c r="K297" s="1" t="e">
        <f>Levels!AE298</f>
        <v>#N/A</v>
      </c>
      <c r="L297" s="1" t="e">
        <f t="shared" si="55"/>
        <v>#N/A</v>
      </c>
      <c r="M297" s="19">
        <f>IF(D297=1,Inputs!$J$25,IF(D297=2,Inputs!$J$26,IF(D297=3,Inputs!$J$27,IF(D297=4,Inputs!$J$28,0))))</f>
        <v>0</v>
      </c>
      <c r="N297" s="19">
        <f>IF(D297=1,Inputs!$J$42,IF(D297=2,Inputs!$J$43,IF(D297=3,Inputs!$J$44,IF(D297=4,Inputs!$J$45,0))))</f>
        <v>0</v>
      </c>
      <c r="O297" s="19">
        <f>IF(D297=1,Inputs!$K$25,IF(D297=2,Inputs!$K$26,IF(D297=3,Inputs!$K$27,IF(D297=4,Inputs!$K$28,0))))</f>
        <v>0</v>
      </c>
      <c r="P297" s="19">
        <f>IF(D297=1,Inputs!$K$42,IF(D297=2,Inputs!$K$43,IF(D297=3,Inputs!$K$44,IF(D297=4,Inputs!$K$45,0))))</f>
        <v>0</v>
      </c>
      <c r="Q297" s="19">
        <f>IF(AND(D297=1,G297=1),Inputs!$L$25,IF(AND(D297=2,G297=1),Inputs!$L$26,IF(AND(D297=3,G297=1),Inputs!$L$27,IF(AND(D297=4,G297=1),Inputs!$L$28,0))))</f>
        <v>0</v>
      </c>
      <c r="R297" s="19">
        <f>IF(AND(D297=1,G297=1),Inputs!$L$42,IF(AND(D297=2,G297=1),Inputs!$L$43,IF(AND(D297=3,G297=1),Inputs!$L$44,IF(AND(D297=4,G297=1),Inputs!$L$45,0))))</f>
        <v>0</v>
      </c>
      <c r="S297" s="19">
        <f>IF(AND(D297=1,H297=1),Inputs!$M$25,IF(AND(D297=2,H297=1),Inputs!$M$26,IF(AND(D297=3,H297=1),Inputs!$M$27,IF(AND(D297=4,H297=1),Inputs!$M$28,0))))</f>
        <v>0</v>
      </c>
      <c r="T297" s="19">
        <f>IF(AND(D297=1,H297=1),Inputs!$M$42,IF(AND(D297=2,H297=1),Inputs!$M$43,IF(AND(D297=3,H297=1),Inputs!$M$44,IF(AND(D297=4,H297=1),Inputs!$M$45,0))))</f>
        <v>0</v>
      </c>
      <c r="U297" s="19">
        <f>IF(AND(D297=1,I297=1),Inputs!$N$25,IF(AND(D297=2,I297=1),Inputs!$N$26,IF(AND(D297=3,I297=1),Inputs!$N$27,IF(AND(D297=4,I297=1),Inputs!$N$28,0))))</f>
        <v>0</v>
      </c>
      <c r="V297" s="19">
        <f>IF(AND(D297=1,I297=1),Inputs!$N$42,IF(AND(D297=2,I297=1),Inputs!$N$43,IF(AND(D297=3,I297=1),Inputs!$N$44,IF(AND(D297=4,I297=1),Inputs!$N$45,0))))</f>
        <v>0</v>
      </c>
      <c r="W297" s="19">
        <f>IF(D297=1,Inputs!$J$34,IF(D297=2,Inputs!$J$35,IF(D297=3,Inputs!$J$36,IF(D297=4,Inputs!$J$37,0))))</f>
        <v>0</v>
      </c>
      <c r="X297" s="19">
        <f>IF(D297=1,Inputs!$J$51,IF(D297=2,Inputs!$J$52,IF(D297=3,Inputs!$J$53,IF(D297=4,Inputs!$J$54,0))))</f>
        <v>0</v>
      </c>
      <c r="Y297" s="19">
        <f>IF(D297=1,Inputs!$K$34,IF(D297=2,Inputs!$K$35,IF(D297=3,Inputs!$K$36,IF(D297=4,Inputs!$K$37,0))))</f>
        <v>0</v>
      </c>
      <c r="Z297" s="19">
        <f>IF(D297=1,Inputs!$K$51,IF(D297=2,Inputs!$K$52,IF(D297=3,Inputs!$K$53,IF(D297=4,Inputs!$K$54,0))))</f>
        <v>0</v>
      </c>
      <c r="AA297" s="19">
        <f>IF(AND(D297=1,G297=1),Inputs!$L$34,IF(AND(D297=2,G297=1),Inputs!$L$35,IF(AND(D297=3,G297=1),Inputs!$L$36,IF(AND(D297=4,G297=1),Inputs!$L$37,0))))</f>
        <v>0</v>
      </c>
      <c r="AB297" s="19">
        <f>IF(AND(D297=1,G297=1),Inputs!$L$51,IF(AND(D297=2,G297=1),Inputs!$L$52,IF(AND(D297=3,G297=1),Inputs!$L$53,IF(AND(D297=4,G297=1),Inputs!$L$54,0))))</f>
        <v>0</v>
      </c>
      <c r="AC297" s="19">
        <f>IF(AND(D297=1,H297=1),Inputs!$M$34,IF(AND(D297=2,H297=1),Inputs!$M$35,IF(AND(D297=3,H297=1),Inputs!$M$36,IF(AND(D297=4,H297=1),Inputs!$M$37,0))))</f>
        <v>0</v>
      </c>
      <c r="AD297" s="19">
        <f>IF(AND(D297=1,H297=1),Inputs!$M$51,IF(AND(D297=2,H297=1),Inputs!$M$52,IF(AND(D297=3,H297=1),Inputs!$M$53,IF(AND(D297=4,H297=1),Inputs!$M$54,0))))</f>
        <v>0</v>
      </c>
      <c r="AE297" s="19">
        <f>IF(AND(D297=1,I297=1),Inputs!$N$34,IF(AND(D297=2,I297=1),Inputs!$N$35,IF(AND(D297=3,I297=1),Inputs!$N$36,IF(AND(D297=4,I297=1),Inputs!$N$37,0))))</f>
        <v>0</v>
      </c>
      <c r="AF297" s="19">
        <f>IF(AND(D297=1,I297=1),Inputs!$N$51,IF(AND(D297=2,I297=1),Inputs!$N$52,IF(AND(D297=3,I297=1),Inputs!$N$53,IF(AND(D297=4,I297=1),Inputs!$N$54,0))))</f>
        <v>0</v>
      </c>
      <c r="AG297" s="19" t="e">
        <f t="shared" si="56"/>
        <v>#N/A</v>
      </c>
      <c r="AH297" s="19" t="e">
        <f t="shared" si="57"/>
        <v>#N/A</v>
      </c>
      <c r="AI297" s="19" t="e">
        <f t="shared" si="58"/>
        <v>#N/A</v>
      </c>
      <c r="AJ297" s="19" t="e">
        <f>IF(K297=2,Inputs!$B$7,IF(K297=3,Inputs!$B$8,IF(K297=4,Inputs!$B$9,IF(K297=5,Inputs!$B$10,IF(K297=6,Inputs!$B$11)))))</f>
        <v>#N/A</v>
      </c>
      <c r="AK297" s="19">
        <f>Inputs!$B$65+C297</f>
        <v>500</v>
      </c>
      <c r="AL297" s="19" t="e">
        <f t="shared" si="59"/>
        <v>#N/A</v>
      </c>
      <c r="AM297" s="19" t="e">
        <f t="shared" si="54"/>
        <v>#N/A</v>
      </c>
      <c r="AN297" s="19" t="e">
        <f t="shared" si="49"/>
        <v>#N/A</v>
      </c>
      <c r="AO297" s="19" t="e">
        <f t="shared" si="50"/>
        <v>#N/A</v>
      </c>
      <c r="AP297" s="19" t="e">
        <f t="shared" si="51"/>
        <v>#N/A</v>
      </c>
      <c r="AQ297" s="22">
        <f t="shared" si="52"/>
        <v>0</v>
      </c>
      <c r="AR297" s="22">
        <f t="shared" si="53"/>
        <v>0</v>
      </c>
      <c r="AS297" s="22">
        <f>IF(AND(AQ297&gt;=Inputs!$B$15,D297=2),MAX(C297,Inputs!$B$15),AQ297)</f>
        <v>0</v>
      </c>
      <c r="AT297" s="22">
        <f>IF(AND(AR297&gt;=Inputs!$B$15,D297=2),MAX(C297,Inputs!$B$15),AR297)</f>
        <v>0</v>
      </c>
      <c r="AU297" s="22">
        <f>IF(AND(AS297&gt;=Inputs!$B$16,D297&lt;4),MAX(C297,Inputs!$B$16),AS297)</f>
        <v>0</v>
      </c>
      <c r="AV297" s="22">
        <f>IF(AND(AT297&gt;=Inputs!$B$16,D297&lt;4),MAX(C297,Inputs!$B$16),AT297)</f>
        <v>0</v>
      </c>
      <c r="AW297" s="20">
        <f>IF(AU297&gt;Inputs!$B$17,Inputs!$B$17,AU297)</f>
        <v>0</v>
      </c>
      <c r="AX297" s="20">
        <f>IF(AV297&gt;Inputs!$B$17,Inputs!$B$17,AV297)</f>
        <v>0</v>
      </c>
    </row>
    <row r="298" spans="1:50" x14ac:dyDescent="0.25">
      <c r="A298" s="1">
        <f>Levels!A299</f>
        <v>0</v>
      </c>
      <c r="B298" s="1">
        <f>Levels!B299</f>
        <v>0</v>
      </c>
      <c r="C298" s="15">
        <f>IF(AND(E298=0,F298=1),Levels!C299,'2012-2013'!AU298)</f>
        <v>0</v>
      </c>
      <c r="D298" s="1">
        <f>Levels!E299</f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 t="e">
        <f>Levels!AD299</f>
        <v>#N/A</v>
      </c>
      <c r="K298" s="1" t="e">
        <f>Levels!AE299</f>
        <v>#N/A</v>
      </c>
      <c r="L298" s="1" t="e">
        <f t="shared" si="55"/>
        <v>#N/A</v>
      </c>
      <c r="M298" s="19">
        <f>IF(D298=1,Inputs!$J$25,IF(D298=2,Inputs!$J$26,IF(D298=3,Inputs!$J$27,IF(D298=4,Inputs!$J$28,0))))</f>
        <v>0</v>
      </c>
      <c r="N298" s="19">
        <f>IF(D298=1,Inputs!$J$42,IF(D298=2,Inputs!$J$43,IF(D298=3,Inputs!$J$44,IF(D298=4,Inputs!$J$45,0))))</f>
        <v>0</v>
      </c>
      <c r="O298" s="19">
        <f>IF(D298=1,Inputs!$K$25,IF(D298=2,Inputs!$K$26,IF(D298=3,Inputs!$K$27,IF(D298=4,Inputs!$K$28,0))))</f>
        <v>0</v>
      </c>
      <c r="P298" s="19">
        <f>IF(D298=1,Inputs!$K$42,IF(D298=2,Inputs!$K$43,IF(D298=3,Inputs!$K$44,IF(D298=4,Inputs!$K$45,0))))</f>
        <v>0</v>
      </c>
      <c r="Q298" s="19">
        <f>IF(AND(D298=1,G298=1),Inputs!$L$25,IF(AND(D298=2,G298=1),Inputs!$L$26,IF(AND(D298=3,G298=1),Inputs!$L$27,IF(AND(D298=4,G298=1),Inputs!$L$28,0))))</f>
        <v>0</v>
      </c>
      <c r="R298" s="19">
        <f>IF(AND(D298=1,G298=1),Inputs!$L$42,IF(AND(D298=2,G298=1),Inputs!$L$43,IF(AND(D298=3,G298=1),Inputs!$L$44,IF(AND(D298=4,G298=1),Inputs!$L$45,0))))</f>
        <v>0</v>
      </c>
      <c r="S298" s="19">
        <f>IF(AND(D298=1,H298=1),Inputs!$M$25,IF(AND(D298=2,H298=1),Inputs!$M$26,IF(AND(D298=3,H298=1),Inputs!$M$27,IF(AND(D298=4,H298=1),Inputs!$M$28,0))))</f>
        <v>0</v>
      </c>
      <c r="T298" s="19">
        <f>IF(AND(D298=1,H298=1),Inputs!$M$42,IF(AND(D298=2,H298=1),Inputs!$M$43,IF(AND(D298=3,H298=1),Inputs!$M$44,IF(AND(D298=4,H298=1),Inputs!$M$45,0))))</f>
        <v>0</v>
      </c>
      <c r="U298" s="19">
        <f>IF(AND(D298=1,I298=1),Inputs!$N$25,IF(AND(D298=2,I298=1),Inputs!$N$26,IF(AND(D298=3,I298=1),Inputs!$N$27,IF(AND(D298=4,I298=1),Inputs!$N$28,0))))</f>
        <v>0</v>
      </c>
      <c r="V298" s="19">
        <f>IF(AND(D298=1,I298=1),Inputs!$N$42,IF(AND(D298=2,I298=1),Inputs!$N$43,IF(AND(D298=3,I298=1),Inputs!$N$44,IF(AND(D298=4,I298=1),Inputs!$N$45,0))))</f>
        <v>0</v>
      </c>
      <c r="W298" s="19">
        <f>IF(D298=1,Inputs!$J$34,IF(D298=2,Inputs!$J$35,IF(D298=3,Inputs!$J$36,IF(D298=4,Inputs!$J$37,0))))</f>
        <v>0</v>
      </c>
      <c r="X298" s="19">
        <f>IF(D298=1,Inputs!$J$51,IF(D298=2,Inputs!$J$52,IF(D298=3,Inputs!$J$53,IF(D298=4,Inputs!$J$54,0))))</f>
        <v>0</v>
      </c>
      <c r="Y298" s="19">
        <f>IF(D298=1,Inputs!$K$34,IF(D298=2,Inputs!$K$35,IF(D298=3,Inputs!$K$36,IF(D298=4,Inputs!$K$37,0))))</f>
        <v>0</v>
      </c>
      <c r="Z298" s="19">
        <f>IF(D298=1,Inputs!$K$51,IF(D298=2,Inputs!$K$52,IF(D298=3,Inputs!$K$53,IF(D298=4,Inputs!$K$54,0))))</f>
        <v>0</v>
      </c>
      <c r="AA298" s="19">
        <f>IF(AND(D298=1,G298=1),Inputs!$L$34,IF(AND(D298=2,G298=1),Inputs!$L$35,IF(AND(D298=3,G298=1),Inputs!$L$36,IF(AND(D298=4,G298=1),Inputs!$L$37,0))))</f>
        <v>0</v>
      </c>
      <c r="AB298" s="19">
        <f>IF(AND(D298=1,G298=1),Inputs!$L$51,IF(AND(D298=2,G298=1),Inputs!$L$52,IF(AND(D298=3,G298=1),Inputs!$L$53,IF(AND(D298=4,G298=1),Inputs!$L$54,0))))</f>
        <v>0</v>
      </c>
      <c r="AC298" s="19">
        <f>IF(AND(D298=1,H298=1),Inputs!$M$34,IF(AND(D298=2,H298=1),Inputs!$M$35,IF(AND(D298=3,H298=1),Inputs!$M$36,IF(AND(D298=4,H298=1),Inputs!$M$37,0))))</f>
        <v>0</v>
      </c>
      <c r="AD298" s="19">
        <f>IF(AND(D298=1,H298=1),Inputs!$M$51,IF(AND(D298=2,H298=1),Inputs!$M$52,IF(AND(D298=3,H298=1),Inputs!$M$53,IF(AND(D298=4,H298=1),Inputs!$M$54,0))))</f>
        <v>0</v>
      </c>
      <c r="AE298" s="19">
        <f>IF(AND(D298=1,I298=1),Inputs!$N$34,IF(AND(D298=2,I298=1),Inputs!$N$35,IF(AND(D298=3,I298=1),Inputs!$N$36,IF(AND(D298=4,I298=1),Inputs!$N$37,0))))</f>
        <v>0</v>
      </c>
      <c r="AF298" s="19">
        <f>IF(AND(D298=1,I298=1),Inputs!$N$51,IF(AND(D298=2,I298=1),Inputs!$N$52,IF(AND(D298=3,I298=1),Inputs!$N$53,IF(AND(D298=4,I298=1),Inputs!$N$54,0))))</f>
        <v>0</v>
      </c>
      <c r="AG298" s="19" t="e">
        <f t="shared" si="56"/>
        <v>#N/A</v>
      </c>
      <c r="AH298" s="19" t="e">
        <f t="shared" si="57"/>
        <v>#N/A</v>
      </c>
      <c r="AI298" s="19" t="e">
        <f t="shared" si="58"/>
        <v>#N/A</v>
      </c>
      <c r="AJ298" s="19" t="e">
        <f>IF(K298=2,Inputs!$B$7,IF(K298=3,Inputs!$B$8,IF(K298=4,Inputs!$B$9,IF(K298=5,Inputs!$B$10,IF(K298=6,Inputs!$B$11)))))</f>
        <v>#N/A</v>
      </c>
      <c r="AK298" s="19">
        <f>Inputs!$B$65+C298</f>
        <v>500</v>
      </c>
      <c r="AL298" s="19" t="e">
        <f t="shared" si="59"/>
        <v>#N/A</v>
      </c>
      <c r="AM298" s="19" t="e">
        <f t="shared" si="54"/>
        <v>#N/A</v>
      </c>
      <c r="AN298" s="19" t="e">
        <f t="shared" si="49"/>
        <v>#N/A</v>
      </c>
      <c r="AO298" s="19" t="e">
        <f t="shared" si="50"/>
        <v>#N/A</v>
      </c>
      <c r="AP298" s="19" t="e">
        <f t="shared" si="51"/>
        <v>#N/A</v>
      </c>
      <c r="AQ298" s="22">
        <f t="shared" si="52"/>
        <v>0</v>
      </c>
      <c r="AR298" s="22">
        <f t="shared" si="53"/>
        <v>0</v>
      </c>
      <c r="AS298" s="22">
        <f>IF(AND(AQ298&gt;=Inputs!$B$15,D298=2),MAX(C298,Inputs!$B$15),AQ298)</f>
        <v>0</v>
      </c>
      <c r="AT298" s="22">
        <f>IF(AND(AR298&gt;=Inputs!$B$15,D298=2),MAX(C298,Inputs!$B$15),AR298)</f>
        <v>0</v>
      </c>
      <c r="AU298" s="22">
        <f>IF(AND(AS298&gt;=Inputs!$B$16,D298&lt;4),MAX(C298,Inputs!$B$16),AS298)</f>
        <v>0</v>
      </c>
      <c r="AV298" s="22">
        <f>IF(AND(AT298&gt;=Inputs!$B$16,D298&lt;4),MAX(C298,Inputs!$B$16),AT298)</f>
        <v>0</v>
      </c>
      <c r="AW298" s="20">
        <f>IF(AU298&gt;Inputs!$B$17,Inputs!$B$17,AU298)</f>
        <v>0</v>
      </c>
      <c r="AX298" s="20">
        <f>IF(AV298&gt;Inputs!$B$17,Inputs!$B$17,AV298)</f>
        <v>0</v>
      </c>
    </row>
    <row r="299" spans="1:50" x14ac:dyDescent="0.25">
      <c r="A299" s="1">
        <f>Levels!A300</f>
        <v>0</v>
      </c>
      <c r="B299" s="1">
        <f>Levels!B300</f>
        <v>0</v>
      </c>
      <c r="C299" s="15">
        <f>IF(AND(E299=0,F299=1),Levels!C300,'2012-2013'!AU299)</f>
        <v>0</v>
      </c>
      <c r="D299" s="1">
        <f>Levels!E300</f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 t="e">
        <f>Levels!AD300</f>
        <v>#N/A</v>
      </c>
      <c r="K299" s="1" t="e">
        <f>Levels!AE300</f>
        <v>#N/A</v>
      </c>
      <c r="L299" s="1" t="e">
        <f t="shared" si="55"/>
        <v>#N/A</v>
      </c>
      <c r="M299" s="19">
        <f>IF(D299=1,Inputs!$J$25,IF(D299=2,Inputs!$J$26,IF(D299=3,Inputs!$J$27,IF(D299=4,Inputs!$J$28,0))))</f>
        <v>0</v>
      </c>
      <c r="N299" s="19">
        <f>IF(D299=1,Inputs!$J$42,IF(D299=2,Inputs!$J$43,IF(D299=3,Inputs!$J$44,IF(D299=4,Inputs!$J$45,0))))</f>
        <v>0</v>
      </c>
      <c r="O299" s="19">
        <f>IF(D299=1,Inputs!$K$25,IF(D299=2,Inputs!$K$26,IF(D299=3,Inputs!$K$27,IF(D299=4,Inputs!$K$28,0))))</f>
        <v>0</v>
      </c>
      <c r="P299" s="19">
        <f>IF(D299=1,Inputs!$K$42,IF(D299=2,Inputs!$K$43,IF(D299=3,Inputs!$K$44,IF(D299=4,Inputs!$K$45,0))))</f>
        <v>0</v>
      </c>
      <c r="Q299" s="19">
        <f>IF(AND(D299=1,G299=1),Inputs!$L$25,IF(AND(D299=2,G299=1),Inputs!$L$26,IF(AND(D299=3,G299=1),Inputs!$L$27,IF(AND(D299=4,G299=1),Inputs!$L$28,0))))</f>
        <v>0</v>
      </c>
      <c r="R299" s="19">
        <f>IF(AND(D299=1,G299=1),Inputs!$L$42,IF(AND(D299=2,G299=1),Inputs!$L$43,IF(AND(D299=3,G299=1),Inputs!$L$44,IF(AND(D299=4,G299=1),Inputs!$L$45,0))))</f>
        <v>0</v>
      </c>
      <c r="S299" s="19">
        <f>IF(AND(D299=1,H299=1),Inputs!$M$25,IF(AND(D299=2,H299=1),Inputs!$M$26,IF(AND(D299=3,H299=1),Inputs!$M$27,IF(AND(D299=4,H299=1),Inputs!$M$28,0))))</f>
        <v>0</v>
      </c>
      <c r="T299" s="19">
        <f>IF(AND(D299=1,H299=1),Inputs!$M$42,IF(AND(D299=2,H299=1),Inputs!$M$43,IF(AND(D299=3,H299=1),Inputs!$M$44,IF(AND(D299=4,H299=1),Inputs!$M$45,0))))</f>
        <v>0</v>
      </c>
      <c r="U299" s="19">
        <f>IF(AND(D299=1,I299=1),Inputs!$N$25,IF(AND(D299=2,I299=1),Inputs!$N$26,IF(AND(D299=3,I299=1),Inputs!$N$27,IF(AND(D299=4,I299=1),Inputs!$N$28,0))))</f>
        <v>0</v>
      </c>
      <c r="V299" s="19">
        <f>IF(AND(D299=1,I299=1),Inputs!$N$42,IF(AND(D299=2,I299=1),Inputs!$N$43,IF(AND(D299=3,I299=1),Inputs!$N$44,IF(AND(D299=4,I299=1),Inputs!$N$45,0))))</f>
        <v>0</v>
      </c>
      <c r="W299" s="19">
        <f>IF(D299=1,Inputs!$J$34,IF(D299=2,Inputs!$J$35,IF(D299=3,Inputs!$J$36,IF(D299=4,Inputs!$J$37,0))))</f>
        <v>0</v>
      </c>
      <c r="X299" s="19">
        <f>IF(D299=1,Inputs!$J$51,IF(D299=2,Inputs!$J$52,IF(D299=3,Inputs!$J$53,IF(D299=4,Inputs!$J$54,0))))</f>
        <v>0</v>
      </c>
      <c r="Y299" s="19">
        <f>IF(D299=1,Inputs!$K$34,IF(D299=2,Inputs!$K$35,IF(D299=3,Inputs!$K$36,IF(D299=4,Inputs!$K$37,0))))</f>
        <v>0</v>
      </c>
      <c r="Z299" s="19">
        <f>IF(D299=1,Inputs!$K$51,IF(D299=2,Inputs!$K$52,IF(D299=3,Inputs!$K$53,IF(D299=4,Inputs!$K$54,0))))</f>
        <v>0</v>
      </c>
      <c r="AA299" s="19">
        <f>IF(AND(D299=1,G299=1),Inputs!$L$34,IF(AND(D299=2,G299=1),Inputs!$L$35,IF(AND(D299=3,G299=1),Inputs!$L$36,IF(AND(D299=4,G299=1),Inputs!$L$37,0))))</f>
        <v>0</v>
      </c>
      <c r="AB299" s="19">
        <f>IF(AND(D299=1,G299=1),Inputs!$L$51,IF(AND(D299=2,G299=1),Inputs!$L$52,IF(AND(D299=3,G299=1),Inputs!$L$53,IF(AND(D299=4,G299=1),Inputs!$L$54,0))))</f>
        <v>0</v>
      </c>
      <c r="AC299" s="19">
        <f>IF(AND(D299=1,H299=1),Inputs!$M$34,IF(AND(D299=2,H299=1),Inputs!$M$35,IF(AND(D299=3,H299=1),Inputs!$M$36,IF(AND(D299=4,H299=1),Inputs!$M$37,0))))</f>
        <v>0</v>
      </c>
      <c r="AD299" s="19">
        <f>IF(AND(D299=1,H299=1),Inputs!$M$51,IF(AND(D299=2,H299=1),Inputs!$M$52,IF(AND(D299=3,H299=1),Inputs!$M$53,IF(AND(D299=4,H299=1),Inputs!$M$54,0))))</f>
        <v>0</v>
      </c>
      <c r="AE299" s="19">
        <f>IF(AND(D299=1,I299=1),Inputs!$N$34,IF(AND(D299=2,I299=1),Inputs!$N$35,IF(AND(D299=3,I299=1),Inputs!$N$36,IF(AND(D299=4,I299=1),Inputs!$N$37,0))))</f>
        <v>0</v>
      </c>
      <c r="AF299" s="19">
        <f>IF(AND(D299=1,I299=1),Inputs!$N$51,IF(AND(D299=2,I299=1),Inputs!$N$52,IF(AND(D299=3,I299=1),Inputs!$N$53,IF(AND(D299=4,I299=1),Inputs!$N$54,0))))</f>
        <v>0</v>
      </c>
      <c r="AG299" s="19" t="e">
        <f t="shared" si="56"/>
        <v>#N/A</v>
      </c>
      <c r="AH299" s="19" t="e">
        <f t="shared" si="57"/>
        <v>#N/A</v>
      </c>
      <c r="AI299" s="19" t="e">
        <f t="shared" si="58"/>
        <v>#N/A</v>
      </c>
      <c r="AJ299" s="19" t="e">
        <f>IF(K299=2,Inputs!$B$7,IF(K299=3,Inputs!$B$8,IF(K299=4,Inputs!$B$9,IF(K299=5,Inputs!$B$10,IF(K299=6,Inputs!$B$11)))))</f>
        <v>#N/A</v>
      </c>
      <c r="AK299" s="19">
        <f>Inputs!$B$65+C299</f>
        <v>500</v>
      </c>
      <c r="AL299" s="19" t="e">
        <f t="shared" si="59"/>
        <v>#N/A</v>
      </c>
      <c r="AM299" s="19" t="e">
        <f t="shared" si="54"/>
        <v>#N/A</v>
      </c>
      <c r="AN299" s="19" t="e">
        <f t="shared" si="49"/>
        <v>#N/A</v>
      </c>
      <c r="AO299" s="19" t="e">
        <f t="shared" si="50"/>
        <v>#N/A</v>
      </c>
      <c r="AP299" s="19" t="e">
        <f t="shared" si="51"/>
        <v>#N/A</v>
      </c>
      <c r="AQ299" s="22">
        <f t="shared" si="52"/>
        <v>0</v>
      </c>
      <c r="AR299" s="22">
        <f t="shared" si="53"/>
        <v>0</v>
      </c>
      <c r="AS299" s="22">
        <f>IF(AND(AQ299&gt;=Inputs!$B$15,D299=2),MAX(C299,Inputs!$B$15),AQ299)</f>
        <v>0</v>
      </c>
      <c r="AT299" s="22">
        <f>IF(AND(AR299&gt;=Inputs!$B$15,D299=2),MAX(C299,Inputs!$B$15),AR299)</f>
        <v>0</v>
      </c>
      <c r="AU299" s="22">
        <f>IF(AND(AS299&gt;=Inputs!$B$16,D299&lt;4),MAX(C299,Inputs!$B$16),AS299)</f>
        <v>0</v>
      </c>
      <c r="AV299" s="22">
        <f>IF(AND(AT299&gt;=Inputs!$B$16,D299&lt;4),MAX(C299,Inputs!$B$16),AT299)</f>
        <v>0</v>
      </c>
      <c r="AW299" s="20">
        <f>IF(AU299&gt;Inputs!$B$17,Inputs!$B$17,AU299)</f>
        <v>0</v>
      </c>
      <c r="AX299" s="20">
        <f>IF(AV299&gt;Inputs!$B$17,Inputs!$B$17,AV299)</f>
        <v>0</v>
      </c>
    </row>
    <row r="300" spans="1:50" x14ac:dyDescent="0.25">
      <c r="A300" s="1">
        <f>Levels!A301</f>
        <v>0</v>
      </c>
      <c r="B300" s="1">
        <f>Levels!B301</f>
        <v>0</v>
      </c>
      <c r="C300" s="15">
        <f>IF(AND(E300=0,F300=1),Levels!C301,'2012-2013'!AU300)</f>
        <v>0</v>
      </c>
      <c r="D300" s="1">
        <f>Levels!E301</f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 t="e">
        <f>Levels!AD301</f>
        <v>#N/A</v>
      </c>
      <c r="K300" s="1" t="e">
        <f>Levels!AE301</f>
        <v>#N/A</v>
      </c>
      <c r="L300" s="1" t="e">
        <f t="shared" si="55"/>
        <v>#N/A</v>
      </c>
      <c r="M300" s="19">
        <f>IF(D300=1,Inputs!$J$25,IF(D300=2,Inputs!$J$26,IF(D300=3,Inputs!$J$27,IF(D300=4,Inputs!$J$28,0))))</f>
        <v>0</v>
      </c>
      <c r="N300" s="19">
        <f>IF(D300=1,Inputs!$J$42,IF(D300=2,Inputs!$J$43,IF(D300=3,Inputs!$J$44,IF(D300=4,Inputs!$J$45,0))))</f>
        <v>0</v>
      </c>
      <c r="O300" s="19">
        <f>IF(D300=1,Inputs!$K$25,IF(D300=2,Inputs!$K$26,IF(D300=3,Inputs!$K$27,IF(D300=4,Inputs!$K$28,0))))</f>
        <v>0</v>
      </c>
      <c r="P300" s="19">
        <f>IF(D300=1,Inputs!$K$42,IF(D300=2,Inputs!$K$43,IF(D300=3,Inputs!$K$44,IF(D300=4,Inputs!$K$45,0))))</f>
        <v>0</v>
      </c>
      <c r="Q300" s="19">
        <f>IF(AND(D300=1,G300=1),Inputs!$L$25,IF(AND(D300=2,G300=1),Inputs!$L$26,IF(AND(D300=3,G300=1),Inputs!$L$27,IF(AND(D300=4,G300=1),Inputs!$L$28,0))))</f>
        <v>0</v>
      </c>
      <c r="R300" s="19">
        <f>IF(AND(D300=1,G300=1),Inputs!$L$42,IF(AND(D300=2,G300=1),Inputs!$L$43,IF(AND(D300=3,G300=1),Inputs!$L$44,IF(AND(D300=4,G300=1),Inputs!$L$45,0))))</f>
        <v>0</v>
      </c>
      <c r="S300" s="19">
        <f>IF(AND(D300=1,H300=1),Inputs!$M$25,IF(AND(D300=2,H300=1),Inputs!$M$26,IF(AND(D300=3,H300=1),Inputs!$M$27,IF(AND(D300=4,H300=1),Inputs!$M$28,0))))</f>
        <v>0</v>
      </c>
      <c r="T300" s="19">
        <f>IF(AND(D300=1,H300=1),Inputs!$M$42,IF(AND(D300=2,H300=1),Inputs!$M$43,IF(AND(D300=3,H300=1),Inputs!$M$44,IF(AND(D300=4,H300=1),Inputs!$M$45,0))))</f>
        <v>0</v>
      </c>
      <c r="U300" s="19">
        <f>IF(AND(D300=1,I300=1),Inputs!$N$25,IF(AND(D300=2,I300=1),Inputs!$N$26,IF(AND(D300=3,I300=1),Inputs!$N$27,IF(AND(D300=4,I300=1),Inputs!$N$28,0))))</f>
        <v>0</v>
      </c>
      <c r="V300" s="19">
        <f>IF(AND(D300=1,I300=1),Inputs!$N$42,IF(AND(D300=2,I300=1),Inputs!$N$43,IF(AND(D300=3,I300=1),Inputs!$N$44,IF(AND(D300=4,I300=1),Inputs!$N$45,0))))</f>
        <v>0</v>
      </c>
      <c r="W300" s="19">
        <f>IF(D300=1,Inputs!$J$34,IF(D300=2,Inputs!$J$35,IF(D300=3,Inputs!$J$36,IF(D300=4,Inputs!$J$37,0))))</f>
        <v>0</v>
      </c>
      <c r="X300" s="19">
        <f>IF(D300=1,Inputs!$J$51,IF(D300=2,Inputs!$J$52,IF(D300=3,Inputs!$J$53,IF(D300=4,Inputs!$J$54,0))))</f>
        <v>0</v>
      </c>
      <c r="Y300" s="19">
        <f>IF(D300=1,Inputs!$K$34,IF(D300=2,Inputs!$K$35,IF(D300=3,Inputs!$K$36,IF(D300=4,Inputs!$K$37,0))))</f>
        <v>0</v>
      </c>
      <c r="Z300" s="19">
        <f>IF(D300=1,Inputs!$K$51,IF(D300=2,Inputs!$K$52,IF(D300=3,Inputs!$K$53,IF(D300=4,Inputs!$K$54,0))))</f>
        <v>0</v>
      </c>
      <c r="AA300" s="19">
        <f>IF(AND(D300=1,G300=1),Inputs!$L$34,IF(AND(D300=2,G300=1),Inputs!$L$35,IF(AND(D300=3,G300=1),Inputs!$L$36,IF(AND(D300=4,G300=1),Inputs!$L$37,0))))</f>
        <v>0</v>
      </c>
      <c r="AB300" s="19">
        <f>IF(AND(D300=1,G300=1),Inputs!$L$51,IF(AND(D300=2,G300=1),Inputs!$L$52,IF(AND(D300=3,G300=1),Inputs!$L$53,IF(AND(D300=4,G300=1),Inputs!$L$54,0))))</f>
        <v>0</v>
      </c>
      <c r="AC300" s="19">
        <f>IF(AND(D300=1,H300=1),Inputs!$M$34,IF(AND(D300=2,H300=1),Inputs!$M$35,IF(AND(D300=3,H300=1),Inputs!$M$36,IF(AND(D300=4,H300=1),Inputs!$M$37,0))))</f>
        <v>0</v>
      </c>
      <c r="AD300" s="19">
        <f>IF(AND(D300=1,H300=1),Inputs!$M$51,IF(AND(D300=2,H300=1),Inputs!$M$52,IF(AND(D300=3,H300=1),Inputs!$M$53,IF(AND(D300=4,H300=1),Inputs!$M$54,0))))</f>
        <v>0</v>
      </c>
      <c r="AE300" s="19">
        <f>IF(AND(D300=1,I300=1),Inputs!$N$34,IF(AND(D300=2,I300=1),Inputs!$N$35,IF(AND(D300=3,I300=1),Inputs!$N$36,IF(AND(D300=4,I300=1),Inputs!$N$37,0))))</f>
        <v>0</v>
      </c>
      <c r="AF300" s="19">
        <f>IF(AND(D300=1,I300=1),Inputs!$N$51,IF(AND(D300=2,I300=1),Inputs!$N$52,IF(AND(D300=3,I300=1),Inputs!$N$53,IF(AND(D300=4,I300=1),Inputs!$N$54,0))))</f>
        <v>0</v>
      </c>
      <c r="AG300" s="19" t="e">
        <f t="shared" si="56"/>
        <v>#N/A</v>
      </c>
      <c r="AH300" s="19" t="e">
        <f t="shared" si="57"/>
        <v>#N/A</v>
      </c>
      <c r="AI300" s="19" t="e">
        <f t="shared" si="58"/>
        <v>#N/A</v>
      </c>
      <c r="AJ300" s="19" t="e">
        <f>IF(K300=2,Inputs!$B$7,IF(K300=3,Inputs!$B$8,IF(K300=4,Inputs!$B$9,IF(K300=5,Inputs!$B$10,IF(K300=6,Inputs!$B$11)))))</f>
        <v>#N/A</v>
      </c>
      <c r="AK300" s="19">
        <f>Inputs!$B$65+C300</f>
        <v>500</v>
      </c>
      <c r="AL300" s="19" t="e">
        <f t="shared" si="59"/>
        <v>#N/A</v>
      </c>
      <c r="AM300" s="19" t="e">
        <f t="shared" si="54"/>
        <v>#N/A</v>
      </c>
      <c r="AN300" s="19" t="e">
        <f t="shared" si="49"/>
        <v>#N/A</v>
      </c>
      <c r="AO300" s="19" t="e">
        <f t="shared" si="50"/>
        <v>#N/A</v>
      </c>
      <c r="AP300" s="19" t="e">
        <f t="shared" si="51"/>
        <v>#N/A</v>
      </c>
      <c r="AQ300" s="22">
        <f t="shared" si="52"/>
        <v>0</v>
      </c>
      <c r="AR300" s="22">
        <f t="shared" si="53"/>
        <v>0</v>
      </c>
      <c r="AS300" s="22">
        <f>IF(AND(AQ300&gt;=Inputs!$B$15,D300=2),MAX(C300,Inputs!$B$15),AQ300)</f>
        <v>0</v>
      </c>
      <c r="AT300" s="22">
        <f>IF(AND(AR300&gt;=Inputs!$B$15,D300=2),MAX(C300,Inputs!$B$15),AR300)</f>
        <v>0</v>
      </c>
      <c r="AU300" s="22">
        <f>IF(AND(AS300&gt;=Inputs!$B$16,D300&lt;4),MAX(C300,Inputs!$B$16),AS300)</f>
        <v>0</v>
      </c>
      <c r="AV300" s="22">
        <f>IF(AND(AT300&gt;=Inputs!$B$16,D300&lt;4),MAX(C300,Inputs!$B$16),AT300)</f>
        <v>0</v>
      </c>
      <c r="AW300" s="20">
        <f>IF(AU300&gt;Inputs!$B$17,Inputs!$B$17,AU300)</f>
        <v>0</v>
      </c>
      <c r="AX300" s="20">
        <f>IF(AV300&gt;Inputs!$B$17,Inputs!$B$17,AV300)</f>
        <v>0</v>
      </c>
    </row>
    <row r="301" spans="1:50" x14ac:dyDescent="0.25">
      <c r="A301" s="1">
        <f>Levels!A302</f>
        <v>0</v>
      </c>
      <c r="B301" s="1">
        <f>Levels!B302</f>
        <v>0</v>
      </c>
      <c r="C301" s="15">
        <f>IF(AND(E301=0,F301=1),Levels!C302,'2012-2013'!AU301)</f>
        <v>0</v>
      </c>
      <c r="D301" s="1">
        <f>Levels!E302</f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 t="e">
        <f>Levels!AD302</f>
        <v>#N/A</v>
      </c>
      <c r="K301" s="1" t="e">
        <f>Levels!AE302</f>
        <v>#N/A</v>
      </c>
      <c r="L301" s="1" t="e">
        <f t="shared" si="55"/>
        <v>#N/A</v>
      </c>
      <c r="M301" s="19">
        <f>IF(D301=1,Inputs!$J$25,IF(D301=2,Inputs!$J$26,IF(D301=3,Inputs!$J$27,IF(D301=4,Inputs!$J$28,0))))</f>
        <v>0</v>
      </c>
      <c r="N301" s="19">
        <f>IF(D301=1,Inputs!$J$42,IF(D301=2,Inputs!$J$43,IF(D301=3,Inputs!$J$44,IF(D301=4,Inputs!$J$45,0))))</f>
        <v>0</v>
      </c>
      <c r="O301" s="19">
        <f>IF(D301=1,Inputs!$K$25,IF(D301=2,Inputs!$K$26,IF(D301=3,Inputs!$K$27,IF(D301=4,Inputs!$K$28,0))))</f>
        <v>0</v>
      </c>
      <c r="P301" s="19">
        <f>IF(D301=1,Inputs!$K$42,IF(D301=2,Inputs!$K$43,IF(D301=3,Inputs!$K$44,IF(D301=4,Inputs!$K$45,0))))</f>
        <v>0</v>
      </c>
      <c r="Q301" s="19">
        <f>IF(AND(D301=1,G301=1),Inputs!$L$25,IF(AND(D301=2,G301=1),Inputs!$L$26,IF(AND(D301=3,G301=1),Inputs!$L$27,IF(AND(D301=4,G301=1),Inputs!$L$28,0))))</f>
        <v>0</v>
      </c>
      <c r="R301" s="19">
        <f>IF(AND(D301=1,G301=1),Inputs!$L$42,IF(AND(D301=2,G301=1),Inputs!$L$43,IF(AND(D301=3,G301=1),Inputs!$L$44,IF(AND(D301=4,G301=1),Inputs!$L$45,0))))</f>
        <v>0</v>
      </c>
      <c r="S301" s="19">
        <f>IF(AND(D301=1,H301=1),Inputs!$M$25,IF(AND(D301=2,H301=1),Inputs!$M$26,IF(AND(D301=3,H301=1),Inputs!$M$27,IF(AND(D301=4,H301=1),Inputs!$M$28,0))))</f>
        <v>0</v>
      </c>
      <c r="T301" s="19">
        <f>IF(AND(D301=1,H301=1),Inputs!$M$42,IF(AND(D301=2,H301=1),Inputs!$M$43,IF(AND(D301=3,H301=1),Inputs!$M$44,IF(AND(D301=4,H301=1),Inputs!$M$45,0))))</f>
        <v>0</v>
      </c>
      <c r="U301" s="19">
        <f>IF(AND(D301=1,I301=1),Inputs!$N$25,IF(AND(D301=2,I301=1),Inputs!$N$26,IF(AND(D301=3,I301=1),Inputs!$N$27,IF(AND(D301=4,I301=1),Inputs!$N$28,0))))</f>
        <v>0</v>
      </c>
      <c r="V301" s="19">
        <f>IF(AND(D301=1,I301=1),Inputs!$N$42,IF(AND(D301=2,I301=1),Inputs!$N$43,IF(AND(D301=3,I301=1),Inputs!$N$44,IF(AND(D301=4,I301=1),Inputs!$N$45,0))))</f>
        <v>0</v>
      </c>
      <c r="W301" s="19">
        <f>IF(D301=1,Inputs!$J$34,IF(D301=2,Inputs!$J$35,IF(D301=3,Inputs!$J$36,IF(D301=4,Inputs!$J$37,0))))</f>
        <v>0</v>
      </c>
      <c r="X301" s="19">
        <f>IF(D301=1,Inputs!$J$51,IF(D301=2,Inputs!$J$52,IF(D301=3,Inputs!$J$53,IF(D301=4,Inputs!$J$54,0))))</f>
        <v>0</v>
      </c>
      <c r="Y301" s="19">
        <f>IF(D301=1,Inputs!$K$34,IF(D301=2,Inputs!$K$35,IF(D301=3,Inputs!$K$36,IF(D301=4,Inputs!$K$37,0))))</f>
        <v>0</v>
      </c>
      <c r="Z301" s="19">
        <f>IF(D301=1,Inputs!$K$51,IF(D301=2,Inputs!$K$52,IF(D301=3,Inputs!$K$53,IF(D301=4,Inputs!$K$54,0))))</f>
        <v>0</v>
      </c>
      <c r="AA301" s="19">
        <f>IF(AND(D301=1,G301=1),Inputs!$L$34,IF(AND(D301=2,G301=1),Inputs!$L$35,IF(AND(D301=3,G301=1),Inputs!$L$36,IF(AND(D301=4,G301=1),Inputs!$L$37,0))))</f>
        <v>0</v>
      </c>
      <c r="AB301" s="19">
        <f>IF(AND(D301=1,G301=1),Inputs!$L$51,IF(AND(D301=2,G301=1),Inputs!$L$52,IF(AND(D301=3,G301=1),Inputs!$L$53,IF(AND(D301=4,G301=1),Inputs!$L$54,0))))</f>
        <v>0</v>
      </c>
      <c r="AC301" s="19">
        <f>IF(AND(D301=1,H301=1),Inputs!$M$34,IF(AND(D301=2,H301=1),Inputs!$M$35,IF(AND(D301=3,H301=1),Inputs!$M$36,IF(AND(D301=4,H301=1),Inputs!$M$37,0))))</f>
        <v>0</v>
      </c>
      <c r="AD301" s="19">
        <f>IF(AND(D301=1,H301=1),Inputs!$M$51,IF(AND(D301=2,H301=1),Inputs!$M$52,IF(AND(D301=3,H301=1),Inputs!$M$53,IF(AND(D301=4,H301=1),Inputs!$M$54,0))))</f>
        <v>0</v>
      </c>
      <c r="AE301" s="19">
        <f>IF(AND(D301=1,I301=1),Inputs!$N$34,IF(AND(D301=2,I301=1),Inputs!$N$35,IF(AND(D301=3,I301=1),Inputs!$N$36,IF(AND(D301=4,I301=1),Inputs!$N$37,0))))</f>
        <v>0</v>
      </c>
      <c r="AF301" s="19">
        <f>IF(AND(D301=1,I301=1),Inputs!$N$51,IF(AND(D301=2,I301=1),Inputs!$N$52,IF(AND(D301=3,I301=1),Inputs!$N$53,IF(AND(D301=4,I301=1),Inputs!$N$54,0))))</f>
        <v>0</v>
      </c>
      <c r="AG301" s="19" t="e">
        <f t="shared" si="56"/>
        <v>#N/A</v>
      </c>
      <c r="AH301" s="19" t="e">
        <f t="shared" si="57"/>
        <v>#N/A</v>
      </c>
      <c r="AI301" s="19" t="e">
        <f t="shared" si="58"/>
        <v>#N/A</v>
      </c>
      <c r="AJ301" s="19" t="e">
        <f>IF(K301=2,Inputs!$B$7,IF(K301=3,Inputs!$B$8,IF(K301=4,Inputs!$B$9,IF(K301=5,Inputs!$B$10,IF(K301=6,Inputs!$B$11)))))</f>
        <v>#N/A</v>
      </c>
      <c r="AK301" s="19">
        <f>Inputs!$B$65+C301</f>
        <v>500</v>
      </c>
      <c r="AL301" s="19" t="e">
        <f t="shared" si="59"/>
        <v>#N/A</v>
      </c>
      <c r="AM301" s="19" t="e">
        <f t="shared" si="54"/>
        <v>#N/A</v>
      </c>
      <c r="AN301" s="19" t="e">
        <f t="shared" si="49"/>
        <v>#N/A</v>
      </c>
      <c r="AO301" s="19" t="e">
        <f t="shared" si="50"/>
        <v>#N/A</v>
      </c>
      <c r="AP301" s="19" t="e">
        <f t="shared" si="51"/>
        <v>#N/A</v>
      </c>
      <c r="AQ301" s="22">
        <f t="shared" si="52"/>
        <v>0</v>
      </c>
      <c r="AR301" s="22">
        <f t="shared" si="53"/>
        <v>0</v>
      </c>
      <c r="AS301" s="22">
        <f>IF(AND(AQ301&gt;=Inputs!$B$15,D301=2),MAX(C301,Inputs!$B$15),AQ301)</f>
        <v>0</v>
      </c>
      <c r="AT301" s="22">
        <f>IF(AND(AR301&gt;=Inputs!$B$15,D301=2),MAX(C301,Inputs!$B$15),AR301)</f>
        <v>0</v>
      </c>
      <c r="AU301" s="22">
        <f>IF(AND(AS301&gt;=Inputs!$B$16,D301&lt;4),MAX(C301,Inputs!$B$16),AS301)</f>
        <v>0</v>
      </c>
      <c r="AV301" s="22">
        <f>IF(AND(AT301&gt;=Inputs!$B$16,D301&lt;4),MAX(C301,Inputs!$B$16),AT301)</f>
        <v>0</v>
      </c>
      <c r="AW301" s="20">
        <f>IF(AU301&gt;Inputs!$B$17,Inputs!$B$17,AU301)</f>
        <v>0</v>
      </c>
      <c r="AX301" s="20">
        <f>IF(AV301&gt;Inputs!$B$17,Inputs!$B$17,AV301)</f>
        <v>0</v>
      </c>
    </row>
    <row r="302" spans="1:50" x14ac:dyDescent="0.25">
      <c r="A302" s="1">
        <f>Levels!A303</f>
        <v>0</v>
      </c>
      <c r="B302" s="1">
        <f>Levels!B303</f>
        <v>0</v>
      </c>
      <c r="C302" s="15">
        <f>IF(AND(E302=0,F302=1),Levels!C303,'2012-2013'!AU302)</f>
        <v>0</v>
      </c>
      <c r="D302" s="1">
        <f>Levels!E303</f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 t="e">
        <f>Levels!AD303</f>
        <v>#N/A</v>
      </c>
      <c r="K302" s="1" t="e">
        <f>Levels!AE303</f>
        <v>#N/A</v>
      </c>
      <c r="L302" s="1" t="e">
        <f t="shared" si="55"/>
        <v>#N/A</v>
      </c>
      <c r="M302" s="19">
        <f>IF(D302=1,Inputs!$J$25,IF(D302=2,Inputs!$J$26,IF(D302=3,Inputs!$J$27,IF(D302=4,Inputs!$J$28,0))))</f>
        <v>0</v>
      </c>
      <c r="N302" s="19">
        <f>IF(D302=1,Inputs!$J$42,IF(D302=2,Inputs!$J$43,IF(D302=3,Inputs!$J$44,IF(D302=4,Inputs!$J$45,0))))</f>
        <v>0</v>
      </c>
      <c r="O302" s="19">
        <f>IF(D302=1,Inputs!$K$25,IF(D302=2,Inputs!$K$26,IF(D302=3,Inputs!$K$27,IF(D302=4,Inputs!$K$28,0))))</f>
        <v>0</v>
      </c>
      <c r="P302" s="19">
        <f>IF(D302=1,Inputs!$K$42,IF(D302=2,Inputs!$K$43,IF(D302=3,Inputs!$K$44,IF(D302=4,Inputs!$K$45,0))))</f>
        <v>0</v>
      </c>
      <c r="Q302" s="19">
        <f>IF(AND(D302=1,G302=1),Inputs!$L$25,IF(AND(D302=2,G302=1),Inputs!$L$26,IF(AND(D302=3,G302=1),Inputs!$L$27,IF(AND(D302=4,G302=1),Inputs!$L$28,0))))</f>
        <v>0</v>
      </c>
      <c r="R302" s="19">
        <f>IF(AND(D302=1,G302=1),Inputs!$L$42,IF(AND(D302=2,G302=1),Inputs!$L$43,IF(AND(D302=3,G302=1),Inputs!$L$44,IF(AND(D302=4,G302=1),Inputs!$L$45,0))))</f>
        <v>0</v>
      </c>
      <c r="S302" s="19">
        <f>IF(AND(D302=1,H302=1),Inputs!$M$25,IF(AND(D302=2,H302=1),Inputs!$M$26,IF(AND(D302=3,H302=1),Inputs!$M$27,IF(AND(D302=4,H302=1),Inputs!$M$28,0))))</f>
        <v>0</v>
      </c>
      <c r="T302" s="19">
        <f>IF(AND(D302=1,H302=1),Inputs!$M$42,IF(AND(D302=2,H302=1),Inputs!$M$43,IF(AND(D302=3,H302=1),Inputs!$M$44,IF(AND(D302=4,H302=1),Inputs!$M$45,0))))</f>
        <v>0</v>
      </c>
      <c r="U302" s="19">
        <f>IF(AND(D302=1,I302=1),Inputs!$N$25,IF(AND(D302=2,I302=1),Inputs!$N$26,IF(AND(D302=3,I302=1),Inputs!$N$27,IF(AND(D302=4,I302=1),Inputs!$N$28,0))))</f>
        <v>0</v>
      </c>
      <c r="V302" s="19">
        <f>IF(AND(D302=1,I302=1),Inputs!$N$42,IF(AND(D302=2,I302=1),Inputs!$N$43,IF(AND(D302=3,I302=1),Inputs!$N$44,IF(AND(D302=4,I302=1),Inputs!$N$45,0))))</f>
        <v>0</v>
      </c>
      <c r="W302" s="19">
        <f>IF(D302=1,Inputs!$J$34,IF(D302=2,Inputs!$J$35,IF(D302=3,Inputs!$J$36,IF(D302=4,Inputs!$J$37,0))))</f>
        <v>0</v>
      </c>
      <c r="X302" s="19">
        <f>IF(D302=1,Inputs!$J$51,IF(D302=2,Inputs!$J$52,IF(D302=3,Inputs!$J$53,IF(D302=4,Inputs!$J$54,0))))</f>
        <v>0</v>
      </c>
      <c r="Y302" s="19">
        <f>IF(D302=1,Inputs!$K$34,IF(D302=2,Inputs!$K$35,IF(D302=3,Inputs!$K$36,IF(D302=4,Inputs!$K$37,0))))</f>
        <v>0</v>
      </c>
      <c r="Z302" s="19">
        <f>IF(D302=1,Inputs!$K$51,IF(D302=2,Inputs!$K$52,IF(D302=3,Inputs!$K$53,IF(D302=4,Inputs!$K$54,0))))</f>
        <v>0</v>
      </c>
      <c r="AA302" s="19">
        <f>IF(AND(D302=1,G302=1),Inputs!$L$34,IF(AND(D302=2,G302=1),Inputs!$L$35,IF(AND(D302=3,G302=1),Inputs!$L$36,IF(AND(D302=4,G302=1),Inputs!$L$37,0))))</f>
        <v>0</v>
      </c>
      <c r="AB302" s="19">
        <f>IF(AND(D302=1,G302=1),Inputs!$L$51,IF(AND(D302=2,G302=1),Inputs!$L$52,IF(AND(D302=3,G302=1),Inputs!$L$53,IF(AND(D302=4,G302=1),Inputs!$L$54,0))))</f>
        <v>0</v>
      </c>
      <c r="AC302" s="19">
        <f>IF(AND(D302=1,H302=1),Inputs!$M$34,IF(AND(D302=2,H302=1),Inputs!$M$35,IF(AND(D302=3,H302=1),Inputs!$M$36,IF(AND(D302=4,H302=1),Inputs!$M$37,0))))</f>
        <v>0</v>
      </c>
      <c r="AD302" s="19">
        <f>IF(AND(D302=1,H302=1),Inputs!$M$51,IF(AND(D302=2,H302=1),Inputs!$M$52,IF(AND(D302=3,H302=1),Inputs!$M$53,IF(AND(D302=4,H302=1),Inputs!$M$54,0))))</f>
        <v>0</v>
      </c>
      <c r="AE302" s="19">
        <f>IF(AND(D302=1,I302=1),Inputs!$N$34,IF(AND(D302=2,I302=1),Inputs!$N$35,IF(AND(D302=3,I302=1),Inputs!$N$36,IF(AND(D302=4,I302=1),Inputs!$N$37,0))))</f>
        <v>0</v>
      </c>
      <c r="AF302" s="19">
        <f>IF(AND(D302=1,I302=1),Inputs!$N$51,IF(AND(D302=2,I302=1),Inputs!$N$52,IF(AND(D302=3,I302=1),Inputs!$N$53,IF(AND(D302=4,I302=1),Inputs!$N$54,0))))</f>
        <v>0</v>
      </c>
      <c r="AG302" s="19" t="e">
        <f t="shared" si="56"/>
        <v>#N/A</v>
      </c>
      <c r="AH302" s="19" t="e">
        <f t="shared" si="57"/>
        <v>#N/A</v>
      </c>
      <c r="AI302" s="19" t="e">
        <f t="shared" si="58"/>
        <v>#N/A</v>
      </c>
      <c r="AJ302" s="19" t="e">
        <f>IF(K302=2,Inputs!$B$7,IF(K302=3,Inputs!$B$8,IF(K302=4,Inputs!$B$9,IF(K302=5,Inputs!$B$10,IF(K302=6,Inputs!$B$11)))))</f>
        <v>#N/A</v>
      </c>
      <c r="AK302" s="19">
        <f>Inputs!$B$65+C302</f>
        <v>500</v>
      </c>
      <c r="AL302" s="19" t="e">
        <f t="shared" si="59"/>
        <v>#N/A</v>
      </c>
      <c r="AM302" s="19" t="e">
        <f t="shared" si="54"/>
        <v>#N/A</v>
      </c>
      <c r="AN302" s="19" t="e">
        <f t="shared" si="49"/>
        <v>#N/A</v>
      </c>
      <c r="AO302" s="19" t="e">
        <f t="shared" si="50"/>
        <v>#N/A</v>
      </c>
      <c r="AP302" s="19" t="e">
        <f t="shared" si="51"/>
        <v>#N/A</v>
      </c>
      <c r="AQ302" s="22">
        <f t="shared" si="52"/>
        <v>0</v>
      </c>
      <c r="AR302" s="22">
        <f t="shared" si="53"/>
        <v>0</v>
      </c>
      <c r="AS302" s="22">
        <f>IF(AND(AQ302&gt;=Inputs!$B$15,D302=2),MAX(C302,Inputs!$B$15),AQ302)</f>
        <v>0</v>
      </c>
      <c r="AT302" s="22">
        <f>IF(AND(AR302&gt;=Inputs!$B$15,D302=2),MAX(C302,Inputs!$B$15),AR302)</f>
        <v>0</v>
      </c>
      <c r="AU302" s="22">
        <f>IF(AND(AS302&gt;=Inputs!$B$16,D302&lt;4),MAX(C302,Inputs!$B$16),AS302)</f>
        <v>0</v>
      </c>
      <c r="AV302" s="22">
        <f>IF(AND(AT302&gt;=Inputs!$B$16,D302&lt;4),MAX(C302,Inputs!$B$16),AT302)</f>
        <v>0</v>
      </c>
      <c r="AW302" s="20">
        <f>IF(AU302&gt;Inputs!$B$17,Inputs!$B$17,AU302)</f>
        <v>0</v>
      </c>
      <c r="AX302" s="20">
        <f>IF(AV302&gt;Inputs!$B$17,Inputs!$B$17,AV302)</f>
        <v>0</v>
      </c>
    </row>
    <row r="303" spans="1:50" x14ac:dyDescent="0.25">
      <c r="A303" s="1">
        <f>Levels!A304</f>
        <v>0</v>
      </c>
      <c r="B303" s="1">
        <f>Levels!B304</f>
        <v>0</v>
      </c>
      <c r="C303" s="15">
        <f>IF(AND(E303=0,F303=1),Levels!C304,'2012-2013'!AU303)</f>
        <v>0</v>
      </c>
      <c r="D303" s="1">
        <f>Levels!E304</f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 t="e">
        <f>Levels!AD304</f>
        <v>#N/A</v>
      </c>
      <c r="K303" s="1" t="e">
        <f>Levels!AE304</f>
        <v>#N/A</v>
      </c>
      <c r="L303" s="1" t="e">
        <f t="shared" si="55"/>
        <v>#N/A</v>
      </c>
      <c r="M303" s="19">
        <f>IF(D303=1,Inputs!$J$25,IF(D303=2,Inputs!$J$26,IF(D303=3,Inputs!$J$27,IF(D303=4,Inputs!$J$28,0))))</f>
        <v>0</v>
      </c>
      <c r="N303" s="19">
        <f>IF(D303=1,Inputs!$J$42,IF(D303=2,Inputs!$J$43,IF(D303=3,Inputs!$J$44,IF(D303=4,Inputs!$J$45,0))))</f>
        <v>0</v>
      </c>
      <c r="O303" s="19">
        <f>IF(D303=1,Inputs!$K$25,IF(D303=2,Inputs!$K$26,IF(D303=3,Inputs!$K$27,IF(D303=4,Inputs!$K$28,0))))</f>
        <v>0</v>
      </c>
      <c r="P303" s="19">
        <f>IF(D303=1,Inputs!$K$42,IF(D303=2,Inputs!$K$43,IF(D303=3,Inputs!$K$44,IF(D303=4,Inputs!$K$45,0))))</f>
        <v>0</v>
      </c>
      <c r="Q303" s="19">
        <f>IF(AND(D303=1,G303=1),Inputs!$L$25,IF(AND(D303=2,G303=1),Inputs!$L$26,IF(AND(D303=3,G303=1),Inputs!$L$27,IF(AND(D303=4,G303=1),Inputs!$L$28,0))))</f>
        <v>0</v>
      </c>
      <c r="R303" s="19">
        <f>IF(AND(D303=1,G303=1),Inputs!$L$42,IF(AND(D303=2,G303=1),Inputs!$L$43,IF(AND(D303=3,G303=1),Inputs!$L$44,IF(AND(D303=4,G303=1),Inputs!$L$45,0))))</f>
        <v>0</v>
      </c>
      <c r="S303" s="19">
        <f>IF(AND(D303=1,H303=1),Inputs!$M$25,IF(AND(D303=2,H303=1),Inputs!$M$26,IF(AND(D303=3,H303=1),Inputs!$M$27,IF(AND(D303=4,H303=1),Inputs!$M$28,0))))</f>
        <v>0</v>
      </c>
      <c r="T303" s="19">
        <f>IF(AND(D303=1,H303=1),Inputs!$M$42,IF(AND(D303=2,H303=1),Inputs!$M$43,IF(AND(D303=3,H303=1),Inputs!$M$44,IF(AND(D303=4,H303=1),Inputs!$M$45,0))))</f>
        <v>0</v>
      </c>
      <c r="U303" s="19">
        <f>IF(AND(D303=1,I303=1),Inputs!$N$25,IF(AND(D303=2,I303=1),Inputs!$N$26,IF(AND(D303=3,I303=1),Inputs!$N$27,IF(AND(D303=4,I303=1),Inputs!$N$28,0))))</f>
        <v>0</v>
      </c>
      <c r="V303" s="19">
        <f>IF(AND(D303=1,I303=1),Inputs!$N$42,IF(AND(D303=2,I303=1),Inputs!$N$43,IF(AND(D303=3,I303=1),Inputs!$N$44,IF(AND(D303=4,I303=1),Inputs!$N$45,0))))</f>
        <v>0</v>
      </c>
      <c r="W303" s="19">
        <f>IF(D303=1,Inputs!$J$34,IF(D303=2,Inputs!$J$35,IF(D303=3,Inputs!$J$36,IF(D303=4,Inputs!$J$37,0))))</f>
        <v>0</v>
      </c>
      <c r="X303" s="19">
        <f>IF(D303=1,Inputs!$J$51,IF(D303=2,Inputs!$J$52,IF(D303=3,Inputs!$J$53,IF(D303=4,Inputs!$J$54,0))))</f>
        <v>0</v>
      </c>
      <c r="Y303" s="19">
        <f>IF(D303=1,Inputs!$K$34,IF(D303=2,Inputs!$K$35,IF(D303=3,Inputs!$K$36,IF(D303=4,Inputs!$K$37,0))))</f>
        <v>0</v>
      </c>
      <c r="Z303" s="19">
        <f>IF(D303=1,Inputs!$K$51,IF(D303=2,Inputs!$K$52,IF(D303=3,Inputs!$K$53,IF(D303=4,Inputs!$K$54,0))))</f>
        <v>0</v>
      </c>
      <c r="AA303" s="19">
        <f>IF(AND(D303=1,G303=1),Inputs!$L$34,IF(AND(D303=2,G303=1),Inputs!$L$35,IF(AND(D303=3,G303=1),Inputs!$L$36,IF(AND(D303=4,G303=1),Inputs!$L$37,0))))</f>
        <v>0</v>
      </c>
      <c r="AB303" s="19">
        <f>IF(AND(D303=1,G303=1),Inputs!$L$51,IF(AND(D303=2,G303=1),Inputs!$L$52,IF(AND(D303=3,G303=1),Inputs!$L$53,IF(AND(D303=4,G303=1),Inputs!$L$54,0))))</f>
        <v>0</v>
      </c>
      <c r="AC303" s="19">
        <f>IF(AND(D303=1,H303=1),Inputs!$M$34,IF(AND(D303=2,H303=1),Inputs!$M$35,IF(AND(D303=3,H303=1),Inputs!$M$36,IF(AND(D303=4,H303=1),Inputs!$M$37,0))))</f>
        <v>0</v>
      </c>
      <c r="AD303" s="19">
        <f>IF(AND(D303=1,H303=1),Inputs!$M$51,IF(AND(D303=2,H303=1),Inputs!$M$52,IF(AND(D303=3,H303=1),Inputs!$M$53,IF(AND(D303=4,H303=1),Inputs!$M$54,0))))</f>
        <v>0</v>
      </c>
      <c r="AE303" s="19">
        <f>IF(AND(D303=1,I303=1),Inputs!$N$34,IF(AND(D303=2,I303=1),Inputs!$N$35,IF(AND(D303=3,I303=1),Inputs!$N$36,IF(AND(D303=4,I303=1),Inputs!$N$37,0))))</f>
        <v>0</v>
      </c>
      <c r="AF303" s="19">
        <f>IF(AND(D303=1,I303=1),Inputs!$N$51,IF(AND(D303=2,I303=1),Inputs!$N$52,IF(AND(D303=3,I303=1),Inputs!$N$53,IF(AND(D303=4,I303=1),Inputs!$N$54,0))))</f>
        <v>0</v>
      </c>
      <c r="AG303" s="19" t="e">
        <f t="shared" si="56"/>
        <v>#N/A</v>
      </c>
      <c r="AH303" s="19" t="e">
        <f t="shared" si="57"/>
        <v>#N/A</v>
      </c>
      <c r="AI303" s="19" t="e">
        <f t="shared" si="58"/>
        <v>#N/A</v>
      </c>
      <c r="AJ303" s="19" t="e">
        <f>IF(K303=2,Inputs!$B$7,IF(K303=3,Inputs!$B$8,IF(K303=4,Inputs!$B$9,IF(K303=5,Inputs!$B$10,IF(K303=6,Inputs!$B$11)))))</f>
        <v>#N/A</v>
      </c>
      <c r="AK303" s="19">
        <f>Inputs!$B$65+C303</f>
        <v>500</v>
      </c>
      <c r="AL303" s="19" t="e">
        <f t="shared" si="59"/>
        <v>#N/A</v>
      </c>
      <c r="AM303" s="19" t="e">
        <f t="shared" si="54"/>
        <v>#N/A</v>
      </c>
      <c r="AN303" s="19" t="e">
        <f t="shared" si="49"/>
        <v>#N/A</v>
      </c>
      <c r="AO303" s="19" t="e">
        <f t="shared" si="50"/>
        <v>#N/A</v>
      </c>
      <c r="AP303" s="19" t="e">
        <f t="shared" si="51"/>
        <v>#N/A</v>
      </c>
      <c r="AQ303" s="22">
        <f t="shared" si="52"/>
        <v>0</v>
      </c>
      <c r="AR303" s="22">
        <f t="shared" si="53"/>
        <v>0</v>
      </c>
      <c r="AS303" s="22">
        <f>IF(AND(AQ303&gt;=Inputs!$B$15,D303=2),MAX(C303,Inputs!$B$15),AQ303)</f>
        <v>0</v>
      </c>
      <c r="AT303" s="22">
        <f>IF(AND(AR303&gt;=Inputs!$B$15,D303=2),MAX(C303,Inputs!$B$15),AR303)</f>
        <v>0</v>
      </c>
      <c r="AU303" s="22">
        <f>IF(AND(AS303&gt;=Inputs!$B$16,D303&lt;4),MAX(C303,Inputs!$B$16),AS303)</f>
        <v>0</v>
      </c>
      <c r="AV303" s="22">
        <f>IF(AND(AT303&gt;=Inputs!$B$16,D303&lt;4),MAX(C303,Inputs!$B$16),AT303)</f>
        <v>0</v>
      </c>
      <c r="AW303" s="20">
        <f>IF(AU303&gt;Inputs!$B$17,Inputs!$B$17,AU303)</f>
        <v>0</v>
      </c>
      <c r="AX303" s="20">
        <f>IF(AV303&gt;Inputs!$B$17,Inputs!$B$17,AV303)</f>
        <v>0</v>
      </c>
    </row>
  </sheetData>
  <mergeCells count="1">
    <mergeCell ref="AZ3:BA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3"/>
  <sheetViews>
    <sheetView showGridLines="0" workbookViewId="0">
      <pane ySplit="3" topLeftCell="A4" activePane="bottomLeft" state="frozen"/>
      <selection pane="bottomLeft" activeCell="AZ19" sqref="AZ19"/>
    </sheetView>
  </sheetViews>
  <sheetFormatPr defaultRowHeight="15" x14ac:dyDescent="0.25"/>
  <cols>
    <col min="1" max="1" width="45.140625" bestFit="1" customWidth="1"/>
    <col min="2" max="2" width="13.85546875" bestFit="1" customWidth="1"/>
    <col min="3" max="3" width="7.5703125" style="14" bestFit="1" customWidth="1"/>
    <col min="4" max="4" width="6.5703125" bestFit="1" customWidth="1"/>
    <col min="5" max="5" width="15.42578125" bestFit="1" customWidth="1"/>
    <col min="6" max="6" width="14" bestFit="1" customWidth="1"/>
    <col min="7" max="9" width="14" customWidth="1"/>
    <col min="10" max="10" width="14" hidden="1" customWidth="1"/>
    <col min="11" max="11" width="12.42578125" hidden="1" customWidth="1"/>
    <col min="12" max="12" width="15.28515625" hidden="1" customWidth="1"/>
    <col min="13" max="13" width="23.28515625" hidden="1" customWidth="1"/>
    <col min="14" max="14" width="24.5703125" hidden="1" customWidth="1"/>
    <col min="15" max="15" width="21.140625" hidden="1" customWidth="1"/>
    <col min="16" max="16" width="22.140625" hidden="1" customWidth="1"/>
    <col min="17" max="17" width="20.140625" hidden="1" customWidth="1"/>
    <col min="18" max="18" width="21" hidden="1" customWidth="1"/>
    <col min="19" max="19" width="20.140625" hidden="1" customWidth="1"/>
    <col min="20" max="20" width="21" hidden="1" customWidth="1"/>
    <col min="21" max="21" width="20.140625" hidden="1" customWidth="1"/>
    <col min="22" max="22" width="21" hidden="1" customWidth="1"/>
    <col min="23" max="23" width="21.7109375" hidden="1" customWidth="1"/>
    <col min="24" max="24" width="22.5703125" hidden="1" customWidth="1"/>
    <col min="25" max="25" width="20.42578125" hidden="1" customWidth="1"/>
    <col min="26" max="26" width="21.42578125" hidden="1" customWidth="1"/>
    <col min="27" max="27" width="19" hidden="1" customWidth="1"/>
    <col min="28" max="28" width="19.85546875" hidden="1" customWidth="1"/>
    <col min="29" max="29" width="19.42578125" hidden="1" customWidth="1"/>
    <col min="30" max="30" width="20.28515625" hidden="1" customWidth="1"/>
    <col min="31" max="31" width="19.42578125" hidden="1" customWidth="1"/>
    <col min="32" max="32" width="20.28515625" hidden="1" customWidth="1"/>
    <col min="33" max="33" width="14.85546875" hidden="1" customWidth="1"/>
    <col min="34" max="34" width="15.140625" hidden="1" customWidth="1"/>
    <col min="35" max="35" width="15.5703125" hidden="1" customWidth="1"/>
    <col min="36" max="36" width="10.140625" hidden="1" customWidth="1"/>
    <col min="37" max="37" width="13.7109375" hidden="1" customWidth="1"/>
    <col min="38" max="38" width="10.140625" hidden="1" customWidth="1"/>
    <col min="39" max="39" width="14.7109375" hidden="1" customWidth="1"/>
    <col min="40" max="40" width="10.42578125" hidden="1" customWidth="1"/>
    <col min="41" max="42" width="10.140625" hidden="1" customWidth="1"/>
    <col min="43" max="43" width="10.7109375" hidden="1" customWidth="1"/>
    <col min="44" max="44" width="11" hidden="1" customWidth="1"/>
    <col min="45" max="45" width="11.140625" hidden="1" customWidth="1"/>
    <col min="46" max="46" width="11.42578125" hidden="1" customWidth="1"/>
    <col min="47" max="47" width="11.140625" hidden="1" customWidth="1"/>
    <col min="48" max="48" width="16.28515625" hidden="1" customWidth="1"/>
    <col min="49" max="49" width="14.5703125" bestFit="1" customWidth="1"/>
    <col min="50" max="50" width="14.85546875" customWidth="1"/>
    <col min="52" max="52" width="17.85546875" bestFit="1" customWidth="1"/>
    <col min="53" max="53" width="11.140625" bestFit="1" customWidth="1"/>
  </cols>
  <sheetData>
    <row r="1" spans="1:53" x14ac:dyDescent="0.25">
      <c r="A1" s="24" t="s">
        <v>121</v>
      </c>
    </row>
    <row r="3" spans="1:53" x14ac:dyDescent="0.25">
      <c r="A3" s="17" t="s">
        <v>13</v>
      </c>
      <c r="B3" s="17" t="s">
        <v>14</v>
      </c>
      <c r="C3" s="58" t="s">
        <v>15</v>
      </c>
      <c r="D3" s="17" t="s">
        <v>12</v>
      </c>
      <c r="E3" s="67" t="s">
        <v>172</v>
      </c>
      <c r="F3" s="67" t="s">
        <v>173</v>
      </c>
      <c r="G3" s="67" t="s">
        <v>47</v>
      </c>
      <c r="H3" s="67" t="s">
        <v>48</v>
      </c>
      <c r="I3" s="67" t="s">
        <v>49</v>
      </c>
      <c r="J3" s="17" t="s">
        <v>40</v>
      </c>
      <c r="K3" s="17" t="s">
        <v>41</v>
      </c>
      <c r="L3" s="17" t="s">
        <v>42</v>
      </c>
      <c r="M3" s="17" t="s">
        <v>68</v>
      </c>
      <c r="N3" s="17" t="s">
        <v>69</v>
      </c>
      <c r="O3" s="17" t="s">
        <v>70</v>
      </c>
      <c r="P3" s="17" t="s">
        <v>71</v>
      </c>
      <c r="Q3" s="17" t="s">
        <v>72</v>
      </c>
      <c r="R3" s="17" t="s">
        <v>73</v>
      </c>
      <c r="S3" s="17" t="s">
        <v>74</v>
      </c>
      <c r="T3" s="17" t="s">
        <v>75</v>
      </c>
      <c r="U3" s="17" t="s">
        <v>76</v>
      </c>
      <c r="V3" s="17" t="s">
        <v>78</v>
      </c>
      <c r="W3" s="17" t="s">
        <v>79</v>
      </c>
      <c r="X3" s="17" t="s">
        <v>77</v>
      </c>
      <c r="Y3" s="17" t="s">
        <v>80</v>
      </c>
      <c r="Z3" s="17" t="s">
        <v>81</v>
      </c>
      <c r="AA3" s="17" t="s">
        <v>82</v>
      </c>
      <c r="AB3" s="17" t="s">
        <v>83</v>
      </c>
      <c r="AC3" s="17" t="s">
        <v>84</v>
      </c>
      <c r="AD3" s="17" t="s">
        <v>85</v>
      </c>
      <c r="AE3" s="17" t="s">
        <v>86</v>
      </c>
      <c r="AF3" s="17" t="s">
        <v>87</v>
      </c>
      <c r="AG3" s="17" t="s">
        <v>43</v>
      </c>
      <c r="AH3" s="17" t="s">
        <v>44</v>
      </c>
      <c r="AI3" s="17" t="s">
        <v>88</v>
      </c>
      <c r="AJ3" s="17" t="s">
        <v>45</v>
      </c>
      <c r="AK3" s="17" t="s">
        <v>46</v>
      </c>
      <c r="AL3" s="17" t="s">
        <v>50</v>
      </c>
      <c r="AM3" s="17" t="s">
        <v>51</v>
      </c>
      <c r="AN3" s="17" t="s">
        <v>52</v>
      </c>
      <c r="AO3" s="17" t="s">
        <v>53</v>
      </c>
      <c r="AP3" s="17" t="s">
        <v>54</v>
      </c>
      <c r="AQ3" s="17" t="s">
        <v>96</v>
      </c>
      <c r="AR3" s="17" t="s">
        <v>97</v>
      </c>
      <c r="AS3" s="17" t="s">
        <v>123</v>
      </c>
      <c r="AT3" s="17" t="s">
        <v>124</v>
      </c>
      <c r="AU3" s="17" t="s">
        <v>127</v>
      </c>
      <c r="AV3" s="17" t="s">
        <v>128</v>
      </c>
      <c r="AW3" s="18" t="s">
        <v>55</v>
      </c>
      <c r="AX3" s="18" t="s">
        <v>56</v>
      </c>
      <c r="AZ3" s="71" t="s">
        <v>64</v>
      </c>
      <c r="BA3" s="71"/>
    </row>
    <row r="4" spans="1:53" x14ac:dyDescent="0.25">
      <c r="A4" s="1">
        <f>Levels!A5</f>
        <v>1</v>
      </c>
      <c r="B4" s="1" t="str">
        <f>Levels!B5</f>
        <v>Teacher 1</v>
      </c>
      <c r="C4" s="15">
        <f>IF(AND(E4=0,F4=1),Levels!C5,'2013-2014'!AU4)</f>
        <v>0</v>
      </c>
      <c r="D4" s="1">
        <f>Levels!F5</f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f>Levels!AE5</f>
        <v>5</v>
      </c>
      <c r="K4" s="1">
        <f>Levels!AF5</f>
        <v>5</v>
      </c>
      <c r="L4" s="1" t="str">
        <f>IF(K4&gt;J4,"Leap","Increment")</f>
        <v>Increment</v>
      </c>
      <c r="M4" s="19">
        <f>IF(D4=1,Inputs!$J$25,IF(D4=2,Inputs!$J$26,IF(D4=3,Inputs!$J$27,IF(D4=4,Inputs!$J$28,0))))</f>
        <v>0</v>
      </c>
      <c r="N4" s="19">
        <f>IF(D4=1,Inputs!$J$42,IF(D4=2,Inputs!$J$43,IF(D4=3,Inputs!$J$44,IF(D4=4,Inputs!$J$45,0))))</f>
        <v>0</v>
      </c>
      <c r="O4" s="19">
        <f>IF(D4=1,Inputs!$K$25,IF(D4=2,Inputs!$K$26,IF(D4=3,Inputs!$K$27,IF(D4=4,Inputs!$K$28,0))))</f>
        <v>0</v>
      </c>
      <c r="P4" s="19">
        <f>IF(D4=1,Inputs!$K$42,IF(D4=2,Inputs!$K$43,IF(D4=3,Inputs!$K$44,IF(D4=4,Inputs!$K$45,0))))</f>
        <v>0</v>
      </c>
      <c r="Q4" s="19">
        <f>IF(AND(D4=1,G4=1),Inputs!$L$25,IF(AND(D4=2,G4=1),Inputs!$L$26,IF(AND(D4=3,G4=1),Inputs!$L$27,IF(AND(D4=4,G4=1),Inputs!$L$28,0))))</f>
        <v>0</v>
      </c>
      <c r="R4" s="19">
        <f>IF(AND(D4=1,G4=1),Inputs!$L$42,IF(AND(D4=2,G4=1),Inputs!$L$43,IF(AND(D4=3,G4=1),Inputs!$L$44,IF(AND(D4=4,G4=1),Inputs!$L$45,0))))</f>
        <v>0</v>
      </c>
      <c r="S4" s="19">
        <f>IF(AND(D4=1,H4=1),Inputs!$M$25,IF(AND(D4=2,H4=1),Inputs!$M$26,IF(AND(D4=3,H4=1),Inputs!$M$27,IF(AND(D4=4,H4=1),Inputs!$M$28,0))))</f>
        <v>0</v>
      </c>
      <c r="T4" s="19">
        <f>IF(AND(D4=1,H4=1),Inputs!$M$42,IF(AND(D4=2,H4=1),Inputs!$M$43,IF(AND(D4=3,H4=1),Inputs!$M$44,IF(AND(D4=4,H4=1),Inputs!$M$45,0))))</f>
        <v>0</v>
      </c>
      <c r="U4" s="19">
        <f>IF(AND(D4=1,I4=1),Inputs!$N$25,IF(AND(D4=2,I4=1),Inputs!$N$26,IF(AND(D4=3,I4=1),Inputs!$N$27,IF(AND(D4=4,I4=1),Inputs!$N$28,0))))</f>
        <v>0</v>
      </c>
      <c r="V4" s="19">
        <f>IF(AND(D4=1,I4=1),Inputs!$N$42,IF(AND(D4=2,I4=1),Inputs!$N$43,IF(AND(D4=3,I4=1),Inputs!$N$44,IF(AND(D4=4,I4=1),Inputs!$N$45,0))))</f>
        <v>0</v>
      </c>
      <c r="W4" s="19">
        <f>IF(D4=1,Inputs!$J$34,IF(D4=2,Inputs!$J$35,IF(D4=3,Inputs!$J$36,IF(D4=4,Inputs!$J$37,0))))</f>
        <v>0</v>
      </c>
      <c r="X4" s="19">
        <f>IF(D4=1,Inputs!$J$51,IF(D4=2,Inputs!$J$52,IF(D4=3,Inputs!$J$53,IF(D4=4,Inputs!$J$54,0))))</f>
        <v>0</v>
      </c>
      <c r="Y4" s="19">
        <f>IF(D4=1,Inputs!$K$34,IF(D4=2,Inputs!$K$35,IF(D4=3,Inputs!$K$36,IF(D4=4,Inputs!$K$37,0))))</f>
        <v>0</v>
      </c>
      <c r="Z4" s="19">
        <f>IF(D4=1,Inputs!$K$51,IF(D4=2,Inputs!$K$52,IF(D4=3,Inputs!$K$53,IF(D4=4,Inputs!$K$54,0))))</f>
        <v>0</v>
      </c>
      <c r="AA4" s="19">
        <f>IF(AND(D4=1,G4=1),Inputs!$L$34,IF(AND(D4=2,G4=1),Inputs!$L$35,IF(AND(D4=3,G4=1),Inputs!$L$36,IF(AND(D4=4,G4=1),Inputs!$L$37,0))))</f>
        <v>0</v>
      </c>
      <c r="AB4" s="19">
        <f>IF(AND(D4=1,G4=1),Inputs!$L$51,IF(AND(D4=2,G4=1),Inputs!$L$52,IF(AND(D4=3,G4=1),Inputs!$L$53,IF(AND(D4=4,G4=1),Inputs!$L$54,0))))</f>
        <v>0</v>
      </c>
      <c r="AC4" s="19">
        <f>IF(AND(D4=1,H4=1),Inputs!$M$34,IF(AND(D4=2,H4=1),Inputs!$M$35,IF(AND(D4=3,H4=1),Inputs!$M$36,IF(AND(D4=4,H4=1),Inputs!$M$37,0))))</f>
        <v>0</v>
      </c>
      <c r="AD4" s="19">
        <f>IF(AND(D4=1,H4=1),Inputs!$M$51,IF(AND(D4=2,H4=1),Inputs!$M$52,IF(AND(D4=3,H4=1),Inputs!$M$53,IF(AND(D4=4,H4=1),Inputs!$M$54,0))))</f>
        <v>0</v>
      </c>
      <c r="AE4" s="19">
        <f>IF(AND(D4=1,I4=1),Inputs!$N$34,IF(AND(D4=2,I4=1),Inputs!$N$35,IF(AND(D4=3,I4=1),Inputs!$N$36,IF(AND(D4=4,I4=1),Inputs!$N$37,0))))</f>
        <v>0</v>
      </c>
      <c r="AF4" s="19">
        <f>IF(AND(D4=1,I4=1),Inputs!$N$51,IF(AND(D4=2,I4=1),Inputs!$N$52,IF(AND(D4=3,I4=1),Inputs!$N$53,IF(AND(D4=4,I4=1),Inputs!$N$54,0))))</f>
        <v>0</v>
      </c>
      <c r="AG4" s="19">
        <f>IF(J4&lt;6,SUM(C4,M4,O4,Q4,S4,U4),IF(J4=6,SUM(C4,N4,P4,R4,T4,V4),C4))</f>
        <v>0</v>
      </c>
      <c r="AH4" s="19">
        <f>IF(J4&lt;6,SUM(C4,M4,O4,Q4,S4,U4,W4,Y4,AA4,AC4,AE4),IF(J4=6,SUM(C4,N4,P4,R4,T4,V4,X4,Z4,AB4,AD4,AF4)))</f>
        <v>0</v>
      </c>
      <c r="AI4" s="19">
        <f>AH4-AG4</f>
        <v>0</v>
      </c>
      <c r="AJ4" s="19">
        <f>IF(K4=2,Inputs!$B$7,IF(K4=3,Inputs!$B$8,IF(K4=4,Inputs!$B$9,IF(K4=5,Inputs!$B$10,IF(K4=6,Inputs!$B$11)))))</f>
        <v>57000</v>
      </c>
      <c r="AK4" s="19">
        <f>Inputs!$B$65+C4</f>
        <v>500</v>
      </c>
      <c r="AL4" s="19">
        <f>MAX(AJ4:AK4)</f>
        <v>57000</v>
      </c>
      <c r="AM4" s="19">
        <f>AL4+SUM(Q4,S4,U4)</f>
        <v>57000</v>
      </c>
      <c r="AN4" s="19">
        <f t="shared" ref="AN4:AN67" si="0">AL4+SUM(AA4,AC4,AE4,Q4,S4,U4)</f>
        <v>57000</v>
      </c>
      <c r="AO4" s="19">
        <f t="shared" ref="AO4:AO67" si="1">IF(L4="Increment",AG4,IF(L4="Leap",AM4))</f>
        <v>0</v>
      </c>
      <c r="AP4" s="19">
        <f t="shared" ref="AP4:AP67" si="2">IF(L4="Increment",AH4,IF(L4="Leap",AN4))</f>
        <v>0</v>
      </c>
      <c r="AQ4" s="22">
        <f t="shared" ref="AQ4:AQ67" si="3">IF(F4=1,AO4,0)</f>
        <v>0</v>
      </c>
      <c r="AR4" s="22">
        <f t="shared" ref="AR4:AR67" si="4">IF(F4=1,AP4,0)</f>
        <v>0</v>
      </c>
      <c r="AS4" s="22">
        <f>IF(AND(AQ4&gt;=Inputs!$B$15,D4=2),MAX(C4,Inputs!$B$15),AQ4)</f>
        <v>0</v>
      </c>
      <c r="AT4" s="22">
        <f>IF(AND(AR4&gt;=Inputs!$B$15,D4=2),MAX(C4,Inputs!$B$15),AR4)</f>
        <v>0</v>
      </c>
      <c r="AU4" s="22">
        <f>IF(AND(AS4&gt;=Inputs!$B$16,D4&lt;4),MAX(C4,Inputs!$B$16),AS4)</f>
        <v>0</v>
      </c>
      <c r="AV4" s="22">
        <f>IF(AND(AT4&gt;=Inputs!$B$16,D4&lt;4),MAX(C4,Inputs!$B$16),AT4)</f>
        <v>0</v>
      </c>
      <c r="AW4" s="20">
        <f>IF(AU4&gt;Inputs!$B$17,Inputs!$B$17,AU4)</f>
        <v>0</v>
      </c>
      <c r="AX4" s="20">
        <f>IF(AV4&gt;Inputs!$B$17,Inputs!$B$17,AV4)</f>
        <v>0</v>
      </c>
      <c r="AZ4" s="1" t="s">
        <v>65</v>
      </c>
      <c r="BA4" s="7">
        <f>'Budget Inputs'!B7+'2013-2014'!BA5</f>
        <v>867214</v>
      </c>
    </row>
    <row r="5" spans="1:53" x14ac:dyDescent="0.25">
      <c r="A5" s="1">
        <f>Levels!A6</f>
        <v>2</v>
      </c>
      <c r="B5" s="1" t="str">
        <f>Levels!B6</f>
        <v>Teacher 2</v>
      </c>
      <c r="C5" s="15">
        <f>IF(AND(E5=0,F5=1),Levels!C6,'2013-2014'!AU5)</f>
        <v>59000</v>
      </c>
      <c r="D5" s="1">
        <f>Levels!F6</f>
        <v>4</v>
      </c>
      <c r="E5" s="1">
        <v>1</v>
      </c>
      <c r="F5" s="1">
        <v>1</v>
      </c>
      <c r="G5" s="1">
        <v>0</v>
      </c>
      <c r="H5" s="1">
        <v>0</v>
      </c>
      <c r="I5" s="1">
        <v>0</v>
      </c>
      <c r="J5" s="1">
        <f>Levels!AE6</f>
        <v>5</v>
      </c>
      <c r="K5" s="1">
        <f>Levels!AF6</f>
        <v>6</v>
      </c>
      <c r="L5" s="1" t="str">
        <f t="shared" ref="L5:L23" si="5">IF(K5&gt;J5,"Leap","Increment")</f>
        <v>Leap</v>
      </c>
      <c r="M5" s="19">
        <f>IF(D5=1,Inputs!$J$25,IF(D5=2,Inputs!$J$26,IF(D5=3,Inputs!$J$27,IF(D5=4,Inputs!$J$28,0))))</f>
        <v>250</v>
      </c>
      <c r="N5" s="19">
        <f>IF(D5=1,Inputs!$J$42,IF(D5=2,Inputs!$J$43,IF(D5=3,Inputs!$J$44,IF(D5=4,Inputs!$J$45,0))))</f>
        <v>750</v>
      </c>
      <c r="O5" s="19">
        <f>IF(D5=1,Inputs!$K$25,IF(D5=2,Inputs!$K$26,IF(D5=3,Inputs!$K$27,IF(D5=4,Inputs!$K$28,0))))</f>
        <v>250</v>
      </c>
      <c r="P5" s="19">
        <f>IF(D5=1,Inputs!$K$42,IF(D5=2,Inputs!$K$43,IF(D5=3,Inputs!$K$44,IF(D5=4,Inputs!$K$45,0))))</f>
        <v>750</v>
      </c>
      <c r="Q5" s="19">
        <f>IF(AND(D5=1,G5=1),Inputs!$L$25,IF(AND(D5=2,G5=1),Inputs!$L$26,IF(AND(D5=3,G5=1),Inputs!$L$27,IF(AND(D5=4,G5=1),Inputs!$L$28,0))))</f>
        <v>0</v>
      </c>
      <c r="R5" s="19">
        <f>IF(AND(D5=1,G5=1),Inputs!$L$42,IF(AND(D5=2,G5=1),Inputs!$L$43,IF(AND(D5=3,G5=1),Inputs!$L$44,IF(AND(D5=4,G5=1),Inputs!$L$45,0))))</f>
        <v>0</v>
      </c>
      <c r="S5" s="19">
        <f>IF(AND(D5=1,H5=1),Inputs!$M$25,IF(AND(D5=2,H5=1),Inputs!$M$26,IF(AND(D5=3,H5=1),Inputs!$M$27,IF(AND(D5=4,H5=1),Inputs!$M$28,0))))</f>
        <v>0</v>
      </c>
      <c r="T5" s="19">
        <f>IF(AND(D5=1,H5=1),Inputs!$M$42,IF(AND(D5=2,H5=1),Inputs!$M$43,IF(AND(D5=3,H5=1),Inputs!$M$44,IF(AND(D5=4,H5=1),Inputs!$M$45,0))))</f>
        <v>0</v>
      </c>
      <c r="U5" s="19">
        <f>IF(AND(D5=1,I5=1),Inputs!$N$25,IF(AND(D5=2,I5=1),Inputs!$N$26,IF(AND(D5=3,I5=1),Inputs!$N$27,IF(AND(D5=4,I5=1),Inputs!$N$28,0))))</f>
        <v>0</v>
      </c>
      <c r="V5" s="19">
        <f>IF(AND(D5=1,I5=1),Inputs!$N$42,IF(AND(D5=2,I5=1),Inputs!$N$43,IF(AND(D5=3,I5=1),Inputs!$N$44,IF(AND(D5=4,I5=1),Inputs!$N$45,0))))</f>
        <v>0</v>
      </c>
      <c r="W5" s="19">
        <f>IF(D5=1,Inputs!$J$34,IF(D5=2,Inputs!$J$35,IF(D5=3,Inputs!$J$36,IF(D5=4,Inputs!$J$37,0))))</f>
        <v>0</v>
      </c>
      <c r="X5" s="19">
        <f>IF(D5=1,Inputs!$J$51,IF(D5=2,Inputs!$J$52,IF(D5=3,Inputs!$J$53,IF(D5=4,Inputs!$J$54,0))))</f>
        <v>0</v>
      </c>
      <c r="Y5" s="19">
        <f>IF(D5=1,Inputs!$K$34,IF(D5=2,Inputs!$K$35,IF(D5=3,Inputs!$K$36,IF(D5=4,Inputs!$K$37,0))))</f>
        <v>0</v>
      </c>
      <c r="Z5" s="19">
        <f>IF(D5=1,Inputs!$K$51,IF(D5=2,Inputs!$K$52,IF(D5=3,Inputs!$K$53,IF(D5=4,Inputs!$K$54,0))))</f>
        <v>0</v>
      </c>
      <c r="AA5" s="19">
        <f>IF(AND(D5=1,G5=1),Inputs!$L$34,IF(AND(D5=2,G5=1),Inputs!$L$35,IF(AND(D5=3,G5=1),Inputs!$L$36,IF(AND(D5=4,G5=1),Inputs!$L$37,0))))</f>
        <v>0</v>
      </c>
      <c r="AB5" s="19">
        <f>IF(AND(D5=1,G5=1),Inputs!$L$51,IF(AND(D5=2,G5=1),Inputs!$L$52,IF(AND(D5=3,G5=1),Inputs!$L$53,IF(AND(D5=4,G5=1),Inputs!$L$54,0))))</f>
        <v>0</v>
      </c>
      <c r="AC5" s="19">
        <f>IF(AND(D5=1,H5=1),Inputs!$M$34,IF(AND(D5=2,H5=1),Inputs!$M$35,IF(AND(D5=3,H5=1),Inputs!$M$36,IF(AND(D5=4,H5=1),Inputs!$M$37,0))))</f>
        <v>0</v>
      </c>
      <c r="AD5" s="19">
        <f>IF(AND(D5=1,H5=1),Inputs!$M$51,IF(AND(D5=2,H5=1),Inputs!$M$52,IF(AND(D5=3,H5=1),Inputs!$M$53,IF(AND(D5=4,H5=1),Inputs!$M$54,0))))</f>
        <v>0</v>
      </c>
      <c r="AE5" s="19">
        <f>IF(AND(D5=1,I5=1),Inputs!$N$34,IF(AND(D5=2,I5=1),Inputs!$N$35,IF(AND(D5=3,I5=1),Inputs!$N$36,IF(AND(D5=4,I5=1),Inputs!$N$37,0))))</f>
        <v>0</v>
      </c>
      <c r="AF5" s="19">
        <f>IF(AND(D5=1,I5=1),Inputs!$N$51,IF(AND(D5=2,I5=1),Inputs!$N$52,IF(AND(D5=3,I5=1),Inputs!$N$53,IF(AND(D5=4,I5=1),Inputs!$N$54,0))))</f>
        <v>0</v>
      </c>
      <c r="AG5" s="19">
        <f t="shared" ref="AG5:AG23" si="6">IF(J5&lt;6,SUM(C5,M5,O5,Q5,S5,U5),IF(J5=6,SUM(C5,N5,P5,R5,T5,V5),C5))</f>
        <v>59500</v>
      </c>
      <c r="AH5" s="19">
        <f t="shared" ref="AH5:AH23" si="7">IF(J5&lt;6,SUM(C5,M5,O5,Q5,S5,U5,W5,Y5,AA5,AC5,AE5),IF(J5=6,SUM(C5,N5,P5,R5,T5,V5,X5,Z5,AB5,AD5,AF5)))</f>
        <v>59500</v>
      </c>
      <c r="AI5" s="19">
        <f t="shared" ref="AI5:AI23" si="8">AH5-AG5</f>
        <v>0</v>
      </c>
      <c r="AJ5" s="19">
        <f>IF(K5=2,Inputs!$B$7,IF(K5=3,Inputs!$B$8,IF(K5=4,Inputs!$B$9,IF(K5=5,Inputs!$B$10,IF(K5=6,Inputs!$B$11)))))</f>
        <v>60000</v>
      </c>
      <c r="AK5" s="19">
        <f>Inputs!$B$65+C5</f>
        <v>59500</v>
      </c>
      <c r="AL5" s="19">
        <f t="shared" ref="AL5:AL23" si="9">MAX(AJ5:AK5)</f>
        <v>60000</v>
      </c>
      <c r="AM5" s="19">
        <f t="shared" ref="AM5:AM68" si="10">AL5+SUM(Q5,S5,U5)</f>
        <v>60000</v>
      </c>
      <c r="AN5" s="19">
        <f t="shared" si="0"/>
        <v>60000</v>
      </c>
      <c r="AO5" s="19">
        <f t="shared" si="1"/>
        <v>60000</v>
      </c>
      <c r="AP5" s="19">
        <f t="shared" si="2"/>
        <v>60000</v>
      </c>
      <c r="AQ5" s="22">
        <f t="shared" si="3"/>
        <v>60000</v>
      </c>
      <c r="AR5" s="22">
        <f t="shared" si="4"/>
        <v>60000</v>
      </c>
      <c r="AS5" s="22">
        <f>IF(AND(AQ5&gt;=Inputs!$B$15,D5=2),MAX(C5,Inputs!$B$15),AQ5)</f>
        <v>60000</v>
      </c>
      <c r="AT5" s="22">
        <f>IF(AND(AR5&gt;=Inputs!$B$15,D5=2),MAX(C5,Inputs!$B$15),AR5)</f>
        <v>60000</v>
      </c>
      <c r="AU5" s="22">
        <f>IF(AND(AS5&gt;=Inputs!$B$16,D5&lt;4),MAX(C5,Inputs!$B$16),AS5)</f>
        <v>60000</v>
      </c>
      <c r="AV5" s="22">
        <f>IF(AND(AT5&gt;=Inputs!$B$16,D5&lt;4),MAX(C5,Inputs!$B$16),AT5)</f>
        <v>60000</v>
      </c>
      <c r="AW5" s="20">
        <f>IF(AU5&gt;Inputs!$B$17,Inputs!$B$17,AU5)</f>
        <v>60000</v>
      </c>
      <c r="AX5" s="20">
        <f>IF(AV5&gt;Inputs!$B$17,Inputs!$B$17,AV5)</f>
        <v>60000</v>
      </c>
      <c r="AZ5" s="1" t="s">
        <v>66</v>
      </c>
      <c r="BA5" s="7">
        <f>BA4-SUM(AX:AX)</f>
        <v>51172</v>
      </c>
    </row>
    <row r="6" spans="1:53" x14ac:dyDescent="0.25">
      <c r="A6" s="1">
        <f>Levels!A7</f>
        <v>3</v>
      </c>
      <c r="B6" s="1" t="str">
        <f>Levels!B7</f>
        <v>Teacher 3</v>
      </c>
      <c r="C6" s="15">
        <f>IF(AND(E6=0,F6=1),Levels!C7,'2013-2014'!AU6)</f>
        <v>47339</v>
      </c>
      <c r="D6" s="1">
        <f>Levels!F7</f>
        <v>3</v>
      </c>
      <c r="E6" s="1">
        <v>1</v>
      </c>
      <c r="F6" s="1">
        <v>1</v>
      </c>
      <c r="G6" s="1">
        <v>1</v>
      </c>
      <c r="H6" s="1">
        <v>0</v>
      </c>
      <c r="I6" s="1">
        <v>0</v>
      </c>
      <c r="J6" s="1">
        <f>Levels!AE7</f>
        <v>1</v>
      </c>
      <c r="K6" s="1">
        <f>Levels!AF7</f>
        <v>1</v>
      </c>
      <c r="L6" s="1" t="str">
        <f t="shared" si="5"/>
        <v>Increment</v>
      </c>
      <c r="M6" s="19">
        <f>IF(D6=1,Inputs!$J$25,IF(D6=2,Inputs!$J$26,IF(D6=3,Inputs!$J$27,IF(D6=4,Inputs!$J$28,0))))</f>
        <v>150</v>
      </c>
      <c r="N6" s="19">
        <f>IF(D6=1,Inputs!$J$42,IF(D6=2,Inputs!$J$43,IF(D6=3,Inputs!$J$44,IF(D6=4,Inputs!$J$45,0))))</f>
        <v>0</v>
      </c>
      <c r="O6" s="19">
        <f>IF(D6=1,Inputs!$K$25,IF(D6=2,Inputs!$K$26,IF(D6=3,Inputs!$K$27,IF(D6=4,Inputs!$K$28,0))))</f>
        <v>150</v>
      </c>
      <c r="P6" s="19">
        <f>IF(D6=1,Inputs!$K$42,IF(D6=2,Inputs!$K$43,IF(D6=3,Inputs!$K$44,IF(D6=4,Inputs!$K$45,0))))</f>
        <v>0</v>
      </c>
      <c r="Q6" s="19">
        <f>IF(AND(D6=1,G6=1),Inputs!$L$25,IF(AND(D6=2,G6=1),Inputs!$L$26,IF(AND(D6=3,G6=1),Inputs!$L$27,IF(AND(D6=4,G6=1),Inputs!$L$28,0))))</f>
        <v>0</v>
      </c>
      <c r="R6" s="19">
        <f>IF(AND(D6=1,G6=1),Inputs!$L$42,IF(AND(D6=2,G6=1),Inputs!$L$43,IF(AND(D6=3,G6=1),Inputs!$L$44,IF(AND(D6=4,G6=1),Inputs!$L$45,0))))</f>
        <v>0</v>
      </c>
      <c r="S6" s="19">
        <f>IF(AND(D6=1,H6=1),Inputs!$M$25,IF(AND(D6=2,H6=1),Inputs!$M$26,IF(AND(D6=3,H6=1),Inputs!$M$27,IF(AND(D6=4,H6=1),Inputs!$M$28,0))))</f>
        <v>0</v>
      </c>
      <c r="T6" s="19">
        <f>IF(AND(D6=1,H6=1),Inputs!$M$42,IF(AND(D6=2,H6=1),Inputs!$M$43,IF(AND(D6=3,H6=1),Inputs!$M$44,IF(AND(D6=4,H6=1),Inputs!$M$45,0))))</f>
        <v>0</v>
      </c>
      <c r="U6" s="19">
        <f>IF(AND(D6=1,I6=1),Inputs!$N$25,IF(AND(D6=2,I6=1),Inputs!$N$26,IF(AND(D6=3,I6=1),Inputs!$N$27,IF(AND(D6=4,I6=1),Inputs!$N$28,0))))</f>
        <v>0</v>
      </c>
      <c r="V6" s="19">
        <f>IF(AND(D6=1,I6=1),Inputs!$N$42,IF(AND(D6=2,I6=1),Inputs!$N$43,IF(AND(D6=3,I6=1),Inputs!$N$44,IF(AND(D6=4,I6=1),Inputs!$N$45,0))))</f>
        <v>0</v>
      </c>
      <c r="W6" s="19">
        <f>IF(D6=1,Inputs!$J$34,IF(D6=2,Inputs!$J$35,IF(D6=3,Inputs!$J$36,IF(D6=4,Inputs!$J$37,0))))</f>
        <v>0</v>
      </c>
      <c r="X6" s="19">
        <f>IF(D6=1,Inputs!$J$51,IF(D6=2,Inputs!$J$52,IF(D6=3,Inputs!$J$53,IF(D6=4,Inputs!$J$54,0))))</f>
        <v>0</v>
      </c>
      <c r="Y6" s="19">
        <f>IF(D6=1,Inputs!$K$34,IF(D6=2,Inputs!$K$35,IF(D6=3,Inputs!$K$36,IF(D6=4,Inputs!$K$37,0))))</f>
        <v>0</v>
      </c>
      <c r="Z6" s="19">
        <f>IF(D6=1,Inputs!$K$51,IF(D6=2,Inputs!$K$52,IF(D6=3,Inputs!$K$53,IF(D6=4,Inputs!$K$54,0))))</f>
        <v>0</v>
      </c>
      <c r="AA6" s="19">
        <f>IF(AND(D6=1,G6=1),Inputs!$L$34,IF(AND(D6=2,G6=1),Inputs!$L$35,IF(AND(D6=3,G6=1),Inputs!$L$36,IF(AND(D6=4,G6=1),Inputs!$L$37,0))))</f>
        <v>100</v>
      </c>
      <c r="AB6" s="19">
        <f>IF(AND(D6=1,G6=1),Inputs!$L$51,IF(AND(D6=2,G6=1),Inputs!$L$52,IF(AND(D6=3,G6=1),Inputs!$L$53,IF(AND(D6=4,G6=1),Inputs!$L$54,0))))</f>
        <v>0</v>
      </c>
      <c r="AC6" s="19">
        <f>IF(AND(D6=1,H6=1),Inputs!$M$34,IF(AND(D6=2,H6=1),Inputs!$M$35,IF(AND(D6=3,H6=1),Inputs!$M$36,IF(AND(D6=4,H6=1),Inputs!$M$37,0))))</f>
        <v>0</v>
      </c>
      <c r="AD6" s="19">
        <f>IF(AND(D6=1,H6=1),Inputs!$M$51,IF(AND(D6=2,H6=1),Inputs!$M$52,IF(AND(D6=3,H6=1),Inputs!$M$53,IF(AND(D6=4,H6=1),Inputs!$M$54,0))))</f>
        <v>0</v>
      </c>
      <c r="AE6" s="19">
        <f>IF(AND(D6=1,I6=1),Inputs!$N$34,IF(AND(D6=2,I6=1),Inputs!$N$35,IF(AND(D6=3,I6=1),Inputs!$N$36,IF(AND(D6=4,I6=1),Inputs!$N$37,0))))</f>
        <v>0</v>
      </c>
      <c r="AF6" s="19">
        <f>IF(AND(D6=1,I6=1),Inputs!$N$51,IF(AND(D6=2,I6=1),Inputs!$N$52,IF(AND(D6=3,I6=1),Inputs!$N$53,IF(AND(D6=4,I6=1),Inputs!$N$54,0))))</f>
        <v>0</v>
      </c>
      <c r="AG6" s="19">
        <f t="shared" si="6"/>
        <v>47639</v>
      </c>
      <c r="AH6" s="19">
        <f t="shared" si="7"/>
        <v>47739</v>
      </c>
      <c r="AI6" s="19">
        <f t="shared" si="8"/>
        <v>100</v>
      </c>
      <c r="AJ6" s="19" t="b">
        <f>IF(K6=2,Inputs!$B$7,IF(K6=3,Inputs!$B$8,IF(K6=4,Inputs!$B$9,IF(K6=5,Inputs!$B$10,IF(K6=6,Inputs!$B$11)))))</f>
        <v>0</v>
      </c>
      <c r="AK6" s="19">
        <f>Inputs!$B$65+C6</f>
        <v>47839</v>
      </c>
      <c r="AL6" s="19">
        <f t="shared" si="9"/>
        <v>47839</v>
      </c>
      <c r="AM6" s="19">
        <f t="shared" si="10"/>
        <v>47839</v>
      </c>
      <c r="AN6" s="19">
        <f t="shared" si="0"/>
        <v>47939</v>
      </c>
      <c r="AO6" s="19">
        <f t="shared" si="1"/>
        <v>47639</v>
      </c>
      <c r="AP6" s="19">
        <f t="shared" si="2"/>
        <v>47739</v>
      </c>
      <c r="AQ6" s="22">
        <f t="shared" si="3"/>
        <v>47639</v>
      </c>
      <c r="AR6" s="22">
        <f t="shared" si="4"/>
        <v>47739</v>
      </c>
      <c r="AS6" s="22">
        <f>IF(AND(AQ6&gt;=Inputs!$B$15,D6=2),MAX(C6,Inputs!$B$15),AQ6)</f>
        <v>47639</v>
      </c>
      <c r="AT6" s="22">
        <f>IF(AND(AR6&gt;=Inputs!$B$15,D6=2),MAX(C6,Inputs!$B$15),AR6)</f>
        <v>47739</v>
      </c>
      <c r="AU6" s="22">
        <f>IF(AND(AS6&gt;=Inputs!$B$16,D6&lt;4),MAX(C6,Inputs!$B$16),AS6)</f>
        <v>47639</v>
      </c>
      <c r="AV6" s="22">
        <f>IF(AND(AT6&gt;=Inputs!$B$16,D6&lt;4),MAX(C6,Inputs!$B$16),AT6)</f>
        <v>47739</v>
      </c>
      <c r="AW6" s="20">
        <f>IF(AU6&gt;Inputs!$B$17,Inputs!$B$17,AU6)</f>
        <v>47639</v>
      </c>
      <c r="AX6" s="20">
        <f>IF(AV6&gt;Inputs!$B$17,Inputs!$B$17,AV6)</f>
        <v>47739</v>
      </c>
      <c r="AZ6" s="1" t="s">
        <v>67</v>
      </c>
      <c r="BA6" s="8" t="str">
        <f>IF(AND(BA5&gt;=0,'2013-2014'!BA6="YES"),"YES","NO")</f>
        <v>YES</v>
      </c>
    </row>
    <row r="7" spans="1:53" x14ac:dyDescent="0.25">
      <c r="A7" s="1">
        <f>Levels!A8</f>
        <v>4</v>
      </c>
      <c r="B7" s="1" t="str">
        <f>Levels!B8</f>
        <v>Teacher 4</v>
      </c>
      <c r="C7" s="15">
        <f>IF(AND(E7=0,F7=1),Levels!C8,'2013-2014'!AU7)</f>
        <v>0</v>
      </c>
      <c r="D7" s="1">
        <f>Levels!F8</f>
        <v>0</v>
      </c>
      <c r="E7" s="1">
        <v>0</v>
      </c>
      <c r="F7" s="1">
        <v>0</v>
      </c>
      <c r="G7" s="1">
        <v>1</v>
      </c>
      <c r="H7" s="1">
        <v>0</v>
      </c>
      <c r="I7" s="1">
        <v>0</v>
      </c>
      <c r="J7" s="1">
        <f>Levels!AE8</f>
        <v>3</v>
      </c>
      <c r="K7" s="1">
        <f>Levels!AF8</f>
        <v>3</v>
      </c>
      <c r="L7" s="1" t="str">
        <f t="shared" si="5"/>
        <v>Increment</v>
      </c>
      <c r="M7" s="19">
        <f>IF(D7=1,Inputs!$J$25,IF(D7=2,Inputs!$J$26,IF(D7=3,Inputs!$J$27,IF(D7=4,Inputs!$J$28,0))))</f>
        <v>0</v>
      </c>
      <c r="N7" s="19">
        <f>IF(D7=1,Inputs!$J$42,IF(D7=2,Inputs!$J$43,IF(D7=3,Inputs!$J$44,IF(D7=4,Inputs!$J$45,0))))</f>
        <v>0</v>
      </c>
      <c r="O7" s="19">
        <f>IF(D7=1,Inputs!$K$25,IF(D7=2,Inputs!$K$26,IF(D7=3,Inputs!$K$27,IF(D7=4,Inputs!$K$28,0))))</f>
        <v>0</v>
      </c>
      <c r="P7" s="19">
        <f>IF(D7=1,Inputs!$K$42,IF(D7=2,Inputs!$K$43,IF(D7=3,Inputs!$K$44,IF(D7=4,Inputs!$K$45,0))))</f>
        <v>0</v>
      </c>
      <c r="Q7" s="19">
        <f>IF(AND(D7=1,G7=1),Inputs!$L$25,IF(AND(D7=2,G7=1),Inputs!$L$26,IF(AND(D7=3,G7=1),Inputs!$L$27,IF(AND(D7=4,G7=1),Inputs!$L$28,0))))</f>
        <v>0</v>
      </c>
      <c r="R7" s="19">
        <f>IF(AND(D7=1,G7=1),Inputs!$L$42,IF(AND(D7=2,G7=1),Inputs!$L$43,IF(AND(D7=3,G7=1),Inputs!$L$44,IF(AND(D7=4,G7=1),Inputs!$L$45,0))))</f>
        <v>0</v>
      </c>
      <c r="S7" s="19">
        <f>IF(AND(D7=1,H7=1),Inputs!$M$25,IF(AND(D7=2,H7=1),Inputs!$M$26,IF(AND(D7=3,H7=1),Inputs!$M$27,IF(AND(D7=4,H7=1),Inputs!$M$28,0))))</f>
        <v>0</v>
      </c>
      <c r="T7" s="19">
        <f>IF(AND(D7=1,H7=1),Inputs!$M$42,IF(AND(D7=2,H7=1),Inputs!$M$43,IF(AND(D7=3,H7=1),Inputs!$M$44,IF(AND(D7=4,H7=1),Inputs!$M$45,0))))</f>
        <v>0</v>
      </c>
      <c r="U7" s="19">
        <f>IF(AND(D7=1,I7=1),Inputs!$N$25,IF(AND(D7=2,I7=1),Inputs!$N$26,IF(AND(D7=3,I7=1),Inputs!$N$27,IF(AND(D7=4,I7=1),Inputs!$N$28,0))))</f>
        <v>0</v>
      </c>
      <c r="V7" s="19">
        <f>IF(AND(D7=1,I7=1),Inputs!$N$42,IF(AND(D7=2,I7=1),Inputs!$N$43,IF(AND(D7=3,I7=1),Inputs!$N$44,IF(AND(D7=4,I7=1),Inputs!$N$45,0))))</f>
        <v>0</v>
      </c>
      <c r="W7" s="19">
        <f>IF(D7=1,Inputs!$J$34,IF(D7=2,Inputs!$J$35,IF(D7=3,Inputs!$J$36,IF(D7=4,Inputs!$J$37,0))))</f>
        <v>0</v>
      </c>
      <c r="X7" s="19">
        <f>IF(D7=1,Inputs!$J$51,IF(D7=2,Inputs!$J$52,IF(D7=3,Inputs!$J$53,IF(D7=4,Inputs!$J$54,0))))</f>
        <v>0</v>
      </c>
      <c r="Y7" s="19">
        <f>IF(D7=1,Inputs!$K$34,IF(D7=2,Inputs!$K$35,IF(D7=3,Inputs!$K$36,IF(D7=4,Inputs!$K$37,0))))</f>
        <v>0</v>
      </c>
      <c r="Z7" s="19">
        <f>IF(D7=1,Inputs!$K$51,IF(D7=2,Inputs!$K$52,IF(D7=3,Inputs!$K$53,IF(D7=4,Inputs!$K$54,0))))</f>
        <v>0</v>
      </c>
      <c r="AA7" s="19">
        <f>IF(AND(D7=1,G7=1),Inputs!$L$34,IF(AND(D7=2,G7=1),Inputs!$L$35,IF(AND(D7=3,G7=1),Inputs!$L$36,IF(AND(D7=4,G7=1),Inputs!$L$37,0))))</f>
        <v>0</v>
      </c>
      <c r="AB7" s="19">
        <f>IF(AND(D7=1,G7=1),Inputs!$L$51,IF(AND(D7=2,G7=1),Inputs!$L$52,IF(AND(D7=3,G7=1),Inputs!$L$53,IF(AND(D7=4,G7=1),Inputs!$L$54,0))))</f>
        <v>0</v>
      </c>
      <c r="AC7" s="19">
        <f>IF(AND(D7=1,H7=1),Inputs!$M$34,IF(AND(D7=2,H7=1),Inputs!$M$35,IF(AND(D7=3,H7=1),Inputs!$M$36,IF(AND(D7=4,H7=1),Inputs!$M$37,0))))</f>
        <v>0</v>
      </c>
      <c r="AD7" s="19">
        <f>IF(AND(D7=1,H7=1),Inputs!$M$51,IF(AND(D7=2,H7=1),Inputs!$M$52,IF(AND(D7=3,H7=1),Inputs!$M$53,IF(AND(D7=4,H7=1),Inputs!$M$54,0))))</f>
        <v>0</v>
      </c>
      <c r="AE7" s="19">
        <f>IF(AND(D7=1,I7=1),Inputs!$N$34,IF(AND(D7=2,I7=1),Inputs!$N$35,IF(AND(D7=3,I7=1),Inputs!$N$36,IF(AND(D7=4,I7=1),Inputs!$N$37,0))))</f>
        <v>0</v>
      </c>
      <c r="AF7" s="19">
        <f>IF(AND(D7=1,I7=1),Inputs!$N$51,IF(AND(D7=2,I7=1),Inputs!$N$52,IF(AND(D7=3,I7=1),Inputs!$N$53,IF(AND(D7=4,I7=1),Inputs!$N$54,0))))</f>
        <v>0</v>
      </c>
      <c r="AG7" s="19">
        <f t="shared" si="6"/>
        <v>0</v>
      </c>
      <c r="AH7" s="19">
        <f t="shared" si="7"/>
        <v>0</v>
      </c>
      <c r="AI7" s="19">
        <f t="shared" si="8"/>
        <v>0</v>
      </c>
      <c r="AJ7" s="19">
        <f>IF(K7=2,Inputs!$B$7,IF(K7=3,Inputs!$B$8,IF(K7=4,Inputs!$B$9,IF(K7=5,Inputs!$B$10,IF(K7=6,Inputs!$B$11)))))</f>
        <v>52000</v>
      </c>
      <c r="AK7" s="19">
        <f>Inputs!$B$65+C7</f>
        <v>500</v>
      </c>
      <c r="AL7" s="19">
        <f t="shared" si="9"/>
        <v>52000</v>
      </c>
      <c r="AM7" s="19">
        <f t="shared" si="10"/>
        <v>52000</v>
      </c>
      <c r="AN7" s="19">
        <f t="shared" si="0"/>
        <v>52000</v>
      </c>
      <c r="AO7" s="19">
        <f t="shared" si="1"/>
        <v>0</v>
      </c>
      <c r="AP7" s="19">
        <f t="shared" si="2"/>
        <v>0</v>
      </c>
      <c r="AQ7" s="22">
        <f t="shared" si="3"/>
        <v>0</v>
      </c>
      <c r="AR7" s="22">
        <f t="shared" si="4"/>
        <v>0</v>
      </c>
      <c r="AS7" s="22">
        <f>IF(AND(AQ7&gt;=Inputs!$B$15,D7=2),MAX(C7,Inputs!$B$15),AQ7)</f>
        <v>0</v>
      </c>
      <c r="AT7" s="22">
        <f>IF(AND(AR7&gt;=Inputs!$B$15,D7=2),MAX(C7,Inputs!$B$15),AR7)</f>
        <v>0</v>
      </c>
      <c r="AU7" s="22">
        <f>IF(AND(AS7&gt;=Inputs!$B$16,D7&lt;4),MAX(C7,Inputs!$B$16),AS7)</f>
        <v>0</v>
      </c>
      <c r="AV7" s="22">
        <f>IF(AND(AT7&gt;=Inputs!$B$16,D7&lt;4),MAX(C7,Inputs!$B$16),AT7)</f>
        <v>0</v>
      </c>
      <c r="AW7" s="20">
        <f>IF(AU7&gt;Inputs!$B$17,Inputs!$B$17,AU7)</f>
        <v>0</v>
      </c>
      <c r="AX7" s="20">
        <f>IF(AV7&gt;Inputs!$B$17,Inputs!$B$17,AV7)</f>
        <v>0</v>
      </c>
    </row>
    <row r="8" spans="1:53" x14ac:dyDescent="0.25">
      <c r="A8" s="1">
        <f>Levels!A9</f>
        <v>5</v>
      </c>
      <c r="B8" s="1" t="str">
        <f>Levels!B9</f>
        <v>Teacher 5</v>
      </c>
      <c r="C8" s="15">
        <f>IF(AND(E8=0,F8=1),Levels!C9,'2013-2014'!AU8)</f>
        <v>0</v>
      </c>
      <c r="D8" s="1">
        <f>Levels!F9</f>
        <v>0</v>
      </c>
      <c r="E8" s="1">
        <v>0</v>
      </c>
      <c r="F8" s="1">
        <v>0</v>
      </c>
      <c r="G8" s="1">
        <v>1</v>
      </c>
      <c r="H8" s="1">
        <v>0</v>
      </c>
      <c r="I8" s="1">
        <v>0</v>
      </c>
      <c r="J8" s="1">
        <f>Levels!AE9</f>
        <v>4</v>
      </c>
      <c r="K8" s="1">
        <f>Levels!AF9</f>
        <v>4</v>
      </c>
      <c r="L8" s="1" t="str">
        <f t="shared" si="5"/>
        <v>Increment</v>
      </c>
      <c r="M8" s="19">
        <f>IF(D8=1,Inputs!$J$25,IF(D8=2,Inputs!$J$26,IF(D8=3,Inputs!$J$27,IF(D8=4,Inputs!$J$28,0))))</f>
        <v>0</v>
      </c>
      <c r="N8" s="19">
        <f>IF(D8=1,Inputs!$J$42,IF(D8=2,Inputs!$J$43,IF(D8=3,Inputs!$J$44,IF(D8=4,Inputs!$J$45,0))))</f>
        <v>0</v>
      </c>
      <c r="O8" s="19">
        <f>IF(D8=1,Inputs!$K$25,IF(D8=2,Inputs!$K$26,IF(D8=3,Inputs!$K$27,IF(D8=4,Inputs!$K$28,0))))</f>
        <v>0</v>
      </c>
      <c r="P8" s="19">
        <f>IF(D8=1,Inputs!$K$42,IF(D8=2,Inputs!$K$43,IF(D8=3,Inputs!$K$44,IF(D8=4,Inputs!$K$45,0))))</f>
        <v>0</v>
      </c>
      <c r="Q8" s="19">
        <f>IF(AND(D8=1,G8=1),Inputs!$L$25,IF(AND(D8=2,G8=1),Inputs!$L$26,IF(AND(D8=3,G8=1),Inputs!$L$27,IF(AND(D8=4,G8=1),Inputs!$L$28,0))))</f>
        <v>0</v>
      </c>
      <c r="R8" s="19">
        <f>IF(AND(D8=1,G8=1),Inputs!$L$42,IF(AND(D8=2,G8=1),Inputs!$L$43,IF(AND(D8=3,G8=1),Inputs!$L$44,IF(AND(D8=4,G8=1),Inputs!$L$45,0))))</f>
        <v>0</v>
      </c>
      <c r="S8" s="19">
        <f>IF(AND(D8=1,H8=1),Inputs!$M$25,IF(AND(D8=2,H8=1),Inputs!$M$26,IF(AND(D8=3,H8=1),Inputs!$M$27,IF(AND(D8=4,H8=1),Inputs!$M$28,0))))</f>
        <v>0</v>
      </c>
      <c r="T8" s="19">
        <f>IF(AND(D8=1,H8=1),Inputs!$M$42,IF(AND(D8=2,H8=1),Inputs!$M$43,IF(AND(D8=3,H8=1),Inputs!$M$44,IF(AND(D8=4,H8=1),Inputs!$M$45,0))))</f>
        <v>0</v>
      </c>
      <c r="U8" s="19">
        <f>IF(AND(D8=1,I8=1),Inputs!$N$25,IF(AND(D8=2,I8=1),Inputs!$N$26,IF(AND(D8=3,I8=1),Inputs!$N$27,IF(AND(D8=4,I8=1),Inputs!$N$28,0))))</f>
        <v>0</v>
      </c>
      <c r="V8" s="19">
        <f>IF(AND(D8=1,I8=1),Inputs!$N$42,IF(AND(D8=2,I8=1),Inputs!$N$43,IF(AND(D8=3,I8=1),Inputs!$N$44,IF(AND(D8=4,I8=1),Inputs!$N$45,0))))</f>
        <v>0</v>
      </c>
      <c r="W8" s="19">
        <f>IF(D8=1,Inputs!$J$34,IF(D8=2,Inputs!$J$35,IF(D8=3,Inputs!$J$36,IF(D8=4,Inputs!$J$37,0))))</f>
        <v>0</v>
      </c>
      <c r="X8" s="19">
        <f>IF(D8=1,Inputs!$J$51,IF(D8=2,Inputs!$J$52,IF(D8=3,Inputs!$J$53,IF(D8=4,Inputs!$J$54,0))))</f>
        <v>0</v>
      </c>
      <c r="Y8" s="19">
        <f>IF(D8=1,Inputs!$K$34,IF(D8=2,Inputs!$K$35,IF(D8=3,Inputs!$K$36,IF(D8=4,Inputs!$K$37,0))))</f>
        <v>0</v>
      </c>
      <c r="Z8" s="19">
        <f>IF(D8=1,Inputs!$K$51,IF(D8=2,Inputs!$K$52,IF(D8=3,Inputs!$K$53,IF(D8=4,Inputs!$K$54,0))))</f>
        <v>0</v>
      </c>
      <c r="AA8" s="19">
        <f>IF(AND(D8=1,G8=1),Inputs!$L$34,IF(AND(D8=2,G8=1),Inputs!$L$35,IF(AND(D8=3,G8=1),Inputs!$L$36,IF(AND(D8=4,G8=1),Inputs!$L$37,0))))</f>
        <v>0</v>
      </c>
      <c r="AB8" s="19">
        <f>IF(AND(D8=1,G8=1),Inputs!$L$51,IF(AND(D8=2,G8=1),Inputs!$L$52,IF(AND(D8=3,G8=1),Inputs!$L$53,IF(AND(D8=4,G8=1),Inputs!$L$54,0))))</f>
        <v>0</v>
      </c>
      <c r="AC8" s="19">
        <f>IF(AND(D8=1,H8=1),Inputs!$M$34,IF(AND(D8=2,H8=1),Inputs!$M$35,IF(AND(D8=3,H8=1),Inputs!$M$36,IF(AND(D8=4,H8=1),Inputs!$M$37,0))))</f>
        <v>0</v>
      </c>
      <c r="AD8" s="19">
        <f>IF(AND(D8=1,H8=1),Inputs!$M$51,IF(AND(D8=2,H8=1),Inputs!$M$52,IF(AND(D8=3,H8=1),Inputs!$M$53,IF(AND(D8=4,H8=1),Inputs!$M$54,0))))</f>
        <v>0</v>
      </c>
      <c r="AE8" s="19">
        <f>IF(AND(D8=1,I8=1),Inputs!$N$34,IF(AND(D8=2,I8=1),Inputs!$N$35,IF(AND(D8=3,I8=1),Inputs!$N$36,IF(AND(D8=4,I8=1),Inputs!$N$37,0))))</f>
        <v>0</v>
      </c>
      <c r="AF8" s="19">
        <f>IF(AND(D8=1,I8=1),Inputs!$N$51,IF(AND(D8=2,I8=1),Inputs!$N$52,IF(AND(D8=3,I8=1),Inputs!$N$53,IF(AND(D8=4,I8=1),Inputs!$N$54,0))))</f>
        <v>0</v>
      </c>
      <c r="AG8" s="19">
        <f t="shared" si="6"/>
        <v>0</v>
      </c>
      <c r="AH8" s="19">
        <f t="shared" si="7"/>
        <v>0</v>
      </c>
      <c r="AI8" s="19">
        <f t="shared" si="8"/>
        <v>0</v>
      </c>
      <c r="AJ8" s="19">
        <f>IF(K8=2,Inputs!$B$7,IF(K8=3,Inputs!$B$8,IF(K8=4,Inputs!$B$9,IF(K8=5,Inputs!$B$10,IF(K8=6,Inputs!$B$11)))))</f>
        <v>54000</v>
      </c>
      <c r="AK8" s="19">
        <f>Inputs!$B$65+C8</f>
        <v>500</v>
      </c>
      <c r="AL8" s="19">
        <f t="shared" si="9"/>
        <v>54000</v>
      </c>
      <c r="AM8" s="19">
        <f t="shared" si="10"/>
        <v>54000</v>
      </c>
      <c r="AN8" s="19">
        <f t="shared" si="0"/>
        <v>54000</v>
      </c>
      <c r="AO8" s="19">
        <f t="shared" si="1"/>
        <v>0</v>
      </c>
      <c r="AP8" s="19">
        <f t="shared" si="2"/>
        <v>0</v>
      </c>
      <c r="AQ8" s="22">
        <f t="shared" si="3"/>
        <v>0</v>
      </c>
      <c r="AR8" s="22">
        <f t="shared" si="4"/>
        <v>0</v>
      </c>
      <c r="AS8" s="22">
        <f>IF(AND(AQ8&gt;=Inputs!$B$15,D8=2),MAX(C8,Inputs!$B$15),AQ8)</f>
        <v>0</v>
      </c>
      <c r="AT8" s="22">
        <f>IF(AND(AR8&gt;=Inputs!$B$15,D8=2),MAX(C8,Inputs!$B$15),AR8)</f>
        <v>0</v>
      </c>
      <c r="AU8" s="22">
        <f>IF(AND(AS8&gt;=Inputs!$B$16,D8&lt;4),MAX(C8,Inputs!$B$16),AS8)</f>
        <v>0</v>
      </c>
      <c r="AV8" s="22">
        <f>IF(AND(AT8&gt;=Inputs!$B$16,D8&lt;4),MAX(C8,Inputs!$B$16),AT8)</f>
        <v>0</v>
      </c>
      <c r="AW8" s="20">
        <f>IF(AU8&gt;Inputs!$B$17,Inputs!$B$17,AU8)</f>
        <v>0</v>
      </c>
      <c r="AX8" s="20">
        <f>IF(AV8&gt;Inputs!$B$17,Inputs!$B$17,AV8)</f>
        <v>0</v>
      </c>
    </row>
    <row r="9" spans="1:53" x14ac:dyDescent="0.25">
      <c r="A9" s="1">
        <f>Levels!A10</f>
        <v>6</v>
      </c>
      <c r="B9" s="1" t="str">
        <f>Levels!B10</f>
        <v>Teacher 6</v>
      </c>
      <c r="C9" s="15">
        <f>IF(AND(E9=0,F9=1),Levels!C10,'2013-2014'!AU9)</f>
        <v>60000</v>
      </c>
      <c r="D9" s="1">
        <f>Levels!F10</f>
        <v>4</v>
      </c>
      <c r="E9" s="1">
        <v>1</v>
      </c>
      <c r="F9" s="1">
        <v>1</v>
      </c>
      <c r="G9" s="1">
        <v>1</v>
      </c>
      <c r="H9" s="1">
        <v>0</v>
      </c>
      <c r="I9" s="1">
        <v>0</v>
      </c>
      <c r="J9" s="1">
        <f>Levels!AE10</f>
        <v>5</v>
      </c>
      <c r="K9" s="1">
        <f>Levels!AF10</f>
        <v>6</v>
      </c>
      <c r="L9" s="1" t="str">
        <f t="shared" si="5"/>
        <v>Leap</v>
      </c>
      <c r="M9" s="19">
        <f>IF(D9=1,Inputs!$J$25,IF(D9=2,Inputs!$J$26,IF(D9=3,Inputs!$J$27,IF(D9=4,Inputs!$J$28,0))))</f>
        <v>250</v>
      </c>
      <c r="N9" s="19">
        <f>IF(D9=1,Inputs!$J$42,IF(D9=2,Inputs!$J$43,IF(D9=3,Inputs!$J$44,IF(D9=4,Inputs!$J$45,0))))</f>
        <v>750</v>
      </c>
      <c r="O9" s="19">
        <f>IF(D9=1,Inputs!$K$25,IF(D9=2,Inputs!$K$26,IF(D9=3,Inputs!$K$27,IF(D9=4,Inputs!$K$28,0))))</f>
        <v>250</v>
      </c>
      <c r="P9" s="19">
        <f>IF(D9=1,Inputs!$K$42,IF(D9=2,Inputs!$K$43,IF(D9=3,Inputs!$K$44,IF(D9=4,Inputs!$K$45,0))))</f>
        <v>750</v>
      </c>
      <c r="Q9" s="19">
        <f>IF(AND(D9=1,G9=1),Inputs!$L$25,IF(AND(D9=2,G9=1),Inputs!$L$26,IF(AND(D9=3,G9=1),Inputs!$L$27,IF(AND(D9=4,G9=1),Inputs!$L$28,0))))</f>
        <v>0</v>
      </c>
      <c r="R9" s="19">
        <f>IF(AND(D9=1,G9=1),Inputs!$L$42,IF(AND(D9=2,G9=1),Inputs!$L$43,IF(AND(D9=3,G9=1),Inputs!$L$44,IF(AND(D9=4,G9=1),Inputs!$L$45,0))))</f>
        <v>0</v>
      </c>
      <c r="S9" s="19">
        <f>IF(AND(D9=1,H9=1),Inputs!$M$25,IF(AND(D9=2,H9=1),Inputs!$M$26,IF(AND(D9=3,H9=1),Inputs!$M$27,IF(AND(D9=4,H9=1),Inputs!$M$28,0))))</f>
        <v>0</v>
      </c>
      <c r="T9" s="19">
        <f>IF(AND(D9=1,H9=1),Inputs!$M$42,IF(AND(D9=2,H9=1),Inputs!$M$43,IF(AND(D9=3,H9=1),Inputs!$M$44,IF(AND(D9=4,H9=1),Inputs!$M$45,0))))</f>
        <v>0</v>
      </c>
      <c r="U9" s="19">
        <f>IF(AND(D9=1,I9=1),Inputs!$N$25,IF(AND(D9=2,I9=1),Inputs!$N$26,IF(AND(D9=3,I9=1),Inputs!$N$27,IF(AND(D9=4,I9=1),Inputs!$N$28,0))))</f>
        <v>0</v>
      </c>
      <c r="V9" s="19">
        <f>IF(AND(D9=1,I9=1),Inputs!$N$42,IF(AND(D9=2,I9=1),Inputs!$N$43,IF(AND(D9=3,I9=1),Inputs!$N$44,IF(AND(D9=4,I9=1),Inputs!$N$45,0))))</f>
        <v>0</v>
      </c>
      <c r="W9" s="19">
        <f>IF(D9=1,Inputs!$J$34,IF(D9=2,Inputs!$J$35,IF(D9=3,Inputs!$J$36,IF(D9=4,Inputs!$J$37,0))))</f>
        <v>0</v>
      </c>
      <c r="X9" s="19">
        <f>IF(D9=1,Inputs!$J$51,IF(D9=2,Inputs!$J$52,IF(D9=3,Inputs!$J$53,IF(D9=4,Inputs!$J$54,0))))</f>
        <v>0</v>
      </c>
      <c r="Y9" s="19">
        <f>IF(D9=1,Inputs!$K$34,IF(D9=2,Inputs!$K$35,IF(D9=3,Inputs!$K$36,IF(D9=4,Inputs!$K$37,0))))</f>
        <v>0</v>
      </c>
      <c r="Z9" s="19">
        <f>IF(D9=1,Inputs!$K$51,IF(D9=2,Inputs!$K$52,IF(D9=3,Inputs!$K$53,IF(D9=4,Inputs!$K$54,0))))</f>
        <v>0</v>
      </c>
      <c r="AA9" s="19">
        <f>IF(AND(D9=1,G9=1),Inputs!$L$34,IF(AND(D9=2,G9=1),Inputs!$L$35,IF(AND(D9=3,G9=1),Inputs!$L$36,IF(AND(D9=4,G9=1),Inputs!$L$37,0))))</f>
        <v>150</v>
      </c>
      <c r="AB9" s="19">
        <f>IF(AND(D9=1,G9=1),Inputs!$L$51,IF(AND(D9=2,G9=1),Inputs!$L$52,IF(AND(D9=3,G9=1),Inputs!$L$53,IF(AND(D9=4,G9=1),Inputs!$L$54,0))))</f>
        <v>150</v>
      </c>
      <c r="AC9" s="19">
        <f>IF(AND(D9=1,H9=1),Inputs!$M$34,IF(AND(D9=2,H9=1),Inputs!$M$35,IF(AND(D9=3,H9=1),Inputs!$M$36,IF(AND(D9=4,H9=1),Inputs!$M$37,0))))</f>
        <v>0</v>
      </c>
      <c r="AD9" s="19">
        <f>IF(AND(D9=1,H9=1),Inputs!$M$51,IF(AND(D9=2,H9=1),Inputs!$M$52,IF(AND(D9=3,H9=1),Inputs!$M$53,IF(AND(D9=4,H9=1),Inputs!$M$54,0))))</f>
        <v>0</v>
      </c>
      <c r="AE9" s="19">
        <f>IF(AND(D9=1,I9=1),Inputs!$N$34,IF(AND(D9=2,I9=1),Inputs!$N$35,IF(AND(D9=3,I9=1),Inputs!$N$36,IF(AND(D9=4,I9=1),Inputs!$N$37,0))))</f>
        <v>0</v>
      </c>
      <c r="AF9" s="19">
        <f>IF(AND(D9=1,I9=1),Inputs!$N$51,IF(AND(D9=2,I9=1),Inputs!$N$52,IF(AND(D9=3,I9=1),Inputs!$N$53,IF(AND(D9=4,I9=1),Inputs!$N$54,0))))</f>
        <v>0</v>
      </c>
      <c r="AG9" s="19">
        <f t="shared" si="6"/>
        <v>60500</v>
      </c>
      <c r="AH9" s="19">
        <f t="shared" si="7"/>
        <v>60650</v>
      </c>
      <c r="AI9" s="19">
        <f t="shared" si="8"/>
        <v>150</v>
      </c>
      <c r="AJ9" s="19">
        <f>IF(K9=2,Inputs!$B$7,IF(K9=3,Inputs!$B$8,IF(K9=4,Inputs!$B$9,IF(K9=5,Inputs!$B$10,IF(K9=6,Inputs!$B$11)))))</f>
        <v>60000</v>
      </c>
      <c r="AK9" s="19">
        <f>Inputs!$B$65+C9</f>
        <v>60500</v>
      </c>
      <c r="AL9" s="19">
        <f t="shared" si="9"/>
        <v>60500</v>
      </c>
      <c r="AM9" s="19">
        <f t="shared" si="10"/>
        <v>60500</v>
      </c>
      <c r="AN9" s="19">
        <f t="shared" si="0"/>
        <v>60650</v>
      </c>
      <c r="AO9" s="19">
        <f t="shared" si="1"/>
        <v>60500</v>
      </c>
      <c r="AP9" s="19">
        <f t="shared" si="2"/>
        <v>60650</v>
      </c>
      <c r="AQ9" s="22">
        <f t="shared" si="3"/>
        <v>60500</v>
      </c>
      <c r="AR9" s="22">
        <f t="shared" si="4"/>
        <v>60650</v>
      </c>
      <c r="AS9" s="22">
        <f>IF(AND(AQ9&gt;=Inputs!$B$15,D9=2),MAX(C9,Inputs!$B$15),AQ9)</f>
        <v>60500</v>
      </c>
      <c r="AT9" s="22">
        <f>IF(AND(AR9&gt;=Inputs!$B$15,D9=2),MAX(C9,Inputs!$B$15),AR9)</f>
        <v>60650</v>
      </c>
      <c r="AU9" s="22">
        <f>IF(AND(AS9&gt;=Inputs!$B$16,D9&lt;4),MAX(C9,Inputs!$B$16),AS9)</f>
        <v>60500</v>
      </c>
      <c r="AV9" s="22">
        <f>IF(AND(AT9&gt;=Inputs!$B$16,D9&lt;4),MAX(C9,Inputs!$B$16),AT9)</f>
        <v>60650</v>
      </c>
      <c r="AW9" s="20">
        <f>IF(AU9&gt;Inputs!$B$17,Inputs!$B$17,AU9)</f>
        <v>60500</v>
      </c>
      <c r="AX9" s="20">
        <f>IF(AV9&gt;Inputs!$B$17,Inputs!$B$17,AV9)</f>
        <v>60650</v>
      </c>
    </row>
    <row r="10" spans="1:53" x14ac:dyDescent="0.25">
      <c r="A10" s="1">
        <f>Levels!A11</f>
        <v>7</v>
      </c>
      <c r="B10" s="1" t="str">
        <f>Levels!B11</f>
        <v>Teacher 7</v>
      </c>
      <c r="C10" s="15">
        <f>IF(AND(E10=0,F10=1),Levels!C11,'2013-2014'!AU10)</f>
        <v>50854</v>
      </c>
      <c r="D10" s="1">
        <f>Levels!F11</f>
        <v>3</v>
      </c>
      <c r="E10" s="1">
        <v>1</v>
      </c>
      <c r="F10" s="1">
        <v>1</v>
      </c>
      <c r="G10" s="1">
        <v>0</v>
      </c>
      <c r="H10" s="1">
        <v>0</v>
      </c>
      <c r="I10" s="1">
        <v>0</v>
      </c>
      <c r="J10" s="1">
        <f>Levels!AE11</f>
        <v>2</v>
      </c>
      <c r="K10" s="1">
        <f>Levels!AF11</f>
        <v>2</v>
      </c>
      <c r="L10" s="1" t="str">
        <f t="shared" si="5"/>
        <v>Increment</v>
      </c>
      <c r="M10" s="19">
        <f>IF(D10=1,Inputs!$J$25,IF(D10=2,Inputs!$J$26,IF(D10=3,Inputs!$J$27,IF(D10=4,Inputs!$J$28,0))))</f>
        <v>150</v>
      </c>
      <c r="N10" s="19">
        <f>IF(D10=1,Inputs!$J$42,IF(D10=2,Inputs!$J$43,IF(D10=3,Inputs!$J$44,IF(D10=4,Inputs!$J$45,0))))</f>
        <v>0</v>
      </c>
      <c r="O10" s="19">
        <f>IF(D10=1,Inputs!$K$25,IF(D10=2,Inputs!$K$26,IF(D10=3,Inputs!$K$27,IF(D10=4,Inputs!$K$28,0))))</f>
        <v>150</v>
      </c>
      <c r="P10" s="19">
        <f>IF(D10=1,Inputs!$K$42,IF(D10=2,Inputs!$K$43,IF(D10=3,Inputs!$K$44,IF(D10=4,Inputs!$K$45,0))))</f>
        <v>0</v>
      </c>
      <c r="Q10" s="19">
        <f>IF(AND(D10=1,G10=1),Inputs!$L$25,IF(AND(D10=2,G10=1),Inputs!$L$26,IF(AND(D10=3,G10=1),Inputs!$L$27,IF(AND(D10=4,G10=1),Inputs!$L$28,0))))</f>
        <v>0</v>
      </c>
      <c r="R10" s="19">
        <f>IF(AND(D10=1,G10=1),Inputs!$L$42,IF(AND(D10=2,G10=1),Inputs!$L$43,IF(AND(D10=3,G10=1),Inputs!$L$44,IF(AND(D10=4,G10=1),Inputs!$L$45,0))))</f>
        <v>0</v>
      </c>
      <c r="S10" s="19">
        <f>IF(AND(D10=1,H10=1),Inputs!$M$25,IF(AND(D10=2,H10=1),Inputs!$M$26,IF(AND(D10=3,H10=1),Inputs!$M$27,IF(AND(D10=4,H10=1),Inputs!$M$28,0))))</f>
        <v>0</v>
      </c>
      <c r="T10" s="19">
        <f>IF(AND(D10=1,H10=1),Inputs!$M$42,IF(AND(D10=2,H10=1),Inputs!$M$43,IF(AND(D10=3,H10=1),Inputs!$M$44,IF(AND(D10=4,H10=1),Inputs!$M$45,0))))</f>
        <v>0</v>
      </c>
      <c r="U10" s="19">
        <f>IF(AND(D10=1,I10=1),Inputs!$N$25,IF(AND(D10=2,I10=1),Inputs!$N$26,IF(AND(D10=3,I10=1),Inputs!$N$27,IF(AND(D10=4,I10=1),Inputs!$N$28,0))))</f>
        <v>0</v>
      </c>
      <c r="V10" s="19">
        <f>IF(AND(D10=1,I10=1),Inputs!$N$42,IF(AND(D10=2,I10=1),Inputs!$N$43,IF(AND(D10=3,I10=1),Inputs!$N$44,IF(AND(D10=4,I10=1),Inputs!$N$45,0))))</f>
        <v>0</v>
      </c>
      <c r="W10" s="19">
        <f>IF(D10=1,Inputs!$J$34,IF(D10=2,Inputs!$J$35,IF(D10=3,Inputs!$J$36,IF(D10=4,Inputs!$J$37,0))))</f>
        <v>0</v>
      </c>
      <c r="X10" s="19">
        <f>IF(D10=1,Inputs!$J$51,IF(D10=2,Inputs!$J$52,IF(D10=3,Inputs!$J$53,IF(D10=4,Inputs!$J$54,0))))</f>
        <v>0</v>
      </c>
      <c r="Y10" s="19">
        <f>IF(D10=1,Inputs!$K$34,IF(D10=2,Inputs!$K$35,IF(D10=3,Inputs!$K$36,IF(D10=4,Inputs!$K$37,0))))</f>
        <v>0</v>
      </c>
      <c r="Z10" s="19">
        <f>IF(D10=1,Inputs!$K$51,IF(D10=2,Inputs!$K$52,IF(D10=3,Inputs!$K$53,IF(D10=4,Inputs!$K$54,0))))</f>
        <v>0</v>
      </c>
      <c r="AA10" s="19">
        <f>IF(AND(D10=1,G10=1),Inputs!$L$34,IF(AND(D10=2,G10=1),Inputs!$L$35,IF(AND(D10=3,G10=1),Inputs!$L$36,IF(AND(D10=4,G10=1),Inputs!$L$37,0))))</f>
        <v>0</v>
      </c>
      <c r="AB10" s="19">
        <f>IF(AND(D10=1,G10=1),Inputs!$L$51,IF(AND(D10=2,G10=1),Inputs!$L$52,IF(AND(D10=3,G10=1),Inputs!$L$53,IF(AND(D10=4,G10=1),Inputs!$L$54,0))))</f>
        <v>0</v>
      </c>
      <c r="AC10" s="19">
        <f>IF(AND(D10=1,H10=1),Inputs!$M$34,IF(AND(D10=2,H10=1),Inputs!$M$35,IF(AND(D10=3,H10=1),Inputs!$M$36,IF(AND(D10=4,H10=1),Inputs!$M$37,0))))</f>
        <v>0</v>
      </c>
      <c r="AD10" s="19">
        <f>IF(AND(D10=1,H10=1),Inputs!$M$51,IF(AND(D10=2,H10=1),Inputs!$M$52,IF(AND(D10=3,H10=1),Inputs!$M$53,IF(AND(D10=4,H10=1),Inputs!$M$54,0))))</f>
        <v>0</v>
      </c>
      <c r="AE10" s="19">
        <f>IF(AND(D10=1,I10=1),Inputs!$N$34,IF(AND(D10=2,I10=1),Inputs!$N$35,IF(AND(D10=3,I10=1),Inputs!$N$36,IF(AND(D10=4,I10=1),Inputs!$N$37,0))))</f>
        <v>0</v>
      </c>
      <c r="AF10" s="19">
        <f>IF(AND(D10=1,I10=1),Inputs!$N$51,IF(AND(D10=2,I10=1),Inputs!$N$52,IF(AND(D10=3,I10=1),Inputs!$N$53,IF(AND(D10=4,I10=1),Inputs!$N$54,0))))</f>
        <v>0</v>
      </c>
      <c r="AG10" s="19">
        <f t="shared" si="6"/>
        <v>51154</v>
      </c>
      <c r="AH10" s="19">
        <f t="shared" si="7"/>
        <v>51154</v>
      </c>
      <c r="AI10" s="19">
        <f t="shared" si="8"/>
        <v>0</v>
      </c>
      <c r="AJ10" s="19">
        <f>IF(K10=2,Inputs!$B$7,IF(K10=3,Inputs!$B$8,IF(K10=4,Inputs!$B$9,IF(K10=5,Inputs!$B$10,IF(K10=6,Inputs!$B$11)))))</f>
        <v>49000</v>
      </c>
      <c r="AK10" s="19">
        <f>Inputs!$B$65+C10</f>
        <v>51354</v>
      </c>
      <c r="AL10" s="19">
        <f t="shared" si="9"/>
        <v>51354</v>
      </c>
      <c r="AM10" s="19">
        <f t="shared" si="10"/>
        <v>51354</v>
      </c>
      <c r="AN10" s="19">
        <f t="shared" si="0"/>
        <v>51354</v>
      </c>
      <c r="AO10" s="19">
        <f t="shared" si="1"/>
        <v>51154</v>
      </c>
      <c r="AP10" s="19">
        <f t="shared" si="2"/>
        <v>51154</v>
      </c>
      <c r="AQ10" s="22">
        <f t="shared" si="3"/>
        <v>51154</v>
      </c>
      <c r="AR10" s="22">
        <f t="shared" si="4"/>
        <v>51154</v>
      </c>
      <c r="AS10" s="22">
        <f>IF(AND(AQ10&gt;=Inputs!$B$15,D10=2),MAX(C10,Inputs!$B$15),AQ10)</f>
        <v>51154</v>
      </c>
      <c r="AT10" s="22">
        <f>IF(AND(AR10&gt;=Inputs!$B$15,D10=2),MAX(C10,Inputs!$B$15),AR10)</f>
        <v>51154</v>
      </c>
      <c r="AU10" s="22">
        <f>IF(AND(AS10&gt;=Inputs!$B$16,D10&lt;4),MAX(C10,Inputs!$B$16),AS10)</f>
        <v>51154</v>
      </c>
      <c r="AV10" s="22">
        <f>IF(AND(AT10&gt;=Inputs!$B$16,D10&lt;4),MAX(C10,Inputs!$B$16),AT10)</f>
        <v>51154</v>
      </c>
      <c r="AW10" s="20">
        <f>IF(AU10&gt;Inputs!$B$17,Inputs!$B$17,AU10)</f>
        <v>51154</v>
      </c>
      <c r="AX10" s="20">
        <f>IF(AV10&gt;Inputs!$B$17,Inputs!$B$17,AV10)</f>
        <v>51154</v>
      </c>
    </row>
    <row r="11" spans="1:53" x14ac:dyDescent="0.25">
      <c r="A11" s="1">
        <f>Levels!A12</f>
        <v>8</v>
      </c>
      <c r="B11" s="1" t="str">
        <f>Levels!B12</f>
        <v>Teacher 8</v>
      </c>
      <c r="C11" s="15">
        <f>IF(AND(E11=0,F11=1),Levels!C12,'2013-2014'!AU11)</f>
        <v>46700</v>
      </c>
      <c r="D11" s="1">
        <f>Levels!F12</f>
        <v>4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f>Levels!AE12</f>
        <v>1</v>
      </c>
      <c r="K11" s="1">
        <f>Levels!AF12</f>
        <v>1</v>
      </c>
      <c r="L11" s="1" t="str">
        <f t="shared" si="5"/>
        <v>Increment</v>
      </c>
      <c r="M11" s="19">
        <f>IF(D11=1,Inputs!$J$25,IF(D11=2,Inputs!$J$26,IF(D11=3,Inputs!$J$27,IF(D11=4,Inputs!$J$28,0))))</f>
        <v>250</v>
      </c>
      <c r="N11" s="19">
        <f>IF(D11=1,Inputs!$J$42,IF(D11=2,Inputs!$J$43,IF(D11=3,Inputs!$J$44,IF(D11=4,Inputs!$J$45,0))))</f>
        <v>750</v>
      </c>
      <c r="O11" s="19">
        <f>IF(D11=1,Inputs!$K$25,IF(D11=2,Inputs!$K$26,IF(D11=3,Inputs!$K$27,IF(D11=4,Inputs!$K$28,0))))</f>
        <v>250</v>
      </c>
      <c r="P11" s="19">
        <f>IF(D11=1,Inputs!$K$42,IF(D11=2,Inputs!$K$43,IF(D11=3,Inputs!$K$44,IF(D11=4,Inputs!$K$45,0))))</f>
        <v>750</v>
      </c>
      <c r="Q11" s="19">
        <f>IF(AND(D11=1,G11=1),Inputs!$L$25,IF(AND(D11=2,G11=1),Inputs!$L$26,IF(AND(D11=3,G11=1),Inputs!$L$27,IF(AND(D11=4,G11=1),Inputs!$L$28,0))))</f>
        <v>0</v>
      </c>
      <c r="R11" s="19">
        <f>IF(AND(D11=1,G11=1),Inputs!$L$42,IF(AND(D11=2,G11=1),Inputs!$L$43,IF(AND(D11=3,G11=1),Inputs!$L$44,IF(AND(D11=4,G11=1),Inputs!$L$45,0))))</f>
        <v>0</v>
      </c>
      <c r="S11" s="19">
        <f>IF(AND(D11=1,H11=1),Inputs!$M$25,IF(AND(D11=2,H11=1),Inputs!$M$26,IF(AND(D11=3,H11=1),Inputs!$M$27,IF(AND(D11=4,H11=1),Inputs!$M$28,0))))</f>
        <v>0</v>
      </c>
      <c r="T11" s="19">
        <f>IF(AND(D11=1,H11=1),Inputs!$M$42,IF(AND(D11=2,H11=1),Inputs!$M$43,IF(AND(D11=3,H11=1),Inputs!$M$44,IF(AND(D11=4,H11=1),Inputs!$M$45,0))))</f>
        <v>0</v>
      </c>
      <c r="U11" s="19">
        <f>IF(AND(D11=1,I11=1),Inputs!$N$25,IF(AND(D11=2,I11=1),Inputs!$N$26,IF(AND(D11=3,I11=1),Inputs!$N$27,IF(AND(D11=4,I11=1),Inputs!$N$28,0))))</f>
        <v>0</v>
      </c>
      <c r="V11" s="19">
        <f>IF(AND(D11=1,I11=1),Inputs!$N$42,IF(AND(D11=2,I11=1),Inputs!$N$43,IF(AND(D11=3,I11=1),Inputs!$N$44,IF(AND(D11=4,I11=1),Inputs!$N$45,0))))</f>
        <v>0</v>
      </c>
      <c r="W11" s="19">
        <f>IF(D11=1,Inputs!$J$34,IF(D11=2,Inputs!$J$35,IF(D11=3,Inputs!$J$36,IF(D11=4,Inputs!$J$37,0))))</f>
        <v>0</v>
      </c>
      <c r="X11" s="19">
        <f>IF(D11=1,Inputs!$J$51,IF(D11=2,Inputs!$J$52,IF(D11=3,Inputs!$J$53,IF(D11=4,Inputs!$J$54,0))))</f>
        <v>0</v>
      </c>
      <c r="Y11" s="19">
        <f>IF(D11=1,Inputs!$K$34,IF(D11=2,Inputs!$K$35,IF(D11=3,Inputs!$K$36,IF(D11=4,Inputs!$K$37,0))))</f>
        <v>0</v>
      </c>
      <c r="Z11" s="19">
        <f>IF(D11=1,Inputs!$K$51,IF(D11=2,Inputs!$K$52,IF(D11=3,Inputs!$K$53,IF(D11=4,Inputs!$K$54,0))))</f>
        <v>0</v>
      </c>
      <c r="AA11" s="19">
        <f>IF(AND(D11=1,G11=1),Inputs!$L$34,IF(AND(D11=2,G11=1),Inputs!$L$35,IF(AND(D11=3,G11=1),Inputs!$L$36,IF(AND(D11=4,G11=1),Inputs!$L$37,0))))</f>
        <v>0</v>
      </c>
      <c r="AB11" s="19">
        <f>IF(AND(D11=1,G11=1),Inputs!$L$51,IF(AND(D11=2,G11=1),Inputs!$L$52,IF(AND(D11=3,G11=1),Inputs!$L$53,IF(AND(D11=4,G11=1),Inputs!$L$54,0))))</f>
        <v>0</v>
      </c>
      <c r="AC11" s="19">
        <f>IF(AND(D11=1,H11=1),Inputs!$M$34,IF(AND(D11=2,H11=1),Inputs!$M$35,IF(AND(D11=3,H11=1),Inputs!$M$36,IF(AND(D11=4,H11=1),Inputs!$M$37,0))))</f>
        <v>0</v>
      </c>
      <c r="AD11" s="19">
        <f>IF(AND(D11=1,H11=1),Inputs!$M$51,IF(AND(D11=2,H11=1),Inputs!$M$52,IF(AND(D11=3,H11=1),Inputs!$M$53,IF(AND(D11=4,H11=1),Inputs!$M$54,0))))</f>
        <v>0</v>
      </c>
      <c r="AE11" s="19">
        <f>IF(AND(D11=1,I11=1),Inputs!$N$34,IF(AND(D11=2,I11=1),Inputs!$N$35,IF(AND(D11=3,I11=1),Inputs!$N$36,IF(AND(D11=4,I11=1),Inputs!$N$37,0))))</f>
        <v>0</v>
      </c>
      <c r="AF11" s="19">
        <f>IF(AND(D11=1,I11=1),Inputs!$N$51,IF(AND(D11=2,I11=1),Inputs!$N$52,IF(AND(D11=3,I11=1),Inputs!$N$53,IF(AND(D11=4,I11=1),Inputs!$N$54,0))))</f>
        <v>0</v>
      </c>
      <c r="AG11" s="19">
        <f t="shared" si="6"/>
        <v>47200</v>
      </c>
      <c r="AH11" s="19">
        <f t="shared" si="7"/>
        <v>47200</v>
      </c>
      <c r="AI11" s="19">
        <f t="shared" si="8"/>
        <v>0</v>
      </c>
      <c r="AJ11" s="19" t="b">
        <f>IF(K11=2,Inputs!$B$7,IF(K11=3,Inputs!$B$8,IF(K11=4,Inputs!$B$9,IF(K11=5,Inputs!$B$10,IF(K11=6,Inputs!$B$11)))))</f>
        <v>0</v>
      </c>
      <c r="AK11" s="19">
        <f>Inputs!$B$65+C11</f>
        <v>47200</v>
      </c>
      <c r="AL11" s="19">
        <f t="shared" si="9"/>
        <v>47200</v>
      </c>
      <c r="AM11" s="19">
        <f t="shared" si="10"/>
        <v>47200</v>
      </c>
      <c r="AN11" s="19">
        <f t="shared" si="0"/>
        <v>47200</v>
      </c>
      <c r="AO11" s="19">
        <f t="shared" si="1"/>
        <v>47200</v>
      </c>
      <c r="AP11" s="19">
        <f t="shared" si="2"/>
        <v>47200</v>
      </c>
      <c r="AQ11" s="22">
        <f t="shared" si="3"/>
        <v>47200</v>
      </c>
      <c r="AR11" s="22">
        <f t="shared" si="4"/>
        <v>47200</v>
      </c>
      <c r="AS11" s="22">
        <f>IF(AND(AQ11&gt;=Inputs!$B$15,D11=2),MAX(C11,Inputs!$B$15),AQ11)</f>
        <v>47200</v>
      </c>
      <c r="AT11" s="22">
        <f>IF(AND(AR11&gt;=Inputs!$B$15,D11=2),MAX(C11,Inputs!$B$15),AR11)</f>
        <v>47200</v>
      </c>
      <c r="AU11" s="22">
        <f>IF(AND(AS11&gt;=Inputs!$B$16,D11&lt;4),MAX(C11,Inputs!$B$16),AS11)</f>
        <v>47200</v>
      </c>
      <c r="AV11" s="22">
        <f>IF(AND(AT11&gt;=Inputs!$B$16,D11&lt;4),MAX(C11,Inputs!$B$16),AT11)</f>
        <v>47200</v>
      </c>
      <c r="AW11" s="20">
        <f>IF(AU11&gt;Inputs!$B$17,Inputs!$B$17,AU11)</f>
        <v>47200</v>
      </c>
      <c r="AX11" s="20">
        <f>IF(AV11&gt;Inputs!$B$17,Inputs!$B$17,AV11)</f>
        <v>47200</v>
      </c>
    </row>
    <row r="12" spans="1:53" x14ac:dyDescent="0.25">
      <c r="A12" s="1">
        <f>Levels!A13</f>
        <v>9</v>
      </c>
      <c r="B12" s="1" t="str">
        <f>Levels!B13</f>
        <v>Teacher 9</v>
      </c>
      <c r="C12" s="15">
        <f>IF(AND(E12=0,F12=1),Levels!C13,'2013-2014'!AU12)</f>
        <v>58050</v>
      </c>
      <c r="D12" s="1">
        <f>Levels!F13</f>
        <v>2</v>
      </c>
      <c r="E12" s="1">
        <v>1</v>
      </c>
      <c r="F12" s="1">
        <v>0</v>
      </c>
      <c r="G12" s="1">
        <v>1</v>
      </c>
      <c r="H12" s="1">
        <v>0</v>
      </c>
      <c r="I12" s="1">
        <v>0</v>
      </c>
      <c r="J12" s="1">
        <f>Levels!AE13</f>
        <v>5</v>
      </c>
      <c r="K12" s="1">
        <f>Levels!AF13</f>
        <v>5</v>
      </c>
      <c r="L12" s="1" t="str">
        <f t="shared" si="5"/>
        <v>Increment</v>
      </c>
      <c r="M12" s="19">
        <f>IF(D12=1,Inputs!$J$25,IF(D12=2,Inputs!$J$26,IF(D12=3,Inputs!$J$27,IF(D12=4,Inputs!$J$28,0))))</f>
        <v>50</v>
      </c>
      <c r="N12" s="19">
        <f>IF(D12=1,Inputs!$J$42,IF(D12=2,Inputs!$J$43,IF(D12=3,Inputs!$J$44,IF(D12=4,Inputs!$J$45,0))))</f>
        <v>0</v>
      </c>
      <c r="O12" s="19">
        <f>IF(D12=1,Inputs!$K$25,IF(D12=2,Inputs!$K$26,IF(D12=3,Inputs!$K$27,IF(D12=4,Inputs!$K$28,0))))</f>
        <v>50</v>
      </c>
      <c r="P12" s="19">
        <f>IF(D12=1,Inputs!$K$42,IF(D12=2,Inputs!$K$43,IF(D12=3,Inputs!$K$44,IF(D12=4,Inputs!$K$45,0))))</f>
        <v>0</v>
      </c>
      <c r="Q12" s="19">
        <f>IF(AND(D12=1,G12=1),Inputs!$L$25,IF(AND(D12=2,G12=1),Inputs!$L$26,IF(AND(D12=3,G12=1),Inputs!$L$27,IF(AND(D12=4,G12=1),Inputs!$L$28,0))))</f>
        <v>0</v>
      </c>
      <c r="R12" s="19">
        <f>IF(AND(D12=1,G12=1),Inputs!$L$42,IF(AND(D12=2,G12=1),Inputs!$L$43,IF(AND(D12=3,G12=1),Inputs!$L$44,IF(AND(D12=4,G12=1),Inputs!$L$45,0))))</f>
        <v>0</v>
      </c>
      <c r="S12" s="19">
        <f>IF(AND(D12=1,H12=1),Inputs!$M$25,IF(AND(D12=2,H12=1),Inputs!$M$26,IF(AND(D12=3,H12=1),Inputs!$M$27,IF(AND(D12=4,H12=1),Inputs!$M$28,0))))</f>
        <v>0</v>
      </c>
      <c r="T12" s="19">
        <f>IF(AND(D12=1,H12=1),Inputs!$M$42,IF(AND(D12=2,H12=1),Inputs!$M$43,IF(AND(D12=3,H12=1),Inputs!$M$44,IF(AND(D12=4,H12=1),Inputs!$M$45,0))))</f>
        <v>0</v>
      </c>
      <c r="U12" s="19">
        <f>IF(AND(D12=1,I12=1),Inputs!$N$25,IF(AND(D12=2,I12=1),Inputs!$N$26,IF(AND(D12=3,I12=1),Inputs!$N$27,IF(AND(D12=4,I12=1),Inputs!$N$28,0))))</f>
        <v>0</v>
      </c>
      <c r="V12" s="19">
        <f>IF(AND(D12=1,I12=1),Inputs!$N$42,IF(AND(D12=2,I12=1),Inputs!$N$43,IF(AND(D12=3,I12=1),Inputs!$N$44,IF(AND(D12=4,I12=1),Inputs!$N$45,0))))</f>
        <v>0</v>
      </c>
      <c r="W12" s="19">
        <f>IF(D12=1,Inputs!$J$34,IF(D12=2,Inputs!$J$35,IF(D12=3,Inputs!$J$36,IF(D12=4,Inputs!$J$37,0))))</f>
        <v>0</v>
      </c>
      <c r="X12" s="19">
        <f>IF(D12=1,Inputs!$J$51,IF(D12=2,Inputs!$J$52,IF(D12=3,Inputs!$J$53,IF(D12=4,Inputs!$J$54,0))))</f>
        <v>0</v>
      </c>
      <c r="Y12" s="19">
        <f>IF(D12=1,Inputs!$K$34,IF(D12=2,Inputs!$K$35,IF(D12=3,Inputs!$K$36,IF(D12=4,Inputs!$K$37,0))))</f>
        <v>0</v>
      </c>
      <c r="Z12" s="19">
        <f>IF(D12=1,Inputs!$K$51,IF(D12=2,Inputs!$K$52,IF(D12=3,Inputs!$K$53,IF(D12=4,Inputs!$K$54,0))))</f>
        <v>0</v>
      </c>
      <c r="AA12" s="19">
        <f>IF(AND(D12=1,G12=1),Inputs!$L$34,IF(AND(D12=2,G12=1),Inputs!$L$35,IF(AND(D12=3,G12=1),Inputs!$L$36,IF(AND(D12=4,G12=1),Inputs!$L$37,0))))</f>
        <v>50</v>
      </c>
      <c r="AB12" s="19">
        <f>IF(AND(D12=1,G12=1),Inputs!$L$51,IF(AND(D12=2,G12=1),Inputs!$L$52,IF(AND(D12=3,G12=1),Inputs!$L$53,IF(AND(D12=4,G12=1),Inputs!$L$54,0))))</f>
        <v>0</v>
      </c>
      <c r="AC12" s="19">
        <f>IF(AND(D12=1,H12=1),Inputs!$M$34,IF(AND(D12=2,H12=1),Inputs!$M$35,IF(AND(D12=3,H12=1),Inputs!$M$36,IF(AND(D12=4,H12=1),Inputs!$M$37,0))))</f>
        <v>0</v>
      </c>
      <c r="AD12" s="19">
        <f>IF(AND(D12=1,H12=1),Inputs!$M$51,IF(AND(D12=2,H12=1),Inputs!$M$52,IF(AND(D12=3,H12=1),Inputs!$M$53,IF(AND(D12=4,H12=1),Inputs!$M$54,0))))</f>
        <v>0</v>
      </c>
      <c r="AE12" s="19">
        <f>IF(AND(D12=1,I12=1),Inputs!$N$34,IF(AND(D12=2,I12=1),Inputs!$N$35,IF(AND(D12=3,I12=1),Inputs!$N$36,IF(AND(D12=4,I12=1),Inputs!$N$37,0))))</f>
        <v>0</v>
      </c>
      <c r="AF12" s="19">
        <f>IF(AND(D12=1,I12=1),Inputs!$N$51,IF(AND(D12=2,I12=1),Inputs!$N$52,IF(AND(D12=3,I12=1),Inputs!$N$53,IF(AND(D12=4,I12=1),Inputs!$N$54,0))))</f>
        <v>0</v>
      </c>
      <c r="AG12" s="19">
        <f t="shared" si="6"/>
        <v>58150</v>
      </c>
      <c r="AH12" s="19">
        <f t="shared" si="7"/>
        <v>58200</v>
      </c>
      <c r="AI12" s="19">
        <f t="shared" si="8"/>
        <v>50</v>
      </c>
      <c r="AJ12" s="19">
        <f>IF(K12=2,Inputs!$B$7,IF(K12=3,Inputs!$B$8,IF(K12=4,Inputs!$B$9,IF(K12=5,Inputs!$B$10,IF(K12=6,Inputs!$B$11)))))</f>
        <v>57000</v>
      </c>
      <c r="AK12" s="19">
        <f>Inputs!$B$65+C12</f>
        <v>58550</v>
      </c>
      <c r="AL12" s="19">
        <f t="shared" si="9"/>
        <v>58550</v>
      </c>
      <c r="AM12" s="19">
        <f t="shared" si="10"/>
        <v>58550</v>
      </c>
      <c r="AN12" s="19">
        <f t="shared" si="0"/>
        <v>58600</v>
      </c>
      <c r="AO12" s="19">
        <f t="shared" si="1"/>
        <v>58150</v>
      </c>
      <c r="AP12" s="19">
        <f t="shared" si="2"/>
        <v>58200</v>
      </c>
      <c r="AQ12" s="22">
        <f t="shared" si="3"/>
        <v>0</v>
      </c>
      <c r="AR12" s="22">
        <f t="shared" si="4"/>
        <v>0</v>
      </c>
      <c r="AS12" s="22">
        <f>IF(AND(AQ12&gt;=Inputs!$B$15,D12=2),MAX(C12,Inputs!$B$15),AQ12)</f>
        <v>0</v>
      </c>
      <c r="AT12" s="22">
        <f>IF(AND(AR12&gt;=Inputs!$B$15,D12=2),MAX(C12,Inputs!$B$15),AR12)</f>
        <v>0</v>
      </c>
      <c r="AU12" s="22">
        <f>IF(AND(AS12&gt;=Inputs!$B$16,D12&lt;4),MAX(C12,Inputs!$B$16),AS12)</f>
        <v>0</v>
      </c>
      <c r="AV12" s="22">
        <f>IF(AND(AT12&gt;=Inputs!$B$16,D12&lt;4),MAX(C12,Inputs!$B$16),AT12)</f>
        <v>0</v>
      </c>
      <c r="AW12" s="20">
        <f>IF(AU12&gt;Inputs!$B$17,Inputs!$B$17,AU12)</f>
        <v>0</v>
      </c>
      <c r="AX12" s="20">
        <f>IF(AV12&gt;Inputs!$B$17,Inputs!$B$17,AV12)</f>
        <v>0</v>
      </c>
    </row>
    <row r="13" spans="1:53" x14ac:dyDescent="0.25">
      <c r="A13" s="1">
        <f>Levels!A14</f>
        <v>10</v>
      </c>
      <c r="B13" s="1" t="str">
        <f>Levels!B14</f>
        <v>Teacher 10</v>
      </c>
      <c r="C13" s="15">
        <f>IF(AND(E13=0,F13=1),Levels!C14,'2013-2014'!AU13)</f>
        <v>49246</v>
      </c>
      <c r="D13" s="1">
        <f>Levels!F14</f>
        <v>4</v>
      </c>
      <c r="E13" s="1">
        <v>1</v>
      </c>
      <c r="F13" s="1">
        <v>1</v>
      </c>
      <c r="G13" s="1">
        <v>0</v>
      </c>
      <c r="H13" s="1">
        <v>0</v>
      </c>
      <c r="I13" s="1">
        <v>0</v>
      </c>
      <c r="J13" s="1">
        <f>Levels!AE14</f>
        <v>1</v>
      </c>
      <c r="K13" s="1">
        <f>Levels!AF14</f>
        <v>2</v>
      </c>
      <c r="L13" s="1" t="str">
        <f t="shared" si="5"/>
        <v>Leap</v>
      </c>
      <c r="M13" s="19">
        <f>IF(D13=1,Inputs!$J$25,IF(D13=2,Inputs!$J$26,IF(D13=3,Inputs!$J$27,IF(D13=4,Inputs!$J$28,0))))</f>
        <v>250</v>
      </c>
      <c r="N13" s="19">
        <f>IF(D13=1,Inputs!$J$42,IF(D13=2,Inputs!$J$43,IF(D13=3,Inputs!$J$44,IF(D13=4,Inputs!$J$45,0))))</f>
        <v>750</v>
      </c>
      <c r="O13" s="19">
        <f>IF(D13=1,Inputs!$K$25,IF(D13=2,Inputs!$K$26,IF(D13=3,Inputs!$K$27,IF(D13=4,Inputs!$K$28,0))))</f>
        <v>250</v>
      </c>
      <c r="P13" s="19">
        <f>IF(D13=1,Inputs!$K$42,IF(D13=2,Inputs!$K$43,IF(D13=3,Inputs!$K$44,IF(D13=4,Inputs!$K$45,0))))</f>
        <v>750</v>
      </c>
      <c r="Q13" s="19">
        <f>IF(AND(D13=1,G13=1),Inputs!$L$25,IF(AND(D13=2,G13=1),Inputs!$L$26,IF(AND(D13=3,G13=1),Inputs!$L$27,IF(AND(D13=4,G13=1),Inputs!$L$28,0))))</f>
        <v>0</v>
      </c>
      <c r="R13" s="19">
        <f>IF(AND(D13=1,G13=1),Inputs!$L$42,IF(AND(D13=2,G13=1),Inputs!$L$43,IF(AND(D13=3,G13=1),Inputs!$L$44,IF(AND(D13=4,G13=1),Inputs!$L$45,0))))</f>
        <v>0</v>
      </c>
      <c r="S13" s="19">
        <f>IF(AND(D13=1,H13=1),Inputs!$M$25,IF(AND(D13=2,H13=1),Inputs!$M$26,IF(AND(D13=3,H13=1),Inputs!$M$27,IF(AND(D13=4,H13=1),Inputs!$M$28,0))))</f>
        <v>0</v>
      </c>
      <c r="T13" s="19">
        <f>IF(AND(D13=1,H13=1),Inputs!$M$42,IF(AND(D13=2,H13=1),Inputs!$M$43,IF(AND(D13=3,H13=1),Inputs!$M$44,IF(AND(D13=4,H13=1),Inputs!$M$45,0))))</f>
        <v>0</v>
      </c>
      <c r="U13" s="19">
        <f>IF(AND(D13=1,I13=1),Inputs!$N$25,IF(AND(D13=2,I13=1),Inputs!$N$26,IF(AND(D13=3,I13=1),Inputs!$N$27,IF(AND(D13=4,I13=1),Inputs!$N$28,0))))</f>
        <v>0</v>
      </c>
      <c r="V13" s="19">
        <f>IF(AND(D13=1,I13=1),Inputs!$N$42,IF(AND(D13=2,I13=1),Inputs!$N$43,IF(AND(D13=3,I13=1),Inputs!$N$44,IF(AND(D13=4,I13=1),Inputs!$N$45,0))))</f>
        <v>0</v>
      </c>
      <c r="W13" s="19">
        <f>IF(D13=1,Inputs!$J$34,IF(D13=2,Inputs!$J$35,IF(D13=3,Inputs!$J$36,IF(D13=4,Inputs!$J$37,0))))</f>
        <v>0</v>
      </c>
      <c r="X13" s="19">
        <f>IF(D13=1,Inputs!$J$51,IF(D13=2,Inputs!$J$52,IF(D13=3,Inputs!$J$53,IF(D13=4,Inputs!$J$54,0))))</f>
        <v>0</v>
      </c>
      <c r="Y13" s="19">
        <f>IF(D13=1,Inputs!$K$34,IF(D13=2,Inputs!$K$35,IF(D13=3,Inputs!$K$36,IF(D13=4,Inputs!$K$37,0))))</f>
        <v>0</v>
      </c>
      <c r="Z13" s="19">
        <f>IF(D13=1,Inputs!$K$51,IF(D13=2,Inputs!$K$52,IF(D13=3,Inputs!$K$53,IF(D13=4,Inputs!$K$54,0))))</f>
        <v>0</v>
      </c>
      <c r="AA13" s="19">
        <f>IF(AND(D13=1,G13=1),Inputs!$L$34,IF(AND(D13=2,G13=1),Inputs!$L$35,IF(AND(D13=3,G13=1),Inputs!$L$36,IF(AND(D13=4,G13=1),Inputs!$L$37,0))))</f>
        <v>0</v>
      </c>
      <c r="AB13" s="19">
        <f>IF(AND(D13=1,G13=1),Inputs!$L$51,IF(AND(D13=2,G13=1),Inputs!$L$52,IF(AND(D13=3,G13=1),Inputs!$L$53,IF(AND(D13=4,G13=1),Inputs!$L$54,0))))</f>
        <v>0</v>
      </c>
      <c r="AC13" s="19">
        <f>IF(AND(D13=1,H13=1),Inputs!$M$34,IF(AND(D13=2,H13=1),Inputs!$M$35,IF(AND(D13=3,H13=1),Inputs!$M$36,IF(AND(D13=4,H13=1),Inputs!$M$37,0))))</f>
        <v>0</v>
      </c>
      <c r="AD13" s="19">
        <f>IF(AND(D13=1,H13=1),Inputs!$M$51,IF(AND(D13=2,H13=1),Inputs!$M$52,IF(AND(D13=3,H13=1),Inputs!$M$53,IF(AND(D13=4,H13=1),Inputs!$M$54,0))))</f>
        <v>0</v>
      </c>
      <c r="AE13" s="19">
        <f>IF(AND(D13=1,I13=1),Inputs!$N$34,IF(AND(D13=2,I13=1),Inputs!$N$35,IF(AND(D13=3,I13=1),Inputs!$N$36,IF(AND(D13=4,I13=1),Inputs!$N$37,0))))</f>
        <v>0</v>
      </c>
      <c r="AF13" s="19">
        <f>IF(AND(D13=1,I13=1),Inputs!$N$51,IF(AND(D13=2,I13=1),Inputs!$N$52,IF(AND(D13=3,I13=1),Inputs!$N$53,IF(AND(D13=4,I13=1),Inputs!$N$54,0))))</f>
        <v>0</v>
      </c>
      <c r="AG13" s="19">
        <f t="shared" si="6"/>
        <v>49746</v>
      </c>
      <c r="AH13" s="19">
        <f t="shared" si="7"/>
        <v>49746</v>
      </c>
      <c r="AI13" s="19">
        <f t="shared" si="8"/>
        <v>0</v>
      </c>
      <c r="AJ13" s="19">
        <f>IF(K13=2,Inputs!$B$7,IF(K13=3,Inputs!$B$8,IF(K13=4,Inputs!$B$9,IF(K13=5,Inputs!$B$10,IF(K13=6,Inputs!$B$11)))))</f>
        <v>49000</v>
      </c>
      <c r="AK13" s="19">
        <f>Inputs!$B$65+C13</f>
        <v>49746</v>
      </c>
      <c r="AL13" s="19">
        <f t="shared" si="9"/>
        <v>49746</v>
      </c>
      <c r="AM13" s="19">
        <f t="shared" si="10"/>
        <v>49746</v>
      </c>
      <c r="AN13" s="19">
        <f t="shared" si="0"/>
        <v>49746</v>
      </c>
      <c r="AO13" s="19">
        <f t="shared" si="1"/>
        <v>49746</v>
      </c>
      <c r="AP13" s="19">
        <f t="shared" si="2"/>
        <v>49746</v>
      </c>
      <c r="AQ13" s="22">
        <f t="shared" si="3"/>
        <v>49746</v>
      </c>
      <c r="AR13" s="22">
        <f t="shared" si="4"/>
        <v>49746</v>
      </c>
      <c r="AS13" s="22">
        <f>IF(AND(AQ13&gt;=Inputs!$B$15,D13=2),MAX(C13,Inputs!$B$15),AQ13)</f>
        <v>49746</v>
      </c>
      <c r="AT13" s="22">
        <f>IF(AND(AR13&gt;=Inputs!$B$15,D13=2),MAX(C13,Inputs!$B$15),AR13)</f>
        <v>49746</v>
      </c>
      <c r="AU13" s="22">
        <f>IF(AND(AS13&gt;=Inputs!$B$16,D13&lt;4),MAX(C13,Inputs!$B$16),AS13)</f>
        <v>49746</v>
      </c>
      <c r="AV13" s="22">
        <f>IF(AND(AT13&gt;=Inputs!$B$16,D13&lt;4),MAX(C13,Inputs!$B$16),AT13)</f>
        <v>49746</v>
      </c>
      <c r="AW13" s="20">
        <f>IF(AU13&gt;Inputs!$B$17,Inputs!$B$17,AU13)</f>
        <v>49746</v>
      </c>
      <c r="AX13" s="20">
        <f>IF(AV13&gt;Inputs!$B$17,Inputs!$B$17,AV13)</f>
        <v>49746</v>
      </c>
    </row>
    <row r="14" spans="1:53" x14ac:dyDescent="0.25">
      <c r="A14" s="1">
        <f>Levels!A15</f>
        <v>11</v>
      </c>
      <c r="B14" s="1" t="str">
        <f>Levels!B15</f>
        <v>Teacher 11</v>
      </c>
      <c r="C14" s="15">
        <f>IF(AND(E14=0,F14=1),Levels!C15,'2013-2014'!AU14)</f>
        <v>51443</v>
      </c>
      <c r="D14" s="1">
        <f>Levels!F15</f>
        <v>3</v>
      </c>
      <c r="E14" s="1">
        <v>1</v>
      </c>
      <c r="F14" s="1">
        <v>1</v>
      </c>
      <c r="G14" s="1">
        <v>0</v>
      </c>
      <c r="H14" s="1">
        <v>0</v>
      </c>
      <c r="I14" s="1">
        <v>0</v>
      </c>
      <c r="J14" s="1">
        <f>Levels!AE15</f>
        <v>2</v>
      </c>
      <c r="K14" s="1">
        <f>Levels!AF15</f>
        <v>2</v>
      </c>
      <c r="L14" s="1" t="str">
        <f t="shared" si="5"/>
        <v>Increment</v>
      </c>
      <c r="M14" s="19">
        <f>IF(D14=1,Inputs!$J$25,IF(D14=2,Inputs!$J$26,IF(D14=3,Inputs!$J$27,IF(D14=4,Inputs!$J$28,0))))</f>
        <v>150</v>
      </c>
      <c r="N14" s="19">
        <f>IF(D14=1,Inputs!$J$42,IF(D14=2,Inputs!$J$43,IF(D14=3,Inputs!$J$44,IF(D14=4,Inputs!$J$45,0))))</f>
        <v>0</v>
      </c>
      <c r="O14" s="19">
        <f>IF(D14=1,Inputs!$K$25,IF(D14=2,Inputs!$K$26,IF(D14=3,Inputs!$K$27,IF(D14=4,Inputs!$K$28,0))))</f>
        <v>150</v>
      </c>
      <c r="P14" s="19">
        <f>IF(D14=1,Inputs!$K$42,IF(D14=2,Inputs!$K$43,IF(D14=3,Inputs!$K$44,IF(D14=4,Inputs!$K$45,0))))</f>
        <v>0</v>
      </c>
      <c r="Q14" s="19">
        <f>IF(AND(D14=1,G14=1),Inputs!$L$25,IF(AND(D14=2,G14=1),Inputs!$L$26,IF(AND(D14=3,G14=1),Inputs!$L$27,IF(AND(D14=4,G14=1),Inputs!$L$28,0))))</f>
        <v>0</v>
      </c>
      <c r="R14" s="19">
        <f>IF(AND(D14=1,G14=1),Inputs!$L$42,IF(AND(D14=2,G14=1),Inputs!$L$43,IF(AND(D14=3,G14=1),Inputs!$L$44,IF(AND(D14=4,G14=1),Inputs!$L$45,0))))</f>
        <v>0</v>
      </c>
      <c r="S14" s="19">
        <f>IF(AND(D14=1,H14=1),Inputs!$M$25,IF(AND(D14=2,H14=1),Inputs!$M$26,IF(AND(D14=3,H14=1),Inputs!$M$27,IF(AND(D14=4,H14=1),Inputs!$M$28,0))))</f>
        <v>0</v>
      </c>
      <c r="T14" s="19">
        <f>IF(AND(D14=1,H14=1),Inputs!$M$42,IF(AND(D14=2,H14=1),Inputs!$M$43,IF(AND(D14=3,H14=1),Inputs!$M$44,IF(AND(D14=4,H14=1),Inputs!$M$45,0))))</f>
        <v>0</v>
      </c>
      <c r="U14" s="19">
        <f>IF(AND(D14=1,I14=1),Inputs!$N$25,IF(AND(D14=2,I14=1),Inputs!$N$26,IF(AND(D14=3,I14=1),Inputs!$N$27,IF(AND(D14=4,I14=1),Inputs!$N$28,0))))</f>
        <v>0</v>
      </c>
      <c r="V14" s="19">
        <f>IF(AND(D14=1,I14=1),Inputs!$N$42,IF(AND(D14=2,I14=1),Inputs!$N$43,IF(AND(D14=3,I14=1),Inputs!$N$44,IF(AND(D14=4,I14=1),Inputs!$N$45,0))))</f>
        <v>0</v>
      </c>
      <c r="W14" s="19">
        <f>IF(D14=1,Inputs!$J$34,IF(D14=2,Inputs!$J$35,IF(D14=3,Inputs!$J$36,IF(D14=4,Inputs!$J$37,0))))</f>
        <v>0</v>
      </c>
      <c r="X14" s="19">
        <f>IF(D14=1,Inputs!$J$51,IF(D14=2,Inputs!$J$52,IF(D14=3,Inputs!$J$53,IF(D14=4,Inputs!$J$54,0))))</f>
        <v>0</v>
      </c>
      <c r="Y14" s="19">
        <f>IF(D14=1,Inputs!$K$34,IF(D14=2,Inputs!$K$35,IF(D14=3,Inputs!$K$36,IF(D14=4,Inputs!$K$37,0))))</f>
        <v>0</v>
      </c>
      <c r="Z14" s="19">
        <f>IF(D14=1,Inputs!$K$51,IF(D14=2,Inputs!$K$52,IF(D14=3,Inputs!$K$53,IF(D14=4,Inputs!$K$54,0))))</f>
        <v>0</v>
      </c>
      <c r="AA14" s="19">
        <f>IF(AND(D14=1,G14=1),Inputs!$L$34,IF(AND(D14=2,G14=1),Inputs!$L$35,IF(AND(D14=3,G14=1),Inputs!$L$36,IF(AND(D14=4,G14=1),Inputs!$L$37,0))))</f>
        <v>0</v>
      </c>
      <c r="AB14" s="19">
        <f>IF(AND(D14=1,G14=1),Inputs!$L$51,IF(AND(D14=2,G14=1),Inputs!$L$52,IF(AND(D14=3,G14=1),Inputs!$L$53,IF(AND(D14=4,G14=1),Inputs!$L$54,0))))</f>
        <v>0</v>
      </c>
      <c r="AC14" s="19">
        <f>IF(AND(D14=1,H14=1),Inputs!$M$34,IF(AND(D14=2,H14=1),Inputs!$M$35,IF(AND(D14=3,H14=1),Inputs!$M$36,IF(AND(D14=4,H14=1),Inputs!$M$37,0))))</f>
        <v>0</v>
      </c>
      <c r="AD14" s="19">
        <f>IF(AND(D14=1,H14=1),Inputs!$M$51,IF(AND(D14=2,H14=1),Inputs!$M$52,IF(AND(D14=3,H14=1),Inputs!$M$53,IF(AND(D14=4,H14=1),Inputs!$M$54,0))))</f>
        <v>0</v>
      </c>
      <c r="AE14" s="19">
        <f>IF(AND(D14=1,I14=1),Inputs!$N$34,IF(AND(D14=2,I14=1),Inputs!$N$35,IF(AND(D14=3,I14=1),Inputs!$N$36,IF(AND(D14=4,I14=1),Inputs!$N$37,0))))</f>
        <v>0</v>
      </c>
      <c r="AF14" s="19">
        <f>IF(AND(D14=1,I14=1),Inputs!$N$51,IF(AND(D14=2,I14=1),Inputs!$N$52,IF(AND(D14=3,I14=1),Inputs!$N$53,IF(AND(D14=4,I14=1),Inputs!$N$54,0))))</f>
        <v>0</v>
      </c>
      <c r="AG14" s="19">
        <f t="shared" si="6"/>
        <v>51743</v>
      </c>
      <c r="AH14" s="19">
        <f t="shared" si="7"/>
        <v>51743</v>
      </c>
      <c r="AI14" s="19">
        <f t="shared" si="8"/>
        <v>0</v>
      </c>
      <c r="AJ14" s="19">
        <f>IF(K14=2,Inputs!$B$7,IF(K14=3,Inputs!$B$8,IF(K14=4,Inputs!$B$9,IF(K14=5,Inputs!$B$10,IF(K14=6,Inputs!$B$11)))))</f>
        <v>49000</v>
      </c>
      <c r="AK14" s="19">
        <f>Inputs!$B$65+C14</f>
        <v>51943</v>
      </c>
      <c r="AL14" s="19">
        <f t="shared" si="9"/>
        <v>51943</v>
      </c>
      <c r="AM14" s="19">
        <f t="shared" si="10"/>
        <v>51943</v>
      </c>
      <c r="AN14" s="19">
        <f t="shared" si="0"/>
        <v>51943</v>
      </c>
      <c r="AO14" s="19">
        <f t="shared" si="1"/>
        <v>51743</v>
      </c>
      <c r="AP14" s="19">
        <f t="shared" si="2"/>
        <v>51743</v>
      </c>
      <c r="AQ14" s="22">
        <f t="shared" si="3"/>
        <v>51743</v>
      </c>
      <c r="AR14" s="22">
        <f t="shared" si="4"/>
        <v>51743</v>
      </c>
      <c r="AS14" s="22">
        <f>IF(AND(AQ14&gt;=Inputs!$B$15,D14=2),MAX(C14,Inputs!$B$15),AQ14)</f>
        <v>51743</v>
      </c>
      <c r="AT14" s="22">
        <f>IF(AND(AR14&gt;=Inputs!$B$15,D14=2),MAX(C14,Inputs!$B$15),AR14)</f>
        <v>51743</v>
      </c>
      <c r="AU14" s="22">
        <f>IF(AND(AS14&gt;=Inputs!$B$16,D14&lt;4),MAX(C14,Inputs!$B$16),AS14)</f>
        <v>51743</v>
      </c>
      <c r="AV14" s="22">
        <f>IF(AND(AT14&gt;=Inputs!$B$16,D14&lt;4),MAX(C14,Inputs!$B$16),AT14)</f>
        <v>51743</v>
      </c>
      <c r="AW14" s="20">
        <f>IF(AU14&gt;Inputs!$B$17,Inputs!$B$17,AU14)</f>
        <v>51743</v>
      </c>
      <c r="AX14" s="20">
        <f>IF(AV14&gt;Inputs!$B$17,Inputs!$B$17,AV14)</f>
        <v>51743</v>
      </c>
    </row>
    <row r="15" spans="1:53" x14ac:dyDescent="0.25">
      <c r="A15" s="1">
        <f>Levels!A16</f>
        <v>12</v>
      </c>
      <c r="B15" s="1" t="str">
        <f>Levels!B16</f>
        <v>Teacher 12</v>
      </c>
      <c r="C15" s="15">
        <f>IF(AND(E15=0,F15=1),Levels!C16,'2013-2014'!AU15)</f>
        <v>52490</v>
      </c>
      <c r="D15" s="1">
        <f>Levels!F16</f>
        <v>4</v>
      </c>
      <c r="E15" s="1">
        <v>1</v>
      </c>
      <c r="F15" s="1">
        <v>1</v>
      </c>
      <c r="G15" s="1">
        <v>0</v>
      </c>
      <c r="H15" s="1">
        <v>0</v>
      </c>
      <c r="I15" s="1">
        <v>0</v>
      </c>
      <c r="J15" s="1">
        <f>Levels!AE16</f>
        <v>2</v>
      </c>
      <c r="K15" s="1">
        <f>Levels!AF16</f>
        <v>2</v>
      </c>
      <c r="L15" s="1" t="str">
        <f t="shared" si="5"/>
        <v>Increment</v>
      </c>
      <c r="M15" s="19">
        <f>IF(D15=1,Inputs!$J$25,IF(D15=2,Inputs!$J$26,IF(D15=3,Inputs!$J$27,IF(D15=4,Inputs!$J$28,0))))</f>
        <v>250</v>
      </c>
      <c r="N15" s="19">
        <f>IF(D15=1,Inputs!$J$42,IF(D15=2,Inputs!$J$43,IF(D15=3,Inputs!$J$44,IF(D15=4,Inputs!$J$45,0))))</f>
        <v>750</v>
      </c>
      <c r="O15" s="19">
        <f>IF(D15=1,Inputs!$K$25,IF(D15=2,Inputs!$K$26,IF(D15=3,Inputs!$K$27,IF(D15=4,Inputs!$K$28,0))))</f>
        <v>250</v>
      </c>
      <c r="P15" s="19">
        <f>IF(D15=1,Inputs!$K$42,IF(D15=2,Inputs!$K$43,IF(D15=3,Inputs!$K$44,IF(D15=4,Inputs!$K$45,0))))</f>
        <v>750</v>
      </c>
      <c r="Q15" s="19">
        <f>IF(AND(D15=1,G15=1),Inputs!$L$25,IF(AND(D15=2,G15=1),Inputs!$L$26,IF(AND(D15=3,G15=1),Inputs!$L$27,IF(AND(D15=4,G15=1),Inputs!$L$28,0))))</f>
        <v>0</v>
      </c>
      <c r="R15" s="19">
        <f>IF(AND(D15=1,G15=1),Inputs!$L$42,IF(AND(D15=2,G15=1),Inputs!$L$43,IF(AND(D15=3,G15=1),Inputs!$L$44,IF(AND(D15=4,G15=1),Inputs!$L$45,0))))</f>
        <v>0</v>
      </c>
      <c r="S15" s="19">
        <f>IF(AND(D15=1,H15=1),Inputs!$M$25,IF(AND(D15=2,H15=1),Inputs!$M$26,IF(AND(D15=3,H15=1),Inputs!$M$27,IF(AND(D15=4,H15=1),Inputs!$M$28,0))))</f>
        <v>0</v>
      </c>
      <c r="T15" s="19">
        <f>IF(AND(D15=1,H15=1),Inputs!$M$42,IF(AND(D15=2,H15=1),Inputs!$M$43,IF(AND(D15=3,H15=1),Inputs!$M$44,IF(AND(D15=4,H15=1),Inputs!$M$45,0))))</f>
        <v>0</v>
      </c>
      <c r="U15" s="19">
        <f>IF(AND(D15=1,I15=1),Inputs!$N$25,IF(AND(D15=2,I15=1),Inputs!$N$26,IF(AND(D15=3,I15=1),Inputs!$N$27,IF(AND(D15=4,I15=1),Inputs!$N$28,0))))</f>
        <v>0</v>
      </c>
      <c r="V15" s="19">
        <f>IF(AND(D15=1,I15=1),Inputs!$N$42,IF(AND(D15=2,I15=1),Inputs!$N$43,IF(AND(D15=3,I15=1),Inputs!$N$44,IF(AND(D15=4,I15=1),Inputs!$N$45,0))))</f>
        <v>0</v>
      </c>
      <c r="W15" s="19">
        <f>IF(D15=1,Inputs!$J$34,IF(D15=2,Inputs!$J$35,IF(D15=3,Inputs!$J$36,IF(D15=4,Inputs!$J$37,0))))</f>
        <v>0</v>
      </c>
      <c r="X15" s="19">
        <f>IF(D15=1,Inputs!$J$51,IF(D15=2,Inputs!$J$52,IF(D15=3,Inputs!$J$53,IF(D15=4,Inputs!$J$54,0))))</f>
        <v>0</v>
      </c>
      <c r="Y15" s="19">
        <f>IF(D15=1,Inputs!$K$34,IF(D15=2,Inputs!$K$35,IF(D15=3,Inputs!$K$36,IF(D15=4,Inputs!$K$37,0))))</f>
        <v>0</v>
      </c>
      <c r="Z15" s="19">
        <f>IF(D15=1,Inputs!$K$51,IF(D15=2,Inputs!$K$52,IF(D15=3,Inputs!$K$53,IF(D15=4,Inputs!$K$54,0))))</f>
        <v>0</v>
      </c>
      <c r="AA15" s="19">
        <f>IF(AND(D15=1,G15=1),Inputs!$L$34,IF(AND(D15=2,G15=1),Inputs!$L$35,IF(AND(D15=3,G15=1),Inputs!$L$36,IF(AND(D15=4,G15=1),Inputs!$L$37,0))))</f>
        <v>0</v>
      </c>
      <c r="AB15" s="19">
        <f>IF(AND(D15=1,G15=1),Inputs!$L$51,IF(AND(D15=2,G15=1),Inputs!$L$52,IF(AND(D15=3,G15=1),Inputs!$L$53,IF(AND(D15=4,G15=1),Inputs!$L$54,0))))</f>
        <v>0</v>
      </c>
      <c r="AC15" s="19">
        <f>IF(AND(D15=1,H15=1),Inputs!$M$34,IF(AND(D15=2,H15=1),Inputs!$M$35,IF(AND(D15=3,H15=1),Inputs!$M$36,IF(AND(D15=4,H15=1),Inputs!$M$37,0))))</f>
        <v>0</v>
      </c>
      <c r="AD15" s="19">
        <f>IF(AND(D15=1,H15=1),Inputs!$M$51,IF(AND(D15=2,H15=1),Inputs!$M$52,IF(AND(D15=3,H15=1),Inputs!$M$53,IF(AND(D15=4,H15=1),Inputs!$M$54,0))))</f>
        <v>0</v>
      </c>
      <c r="AE15" s="19">
        <f>IF(AND(D15=1,I15=1),Inputs!$N$34,IF(AND(D15=2,I15=1),Inputs!$N$35,IF(AND(D15=3,I15=1),Inputs!$N$36,IF(AND(D15=4,I15=1),Inputs!$N$37,0))))</f>
        <v>0</v>
      </c>
      <c r="AF15" s="19">
        <f>IF(AND(D15=1,I15=1),Inputs!$N$51,IF(AND(D15=2,I15=1),Inputs!$N$52,IF(AND(D15=3,I15=1),Inputs!$N$53,IF(AND(D15=4,I15=1),Inputs!$N$54,0))))</f>
        <v>0</v>
      </c>
      <c r="AG15" s="19">
        <f t="shared" si="6"/>
        <v>52990</v>
      </c>
      <c r="AH15" s="19">
        <f t="shared" si="7"/>
        <v>52990</v>
      </c>
      <c r="AI15" s="19">
        <f t="shared" si="8"/>
        <v>0</v>
      </c>
      <c r="AJ15" s="19">
        <f>IF(K15=2,Inputs!$B$7,IF(K15=3,Inputs!$B$8,IF(K15=4,Inputs!$B$9,IF(K15=5,Inputs!$B$10,IF(K15=6,Inputs!$B$11)))))</f>
        <v>49000</v>
      </c>
      <c r="AK15" s="19">
        <f>Inputs!$B$65+C15</f>
        <v>52990</v>
      </c>
      <c r="AL15" s="19">
        <f t="shared" si="9"/>
        <v>52990</v>
      </c>
      <c r="AM15" s="19">
        <f t="shared" si="10"/>
        <v>52990</v>
      </c>
      <c r="AN15" s="19">
        <f t="shared" si="0"/>
        <v>52990</v>
      </c>
      <c r="AO15" s="19">
        <f t="shared" si="1"/>
        <v>52990</v>
      </c>
      <c r="AP15" s="19">
        <f t="shared" si="2"/>
        <v>52990</v>
      </c>
      <c r="AQ15" s="22">
        <f t="shared" si="3"/>
        <v>52990</v>
      </c>
      <c r="AR15" s="22">
        <f t="shared" si="4"/>
        <v>52990</v>
      </c>
      <c r="AS15" s="22">
        <f>IF(AND(AQ15&gt;=Inputs!$B$15,D15=2),MAX(C15,Inputs!$B$15),AQ15)</f>
        <v>52990</v>
      </c>
      <c r="AT15" s="22">
        <f>IF(AND(AR15&gt;=Inputs!$B$15,D15=2),MAX(C15,Inputs!$B$15),AR15)</f>
        <v>52990</v>
      </c>
      <c r="AU15" s="22">
        <f>IF(AND(AS15&gt;=Inputs!$B$16,D15&lt;4),MAX(C15,Inputs!$B$16),AS15)</f>
        <v>52990</v>
      </c>
      <c r="AV15" s="22">
        <f>IF(AND(AT15&gt;=Inputs!$B$16,D15&lt;4),MAX(C15,Inputs!$B$16),AT15)</f>
        <v>52990</v>
      </c>
      <c r="AW15" s="20">
        <f>IF(AU15&gt;Inputs!$B$17,Inputs!$B$17,AU15)</f>
        <v>52990</v>
      </c>
      <c r="AX15" s="20">
        <f>IF(AV15&gt;Inputs!$B$17,Inputs!$B$17,AV15)</f>
        <v>52990</v>
      </c>
    </row>
    <row r="16" spans="1:53" x14ac:dyDescent="0.25">
      <c r="A16" s="1">
        <f>Levels!A17</f>
        <v>13</v>
      </c>
      <c r="B16" s="1" t="str">
        <f>Levels!B17</f>
        <v>Teacher 13</v>
      </c>
      <c r="C16" s="15">
        <f>IF(AND(E16=0,F16=1),Levels!C17,'2013-2014'!AU16)</f>
        <v>50166</v>
      </c>
      <c r="D16" s="1">
        <f>Levels!F17</f>
        <v>4</v>
      </c>
      <c r="E16" s="1">
        <v>1</v>
      </c>
      <c r="F16" s="1">
        <v>1</v>
      </c>
      <c r="G16" s="1">
        <v>0</v>
      </c>
      <c r="H16" s="1">
        <v>0</v>
      </c>
      <c r="I16" s="1">
        <v>0</v>
      </c>
      <c r="J16" s="1">
        <f>Levels!AE17</f>
        <v>2</v>
      </c>
      <c r="K16" s="1">
        <f>Levels!AF17</f>
        <v>2</v>
      </c>
      <c r="L16" s="1" t="str">
        <f t="shared" si="5"/>
        <v>Increment</v>
      </c>
      <c r="M16" s="19">
        <f>IF(D16=1,Inputs!$J$25,IF(D16=2,Inputs!$J$26,IF(D16=3,Inputs!$J$27,IF(D16=4,Inputs!$J$28,0))))</f>
        <v>250</v>
      </c>
      <c r="N16" s="19">
        <f>IF(D16=1,Inputs!$J$42,IF(D16=2,Inputs!$J$43,IF(D16=3,Inputs!$J$44,IF(D16=4,Inputs!$J$45,0))))</f>
        <v>750</v>
      </c>
      <c r="O16" s="19">
        <f>IF(D16=1,Inputs!$K$25,IF(D16=2,Inputs!$K$26,IF(D16=3,Inputs!$K$27,IF(D16=4,Inputs!$K$28,0))))</f>
        <v>250</v>
      </c>
      <c r="P16" s="19">
        <f>IF(D16=1,Inputs!$K$42,IF(D16=2,Inputs!$K$43,IF(D16=3,Inputs!$K$44,IF(D16=4,Inputs!$K$45,0))))</f>
        <v>750</v>
      </c>
      <c r="Q16" s="19">
        <f>IF(AND(D16=1,G16=1),Inputs!$L$25,IF(AND(D16=2,G16=1),Inputs!$L$26,IF(AND(D16=3,G16=1),Inputs!$L$27,IF(AND(D16=4,G16=1),Inputs!$L$28,0))))</f>
        <v>0</v>
      </c>
      <c r="R16" s="19">
        <f>IF(AND(D16=1,G16=1),Inputs!$L$42,IF(AND(D16=2,G16=1),Inputs!$L$43,IF(AND(D16=3,G16=1),Inputs!$L$44,IF(AND(D16=4,G16=1),Inputs!$L$45,0))))</f>
        <v>0</v>
      </c>
      <c r="S16" s="19">
        <f>IF(AND(D16=1,H16=1),Inputs!$M$25,IF(AND(D16=2,H16=1),Inputs!$M$26,IF(AND(D16=3,H16=1),Inputs!$M$27,IF(AND(D16=4,H16=1),Inputs!$M$28,0))))</f>
        <v>0</v>
      </c>
      <c r="T16" s="19">
        <f>IF(AND(D16=1,H16=1),Inputs!$M$42,IF(AND(D16=2,H16=1),Inputs!$M$43,IF(AND(D16=3,H16=1),Inputs!$M$44,IF(AND(D16=4,H16=1),Inputs!$M$45,0))))</f>
        <v>0</v>
      </c>
      <c r="U16" s="19">
        <f>IF(AND(D16=1,I16=1),Inputs!$N$25,IF(AND(D16=2,I16=1),Inputs!$N$26,IF(AND(D16=3,I16=1),Inputs!$N$27,IF(AND(D16=4,I16=1),Inputs!$N$28,0))))</f>
        <v>0</v>
      </c>
      <c r="V16" s="19">
        <f>IF(AND(D16=1,I16=1),Inputs!$N$42,IF(AND(D16=2,I16=1),Inputs!$N$43,IF(AND(D16=3,I16=1),Inputs!$N$44,IF(AND(D16=4,I16=1),Inputs!$N$45,0))))</f>
        <v>0</v>
      </c>
      <c r="W16" s="19">
        <f>IF(D16=1,Inputs!$J$34,IF(D16=2,Inputs!$J$35,IF(D16=3,Inputs!$J$36,IF(D16=4,Inputs!$J$37,0))))</f>
        <v>0</v>
      </c>
      <c r="X16" s="19">
        <f>IF(D16=1,Inputs!$J$51,IF(D16=2,Inputs!$J$52,IF(D16=3,Inputs!$J$53,IF(D16=4,Inputs!$J$54,0))))</f>
        <v>0</v>
      </c>
      <c r="Y16" s="19">
        <f>IF(D16=1,Inputs!$K$34,IF(D16=2,Inputs!$K$35,IF(D16=3,Inputs!$K$36,IF(D16=4,Inputs!$K$37,0))))</f>
        <v>0</v>
      </c>
      <c r="Z16" s="19">
        <f>IF(D16=1,Inputs!$K$51,IF(D16=2,Inputs!$K$52,IF(D16=3,Inputs!$K$53,IF(D16=4,Inputs!$K$54,0))))</f>
        <v>0</v>
      </c>
      <c r="AA16" s="19">
        <f>IF(AND(D16=1,G16=1),Inputs!$L$34,IF(AND(D16=2,G16=1),Inputs!$L$35,IF(AND(D16=3,G16=1),Inputs!$L$36,IF(AND(D16=4,G16=1),Inputs!$L$37,0))))</f>
        <v>0</v>
      </c>
      <c r="AB16" s="19">
        <f>IF(AND(D16=1,G16=1),Inputs!$L$51,IF(AND(D16=2,G16=1),Inputs!$L$52,IF(AND(D16=3,G16=1),Inputs!$L$53,IF(AND(D16=4,G16=1),Inputs!$L$54,0))))</f>
        <v>0</v>
      </c>
      <c r="AC16" s="19">
        <f>IF(AND(D16=1,H16=1),Inputs!$M$34,IF(AND(D16=2,H16=1),Inputs!$M$35,IF(AND(D16=3,H16=1),Inputs!$M$36,IF(AND(D16=4,H16=1),Inputs!$M$37,0))))</f>
        <v>0</v>
      </c>
      <c r="AD16" s="19">
        <f>IF(AND(D16=1,H16=1),Inputs!$M$51,IF(AND(D16=2,H16=1),Inputs!$M$52,IF(AND(D16=3,H16=1),Inputs!$M$53,IF(AND(D16=4,H16=1),Inputs!$M$54,0))))</f>
        <v>0</v>
      </c>
      <c r="AE16" s="19">
        <f>IF(AND(D16=1,I16=1),Inputs!$N$34,IF(AND(D16=2,I16=1),Inputs!$N$35,IF(AND(D16=3,I16=1),Inputs!$N$36,IF(AND(D16=4,I16=1),Inputs!$N$37,0))))</f>
        <v>0</v>
      </c>
      <c r="AF16" s="19">
        <f>IF(AND(D16=1,I16=1),Inputs!$N$51,IF(AND(D16=2,I16=1),Inputs!$N$52,IF(AND(D16=3,I16=1),Inputs!$N$53,IF(AND(D16=4,I16=1),Inputs!$N$54,0))))</f>
        <v>0</v>
      </c>
      <c r="AG16" s="19">
        <f t="shared" si="6"/>
        <v>50666</v>
      </c>
      <c r="AH16" s="19">
        <f t="shared" si="7"/>
        <v>50666</v>
      </c>
      <c r="AI16" s="19">
        <f t="shared" si="8"/>
        <v>0</v>
      </c>
      <c r="AJ16" s="19">
        <f>IF(K16=2,Inputs!$B$7,IF(K16=3,Inputs!$B$8,IF(K16=4,Inputs!$B$9,IF(K16=5,Inputs!$B$10,IF(K16=6,Inputs!$B$11)))))</f>
        <v>49000</v>
      </c>
      <c r="AK16" s="19">
        <f>Inputs!$B$65+C16</f>
        <v>50666</v>
      </c>
      <c r="AL16" s="19">
        <f t="shared" si="9"/>
        <v>50666</v>
      </c>
      <c r="AM16" s="19">
        <f t="shared" si="10"/>
        <v>50666</v>
      </c>
      <c r="AN16" s="19">
        <f t="shared" si="0"/>
        <v>50666</v>
      </c>
      <c r="AO16" s="19">
        <f t="shared" si="1"/>
        <v>50666</v>
      </c>
      <c r="AP16" s="19">
        <f t="shared" si="2"/>
        <v>50666</v>
      </c>
      <c r="AQ16" s="22">
        <f t="shared" si="3"/>
        <v>50666</v>
      </c>
      <c r="AR16" s="22">
        <f t="shared" si="4"/>
        <v>50666</v>
      </c>
      <c r="AS16" s="22">
        <f>IF(AND(AQ16&gt;=Inputs!$B$15,D16=2),MAX(C16,Inputs!$B$15),AQ16)</f>
        <v>50666</v>
      </c>
      <c r="AT16" s="22">
        <f>IF(AND(AR16&gt;=Inputs!$B$15,D16=2),MAX(C16,Inputs!$B$15),AR16)</f>
        <v>50666</v>
      </c>
      <c r="AU16" s="22">
        <f>IF(AND(AS16&gt;=Inputs!$B$16,D16&lt;4),MAX(C16,Inputs!$B$16),AS16)</f>
        <v>50666</v>
      </c>
      <c r="AV16" s="22">
        <f>IF(AND(AT16&gt;=Inputs!$B$16,D16&lt;4),MAX(C16,Inputs!$B$16),AT16)</f>
        <v>50666</v>
      </c>
      <c r="AW16" s="20">
        <f>IF(AU16&gt;Inputs!$B$17,Inputs!$B$17,AU16)</f>
        <v>50666</v>
      </c>
      <c r="AX16" s="20">
        <f>IF(AV16&gt;Inputs!$B$17,Inputs!$B$17,AV16)</f>
        <v>50666</v>
      </c>
    </row>
    <row r="17" spans="1:50" x14ac:dyDescent="0.25">
      <c r="A17" s="1">
        <f>Levels!A18</f>
        <v>14</v>
      </c>
      <c r="B17" s="1" t="str">
        <f>Levels!B18</f>
        <v>Teacher 14</v>
      </c>
      <c r="C17" s="15">
        <f>IF(AND(E17=0,F17=1),Levels!C18,'2013-2014'!AU17)</f>
        <v>52475</v>
      </c>
      <c r="D17" s="1">
        <f>Levels!F18</f>
        <v>3</v>
      </c>
      <c r="E17" s="1">
        <v>1</v>
      </c>
      <c r="F17" s="1">
        <v>1</v>
      </c>
      <c r="G17" s="1">
        <v>1</v>
      </c>
      <c r="H17" s="1">
        <v>0</v>
      </c>
      <c r="I17" s="1">
        <v>0</v>
      </c>
      <c r="J17" s="1">
        <f>Levels!AE18</f>
        <v>2</v>
      </c>
      <c r="K17" s="1">
        <f>Levels!AF18</f>
        <v>2</v>
      </c>
      <c r="L17" s="1" t="str">
        <f t="shared" si="5"/>
        <v>Increment</v>
      </c>
      <c r="M17" s="19">
        <f>IF(D17=1,Inputs!$J$25,IF(D17=2,Inputs!$J$26,IF(D17=3,Inputs!$J$27,IF(D17=4,Inputs!$J$28,0))))</f>
        <v>150</v>
      </c>
      <c r="N17" s="19">
        <f>IF(D17=1,Inputs!$J$42,IF(D17=2,Inputs!$J$43,IF(D17=3,Inputs!$J$44,IF(D17=4,Inputs!$J$45,0))))</f>
        <v>0</v>
      </c>
      <c r="O17" s="19">
        <f>IF(D17=1,Inputs!$K$25,IF(D17=2,Inputs!$K$26,IF(D17=3,Inputs!$K$27,IF(D17=4,Inputs!$K$28,0))))</f>
        <v>150</v>
      </c>
      <c r="P17" s="19">
        <f>IF(D17=1,Inputs!$K$42,IF(D17=2,Inputs!$K$43,IF(D17=3,Inputs!$K$44,IF(D17=4,Inputs!$K$45,0))))</f>
        <v>0</v>
      </c>
      <c r="Q17" s="19">
        <f>IF(AND(D17=1,G17=1),Inputs!$L$25,IF(AND(D17=2,G17=1),Inputs!$L$26,IF(AND(D17=3,G17=1),Inputs!$L$27,IF(AND(D17=4,G17=1),Inputs!$L$28,0))))</f>
        <v>0</v>
      </c>
      <c r="R17" s="19">
        <f>IF(AND(D17=1,G17=1),Inputs!$L$42,IF(AND(D17=2,G17=1),Inputs!$L$43,IF(AND(D17=3,G17=1),Inputs!$L$44,IF(AND(D17=4,G17=1),Inputs!$L$45,0))))</f>
        <v>0</v>
      </c>
      <c r="S17" s="19">
        <f>IF(AND(D17=1,H17=1),Inputs!$M$25,IF(AND(D17=2,H17=1),Inputs!$M$26,IF(AND(D17=3,H17=1),Inputs!$M$27,IF(AND(D17=4,H17=1),Inputs!$M$28,0))))</f>
        <v>0</v>
      </c>
      <c r="T17" s="19">
        <f>IF(AND(D17=1,H17=1),Inputs!$M$42,IF(AND(D17=2,H17=1),Inputs!$M$43,IF(AND(D17=3,H17=1),Inputs!$M$44,IF(AND(D17=4,H17=1),Inputs!$M$45,0))))</f>
        <v>0</v>
      </c>
      <c r="U17" s="19">
        <f>IF(AND(D17=1,I17=1),Inputs!$N$25,IF(AND(D17=2,I17=1),Inputs!$N$26,IF(AND(D17=3,I17=1),Inputs!$N$27,IF(AND(D17=4,I17=1),Inputs!$N$28,0))))</f>
        <v>0</v>
      </c>
      <c r="V17" s="19">
        <f>IF(AND(D17=1,I17=1),Inputs!$N$42,IF(AND(D17=2,I17=1),Inputs!$N$43,IF(AND(D17=3,I17=1),Inputs!$N$44,IF(AND(D17=4,I17=1),Inputs!$N$45,0))))</f>
        <v>0</v>
      </c>
      <c r="W17" s="19">
        <f>IF(D17=1,Inputs!$J$34,IF(D17=2,Inputs!$J$35,IF(D17=3,Inputs!$J$36,IF(D17=4,Inputs!$J$37,0))))</f>
        <v>0</v>
      </c>
      <c r="X17" s="19">
        <f>IF(D17=1,Inputs!$J$51,IF(D17=2,Inputs!$J$52,IF(D17=3,Inputs!$J$53,IF(D17=4,Inputs!$J$54,0))))</f>
        <v>0</v>
      </c>
      <c r="Y17" s="19">
        <f>IF(D17=1,Inputs!$K$34,IF(D17=2,Inputs!$K$35,IF(D17=3,Inputs!$K$36,IF(D17=4,Inputs!$K$37,0))))</f>
        <v>0</v>
      </c>
      <c r="Z17" s="19">
        <f>IF(D17=1,Inputs!$K$51,IF(D17=2,Inputs!$K$52,IF(D17=3,Inputs!$K$53,IF(D17=4,Inputs!$K$54,0))))</f>
        <v>0</v>
      </c>
      <c r="AA17" s="19">
        <f>IF(AND(D17=1,G17=1),Inputs!$L$34,IF(AND(D17=2,G17=1),Inputs!$L$35,IF(AND(D17=3,G17=1),Inputs!$L$36,IF(AND(D17=4,G17=1),Inputs!$L$37,0))))</f>
        <v>100</v>
      </c>
      <c r="AB17" s="19">
        <f>IF(AND(D17=1,G17=1),Inputs!$L$51,IF(AND(D17=2,G17=1),Inputs!$L$52,IF(AND(D17=3,G17=1),Inputs!$L$53,IF(AND(D17=4,G17=1),Inputs!$L$54,0))))</f>
        <v>0</v>
      </c>
      <c r="AC17" s="19">
        <f>IF(AND(D17=1,H17=1),Inputs!$M$34,IF(AND(D17=2,H17=1),Inputs!$M$35,IF(AND(D17=3,H17=1),Inputs!$M$36,IF(AND(D17=4,H17=1),Inputs!$M$37,0))))</f>
        <v>0</v>
      </c>
      <c r="AD17" s="19">
        <f>IF(AND(D17=1,H17=1),Inputs!$M$51,IF(AND(D17=2,H17=1),Inputs!$M$52,IF(AND(D17=3,H17=1),Inputs!$M$53,IF(AND(D17=4,H17=1),Inputs!$M$54,0))))</f>
        <v>0</v>
      </c>
      <c r="AE17" s="19">
        <f>IF(AND(D17=1,I17=1),Inputs!$N$34,IF(AND(D17=2,I17=1),Inputs!$N$35,IF(AND(D17=3,I17=1),Inputs!$N$36,IF(AND(D17=4,I17=1),Inputs!$N$37,0))))</f>
        <v>0</v>
      </c>
      <c r="AF17" s="19">
        <f>IF(AND(D17=1,I17=1),Inputs!$N$51,IF(AND(D17=2,I17=1),Inputs!$N$52,IF(AND(D17=3,I17=1),Inputs!$N$53,IF(AND(D17=4,I17=1),Inputs!$N$54,0))))</f>
        <v>0</v>
      </c>
      <c r="AG17" s="19">
        <f t="shared" si="6"/>
        <v>52775</v>
      </c>
      <c r="AH17" s="19">
        <f t="shared" si="7"/>
        <v>52875</v>
      </c>
      <c r="AI17" s="19">
        <f t="shared" si="8"/>
        <v>100</v>
      </c>
      <c r="AJ17" s="19">
        <f>IF(K17=2,Inputs!$B$7,IF(K17=3,Inputs!$B$8,IF(K17=4,Inputs!$B$9,IF(K17=5,Inputs!$B$10,IF(K17=6,Inputs!$B$11)))))</f>
        <v>49000</v>
      </c>
      <c r="AK17" s="19">
        <f>Inputs!$B$65+C17</f>
        <v>52975</v>
      </c>
      <c r="AL17" s="19">
        <f t="shared" si="9"/>
        <v>52975</v>
      </c>
      <c r="AM17" s="19">
        <f t="shared" si="10"/>
        <v>52975</v>
      </c>
      <c r="AN17" s="19">
        <f t="shared" si="0"/>
        <v>53075</v>
      </c>
      <c r="AO17" s="19">
        <f t="shared" si="1"/>
        <v>52775</v>
      </c>
      <c r="AP17" s="19">
        <f t="shared" si="2"/>
        <v>52875</v>
      </c>
      <c r="AQ17" s="22">
        <f t="shared" si="3"/>
        <v>52775</v>
      </c>
      <c r="AR17" s="22">
        <f t="shared" si="4"/>
        <v>52875</v>
      </c>
      <c r="AS17" s="22">
        <f>IF(AND(AQ17&gt;=Inputs!$B$15,D17=2),MAX(C17,Inputs!$B$15),AQ17)</f>
        <v>52775</v>
      </c>
      <c r="AT17" s="22">
        <f>IF(AND(AR17&gt;=Inputs!$B$15,D17=2),MAX(C17,Inputs!$B$15),AR17)</f>
        <v>52875</v>
      </c>
      <c r="AU17" s="22">
        <f>IF(AND(AS17&gt;=Inputs!$B$16,D17&lt;4),MAX(C17,Inputs!$B$16),AS17)</f>
        <v>52775</v>
      </c>
      <c r="AV17" s="22">
        <f>IF(AND(AT17&gt;=Inputs!$B$16,D17&lt;4),MAX(C17,Inputs!$B$16),AT17)</f>
        <v>52875</v>
      </c>
      <c r="AW17" s="20">
        <f>IF(AU17&gt;Inputs!$B$17,Inputs!$B$17,AU17)</f>
        <v>52775</v>
      </c>
      <c r="AX17" s="20">
        <f>IF(AV17&gt;Inputs!$B$17,Inputs!$B$17,AV17)</f>
        <v>52875</v>
      </c>
    </row>
    <row r="18" spans="1:50" x14ac:dyDescent="0.25">
      <c r="A18" s="1">
        <f>Levels!A19</f>
        <v>15</v>
      </c>
      <c r="B18" s="1" t="str">
        <f>Levels!B19</f>
        <v>Teacher 15</v>
      </c>
      <c r="C18" s="15">
        <f>IF(AND(E18=0,F18=1),Levels!C19,'2013-2014'!AU18)</f>
        <v>51315</v>
      </c>
      <c r="D18" s="1">
        <f>Levels!F19</f>
        <v>3</v>
      </c>
      <c r="E18" s="1">
        <v>1</v>
      </c>
      <c r="F18" s="1">
        <v>1</v>
      </c>
      <c r="G18" s="1">
        <v>0</v>
      </c>
      <c r="H18" s="1">
        <v>0</v>
      </c>
      <c r="I18" s="1">
        <v>0</v>
      </c>
      <c r="J18" s="1">
        <f>Levels!AE19</f>
        <v>2</v>
      </c>
      <c r="K18" s="1">
        <f>Levels!AF19</f>
        <v>2</v>
      </c>
      <c r="L18" s="1" t="str">
        <f t="shared" si="5"/>
        <v>Increment</v>
      </c>
      <c r="M18" s="19">
        <f>IF(D18=1,Inputs!$J$25,IF(D18=2,Inputs!$J$26,IF(D18=3,Inputs!$J$27,IF(D18=4,Inputs!$J$28,0))))</f>
        <v>150</v>
      </c>
      <c r="N18" s="19">
        <f>IF(D18=1,Inputs!$J$42,IF(D18=2,Inputs!$J$43,IF(D18=3,Inputs!$J$44,IF(D18=4,Inputs!$J$45,0))))</f>
        <v>0</v>
      </c>
      <c r="O18" s="19">
        <f>IF(D18=1,Inputs!$K$25,IF(D18=2,Inputs!$K$26,IF(D18=3,Inputs!$K$27,IF(D18=4,Inputs!$K$28,0))))</f>
        <v>150</v>
      </c>
      <c r="P18" s="19">
        <f>IF(D18=1,Inputs!$K$42,IF(D18=2,Inputs!$K$43,IF(D18=3,Inputs!$K$44,IF(D18=4,Inputs!$K$45,0))))</f>
        <v>0</v>
      </c>
      <c r="Q18" s="19">
        <f>IF(AND(D18=1,G18=1),Inputs!$L$25,IF(AND(D18=2,G18=1),Inputs!$L$26,IF(AND(D18=3,G18=1),Inputs!$L$27,IF(AND(D18=4,G18=1),Inputs!$L$28,0))))</f>
        <v>0</v>
      </c>
      <c r="R18" s="19">
        <f>IF(AND(D18=1,G18=1),Inputs!$L$42,IF(AND(D18=2,G18=1),Inputs!$L$43,IF(AND(D18=3,G18=1),Inputs!$L$44,IF(AND(D18=4,G18=1),Inputs!$L$45,0))))</f>
        <v>0</v>
      </c>
      <c r="S18" s="19">
        <f>IF(AND(D18=1,H18=1),Inputs!$M$25,IF(AND(D18=2,H18=1),Inputs!$M$26,IF(AND(D18=3,H18=1),Inputs!$M$27,IF(AND(D18=4,H18=1),Inputs!$M$28,0))))</f>
        <v>0</v>
      </c>
      <c r="T18" s="19">
        <f>IF(AND(D18=1,H18=1),Inputs!$M$42,IF(AND(D18=2,H18=1),Inputs!$M$43,IF(AND(D18=3,H18=1),Inputs!$M$44,IF(AND(D18=4,H18=1),Inputs!$M$45,0))))</f>
        <v>0</v>
      </c>
      <c r="U18" s="19">
        <f>IF(AND(D18=1,I18=1),Inputs!$N$25,IF(AND(D18=2,I18=1),Inputs!$N$26,IF(AND(D18=3,I18=1),Inputs!$N$27,IF(AND(D18=4,I18=1),Inputs!$N$28,0))))</f>
        <v>0</v>
      </c>
      <c r="V18" s="19">
        <f>IF(AND(D18=1,I18=1),Inputs!$N$42,IF(AND(D18=2,I18=1),Inputs!$N$43,IF(AND(D18=3,I18=1),Inputs!$N$44,IF(AND(D18=4,I18=1),Inputs!$N$45,0))))</f>
        <v>0</v>
      </c>
      <c r="W18" s="19">
        <f>IF(D18=1,Inputs!$J$34,IF(D18=2,Inputs!$J$35,IF(D18=3,Inputs!$J$36,IF(D18=4,Inputs!$J$37,0))))</f>
        <v>0</v>
      </c>
      <c r="X18" s="19">
        <f>IF(D18=1,Inputs!$J$51,IF(D18=2,Inputs!$J$52,IF(D18=3,Inputs!$J$53,IF(D18=4,Inputs!$J$54,0))))</f>
        <v>0</v>
      </c>
      <c r="Y18" s="19">
        <f>IF(D18=1,Inputs!$K$34,IF(D18=2,Inputs!$K$35,IF(D18=3,Inputs!$K$36,IF(D18=4,Inputs!$K$37,0))))</f>
        <v>0</v>
      </c>
      <c r="Z18" s="19">
        <f>IF(D18=1,Inputs!$K$51,IF(D18=2,Inputs!$K$52,IF(D18=3,Inputs!$K$53,IF(D18=4,Inputs!$K$54,0))))</f>
        <v>0</v>
      </c>
      <c r="AA18" s="19">
        <f>IF(AND(D18=1,G18=1),Inputs!$L$34,IF(AND(D18=2,G18=1),Inputs!$L$35,IF(AND(D18=3,G18=1),Inputs!$L$36,IF(AND(D18=4,G18=1),Inputs!$L$37,0))))</f>
        <v>0</v>
      </c>
      <c r="AB18" s="19">
        <f>IF(AND(D18=1,G18=1),Inputs!$L$51,IF(AND(D18=2,G18=1),Inputs!$L$52,IF(AND(D18=3,G18=1),Inputs!$L$53,IF(AND(D18=4,G18=1),Inputs!$L$54,0))))</f>
        <v>0</v>
      </c>
      <c r="AC18" s="19">
        <f>IF(AND(D18=1,H18=1),Inputs!$M$34,IF(AND(D18=2,H18=1),Inputs!$M$35,IF(AND(D18=3,H18=1),Inputs!$M$36,IF(AND(D18=4,H18=1),Inputs!$M$37,0))))</f>
        <v>0</v>
      </c>
      <c r="AD18" s="19">
        <f>IF(AND(D18=1,H18=1),Inputs!$M$51,IF(AND(D18=2,H18=1),Inputs!$M$52,IF(AND(D18=3,H18=1),Inputs!$M$53,IF(AND(D18=4,H18=1),Inputs!$M$54,0))))</f>
        <v>0</v>
      </c>
      <c r="AE18" s="19">
        <f>IF(AND(D18=1,I18=1),Inputs!$N$34,IF(AND(D18=2,I18=1),Inputs!$N$35,IF(AND(D18=3,I18=1),Inputs!$N$36,IF(AND(D18=4,I18=1),Inputs!$N$37,0))))</f>
        <v>0</v>
      </c>
      <c r="AF18" s="19">
        <f>IF(AND(D18=1,I18=1),Inputs!$N$51,IF(AND(D18=2,I18=1),Inputs!$N$52,IF(AND(D18=3,I18=1),Inputs!$N$53,IF(AND(D18=4,I18=1),Inputs!$N$54,0))))</f>
        <v>0</v>
      </c>
      <c r="AG18" s="19">
        <f t="shared" si="6"/>
        <v>51615</v>
      </c>
      <c r="AH18" s="19">
        <f t="shared" si="7"/>
        <v>51615</v>
      </c>
      <c r="AI18" s="19">
        <f t="shared" si="8"/>
        <v>0</v>
      </c>
      <c r="AJ18" s="19">
        <f>IF(K18=2,Inputs!$B$7,IF(K18=3,Inputs!$B$8,IF(K18=4,Inputs!$B$9,IF(K18=5,Inputs!$B$10,IF(K18=6,Inputs!$B$11)))))</f>
        <v>49000</v>
      </c>
      <c r="AK18" s="19">
        <f>Inputs!$B$65+C18</f>
        <v>51815</v>
      </c>
      <c r="AL18" s="19">
        <f t="shared" si="9"/>
        <v>51815</v>
      </c>
      <c r="AM18" s="19">
        <f t="shared" si="10"/>
        <v>51815</v>
      </c>
      <c r="AN18" s="19">
        <f t="shared" si="0"/>
        <v>51815</v>
      </c>
      <c r="AO18" s="19">
        <f t="shared" si="1"/>
        <v>51615</v>
      </c>
      <c r="AP18" s="19">
        <f t="shared" si="2"/>
        <v>51615</v>
      </c>
      <c r="AQ18" s="22">
        <f t="shared" si="3"/>
        <v>51615</v>
      </c>
      <c r="AR18" s="22">
        <f t="shared" si="4"/>
        <v>51615</v>
      </c>
      <c r="AS18" s="22">
        <f>IF(AND(AQ18&gt;=Inputs!$B$15,D18=2),MAX(C18,Inputs!$B$15),AQ18)</f>
        <v>51615</v>
      </c>
      <c r="AT18" s="22">
        <f>IF(AND(AR18&gt;=Inputs!$B$15,D18=2),MAX(C18,Inputs!$B$15),AR18)</f>
        <v>51615</v>
      </c>
      <c r="AU18" s="22">
        <f>IF(AND(AS18&gt;=Inputs!$B$16,D18&lt;4),MAX(C18,Inputs!$B$16),AS18)</f>
        <v>51615</v>
      </c>
      <c r="AV18" s="22">
        <f>IF(AND(AT18&gt;=Inputs!$B$16,D18&lt;4),MAX(C18,Inputs!$B$16),AT18)</f>
        <v>51615</v>
      </c>
      <c r="AW18" s="20">
        <f>IF(AU18&gt;Inputs!$B$17,Inputs!$B$17,AU18)</f>
        <v>51615</v>
      </c>
      <c r="AX18" s="20">
        <f>IF(AV18&gt;Inputs!$B$17,Inputs!$B$17,AV18)</f>
        <v>51615</v>
      </c>
    </row>
    <row r="19" spans="1:50" x14ac:dyDescent="0.25">
      <c r="A19" s="1">
        <f>Levels!A20</f>
        <v>16</v>
      </c>
      <c r="B19" s="1" t="str">
        <f>Levels!B20</f>
        <v>Teacher 16</v>
      </c>
      <c r="C19" s="15">
        <f>IF(AND(E19=0,F19=1),Levels!C20,'2013-2014'!AU19)</f>
        <v>53414</v>
      </c>
      <c r="D19" s="1">
        <f>Levels!F20</f>
        <v>3</v>
      </c>
      <c r="E19" s="1">
        <v>1</v>
      </c>
      <c r="F19" s="1">
        <v>1</v>
      </c>
      <c r="G19" s="1">
        <v>0</v>
      </c>
      <c r="H19" s="1">
        <v>0</v>
      </c>
      <c r="I19" s="1">
        <v>0</v>
      </c>
      <c r="J19" s="1">
        <f>Levels!AE20</f>
        <v>3</v>
      </c>
      <c r="K19" s="1">
        <f>Levels!AF20</f>
        <v>3</v>
      </c>
      <c r="L19" s="1" t="str">
        <f t="shared" si="5"/>
        <v>Increment</v>
      </c>
      <c r="M19" s="19">
        <f>IF(D19=1,Inputs!$J$25,IF(D19=2,Inputs!$J$26,IF(D19=3,Inputs!$J$27,IF(D19=4,Inputs!$J$28,0))))</f>
        <v>150</v>
      </c>
      <c r="N19" s="19">
        <f>IF(D19=1,Inputs!$J$42,IF(D19=2,Inputs!$J$43,IF(D19=3,Inputs!$J$44,IF(D19=4,Inputs!$J$45,0))))</f>
        <v>0</v>
      </c>
      <c r="O19" s="19">
        <f>IF(D19=1,Inputs!$K$25,IF(D19=2,Inputs!$K$26,IF(D19=3,Inputs!$K$27,IF(D19=4,Inputs!$K$28,0))))</f>
        <v>150</v>
      </c>
      <c r="P19" s="19">
        <f>IF(D19=1,Inputs!$K$42,IF(D19=2,Inputs!$K$43,IF(D19=3,Inputs!$K$44,IF(D19=4,Inputs!$K$45,0))))</f>
        <v>0</v>
      </c>
      <c r="Q19" s="19">
        <f>IF(AND(D19=1,G19=1),Inputs!$L$25,IF(AND(D19=2,G19=1),Inputs!$L$26,IF(AND(D19=3,G19=1),Inputs!$L$27,IF(AND(D19=4,G19=1),Inputs!$L$28,0))))</f>
        <v>0</v>
      </c>
      <c r="R19" s="19">
        <f>IF(AND(D19=1,G19=1),Inputs!$L$42,IF(AND(D19=2,G19=1),Inputs!$L$43,IF(AND(D19=3,G19=1),Inputs!$L$44,IF(AND(D19=4,G19=1),Inputs!$L$45,0))))</f>
        <v>0</v>
      </c>
      <c r="S19" s="19">
        <f>IF(AND(D19=1,H19=1),Inputs!$M$25,IF(AND(D19=2,H19=1),Inputs!$M$26,IF(AND(D19=3,H19=1),Inputs!$M$27,IF(AND(D19=4,H19=1),Inputs!$M$28,0))))</f>
        <v>0</v>
      </c>
      <c r="T19" s="19">
        <f>IF(AND(D19=1,H19=1),Inputs!$M$42,IF(AND(D19=2,H19=1),Inputs!$M$43,IF(AND(D19=3,H19=1),Inputs!$M$44,IF(AND(D19=4,H19=1),Inputs!$M$45,0))))</f>
        <v>0</v>
      </c>
      <c r="U19" s="19">
        <f>IF(AND(D19=1,I19=1),Inputs!$N$25,IF(AND(D19=2,I19=1),Inputs!$N$26,IF(AND(D19=3,I19=1),Inputs!$N$27,IF(AND(D19=4,I19=1),Inputs!$N$28,0))))</f>
        <v>0</v>
      </c>
      <c r="V19" s="19">
        <f>IF(AND(D19=1,I19=1),Inputs!$N$42,IF(AND(D19=2,I19=1),Inputs!$N$43,IF(AND(D19=3,I19=1),Inputs!$N$44,IF(AND(D19=4,I19=1),Inputs!$N$45,0))))</f>
        <v>0</v>
      </c>
      <c r="W19" s="19">
        <f>IF(D19=1,Inputs!$J$34,IF(D19=2,Inputs!$J$35,IF(D19=3,Inputs!$J$36,IF(D19=4,Inputs!$J$37,0))))</f>
        <v>0</v>
      </c>
      <c r="X19" s="19">
        <f>IF(D19=1,Inputs!$J$51,IF(D19=2,Inputs!$J$52,IF(D19=3,Inputs!$J$53,IF(D19=4,Inputs!$J$54,0))))</f>
        <v>0</v>
      </c>
      <c r="Y19" s="19">
        <f>IF(D19=1,Inputs!$K$34,IF(D19=2,Inputs!$K$35,IF(D19=3,Inputs!$K$36,IF(D19=4,Inputs!$K$37,0))))</f>
        <v>0</v>
      </c>
      <c r="Z19" s="19">
        <f>IF(D19=1,Inputs!$K$51,IF(D19=2,Inputs!$K$52,IF(D19=3,Inputs!$K$53,IF(D19=4,Inputs!$K$54,0))))</f>
        <v>0</v>
      </c>
      <c r="AA19" s="19">
        <f>IF(AND(D19=1,G19=1),Inputs!$L$34,IF(AND(D19=2,G19=1),Inputs!$L$35,IF(AND(D19=3,G19=1),Inputs!$L$36,IF(AND(D19=4,G19=1),Inputs!$L$37,0))))</f>
        <v>0</v>
      </c>
      <c r="AB19" s="19">
        <f>IF(AND(D19=1,G19=1),Inputs!$L$51,IF(AND(D19=2,G19=1),Inputs!$L$52,IF(AND(D19=3,G19=1),Inputs!$L$53,IF(AND(D19=4,G19=1),Inputs!$L$54,0))))</f>
        <v>0</v>
      </c>
      <c r="AC19" s="19">
        <f>IF(AND(D19=1,H19=1),Inputs!$M$34,IF(AND(D19=2,H19=1),Inputs!$M$35,IF(AND(D19=3,H19=1),Inputs!$M$36,IF(AND(D19=4,H19=1),Inputs!$M$37,0))))</f>
        <v>0</v>
      </c>
      <c r="AD19" s="19">
        <f>IF(AND(D19=1,H19=1),Inputs!$M$51,IF(AND(D19=2,H19=1),Inputs!$M$52,IF(AND(D19=3,H19=1),Inputs!$M$53,IF(AND(D19=4,H19=1),Inputs!$M$54,0))))</f>
        <v>0</v>
      </c>
      <c r="AE19" s="19">
        <f>IF(AND(D19=1,I19=1),Inputs!$N$34,IF(AND(D19=2,I19=1),Inputs!$N$35,IF(AND(D19=3,I19=1),Inputs!$N$36,IF(AND(D19=4,I19=1),Inputs!$N$37,0))))</f>
        <v>0</v>
      </c>
      <c r="AF19" s="19">
        <f>IF(AND(D19=1,I19=1),Inputs!$N$51,IF(AND(D19=2,I19=1),Inputs!$N$52,IF(AND(D19=3,I19=1),Inputs!$N$53,IF(AND(D19=4,I19=1),Inputs!$N$54,0))))</f>
        <v>0</v>
      </c>
      <c r="AG19" s="19">
        <f t="shared" si="6"/>
        <v>53714</v>
      </c>
      <c r="AH19" s="19">
        <f t="shared" si="7"/>
        <v>53714</v>
      </c>
      <c r="AI19" s="19">
        <f t="shared" si="8"/>
        <v>0</v>
      </c>
      <c r="AJ19" s="19">
        <f>IF(K19=2,Inputs!$B$7,IF(K19=3,Inputs!$B$8,IF(K19=4,Inputs!$B$9,IF(K19=5,Inputs!$B$10,IF(K19=6,Inputs!$B$11)))))</f>
        <v>52000</v>
      </c>
      <c r="AK19" s="19">
        <f>Inputs!$B$65+C19</f>
        <v>53914</v>
      </c>
      <c r="AL19" s="19">
        <f t="shared" si="9"/>
        <v>53914</v>
      </c>
      <c r="AM19" s="19">
        <f t="shared" si="10"/>
        <v>53914</v>
      </c>
      <c r="AN19" s="19">
        <f t="shared" si="0"/>
        <v>53914</v>
      </c>
      <c r="AO19" s="19">
        <f t="shared" si="1"/>
        <v>53714</v>
      </c>
      <c r="AP19" s="19">
        <f t="shared" si="2"/>
        <v>53714</v>
      </c>
      <c r="AQ19" s="22">
        <f t="shared" si="3"/>
        <v>53714</v>
      </c>
      <c r="AR19" s="22">
        <f t="shared" si="4"/>
        <v>53714</v>
      </c>
      <c r="AS19" s="22">
        <f>IF(AND(AQ19&gt;=Inputs!$B$15,D19=2),MAX(C19,Inputs!$B$15),AQ19)</f>
        <v>53714</v>
      </c>
      <c r="AT19" s="22">
        <f>IF(AND(AR19&gt;=Inputs!$B$15,D19=2),MAX(C19,Inputs!$B$15),AR19)</f>
        <v>53714</v>
      </c>
      <c r="AU19" s="22">
        <f>IF(AND(AS19&gt;=Inputs!$B$16,D19&lt;4),MAX(C19,Inputs!$B$16),AS19)</f>
        <v>53714</v>
      </c>
      <c r="AV19" s="22">
        <f>IF(AND(AT19&gt;=Inputs!$B$16,D19&lt;4),MAX(C19,Inputs!$B$16),AT19)</f>
        <v>53714</v>
      </c>
      <c r="AW19" s="20">
        <f>IF(AU19&gt;Inputs!$B$17,Inputs!$B$17,AU19)</f>
        <v>53714</v>
      </c>
      <c r="AX19" s="20">
        <f>IF(AV19&gt;Inputs!$B$17,Inputs!$B$17,AV19)</f>
        <v>53714</v>
      </c>
    </row>
    <row r="20" spans="1:50" x14ac:dyDescent="0.25">
      <c r="A20" s="1">
        <f>Levels!A21</f>
        <v>17</v>
      </c>
      <c r="B20" s="1" t="str">
        <f>Levels!B21</f>
        <v>Teacher 17</v>
      </c>
      <c r="C20" s="15">
        <f>IF(AND(E20=0,F20=1),Levels!C21,'2013-2014'!AU20)</f>
        <v>46600</v>
      </c>
      <c r="D20" s="1">
        <f>Levels!F21</f>
        <v>3</v>
      </c>
      <c r="E20" s="1">
        <v>1</v>
      </c>
      <c r="F20" s="1">
        <v>1</v>
      </c>
      <c r="G20" s="1">
        <v>0</v>
      </c>
      <c r="H20" s="1">
        <v>0</v>
      </c>
      <c r="I20" s="1">
        <v>0</v>
      </c>
      <c r="J20" s="1">
        <f>Levels!AE21</f>
        <v>1</v>
      </c>
      <c r="K20" s="1">
        <f>Levels!AF21</f>
        <v>1</v>
      </c>
      <c r="L20" s="1" t="str">
        <f t="shared" si="5"/>
        <v>Increment</v>
      </c>
      <c r="M20" s="19">
        <f>IF(D20=1,Inputs!$J$25,IF(D20=2,Inputs!$J$26,IF(D20=3,Inputs!$J$27,IF(D20=4,Inputs!$J$28,0))))</f>
        <v>150</v>
      </c>
      <c r="N20" s="19">
        <f>IF(D20=1,Inputs!$J$42,IF(D20=2,Inputs!$J$43,IF(D20=3,Inputs!$J$44,IF(D20=4,Inputs!$J$45,0))))</f>
        <v>0</v>
      </c>
      <c r="O20" s="19">
        <f>IF(D20=1,Inputs!$K$25,IF(D20=2,Inputs!$K$26,IF(D20=3,Inputs!$K$27,IF(D20=4,Inputs!$K$28,0))))</f>
        <v>150</v>
      </c>
      <c r="P20" s="19">
        <f>IF(D20=1,Inputs!$K$42,IF(D20=2,Inputs!$K$43,IF(D20=3,Inputs!$K$44,IF(D20=4,Inputs!$K$45,0))))</f>
        <v>0</v>
      </c>
      <c r="Q20" s="19">
        <f>IF(AND(D20=1,G20=1),Inputs!$L$25,IF(AND(D20=2,G20=1),Inputs!$L$26,IF(AND(D20=3,G20=1),Inputs!$L$27,IF(AND(D20=4,G20=1),Inputs!$L$28,0))))</f>
        <v>0</v>
      </c>
      <c r="R20" s="19">
        <f>IF(AND(D20=1,G20=1),Inputs!$L$42,IF(AND(D20=2,G20=1),Inputs!$L$43,IF(AND(D20=3,G20=1),Inputs!$L$44,IF(AND(D20=4,G20=1),Inputs!$L$45,0))))</f>
        <v>0</v>
      </c>
      <c r="S20" s="19">
        <f>IF(AND(D20=1,H20=1),Inputs!$M$25,IF(AND(D20=2,H20=1),Inputs!$M$26,IF(AND(D20=3,H20=1),Inputs!$M$27,IF(AND(D20=4,H20=1),Inputs!$M$28,0))))</f>
        <v>0</v>
      </c>
      <c r="T20" s="19">
        <f>IF(AND(D20=1,H20=1),Inputs!$M$42,IF(AND(D20=2,H20=1),Inputs!$M$43,IF(AND(D20=3,H20=1),Inputs!$M$44,IF(AND(D20=4,H20=1),Inputs!$M$45,0))))</f>
        <v>0</v>
      </c>
      <c r="U20" s="19">
        <f>IF(AND(D20=1,I20=1),Inputs!$N$25,IF(AND(D20=2,I20=1),Inputs!$N$26,IF(AND(D20=3,I20=1),Inputs!$N$27,IF(AND(D20=4,I20=1),Inputs!$N$28,0))))</f>
        <v>0</v>
      </c>
      <c r="V20" s="19">
        <f>IF(AND(D20=1,I20=1),Inputs!$N$42,IF(AND(D20=2,I20=1),Inputs!$N$43,IF(AND(D20=3,I20=1),Inputs!$N$44,IF(AND(D20=4,I20=1),Inputs!$N$45,0))))</f>
        <v>0</v>
      </c>
      <c r="W20" s="19">
        <f>IF(D20=1,Inputs!$J$34,IF(D20=2,Inputs!$J$35,IF(D20=3,Inputs!$J$36,IF(D20=4,Inputs!$J$37,0))))</f>
        <v>0</v>
      </c>
      <c r="X20" s="19">
        <f>IF(D20=1,Inputs!$J$51,IF(D20=2,Inputs!$J$52,IF(D20=3,Inputs!$J$53,IF(D20=4,Inputs!$J$54,0))))</f>
        <v>0</v>
      </c>
      <c r="Y20" s="19">
        <f>IF(D20=1,Inputs!$K$34,IF(D20=2,Inputs!$K$35,IF(D20=3,Inputs!$K$36,IF(D20=4,Inputs!$K$37,0))))</f>
        <v>0</v>
      </c>
      <c r="Z20" s="19">
        <f>IF(D20=1,Inputs!$K$51,IF(D20=2,Inputs!$K$52,IF(D20=3,Inputs!$K$53,IF(D20=4,Inputs!$K$54,0))))</f>
        <v>0</v>
      </c>
      <c r="AA20" s="19">
        <f>IF(AND(D20=1,G20=1),Inputs!$L$34,IF(AND(D20=2,G20=1),Inputs!$L$35,IF(AND(D20=3,G20=1),Inputs!$L$36,IF(AND(D20=4,G20=1),Inputs!$L$37,0))))</f>
        <v>0</v>
      </c>
      <c r="AB20" s="19">
        <f>IF(AND(D20=1,G20=1),Inputs!$L$51,IF(AND(D20=2,G20=1),Inputs!$L$52,IF(AND(D20=3,G20=1),Inputs!$L$53,IF(AND(D20=4,G20=1),Inputs!$L$54,0))))</f>
        <v>0</v>
      </c>
      <c r="AC20" s="19">
        <f>IF(AND(D20=1,H20=1),Inputs!$M$34,IF(AND(D20=2,H20=1),Inputs!$M$35,IF(AND(D20=3,H20=1),Inputs!$M$36,IF(AND(D20=4,H20=1),Inputs!$M$37,0))))</f>
        <v>0</v>
      </c>
      <c r="AD20" s="19">
        <f>IF(AND(D20=1,H20=1),Inputs!$M$51,IF(AND(D20=2,H20=1),Inputs!$M$52,IF(AND(D20=3,H20=1),Inputs!$M$53,IF(AND(D20=4,H20=1),Inputs!$M$54,0))))</f>
        <v>0</v>
      </c>
      <c r="AE20" s="19">
        <f>IF(AND(D20=1,I20=1),Inputs!$N$34,IF(AND(D20=2,I20=1),Inputs!$N$35,IF(AND(D20=3,I20=1),Inputs!$N$36,IF(AND(D20=4,I20=1),Inputs!$N$37,0))))</f>
        <v>0</v>
      </c>
      <c r="AF20" s="19">
        <f>IF(AND(D20=1,I20=1),Inputs!$N$51,IF(AND(D20=2,I20=1),Inputs!$N$52,IF(AND(D20=3,I20=1),Inputs!$N$53,IF(AND(D20=4,I20=1),Inputs!$N$54,0))))</f>
        <v>0</v>
      </c>
      <c r="AG20" s="19">
        <f t="shared" si="6"/>
        <v>46900</v>
      </c>
      <c r="AH20" s="19">
        <f t="shared" si="7"/>
        <v>46900</v>
      </c>
      <c r="AI20" s="19">
        <f t="shared" si="8"/>
        <v>0</v>
      </c>
      <c r="AJ20" s="19" t="b">
        <f>IF(K20=2,Inputs!$B$7,IF(K20=3,Inputs!$B$8,IF(K20=4,Inputs!$B$9,IF(K20=5,Inputs!$B$10,IF(K20=6,Inputs!$B$11)))))</f>
        <v>0</v>
      </c>
      <c r="AK20" s="19">
        <f>Inputs!$B$65+C20</f>
        <v>47100</v>
      </c>
      <c r="AL20" s="19">
        <f t="shared" si="9"/>
        <v>47100</v>
      </c>
      <c r="AM20" s="19">
        <f t="shared" si="10"/>
        <v>47100</v>
      </c>
      <c r="AN20" s="19">
        <f t="shared" si="0"/>
        <v>47100</v>
      </c>
      <c r="AO20" s="19">
        <f t="shared" si="1"/>
        <v>46900</v>
      </c>
      <c r="AP20" s="19">
        <f t="shared" si="2"/>
        <v>46900</v>
      </c>
      <c r="AQ20" s="22">
        <f t="shared" si="3"/>
        <v>46900</v>
      </c>
      <c r="AR20" s="22">
        <f t="shared" si="4"/>
        <v>46900</v>
      </c>
      <c r="AS20" s="22">
        <f>IF(AND(AQ20&gt;=Inputs!$B$15,D20=2),MAX(C20,Inputs!$B$15),AQ20)</f>
        <v>46900</v>
      </c>
      <c r="AT20" s="22">
        <f>IF(AND(AR20&gt;=Inputs!$B$15,D20=2),MAX(C20,Inputs!$B$15),AR20)</f>
        <v>46900</v>
      </c>
      <c r="AU20" s="22">
        <f>IF(AND(AS20&gt;=Inputs!$B$16,D20&lt;4),MAX(C20,Inputs!$B$16),AS20)</f>
        <v>46900</v>
      </c>
      <c r="AV20" s="22">
        <f>IF(AND(AT20&gt;=Inputs!$B$16,D20&lt;4),MAX(C20,Inputs!$B$16),AT20)</f>
        <v>46900</v>
      </c>
      <c r="AW20" s="20">
        <f>IF(AU20&gt;Inputs!$B$17,Inputs!$B$17,AU20)</f>
        <v>46900</v>
      </c>
      <c r="AX20" s="20">
        <f>IF(AV20&gt;Inputs!$B$17,Inputs!$B$17,AV20)</f>
        <v>46900</v>
      </c>
    </row>
    <row r="21" spans="1:50" x14ac:dyDescent="0.25">
      <c r="A21" s="1">
        <f>Levels!A22</f>
        <v>18</v>
      </c>
      <c r="B21" s="1" t="str">
        <f>Levels!B22</f>
        <v>Teacher 18</v>
      </c>
      <c r="C21" s="15">
        <f>IF(AND(E21=0,F21=1),Levels!C22,'2013-2014'!AU21)</f>
        <v>46100</v>
      </c>
      <c r="D21" s="1">
        <f>Levels!F22</f>
        <v>4</v>
      </c>
      <c r="E21" s="1">
        <v>1</v>
      </c>
      <c r="F21" s="1">
        <v>1</v>
      </c>
      <c r="G21" s="1">
        <v>1</v>
      </c>
      <c r="H21" s="1">
        <v>0</v>
      </c>
      <c r="I21" s="1">
        <v>0</v>
      </c>
      <c r="J21" s="1">
        <f>Levels!AE22</f>
        <v>1</v>
      </c>
      <c r="K21" s="1">
        <f>Levels!AF22</f>
        <v>1</v>
      </c>
      <c r="L21" s="1" t="str">
        <f t="shared" si="5"/>
        <v>Increment</v>
      </c>
      <c r="M21" s="19">
        <f>IF(D21=1,Inputs!$J$25,IF(D21=2,Inputs!$J$26,IF(D21=3,Inputs!$J$27,IF(D21=4,Inputs!$J$28,0))))</f>
        <v>250</v>
      </c>
      <c r="N21" s="19">
        <f>IF(D21=1,Inputs!$J$42,IF(D21=2,Inputs!$J$43,IF(D21=3,Inputs!$J$44,IF(D21=4,Inputs!$J$45,0))))</f>
        <v>750</v>
      </c>
      <c r="O21" s="19">
        <f>IF(D21=1,Inputs!$K$25,IF(D21=2,Inputs!$K$26,IF(D21=3,Inputs!$K$27,IF(D21=4,Inputs!$K$28,0))))</f>
        <v>250</v>
      </c>
      <c r="P21" s="19">
        <f>IF(D21=1,Inputs!$K$42,IF(D21=2,Inputs!$K$43,IF(D21=3,Inputs!$K$44,IF(D21=4,Inputs!$K$45,0))))</f>
        <v>750</v>
      </c>
      <c r="Q21" s="19">
        <f>IF(AND(D21=1,G21=1),Inputs!$L$25,IF(AND(D21=2,G21=1),Inputs!$L$26,IF(AND(D21=3,G21=1),Inputs!$L$27,IF(AND(D21=4,G21=1),Inputs!$L$28,0))))</f>
        <v>0</v>
      </c>
      <c r="R21" s="19">
        <f>IF(AND(D21=1,G21=1),Inputs!$L$42,IF(AND(D21=2,G21=1),Inputs!$L$43,IF(AND(D21=3,G21=1),Inputs!$L$44,IF(AND(D21=4,G21=1),Inputs!$L$45,0))))</f>
        <v>0</v>
      </c>
      <c r="S21" s="19">
        <f>IF(AND(D21=1,H21=1),Inputs!$M$25,IF(AND(D21=2,H21=1),Inputs!$M$26,IF(AND(D21=3,H21=1),Inputs!$M$27,IF(AND(D21=4,H21=1),Inputs!$M$28,0))))</f>
        <v>0</v>
      </c>
      <c r="T21" s="19">
        <f>IF(AND(D21=1,H21=1),Inputs!$M$42,IF(AND(D21=2,H21=1),Inputs!$M$43,IF(AND(D21=3,H21=1),Inputs!$M$44,IF(AND(D21=4,H21=1),Inputs!$M$45,0))))</f>
        <v>0</v>
      </c>
      <c r="U21" s="19">
        <f>IF(AND(D21=1,I21=1),Inputs!$N$25,IF(AND(D21=2,I21=1),Inputs!$N$26,IF(AND(D21=3,I21=1),Inputs!$N$27,IF(AND(D21=4,I21=1),Inputs!$N$28,0))))</f>
        <v>0</v>
      </c>
      <c r="V21" s="19">
        <f>IF(AND(D21=1,I21=1),Inputs!$N$42,IF(AND(D21=2,I21=1),Inputs!$N$43,IF(AND(D21=3,I21=1),Inputs!$N$44,IF(AND(D21=4,I21=1),Inputs!$N$45,0))))</f>
        <v>0</v>
      </c>
      <c r="W21" s="19">
        <f>IF(D21=1,Inputs!$J$34,IF(D21=2,Inputs!$J$35,IF(D21=3,Inputs!$J$36,IF(D21=4,Inputs!$J$37,0))))</f>
        <v>0</v>
      </c>
      <c r="X21" s="19">
        <f>IF(D21=1,Inputs!$J$51,IF(D21=2,Inputs!$J$52,IF(D21=3,Inputs!$J$53,IF(D21=4,Inputs!$J$54,0))))</f>
        <v>0</v>
      </c>
      <c r="Y21" s="19">
        <f>IF(D21=1,Inputs!$K$34,IF(D21=2,Inputs!$K$35,IF(D21=3,Inputs!$K$36,IF(D21=4,Inputs!$K$37,0))))</f>
        <v>0</v>
      </c>
      <c r="Z21" s="19">
        <f>IF(D21=1,Inputs!$K$51,IF(D21=2,Inputs!$K$52,IF(D21=3,Inputs!$K$53,IF(D21=4,Inputs!$K$54,0))))</f>
        <v>0</v>
      </c>
      <c r="AA21" s="19">
        <f>IF(AND(D21=1,G21=1),Inputs!$L$34,IF(AND(D21=2,G21=1),Inputs!$L$35,IF(AND(D21=3,G21=1),Inputs!$L$36,IF(AND(D21=4,G21=1),Inputs!$L$37,0))))</f>
        <v>150</v>
      </c>
      <c r="AB21" s="19">
        <f>IF(AND(D21=1,G21=1),Inputs!$L$51,IF(AND(D21=2,G21=1),Inputs!$L$52,IF(AND(D21=3,G21=1),Inputs!$L$53,IF(AND(D21=4,G21=1),Inputs!$L$54,0))))</f>
        <v>150</v>
      </c>
      <c r="AC21" s="19">
        <f>IF(AND(D21=1,H21=1),Inputs!$M$34,IF(AND(D21=2,H21=1),Inputs!$M$35,IF(AND(D21=3,H21=1),Inputs!$M$36,IF(AND(D21=4,H21=1),Inputs!$M$37,0))))</f>
        <v>0</v>
      </c>
      <c r="AD21" s="19">
        <f>IF(AND(D21=1,H21=1),Inputs!$M$51,IF(AND(D21=2,H21=1),Inputs!$M$52,IF(AND(D21=3,H21=1),Inputs!$M$53,IF(AND(D21=4,H21=1),Inputs!$M$54,0))))</f>
        <v>0</v>
      </c>
      <c r="AE21" s="19">
        <f>IF(AND(D21=1,I21=1),Inputs!$N$34,IF(AND(D21=2,I21=1),Inputs!$N$35,IF(AND(D21=3,I21=1),Inputs!$N$36,IF(AND(D21=4,I21=1),Inputs!$N$37,0))))</f>
        <v>0</v>
      </c>
      <c r="AF21" s="19">
        <f>IF(AND(D21=1,I21=1),Inputs!$N$51,IF(AND(D21=2,I21=1),Inputs!$N$52,IF(AND(D21=3,I21=1),Inputs!$N$53,IF(AND(D21=4,I21=1),Inputs!$N$54,0))))</f>
        <v>0</v>
      </c>
      <c r="AG21" s="19">
        <f t="shared" si="6"/>
        <v>46600</v>
      </c>
      <c r="AH21" s="19">
        <f t="shared" si="7"/>
        <v>46750</v>
      </c>
      <c r="AI21" s="19">
        <f t="shared" si="8"/>
        <v>150</v>
      </c>
      <c r="AJ21" s="19" t="b">
        <f>IF(K21=2,Inputs!$B$7,IF(K21=3,Inputs!$B$8,IF(K21=4,Inputs!$B$9,IF(K21=5,Inputs!$B$10,IF(K21=6,Inputs!$B$11)))))</f>
        <v>0</v>
      </c>
      <c r="AK21" s="19">
        <f>Inputs!$B$65+C21</f>
        <v>46600</v>
      </c>
      <c r="AL21" s="19">
        <f t="shared" si="9"/>
        <v>46600</v>
      </c>
      <c r="AM21" s="19">
        <f t="shared" si="10"/>
        <v>46600</v>
      </c>
      <c r="AN21" s="19">
        <f t="shared" si="0"/>
        <v>46750</v>
      </c>
      <c r="AO21" s="19">
        <f t="shared" si="1"/>
        <v>46600</v>
      </c>
      <c r="AP21" s="19">
        <f t="shared" si="2"/>
        <v>46750</v>
      </c>
      <c r="AQ21" s="22">
        <f t="shared" si="3"/>
        <v>46600</v>
      </c>
      <c r="AR21" s="22">
        <f t="shared" si="4"/>
        <v>46750</v>
      </c>
      <c r="AS21" s="22">
        <f>IF(AND(AQ21&gt;=Inputs!$B$15,D21=2),MAX(C21,Inputs!$B$15),AQ21)</f>
        <v>46600</v>
      </c>
      <c r="AT21" s="22">
        <f>IF(AND(AR21&gt;=Inputs!$B$15,D21=2),MAX(C21,Inputs!$B$15),AR21)</f>
        <v>46750</v>
      </c>
      <c r="AU21" s="22">
        <f>IF(AND(AS21&gt;=Inputs!$B$16,D21&lt;4),MAX(C21,Inputs!$B$16),AS21)</f>
        <v>46600</v>
      </c>
      <c r="AV21" s="22">
        <f>IF(AND(AT21&gt;=Inputs!$B$16,D21&lt;4),MAX(C21,Inputs!$B$16),AT21)</f>
        <v>46750</v>
      </c>
      <c r="AW21" s="20">
        <f>IF(AU21&gt;Inputs!$B$17,Inputs!$B$17,AU21)</f>
        <v>46600</v>
      </c>
      <c r="AX21" s="20">
        <f>IF(AV21&gt;Inputs!$B$17,Inputs!$B$17,AV21)</f>
        <v>46750</v>
      </c>
    </row>
    <row r="22" spans="1:50" x14ac:dyDescent="0.25">
      <c r="A22" s="1">
        <f>Levels!A23</f>
        <v>19</v>
      </c>
      <c r="B22" s="1" t="str">
        <f>Levels!B23</f>
        <v>Teacher 19</v>
      </c>
      <c r="C22" s="15">
        <f>IF(AND(E22=0,F22=1),Levels!C23,'2013-2014'!AU22)</f>
        <v>46100</v>
      </c>
      <c r="D22" s="1">
        <f>Levels!F23</f>
        <v>2</v>
      </c>
      <c r="E22" s="1">
        <v>1</v>
      </c>
      <c r="F22" s="1">
        <v>1</v>
      </c>
      <c r="G22" s="1">
        <v>0</v>
      </c>
      <c r="H22" s="1">
        <v>0</v>
      </c>
      <c r="I22" s="1">
        <v>0</v>
      </c>
      <c r="J22" s="1">
        <f>Levels!AE23</f>
        <v>1</v>
      </c>
      <c r="K22" s="1">
        <f>Levels!AF23</f>
        <v>1</v>
      </c>
      <c r="L22" s="1" t="str">
        <f t="shared" si="5"/>
        <v>Increment</v>
      </c>
      <c r="M22" s="19">
        <f>IF(D22=1,Inputs!$J$25,IF(D22=2,Inputs!$J$26,IF(D22=3,Inputs!$J$27,IF(D22=4,Inputs!$J$28,0))))</f>
        <v>50</v>
      </c>
      <c r="N22" s="19">
        <f>IF(D22=1,Inputs!$J$42,IF(D22=2,Inputs!$J$43,IF(D22=3,Inputs!$J$44,IF(D22=4,Inputs!$J$45,0))))</f>
        <v>0</v>
      </c>
      <c r="O22" s="19">
        <f>IF(D22=1,Inputs!$K$25,IF(D22=2,Inputs!$K$26,IF(D22=3,Inputs!$K$27,IF(D22=4,Inputs!$K$28,0))))</f>
        <v>50</v>
      </c>
      <c r="P22" s="19">
        <f>IF(D22=1,Inputs!$K$42,IF(D22=2,Inputs!$K$43,IF(D22=3,Inputs!$K$44,IF(D22=4,Inputs!$K$45,0))))</f>
        <v>0</v>
      </c>
      <c r="Q22" s="19">
        <f>IF(AND(D22=1,G22=1),Inputs!$L$25,IF(AND(D22=2,G22=1),Inputs!$L$26,IF(AND(D22=3,G22=1),Inputs!$L$27,IF(AND(D22=4,G22=1),Inputs!$L$28,0))))</f>
        <v>0</v>
      </c>
      <c r="R22" s="19">
        <f>IF(AND(D22=1,G22=1),Inputs!$L$42,IF(AND(D22=2,G22=1),Inputs!$L$43,IF(AND(D22=3,G22=1),Inputs!$L$44,IF(AND(D22=4,G22=1),Inputs!$L$45,0))))</f>
        <v>0</v>
      </c>
      <c r="S22" s="19">
        <f>IF(AND(D22=1,H22=1),Inputs!$M$25,IF(AND(D22=2,H22=1),Inputs!$M$26,IF(AND(D22=3,H22=1),Inputs!$M$27,IF(AND(D22=4,H22=1),Inputs!$M$28,0))))</f>
        <v>0</v>
      </c>
      <c r="T22" s="19">
        <f>IF(AND(D22=1,H22=1),Inputs!$M$42,IF(AND(D22=2,H22=1),Inputs!$M$43,IF(AND(D22=3,H22=1),Inputs!$M$44,IF(AND(D22=4,H22=1),Inputs!$M$45,0))))</f>
        <v>0</v>
      </c>
      <c r="U22" s="19">
        <f>IF(AND(D22=1,I22=1),Inputs!$N$25,IF(AND(D22=2,I22=1),Inputs!$N$26,IF(AND(D22=3,I22=1),Inputs!$N$27,IF(AND(D22=4,I22=1),Inputs!$N$28,0))))</f>
        <v>0</v>
      </c>
      <c r="V22" s="19">
        <f>IF(AND(D22=1,I22=1),Inputs!$N$42,IF(AND(D22=2,I22=1),Inputs!$N$43,IF(AND(D22=3,I22=1),Inputs!$N$44,IF(AND(D22=4,I22=1),Inputs!$N$45,0))))</f>
        <v>0</v>
      </c>
      <c r="W22" s="19">
        <f>IF(D22=1,Inputs!$J$34,IF(D22=2,Inputs!$J$35,IF(D22=3,Inputs!$J$36,IF(D22=4,Inputs!$J$37,0))))</f>
        <v>0</v>
      </c>
      <c r="X22" s="19">
        <f>IF(D22=1,Inputs!$J$51,IF(D22=2,Inputs!$J$52,IF(D22=3,Inputs!$J$53,IF(D22=4,Inputs!$J$54,0))))</f>
        <v>0</v>
      </c>
      <c r="Y22" s="19">
        <f>IF(D22=1,Inputs!$K$34,IF(D22=2,Inputs!$K$35,IF(D22=3,Inputs!$K$36,IF(D22=4,Inputs!$K$37,0))))</f>
        <v>0</v>
      </c>
      <c r="Z22" s="19">
        <f>IF(D22=1,Inputs!$K$51,IF(D22=2,Inputs!$K$52,IF(D22=3,Inputs!$K$53,IF(D22=4,Inputs!$K$54,0))))</f>
        <v>0</v>
      </c>
      <c r="AA22" s="19">
        <f>IF(AND(D22=1,G22=1),Inputs!$L$34,IF(AND(D22=2,G22=1),Inputs!$L$35,IF(AND(D22=3,G22=1),Inputs!$L$36,IF(AND(D22=4,G22=1),Inputs!$L$37,0))))</f>
        <v>0</v>
      </c>
      <c r="AB22" s="19">
        <f>IF(AND(D22=1,G22=1),Inputs!$L$51,IF(AND(D22=2,G22=1),Inputs!$L$52,IF(AND(D22=3,G22=1),Inputs!$L$53,IF(AND(D22=4,G22=1),Inputs!$L$54,0))))</f>
        <v>0</v>
      </c>
      <c r="AC22" s="19">
        <f>IF(AND(D22=1,H22=1),Inputs!$M$34,IF(AND(D22=2,H22=1),Inputs!$M$35,IF(AND(D22=3,H22=1),Inputs!$M$36,IF(AND(D22=4,H22=1),Inputs!$M$37,0))))</f>
        <v>0</v>
      </c>
      <c r="AD22" s="19">
        <f>IF(AND(D22=1,H22=1),Inputs!$M$51,IF(AND(D22=2,H22=1),Inputs!$M$52,IF(AND(D22=3,H22=1),Inputs!$M$53,IF(AND(D22=4,H22=1),Inputs!$M$54,0))))</f>
        <v>0</v>
      </c>
      <c r="AE22" s="19">
        <f>IF(AND(D22=1,I22=1),Inputs!$N$34,IF(AND(D22=2,I22=1),Inputs!$N$35,IF(AND(D22=3,I22=1),Inputs!$N$36,IF(AND(D22=4,I22=1),Inputs!$N$37,0))))</f>
        <v>0</v>
      </c>
      <c r="AF22" s="19">
        <f>IF(AND(D22=1,I22=1),Inputs!$N$51,IF(AND(D22=2,I22=1),Inputs!$N$52,IF(AND(D22=3,I22=1),Inputs!$N$53,IF(AND(D22=4,I22=1),Inputs!$N$54,0))))</f>
        <v>0</v>
      </c>
      <c r="AG22" s="19">
        <f t="shared" si="6"/>
        <v>46200</v>
      </c>
      <c r="AH22" s="19">
        <f t="shared" si="7"/>
        <v>46200</v>
      </c>
      <c r="AI22" s="19">
        <f t="shared" si="8"/>
        <v>0</v>
      </c>
      <c r="AJ22" s="19" t="b">
        <f>IF(K22=2,Inputs!$B$7,IF(K22=3,Inputs!$B$8,IF(K22=4,Inputs!$B$9,IF(K22=5,Inputs!$B$10,IF(K22=6,Inputs!$B$11)))))</f>
        <v>0</v>
      </c>
      <c r="AK22" s="19">
        <f>Inputs!$B$65+C22</f>
        <v>46600</v>
      </c>
      <c r="AL22" s="19">
        <f t="shared" si="9"/>
        <v>46600</v>
      </c>
      <c r="AM22" s="19">
        <f t="shared" si="10"/>
        <v>46600</v>
      </c>
      <c r="AN22" s="19">
        <f t="shared" si="0"/>
        <v>46600</v>
      </c>
      <c r="AO22" s="19">
        <f t="shared" si="1"/>
        <v>46200</v>
      </c>
      <c r="AP22" s="19">
        <f t="shared" si="2"/>
        <v>46200</v>
      </c>
      <c r="AQ22" s="22">
        <f t="shared" si="3"/>
        <v>46200</v>
      </c>
      <c r="AR22" s="22">
        <f t="shared" si="4"/>
        <v>46200</v>
      </c>
      <c r="AS22" s="22">
        <f>IF(AND(AQ22&gt;=Inputs!$B$15,D22=2),MAX(C22,Inputs!$B$15),AQ22)</f>
        <v>46200</v>
      </c>
      <c r="AT22" s="22">
        <f>IF(AND(AR22&gt;=Inputs!$B$15,D22=2),MAX(C22,Inputs!$B$15),AR22)</f>
        <v>46200</v>
      </c>
      <c r="AU22" s="22">
        <f>IF(AND(AS22&gt;=Inputs!$B$16,D22&lt;4),MAX(C22,Inputs!$B$16),AS22)</f>
        <v>46200</v>
      </c>
      <c r="AV22" s="22">
        <f>IF(AND(AT22&gt;=Inputs!$B$16,D22&lt;4),MAX(C22,Inputs!$B$16),AT22)</f>
        <v>46200</v>
      </c>
      <c r="AW22" s="20">
        <f>IF(AU22&gt;Inputs!$B$17,Inputs!$B$17,AU22)</f>
        <v>46200</v>
      </c>
      <c r="AX22" s="20">
        <f>IF(AV22&gt;Inputs!$B$17,Inputs!$B$17,AV22)</f>
        <v>46200</v>
      </c>
    </row>
    <row r="23" spans="1:50" x14ac:dyDescent="0.25">
      <c r="A23" s="1">
        <f>Levels!A24</f>
        <v>20</v>
      </c>
      <c r="B23" s="1" t="str">
        <f>Levels!B24</f>
        <v>Teacher 20</v>
      </c>
      <c r="C23" s="15">
        <f>IF(AND(E23=0,F23=1),Levels!C24,'2013-2014'!AU23)</f>
        <v>46100</v>
      </c>
      <c r="D23" s="1">
        <f>Levels!F24</f>
        <v>0</v>
      </c>
      <c r="E23" s="1">
        <v>0</v>
      </c>
      <c r="F23" s="1">
        <v>1</v>
      </c>
      <c r="G23" s="1">
        <v>0</v>
      </c>
      <c r="H23" s="1">
        <v>0</v>
      </c>
      <c r="I23" s="1">
        <v>0</v>
      </c>
      <c r="J23" s="1">
        <f>Levels!AE24</f>
        <v>1</v>
      </c>
      <c r="K23" s="1">
        <f>Levels!AF24</f>
        <v>1</v>
      </c>
      <c r="L23" s="1" t="str">
        <f t="shared" si="5"/>
        <v>Increment</v>
      </c>
      <c r="M23" s="19">
        <f>IF(D23=1,Inputs!$J$25,IF(D23=2,Inputs!$J$26,IF(D23=3,Inputs!$J$27,IF(D23=4,Inputs!$J$28,0))))</f>
        <v>0</v>
      </c>
      <c r="N23" s="19">
        <f>IF(D23=1,Inputs!$J$42,IF(D23=2,Inputs!$J$43,IF(D23=3,Inputs!$J$44,IF(D23=4,Inputs!$J$45,0))))</f>
        <v>0</v>
      </c>
      <c r="O23" s="19">
        <f>IF(D23=1,Inputs!$K$25,IF(D23=2,Inputs!$K$26,IF(D23=3,Inputs!$K$27,IF(D23=4,Inputs!$K$28,0))))</f>
        <v>0</v>
      </c>
      <c r="P23" s="19">
        <f>IF(D23=1,Inputs!$K$42,IF(D23=2,Inputs!$K$43,IF(D23=3,Inputs!$K$44,IF(D23=4,Inputs!$K$45,0))))</f>
        <v>0</v>
      </c>
      <c r="Q23" s="19">
        <f>IF(AND(D23=1,G23=1),Inputs!$L$25,IF(AND(D23=2,G23=1),Inputs!$L$26,IF(AND(D23=3,G23=1),Inputs!$L$27,IF(AND(D23=4,G23=1),Inputs!$L$28,0))))</f>
        <v>0</v>
      </c>
      <c r="R23" s="19">
        <f>IF(AND(D23=1,G23=1),Inputs!$L$42,IF(AND(D23=2,G23=1),Inputs!$L$43,IF(AND(D23=3,G23=1),Inputs!$L$44,IF(AND(D23=4,G23=1),Inputs!$L$45,0))))</f>
        <v>0</v>
      </c>
      <c r="S23" s="19">
        <f>IF(AND(D23=1,H23=1),Inputs!$M$25,IF(AND(D23=2,H23=1),Inputs!$M$26,IF(AND(D23=3,H23=1),Inputs!$M$27,IF(AND(D23=4,H23=1),Inputs!$M$28,0))))</f>
        <v>0</v>
      </c>
      <c r="T23" s="19">
        <f>IF(AND(D23=1,H23=1),Inputs!$M$42,IF(AND(D23=2,H23=1),Inputs!$M$43,IF(AND(D23=3,H23=1),Inputs!$M$44,IF(AND(D23=4,H23=1),Inputs!$M$45,0))))</f>
        <v>0</v>
      </c>
      <c r="U23" s="19">
        <f>IF(AND(D23=1,I23=1),Inputs!$N$25,IF(AND(D23=2,I23=1),Inputs!$N$26,IF(AND(D23=3,I23=1),Inputs!$N$27,IF(AND(D23=4,I23=1),Inputs!$N$28,0))))</f>
        <v>0</v>
      </c>
      <c r="V23" s="19">
        <f>IF(AND(D23=1,I23=1),Inputs!$N$42,IF(AND(D23=2,I23=1),Inputs!$N$43,IF(AND(D23=3,I23=1),Inputs!$N$44,IF(AND(D23=4,I23=1),Inputs!$N$45,0))))</f>
        <v>0</v>
      </c>
      <c r="W23" s="19">
        <f>IF(D23=1,Inputs!$J$34,IF(D23=2,Inputs!$J$35,IF(D23=3,Inputs!$J$36,IF(D23=4,Inputs!$J$37,0))))</f>
        <v>0</v>
      </c>
      <c r="X23" s="19">
        <f>IF(D23=1,Inputs!$J$51,IF(D23=2,Inputs!$J$52,IF(D23=3,Inputs!$J$53,IF(D23=4,Inputs!$J$54,0))))</f>
        <v>0</v>
      </c>
      <c r="Y23" s="19">
        <f>IF(D23=1,Inputs!$K$34,IF(D23=2,Inputs!$K$35,IF(D23=3,Inputs!$K$36,IF(D23=4,Inputs!$K$37,0))))</f>
        <v>0</v>
      </c>
      <c r="Z23" s="19">
        <f>IF(D23=1,Inputs!$K$51,IF(D23=2,Inputs!$K$52,IF(D23=3,Inputs!$K$53,IF(D23=4,Inputs!$K$54,0))))</f>
        <v>0</v>
      </c>
      <c r="AA23" s="19">
        <f>IF(AND(D23=1,G23=1),Inputs!$L$34,IF(AND(D23=2,G23=1),Inputs!$L$35,IF(AND(D23=3,G23=1),Inputs!$L$36,IF(AND(D23=4,G23=1),Inputs!$L$37,0))))</f>
        <v>0</v>
      </c>
      <c r="AB23" s="19">
        <f>IF(AND(D23=1,G23=1),Inputs!$L$51,IF(AND(D23=2,G23=1),Inputs!$L$52,IF(AND(D23=3,G23=1),Inputs!$L$53,IF(AND(D23=4,G23=1),Inputs!$L$54,0))))</f>
        <v>0</v>
      </c>
      <c r="AC23" s="19">
        <f>IF(AND(D23=1,H23=1),Inputs!$M$34,IF(AND(D23=2,H23=1),Inputs!$M$35,IF(AND(D23=3,H23=1),Inputs!$M$36,IF(AND(D23=4,H23=1),Inputs!$M$37,0))))</f>
        <v>0</v>
      </c>
      <c r="AD23" s="19">
        <f>IF(AND(D23=1,H23=1),Inputs!$M$51,IF(AND(D23=2,H23=1),Inputs!$M$52,IF(AND(D23=3,H23=1),Inputs!$M$53,IF(AND(D23=4,H23=1),Inputs!$M$54,0))))</f>
        <v>0</v>
      </c>
      <c r="AE23" s="19">
        <f>IF(AND(D23=1,I23=1),Inputs!$N$34,IF(AND(D23=2,I23=1),Inputs!$N$35,IF(AND(D23=3,I23=1),Inputs!$N$36,IF(AND(D23=4,I23=1),Inputs!$N$37,0))))</f>
        <v>0</v>
      </c>
      <c r="AF23" s="19">
        <f>IF(AND(D23=1,I23=1),Inputs!$N$51,IF(AND(D23=2,I23=1),Inputs!$N$52,IF(AND(D23=3,I23=1),Inputs!$N$53,IF(AND(D23=4,I23=1),Inputs!$N$54,0))))</f>
        <v>0</v>
      </c>
      <c r="AG23" s="19">
        <f t="shared" si="6"/>
        <v>46100</v>
      </c>
      <c r="AH23" s="19">
        <f t="shared" si="7"/>
        <v>46100</v>
      </c>
      <c r="AI23" s="19">
        <f t="shared" si="8"/>
        <v>0</v>
      </c>
      <c r="AJ23" s="19" t="b">
        <f>IF(K23=2,Inputs!$B$7,IF(K23=3,Inputs!$B$8,IF(K23=4,Inputs!$B$9,IF(K23=5,Inputs!$B$10,IF(K23=6,Inputs!$B$11)))))</f>
        <v>0</v>
      </c>
      <c r="AK23" s="19">
        <f>Inputs!$B$65+C23</f>
        <v>46600</v>
      </c>
      <c r="AL23" s="19">
        <f t="shared" si="9"/>
        <v>46600</v>
      </c>
      <c r="AM23" s="19">
        <f t="shared" si="10"/>
        <v>46600</v>
      </c>
      <c r="AN23" s="19">
        <f t="shared" si="0"/>
        <v>46600</v>
      </c>
      <c r="AO23" s="19">
        <f t="shared" si="1"/>
        <v>46100</v>
      </c>
      <c r="AP23" s="19">
        <f t="shared" si="2"/>
        <v>46100</v>
      </c>
      <c r="AQ23" s="22">
        <f t="shared" si="3"/>
        <v>46100</v>
      </c>
      <c r="AR23" s="22">
        <f t="shared" si="4"/>
        <v>46100</v>
      </c>
      <c r="AS23" s="22">
        <f>IF(AND(AQ23&gt;=Inputs!$B$15,D23=2),MAX(C23,Inputs!$B$15),AQ23)</f>
        <v>46100</v>
      </c>
      <c r="AT23" s="22">
        <f>IF(AND(AR23&gt;=Inputs!$B$15,D23=2),MAX(C23,Inputs!$B$15),AR23)</f>
        <v>46100</v>
      </c>
      <c r="AU23" s="22">
        <f>IF(AND(AS23&gt;=Inputs!$B$16,D23&lt;4),MAX(C23,Inputs!$B$16),AS23)</f>
        <v>46100</v>
      </c>
      <c r="AV23" s="22">
        <f>IF(AND(AT23&gt;=Inputs!$B$16,D23&lt;4),MAX(C23,Inputs!$B$16),AT23)</f>
        <v>46100</v>
      </c>
      <c r="AW23" s="20">
        <f>IF(AU23&gt;Inputs!$B$17,Inputs!$B$17,AU23)</f>
        <v>46100</v>
      </c>
      <c r="AX23" s="20">
        <f>IF(AV23&gt;Inputs!$B$17,Inputs!$B$17,AV23)</f>
        <v>46100</v>
      </c>
    </row>
    <row r="24" spans="1:50" x14ac:dyDescent="0.25">
      <c r="A24" s="1">
        <f>Levels!A25</f>
        <v>0</v>
      </c>
      <c r="B24" s="1">
        <f>Levels!B25</f>
        <v>0</v>
      </c>
      <c r="C24" s="15">
        <f>IF(AND(E24=0,F24=1),Levels!C25,'2013-2014'!AU24)</f>
        <v>0</v>
      </c>
      <c r="D24" s="1">
        <f>Levels!F25</f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 t="e">
        <f>Levels!AE25</f>
        <v>#N/A</v>
      </c>
      <c r="K24" s="1" t="e">
        <f>Levels!AF25</f>
        <v>#N/A</v>
      </c>
      <c r="L24" s="1" t="e">
        <f t="shared" ref="L24:L87" si="11">IF(K24&gt;J24,"Leap","Increment")</f>
        <v>#N/A</v>
      </c>
      <c r="M24" s="19">
        <f>IF(D24=1,Inputs!$J$25,IF(D24=2,Inputs!$J$26,IF(D24=3,Inputs!$J$27,IF(D24=4,Inputs!$J$28,0))))</f>
        <v>0</v>
      </c>
      <c r="N24" s="19">
        <f>IF(D24=1,Inputs!$J$42,IF(D24=2,Inputs!$J$43,IF(D24=3,Inputs!$J$44,IF(D24=4,Inputs!$J$45,0))))</f>
        <v>0</v>
      </c>
      <c r="O24" s="19">
        <f>IF(D24=1,Inputs!$K$25,IF(D24=2,Inputs!$K$26,IF(D24=3,Inputs!$K$27,IF(D24=4,Inputs!$K$28,0))))</f>
        <v>0</v>
      </c>
      <c r="P24" s="19">
        <f>IF(D24=1,Inputs!$K$42,IF(D24=2,Inputs!$K$43,IF(D24=3,Inputs!$K$44,IF(D24=4,Inputs!$K$45,0))))</f>
        <v>0</v>
      </c>
      <c r="Q24" s="19">
        <f>IF(AND(D24=1,G24=1),Inputs!$L$25,IF(AND(D24=2,G24=1),Inputs!$L$26,IF(AND(D24=3,G24=1),Inputs!$L$27,IF(AND(D24=4,G24=1),Inputs!$L$28,0))))</f>
        <v>0</v>
      </c>
      <c r="R24" s="19">
        <f>IF(AND(D24=1,G24=1),Inputs!$L$42,IF(AND(D24=2,G24=1),Inputs!$L$43,IF(AND(D24=3,G24=1),Inputs!$L$44,IF(AND(D24=4,G24=1),Inputs!$L$45,0))))</f>
        <v>0</v>
      </c>
      <c r="S24" s="19">
        <f>IF(AND(D24=1,H24=1),Inputs!$M$25,IF(AND(D24=2,H24=1),Inputs!$M$26,IF(AND(D24=3,H24=1),Inputs!$M$27,IF(AND(D24=4,H24=1),Inputs!$M$28,0))))</f>
        <v>0</v>
      </c>
      <c r="T24" s="19">
        <f>IF(AND(D24=1,H24=1),Inputs!$M$42,IF(AND(D24=2,H24=1),Inputs!$M$43,IF(AND(D24=3,H24=1),Inputs!$M$44,IF(AND(D24=4,H24=1),Inputs!$M$45,0))))</f>
        <v>0</v>
      </c>
      <c r="U24" s="19">
        <f>IF(AND(D24=1,I24=1),Inputs!$N$25,IF(AND(D24=2,I24=1),Inputs!$N$26,IF(AND(D24=3,I24=1),Inputs!$N$27,IF(AND(D24=4,I24=1),Inputs!$N$28,0))))</f>
        <v>0</v>
      </c>
      <c r="V24" s="19">
        <f>IF(AND(D24=1,I24=1),Inputs!$N$42,IF(AND(D24=2,I24=1),Inputs!$N$43,IF(AND(D24=3,I24=1),Inputs!$N$44,IF(AND(D24=4,I24=1),Inputs!$N$45,0))))</f>
        <v>0</v>
      </c>
      <c r="W24" s="19">
        <f>IF(D24=1,Inputs!$J$34,IF(D24=2,Inputs!$J$35,IF(D24=3,Inputs!$J$36,IF(D24=4,Inputs!$J$37,0))))</f>
        <v>0</v>
      </c>
      <c r="X24" s="19">
        <f>IF(D24=1,Inputs!$J$51,IF(D24=2,Inputs!$J$52,IF(D24=3,Inputs!$J$53,IF(D24=4,Inputs!$J$54,0))))</f>
        <v>0</v>
      </c>
      <c r="Y24" s="19">
        <f>IF(D24=1,Inputs!$K$34,IF(D24=2,Inputs!$K$35,IF(D24=3,Inputs!$K$36,IF(D24=4,Inputs!$K$37,0))))</f>
        <v>0</v>
      </c>
      <c r="Z24" s="19">
        <f>IF(D24=1,Inputs!$K$51,IF(D24=2,Inputs!$K$52,IF(D24=3,Inputs!$K$53,IF(D24=4,Inputs!$K$54,0))))</f>
        <v>0</v>
      </c>
      <c r="AA24" s="19">
        <f>IF(AND(D24=1,G24=1),Inputs!$L$34,IF(AND(D24=2,G24=1),Inputs!$L$35,IF(AND(D24=3,G24=1),Inputs!$L$36,IF(AND(D24=4,G24=1),Inputs!$L$37,0))))</f>
        <v>0</v>
      </c>
      <c r="AB24" s="19">
        <f>IF(AND(D24=1,G24=1),Inputs!$L$51,IF(AND(D24=2,G24=1),Inputs!$L$52,IF(AND(D24=3,G24=1),Inputs!$L$53,IF(AND(D24=4,G24=1),Inputs!$L$54,0))))</f>
        <v>0</v>
      </c>
      <c r="AC24" s="19">
        <f>IF(AND(D24=1,H24=1),Inputs!$M$34,IF(AND(D24=2,H24=1),Inputs!$M$35,IF(AND(D24=3,H24=1),Inputs!$M$36,IF(AND(D24=4,H24=1),Inputs!$M$37,0))))</f>
        <v>0</v>
      </c>
      <c r="AD24" s="19">
        <f>IF(AND(D24=1,H24=1),Inputs!$M$51,IF(AND(D24=2,H24=1),Inputs!$M$52,IF(AND(D24=3,H24=1),Inputs!$M$53,IF(AND(D24=4,H24=1),Inputs!$M$54,0))))</f>
        <v>0</v>
      </c>
      <c r="AE24" s="19">
        <f>IF(AND(D24=1,I24=1),Inputs!$N$34,IF(AND(D24=2,I24=1),Inputs!$N$35,IF(AND(D24=3,I24=1),Inputs!$N$36,IF(AND(D24=4,I24=1),Inputs!$N$37,0))))</f>
        <v>0</v>
      </c>
      <c r="AF24" s="19">
        <f>IF(AND(D24=1,I24=1),Inputs!$N$51,IF(AND(D24=2,I24=1),Inputs!$N$52,IF(AND(D24=3,I24=1),Inputs!$N$53,IF(AND(D24=4,I24=1),Inputs!$N$54,0))))</f>
        <v>0</v>
      </c>
      <c r="AG24" s="19" t="e">
        <f t="shared" ref="AG24:AG87" si="12">IF(J24&lt;6,SUM(C24,M24,O24,Q24,S24,U24),IF(J24=6,SUM(C24,N24,P24,R24,T24,V24),C24))</f>
        <v>#N/A</v>
      </c>
      <c r="AH24" s="19" t="e">
        <f t="shared" ref="AH24:AH87" si="13">IF(J24&lt;6,SUM(C24,M24,O24,Q24,S24,U24,W24,Y24,AA24,AC24,AE24),IF(J24=6,SUM(C24,N24,P24,R24,T24,V24,X24,Z24,AB24,AD24,AF24)))</f>
        <v>#N/A</v>
      </c>
      <c r="AI24" s="19" t="e">
        <f t="shared" ref="AI24:AI87" si="14">AH24-AG24</f>
        <v>#N/A</v>
      </c>
      <c r="AJ24" s="19" t="e">
        <f>IF(K24=2,Inputs!$B$7,IF(K24=3,Inputs!$B$8,IF(K24=4,Inputs!$B$9,IF(K24=5,Inputs!$B$10,IF(K24=6,Inputs!$B$11)))))</f>
        <v>#N/A</v>
      </c>
      <c r="AK24" s="19">
        <f>Inputs!$B$65+C24</f>
        <v>500</v>
      </c>
      <c r="AL24" s="19" t="e">
        <f t="shared" ref="AL24:AL87" si="15">MAX(AJ24:AK24)</f>
        <v>#N/A</v>
      </c>
      <c r="AM24" s="19" t="e">
        <f t="shared" si="10"/>
        <v>#N/A</v>
      </c>
      <c r="AN24" s="19" t="e">
        <f t="shared" si="0"/>
        <v>#N/A</v>
      </c>
      <c r="AO24" s="19" t="e">
        <f t="shared" si="1"/>
        <v>#N/A</v>
      </c>
      <c r="AP24" s="19" t="e">
        <f t="shared" si="2"/>
        <v>#N/A</v>
      </c>
      <c r="AQ24" s="22">
        <f t="shared" si="3"/>
        <v>0</v>
      </c>
      <c r="AR24" s="22">
        <f t="shared" si="4"/>
        <v>0</v>
      </c>
      <c r="AS24" s="22">
        <f>IF(AND(AQ24&gt;=Inputs!$B$15,D24=2),MAX(C24,Inputs!$B$15),AQ24)</f>
        <v>0</v>
      </c>
      <c r="AT24" s="22">
        <f>IF(AND(AR24&gt;=Inputs!$B$15,D24=2),MAX(C24,Inputs!$B$15),AR24)</f>
        <v>0</v>
      </c>
      <c r="AU24" s="22">
        <f>IF(AND(AS24&gt;=Inputs!$B$16,D24&lt;4),MAX(C24,Inputs!$B$16),AS24)</f>
        <v>0</v>
      </c>
      <c r="AV24" s="22">
        <f>IF(AND(AT24&gt;=Inputs!$B$16,D24&lt;4),MAX(C24,Inputs!$B$16),AT24)</f>
        <v>0</v>
      </c>
      <c r="AW24" s="20">
        <f>IF(AU24&gt;Inputs!$B$17,Inputs!$B$17,AU24)</f>
        <v>0</v>
      </c>
      <c r="AX24" s="20">
        <f>IF(AV24&gt;Inputs!$B$17,Inputs!$B$17,AV24)</f>
        <v>0</v>
      </c>
    </row>
    <row r="25" spans="1:50" x14ac:dyDescent="0.25">
      <c r="A25" s="1">
        <f>Levels!A26</f>
        <v>0</v>
      </c>
      <c r="B25" s="1">
        <f>Levels!B26</f>
        <v>0</v>
      </c>
      <c r="C25" s="15">
        <f>IF(AND(E25=0,F25=1),Levels!C26,'2013-2014'!AU25)</f>
        <v>0</v>
      </c>
      <c r="D25" s="1">
        <f>Levels!F26</f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 t="e">
        <f>Levels!AE26</f>
        <v>#N/A</v>
      </c>
      <c r="K25" s="1" t="e">
        <f>Levels!AF26</f>
        <v>#N/A</v>
      </c>
      <c r="L25" s="1" t="e">
        <f t="shared" si="11"/>
        <v>#N/A</v>
      </c>
      <c r="M25" s="19">
        <f>IF(D25=1,Inputs!$J$25,IF(D25=2,Inputs!$J$26,IF(D25=3,Inputs!$J$27,IF(D25=4,Inputs!$J$28,0))))</f>
        <v>0</v>
      </c>
      <c r="N25" s="19">
        <f>IF(D25=1,Inputs!$J$42,IF(D25=2,Inputs!$J$43,IF(D25=3,Inputs!$J$44,IF(D25=4,Inputs!$J$45,0))))</f>
        <v>0</v>
      </c>
      <c r="O25" s="19">
        <f>IF(D25=1,Inputs!$K$25,IF(D25=2,Inputs!$K$26,IF(D25=3,Inputs!$K$27,IF(D25=4,Inputs!$K$28,0))))</f>
        <v>0</v>
      </c>
      <c r="P25" s="19">
        <f>IF(D25=1,Inputs!$K$42,IF(D25=2,Inputs!$K$43,IF(D25=3,Inputs!$K$44,IF(D25=4,Inputs!$K$45,0))))</f>
        <v>0</v>
      </c>
      <c r="Q25" s="19">
        <f>IF(AND(D25=1,G25=1),Inputs!$L$25,IF(AND(D25=2,G25=1),Inputs!$L$26,IF(AND(D25=3,G25=1),Inputs!$L$27,IF(AND(D25=4,G25=1),Inputs!$L$28,0))))</f>
        <v>0</v>
      </c>
      <c r="R25" s="19">
        <f>IF(AND(D25=1,G25=1),Inputs!$L$42,IF(AND(D25=2,G25=1),Inputs!$L$43,IF(AND(D25=3,G25=1),Inputs!$L$44,IF(AND(D25=4,G25=1),Inputs!$L$45,0))))</f>
        <v>0</v>
      </c>
      <c r="S25" s="19">
        <f>IF(AND(D25=1,H25=1),Inputs!$M$25,IF(AND(D25=2,H25=1),Inputs!$M$26,IF(AND(D25=3,H25=1),Inputs!$M$27,IF(AND(D25=4,H25=1),Inputs!$M$28,0))))</f>
        <v>0</v>
      </c>
      <c r="T25" s="19">
        <f>IF(AND(D25=1,H25=1),Inputs!$M$42,IF(AND(D25=2,H25=1),Inputs!$M$43,IF(AND(D25=3,H25=1),Inputs!$M$44,IF(AND(D25=4,H25=1),Inputs!$M$45,0))))</f>
        <v>0</v>
      </c>
      <c r="U25" s="19">
        <f>IF(AND(D25=1,I25=1),Inputs!$N$25,IF(AND(D25=2,I25=1),Inputs!$N$26,IF(AND(D25=3,I25=1),Inputs!$N$27,IF(AND(D25=4,I25=1),Inputs!$N$28,0))))</f>
        <v>0</v>
      </c>
      <c r="V25" s="19">
        <f>IF(AND(D25=1,I25=1),Inputs!$N$42,IF(AND(D25=2,I25=1),Inputs!$N$43,IF(AND(D25=3,I25=1),Inputs!$N$44,IF(AND(D25=4,I25=1),Inputs!$N$45,0))))</f>
        <v>0</v>
      </c>
      <c r="W25" s="19">
        <f>IF(D25=1,Inputs!$J$34,IF(D25=2,Inputs!$J$35,IF(D25=3,Inputs!$J$36,IF(D25=4,Inputs!$J$37,0))))</f>
        <v>0</v>
      </c>
      <c r="X25" s="19">
        <f>IF(D25=1,Inputs!$J$51,IF(D25=2,Inputs!$J$52,IF(D25=3,Inputs!$J$53,IF(D25=4,Inputs!$J$54,0))))</f>
        <v>0</v>
      </c>
      <c r="Y25" s="19">
        <f>IF(D25=1,Inputs!$K$34,IF(D25=2,Inputs!$K$35,IF(D25=3,Inputs!$K$36,IF(D25=4,Inputs!$K$37,0))))</f>
        <v>0</v>
      </c>
      <c r="Z25" s="19">
        <f>IF(D25=1,Inputs!$K$51,IF(D25=2,Inputs!$K$52,IF(D25=3,Inputs!$K$53,IF(D25=4,Inputs!$K$54,0))))</f>
        <v>0</v>
      </c>
      <c r="AA25" s="19">
        <f>IF(AND(D25=1,G25=1),Inputs!$L$34,IF(AND(D25=2,G25=1),Inputs!$L$35,IF(AND(D25=3,G25=1),Inputs!$L$36,IF(AND(D25=4,G25=1),Inputs!$L$37,0))))</f>
        <v>0</v>
      </c>
      <c r="AB25" s="19">
        <f>IF(AND(D25=1,G25=1),Inputs!$L$51,IF(AND(D25=2,G25=1),Inputs!$L$52,IF(AND(D25=3,G25=1),Inputs!$L$53,IF(AND(D25=4,G25=1),Inputs!$L$54,0))))</f>
        <v>0</v>
      </c>
      <c r="AC25" s="19">
        <f>IF(AND(D25=1,H25=1),Inputs!$M$34,IF(AND(D25=2,H25=1),Inputs!$M$35,IF(AND(D25=3,H25=1),Inputs!$M$36,IF(AND(D25=4,H25=1),Inputs!$M$37,0))))</f>
        <v>0</v>
      </c>
      <c r="AD25" s="19">
        <f>IF(AND(D25=1,H25=1),Inputs!$M$51,IF(AND(D25=2,H25=1),Inputs!$M$52,IF(AND(D25=3,H25=1),Inputs!$M$53,IF(AND(D25=4,H25=1),Inputs!$M$54,0))))</f>
        <v>0</v>
      </c>
      <c r="AE25" s="19">
        <f>IF(AND(D25=1,I25=1),Inputs!$N$34,IF(AND(D25=2,I25=1),Inputs!$N$35,IF(AND(D25=3,I25=1),Inputs!$N$36,IF(AND(D25=4,I25=1),Inputs!$N$37,0))))</f>
        <v>0</v>
      </c>
      <c r="AF25" s="19">
        <f>IF(AND(D25=1,I25=1),Inputs!$N$51,IF(AND(D25=2,I25=1),Inputs!$N$52,IF(AND(D25=3,I25=1),Inputs!$N$53,IF(AND(D25=4,I25=1),Inputs!$N$54,0))))</f>
        <v>0</v>
      </c>
      <c r="AG25" s="19" t="e">
        <f t="shared" si="12"/>
        <v>#N/A</v>
      </c>
      <c r="AH25" s="19" t="e">
        <f t="shared" si="13"/>
        <v>#N/A</v>
      </c>
      <c r="AI25" s="19" t="e">
        <f t="shared" si="14"/>
        <v>#N/A</v>
      </c>
      <c r="AJ25" s="19" t="e">
        <f>IF(K25=2,Inputs!$B$7,IF(K25=3,Inputs!$B$8,IF(K25=4,Inputs!$B$9,IF(K25=5,Inputs!$B$10,IF(K25=6,Inputs!$B$11)))))</f>
        <v>#N/A</v>
      </c>
      <c r="AK25" s="19">
        <f>Inputs!$B$65+C25</f>
        <v>500</v>
      </c>
      <c r="AL25" s="19" t="e">
        <f t="shared" si="15"/>
        <v>#N/A</v>
      </c>
      <c r="AM25" s="19" t="e">
        <f t="shared" si="10"/>
        <v>#N/A</v>
      </c>
      <c r="AN25" s="19" t="e">
        <f t="shared" si="0"/>
        <v>#N/A</v>
      </c>
      <c r="AO25" s="19" t="e">
        <f t="shared" si="1"/>
        <v>#N/A</v>
      </c>
      <c r="AP25" s="19" t="e">
        <f t="shared" si="2"/>
        <v>#N/A</v>
      </c>
      <c r="AQ25" s="22">
        <f t="shared" si="3"/>
        <v>0</v>
      </c>
      <c r="AR25" s="22">
        <f t="shared" si="4"/>
        <v>0</v>
      </c>
      <c r="AS25" s="22">
        <f>IF(AND(AQ25&gt;=Inputs!$B$15,D25=2),MAX(C25,Inputs!$B$15),AQ25)</f>
        <v>0</v>
      </c>
      <c r="AT25" s="22">
        <f>IF(AND(AR25&gt;=Inputs!$B$15,D25=2),MAX(C25,Inputs!$B$15),AR25)</f>
        <v>0</v>
      </c>
      <c r="AU25" s="22">
        <f>IF(AND(AS25&gt;=Inputs!$B$16,D25&lt;4),MAX(C25,Inputs!$B$16),AS25)</f>
        <v>0</v>
      </c>
      <c r="AV25" s="22">
        <f>IF(AND(AT25&gt;=Inputs!$B$16,D25&lt;4),MAX(C25,Inputs!$B$16),AT25)</f>
        <v>0</v>
      </c>
      <c r="AW25" s="20">
        <f>IF(AU25&gt;Inputs!$B$17,Inputs!$B$17,AU25)</f>
        <v>0</v>
      </c>
      <c r="AX25" s="20">
        <f>IF(AV25&gt;Inputs!$B$17,Inputs!$B$17,AV25)</f>
        <v>0</v>
      </c>
    </row>
    <row r="26" spans="1:50" x14ac:dyDescent="0.25">
      <c r="A26" s="1">
        <f>Levels!A27</f>
        <v>0</v>
      </c>
      <c r="B26" s="1">
        <f>Levels!B27</f>
        <v>0</v>
      </c>
      <c r="C26" s="15">
        <f>IF(AND(E26=0,F26=1),Levels!C27,'2013-2014'!AU26)</f>
        <v>0</v>
      </c>
      <c r="D26" s="1">
        <f>Levels!F27</f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 t="e">
        <f>Levels!AE27</f>
        <v>#N/A</v>
      </c>
      <c r="K26" s="1" t="e">
        <f>Levels!AF27</f>
        <v>#N/A</v>
      </c>
      <c r="L26" s="1" t="e">
        <f t="shared" si="11"/>
        <v>#N/A</v>
      </c>
      <c r="M26" s="19">
        <f>IF(D26=1,Inputs!$J$25,IF(D26=2,Inputs!$J$26,IF(D26=3,Inputs!$J$27,IF(D26=4,Inputs!$J$28,0))))</f>
        <v>0</v>
      </c>
      <c r="N26" s="19">
        <f>IF(D26=1,Inputs!$J$42,IF(D26=2,Inputs!$J$43,IF(D26=3,Inputs!$J$44,IF(D26=4,Inputs!$J$45,0))))</f>
        <v>0</v>
      </c>
      <c r="O26" s="19">
        <f>IF(D26=1,Inputs!$K$25,IF(D26=2,Inputs!$K$26,IF(D26=3,Inputs!$K$27,IF(D26=4,Inputs!$K$28,0))))</f>
        <v>0</v>
      </c>
      <c r="P26" s="19">
        <f>IF(D26=1,Inputs!$K$42,IF(D26=2,Inputs!$K$43,IF(D26=3,Inputs!$K$44,IF(D26=4,Inputs!$K$45,0))))</f>
        <v>0</v>
      </c>
      <c r="Q26" s="19">
        <f>IF(AND(D26=1,G26=1),Inputs!$L$25,IF(AND(D26=2,G26=1),Inputs!$L$26,IF(AND(D26=3,G26=1),Inputs!$L$27,IF(AND(D26=4,G26=1),Inputs!$L$28,0))))</f>
        <v>0</v>
      </c>
      <c r="R26" s="19">
        <f>IF(AND(D26=1,G26=1),Inputs!$L$42,IF(AND(D26=2,G26=1),Inputs!$L$43,IF(AND(D26=3,G26=1),Inputs!$L$44,IF(AND(D26=4,G26=1),Inputs!$L$45,0))))</f>
        <v>0</v>
      </c>
      <c r="S26" s="19">
        <f>IF(AND(D26=1,H26=1),Inputs!$M$25,IF(AND(D26=2,H26=1),Inputs!$M$26,IF(AND(D26=3,H26=1),Inputs!$M$27,IF(AND(D26=4,H26=1),Inputs!$M$28,0))))</f>
        <v>0</v>
      </c>
      <c r="T26" s="19">
        <f>IF(AND(D26=1,H26=1),Inputs!$M$42,IF(AND(D26=2,H26=1),Inputs!$M$43,IF(AND(D26=3,H26=1),Inputs!$M$44,IF(AND(D26=4,H26=1),Inputs!$M$45,0))))</f>
        <v>0</v>
      </c>
      <c r="U26" s="19">
        <f>IF(AND(D26=1,I26=1),Inputs!$N$25,IF(AND(D26=2,I26=1),Inputs!$N$26,IF(AND(D26=3,I26=1),Inputs!$N$27,IF(AND(D26=4,I26=1),Inputs!$N$28,0))))</f>
        <v>0</v>
      </c>
      <c r="V26" s="19">
        <f>IF(AND(D26=1,I26=1),Inputs!$N$42,IF(AND(D26=2,I26=1),Inputs!$N$43,IF(AND(D26=3,I26=1),Inputs!$N$44,IF(AND(D26=4,I26=1),Inputs!$N$45,0))))</f>
        <v>0</v>
      </c>
      <c r="W26" s="19">
        <f>IF(D26=1,Inputs!$J$34,IF(D26=2,Inputs!$J$35,IF(D26=3,Inputs!$J$36,IF(D26=4,Inputs!$J$37,0))))</f>
        <v>0</v>
      </c>
      <c r="X26" s="19">
        <f>IF(D26=1,Inputs!$J$51,IF(D26=2,Inputs!$J$52,IF(D26=3,Inputs!$J$53,IF(D26=4,Inputs!$J$54,0))))</f>
        <v>0</v>
      </c>
      <c r="Y26" s="19">
        <f>IF(D26=1,Inputs!$K$34,IF(D26=2,Inputs!$K$35,IF(D26=3,Inputs!$K$36,IF(D26=4,Inputs!$K$37,0))))</f>
        <v>0</v>
      </c>
      <c r="Z26" s="19">
        <f>IF(D26=1,Inputs!$K$51,IF(D26=2,Inputs!$K$52,IF(D26=3,Inputs!$K$53,IF(D26=4,Inputs!$K$54,0))))</f>
        <v>0</v>
      </c>
      <c r="AA26" s="19">
        <f>IF(AND(D26=1,G26=1),Inputs!$L$34,IF(AND(D26=2,G26=1),Inputs!$L$35,IF(AND(D26=3,G26=1),Inputs!$L$36,IF(AND(D26=4,G26=1),Inputs!$L$37,0))))</f>
        <v>0</v>
      </c>
      <c r="AB26" s="19">
        <f>IF(AND(D26=1,G26=1),Inputs!$L$51,IF(AND(D26=2,G26=1),Inputs!$L$52,IF(AND(D26=3,G26=1),Inputs!$L$53,IF(AND(D26=4,G26=1),Inputs!$L$54,0))))</f>
        <v>0</v>
      </c>
      <c r="AC26" s="19">
        <f>IF(AND(D26=1,H26=1),Inputs!$M$34,IF(AND(D26=2,H26=1),Inputs!$M$35,IF(AND(D26=3,H26=1),Inputs!$M$36,IF(AND(D26=4,H26=1),Inputs!$M$37,0))))</f>
        <v>0</v>
      </c>
      <c r="AD26" s="19">
        <f>IF(AND(D26=1,H26=1),Inputs!$M$51,IF(AND(D26=2,H26=1),Inputs!$M$52,IF(AND(D26=3,H26=1),Inputs!$M$53,IF(AND(D26=4,H26=1),Inputs!$M$54,0))))</f>
        <v>0</v>
      </c>
      <c r="AE26" s="19">
        <f>IF(AND(D26=1,I26=1),Inputs!$N$34,IF(AND(D26=2,I26=1),Inputs!$N$35,IF(AND(D26=3,I26=1),Inputs!$N$36,IF(AND(D26=4,I26=1),Inputs!$N$37,0))))</f>
        <v>0</v>
      </c>
      <c r="AF26" s="19">
        <f>IF(AND(D26=1,I26=1),Inputs!$N$51,IF(AND(D26=2,I26=1),Inputs!$N$52,IF(AND(D26=3,I26=1),Inputs!$N$53,IF(AND(D26=4,I26=1),Inputs!$N$54,0))))</f>
        <v>0</v>
      </c>
      <c r="AG26" s="19" t="e">
        <f t="shared" si="12"/>
        <v>#N/A</v>
      </c>
      <c r="AH26" s="19" t="e">
        <f t="shared" si="13"/>
        <v>#N/A</v>
      </c>
      <c r="AI26" s="19" t="e">
        <f t="shared" si="14"/>
        <v>#N/A</v>
      </c>
      <c r="AJ26" s="19" t="e">
        <f>IF(K26=2,Inputs!$B$7,IF(K26=3,Inputs!$B$8,IF(K26=4,Inputs!$B$9,IF(K26=5,Inputs!$B$10,IF(K26=6,Inputs!$B$11)))))</f>
        <v>#N/A</v>
      </c>
      <c r="AK26" s="19">
        <f>Inputs!$B$65+C26</f>
        <v>500</v>
      </c>
      <c r="AL26" s="19" t="e">
        <f t="shared" si="15"/>
        <v>#N/A</v>
      </c>
      <c r="AM26" s="19" t="e">
        <f t="shared" si="10"/>
        <v>#N/A</v>
      </c>
      <c r="AN26" s="19" t="e">
        <f t="shared" si="0"/>
        <v>#N/A</v>
      </c>
      <c r="AO26" s="19" t="e">
        <f t="shared" si="1"/>
        <v>#N/A</v>
      </c>
      <c r="AP26" s="19" t="e">
        <f t="shared" si="2"/>
        <v>#N/A</v>
      </c>
      <c r="AQ26" s="22">
        <f t="shared" si="3"/>
        <v>0</v>
      </c>
      <c r="AR26" s="22">
        <f t="shared" si="4"/>
        <v>0</v>
      </c>
      <c r="AS26" s="22">
        <f>IF(AND(AQ26&gt;=Inputs!$B$15,D26=2),MAX(C26,Inputs!$B$15),AQ26)</f>
        <v>0</v>
      </c>
      <c r="AT26" s="22">
        <f>IF(AND(AR26&gt;=Inputs!$B$15,D26=2),MAX(C26,Inputs!$B$15),AR26)</f>
        <v>0</v>
      </c>
      <c r="AU26" s="22">
        <f>IF(AND(AS26&gt;=Inputs!$B$16,D26&lt;4),MAX(C26,Inputs!$B$16),AS26)</f>
        <v>0</v>
      </c>
      <c r="AV26" s="22">
        <f>IF(AND(AT26&gt;=Inputs!$B$16,D26&lt;4),MAX(C26,Inputs!$B$16),AT26)</f>
        <v>0</v>
      </c>
      <c r="AW26" s="20">
        <f>IF(AU26&gt;Inputs!$B$17,Inputs!$B$17,AU26)</f>
        <v>0</v>
      </c>
      <c r="AX26" s="20">
        <f>IF(AV26&gt;Inputs!$B$17,Inputs!$B$17,AV26)</f>
        <v>0</v>
      </c>
    </row>
    <row r="27" spans="1:50" x14ac:dyDescent="0.25">
      <c r="A27" s="1">
        <f>Levels!A28</f>
        <v>0</v>
      </c>
      <c r="B27" s="1">
        <f>Levels!B28</f>
        <v>0</v>
      </c>
      <c r="C27" s="15">
        <f>IF(AND(E27=0,F27=1),Levels!C28,'2013-2014'!AU27)</f>
        <v>0</v>
      </c>
      <c r="D27" s="1">
        <f>Levels!F28</f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 t="e">
        <f>Levels!AE28</f>
        <v>#N/A</v>
      </c>
      <c r="K27" s="1" t="e">
        <f>Levels!AF28</f>
        <v>#N/A</v>
      </c>
      <c r="L27" s="1" t="e">
        <f t="shared" si="11"/>
        <v>#N/A</v>
      </c>
      <c r="M27" s="19">
        <f>IF(D27=1,Inputs!$J$25,IF(D27=2,Inputs!$J$26,IF(D27=3,Inputs!$J$27,IF(D27=4,Inputs!$J$28,0))))</f>
        <v>0</v>
      </c>
      <c r="N27" s="19">
        <f>IF(D27=1,Inputs!$J$42,IF(D27=2,Inputs!$J$43,IF(D27=3,Inputs!$J$44,IF(D27=4,Inputs!$J$45,0))))</f>
        <v>0</v>
      </c>
      <c r="O27" s="19">
        <f>IF(D27=1,Inputs!$K$25,IF(D27=2,Inputs!$K$26,IF(D27=3,Inputs!$K$27,IF(D27=4,Inputs!$K$28,0))))</f>
        <v>0</v>
      </c>
      <c r="P27" s="19">
        <f>IF(D27=1,Inputs!$K$42,IF(D27=2,Inputs!$K$43,IF(D27=3,Inputs!$K$44,IF(D27=4,Inputs!$K$45,0))))</f>
        <v>0</v>
      </c>
      <c r="Q27" s="19">
        <f>IF(AND(D27=1,G27=1),Inputs!$L$25,IF(AND(D27=2,G27=1),Inputs!$L$26,IF(AND(D27=3,G27=1),Inputs!$L$27,IF(AND(D27=4,G27=1),Inputs!$L$28,0))))</f>
        <v>0</v>
      </c>
      <c r="R27" s="19">
        <f>IF(AND(D27=1,G27=1),Inputs!$L$42,IF(AND(D27=2,G27=1),Inputs!$L$43,IF(AND(D27=3,G27=1),Inputs!$L$44,IF(AND(D27=4,G27=1),Inputs!$L$45,0))))</f>
        <v>0</v>
      </c>
      <c r="S27" s="19">
        <f>IF(AND(D27=1,H27=1),Inputs!$M$25,IF(AND(D27=2,H27=1),Inputs!$M$26,IF(AND(D27=3,H27=1),Inputs!$M$27,IF(AND(D27=4,H27=1),Inputs!$M$28,0))))</f>
        <v>0</v>
      </c>
      <c r="T27" s="19">
        <f>IF(AND(D27=1,H27=1),Inputs!$M$42,IF(AND(D27=2,H27=1),Inputs!$M$43,IF(AND(D27=3,H27=1),Inputs!$M$44,IF(AND(D27=4,H27=1),Inputs!$M$45,0))))</f>
        <v>0</v>
      </c>
      <c r="U27" s="19">
        <f>IF(AND(D27=1,I27=1),Inputs!$N$25,IF(AND(D27=2,I27=1),Inputs!$N$26,IF(AND(D27=3,I27=1),Inputs!$N$27,IF(AND(D27=4,I27=1),Inputs!$N$28,0))))</f>
        <v>0</v>
      </c>
      <c r="V27" s="19">
        <f>IF(AND(D27=1,I27=1),Inputs!$N$42,IF(AND(D27=2,I27=1),Inputs!$N$43,IF(AND(D27=3,I27=1),Inputs!$N$44,IF(AND(D27=4,I27=1),Inputs!$N$45,0))))</f>
        <v>0</v>
      </c>
      <c r="W27" s="19">
        <f>IF(D27=1,Inputs!$J$34,IF(D27=2,Inputs!$J$35,IF(D27=3,Inputs!$J$36,IF(D27=4,Inputs!$J$37,0))))</f>
        <v>0</v>
      </c>
      <c r="X27" s="19">
        <f>IF(D27=1,Inputs!$J$51,IF(D27=2,Inputs!$J$52,IF(D27=3,Inputs!$J$53,IF(D27=4,Inputs!$J$54,0))))</f>
        <v>0</v>
      </c>
      <c r="Y27" s="19">
        <f>IF(D27=1,Inputs!$K$34,IF(D27=2,Inputs!$K$35,IF(D27=3,Inputs!$K$36,IF(D27=4,Inputs!$K$37,0))))</f>
        <v>0</v>
      </c>
      <c r="Z27" s="19">
        <f>IF(D27=1,Inputs!$K$51,IF(D27=2,Inputs!$K$52,IF(D27=3,Inputs!$K$53,IF(D27=4,Inputs!$K$54,0))))</f>
        <v>0</v>
      </c>
      <c r="AA27" s="19">
        <f>IF(AND(D27=1,G27=1),Inputs!$L$34,IF(AND(D27=2,G27=1),Inputs!$L$35,IF(AND(D27=3,G27=1),Inputs!$L$36,IF(AND(D27=4,G27=1),Inputs!$L$37,0))))</f>
        <v>0</v>
      </c>
      <c r="AB27" s="19">
        <f>IF(AND(D27=1,G27=1),Inputs!$L$51,IF(AND(D27=2,G27=1),Inputs!$L$52,IF(AND(D27=3,G27=1),Inputs!$L$53,IF(AND(D27=4,G27=1),Inputs!$L$54,0))))</f>
        <v>0</v>
      </c>
      <c r="AC27" s="19">
        <f>IF(AND(D27=1,H27=1),Inputs!$M$34,IF(AND(D27=2,H27=1),Inputs!$M$35,IF(AND(D27=3,H27=1),Inputs!$M$36,IF(AND(D27=4,H27=1),Inputs!$M$37,0))))</f>
        <v>0</v>
      </c>
      <c r="AD27" s="19">
        <f>IF(AND(D27=1,H27=1),Inputs!$M$51,IF(AND(D27=2,H27=1),Inputs!$M$52,IF(AND(D27=3,H27=1),Inputs!$M$53,IF(AND(D27=4,H27=1),Inputs!$M$54,0))))</f>
        <v>0</v>
      </c>
      <c r="AE27" s="19">
        <f>IF(AND(D27=1,I27=1),Inputs!$N$34,IF(AND(D27=2,I27=1),Inputs!$N$35,IF(AND(D27=3,I27=1),Inputs!$N$36,IF(AND(D27=4,I27=1),Inputs!$N$37,0))))</f>
        <v>0</v>
      </c>
      <c r="AF27" s="19">
        <f>IF(AND(D27=1,I27=1),Inputs!$N$51,IF(AND(D27=2,I27=1),Inputs!$N$52,IF(AND(D27=3,I27=1),Inputs!$N$53,IF(AND(D27=4,I27=1),Inputs!$N$54,0))))</f>
        <v>0</v>
      </c>
      <c r="AG27" s="19" t="e">
        <f t="shared" si="12"/>
        <v>#N/A</v>
      </c>
      <c r="AH27" s="19" t="e">
        <f t="shared" si="13"/>
        <v>#N/A</v>
      </c>
      <c r="AI27" s="19" t="e">
        <f t="shared" si="14"/>
        <v>#N/A</v>
      </c>
      <c r="AJ27" s="19" t="e">
        <f>IF(K27=2,Inputs!$B$7,IF(K27=3,Inputs!$B$8,IF(K27=4,Inputs!$B$9,IF(K27=5,Inputs!$B$10,IF(K27=6,Inputs!$B$11)))))</f>
        <v>#N/A</v>
      </c>
      <c r="AK27" s="19">
        <f>Inputs!$B$65+C27</f>
        <v>500</v>
      </c>
      <c r="AL27" s="19" t="e">
        <f t="shared" si="15"/>
        <v>#N/A</v>
      </c>
      <c r="AM27" s="19" t="e">
        <f t="shared" si="10"/>
        <v>#N/A</v>
      </c>
      <c r="AN27" s="19" t="e">
        <f t="shared" si="0"/>
        <v>#N/A</v>
      </c>
      <c r="AO27" s="19" t="e">
        <f t="shared" si="1"/>
        <v>#N/A</v>
      </c>
      <c r="AP27" s="19" t="e">
        <f t="shared" si="2"/>
        <v>#N/A</v>
      </c>
      <c r="AQ27" s="22">
        <f t="shared" si="3"/>
        <v>0</v>
      </c>
      <c r="AR27" s="22">
        <f t="shared" si="4"/>
        <v>0</v>
      </c>
      <c r="AS27" s="22">
        <f>IF(AND(AQ27&gt;=Inputs!$B$15,D27=2),MAX(C27,Inputs!$B$15),AQ27)</f>
        <v>0</v>
      </c>
      <c r="AT27" s="22">
        <f>IF(AND(AR27&gt;=Inputs!$B$15,D27=2),MAX(C27,Inputs!$B$15),AR27)</f>
        <v>0</v>
      </c>
      <c r="AU27" s="22">
        <f>IF(AND(AS27&gt;=Inputs!$B$16,D27&lt;4),MAX(C27,Inputs!$B$16),AS27)</f>
        <v>0</v>
      </c>
      <c r="AV27" s="22">
        <f>IF(AND(AT27&gt;=Inputs!$B$16,D27&lt;4),MAX(C27,Inputs!$B$16),AT27)</f>
        <v>0</v>
      </c>
      <c r="AW27" s="20">
        <f>IF(AU27&gt;Inputs!$B$17,Inputs!$B$17,AU27)</f>
        <v>0</v>
      </c>
      <c r="AX27" s="20">
        <f>IF(AV27&gt;Inputs!$B$17,Inputs!$B$17,AV27)</f>
        <v>0</v>
      </c>
    </row>
    <row r="28" spans="1:50" x14ac:dyDescent="0.25">
      <c r="A28" s="1">
        <f>Levels!A29</f>
        <v>0</v>
      </c>
      <c r="B28" s="1">
        <f>Levels!B29</f>
        <v>0</v>
      </c>
      <c r="C28" s="15">
        <f>IF(AND(E28=0,F28=1),Levels!C29,'2013-2014'!AU28)</f>
        <v>0</v>
      </c>
      <c r="D28" s="1">
        <f>Levels!F29</f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 t="e">
        <f>Levels!AE29</f>
        <v>#N/A</v>
      </c>
      <c r="K28" s="1" t="e">
        <f>Levels!AF29</f>
        <v>#N/A</v>
      </c>
      <c r="L28" s="1" t="e">
        <f t="shared" si="11"/>
        <v>#N/A</v>
      </c>
      <c r="M28" s="19">
        <f>IF(D28=1,Inputs!$J$25,IF(D28=2,Inputs!$J$26,IF(D28=3,Inputs!$J$27,IF(D28=4,Inputs!$J$28,0))))</f>
        <v>0</v>
      </c>
      <c r="N28" s="19">
        <f>IF(D28=1,Inputs!$J$42,IF(D28=2,Inputs!$J$43,IF(D28=3,Inputs!$J$44,IF(D28=4,Inputs!$J$45,0))))</f>
        <v>0</v>
      </c>
      <c r="O28" s="19">
        <f>IF(D28=1,Inputs!$K$25,IF(D28=2,Inputs!$K$26,IF(D28=3,Inputs!$K$27,IF(D28=4,Inputs!$K$28,0))))</f>
        <v>0</v>
      </c>
      <c r="P28" s="19">
        <f>IF(D28=1,Inputs!$K$42,IF(D28=2,Inputs!$K$43,IF(D28=3,Inputs!$K$44,IF(D28=4,Inputs!$K$45,0))))</f>
        <v>0</v>
      </c>
      <c r="Q28" s="19">
        <f>IF(AND(D28=1,G28=1),Inputs!$L$25,IF(AND(D28=2,G28=1),Inputs!$L$26,IF(AND(D28=3,G28=1),Inputs!$L$27,IF(AND(D28=4,G28=1),Inputs!$L$28,0))))</f>
        <v>0</v>
      </c>
      <c r="R28" s="19">
        <f>IF(AND(D28=1,G28=1),Inputs!$L$42,IF(AND(D28=2,G28=1),Inputs!$L$43,IF(AND(D28=3,G28=1),Inputs!$L$44,IF(AND(D28=4,G28=1),Inputs!$L$45,0))))</f>
        <v>0</v>
      </c>
      <c r="S28" s="19">
        <f>IF(AND(D28=1,H28=1),Inputs!$M$25,IF(AND(D28=2,H28=1),Inputs!$M$26,IF(AND(D28=3,H28=1),Inputs!$M$27,IF(AND(D28=4,H28=1),Inputs!$M$28,0))))</f>
        <v>0</v>
      </c>
      <c r="T28" s="19">
        <f>IF(AND(D28=1,H28=1),Inputs!$M$42,IF(AND(D28=2,H28=1),Inputs!$M$43,IF(AND(D28=3,H28=1),Inputs!$M$44,IF(AND(D28=4,H28=1),Inputs!$M$45,0))))</f>
        <v>0</v>
      </c>
      <c r="U28" s="19">
        <f>IF(AND(D28=1,I28=1),Inputs!$N$25,IF(AND(D28=2,I28=1),Inputs!$N$26,IF(AND(D28=3,I28=1),Inputs!$N$27,IF(AND(D28=4,I28=1),Inputs!$N$28,0))))</f>
        <v>0</v>
      </c>
      <c r="V28" s="19">
        <f>IF(AND(D28=1,I28=1),Inputs!$N$42,IF(AND(D28=2,I28=1),Inputs!$N$43,IF(AND(D28=3,I28=1),Inputs!$N$44,IF(AND(D28=4,I28=1),Inputs!$N$45,0))))</f>
        <v>0</v>
      </c>
      <c r="W28" s="19">
        <f>IF(D28=1,Inputs!$J$34,IF(D28=2,Inputs!$J$35,IF(D28=3,Inputs!$J$36,IF(D28=4,Inputs!$J$37,0))))</f>
        <v>0</v>
      </c>
      <c r="X28" s="19">
        <f>IF(D28=1,Inputs!$J$51,IF(D28=2,Inputs!$J$52,IF(D28=3,Inputs!$J$53,IF(D28=4,Inputs!$J$54,0))))</f>
        <v>0</v>
      </c>
      <c r="Y28" s="19">
        <f>IF(D28=1,Inputs!$K$34,IF(D28=2,Inputs!$K$35,IF(D28=3,Inputs!$K$36,IF(D28=4,Inputs!$K$37,0))))</f>
        <v>0</v>
      </c>
      <c r="Z28" s="19">
        <f>IF(D28=1,Inputs!$K$51,IF(D28=2,Inputs!$K$52,IF(D28=3,Inputs!$K$53,IF(D28=4,Inputs!$K$54,0))))</f>
        <v>0</v>
      </c>
      <c r="AA28" s="19">
        <f>IF(AND(D28=1,G28=1),Inputs!$L$34,IF(AND(D28=2,G28=1),Inputs!$L$35,IF(AND(D28=3,G28=1),Inputs!$L$36,IF(AND(D28=4,G28=1),Inputs!$L$37,0))))</f>
        <v>0</v>
      </c>
      <c r="AB28" s="19">
        <f>IF(AND(D28=1,G28=1),Inputs!$L$51,IF(AND(D28=2,G28=1),Inputs!$L$52,IF(AND(D28=3,G28=1),Inputs!$L$53,IF(AND(D28=4,G28=1),Inputs!$L$54,0))))</f>
        <v>0</v>
      </c>
      <c r="AC28" s="19">
        <f>IF(AND(D28=1,H28=1),Inputs!$M$34,IF(AND(D28=2,H28=1),Inputs!$M$35,IF(AND(D28=3,H28=1),Inputs!$M$36,IF(AND(D28=4,H28=1),Inputs!$M$37,0))))</f>
        <v>0</v>
      </c>
      <c r="AD28" s="19">
        <f>IF(AND(D28=1,H28=1),Inputs!$M$51,IF(AND(D28=2,H28=1),Inputs!$M$52,IF(AND(D28=3,H28=1),Inputs!$M$53,IF(AND(D28=4,H28=1),Inputs!$M$54,0))))</f>
        <v>0</v>
      </c>
      <c r="AE28" s="19">
        <f>IF(AND(D28=1,I28=1),Inputs!$N$34,IF(AND(D28=2,I28=1),Inputs!$N$35,IF(AND(D28=3,I28=1),Inputs!$N$36,IF(AND(D28=4,I28=1),Inputs!$N$37,0))))</f>
        <v>0</v>
      </c>
      <c r="AF28" s="19">
        <f>IF(AND(D28=1,I28=1),Inputs!$N$51,IF(AND(D28=2,I28=1),Inputs!$N$52,IF(AND(D28=3,I28=1),Inputs!$N$53,IF(AND(D28=4,I28=1),Inputs!$N$54,0))))</f>
        <v>0</v>
      </c>
      <c r="AG28" s="19" t="e">
        <f t="shared" si="12"/>
        <v>#N/A</v>
      </c>
      <c r="AH28" s="19" t="e">
        <f t="shared" si="13"/>
        <v>#N/A</v>
      </c>
      <c r="AI28" s="19" t="e">
        <f t="shared" si="14"/>
        <v>#N/A</v>
      </c>
      <c r="AJ28" s="19" t="e">
        <f>IF(K28=2,Inputs!$B$7,IF(K28=3,Inputs!$B$8,IF(K28=4,Inputs!$B$9,IF(K28=5,Inputs!$B$10,IF(K28=6,Inputs!$B$11)))))</f>
        <v>#N/A</v>
      </c>
      <c r="AK28" s="19">
        <f>Inputs!$B$65+C28</f>
        <v>500</v>
      </c>
      <c r="AL28" s="19" t="e">
        <f t="shared" si="15"/>
        <v>#N/A</v>
      </c>
      <c r="AM28" s="19" t="e">
        <f t="shared" si="10"/>
        <v>#N/A</v>
      </c>
      <c r="AN28" s="19" t="e">
        <f t="shared" si="0"/>
        <v>#N/A</v>
      </c>
      <c r="AO28" s="19" t="e">
        <f t="shared" si="1"/>
        <v>#N/A</v>
      </c>
      <c r="AP28" s="19" t="e">
        <f t="shared" si="2"/>
        <v>#N/A</v>
      </c>
      <c r="AQ28" s="22">
        <f t="shared" si="3"/>
        <v>0</v>
      </c>
      <c r="AR28" s="22">
        <f t="shared" si="4"/>
        <v>0</v>
      </c>
      <c r="AS28" s="22">
        <f>IF(AND(AQ28&gt;=Inputs!$B$15,D28=2),MAX(C28,Inputs!$B$15),AQ28)</f>
        <v>0</v>
      </c>
      <c r="AT28" s="22">
        <f>IF(AND(AR28&gt;=Inputs!$B$15,D28=2),MAX(C28,Inputs!$B$15),AR28)</f>
        <v>0</v>
      </c>
      <c r="AU28" s="22">
        <f>IF(AND(AS28&gt;=Inputs!$B$16,D28&lt;4),MAX(C28,Inputs!$B$16),AS28)</f>
        <v>0</v>
      </c>
      <c r="AV28" s="22">
        <f>IF(AND(AT28&gt;=Inputs!$B$16,D28&lt;4),MAX(C28,Inputs!$B$16),AT28)</f>
        <v>0</v>
      </c>
      <c r="AW28" s="20">
        <f>IF(AU28&gt;Inputs!$B$17,Inputs!$B$17,AU28)</f>
        <v>0</v>
      </c>
      <c r="AX28" s="20">
        <f>IF(AV28&gt;Inputs!$B$17,Inputs!$B$17,AV28)</f>
        <v>0</v>
      </c>
    </row>
    <row r="29" spans="1:50" x14ac:dyDescent="0.25">
      <c r="A29" s="1">
        <f>Levels!A30</f>
        <v>0</v>
      </c>
      <c r="B29" s="1">
        <f>Levels!B30</f>
        <v>0</v>
      </c>
      <c r="C29" s="15">
        <f>IF(AND(E29=0,F29=1),Levels!C30,'2013-2014'!AU29)</f>
        <v>0</v>
      </c>
      <c r="D29" s="1">
        <f>Levels!F30</f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 t="e">
        <f>Levels!AE30</f>
        <v>#N/A</v>
      </c>
      <c r="K29" s="1" t="e">
        <f>Levels!AF30</f>
        <v>#N/A</v>
      </c>
      <c r="L29" s="1" t="e">
        <f t="shared" si="11"/>
        <v>#N/A</v>
      </c>
      <c r="M29" s="19">
        <f>IF(D29=1,Inputs!$J$25,IF(D29=2,Inputs!$J$26,IF(D29=3,Inputs!$J$27,IF(D29=4,Inputs!$J$28,0))))</f>
        <v>0</v>
      </c>
      <c r="N29" s="19">
        <f>IF(D29=1,Inputs!$J$42,IF(D29=2,Inputs!$J$43,IF(D29=3,Inputs!$J$44,IF(D29=4,Inputs!$J$45,0))))</f>
        <v>0</v>
      </c>
      <c r="O29" s="19">
        <f>IF(D29=1,Inputs!$K$25,IF(D29=2,Inputs!$K$26,IF(D29=3,Inputs!$K$27,IF(D29=4,Inputs!$K$28,0))))</f>
        <v>0</v>
      </c>
      <c r="P29" s="19">
        <f>IF(D29=1,Inputs!$K$42,IF(D29=2,Inputs!$K$43,IF(D29=3,Inputs!$K$44,IF(D29=4,Inputs!$K$45,0))))</f>
        <v>0</v>
      </c>
      <c r="Q29" s="19">
        <f>IF(AND(D29=1,G29=1),Inputs!$L$25,IF(AND(D29=2,G29=1),Inputs!$L$26,IF(AND(D29=3,G29=1),Inputs!$L$27,IF(AND(D29=4,G29=1),Inputs!$L$28,0))))</f>
        <v>0</v>
      </c>
      <c r="R29" s="19">
        <f>IF(AND(D29=1,G29=1),Inputs!$L$42,IF(AND(D29=2,G29=1),Inputs!$L$43,IF(AND(D29=3,G29=1),Inputs!$L$44,IF(AND(D29=4,G29=1),Inputs!$L$45,0))))</f>
        <v>0</v>
      </c>
      <c r="S29" s="19">
        <f>IF(AND(D29=1,H29=1),Inputs!$M$25,IF(AND(D29=2,H29=1),Inputs!$M$26,IF(AND(D29=3,H29=1),Inputs!$M$27,IF(AND(D29=4,H29=1),Inputs!$M$28,0))))</f>
        <v>0</v>
      </c>
      <c r="T29" s="19">
        <f>IF(AND(D29=1,H29=1),Inputs!$M$42,IF(AND(D29=2,H29=1),Inputs!$M$43,IF(AND(D29=3,H29=1),Inputs!$M$44,IF(AND(D29=4,H29=1),Inputs!$M$45,0))))</f>
        <v>0</v>
      </c>
      <c r="U29" s="19">
        <f>IF(AND(D29=1,I29=1),Inputs!$N$25,IF(AND(D29=2,I29=1),Inputs!$N$26,IF(AND(D29=3,I29=1),Inputs!$N$27,IF(AND(D29=4,I29=1),Inputs!$N$28,0))))</f>
        <v>0</v>
      </c>
      <c r="V29" s="19">
        <f>IF(AND(D29=1,I29=1),Inputs!$N$42,IF(AND(D29=2,I29=1),Inputs!$N$43,IF(AND(D29=3,I29=1),Inputs!$N$44,IF(AND(D29=4,I29=1),Inputs!$N$45,0))))</f>
        <v>0</v>
      </c>
      <c r="W29" s="19">
        <f>IF(D29=1,Inputs!$J$34,IF(D29=2,Inputs!$J$35,IF(D29=3,Inputs!$J$36,IF(D29=4,Inputs!$J$37,0))))</f>
        <v>0</v>
      </c>
      <c r="X29" s="19">
        <f>IF(D29=1,Inputs!$J$51,IF(D29=2,Inputs!$J$52,IF(D29=3,Inputs!$J$53,IF(D29=4,Inputs!$J$54,0))))</f>
        <v>0</v>
      </c>
      <c r="Y29" s="19">
        <f>IF(D29=1,Inputs!$K$34,IF(D29=2,Inputs!$K$35,IF(D29=3,Inputs!$K$36,IF(D29=4,Inputs!$K$37,0))))</f>
        <v>0</v>
      </c>
      <c r="Z29" s="19">
        <f>IF(D29=1,Inputs!$K$51,IF(D29=2,Inputs!$K$52,IF(D29=3,Inputs!$K$53,IF(D29=4,Inputs!$K$54,0))))</f>
        <v>0</v>
      </c>
      <c r="AA29" s="19">
        <f>IF(AND(D29=1,G29=1),Inputs!$L$34,IF(AND(D29=2,G29=1),Inputs!$L$35,IF(AND(D29=3,G29=1),Inputs!$L$36,IF(AND(D29=4,G29=1),Inputs!$L$37,0))))</f>
        <v>0</v>
      </c>
      <c r="AB29" s="19">
        <f>IF(AND(D29=1,G29=1),Inputs!$L$51,IF(AND(D29=2,G29=1),Inputs!$L$52,IF(AND(D29=3,G29=1),Inputs!$L$53,IF(AND(D29=4,G29=1),Inputs!$L$54,0))))</f>
        <v>0</v>
      </c>
      <c r="AC29" s="19">
        <f>IF(AND(D29=1,H29=1),Inputs!$M$34,IF(AND(D29=2,H29=1),Inputs!$M$35,IF(AND(D29=3,H29=1),Inputs!$M$36,IF(AND(D29=4,H29=1),Inputs!$M$37,0))))</f>
        <v>0</v>
      </c>
      <c r="AD29" s="19">
        <f>IF(AND(D29=1,H29=1),Inputs!$M$51,IF(AND(D29=2,H29=1),Inputs!$M$52,IF(AND(D29=3,H29=1),Inputs!$M$53,IF(AND(D29=4,H29=1),Inputs!$M$54,0))))</f>
        <v>0</v>
      </c>
      <c r="AE29" s="19">
        <f>IF(AND(D29=1,I29=1),Inputs!$N$34,IF(AND(D29=2,I29=1),Inputs!$N$35,IF(AND(D29=3,I29=1),Inputs!$N$36,IF(AND(D29=4,I29=1),Inputs!$N$37,0))))</f>
        <v>0</v>
      </c>
      <c r="AF29" s="19">
        <f>IF(AND(D29=1,I29=1),Inputs!$N$51,IF(AND(D29=2,I29=1),Inputs!$N$52,IF(AND(D29=3,I29=1),Inputs!$N$53,IF(AND(D29=4,I29=1),Inputs!$N$54,0))))</f>
        <v>0</v>
      </c>
      <c r="AG29" s="19" t="e">
        <f t="shared" si="12"/>
        <v>#N/A</v>
      </c>
      <c r="AH29" s="19" t="e">
        <f t="shared" si="13"/>
        <v>#N/A</v>
      </c>
      <c r="AI29" s="19" t="e">
        <f t="shared" si="14"/>
        <v>#N/A</v>
      </c>
      <c r="AJ29" s="19" t="e">
        <f>IF(K29=2,Inputs!$B$7,IF(K29=3,Inputs!$B$8,IF(K29=4,Inputs!$B$9,IF(K29=5,Inputs!$B$10,IF(K29=6,Inputs!$B$11)))))</f>
        <v>#N/A</v>
      </c>
      <c r="AK29" s="19">
        <f>Inputs!$B$65+C29</f>
        <v>500</v>
      </c>
      <c r="AL29" s="19" t="e">
        <f t="shared" si="15"/>
        <v>#N/A</v>
      </c>
      <c r="AM29" s="19" t="e">
        <f t="shared" si="10"/>
        <v>#N/A</v>
      </c>
      <c r="AN29" s="19" t="e">
        <f t="shared" si="0"/>
        <v>#N/A</v>
      </c>
      <c r="AO29" s="19" t="e">
        <f t="shared" si="1"/>
        <v>#N/A</v>
      </c>
      <c r="AP29" s="19" t="e">
        <f t="shared" si="2"/>
        <v>#N/A</v>
      </c>
      <c r="AQ29" s="22">
        <f t="shared" si="3"/>
        <v>0</v>
      </c>
      <c r="AR29" s="22">
        <f t="shared" si="4"/>
        <v>0</v>
      </c>
      <c r="AS29" s="22">
        <f>IF(AND(AQ29&gt;=Inputs!$B$15,D29=2),MAX(C29,Inputs!$B$15),AQ29)</f>
        <v>0</v>
      </c>
      <c r="AT29" s="22">
        <f>IF(AND(AR29&gt;=Inputs!$B$15,D29=2),MAX(C29,Inputs!$B$15),AR29)</f>
        <v>0</v>
      </c>
      <c r="AU29" s="22">
        <f>IF(AND(AS29&gt;=Inputs!$B$16,D29&lt;4),MAX(C29,Inputs!$B$16),AS29)</f>
        <v>0</v>
      </c>
      <c r="AV29" s="22">
        <f>IF(AND(AT29&gt;=Inputs!$B$16,D29&lt;4),MAX(C29,Inputs!$B$16),AT29)</f>
        <v>0</v>
      </c>
      <c r="AW29" s="20">
        <f>IF(AU29&gt;Inputs!$B$17,Inputs!$B$17,AU29)</f>
        <v>0</v>
      </c>
      <c r="AX29" s="20">
        <f>IF(AV29&gt;Inputs!$B$17,Inputs!$B$17,AV29)</f>
        <v>0</v>
      </c>
    </row>
    <row r="30" spans="1:50" x14ac:dyDescent="0.25">
      <c r="A30" s="1">
        <f>Levels!A31</f>
        <v>0</v>
      </c>
      <c r="B30" s="1">
        <f>Levels!B31</f>
        <v>0</v>
      </c>
      <c r="C30" s="15">
        <f>IF(AND(E30=0,F30=1),Levels!C31,'2013-2014'!AU30)</f>
        <v>0</v>
      </c>
      <c r="D30" s="1">
        <f>Levels!F31</f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 t="e">
        <f>Levels!AE31</f>
        <v>#N/A</v>
      </c>
      <c r="K30" s="1" t="e">
        <f>Levels!AF31</f>
        <v>#N/A</v>
      </c>
      <c r="L30" s="1" t="e">
        <f t="shared" si="11"/>
        <v>#N/A</v>
      </c>
      <c r="M30" s="19">
        <f>IF(D30=1,Inputs!$J$25,IF(D30=2,Inputs!$J$26,IF(D30=3,Inputs!$J$27,IF(D30=4,Inputs!$J$28,0))))</f>
        <v>0</v>
      </c>
      <c r="N30" s="19">
        <f>IF(D30=1,Inputs!$J$42,IF(D30=2,Inputs!$J$43,IF(D30=3,Inputs!$J$44,IF(D30=4,Inputs!$J$45,0))))</f>
        <v>0</v>
      </c>
      <c r="O30" s="19">
        <f>IF(D30=1,Inputs!$K$25,IF(D30=2,Inputs!$K$26,IF(D30=3,Inputs!$K$27,IF(D30=4,Inputs!$K$28,0))))</f>
        <v>0</v>
      </c>
      <c r="P30" s="19">
        <f>IF(D30=1,Inputs!$K$42,IF(D30=2,Inputs!$K$43,IF(D30=3,Inputs!$K$44,IF(D30=4,Inputs!$K$45,0))))</f>
        <v>0</v>
      </c>
      <c r="Q30" s="19">
        <f>IF(AND(D30=1,G30=1),Inputs!$L$25,IF(AND(D30=2,G30=1),Inputs!$L$26,IF(AND(D30=3,G30=1),Inputs!$L$27,IF(AND(D30=4,G30=1),Inputs!$L$28,0))))</f>
        <v>0</v>
      </c>
      <c r="R30" s="19">
        <f>IF(AND(D30=1,G30=1),Inputs!$L$42,IF(AND(D30=2,G30=1),Inputs!$L$43,IF(AND(D30=3,G30=1),Inputs!$L$44,IF(AND(D30=4,G30=1),Inputs!$L$45,0))))</f>
        <v>0</v>
      </c>
      <c r="S30" s="19">
        <f>IF(AND(D30=1,H30=1),Inputs!$M$25,IF(AND(D30=2,H30=1),Inputs!$M$26,IF(AND(D30=3,H30=1),Inputs!$M$27,IF(AND(D30=4,H30=1),Inputs!$M$28,0))))</f>
        <v>0</v>
      </c>
      <c r="T30" s="19">
        <f>IF(AND(D30=1,H30=1),Inputs!$M$42,IF(AND(D30=2,H30=1),Inputs!$M$43,IF(AND(D30=3,H30=1),Inputs!$M$44,IF(AND(D30=4,H30=1),Inputs!$M$45,0))))</f>
        <v>0</v>
      </c>
      <c r="U30" s="19">
        <f>IF(AND(D30=1,I30=1),Inputs!$N$25,IF(AND(D30=2,I30=1),Inputs!$N$26,IF(AND(D30=3,I30=1),Inputs!$N$27,IF(AND(D30=4,I30=1),Inputs!$N$28,0))))</f>
        <v>0</v>
      </c>
      <c r="V30" s="19">
        <f>IF(AND(D30=1,I30=1),Inputs!$N$42,IF(AND(D30=2,I30=1),Inputs!$N$43,IF(AND(D30=3,I30=1),Inputs!$N$44,IF(AND(D30=4,I30=1),Inputs!$N$45,0))))</f>
        <v>0</v>
      </c>
      <c r="W30" s="19">
        <f>IF(D30=1,Inputs!$J$34,IF(D30=2,Inputs!$J$35,IF(D30=3,Inputs!$J$36,IF(D30=4,Inputs!$J$37,0))))</f>
        <v>0</v>
      </c>
      <c r="X30" s="19">
        <f>IF(D30=1,Inputs!$J$51,IF(D30=2,Inputs!$J$52,IF(D30=3,Inputs!$J$53,IF(D30=4,Inputs!$J$54,0))))</f>
        <v>0</v>
      </c>
      <c r="Y30" s="19">
        <f>IF(D30=1,Inputs!$K$34,IF(D30=2,Inputs!$K$35,IF(D30=3,Inputs!$K$36,IF(D30=4,Inputs!$K$37,0))))</f>
        <v>0</v>
      </c>
      <c r="Z30" s="19">
        <f>IF(D30=1,Inputs!$K$51,IF(D30=2,Inputs!$K$52,IF(D30=3,Inputs!$K$53,IF(D30=4,Inputs!$K$54,0))))</f>
        <v>0</v>
      </c>
      <c r="AA30" s="19">
        <f>IF(AND(D30=1,G30=1),Inputs!$L$34,IF(AND(D30=2,G30=1),Inputs!$L$35,IF(AND(D30=3,G30=1),Inputs!$L$36,IF(AND(D30=4,G30=1),Inputs!$L$37,0))))</f>
        <v>0</v>
      </c>
      <c r="AB30" s="19">
        <f>IF(AND(D30=1,G30=1),Inputs!$L$51,IF(AND(D30=2,G30=1),Inputs!$L$52,IF(AND(D30=3,G30=1),Inputs!$L$53,IF(AND(D30=4,G30=1),Inputs!$L$54,0))))</f>
        <v>0</v>
      </c>
      <c r="AC30" s="19">
        <f>IF(AND(D30=1,H30=1),Inputs!$M$34,IF(AND(D30=2,H30=1),Inputs!$M$35,IF(AND(D30=3,H30=1),Inputs!$M$36,IF(AND(D30=4,H30=1),Inputs!$M$37,0))))</f>
        <v>0</v>
      </c>
      <c r="AD30" s="19">
        <f>IF(AND(D30=1,H30=1),Inputs!$M$51,IF(AND(D30=2,H30=1),Inputs!$M$52,IF(AND(D30=3,H30=1),Inputs!$M$53,IF(AND(D30=4,H30=1),Inputs!$M$54,0))))</f>
        <v>0</v>
      </c>
      <c r="AE30" s="19">
        <f>IF(AND(D30=1,I30=1),Inputs!$N$34,IF(AND(D30=2,I30=1),Inputs!$N$35,IF(AND(D30=3,I30=1),Inputs!$N$36,IF(AND(D30=4,I30=1),Inputs!$N$37,0))))</f>
        <v>0</v>
      </c>
      <c r="AF30" s="19">
        <f>IF(AND(D30=1,I30=1),Inputs!$N$51,IF(AND(D30=2,I30=1),Inputs!$N$52,IF(AND(D30=3,I30=1),Inputs!$N$53,IF(AND(D30=4,I30=1),Inputs!$N$54,0))))</f>
        <v>0</v>
      </c>
      <c r="AG30" s="19" t="e">
        <f t="shared" si="12"/>
        <v>#N/A</v>
      </c>
      <c r="AH30" s="19" t="e">
        <f t="shared" si="13"/>
        <v>#N/A</v>
      </c>
      <c r="AI30" s="19" t="e">
        <f t="shared" si="14"/>
        <v>#N/A</v>
      </c>
      <c r="AJ30" s="19" t="e">
        <f>IF(K30=2,Inputs!$B$7,IF(K30=3,Inputs!$B$8,IF(K30=4,Inputs!$B$9,IF(K30=5,Inputs!$B$10,IF(K30=6,Inputs!$B$11)))))</f>
        <v>#N/A</v>
      </c>
      <c r="AK30" s="19">
        <f>Inputs!$B$65+C30</f>
        <v>500</v>
      </c>
      <c r="AL30" s="19" t="e">
        <f t="shared" si="15"/>
        <v>#N/A</v>
      </c>
      <c r="AM30" s="19" t="e">
        <f t="shared" si="10"/>
        <v>#N/A</v>
      </c>
      <c r="AN30" s="19" t="e">
        <f t="shared" si="0"/>
        <v>#N/A</v>
      </c>
      <c r="AO30" s="19" t="e">
        <f t="shared" si="1"/>
        <v>#N/A</v>
      </c>
      <c r="AP30" s="19" t="e">
        <f t="shared" si="2"/>
        <v>#N/A</v>
      </c>
      <c r="AQ30" s="22">
        <f t="shared" si="3"/>
        <v>0</v>
      </c>
      <c r="AR30" s="22">
        <f t="shared" si="4"/>
        <v>0</v>
      </c>
      <c r="AS30" s="22">
        <f>IF(AND(AQ30&gt;=Inputs!$B$15,D30=2),MAX(C30,Inputs!$B$15),AQ30)</f>
        <v>0</v>
      </c>
      <c r="AT30" s="22">
        <f>IF(AND(AR30&gt;=Inputs!$B$15,D30=2),MAX(C30,Inputs!$B$15),AR30)</f>
        <v>0</v>
      </c>
      <c r="AU30" s="22">
        <f>IF(AND(AS30&gt;=Inputs!$B$16,D30&lt;4),MAX(C30,Inputs!$B$16),AS30)</f>
        <v>0</v>
      </c>
      <c r="AV30" s="22">
        <f>IF(AND(AT30&gt;=Inputs!$B$16,D30&lt;4),MAX(C30,Inputs!$B$16),AT30)</f>
        <v>0</v>
      </c>
      <c r="AW30" s="20">
        <f>IF(AU30&gt;Inputs!$B$17,Inputs!$B$17,AU30)</f>
        <v>0</v>
      </c>
      <c r="AX30" s="20">
        <f>IF(AV30&gt;Inputs!$B$17,Inputs!$B$17,AV30)</f>
        <v>0</v>
      </c>
    </row>
    <row r="31" spans="1:50" x14ac:dyDescent="0.25">
      <c r="A31" s="1">
        <f>Levels!A32</f>
        <v>0</v>
      </c>
      <c r="B31" s="1">
        <f>Levels!B32</f>
        <v>0</v>
      </c>
      <c r="C31" s="15">
        <f>IF(AND(E31=0,F31=1),Levels!C32,'2013-2014'!AU31)</f>
        <v>0</v>
      </c>
      <c r="D31" s="1">
        <f>Levels!F32</f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 t="e">
        <f>Levels!AE32</f>
        <v>#N/A</v>
      </c>
      <c r="K31" s="1" t="e">
        <f>Levels!AF32</f>
        <v>#N/A</v>
      </c>
      <c r="L31" s="1" t="e">
        <f t="shared" si="11"/>
        <v>#N/A</v>
      </c>
      <c r="M31" s="19">
        <f>IF(D31=1,Inputs!$J$25,IF(D31=2,Inputs!$J$26,IF(D31=3,Inputs!$J$27,IF(D31=4,Inputs!$J$28,0))))</f>
        <v>0</v>
      </c>
      <c r="N31" s="19">
        <f>IF(D31=1,Inputs!$J$42,IF(D31=2,Inputs!$J$43,IF(D31=3,Inputs!$J$44,IF(D31=4,Inputs!$J$45,0))))</f>
        <v>0</v>
      </c>
      <c r="O31" s="19">
        <f>IF(D31=1,Inputs!$K$25,IF(D31=2,Inputs!$K$26,IF(D31=3,Inputs!$K$27,IF(D31=4,Inputs!$K$28,0))))</f>
        <v>0</v>
      </c>
      <c r="P31" s="19">
        <f>IF(D31=1,Inputs!$K$42,IF(D31=2,Inputs!$K$43,IF(D31=3,Inputs!$K$44,IF(D31=4,Inputs!$K$45,0))))</f>
        <v>0</v>
      </c>
      <c r="Q31" s="19">
        <f>IF(AND(D31=1,G31=1),Inputs!$L$25,IF(AND(D31=2,G31=1),Inputs!$L$26,IF(AND(D31=3,G31=1),Inputs!$L$27,IF(AND(D31=4,G31=1),Inputs!$L$28,0))))</f>
        <v>0</v>
      </c>
      <c r="R31" s="19">
        <f>IF(AND(D31=1,G31=1),Inputs!$L$42,IF(AND(D31=2,G31=1),Inputs!$L$43,IF(AND(D31=3,G31=1),Inputs!$L$44,IF(AND(D31=4,G31=1),Inputs!$L$45,0))))</f>
        <v>0</v>
      </c>
      <c r="S31" s="19">
        <f>IF(AND(D31=1,H31=1),Inputs!$M$25,IF(AND(D31=2,H31=1),Inputs!$M$26,IF(AND(D31=3,H31=1),Inputs!$M$27,IF(AND(D31=4,H31=1),Inputs!$M$28,0))))</f>
        <v>0</v>
      </c>
      <c r="T31" s="19">
        <f>IF(AND(D31=1,H31=1),Inputs!$M$42,IF(AND(D31=2,H31=1),Inputs!$M$43,IF(AND(D31=3,H31=1),Inputs!$M$44,IF(AND(D31=4,H31=1),Inputs!$M$45,0))))</f>
        <v>0</v>
      </c>
      <c r="U31" s="19">
        <f>IF(AND(D31=1,I31=1),Inputs!$N$25,IF(AND(D31=2,I31=1),Inputs!$N$26,IF(AND(D31=3,I31=1),Inputs!$N$27,IF(AND(D31=4,I31=1),Inputs!$N$28,0))))</f>
        <v>0</v>
      </c>
      <c r="V31" s="19">
        <f>IF(AND(D31=1,I31=1),Inputs!$N$42,IF(AND(D31=2,I31=1),Inputs!$N$43,IF(AND(D31=3,I31=1),Inputs!$N$44,IF(AND(D31=4,I31=1),Inputs!$N$45,0))))</f>
        <v>0</v>
      </c>
      <c r="W31" s="19">
        <f>IF(D31=1,Inputs!$J$34,IF(D31=2,Inputs!$J$35,IF(D31=3,Inputs!$J$36,IF(D31=4,Inputs!$J$37,0))))</f>
        <v>0</v>
      </c>
      <c r="X31" s="19">
        <f>IF(D31=1,Inputs!$J$51,IF(D31=2,Inputs!$J$52,IF(D31=3,Inputs!$J$53,IF(D31=4,Inputs!$J$54,0))))</f>
        <v>0</v>
      </c>
      <c r="Y31" s="19">
        <f>IF(D31=1,Inputs!$K$34,IF(D31=2,Inputs!$K$35,IF(D31=3,Inputs!$K$36,IF(D31=4,Inputs!$K$37,0))))</f>
        <v>0</v>
      </c>
      <c r="Z31" s="19">
        <f>IF(D31=1,Inputs!$K$51,IF(D31=2,Inputs!$K$52,IF(D31=3,Inputs!$K$53,IF(D31=4,Inputs!$K$54,0))))</f>
        <v>0</v>
      </c>
      <c r="AA31" s="19">
        <f>IF(AND(D31=1,G31=1),Inputs!$L$34,IF(AND(D31=2,G31=1),Inputs!$L$35,IF(AND(D31=3,G31=1),Inputs!$L$36,IF(AND(D31=4,G31=1),Inputs!$L$37,0))))</f>
        <v>0</v>
      </c>
      <c r="AB31" s="19">
        <f>IF(AND(D31=1,G31=1),Inputs!$L$51,IF(AND(D31=2,G31=1),Inputs!$L$52,IF(AND(D31=3,G31=1),Inputs!$L$53,IF(AND(D31=4,G31=1),Inputs!$L$54,0))))</f>
        <v>0</v>
      </c>
      <c r="AC31" s="19">
        <f>IF(AND(D31=1,H31=1),Inputs!$M$34,IF(AND(D31=2,H31=1),Inputs!$M$35,IF(AND(D31=3,H31=1),Inputs!$M$36,IF(AND(D31=4,H31=1),Inputs!$M$37,0))))</f>
        <v>0</v>
      </c>
      <c r="AD31" s="19">
        <f>IF(AND(D31=1,H31=1),Inputs!$M$51,IF(AND(D31=2,H31=1),Inputs!$M$52,IF(AND(D31=3,H31=1),Inputs!$M$53,IF(AND(D31=4,H31=1),Inputs!$M$54,0))))</f>
        <v>0</v>
      </c>
      <c r="AE31" s="19">
        <f>IF(AND(D31=1,I31=1),Inputs!$N$34,IF(AND(D31=2,I31=1),Inputs!$N$35,IF(AND(D31=3,I31=1),Inputs!$N$36,IF(AND(D31=4,I31=1),Inputs!$N$37,0))))</f>
        <v>0</v>
      </c>
      <c r="AF31" s="19">
        <f>IF(AND(D31=1,I31=1),Inputs!$N$51,IF(AND(D31=2,I31=1),Inputs!$N$52,IF(AND(D31=3,I31=1),Inputs!$N$53,IF(AND(D31=4,I31=1),Inputs!$N$54,0))))</f>
        <v>0</v>
      </c>
      <c r="AG31" s="19" t="e">
        <f t="shared" si="12"/>
        <v>#N/A</v>
      </c>
      <c r="AH31" s="19" t="e">
        <f t="shared" si="13"/>
        <v>#N/A</v>
      </c>
      <c r="AI31" s="19" t="e">
        <f t="shared" si="14"/>
        <v>#N/A</v>
      </c>
      <c r="AJ31" s="19" t="e">
        <f>IF(K31=2,Inputs!$B$7,IF(K31=3,Inputs!$B$8,IF(K31=4,Inputs!$B$9,IF(K31=5,Inputs!$B$10,IF(K31=6,Inputs!$B$11)))))</f>
        <v>#N/A</v>
      </c>
      <c r="AK31" s="19">
        <f>Inputs!$B$65+C31</f>
        <v>500</v>
      </c>
      <c r="AL31" s="19" t="e">
        <f t="shared" si="15"/>
        <v>#N/A</v>
      </c>
      <c r="AM31" s="19" t="e">
        <f t="shared" si="10"/>
        <v>#N/A</v>
      </c>
      <c r="AN31" s="19" t="e">
        <f t="shared" si="0"/>
        <v>#N/A</v>
      </c>
      <c r="AO31" s="19" t="e">
        <f t="shared" si="1"/>
        <v>#N/A</v>
      </c>
      <c r="AP31" s="19" t="e">
        <f t="shared" si="2"/>
        <v>#N/A</v>
      </c>
      <c r="AQ31" s="22">
        <f t="shared" si="3"/>
        <v>0</v>
      </c>
      <c r="AR31" s="22">
        <f t="shared" si="4"/>
        <v>0</v>
      </c>
      <c r="AS31" s="22">
        <f>IF(AND(AQ31&gt;=Inputs!$B$15,D31=2),MAX(C31,Inputs!$B$15),AQ31)</f>
        <v>0</v>
      </c>
      <c r="AT31" s="22">
        <f>IF(AND(AR31&gt;=Inputs!$B$15,D31=2),MAX(C31,Inputs!$B$15),AR31)</f>
        <v>0</v>
      </c>
      <c r="AU31" s="22">
        <f>IF(AND(AS31&gt;=Inputs!$B$16,D31&lt;4),MAX(C31,Inputs!$B$16),AS31)</f>
        <v>0</v>
      </c>
      <c r="AV31" s="22">
        <f>IF(AND(AT31&gt;=Inputs!$B$16,D31&lt;4),MAX(C31,Inputs!$B$16),AT31)</f>
        <v>0</v>
      </c>
      <c r="AW31" s="20">
        <f>IF(AU31&gt;Inputs!$B$17,Inputs!$B$17,AU31)</f>
        <v>0</v>
      </c>
      <c r="AX31" s="20">
        <f>IF(AV31&gt;Inputs!$B$17,Inputs!$B$17,AV31)</f>
        <v>0</v>
      </c>
    </row>
    <row r="32" spans="1:50" x14ac:dyDescent="0.25">
      <c r="A32" s="1">
        <f>Levels!A33</f>
        <v>0</v>
      </c>
      <c r="B32" s="1">
        <f>Levels!B33</f>
        <v>0</v>
      </c>
      <c r="C32" s="15">
        <f>IF(AND(E32=0,F32=1),Levels!C33,'2013-2014'!AU32)</f>
        <v>0</v>
      </c>
      <c r="D32" s="1">
        <f>Levels!F33</f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 t="e">
        <f>Levels!AE33</f>
        <v>#N/A</v>
      </c>
      <c r="K32" s="1" t="e">
        <f>Levels!AF33</f>
        <v>#N/A</v>
      </c>
      <c r="L32" s="1" t="e">
        <f t="shared" si="11"/>
        <v>#N/A</v>
      </c>
      <c r="M32" s="19">
        <f>IF(D32=1,Inputs!$J$25,IF(D32=2,Inputs!$J$26,IF(D32=3,Inputs!$J$27,IF(D32=4,Inputs!$J$28,0))))</f>
        <v>0</v>
      </c>
      <c r="N32" s="19">
        <f>IF(D32=1,Inputs!$J$42,IF(D32=2,Inputs!$J$43,IF(D32=3,Inputs!$J$44,IF(D32=4,Inputs!$J$45,0))))</f>
        <v>0</v>
      </c>
      <c r="O32" s="19">
        <f>IF(D32=1,Inputs!$K$25,IF(D32=2,Inputs!$K$26,IF(D32=3,Inputs!$K$27,IF(D32=4,Inputs!$K$28,0))))</f>
        <v>0</v>
      </c>
      <c r="P32" s="19">
        <f>IF(D32=1,Inputs!$K$42,IF(D32=2,Inputs!$K$43,IF(D32=3,Inputs!$K$44,IF(D32=4,Inputs!$K$45,0))))</f>
        <v>0</v>
      </c>
      <c r="Q32" s="19">
        <f>IF(AND(D32=1,G32=1),Inputs!$L$25,IF(AND(D32=2,G32=1),Inputs!$L$26,IF(AND(D32=3,G32=1),Inputs!$L$27,IF(AND(D32=4,G32=1),Inputs!$L$28,0))))</f>
        <v>0</v>
      </c>
      <c r="R32" s="19">
        <f>IF(AND(D32=1,G32=1),Inputs!$L$42,IF(AND(D32=2,G32=1),Inputs!$L$43,IF(AND(D32=3,G32=1),Inputs!$L$44,IF(AND(D32=4,G32=1),Inputs!$L$45,0))))</f>
        <v>0</v>
      </c>
      <c r="S32" s="19">
        <f>IF(AND(D32=1,H32=1),Inputs!$M$25,IF(AND(D32=2,H32=1),Inputs!$M$26,IF(AND(D32=3,H32=1),Inputs!$M$27,IF(AND(D32=4,H32=1),Inputs!$M$28,0))))</f>
        <v>0</v>
      </c>
      <c r="T32" s="19">
        <f>IF(AND(D32=1,H32=1),Inputs!$M$42,IF(AND(D32=2,H32=1),Inputs!$M$43,IF(AND(D32=3,H32=1),Inputs!$M$44,IF(AND(D32=4,H32=1),Inputs!$M$45,0))))</f>
        <v>0</v>
      </c>
      <c r="U32" s="19">
        <f>IF(AND(D32=1,I32=1),Inputs!$N$25,IF(AND(D32=2,I32=1),Inputs!$N$26,IF(AND(D32=3,I32=1),Inputs!$N$27,IF(AND(D32=4,I32=1),Inputs!$N$28,0))))</f>
        <v>0</v>
      </c>
      <c r="V32" s="19">
        <f>IF(AND(D32=1,I32=1),Inputs!$N$42,IF(AND(D32=2,I32=1),Inputs!$N$43,IF(AND(D32=3,I32=1),Inputs!$N$44,IF(AND(D32=4,I32=1),Inputs!$N$45,0))))</f>
        <v>0</v>
      </c>
      <c r="W32" s="19">
        <f>IF(D32=1,Inputs!$J$34,IF(D32=2,Inputs!$J$35,IF(D32=3,Inputs!$J$36,IF(D32=4,Inputs!$J$37,0))))</f>
        <v>0</v>
      </c>
      <c r="X32" s="19">
        <f>IF(D32=1,Inputs!$J$51,IF(D32=2,Inputs!$J$52,IF(D32=3,Inputs!$J$53,IF(D32=4,Inputs!$J$54,0))))</f>
        <v>0</v>
      </c>
      <c r="Y32" s="19">
        <f>IF(D32=1,Inputs!$K$34,IF(D32=2,Inputs!$K$35,IF(D32=3,Inputs!$K$36,IF(D32=4,Inputs!$K$37,0))))</f>
        <v>0</v>
      </c>
      <c r="Z32" s="19">
        <f>IF(D32=1,Inputs!$K$51,IF(D32=2,Inputs!$K$52,IF(D32=3,Inputs!$K$53,IF(D32=4,Inputs!$K$54,0))))</f>
        <v>0</v>
      </c>
      <c r="AA32" s="19">
        <f>IF(AND(D32=1,G32=1),Inputs!$L$34,IF(AND(D32=2,G32=1),Inputs!$L$35,IF(AND(D32=3,G32=1),Inputs!$L$36,IF(AND(D32=4,G32=1),Inputs!$L$37,0))))</f>
        <v>0</v>
      </c>
      <c r="AB32" s="19">
        <f>IF(AND(D32=1,G32=1),Inputs!$L$51,IF(AND(D32=2,G32=1),Inputs!$L$52,IF(AND(D32=3,G32=1),Inputs!$L$53,IF(AND(D32=4,G32=1),Inputs!$L$54,0))))</f>
        <v>0</v>
      </c>
      <c r="AC32" s="19">
        <f>IF(AND(D32=1,H32=1),Inputs!$M$34,IF(AND(D32=2,H32=1),Inputs!$M$35,IF(AND(D32=3,H32=1),Inputs!$M$36,IF(AND(D32=4,H32=1),Inputs!$M$37,0))))</f>
        <v>0</v>
      </c>
      <c r="AD32" s="19">
        <f>IF(AND(D32=1,H32=1),Inputs!$M$51,IF(AND(D32=2,H32=1),Inputs!$M$52,IF(AND(D32=3,H32=1),Inputs!$M$53,IF(AND(D32=4,H32=1),Inputs!$M$54,0))))</f>
        <v>0</v>
      </c>
      <c r="AE32" s="19">
        <f>IF(AND(D32=1,I32=1),Inputs!$N$34,IF(AND(D32=2,I32=1),Inputs!$N$35,IF(AND(D32=3,I32=1),Inputs!$N$36,IF(AND(D32=4,I32=1),Inputs!$N$37,0))))</f>
        <v>0</v>
      </c>
      <c r="AF32" s="19">
        <f>IF(AND(D32=1,I32=1),Inputs!$N$51,IF(AND(D32=2,I32=1),Inputs!$N$52,IF(AND(D32=3,I32=1),Inputs!$N$53,IF(AND(D32=4,I32=1),Inputs!$N$54,0))))</f>
        <v>0</v>
      </c>
      <c r="AG32" s="19" t="e">
        <f t="shared" si="12"/>
        <v>#N/A</v>
      </c>
      <c r="AH32" s="19" t="e">
        <f t="shared" si="13"/>
        <v>#N/A</v>
      </c>
      <c r="AI32" s="19" t="e">
        <f t="shared" si="14"/>
        <v>#N/A</v>
      </c>
      <c r="AJ32" s="19" t="e">
        <f>IF(K32=2,Inputs!$B$7,IF(K32=3,Inputs!$B$8,IF(K32=4,Inputs!$B$9,IF(K32=5,Inputs!$B$10,IF(K32=6,Inputs!$B$11)))))</f>
        <v>#N/A</v>
      </c>
      <c r="AK32" s="19">
        <f>Inputs!$B$65+C32</f>
        <v>500</v>
      </c>
      <c r="AL32" s="19" t="e">
        <f t="shared" si="15"/>
        <v>#N/A</v>
      </c>
      <c r="AM32" s="19" t="e">
        <f t="shared" si="10"/>
        <v>#N/A</v>
      </c>
      <c r="AN32" s="19" t="e">
        <f t="shared" si="0"/>
        <v>#N/A</v>
      </c>
      <c r="AO32" s="19" t="e">
        <f t="shared" si="1"/>
        <v>#N/A</v>
      </c>
      <c r="AP32" s="19" t="e">
        <f t="shared" si="2"/>
        <v>#N/A</v>
      </c>
      <c r="AQ32" s="22">
        <f t="shared" si="3"/>
        <v>0</v>
      </c>
      <c r="AR32" s="22">
        <f t="shared" si="4"/>
        <v>0</v>
      </c>
      <c r="AS32" s="22">
        <f>IF(AND(AQ32&gt;=Inputs!$B$15,D32=2),MAX(C32,Inputs!$B$15),AQ32)</f>
        <v>0</v>
      </c>
      <c r="AT32" s="22">
        <f>IF(AND(AR32&gt;=Inputs!$B$15,D32=2),MAX(C32,Inputs!$B$15),AR32)</f>
        <v>0</v>
      </c>
      <c r="AU32" s="22">
        <f>IF(AND(AS32&gt;=Inputs!$B$16,D32&lt;4),MAX(C32,Inputs!$B$16),AS32)</f>
        <v>0</v>
      </c>
      <c r="AV32" s="22">
        <f>IF(AND(AT32&gt;=Inputs!$B$16,D32&lt;4),MAX(C32,Inputs!$B$16),AT32)</f>
        <v>0</v>
      </c>
      <c r="AW32" s="20">
        <f>IF(AU32&gt;Inputs!$B$17,Inputs!$B$17,AU32)</f>
        <v>0</v>
      </c>
      <c r="AX32" s="20">
        <f>IF(AV32&gt;Inputs!$B$17,Inputs!$B$17,AV32)</f>
        <v>0</v>
      </c>
    </row>
    <row r="33" spans="1:50" x14ac:dyDescent="0.25">
      <c r="A33" s="1">
        <f>Levels!A34</f>
        <v>0</v>
      </c>
      <c r="B33" s="1">
        <f>Levels!B34</f>
        <v>0</v>
      </c>
      <c r="C33" s="15">
        <f>IF(AND(E33=0,F33=1),Levels!C34,'2013-2014'!AU33)</f>
        <v>0</v>
      </c>
      <c r="D33" s="1">
        <f>Levels!F34</f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 t="e">
        <f>Levels!AE34</f>
        <v>#N/A</v>
      </c>
      <c r="K33" s="1" t="e">
        <f>Levels!AF34</f>
        <v>#N/A</v>
      </c>
      <c r="L33" s="1" t="e">
        <f t="shared" si="11"/>
        <v>#N/A</v>
      </c>
      <c r="M33" s="19">
        <f>IF(D33=1,Inputs!$J$25,IF(D33=2,Inputs!$J$26,IF(D33=3,Inputs!$J$27,IF(D33=4,Inputs!$J$28,0))))</f>
        <v>0</v>
      </c>
      <c r="N33" s="19">
        <f>IF(D33=1,Inputs!$J$42,IF(D33=2,Inputs!$J$43,IF(D33=3,Inputs!$J$44,IF(D33=4,Inputs!$J$45,0))))</f>
        <v>0</v>
      </c>
      <c r="O33" s="19">
        <f>IF(D33=1,Inputs!$K$25,IF(D33=2,Inputs!$K$26,IF(D33=3,Inputs!$K$27,IF(D33=4,Inputs!$K$28,0))))</f>
        <v>0</v>
      </c>
      <c r="P33" s="19">
        <f>IF(D33=1,Inputs!$K$42,IF(D33=2,Inputs!$K$43,IF(D33=3,Inputs!$K$44,IF(D33=4,Inputs!$K$45,0))))</f>
        <v>0</v>
      </c>
      <c r="Q33" s="19">
        <f>IF(AND(D33=1,G33=1),Inputs!$L$25,IF(AND(D33=2,G33=1),Inputs!$L$26,IF(AND(D33=3,G33=1),Inputs!$L$27,IF(AND(D33=4,G33=1),Inputs!$L$28,0))))</f>
        <v>0</v>
      </c>
      <c r="R33" s="19">
        <f>IF(AND(D33=1,G33=1),Inputs!$L$42,IF(AND(D33=2,G33=1),Inputs!$L$43,IF(AND(D33=3,G33=1),Inputs!$L$44,IF(AND(D33=4,G33=1),Inputs!$L$45,0))))</f>
        <v>0</v>
      </c>
      <c r="S33" s="19">
        <f>IF(AND(D33=1,H33=1),Inputs!$M$25,IF(AND(D33=2,H33=1),Inputs!$M$26,IF(AND(D33=3,H33=1),Inputs!$M$27,IF(AND(D33=4,H33=1),Inputs!$M$28,0))))</f>
        <v>0</v>
      </c>
      <c r="T33" s="19">
        <f>IF(AND(D33=1,H33=1),Inputs!$M$42,IF(AND(D33=2,H33=1),Inputs!$M$43,IF(AND(D33=3,H33=1),Inputs!$M$44,IF(AND(D33=4,H33=1),Inputs!$M$45,0))))</f>
        <v>0</v>
      </c>
      <c r="U33" s="19">
        <f>IF(AND(D33=1,I33=1),Inputs!$N$25,IF(AND(D33=2,I33=1),Inputs!$N$26,IF(AND(D33=3,I33=1),Inputs!$N$27,IF(AND(D33=4,I33=1),Inputs!$N$28,0))))</f>
        <v>0</v>
      </c>
      <c r="V33" s="19">
        <f>IF(AND(D33=1,I33=1),Inputs!$N$42,IF(AND(D33=2,I33=1),Inputs!$N$43,IF(AND(D33=3,I33=1),Inputs!$N$44,IF(AND(D33=4,I33=1),Inputs!$N$45,0))))</f>
        <v>0</v>
      </c>
      <c r="W33" s="19">
        <f>IF(D33=1,Inputs!$J$34,IF(D33=2,Inputs!$J$35,IF(D33=3,Inputs!$J$36,IF(D33=4,Inputs!$J$37,0))))</f>
        <v>0</v>
      </c>
      <c r="X33" s="19">
        <f>IF(D33=1,Inputs!$J$51,IF(D33=2,Inputs!$J$52,IF(D33=3,Inputs!$J$53,IF(D33=4,Inputs!$J$54,0))))</f>
        <v>0</v>
      </c>
      <c r="Y33" s="19">
        <f>IF(D33=1,Inputs!$K$34,IF(D33=2,Inputs!$K$35,IF(D33=3,Inputs!$K$36,IF(D33=4,Inputs!$K$37,0))))</f>
        <v>0</v>
      </c>
      <c r="Z33" s="19">
        <f>IF(D33=1,Inputs!$K$51,IF(D33=2,Inputs!$K$52,IF(D33=3,Inputs!$K$53,IF(D33=4,Inputs!$K$54,0))))</f>
        <v>0</v>
      </c>
      <c r="AA33" s="19">
        <f>IF(AND(D33=1,G33=1),Inputs!$L$34,IF(AND(D33=2,G33=1),Inputs!$L$35,IF(AND(D33=3,G33=1),Inputs!$L$36,IF(AND(D33=4,G33=1),Inputs!$L$37,0))))</f>
        <v>0</v>
      </c>
      <c r="AB33" s="19">
        <f>IF(AND(D33=1,G33=1),Inputs!$L$51,IF(AND(D33=2,G33=1),Inputs!$L$52,IF(AND(D33=3,G33=1),Inputs!$L$53,IF(AND(D33=4,G33=1),Inputs!$L$54,0))))</f>
        <v>0</v>
      </c>
      <c r="AC33" s="19">
        <f>IF(AND(D33=1,H33=1),Inputs!$M$34,IF(AND(D33=2,H33=1),Inputs!$M$35,IF(AND(D33=3,H33=1),Inputs!$M$36,IF(AND(D33=4,H33=1),Inputs!$M$37,0))))</f>
        <v>0</v>
      </c>
      <c r="AD33" s="19">
        <f>IF(AND(D33=1,H33=1),Inputs!$M$51,IF(AND(D33=2,H33=1),Inputs!$M$52,IF(AND(D33=3,H33=1),Inputs!$M$53,IF(AND(D33=4,H33=1),Inputs!$M$54,0))))</f>
        <v>0</v>
      </c>
      <c r="AE33" s="19">
        <f>IF(AND(D33=1,I33=1),Inputs!$N$34,IF(AND(D33=2,I33=1),Inputs!$N$35,IF(AND(D33=3,I33=1),Inputs!$N$36,IF(AND(D33=4,I33=1),Inputs!$N$37,0))))</f>
        <v>0</v>
      </c>
      <c r="AF33" s="19">
        <f>IF(AND(D33=1,I33=1),Inputs!$N$51,IF(AND(D33=2,I33=1),Inputs!$N$52,IF(AND(D33=3,I33=1),Inputs!$N$53,IF(AND(D33=4,I33=1),Inputs!$N$54,0))))</f>
        <v>0</v>
      </c>
      <c r="AG33" s="19" t="e">
        <f t="shared" si="12"/>
        <v>#N/A</v>
      </c>
      <c r="AH33" s="19" t="e">
        <f t="shared" si="13"/>
        <v>#N/A</v>
      </c>
      <c r="AI33" s="19" t="e">
        <f t="shared" si="14"/>
        <v>#N/A</v>
      </c>
      <c r="AJ33" s="19" t="e">
        <f>IF(K33=2,Inputs!$B$7,IF(K33=3,Inputs!$B$8,IF(K33=4,Inputs!$B$9,IF(K33=5,Inputs!$B$10,IF(K33=6,Inputs!$B$11)))))</f>
        <v>#N/A</v>
      </c>
      <c r="AK33" s="19">
        <f>Inputs!$B$65+C33</f>
        <v>500</v>
      </c>
      <c r="AL33" s="19" t="e">
        <f t="shared" si="15"/>
        <v>#N/A</v>
      </c>
      <c r="AM33" s="19" t="e">
        <f t="shared" si="10"/>
        <v>#N/A</v>
      </c>
      <c r="AN33" s="19" t="e">
        <f t="shared" si="0"/>
        <v>#N/A</v>
      </c>
      <c r="AO33" s="19" t="e">
        <f t="shared" si="1"/>
        <v>#N/A</v>
      </c>
      <c r="AP33" s="19" t="e">
        <f t="shared" si="2"/>
        <v>#N/A</v>
      </c>
      <c r="AQ33" s="22">
        <f t="shared" si="3"/>
        <v>0</v>
      </c>
      <c r="AR33" s="22">
        <f t="shared" si="4"/>
        <v>0</v>
      </c>
      <c r="AS33" s="22">
        <f>IF(AND(AQ33&gt;=Inputs!$B$15,D33=2),MAX(C33,Inputs!$B$15),AQ33)</f>
        <v>0</v>
      </c>
      <c r="AT33" s="22">
        <f>IF(AND(AR33&gt;=Inputs!$B$15,D33=2),MAX(C33,Inputs!$B$15),AR33)</f>
        <v>0</v>
      </c>
      <c r="AU33" s="22">
        <f>IF(AND(AS33&gt;=Inputs!$B$16,D33&lt;4),MAX(C33,Inputs!$B$16),AS33)</f>
        <v>0</v>
      </c>
      <c r="AV33" s="22">
        <f>IF(AND(AT33&gt;=Inputs!$B$16,D33&lt;4),MAX(C33,Inputs!$B$16),AT33)</f>
        <v>0</v>
      </c>
      <c r="AW33" s="20">
        <f>IF(AU33&gt;Inputs!$B$17,Inputs!$B$17,AU33)</f>
        <v>0</v>
      </c>
      <c r="AX33" s="20">
        <f>IF(AV33&gt;Inputs!$B$17,Inputs!$B$17,AV33)</f>
        <v>0</v>
      </c>
    </row>
    <row r="34" spans="1:50" x14ac:dyDescent="0.25">
      <c r="A34" s="1">
        <f>Levels!A35</f>
        <v>0</v>
      </c>
      <c r="B34" s="1">
        <f>Levels!B35</f>
        <v>0</v>
      </c>
      <c r="C34" s="15">
        <f>IF(AND(E34=0,F34=1),Levels!C35,'2013-2014'!AU34)</f>
        <v>0</v>
      </c>
      <c r="D34" s="1">
        <f>Levels!F35</f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 t="e">
        <f>Levels!AE35</f>
        <v>#N/A</v>
      </c>
      <c r="K34" s="1" t="e">
        <f>Levels!AF35</f>
        <v>#N/A</v>
      </c>
      <c r="L34" s="1" t="e">
        <f t="shared" si="11"/>
        <v>#N/A</v>
      </c>
      <c r="M34" s="19">
        <f>IF(D34=1,Inputs!$J$25,IF(D34=2,Inputs!$J$26,IF(D34=3,Inputs!$J$27,IF(D34=4,Inputs!$J$28,0))))</f>
        <v>0</v>
      </c>
      <c r="N34" s="19">
        <f>IF(D34=1,Inputs!$J$42,IF(D34=2,Inputs!$J$43,IF(D34=3,Inputs!$J$44,IF(D34=4,Inputs!$J$45,0))))</f>
        <v>0</v>
      </c>
      <c r="O34" s="19">
        <f>IF(D34=1,Inputs!$K$25,IF(D34=2,Inputs!$K$26,IF(D34=3,Inputs!$K$27,IF(D34=4,Inputs!$K$28,0))))</f>
        <v>0</v>
      </c>
      <c r="P34" s="19">
        <f>IF(D34=1,Inputs!$K$42,IF(D34=2,Inputs!$K$43,IF(D34=3,Inputs!$K$44,IF(D34=4,Inputs!$K$45,0))))</f>
        <v>0</v>
      </c>
      <c r="Q34" s="19">
        <f>IF(AND(D34=1,G34=1),Inputs!$L$25,IF(AND(D34=2,G34=1),Inputs!$L$26,IF(AND(D34=3,G34=1),Inputs!$L$27,IF(AND(D34=4,G34=1),Inputs!$L$28,0))))</f>
        <v>0</v>
      </c>
      <c r="R34" s="19">
        <f>IF(AND(D34=1,G34=1),Inputs!$L$42,IF(AND(D34=2,G34=1),Inputs!$L$43,IF(AND(D34=3,G34=1),Inputs!$L$44,IF(AND(D34=4,G34=1),Inputs!$L$45,0))))</f>
        <v>0</v>
      </c>
      <c r="S34" s="19">
        <f>IF(AND(D34=1,H34=1),Inputs!$M$25,IF(AND(D34=2,H34=1),Inputs!$M$26,IF(AND(D34=3,H34=1),Inputs!$M$27,IF(AND(D34=4,H34=1),Inputs!$M$28,0))))</f>
        <v>0</v>
      </c>
      <c r="T34" s="19">
        <f>IF(AND(D34=1,H34=1),Inputs!$M$42,IF(AND(D34=2,H34=1),Inputs!$M$43,IF(AND(D34=3,H34=1),Inputs!$M$44,IF(AND(D34=4,H34=1),Inputs!$M$45,0))))</f>
        <v>0</v>
      </c>
      <c r="U34" s="19">
        <f>IF(AND(D34=1,I34=1),Inputs!$N$25,IF(AND(D34=2,I34=1),Inputs!$N$26,IF(AND(D34=3,I34=1),Inputs!$N$27,IF(AND(D34=4,I34=1),Inputs!$N$28,0))))</f>
        <v>0</v>
      </c>
      <c r="V34" s="19">
        <f>IF(AND(D34=1,I34=1),Inputs!$N$42,IF(AND(D34=2,I34=1),Inputs!$N$43,IF(AND(D34=3,I34=1),Inputs!$N$44,IF(AND(D34=4,I34=1),Inputs!$N$45,0))))</f>
        <v>0</v>
      </c>
      <c r="W34" s="19">
        <f>IF(D34=1,Inputs!$J$34,IF(D34=2,Inputs!$J$35,IF(D34=3,Inputs!$J$36,IF(D34=4,Inputs!$J$37,0))))</f>
        <v>0</v>
      </c>
      <c r="X34" s="19">
        <f>IF(D34=1,Inputs!$J$51,IF(D34=2,Inputs!$J$52,IF(D34=3,Inputs!$J$53,IF(D34=4,Inputs!$J$54,0))))</f>
        <v>0</v>
      </c>
      <c r="Y34" s="19">
        <f>IF(D34=1,Inputs!$K$34,IF(D34=2,Inputs!$K$35,IF(D34=3,Inputs!$K$36,IF(D34=4,Inputs!$K$37,0))))</f>
        <v>0</v>
      </c>
      <c r="Z34" s="19">
        <f>IF(D34=1,Inputs!$K$51,IF(D34=2,Inputs!$K$52,IF(D34=3,Inputs!$K$53,IF(D34=4,Inputs!$K$54,0))))</f>
        <v>0</v>
      </c>
      <c r="AA34" s="19">
        <f>IF(AND(D34=1,G34=1),Inputs!$L$34,IF(AND(D34=2,G34=1),Inputs!$L$35,IF(AND(D34=3,G34=1),Inputs!$L$36,IF(AND(D34=4,G34=1),Inputs!$L$37,0))))</f>
        <v>0</v>
      </c>
      <c r="AB34" s="19">
        <f>IF(AND(D34=1,G34=1),Inputs!$L$51,IF(AND(D34=2,G34=1),Inputs!$L$52,IF(AND(D34=3,G34=1),Inputs!$L$53,IF(AND(D34=4,G34=1),Inputs!$L$54,0))))</f>
        <v>0</v>
      </c>
      <c r="AC34" s="19">
        <f>IF(AND(D34=1,H34=1),Inputs!$M$34,IF(AND(D34=2,H34=1),Inputs!$M$35,IF(AND(D34=3,H34=1),Inputs!$M$36,IF(AND(D34=4,H34=1),Inputs!$M$37,0))))</f>
        <v>0</v>
      </c>
      <c r="AD34" s="19">
        <f>IF(AND(D34=1,H34=1),Inputs!$M$51,IF(AND(D34=2,H34=1),Inputs!$M$52,IF(AND(D34=3,H34=1),Inputs!$M$53,IF(AND(D34=4,H34=1),Inputs!$M$54,0))))</f>
        <v>0</v>
      </c>
      <c r="AE34" s="19">
        <f>IF(AND(D34=1,I34=1),Inputs!$N$34,IF(AND(D34=2,I34=1),Inputs!$N$35,IF(AND(D34=3,I34=1),Inputs!$N$36,IF(AND(D34=4,I34=1),Inputs!$N$37,0))))</f>
        <v>0</v>
      </c>
      <c r="AF34" s="19">
        <f>IF(AND(D34=1,I34=1),Inputs!$N$51,IF(AND(D34=2,I34=1),Inputs!$N$52,IF(AND(D34=3,I34=1),Inputs!$N$53,IF(AND(D34=4,I34=1),Inputs!$N$54,0))))</f>
        <v>0</v>
      </c>
      <c r="AG34" s="19" t="e">
        <f t="shared" si="12"/>
        <v>#N/A</v>
      </c>
      <c r="AH34" s="19" t="e">
        <f t="shared" si="13"/>
        <v>#N/A</v>
      </c>
      <c r="AI34" s="19" t="e">
        <f t="shared" si="14"/>
        <v>#N/A</v>
      </c>
      <c r="AJ34" s="19" t="e">
        <f>IF(K34=2,Inputs!$B$7,IF(K34=3,Inputs!$B$8,IF(K34=4,Inputs!$B$9,IF(K34=5,Inputs!$B$10,IF(K34=6,Inputs!$B$11)))))</f>
        <v>#N/A</v>
      </c>
      <c r="AK34" s="19">
        <f>Inputs!$B$65+C34</f>
        <v>500</v>
      </c>
      <c r="AL34" s="19" t="e">
        <f t="shared" si="15"/>
        <v>#N/A</v>
      </c>
      <c r="AM34" s="19" t="e">
        <f t="shared" si="10"/>
        <v>#N/A</v>
      </c>
      <c r="AN34" s="19" t="e">
        <f t="shared" si="0"/>
        <v>#N/A</v>
      </c>
      <c r="AO34" s="19" t="e">
        <f t="shared" si="1"/>
        <v>#N/A</v>
      </c>
      <c r="AP34" s="19" t="e">
        <f t="shared" si="2"/>
        <v>#N/A</v>
      </c>
      <c r="AQ34" s="22">
        <f t="shared" si="3"/>
        <v>0</v>
      </c>
      <c r="AR34" s="22">
        <f t="shared" si="4"/>
        <v>0</v>
      </c>
      <c r="AS34" s="22">
        <f>IF(AND(AQ34&gt;=Inputs!$B$15,D34=2),MAX(C34,Inputs!$B$15),AQ34)</f>
        <v>0</v>
      </c>
      <c r="AT34" s="22">
        <f>IF(AND(AR34&gt;=Inputs!$B$15,D34=2),MAX(C34,Inputs!$B$15),AR34)</f>
        <v>0</v>
      </c>
      <c r="AU34" s="22">
        <f>IF(AND(AS34&gt;=Inputs!$B$16,D34&lt;4),MAX(C34,Inputs!$B$16),AS34)</f>
        <v>0</v>
      </c>
      <c r="AV34" s="22">
        <f>IF(AND(AT34&gt;=Inputs!$B$16,D34&lt;4),MAX(C34,Inputs!$B$16),AT34)</f>
        <v>0</v>
      </c>
      <c r="AW34" s="20">
        <f>IF(AU34&gt;Inputs!$B$17,Inputs!$B$17,AU34)</f>
        <v>0</v>
      </c>
      <c r="AX34" s="20">
        <f>IF(AV34&gt;Inputs!$B$17,Inputs!$B$17,AV34)</f>
        <v>0</v>
      </c>
    </row>
    <row r="35" spans="1:50" x14ac:dyDescent="0.25">
      <c r="A35" s="1">
        <f>Levels!A36</f>
        <v>0</v>
      </c>
      <c r="B35" s="1">
        <f>Levels!B36</f>
        <v>0</v>
      </c>
      <c r="C35" s="15">
        <f>IF(AND(E35=0,F35=1),Levels!C36,'2013-2014'!AU35)</f>
        <v>0</v>
      </c>
      <c r="D35" s="1">
        <f>Levels!F36</f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 t="e">
        <f>Levels!AE36</f>
        <v>#N/A</v>
      </c>
      <c r="K35" s="1" t="e">
        <f>Levels!AF36</f>
        <v>#N/A</v>
      </c>
      <c r="L35" s="1" t="e">
        <f t="shared" si="11"/>
        <v>#N/A</v>
      </c>
      <c r="M35" s="19">
        <f>IF(D35=1,Inputs!$J$25,IF(D35=2,Inputs!$J$26,IF(D35=3,Inputs!$J$27,IF(D35=4,Inputs!$J$28,0))))</f>
        <v>0</v>
      </c>
      <c r="N35" s="19">
        <f>IF(D35=1,Inputs!$J$42,IF(D35=2,Inputs!$J$43,IF(D35=3,Inputs!$J$44,IF(D35=4,Inputs!$J$45,0))))</f>
        <v>0</v>
      </c>
      <c r="O35" s="19">
        <f>IF(D35=1,Inputs!$K$25,IF(D35=2,Inputs!$K$26,IF(D35=3,Inputs!$K$27,IF(D35=4,Inputs!$K$28,0))))</f>
        <v>0</v>
      </c>
      <c r="P35" s="19">
        <f>IF(D35=1,Inputs!$K$42,IF(D35=2,Inputs!$K$43,IF(D35=3,Inputs!$K$44,IF(D35=4,Inputs!$K$45,0))))</f>
        <v>0</v>
      </c>
      <c r="Q35" s="19">
        <f>IF(AND(D35=1,G35=1),Inputs!$L$25,IF(AND(D35=2,G35=1),Inputs!$L$26,IF(AND(D35=3,G35=1),Inputs!$L$27,IF(AND(D35=4,G35=1),Inputs!$L$28,0))))</f>
        <v>0</v>
      </c>
      <c r="R35" s="19">
        <f>IF(AND(D35=1,G35=1),Inputs!$L$42,IF(AND(D35=2,G35=1),Inputs!$L$43,IF(AND(D35=3,G35=1),Inputs!$L$44,IF(AND(D35=4,G35=1),Inputs!$L$45,0))))</f>
        <v>0</v>
      </c>
      <c r="S35" s="19">
        <f>IF(AND(D35=1,H35=1),Inputs!$M$25,IF(AND(D35=2,H35=1),Inputs!$M$26,IF(AND(D35=3,H35=1),Inputs!$M$27,IF(AND(D35=4,H35=1),Inputs!$M$28,0))))</f>
        <v>0</v>
      </c>
      <c r="T35" s="19">
        <f>IF(AND(D35=1,H35=1),Inputs!$M$42,IF(AND(D35=2,H35=1),Inputs!$M$43,IF(AND(D35=3,H35=1),Inputs!$M$44,IF(AND(D35=4,H35=1),Inputs!$M$45,0))))</f>
        <v>0</v>
      </c>
      <c r="U35" s="19">
        <f>IF(AND(D35=1,I35=1),Inputs!$N$25,IF(AND(D35=2,I35=1),Inputs!$N$26,IF(AND(D35=3,I35=1),Inputs!$N$27,IF(AND(D35=4,I35=1),Inputs!$N$28,0))))</f>
        <v>0</v>
      </c>
      <c r="V35" s="19">
        <f>IF(AND(D35=1,I35=1),Inputs!$N$42,IF(AND(D35=2,I35=1),Inputs!$N$43,IF(AND(D35=3,I35=1),Inputs!$N$44,IF(AND(D35=4,I35=1),Inputs!$N$45,0))))</f>
        <v>0</v>
      </c>
      <c r="W35" s="19">
        <f>IF(D35=1,Inputs!$J$34,IF(D35=2,Inputs!$J$35,IF(D35=3,Inputs!$J$36,IF(D35=4,Inputs!$J$37,0))))</f>
        <v>0</v>
      </c>
      <c r="X35" s="19">
        <f>IF(D35=1,Inputs!$J$51,IF(D35=2,Inputs!$J$52,IF(D35=3,Inputs!$J$53,IF(D35=4,Inputs!$J$54,0))))</f>
        <v>0</v>
      </c>
      <c r="Y35" s="19">
        <f>IF(D35=1,Inputs!$K$34,IF(D35=2,Inputs!$K$35,IF(D35=3,Inputs!$K$36,IF(D35=4,Inputs!$K$37,0))))</f>
        <v>0</v>
      </c>
      <c r="Z35" s="19">
        <f>IF(D35=1,Inputs!$K$51,IF(D35=2,Inputs!$K$52,IF(D35=3,Inputs!$K$53,IF(D35=4,Inputs!$K$54,0))))</f>
        <v>0</v>
      </c>
      <c r="AA35" s="19">
        <f>IF(AND(D35=1,G35=1),Inputs!$L$34,IF(AND(D35=2,G35=1),Inputs!$L$35,IF(AND(D35=3,G35=1),Inputs!$L$36,IF(AND(D35=4,G35=1),Inputs!$L$37,0))))</f>
        <v>0</v>
      </c>
      <c r="AB35" s="19">
        <f>IF(AND(D35=1,G35=1),Inputs!$L$51,IF(AND(D35=2,G35=1),Inputs!$L$52,IF(AND(D35=3,G35=1),Inputs!$L$53,IF(AND(D35=4,G35=1),Inputs!$L$54,0))))</f>
        <v>0</v>
      </c>
      <c r="AC35" s="19">
        <f>IF(AND(D35=1,H35=1),Inputs!$M$34,IF(AND(D35=2,H35=1),Inputs!$M$35,IF(AND(D35=3,H35=1),Inputs!$M$36,IF(AND(D35=4,H35=1),Inputs!$M$37,0))))</f>
        <v>0</v>
      </c>
      <c r="AD35" s="19">
        <f>IF(AND(D35=1,H35=1),Inputs!$M$51,IF(AND(D35=2,H35=1),Inputs!$M$52,IF(AND(D35=3,H35=1),Inputs!$M$53,IF(AND(D35=4,H35=1),Inputs!$M$54,0))))</f>
        <v>0</v>
      </c>
      <c r="AE35" s="19">
        <f>IF(AND(D35=1,I35=1),Inputs!$N$34,IF(AND(D35=2,I35=1),Inputs!$N$35,IF(AND(D35=3,I35=1),Inputs!$N$36,IF(AND(D35=4,I35=1),Inputs!$N$37,0))))</f>
        <v>0</v>
      </c>
      <c r="AF35" s="19">
        <f>IF(AND(D35=1,I35=1),Inputs!$N$51,IF(AND(D35=2,I35=1),Inputs!$N$52,IF(AND(D35=3,I35=1),Inputs!$N$53,IF(AND(D35=4,I35=1),Inputs!$N$54,0))))</f>
        <v>0</v>
      </c>
      <c r="AG35" s="19" t="e">
        <f t="shared" si="12"/>
        <v>#N/A</v>
      </c>
      <c r="AH35" s="19" t="e">
        <f t="shared" si="13"/>
        <v>#N/A</v>
      </c>
      <c r="AI35" s="19" t="e">
        <f t="shared" si="14"/>
        <v>#N/A</v>
      </c>
      <c r="AJ35" s="19" t="e">
        <f>IF(K35=2,Inputs!$B$7,IF(K35=3,Inputs!$B$8,IF(K35=4,Inputs!$B$9,IF(K35=5,Inputs!$B$10,IF(K35=6,Inputs!$B$11)))))</f>
        <v>#N/A</v>
      </c>
      <c r="AK35" s="19">
        <f>Inputs!$B$65+C35</f>
        <v>500</v>
      </c>
      <c r="AL35" s="19" t="e">
        <f t="shared" si="15"/>
        <v>#N/A</v>
      </c>
      <c r="AM35" s="19" t="e">
        <f t="shared" si="10"/>
        <v>#N/A</v>
      </c>
      <c r="AN35" s="19" t="e">
        <f t="shared" si="0"/>
        <v>#N/A</v>
      </c>
      <c r="AO35" s="19" t="e">
        <f t="shared" si="1"/>
        <v>#N/A</v>
      </c>
      <c r="AP35" s="19" t="e">
        <f t="shared" si="2"/>
        <v>#N/A</v>
      </c>
      <c r="AQ35" s="22">
        <f t="shared" si="3"/>
        <v>0</v>
      </c>
      <c r="AR35" s="22">
        <f t="shared" si="4"/>
        <v>0</v>
      </c>
      <c r="AS35" s="22">
        <f>IF(AND(AQ35&gt;=Inputs!$B$15,D35=2),MAX(C35,Inputs!$B$15),AQ35)</f>
        <v>0</v>
      </c>
      <c r="AT35" s="22">
        <f>IF(AND(AR35&gt;=Inputs!$B$15,D35=2),MAX(C35,Inputs!$B$15),AR35)</f>
        <v>0</v>
      </c>
      <c r="AU35" s="22">
        <f>IF(AND(AS35&gt;=Inputs!$B$16,D35&lt;4),MAX(C35,Inputs!$B$16),AS35)</f>
        <v>0</v>
      </c>
      <c r="AV35" s="22">
        <f>IF(AND(AT35&gt;=Inputs!$B$16,D35&lt;4),MAX(C35,Inputs!$B$16),AT35)</f>
        <v>0</v>
      </c>
      <c r="AW35" s="20">
        <f>IF(AU35&gt;Inputs!$B$17,Inputs!$B$17,AU35)</f>
        <v>0</v>
      </c>
      <c r="AX35" s="20">
        <f>IF(AV35&gt;Inputs!$B$17,Inputs!$B$17,AV35)</f>
        <v>0</v>
      </c>
    </row>
    <row r="36" spans="1:50" x14ac:dyDescent="0.25">
      <c r="A36" s="1">
        <f>Levels!A37</f>
        <v>0</v>
      </c>
      <c r="B36" s="1">
        <f>Levels!B37</f>
        <v>0</v>
      </c>
      <c r="C36" s="15">
        <f>IF(AND(E36=0,F36=1),Levels!C37,'2013-2014'!AU36)</f>
        <v>0</v>
      </c>
      <c r="D36" s="1">
        <f>Levels!F37</f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 t="e">
        <f>Levels!AE37</f>
        <v>#N/A</v>
      </c>
      <c r="K36" s="1" t="e">
        <f>Levels!AF37</f>
        <v>#N/A</v>
      </c>
      <c r="L36" s="1" t="e">
        <f t="shared" si="11"/>
        <v>#N/A</v>
      </c>
      <c r="M36" s="19">
        <f>IF(D36=1,Inputs!$J$25,IF(D36=2,Inputs!$J$26,IF(D36=3,Inputs!$J$27,IF(D36=4,Inputs!$J$28,0))))</f>
        <v>0</v>
      </c>
      <c r="N36" s="19">
        <f>IF(D36=1,Inputs!$J$42,IF(D36=2,Inputs!$J$43,IF(D36=3,Inputs!$J$44,IF(D36=4,Inputs!$J$45,0))))</f>
        <v>0</v>
      </c>
      <c r="O36" s="19">
        <f>IF(D36=1,Inputs!$K$25,IF(D36=2,Inputs!$K$26,IF(D36=3,Inputs!$K$27,IF(D36=4,Inputs!$K$28,0))))</f>
        <v>0</v>
      </c>
      <c r="P36" s="19">
        <f>IF(D36=1,Inputs!$K$42,IF(D36=2,Inputs!$K$43,IF(D36=3,Inputs!$K$44,IF(D36=4,Inputs!$K$45,0))))</f>
        <v>0</v>
      </c>
      <c r="Q36" s="19">
        <f>IF(AND(D36=1,G36=1),Inputs!$L$25,IF(AND(D36=2,G36=1),Inputs!$L$26,IF(AND(D36=3,G36=1),Inputs!$L$27,IF(AND(D36=4,G36=1),Inputs!$L$28,0))))</f>
        <v>0</v>
      </c>
      <c r="R36" s="19">
        <f>IF(AND(D36=1,G36=1),Inputs!$L$42,IF(AND(D36=2,G36=1),Inputs!$L$43,IF(AND(D36=3,G36=1),Inputs!$L$44,IF(AND(D36=4,G36=1),Inputs!$L$45,0))))</f>
        <v>0</v>
      </c>
      <c r="S36" s="19">
        <f>IF(AND(D36=1,H36=1),Inputs!$M$25,IF(AND(D36=2,H36=1),Inputs!$M$26,IF(AND(D36=3,H36=1),Inputs!$M$27,IF(AND(D36=4,H36=1),Inputs!$M$28,0))))</f>
        <v>0</v>
      </c>
      <c r="T36" s="19">
        <f>IF(AND(D36=1,H36=1),Inputs!$M$42,IF(AND(D36=2,H36=1),Inputs!$M$43,IF(AND(D36=3,H36=1),Inputs!$M$44,IF(AND(D36=4,H36=1),Inputs!$M$45,0))))</f>
        <v>0</v>
      </c>
      <c r="U36" s="19">
        <f>IF(AND(D36=1,I36=1),Inputs!$N$25,IF(AND(D36=2,I36=1),Inputs!$N$26,IF(AND(D36=3,I36=1),Inputs!$N$27,IF(AND(D36=4,I36=1),Inputs!$N$28,0))))</f>
        <v>0</v>
      </c>
      <c r="V36" s="19">
        <f>IF(AND(D36=1,I36=1),Inputs!$N$42,IF(AND(D36=2,I36=1),Inputs!$N$43,IF(AND(D36=3,I36=1),Inputs!$N$44,IF(AND(D36=4,I36=1),Inputs!$N$45,0))))</f>
        <v>0</v>
      </c>
      <c r="W36" s="19">
        <f>IF(D36=1,Inputs!$J$34,IF(D36=2,Inputs!$J$35,IF(D36=3,Inputs!$J$36,IF(D36=4,Inputs!$J$37,0))))</f>
        <v>0</v>
      </c>
      <c r="X36" s="19">
        <f>IF(D36=1,Inputs!$J$51,IF(D36=2,Inputs!$J$52,IF(D36=3,Inputs!$J$53,IF(D36=4,Inputs!$J$54,0))))</f>
        <v>0</v>
      </c>
      <c r="Y36" s="19">
        <f>IF(D36=1,Inputs!$K$34,IF(D36=2,Inputs!$K$35,IF(D36=3,Inputs!$K$36,IF(D36=4,Inputs!$K$37,0))))</f>
        <v>0</v>
      </c>
      <c r="Z36" s="19">
        <f>IF(D36=1,Inputs!$K$51,IF(D36=2,Inputs!$K$52,IF(D36=3,Inputs!$K$53,IF(D36=4,Inputs!$K$54,0))))</f>
        <v>0</v>
      </c>
      <c r="AA36" s="19">
        <f>IF(AND(D36=1,G36=1),Inputs!$L$34,IF(AND(D36=2,G36=1),Inputs!$L$35,IF(AND(D36=3,G36=1),Inputs!$L$36,IF(AND(D36=4,G36=1),Inputs!$L$37,0))))</f>
        <v>0</v>
      </c>
      <c r="AB36" s="19">
        <f>IF(AND(D36=1,G36=1),Inputs!$L$51,IF(AND(D36=2,G36=1),Inputs!$L$52,IF(AND(D36=3,G36=1),Inputs!$L$53,IF(AND(D36=4,G36=1),Inputs!$L$54,0))))</f>
        <v>0</v>
      </c>
      <c r="AC36" s="19">
        <f>IF(AND(D36=1,H36=1),Inputs!$M$34,IF(AND(D36=2,H36=1),Inputs!$M$35,IF(AND(D36=3,H36=1),Inputs!$M$36,IF(AND(D36=4,H36=1),Inputs!$M$37,0))))</f>
        <v>0</v>
      </c>
      <c r="AD36" s="19">
        <f>IF(AND(D36=1,H36=1),Inputs!$M$51,IF(AND(D36=2,H36=1),Inputs!$M$52,IF(AND(D36=3,H36=1),Inputs!$M$53,IF(AND(D36=4,H36=1),Inputs!$M$54,0))))</f>
        <v>0</v>
      </c>
      <c r="AE36" s="19">
        <f>IF(AND(D36=1,I36=1),Inputs!$N$34,IF(AND(D36=2,I36=1),Inputs!$N$35,IF(AND(D36=3,I36=1),Inputs!$N$36,IF(AND(D36=4,I36=1),Inputs!$N$37,0))))</f>
        <v>0</v>
      </c>
      <c r="AF36" s="19">
        <f>IF(AND(D36=1,I36=1),Inputs!$N$51,IF(AND(D36=2,I36=1),Inputs!$N$52,IF(AND(D36=3,I36=1),Inputs!$N$53,IF(AND(D36=4,I36=1),Inputs!$N$54,0))))</f>
        <v>0</v>
      </c>
      <c r="AG36" s="19" t="e">
        <f t="shared" si="12"/>
        <v>#N/A</v>
      </c>
      <c r="AH36" s="19" t="e">
        <f t="shared" si="13"/>
        <v>#N/A</v>
      </c>
      <c r="AI36" s="19" t="e">
        <f t="shared" si="14"/>
        <v>#N/A</v>
      </c>
      <c r="AJ36" s="19" t="e">
        <f>IF(K36=2,Inputs!$B$7,IF(K36=3,Inputs!$B$8,IF(K36=4,Inputs!$B$9,IF(K36=5,Inputs!$B$10,IF(K36=6,Inputs!$B$11)))))</f>
        <v>#N/A</v>
      </c>
      <c r="AK36" s="19">
        <f>Inputs!$B$65+C36</f>
        <v>500</v>
      </c>
      <c r="AL36" s="19" t="e">
        <f t="shared" si="15"/>
        <v>#N/A</v>
      </c>
      <c r="AM36" s="19" t="e">
        <f t="shared" si="10"/>
        <v>#N/A</v>
      </c>
      <c r="AN36" s="19" t="e">
        <f t="shared" si="0"/>
        <v>#N/A</v>
      </c>
      <c r="AO36" s="19" t="e">
        <f t="shared" si="1"/>
        <v>#N/A</v>
      </c>
      <c r="AP36" s="19" t="e">
        <f t="shared" si="2"/>
        <v>#N/A</v>
      </c>
      <c r="AQ36" s="22">
        <f t="shared" si="3"/>
        <v>0</v>
      </c>
      <c r="AR36" s="22">
        <f t="shared" si="4"/>
        <v>0</v>
      </c>
      <c r="AS36" s="22">
        <f>IF(AND(AQ36&gt;=Inputs!$B$15,D36=2),MAX(C36,Inputs!$B$15),AQ36)</f>
        <v>0</v>
      </c>
      <c r="AT36" s="22">
        <f>IF(AND(AR36&gt;=Inputs!$B$15,D36=2),MAX(C36,Inputs!$B$15),AR36)</f>
        <v>0</v>
      </c>
      <c r="AU36" s="22">
        <f>IF(AND(AS36&gt;=Inputs!$B$16,D36&lt;4),MAX(C36,Inputs!$B$16),AS36)</f>
        <v>0</v>
      </c>
      <c r="AV36" s="22">
        <f>IF(AND(AT36&gt;=Inputs!$B$16,D36&lt;4),MAX(C36,Inputs!$B$16),AT36)</f>
        <v>0</v>
      </c>
      <c r="AW36" s="20">
        <f>IF(AU36&gt;Inputs!$B$17,Inputs!$B$17,AU36)</f>
        <v>0</v>
      </c>
      <c r="AX36" s="20">
        <f>IF(AV36&gt;Inputs!$B$17,Inputs!$B$17,AV36)</f>
        <v>0</v>
      </c>
    </row>
    <row r="37" spans="1:50" x14ac:dyDescent="0.25">
      <c r="A37" s="1">
        <f>Levels!A38</f>
        <v>0</v>
      </c>
      <c r="B37" s="1">
        <f>Levels!B38</f>
        <v>0</v>
      </c>
      <c r="C37" s="15">
        <f>IF(AND(E37=0,F37=1),Levels!C38,'2013-2014'!AU37)</f>
        <v>0</v>
      </c>
      <c r="D37" s="1">
        <f>Levels!F38</f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 t="e">
        <f>Levels!AE38</f>
        <v>#N/A</v>
      </c>
      <c r="K37" s="1" t="e">
        <f>Levels!AF38</f>
        <v>#N/A</v>
      </c>
      <c r="L37" s="1" t="e">
        <f t="shared" si="11"/>
        <v>#N/A</v>
      </c>
      <c r="M37" s="19">
        <f>IF(D37=1,Inputs!$J$25,IF(D37=2,Inputs!$J$26,IF(D37=3,Inputs!$J$27,IF(D37=4,Inputs!$J$28,0))))</f>
        <v>0</v>
      </c>
      <c r="N37" s="19">
        <f>IF(D37=1,Inputs!$J$42,IF(D37=2,Inputs!$J$43,IF(D37=3,Inputs!$J$44,IF(D37=4,Inputs!$J$45,0))))</f>
        <v>0</v>
      </c>
      <c r="O37" s="19">
        <f>IF(D37=1,Inputs!$K$25,IF(D37=2,Inputs!$K$26,IF(D37=3,Inputs!$K$27,IF(D37=4,Inputs!$K$28,0))))</f>
        <v>0</v>
      </c>
      <c r="P37" s="19">
        <f>IF(D37=1,Inputs!$K$42,IF(D37=2,Inputs!$K$43,IF(D37=3,Inputs!$K$44,IF(D37=4,Inputs!$K$45,0))))</f>
        <v>0</v>
      </c>
      <c r="Q37" s="19">
        <f>IF(AND(D37=1,G37=1),Inputs!$L$25,IF(AND(D37=2,G37=1),Inputs!$L$26,IF(AND(D37=3,G37=1),Inputs!$L$27,IF(AND(D37=4,G37=1),Inputs!$L$28,0))))</f>
        <v>0</v>
      </c>
      <c r="R37" s="19">
        <f>IF(AND(D37=1,G37=1),Inputs!$L$42,IF(AND(D37=2,G37=1),Inputs!$L$43,IF(AND(D37=3,G37=1),Inputs!$L$44,IF(AND(D37=4,G37=1),Inputs!$L$45,0))))</f>
        <v>0</v>
      </c>
      <c r="S37" s="19">
        <f>IF(AND(D37=1,H37=1),Inputs!$M$25,IF(AND(D37=2,H37=1),Inputs!$M$26,IF(AND(D37=3,H37=1),Inputs!$M$27,IF(AND(D37=4,H37=1),Inputs!$M$28,0))))</f>
        <v>0</v>
      </c>
      <c r="T37" s="19">
        <f>IF(AND(D37=1,H37=1),Inputs!$M$42,IF(AND(D37=2,H37=1),Inputs!$M$43,IF(AND(D37=3,H37=1),Inputs!$M$44,IF(AND(D37=4,H37=1),Inputs!$M$45,0))))</f>
        <v>0</v>
      </c>
      <c r="U37" s="19">
        <f>IF(AND(D37=1,I37=1),Inputs!$N$25,IF(AND(D37=2,I37=1),Inputs!$N$26,IF(AND(D37=3,I37=1),Inputs!$N$27,IF(AND(D37=4,I37=1),Inputs!$N$28,0))))</f>
        <v>0</v>
      </c>
      <c r="V37" s="19">
        <f>IF(AND(D37=1,I37=1),Inputs!$N$42,IF(AND(D37=2,I37=1),Inputs!$N$43,IF(AND(D37=3,I37=1),Inputs!$N$44,IF(AND(D37=4,I37=1),Inputs!$N$45,0))))</f>
        <v>0</v>
      </c>
      <c r="W37" s="19">
        <f>IF(D37=1,Inputs!$J$34,IF(D37=2,Inputs!$J$35,IF(D37=3,Inputs!$J$36,IF(D37=4,Inputs!$J$37,0))))</f>
        <v>0</v>
      </c>
      <c r="X37" s="19">
        <f>IF(D37=1,Inputs!$J$51,IF(D37=2,Inputs!$J$52,IF(D37=3,Inputs!$J$53,IF(D37=4,Inputs!$J$54,0))))</f>
        <v>0</v>
      </c>
      <c r="Y37" s="19">
        <f>IF(D37=1,Inputs!$K$34,IF(D37=2,Inputs!$K$35,IF(D37=3,Inputs!$K$36,IF(D37=4,Inputs!$K$37,0))))</f>
        <v>0</v>
      </c>
      <c r="Z37" s="19">
        <f>IF(D37=1,Inputs!$K$51,IF(D37=2,Inputs!$K$52,IF(D37=3,Inputs!$K$53,IF(D37=4,Inputs!$K$54,0))))</f>
        <v>0</v>
      </c>
      <c r="AA37" s="19">
        <f>IF(AND(D37=1,G37=1),Inputs!$L$34,IF(AND(D37=2,G37=1),Inputs!$L$35,IF(AND(D37=3,G37=1),Inputs!$L$36,IF(AND(D37=4,G37=1),Inputs!$L$37,0))))</f>
        <v>0</v>
      </c>
      <c r="AB37" s="19">
        <f>IF(AND(D37=1,G37=1),Inputs!$L$51,IF(AND(D37=2,G37=1),Inputs!$L$52,IF(AND(D37=3,G37=1),Inputs!$L$53,IF(AND(D37=4,G37=1),Inputs!$L$54,0))))</f>
        <v>0</v>
      </c>
      <c r="AC37" s="19">
        <f>IF(AND(D37=1,H37=1),Inputs!$M$34,IF(AND(D37=2,H37=1),Inputs!$M$35,IF(AND(D37=3,H37=1),Inputs!$M$36,IF(AND(D37=4,H37=1),Inputs!$M$37,0))))</f>
        <v>0</v>
      </c>
      <c r="AD37" s="19">
        <f>IF(AND(D37=1,H37=1),Inputs!$M$51,IF(AND(D37=2,H37=1),Inputs!$M$52,IF(AND(D37=3,H37=1),Inputs!$M$53,IF(AND(D37=4,H37=1),Inputs!$M$54,0))))</f>
        <v>0</v>
      </c>
      <c r="AE37" s="19">
        <f>IF(AND(D37=1,I37=1),Inputs!$N$34,IF(AND(D37=2,I37=1),Inputs!$N$35,IF(AND(D37=3,I37=1),Inputs!$N$36,IF(AND(D37=4,I37=1),Inputs!$N$37,0))))</f>
        <v>0</v>
      </c>
      <c r="AF37" s="19">
        <f>IF(AND(D37=1,I37=1),Inputs!$N$51,IF(AND(D37=2,I37=1),Inputs!$N$52,IF(AND(D37=3,I37=1),Inputs!$N$53,IF(AND(D37=4,I37=1),Inputs!$N$54,0))))</f>
        <v>0</v>
      </c>
      <c r="AG37" s="19" t="e">
        <f t="shared" si="12"/>
        <v>#N/A</v>
      </c>
      <c r="AH37" s="19" t="e">
        <f t="shared" si="13"/>
        <v>#N/A</v>
      </c>
      <c r="AI37" s="19" t="e">
        <f t="shared" si="14"/>
        <v>#N/A</v>
      </c>
      <c r="AJ37" s="19" t="e">
        <f>IF(K37=2,Inputs!$B$7,IF(K37=3,Inputs!$B$8,IF(K37=4,Inputs!$B$9,IF(K37=5,Inputs!$B$10,IF(K37=6,Inputs!$B$11)))))</f>
        <v>#N/A</v>
      </c>
      <c r="AK37" s="19">
        <f>Inputs!$B$65+C37</f>
        <v>500</v>
      </c>
      <c r="AL37" s="19" t="e">
        <f t="shared" si="15"/>
        <v>#N/A</v>
      </c>
      <c r="AM37" s="19" t="e">
        <f t="shared" si="10"/>
        <v>#N/A</v>
      </c>
      <c r="AN37" s="19" t="e">
        <f t="shared" si="0"/>
        <v>#N/A</v>
      </c>
      <c r="AO37" s="19" t="e">
        <f t="shared" si="1"/>
        <v>#N/A</v>
      </c>
      <c r="AP37" s="19" t="e">
        <f t="shared" si="2"/>
        <v>#N/A</v>
      </c>
      <c r="AQ37" s="22">
        <f t="shared" si="3"/>
        <v>0</v>
      </c>
      <c r="AR37" s="22">
        <f t="shared" si="4"/>
        <v>0</v>
      </c>
      <c r="AS37" s="22">
        <f>IF(AND(AQ37&gt;=Inputs!$B$15,D37=2),MAX(C37,Inputs!$B$15),AQ37)</f>
        <v>0</v>
      </c>
      <c r="AT37" s="22">
        <f>IF(AND(AR37&gt;=Inputs!$B$15,D37=2),MAX(C37,Inputs!$B$15),AR37)</f>
        <v>0</v>
      </c>
      <c r="AU37" s="22">
        <f>IF(AND(AS37&gt;=Inputs!$B$16,D37&lt;4),MAX(C37,Inputs!$B$16),AS37)</f>
        <v>0</v>
      </c>
      <c r="AV37" s="22">
        <f>IF(AND(AT37&gt;=Inputs!$B$16,D37&lt;4),MAX(C37,Inputs!$B$16),AT37)</f>
        <v>0</v>
      </c>
      <c r="AW37" s="20">
        <f>IF(AU37&gt;Inputs!$B$17,Inputs!$B$17,AU37)</f>
        <v>0</v>
      </c>
      <c r="AX37" s="20">
        <f>IF(AV37&gt;Inputs!$B$17,Inputs!$B$17,AV37)</f>
        <v>0</v>
      </c>
    </row>
    <row r="38" spans="1:50" x14ac:dyDescent="0.25">
      <c r="A38" s="1">
        <f>Levels!A39</f>
        <v>0</v>
      </c>
      <c r="B38" s="1">
        <f>Levels!B39</f>
        <v>0</v>
      </c>
      <c r="C38" s="15">
        <f>IF(AND(E38=0,F38=1),Levels!C39,'2013-2014'!AU38)</f>
        <v>0</v>
      </c>
      <c r="D38" s="1">
        <f>Levels!F39</f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 t="e">
        <f>Levels!AE39</f>
        <v>#N/A</v>
      </c>
      <c r="K38" s="1" t="e">
        <f>Levels!AF39</f>
        <v>#N/A</v>
      </c>
      <c r="L38" s="1" t="e">
        <f t="shared" si="11"/>
        <v>#N/A</v>
      </c>
      <c r="M38" s="19">
        <f>IF(D38=1,Inputs!$J$25,IF(D38=2,Inputs!$J$26,IF(D38=3,Inputs!$J$27,IF(D38=4,Inputs!$J$28,0))))</f>
        <v>0</v>
      </c>
      <c r="N38" s="19">
        <f>IF(D38=1,Inputs!$J$42,IF(D38=2,Inputs!$J$43,IF(D38=3,Inputs!$J$44,IF(D38=4,Inputs!$J$45,0))))</f>
        <v>0</v>
      </c>
      <c r="O38" s="19">
        <f>IF(D38=1,Inputs!$K$25,IF(D38=2,Inputs!$K$26,IF(D38=3,Inputs!$K$27,IF(D38=4,Inputs!$K$28,0))))</f>
        <v>0</v>
      </c>
      <c r="P38" s="19">
        <f>IF(D38=1,Inputs!$K$42,IF(D38=2,Inputs!$K$43,IF(D38=3,Inputs!$K$44,IF(D38=4,Inputs!$K$45,0))))</f>
        <v>0</v>
      </c>
      <c r="Q38" s="19">
        <f>IF(AND(D38=1,G38=1),Inputs!$L$25,IF(AND(D38=2,G38=1),Inputs!$L$26,IF(AND(D38=3,G38=1),Inputs!$L$27,IF(AND(D38=4,G38=1),Inputs!$L$28,0))))</f>
        <v>0</v>
      </c>
      <c r="R38" s="19">
        <f>IF(AND(D38=1,G38=1),Inputs!$L$42,IF(AND(D38=2,G38=1),Inputs!$L$43,IF(AND(D38=3,G38=1),Inputs!$L$44,IF(AND(D38=4,G38=1),Inputs!$L$45,0))))</f>
        <v>0</v>
      </c>
      <c r="S38" s="19">
        <f>IF(AND(D38=1,H38=1),Inputs!$M$25,IF(AND(D38=2,H38=1),Inputs!$M$26,IF(AND(D38=3,H38=1),Inputs!$M$27,IF(AND(D38=4,H38=1),Inputs!$M$28,0))))</f>
        <v>0</v>
      </c>
      <c r="T38" s="19">
        <f>IF(AND(D38=1,H38=1),Inputs!$M$42,IF(AND(D38=2,H38=1),Inputs!$M$43,IF(AND(D38=3,H38=1),Inputs!$M$44,IF(AND(D38=4,H38=1),Inputs!$M$45,0))))</f>
        <v>0</v>
      </c>
      <c r="U38" s="19">
        <f>IF(AND(D38=1,I38=1),Inputs!$N$25,IF(AND(D38=2,I38=1),Inputs!$N$26,IF(AND(D38=3,I38=1),Inputs!$N$27,IF(AND(D38=4,I38=1),Inputs!$N$28,0))))</f>
        <v>0</v>
      </c>
      <c r="V38" s="19">
        <f>IF(AND(D38=1,I38=1),Inputs!$N$42,IF(AND(D38=2,I38=1),Inputs!$N$43,IF(AND(D38=3,I38=1),Inputs!$N$44,IF(AND(D38=4,I38=1),Inputs!$N$45,0))))</f>
        <v>0</v>
      </c>
      <c r="W38" s="19">
        <f>IF(D38=1,Inputs!$J$34,IF(D38=2,Inputs!$J$35,IF(D38=3,Inputs!$J$36,IF(D38=4,Inputs!$J$37,0))))</f>
        <v>0</v>
      </c>
      <c r="X38" s="19">
        <f>IF(D38=1,Inputs!$J$51,IF(D38=2,Inputs!$J$52,IF(D38=3,Inputs!$J$53,IF(D38=4,Inputs!$J$54,0))))</f>
        <v>0</v>
      </c>
      <c r="Y38" s="19">
        <f>IF(D38=1,Inputs!$K$34,IF(D38=2,Inputs!$K$35,IF(D38=3,Inputs!$K$36,IF(D38=4,Inputs!$K$37,0))))</f>
        <v>0</v>
      </c>
      <c r="Z38" s="19">
        <f>IF(D38=1,Inputs!$K$51,IF(D38=2,Inputs!$K$52,IF(D38=3,Inputs!$K$53,IF(D38=4,Inputs!$K$54,0))))</f>
        <v>0</v>
      </c>
      <c r="AA38" s="19">
        <f>IF(AND(D38=1,G38=1),Inputs!$L$34,IF(AND(D38=2,G38=1),Inputs!$L$35,IF(AND(D38=3,G38=1),Inputs!$L$36,IF(AND(D38=4,G38=1),Inputs!$L$37,0))))</f>
        <v>0</v>
      </c>
      <c r="AB38" s="19">
        <f>IF(AND(D38=1,G38=1),Inputs!$L$51,IF(AND(D38=2,G38=1),Inputs!$L$52,IF(AND(D38=3,G38=1),Inputs!$L$53,IF(AND(D38=4,G38=1),Inputs!$L$54,0))))</f>
        <v>0</v>
      </c>
      <c r="AC38" s="19">
        <f>IF(AND(D38=1,H38=1),Inputs!$M$34,IF(AND(D38=2,H38=1),Inputs!$M$35,IF(AND(D38=3,H38=1),Inputs!$M$36,IF(AND(D38=4,H38=1),Inputs!$M$37,0))))</f>
        <v>0</v>
      </c>
      <c r="AD38" s="19">
        <f>IF(AND(D38=1,H38=1),Inputs!$M$51,IF(AND(D38=2,H38=1),Inputs!$M$52,IF(AND(D38=3,H38=1),Inputs!$M$53,IF(AND(D38=4,H38=1),Inputs!$M$54,0))))</f>
        <v>0</v>
      </c>
      <c r="AE38" s="19">
        <f>IF(AND(D38=1,I38=1),Inputs!$N$34,IF(AND(D38=2,I38=1),Inputs!$N$35,IF(AND(D38=3,I38=1),Inputs!$N$36,IF(AND(D38=4,I38=1),Inputs!$N$37,0))))</f>
        <v>0</v>
      </c>
      <c r="AF38" s="19">
        <f>IF(AND(D38=1,I38=1),Inputs!$N$51,IF(AND(D38=2,I38=1),Inputs!$N$52,IF(AND(D38=3,I38=1),Inputs!$N$53,IF(AND(D38=4,I38=1),Inputs!$N$54,0))))</f>
        <v>0</v>
      </c>
      <c r="AG38" s="19" t="e">
        <f t="shared" si="12"/>
        <v>#N/A</v>
      </c>
      <c r="AH38" s="19" t="e">
        <f t="shared" si="13"/>
        <v>#N/A</v>
      </c>
      <c r="AI38" s="19" t="e">
        <f t="shared" si="14"/>
        <v>#N/A</v>
      </c>
      <c r="AJ38" s="19" t="e">
        <f>IF(K38=2,Inputs!$B$7,IF(K38=3,Inputs!$B$8,IF(K38=4,Inputs!$B$9,IF(K38=5,Inputs!$B$10,IF(K38=6,Inputs!$B$11)))))</f>
        <v>#N/A</v>
      </c>
      <c r="AK38" s="19">
        <f>Inputs!$B$65+C38</f>
        <v>500</v>
      </c>
      <c r="AL38" s="19" t="e">
        <f t="shared" si="15"/>
        <v>#N/A</v>
      </c>
      <c r="AM38" s="19" t="e">
        <f t="shared" si="10"/>
        <v>#N/A</v>
      </c>
      <c r="AN38" s="19" t="e">
        <f t="shared" si="0"/>
        <v>#N/A</v>
      </c>
      <c r="AO38" s="19" t="e">
        <f t="shared" si="1"/>
        <v>#N/A</v>
      </c>
      <c r="AP38" s="19" t="e">
        <f t="shared" si="2"/>
        <v>#N/A</v>
      </c>
      <c r="AQ38" s="22">
        <f t="shared" si="3"/>
        <v>0</v>
      </c>
      <c r="AR38" s="22">
        <f t="shared" si="4"/>
        <v>0</v>
      </c>
      <c r="AS38" s="22">
        <f>IF(AND(AQ38&gt;=Inputs!$B$15,D38=2),MAX(C38,Inputs!$B$15),AQ38)</f>
        <v>0</v>
      </c>
      <c r="AT38" s="22">
        <f>IF(AND(AR38&gt;=Inputs!$B$15,D38=2),MAX(C38,Inputs!$B$15),AR38)</f>
        <v>0</v>
      </c>
      <c r="AU38" s="22">
        <f>IF(AND(AS38&gt;=Inputs!$B$16,D38&lt;4),MAX(C38,Inputs!$B$16),AS38)</f>
        <v>0</v>
      </c>
      <c r="AV38" s="22">
        <f>IF(AND(AT38&gt;=Inputs!$B$16,D38&lt;4),MAX(C38,Inputs!$B$16),AT38)</f>
        <v>0</v>
      </c>
      <c r="AW38" s="20">
        <f>IF(AU38&gt;Inputs!$B$17,Inputs!$B$17,AU38)</f>
        <v>0</v>
      </c>
      <c r="AX38" s="20">
        <f>IF(AV38&gt;Inputs!$B$17,Inputs!$B$17,AV38)</f>
        <v>0</v>
      </c>
    </row>
    <row r="39" spans="1:50" x14ac:dyDescent="0.25">
      <c r="A39" s="1">
        <f>Levels!A40</f>
        <v>0</v>
      </c>
      <c r="B39" s="1">
        <f>Levels!B40</f>
        <v>0</v>
      </c>
      <c r="C39" s="15">
        <f>IF(AND(E39=0,F39=1),Levels!C40,'2013-2014'!AU39)</f>
        <v>0</v>
      </c>
      <c r="D39" s="1">
        <f>Levels!F40</f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 t="e">
        <f>Levels!AE40</f>
        <v>#N/A</v>
      </c>
      <c r="K39" s="1" t="e">
        <f>Levels!AF40</f>
        <v>#N/A</v>
      </c>
      <c r="L39" s="1" t="e">
        <f t="shared" si="11"/>
        <v>#N/A</v>
      </c>
      <c r="M39" s="19">
        <f>IF(D39=1,Inputs!$J$25,IF(D39=2,Inputs!$J$26,IF(D39=3,Inputs!$J$27,IF(D39=4,Inputs!$J$28,0))))</f>
        <v>0</v>
      </c>
      <c r="N39" s="19">
        <f>IF(D39=1,Inputs!$J$42,IF(D39=2,Inputs!$J$43,IF(D39=3,Inputs!$J$44,IF(D39=4,Inputs!$J$45,0))))</f>
        <v>0</v>
      </c>
      <c r="O39" s="19">
        <f>IF(D39=1,Inputs!$K$25,IF(D39=2,Inputs!$K$26,IF(D39=3,Inputs!$K$27,IF(D39=4,Inputs!$K$28,0))))</f>
        <v>0</v>
      </c>
      <c r="P39" s="19">
        <f>IF(D39=1,Inputs!$K$42,IF(D39=2,Inputs!$K$43,IF(D39=3,Inputs!$K$44,IF(D39=4,Inputs!$K$45,0))))</f>
        <v>0</v>
      </c>
      <c r="Q39" s="19">
        <f>IF(AND(D39=1,G39=1),Inputs!$L$25,IF(AND(D39=2,G39=1),Inputs!$L$26,IF(AND(D39=3,G39=1),Inputs!$L$27,IF(AND(D39=4,G39=1),Inputs!$L$28,0))))</f>
        <v>0</v>
      </c>
      <c r="R39" s="19">
        <f>IF(AND(D39=1,G39=1),Inputs!$L$42,IF(AND(D39=2,G39=1),Inputs!$L$43,IF(AND(D39=3,G39=1),Inputs!$L$44,IF(AND(D39=4,G39=1),Inputs!$L$45,0))))</f>
        <v>0</v>
      </c>
      <c r="S39" s="19">
        <f>IF(AND(D39=1,H39=1),Inputs!$M$25,IF(AND(D39=2,H39=1),Inputs!$M$26,IF(AND(D39=3,H39=1),Inputs!$M$27,IF(AND(D39=4,H39=1),Inputs!$M$28,0))))</f>
        <v>0</v>
      </c>
      <c r="T39" s="19">
        <f>IF(AND(D39=1,H39=1),Inputs!$M$42,IF(AND(D39=2,H39=1),Inputs!$M$43,IF(AND(D39=3,H39=1),Inputs!$M$44,IF(AND(D39=4,H39=1),Inputs!$M$45,0))))</f>
        <v>0</v>
      </c>
      <c r="U39" s="19">
        <f>IF(AND(D39=1,I39=1),Inputs!$N$25,IF(AND(D39=2,I39=1),Inputs!$N$26,IF(AND(D39=3,I39=1),Inputs!$N$27,IF(AND(D39=4,I39=1),Inputs!$N$28,0))))</f>
        <v>0</v>
      </c>
      <c r="V39" s="19">
        <f>IF(AND(D39=1,I39=1),Inputs!$N$42,IF(AND(D39=2,I39=1),Inputs!$N$43,IF(AND(D39=3,I39=1),Inputs!$N$44,IF(AND(D39=4,I39=1),Inputs!$N$45,0))))</f>
        <v>0</v>
      </c>
      <c r="W39" s="19">
        <f>IF(D39=1,Inputs!$J$34,IF(D39=2,Inputs!$J$35,IF(D39=3,Inputs!$J$36,IF(D39=4,Inputs!$J$37,0))))</f>
        <v>0</v>
      </c>
      <c r="X39" s="19">
        <f>IF(D39=1,Inputs!$J$51,IF(D39=2,Inputs!$J$52,IF(D39=3,Inputs!$J$53,IF(D39=4,Inputs!$J$54,0))))</f>
        <v>0</v>
      </c>
      <c r="Y39" s="19">
        <f>IF(D39=1,Inputs!$K$34,IF(D39=2,Inputs!$K$35,IF(D39=3,Inputs!$K$36,IF(D39=4,Inputs!$K$37,0))))</f>
        <v>0</v>
      </c>
      <c r="Z39" s="19">
        <f>IF(D39=1,Inputs!$K$51,IF(D39=2,Inputs!$K$52,IF(D39=3,Inputs!$K$53,IF(D39=4,Inputs!$K$54,0))))</f>
        <v>0</v>
      </c>
      <c r="AA39" s="19">
        <f>IF(AND(D39=1,G39=1),Inputs!$L$34,IF(AND(D39=2,G39=1),Inputs!$L$35,IF(AND(D39=3,G39=1),Inputs!$L$36,IF(AND(D39=4,G39=1),Inputs!$L$37,0))))</f>
        <v>0</v>
      </c>
      <c r="AB39" s="19">
        <f>IF(AND(D39=1,G39=1),Inputs!$L$51,IF(AND(D39=2,G39=1),Inputs!$L$52,IF(AND(D39=3,G39=1),Inputs!$L$53,IF(AND(D39=4,G39=1),Inputs!$L$54,0))))</f>
        <v>0</v>
      </c>
      <c r="AC39" s="19">
        <f>IF(AND(D39=1,H39=1),Inputs!$M$34,IF(AND(D39=2,H39=1),Inputs!$M$35,IF(AND(D39=3,H39=1),Inputs!$M$36,IF(AND(D39=4,H39=1),Inputs!$M$37,0))))</f>
        <v>0</v>
      </c>
      <c r="AD39" s="19">
        <f>IF(AND(D39=1,H39=1),Inputs!$M$51,IF(AND(D39=2,H39=1),Inputs!$M$52,IF(AND(D39=3,H39=1),Inputs!$M$53,IF(AND(D39=4,H39=1),Inputs!$M$54,0))))</f>
        <v>0</v>
      </c>
      <c r="AE39" s="19">
        <f>IF(AND(D39=1,I39=1),Inputs!$N$34,IF(AND(D39=2,I39=1),Inputs!$N$35,IF(AND(D39=3,I39=1),Inputs!$N$36,IF(AND(D39=4,I39=1),Inputs!$N$37,0))))</f>
        <v>0</v>
      </c>
      <c r="AF39" s="19">
        <f>IF(AND(D39=1,I39=1),Inputs!$N$51,IF(AND(D39=2,I39=1),Inputs!$N$52,IF(AND(D39=3,I39=1),Inputs!$N$53,IF(AND(D39=4,I39=1),Inputs!$N$54,0))))</f>
        <v>0</v>
      </c>
      <c r="AG39" s="19" t="e">
        <f t="shared" si="12"/>
        <v>#N/A</v>
      </c>
      <c r="AH39" s="19" t="e">
        <f t="shared" si="13"/>
        <v>#N/A</v>
      </c>
      <c r="AI39" s="19" t="e">
        <f t="shared" si="14"/>
        <v>#N/A</v>
      </c>
      <c r="AJ39" s="19" t="e">
        <f>IF(K39=2,Inputs!$B$7,IF(K39=3,Inputs!$B$8,IF(K39=4,Inputs!$B$9,IF(K39=5,Inputs!$B$10,IF(K39=6,Inputs!$B$11)))))</f>
        <v>#N/A</v>
      </c>
      <c r="AK39" s="19">
        <f>Inputs!$B$65+C39</f>
        <v>500</v>
      </c>
      <c r="AL39" s="19" t="e">
        <f t="shared" si="15"/>
        <v>#N/A</v>
      </c>
      <c r="AM39" s="19" t="e">
        <f t="shared" si="10"/>
        <v>#N/A</v>
      </c>
      <c r="AN39" s="19" t="e">
        <f t="shared" si="0"/>
        <v>#N/A</v>
      </c>
      <c r="AO39" s="19" t="e">
        <f t="shared" si="1"/>
        <v>#N/A</v>
      </c>
      <c r="AP39" s="19" t="e">
        <f t="shared" si="2"/>
        <v>#N/A</v>
      </c>
      <c r="AQ39" s="22">
        <f t="shared" si="3"/>
        <v>0</v>
      </c>
      <c r="AR39" s="22">
        <f t="shared" si="4"/>
        <v>0</v>
      </c>
      <c r="AS39" s="22">
        <f>IF(AND(AQ39&gt;=Inputs!$B$15,D39=2),MAX(C39,Inputs!$B$15),AQ39)</f>
        <v>0</v>
      </c>
      <c r="AT39" s="22">
        <f>IF(AND(AR39&gt;=Inputs!$B$15,D39=2),MAX(C39,Inputs!$B$15),AR39)</f>
        <v>0</v>
      </c>
      <c r="AU39" s="22">
        <f>IF(AND(AS39&gt;=Inputs!$B$16,D39&lt;4),MAX(C39,Inputs!$B$16),AS39)</f>
        <v>0</v>
      </c>
      <c r="AV39" s="22">
        <f>IF(AND(AT39&gt;=Inputs!$B$16,D39&lt;4),MAX(C39,Inputs!$B$16),AT39)</f>
        <v>0</v>
      </c>
      <c r="AW39" s="20">
        <f>IF(AU39&gt;Inputs!$B$17,Inputs!$B$17,AU39)</f>
        <v>0</v>
      </c>
      <c r="AX39" s="20">
        <f>IF(AV39&gt;Inputs!$B$17,Inputs!$B$17,AV39)</f>
        <v>0</v>
      </c>
    </row>
    <row r="40" spans="1:50" x14ac:dyDescent="0.25">
      <c r="A40" s="1">
        <f>Levels!A41</f>
        <v>0</v>
      </c>
      <c r="B40" s="1">
        <f>Levels!B41</f>
        <v>0</v>
      </c>
      <c r="C40" s="15">
        <f>IF(AND(E40=0,F40=1),Levels!C41,'2013-2014'!AU40)</f>
        <v>0</v>
      </c>
      <c r="D40" s="1">
        <f>Levels!F41</f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 t="e">
        <f>Levels!AE41</f>
        <v>#N/A</v>
      </c>
      <c r="K40" s="1" t="e">
        <f>Levels!AF41</f>
        <v>#N/A</v>
      </c>
      <c r="L40" s="1" t="e">
        <f t="shared" si="11"/>
        <v>#N/A</v>
      </c>
      <c r="M40" s="19">
        <f>IF(D40=1,Inputs!$J$25,IF(D40=2,Inputs!$J$26,IF(D40=3,Inputs!$J$27,IF(D40=4,Inputs!$J$28,0))))</f>
        <v>0</v>
      </c>
      <c r="N40" s="19">
        <f>IF(D40=1,Inputs!$J$42,IF(D40=2,Inputs!$J$43,IF(D40=3,Inputs!$J$44,IF(D40=4,Inputs!$J$45,0))))</f>
        <v>0</v>
      </c>
      <c r="O40" s="19">
        <f>IF(D40=1,Inputs!$K$25,IF(D40=2,Inputs!$K$26,IF(D40=3,Inputs!$K$27,IF(D40=4,Inputs!$K$28,0))))</f>
        <v>0</v>
      </c>
      <c r="P40" s="19">
        <f>IF(D40=1,Inputs!$K$42,IF(D40=2,Inputs!$K$43,IF(D40=3,Inputs!$K$44,IF(D40=4,Inputs!$K$45,0))))</f>
        <v>0</v>
      </c>
      <c r="Q40" s="19">
        <f>IF(AND(D40=1,G40=1),Inputs!$L$25,IF(AND(D40=2,G40=1),Inputs!$L$26,IF(AND(D40=3,G40=1),Inputs!$L$27,IF(AND(D40=4,G40=1),Inputs!$L$28,0))))</f>
        <v>0</v>
      </c>
      <c r="R40" s="19">
        <f>IF(AND(D40=1,G40=1),Inputs!$L$42,IF(AND(D40=2,G40=1),Inputs!$L$43,IF(AND(D40=3,G40=1),Inputs!$L$44,IF(AND(D40=4,G40=1),Inputs!$L$45,0))))</f>
        <v>0</v>
      </c>
      <c r="S40" s="19">
        <f>IF(AND(D40=1,H40=1),Inputs!$M$25,IF(AND(D40=2,H40=1),Inputs!$M$26,IF(AND(D40=3,H40=1),Inputs!$M$27,IF(AND(D40=4,H40=1),Inputs!$M$28,0))))</f>
        <v>0</v>
      </c>
      <c r="T40" s="19">
        <f>IF(AND(D40=1,H40=1),Inputs!$M$42,IF(AND(D40=2,H40=1),Inputs!$M$43,IF(AND(D40=3,H40=1),Inputs!$M$44,IF(AND(D40=4,H40=1),Inputs!$M$45,0))))</f>
        <v>0</v>
      </c>
      <c r="U40" s="19">
        <f>IF(AND(D40=1,I40=1),Inputs!$N$25,IF(AND(D40=2,I40=1),Inputs!$N$26,IF(AND(D40=3,I40=1),Inputs!$N$27,IF(AND(D40=4,I40=1),Inputs!$N$28,0))))</f>
        <v>0</v>
      </c>
      <c r="V40" s="19">
        <f>IF(AND(D40=1,I40=1),Inputs!$N$42,IF(AND(D40=2,I40=1),Inputs!$N$43,IF(AND(D40=3,I40=1),Inputs!$N$44,IF(AND(D40=4,I40=1),Inputs!$N$45,0))))</f>
        <v>0</v>
      </c>
      <c r="W40" s="19">
        <f>IF(D40=1,Inputs!$J$34,IF(D40=2,Inputs!$J$35,IF(D40=3,Inputs!$J$36,IF(D40=4,Inputs!$J$37,0))))</f>
        <v>0</v>
      </c>
      <c r="X40" s="19">
        <f>IF(D40=1,Inputs!$J$51,IF(D40=2,Inputs!$J$52,IF(D40=3,Inputs!$J$53,IF(D40=4,Inputs!$J$54,0))))</f>
        <v>0</v>
      </c>
      <c r="Y40" s="19">
        <f>IF(D40=1,Inputs!$K$34,IF(D40=2,Inputs!$K$35,IF(D40=3,Inputs!$K$36,IF(D40=4,Inputs!$K$37,0))))</f>
        <v>0</v>
      </c>
      <c r="Z40" s="19">
        <f>IF(D40=1,Inputs!$K$51,IF(D40=2,Inputs!$K$52,IF(D40=3,Inputs!$K$53,IF(D40=4,Inputs!$K$54,0))))</f>
        <v>0</v>
      </c>
      <c r="AA40" s="19">
        <f>IF(AND(D40=1,G40=1),Inputs!$L$34,IF(AND(D40=2,G40=1),Inputs!$L$35,IF(AND(D40=3,G40=1),Inputs!$L$36,IF(AND(D40=4,G40=1),Inputs!$L$37,0))))</f>
        <v>0</v>
      </c>
      <c r="AB40" s="19">
        <f>IF(AND(D40=1,G40=1),Inputs!$L$51,IF(AND(D40=2,G40=1),Inputs!$L$52,IF(AND(D40=3,G40=1),Inputs!$L$53,IF(AND(D40=4,G40=1),Inputs!$L$54,0))))</f>
        <v>0</v>
      </c>
      <c r="AC40" s="19">
        <f>IF(AND(D40=1,H40=1),Inputs!$M$34,IF(AND(D40=2,H40=1),Inputs!$M$35,IF(AND(D40=3,H40=1),Inputs!$M$36,IF(AND(D40=4,H40=1),Inputs!$M$37,0))))</f>
        <v>0</v>
      </c>
      <c r="AD40" s="19">
        <f>IF(AND(D40=1,H40=1),Inputs!$M$51,IF(AND(D40=2,H40=1),Inputs!$M$52,IF(AND(D40=3,H40=1),Inputs!$M$53,IF(AND(D40=4,H40=1),Inputs!$M$54,0))))</f>
        <v>0</v>
      </c>
      <c r="AE40" s="19">
        <f>IF(AND(D40=1,I40=1),Inputs!$N$34,IF(AND(D40=2,I40=1),Inputs!$N$35,IF(AND(D40=3,I40=1),Inputs!$N$36,IF(AND(D40=4,I40=1),Inputs!$N$37,0))))</f>
        <v>0</v>
      </c>
      <c r="AF40" s="19">
        <f>IF(AND(D40=1,I40=1),Inputs!$N$51,IF(AND(D40=2,I40=1),Inputs!$N$52,IF(AND(D40=3,I40=1),Inputs!$N$53,IF(AND(D40=4,I40=1),Inputs!$N$54,0))))</f>
        <v>0</v>
      </c>
      <c r="AG40" s="19" t="e">
        <f t="shared" si="12"/>
        <v>#N/A</v>
      </c>
      <c r="AH40" s="19" t="e">
        <f t="shared" si="13"/>
        <v>#N/A</v>
      </c>
      <c r="AI40" s="19" t="e">
        <f t="shared" si="14"/>
        <v>#N/A</v>
      </c>
      <c r="AJ40" s="19" t="e">
        <f>IF(K40=2,Inputs!$B$7,IF(K40=3,Inputs!$B$8,IF(K40=4,Inputs!$B$9,IF(K40=5,Inputs!$B$10,IF(K40=6,Inputs!$B$11)))))</f>
        <v>#N/A</v>
      </c>
      <c r="AK40" s="19">
        <f>Inputs!$B$65+C40</f>
        <v>500</v>
      </c>
      <c r="AL40" s="19" t="e">
        <f t="shared" si="15"/>
        <v>#N/A</v>
      </c>
      <c r="AM40" s="19" t="e">
        <f t="shared" si="10"/>
        <v>#N/A</v>
      </c>
      <c r="AN40" s="19" t="e">
        <f t="shared" si="0"/>
        <v>#N/A</v>
      </c>
      <c r="AO40" s="19" t="e">
        <f t="shared" si="1"/>
        <v>#N/A</v>
      </c>
      <c r="AP40" s="19" t="e">
        <f t="shared" si="2"/>
        <v>#N/A</v>
      </c>
      <c r="AQ40" s="22">
        <f t="shared" si="3"/>
        <v>0</v>
      </c>
      <c r="AR40" s="22">
        <f t="shared" si="4"/>
        <v>0</v>
      </c>
      <c r="AS40" s="22">
        <f>IF(AND(AQ40&gt;=Inputs!$B$15,D40=2),MAX(C40,Inputs!$B$15),AQ40)</f>
        <v>0</v>
      </c>
      <c r="AT40" s="22">
        <f>IF(AND(AR40&gt;=Inputs!$B$15,D40=2),MAX(C40,Inputs!$B$15),AR40)</f>
        <v>0</v>
      </c>
      <c r="AU40" s="22">
        <f>IF(AND(AS40&gt;=Inputs!$B$16,D40&lt;4),MAX(C40,Inputs!$B$16),AS40)</f>
        <v>0</v>
      </c>
      <c r="AV40" s="22">
        <f>IF(AND(AT40&gt;=Inputs!$B$16,D40&lt;4),MAX(C40,Inputs!$B$16),AT40)</f>
        <v>0</v>
      </c>
      <c r="AW40" s="20">
        <f>IF(AU40&gt;Inputs!$B$17,Inputs!$B$17,AU40)</f>
        <v>0</v>
      </c>
      <c r="AX40" s="20">
        <f>IF(AV40&gt;Inputs!$B$17,Inputs!$B$17,AV40)</f>
        <v>0</v>
      </c>
    </row>
    <row r="41" spans="1:50" x14ac:dyDescent="0.25">
      <c r="A41" s="1">
        <f>Levels!A42</f>
        <v>0</v>
      </c>
      <c r="B41" s="1">
        <f>Levels!B42</f>
        <v>0</v>
      </c>
      <c r="C41" s="15">
        <f>IF(AND(E41=0,F41=1),Levels!C42,'2013-2014'!AU41)</f>
        <v>0</v>
      </c>
      <c r="D41" s="1">
        <f>Levels!F42</f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 t="e">
        <f>Levels!AE42</f>
        <v>#N/A</v>
      </c>
      <c r="K41" s="1" t="e">
        <f>Levels!AF42</f>
        <v>#N/A</v>
      </c>
      <c r="L41" s="1" t="e">
        <f t="shared" si="11"/>
        <v>#N/A</v>
      </c>
      <c r="M41" s="19">
        <f>IF(D41=1,Inputs!$J$25,IF(D41=2,Inputs!$J$26,IF(D41=3,Inputs!$J$27,IF(D41=4,Inputs!$J$28,0))))</f>
        <v>0</v>
      </c>
      <c r="N41" s="19">
        <f>IF(D41=1,Inputs!$J$42,IF(D41=2,Inputs!$J$43,IF(D41=3,Inputs!$J$44,IF(D41=4,Inputs!$J$45,0))))</f>
        <v>0</v>
      </c>
      <c r="O41" s="19">
        <f>IF(D41=1,Inputs!$K$25,IF(D41=2,Inputs!$K$26,IF(D41=3,Inputs!$K$27,IF(D41=4,Inputs!$K$28,0))))</f>
        <v>0</v>
      </c>
      <c r="P41" s="19">
        <f>IF(D41=1,Inputs!$K$42,IF(D41=2,Inputs!$K$43,IF(D41=3,Inputs!$K$44,IF(D41=4,Inputs!$K$45,0))))</f>
        <v>0</v>
      </c>
      <c r="Q41" s="19">
        <f>IF(AND(D41=1,G41=1),Inputs!$L$25,IF(AND(D41=2,G41=1),Inputs!$L$26,IF(AND(D41=3,G41=1),Inputs!$L$27,IF(AND(D41=4,G41=1),Inputs!$L$28,0))))</f>
        <v>0</v>
      </c>
      <c r="R41" s="19">
        <f>IF(AND(D41=1,G41=1),Inputs!$L$42,IF(AND(D41=2,G41=1),Inputs!$L$43,IF(AND(D41=3,G41=1),Inputs!$L$44,IF(AND(D41=4,G41=1),Inputs!$L$45,0))))</f>
        <v>0</v>
      </c>
      <c r="S41" s="19">
        <f>IF(AND(D41=1,H41=1),Inputs!$M$25,IF(AND(D41=2,H41=1),Inputs!$M$26,IF(AND(D41=3,H41=1),Inputs!$M$27,IF(AND(D41=4,H41=1),Inputs!$M$28,0))))</f>
        <v>0</v>
      </c>
      <c r="T41" s="19">
        <f>IF(AND(D41=1,H41=1),Inputs!$M$42,IF(AND(D41=2,H41=1),Inputs!$M$43,IF(AND(D41=3,H41=1),Inputs!$M$44,IF(AND(D41=4,H41=1),Inputs!$M$45,0))))</f>
        <v>0</v>
      </c>
      <c r="U41" s="19">
        <f>IF(AND(D41=1,I41=1),Inputs!$N$25,IF(AND(D41=2,I41=1),Inputs!$N$26,IF(AND(D41=3,I41=1),Inputs!$N$27,IF(AND(D41=4,I41=1),Inputs!$N$28,0))))</f>
        <v>0</v>
      </c>
      <c r="V41" s="19">
        <f>IF(AND(D41=1,I41=1),Inputs!$N$42,IF(AND(D41=2,I41=1),Inputs!$N$43,IF(AND(D41=3,I41=1),Inputs!$N$44,IF(AND(D41=4,I41=1),Inputs!$N$45,0))))</f>
        <v>0</v>
      </c>
      <c r="W41" s="19">
        <f>IF(D41=1,Inputs!$J$34,IF(D41=2,Inputs!$J$35,IF(D41=3,Inputs!$J$36,IF(D41=4,Inputs!$J$37,0))))</f>
        <v>0</v>
      </c>
      <c r="X41" s="19">
        <f>IF(D41=1,Inputs!$J$51,IF(D41=2,Inputs!$J$52,IF(D41=3,Inputs!$J$53,IF(D41=4,Inputs!$J$54,0))))</f>
        <v>0</v>
      </c>
      <c r="Y41" s="19">
        <f>IF(D41=1,Inputs!$K$34,IF(D41=2,Inputs!$K$35,IF(D41=3,Inputs!$K$36,IF(D41=4,Inputs!$K$37,0))))</f>
        <v>0</v>
      </c>
      <c r="Z41" s="19">
        <f>IF(D41=1,Inputs!$K$51,IF(D41=2,Inputs!$K$52,IF(D41=3,Inputs!$K$53,IF(D41=4,Inputs!$K$54,0))))</f>
        <v>0</v>
      </c>
      <c r="AA41" s="19">
        <f>IF(AND(D41=1,G41=1),Inputs!$L$34,IF(AND(D41=2,G41=1),Inputs!$L$35,IF(AND(D41=3,G41=1),Inputs!$L$36,IF(AND(D41=4,G41=1),Inputs!$L$37,0))))</f>
        <v>0</v>
      </c>
      <c r="AB41" s="19">
        <f>IF(AND(D41=1,G41=1),Inputs!$L$51,IF(AND(D41=2,G41=1),Inputs!$L$52,IF(AND(D41=3,G41=1),Inputs!$L$53,IF(AND(D41=4,G41=1),Inputs!$L$54,0))))</f>
        <v>0</v>
      </c>
      <c r="AC41" s="19">
        <f>IF(AND(D41=1,H41=1),Inputs!$M$34,IF(AND(D41=2,H41=1),Inputs!$M$35,IF(AND(D41=3,H41=1),Inputs!$M$36,IF(AND(D41=4,H41=1),Inputs!$M$37,0))))</f>
        <v>0</v>
      </c>
      <c r="AD41" s="19">
        <f>IF(AND(D41=1,H41=1),Inputs!$M$51,IF(AND(D41=2,H41=1),Inputs!$M$52,IF(AND(D41=3,H41=1),Inputs!$M$53,IF(AND(D41=4,H41=1),Inputs!$M$54,0))))</f>
        <v>0</v>
      </c>
      <c r="AE41" s="19">
        <f>IF(AND(D41=1,I41=1),Inputs!$N$34,IF(AND(D41=2,I41=1),Inputs!$N$35,IF(AND(D41=3,I41=1),Inputs!$N$36,IF(AND(D41=4,I41=1),Inputs!$N$37,0))))</f>
        <v>0</v>
      </c>
      <c r="AF41" s="19">
        <f>IF(AND(D41=1,I41=1),Inputs!$N$51,IF(AND(D41=2,I41=1),Inputs!$N$52,IF(AND(D41=3,I41=1),Inputs!$N$53,IF(AND(D41=4,I41=1),Inputs!$N$54,0))))</f>
        <v>0</v>
      </c>
      <c r="AG41" s="19" t="e">
        <f t="shared" si="12"/>
        <v>#N/A</v>
      </c>
      <c r="AH41" s="19" t="e">
        <f t="shared" si="13"/>
        <v>#N/A</v>
      </c>
      <c r="AI41" s="19" t="e">
        <f t="shared" si="14"/>
        <v>#N/A</v>
      </c>
      <c r="AJ41" s="19" t="e">
        <f>IF(K41=2,Inputs!$B$7,IF(K41=3,Inputs!$B$8,IF(K41=4,Inputs!$B$9,IF(K41=5,Inputs!$B$10,IF(K41=6,Inputs!$B$11)))))</f>
        <v>#N/A</v>
      </c>
      <c r="AK41" s="19">
        <f>Inputs!$B$65+C41</f>
        <v>500</v>
      </c>
      <c r="AL41" s="19" t="e">
        <f t="shared" si="15"/>
        <v>#N/A</v>
      </c>
      <c r="AM41" s="19" t="e">
        <f t="shared" si="10"/>
        <v>#N/A</v>
      </c>
      <c r="AN41" s="19" t="e">
        <f t="shared" si="0"/>
        <v>#N/A</v>
      </c>
      <c r="AO41" s="19" t="e">
        <f t="shared" si="1"/>
        <v>#N/A</v>
      </c>
      <c r="AP41" s="19" t="e">
        <f t="shared" si="2"/>
        <v>#N/A</v>
      </c>
      <c r="AQ41" s="22">
        <f t="shared" si="3"/>
        <v>0</v>
      </c>
      <c r="AR41" s="22">
        <f t="shared" si="4"/>
        <v>0</v>
      </c>
      <c r="AS41" s="22">
        <f>IF(AND(AQ41&gt;=Inputs!$B$15,D41=2),MAX(C41,Inputs!$B$15),AQ41)</f>
        <v>0</v>
      </c>
      <c r="AT41" s="22">
        <f>IF(AND(AR41&gt;=Inputs!$B$15,D41=2),MAX(C41,Inputs!$B$15),AR41)</f>
        <v>0</v>
      </c>
      <c r="AU41" s="22">
        <f>IF(AND(AS41&gt;=Inputs!$B$16,D41&lt;4),MAX(C41,Inputs!$B$16),AS41)</f>
        <v>0</v>
      </c>
      <c r="AV41" s="22">
        <f>IF(AND(AT41&gt;=Inputs!$B$16,D41&lt;4),MAX(C41,Inputs!$B$16),AT41)</f>
        <v>0</v>
      </c>
      <c r="AW41" s="20">
        <f>IF(AU41&gt;Inputs!$B$17,Inputs!$B$17,AU41)</f>
        <v>0</v>
      </c>
      <c r="AX41" s="20">
        <f>IF(AV41&gt;Inputs!$B$17,Inputs!$B$17,AV41)</f>
        <v>0</v>
      </c>
    </row>
    <row r="42" spans="1:50" x14ac:dyDescent="0.25">
      <c r="A42" s="1">
        <f>Levels!A43</f>
        <v>0</v>
      </c>
      <c r="B42" s="1">
        <f>Levels!B43</f>
        <v>0</v>
      </c>
      <c r="C42" s="15">
        <f>IF(AND(E42=0,F42=1),Levels!C43,'2013-2014'!AU42)</f>
        <v>0</v>
      </c>
      <c r="D42" s="1">
        <f>Levels!F43</f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 t="e">
        <f>Levels!AE43</f>
        <v>#N/A</v>
      </c>
      <c r="K42" s="1" t="e">
        <f>Levels!AF43</f>
        <v>#N/A</v>
      </c>
      <c r="L42" s="1" t="e">
        <f t="shared" si="11"/>
        <v>#N/A</v>
      </c>
      <c r="M42" s="19">
        <f>IF(D42=1,Inputs!$J$25,IF(D42=2,Inputs!$J$26,IF(D42=3,Inputs!$J$27,IF(D42=4,Inputs!$J$28,0))))</f>
        <v>0</v>
      </c>
      <c r="N42" s="19">
        <f>IF(D42=1,Inputs!$J$42,IF(D42=2,Inputs!$J$43,IF(D42=3,Inputs!$J$44,IF(D42=4,Inputs!$J$45,0))))</f>
        <v>0</v>
      </c>
      <c r="O42" s="19">
        <f>IF(D42=1,Inputs!$K$25,IF(D42=2,Inputs!$K$26,IF(D42=3,Inputs!$K$27,IF(D42=4,Inputs!$K$28,0))))</f>
        <v>0</v>
      </c>
      <c r="P42" s="19">
        <f>IF(D42=1,Inputs!$K$42,IF(D42=2,Inputs!$K$43,IF(D42=3,Inputs!$K$44,IF(D42=4,Inputs!$K$45,0))))</f>
        <v>0</v>
      </c>
      <c r="Q42" s="19">
        <f>IF(AND(D42=1,G42=1),Inputs!$L$25,IF(AND(D42=2,G42=1),Inputs!$L$26,IF(AND(D42=3,G42=1),Inputs!$L$27,IF(AND(D42=4,G42=1),Inputs!$L$28,0))))</f>
        <v>0</v>
      </c>
      <c r="R42" s="19">
        <f>IF(AND(D42=1,G42=1),Inputs!$L$42,IF(AND(D42=2,G42=1),Inputs!$L$43,IF(AND(D42=3,G42=1),Inputs!$L$44,IF(AND(D42=4,G42=1),Inputs!$L$45,0))))</f>
        <v>0</v>
      </c>
      <c r="S42" s="19">
        <f>IF(AND(D42=1,H42=1),Inputs!$M$25,IF(AND(D42=2,H42=1),Inputs!$M$26,IF(AND(D42=3,H42=1),Inputs!$M$27,IF(AND(D42=4,H42=1),Inputs!$M$28,0))))</f>
        <v>0</v>
      </c>
      <c r="T42" s="19">
        <f>IF(AND(D42=1,H42=1),Inputs!$M$42,IF(AND(D42=2,H42=1),Inputs!$M$43,IF(AND(D42=3,H42=1),Inputs!$M$44,IF(AND(D42=4,H42=1),Inputs!$M$45,0))))</f>
        <v>0</v>
      </c>
      <c r="U42" s="19">
        <f>IF(AND(D42=1,I42=1),Inputs!$N$25,IF(AND(D42=2,I42=1),Inputs!$N$26,IF(AND(D42=3,I42=1),Inputs!$N$27,IF(AND(D42=4,I42=1),Inputs!$N$28,0))))</f>
        <v>0</v>
      </c>
      <c r="V42" s="19">
        <f>IF(AND(D42=1,I42=1),Inputs!$N$42,IF(AND(D42=2,I42=1),Inputs!$N$43,IF(AND(D42=3,I42=1),Inputs!$N$44,IF(AND(D42=4,I42=1),Inputs!$N$45,0))))</f>
        <v>0</v>
      </c>
      <c r="W42" s="19">
        <f>IF(D42=1,Inputs!$J$34,IF(D42=2,Inputs!$J$35,IF(D42=3,Inputs!$J$36,IF(D42=4,Inputs!$J$37,0))))</f>
        <v>0</v>
      </c>
      <c r="X42" s="19">
        <f>IF(D42=1,Inputs!$J$51,IF(D42=2,Inputs!$J$52,IF(D42=3,Inputs!$J$53,IF(D42=4,Inputs!$J$54,0))))</f>
        <v>0</v>
      </c>
      <c r="Y42" s="19">
        <f>IF(D42=1,Inputs!$K$34,IF(D42=2,Inputs!$K$35,IF(D42=3,Inputs!$K$36,IF(D42=4,Inputs!$K$37,0))))</f>
        <v>0</v>
      </c>
      <c r="Z42" s="19">
        <f>IF(D42=1,Inputs!$K$51,IF(D42=2,Inputs!$K$52,IF(D42=3,Inputs!$K$53,IF(D42=4,Inputs!$K$54,0))))</f>
        <v>0</v>
      </c>
      <c r="AA42" s="19">
        <f>IF(AND(D42=1,G42=1),Inputs!$L$34,IF(AND(D42=2,G42=1),Inputs!$L$35,IF(AND(D42=3,G42=1),Inputs!$L$36,IF(AND(D42=4,G42=1),Inputs!$L$37,0))))</f>
        <v>0</v>
      </c>
      <c r="AB42" s="19">
        <f>IF(AND(D42=1,G42=1),Inputs!$L$51,IF(AND(D42=2,G42=1),Inputs!$L$52,IF(AND(D42=3,G42=1),Inputs!$L$53,IF(AND(D42=4,G42=1),Inputs!$L$54,0))))</f>
        <v>0</v>
      </c>
      <c r="AC42" s="19">
        <f>IF(AND(D42=1,H42=1),Inputs!$M$34,IF(AND(D42=2,H42=1),Inputs!$M$35,IF(AND(D42=3,H42=1),Inputs!$M$36,IF(AND(D42=4,H42=1),Inputs!$M$37,0))))</f>
        <v>0</v>
      </c>
      <c r="AD42" s="19">
        <f>IF(AND(D42=1,H42=1),Inputs!$M$51,IF(AND(D42=2,H42=1),Inputs!$M$52,IF(AND(D42=3,H42=1),Inputs!$M$53,IF(AND(D42=4,H42=1),Inputs!$M$54,0))))</f>
        <v>0</v>
      </c>
      <c r="AE42" s="19">
        <f>IF(AND(D42=1,I42=1),Inputs!$N$34,IF(AND(D42=2,I42=1),Inputs!$N$35,IF(AND(D42=3,I42=1),Inputs!$N$36,IF(AND(D42=4,I42=1),Inputs!$N$37,0))))</f>
        <v>0</v>
      </c>
      <c r="AF42" s="19">
        <f>IF(AND(D42=1,I42=1),Inputs!$N$51,IF(AND(D42=2,I42=1),Inputs!$N$52,IF(AND(D42=3,I42=1),Inputs!$N$53,IF(AND(D42=4,I42=1),Inputs!$N$54,0))))</f>
        <v>0</v>
      </c>
      <c r="AG42" s="19" t="e">
        <f t="shared" si="12"/>
        <v>#N/A</v>
      </c>
      <c r="AH42" s="19" t="e">
        <f t="shared" si="13"/>
        <v>#N/A</v>
      </c>
      <c r="AI42" s="19" t="e">
        <f t="shared" si="14"/>
        <v>#N/A</v>
      </c>
      <c r="AJ42" s="19" t="e">
        <f>IF(K42=2,Inputs!$B$7,IF(K42=3,Inputs!$B$8,IF(K42=4,Inputs!$B$9,IF(K42=5,Inputs!$B$10,IF(K42=6,Inputs!$B$11)))))</f>
        <v>#N/A</v>
      </c>
      <c r="AK42" s="19">
        <f>Inputs!$B$65+C42</f>
        <v>500</v>
      </c>
      <c r="AL42" s="19" t="e">
        <f t="shared" si="15"/>
        <v>#N/A</v>
      </c>
      <c r="AM42" s="19" t="e">
        <f t="shared" si="10"/>
        <v>#N/A</v>
      </c>
      <c r="AN42" s="19" t="e">
        <f t="shared" si="0"/>
        <v>#N/A</v>
      </c>
      <c r="AO42" s="19" t="e">
        <f t="shared" si="1"/>
        <v>#N/A</v>
      </c>
      <c r="AP42" s="19" t="e">
        <f t="shared" si="2"/>
        <v>#N/A</v>
      </c>
      <c r="AQ42" s="22">
        <f t="shared" si="3"/>
        <v>0</v>
      </c>
      <c r="AR42" s="22">
        <f t="shared" si="4"/>
        <v>0</v>
      </c>
      <c r="AS42" s="22">
        <f>IF(AND(AQ42&gt;=Inputs!$B$15,D42=2),MAX(C42,Inputs!$B$15),AQ42)</f>
        <v>0</v>
      </c>
      <c r="AT42" s="22">
        <f>IF(AND(AR42&gt;=Inputs!$B$15,D42=2),MAX(C42,Inputs!$B$15),AR42)</f>
        <v>0</v>
      </c>
      <c r="AU42" s="22">
        <f>IF(AND(AS42&gt;=Inputs!$B$16,D42&lt;4),MAX(C42,Inputs!$B$16),AS42)</f>
        <v>0</v>
      </c>
      <c r="AV42" s="22">
        <f>IF(AND(AT42&gt;=Inputs!$B$16,D42&lt;4),MAX(C42,Inputs!$B$16),AT42)</f>
        <v>0</v>
      </c>
      <c r="AW42" s="20">
        <f>IF(AU42&gt;Inputs!$B$17,Inputs!$B$17,AU42)</f>
        <v>0</v>
      </c>
      <c r="AX42" s="20">
        <f>IF(AV42&gt;Inputs!$B$17,Inputs!$B$17,AV42)</f>
        <v>0</v>
      </c>
    </row>
    <row r="43" spans="1:50" x14ac:dyDescent="0.25">
      <c r="A43" s="1">
        <f>Levels!A44</f>
        <v>0</v>
      </c>
      <c r="B43" s="1">
        <f>Levels!B44</f>
        <v>0</v>
      </c>
      <c r="C43" s="15">
        <f>IF(AND(E43=0,F43=1),Levels!C44,'2013-2014'!AU43)</f>
        <v>0</v>
      </c>
      <c r="D43" s="1">
        <f>Levels!F44</f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 t="e">
        <f>Levels!AE44</f>
        <v>#N/A</v>
      </c>
      <c r="K43" s="1" t="e">
        <f>Levels!AF44</f>
        <v>#N/A</v>
      </c>
      <c r="L43" s="1" t="e">
        <f t="shared" si="11"/>
        <v>#N/A</v>
      </c>
      <c r="M43" s="19">
        <f>IF(D43=1,Inputs!$J$25,IF(D43=2,Inputs!$J$26,IF(D43=3,Inputs!$J$27,IF(D43=4,Inputs!$J$28,0))))</f>
        <v>0</v>
      </c>
      <c r="N43" s="19">
        <f>IF(D43=1,Inputs!$J$42,IF(D43=2,Inputs!$J$43,IF(D43=3,Inputs!$J$44,IF(D43=4,Inputs!$J$45,0))))</f>
        <v>0</v>
      </c>
      <c r="O43" s="19">
        <f>IF(D43=1,Inputs!$K$25,IF(D43=2,Inputs!$K$26,IF(D43=3,Inputs!$K$27,IF(D43=4,Inputs!$K$28,0))))</f>
        <v>0</v>
      </c>
      <c r="P43" s="19">
        <f>IF(D43=1,Inputs!$K$42,IF(D43=2,Inputs!$K$43,IF(D43=3,Inputs!$K$44,IF(D43=4,Inputs!$K$45,0))))</f>
        <v>0</v>
      </c>
      <c r="Q43" s="19">
        <f>IF(AND(D43=1,G43=1),Inputs!$L$25,IF(AND(D43=2,G43=1),Inputs!$L$26,IF(AND(D43=3,G43=1),Inputs!$L$27,IF(AND(D43=4,G43=1),Inputs!$L$28,0))))</f>
        <v>0</v>
      </c>
      <c r="R43" s="19">
        <f>IF(AND(D43=1,G43=1),Inputs!$L$42,IF(AND(D43=2,G43=1),Inputs!$L$43,IF(AND(D43=3,G43=1),Inputs!$L$44,IF(AND(D43=4,G43=1),Inputs!$L$45,0))))</f>
        <v>0</v>
      </c>
      <c r="S43" s="19">
        <f>IF(AND(D43=1,H43=1),Inputs!$M$25,IF(AND(D43=2,H43=1),Inputs!$M$26,IF(AND(D43=3,H43=1),Inputs!$M$27,IF(AND(D43=4,H43=1),Inputs!$M$28,0))))</f>
        <v>0</v>
      </c>
      <c r="T43" s="19">
        <f>IF(AND(D43=1,H43=1),Inputs!$M$42,IF(AND(D43=2,H43=1),Inputs!$M$43,IF(AND(D43=3,H43=1),Inputs!$M$44,IF(AND(D43=4,H43=1),Inputs!$M$45,0))))</f>
        <v>0</v>
      </c>
      <c r="U43" s="19">
        <f>IF(AND(D43=1,I43=1),Inputs!$N$25,IF(AND(D43=2,I43=1),Inputs!$N$26,IF(AND(D43=3,I43=1),Inputs!$N$27,IF(AND(D43=4,I43=1),Inputs!$N$28,0))))</f>
        <v>0</v>
      </c>
      <c r="V43" s="19">
        <f>IF(AND(D43=1,I43=1),Inputs!$N$42,IF(AND(D43=2,I43=1),Inputs!$N$43,IF(AND(D43=3,I43=1),Inputs!$N$44,IF(AND(D43=4,I43=1),Inputs!$N$45,0))))</f>
        <v>0</v>
      </c>
      <c r="W43" s="19">
        <f>IF(D43=1,Inputs!$J$34,IF(D43=2,Inputs!$J$35,IF(D43=3,Inputs!$J$36,IF(D43=4,Inputs!$J$37,0))))</f>
        <v>0</v>
      </c>
      <c r="X43" s="19">
        <f>IF(D43=1,Inputs!$J$51,IF(D43=2,Inputs!$J$52,IF(D43=3,Inputs!$J$53,IF(D43=4,Inputs!$J$54,0))))</f>
        <v>0</v>
      </c>
      <c r="Y43" s="19">
        <f>IF(D43=1,Inputs!$K$34,IF(D43=2,Inputs!$K$35,IF(D43=3,Inputs!$K$36,IF(D43=4,Inputs!$K$37,0))))</f>
        <v>0</v>
      </c>
      <c r="Z43" s="19">
        <f>IF(D43=1,Inputs!$K$51,IF(D43=2,Inputs!$K$52,IF(D43=3,Inputs!$K$53,IF(D43=4,Inputs!$K$54,0))))</f>
        <v>0</v>
      </c>
      <c r="AA43" s="19">
        <f>IF(AND(D43=1,G43=1),Inputs!$L$34,IF(AND(D43=2,G43=1),Inputs!$L$35,IF(AND(D43=3,G43=1),Inputs!$L$36,IF(AND(D43=4,G43=1),Inputs!$L$37,0))))</f>
        <v>0</v>
      </c>
      <c r="AB43" s="19">
        <f>IF(AND(D43=1,G43=1),Inputs!$L$51,IF(AND(D43=2,G43=1),Inputs!$L$52,IF(AND(D43=3,G43=1),Inputs!$L$53,IF(AND(D43=4,G43=1),Inputs!$L$54,0))))</f>
        <v>0</v>
      </c>
      <c r="AC43" s="19">
        <f>IF(AND(D43=1,H43=1),Inputs!$M$34,IF(AND(D43=2,H43=1),Inputs!$M$35,IF(AND(D43=3,H43=1),Inputs!$M$36,IF(AND(D43=4,H43=1),Inputs!$M$37,0))))</f>
        <v>0</v>
      </c>
      <c r="AD43" s="19">
        <f>IF(AND(D43=1,H43=1),Inputs!$M$51,IF(AND(D43=2,H43=1),Inputs!$M$52,IF(AND(D43=3,H43=1),Inputs!$M$53,IF(AND(D43=4,H43=1),Inputs!$M$54,0))))</f>
        <v>0</v>
      </c>
      <c r="AE43" s="19">
        <f>IF(AND(D43=1,I43=1),Inputs!$N$34,IF(AND(D43=2,I43=1),Inputs!$N$35,IF(AND(D43=3,I43=1),Inputs!$N$36,IF(AND(D43=4,I43=1),Inputs!$N$37,0))))</f>
        <v>0</v>
      </c>
      <c r="AF43" s="19">
        <f>IF(AND(D43=1,I43=1),Inputs!$N$51,IF(AND(D43=2,I43=1),Inputs!$N$52,IF(AND(D43=3,I43=1),Inputs!$N$53,IF(AND(D43=4,I43=1),Inputs!$N$54,0))))</f>
        <v>0</v>
      </c>
      <c r="AG43" s="19" t="e">
        <f t="shared" si="12"/>
        <v>#N/A</v>
      </c>
      <c r="AH43" s="19" t="e">
        <f t="shared" si="13"/>
        <v>#N/A</v>
      </c>
      <c r="AI43" s="19" t="e">
        <f t="shared" si="14"/>
        <v>#N/A</v>
      </c>
      <c r="AJ43" s="19" t="e">
        <f>IF(K43=2,Inputs!$B$7,IF(K43=3,Inputs!$B$8,IF(K43=4,Inputs!$B$9,IF(K43=5,Inputs!$B$10,IF(K43=6,Inputs!$B$11)))))</f>
        <v>#N/A</v>
      </c>
      <c r="AK43" s="19">
        <f>Inputs!$B$65+C43</f>
        <v>500</v>
      </c>
      <c r="AL43" s="19" t="e">
        <f t="shared" si="15"/>
        <v>#N/A</v>
      </c>
      <c r="AM43" s="19" t="e">
        <f t="shared" si="10"/>
        <v>#N/A</v>
      </c>
      <c r="AN43" s="19" t="e">
        <f t="shared" si="0"/>
        <v>#N/A</v>
      </c>
      <c r="AO43" s="19" t="e">
        <f t="shared" si="1"/>
        <v>#N/A</v>
      </c>
      <c r="AP43" s="19" t="e">
        <f t="shared" si="2"/>
        <v>#N/A</v>
      </c>
      <c r="AQ43" s="22">
        <f t="shared" si="3"/>
        <v>0</v>
      </c>
      <c r="AR43" s="22">
        <f t="shared" si="4"/>
        <v>0</v>
      </c>
      <c r="AS43" s="22">
        <f>IF(AND(AQ43&gt;=Inputs!$B$15,D43=2),MAX(C43,Inputs!$B$15),AQ43)</f>
        <v>0</v>
      </c>
      <c r="AT43" s="22">
        <f>IF(AND(AR43&gt;=Inputs!$B$15,D43=2),MAX(C43,Inputs!$B$15),AR43)</f>
        <v>0</v>
      </c>
      <c r="AU43" s="22">
        <f>IF(AND(AS43&gt;=Inputs!$B$16,D43&lt;4),MAX(C43,Inputs!$B$16),AS43)</f>
        <v>0</v>
      </c>
      <c r="AV43" s="22">
        <f>IF(AND(AT43&gt;=Inputs!$B$16,D43&lt;4),MAX(C43,Inputs!$B$16),AT43)</f>
        <v>0</v>
      </c>
      <c r="AW43" s="20">
        <f>IF(AU43&gt;Inputs!$B$17,Inputs!$B$17,AU43)</f>
        <v>0</v>
      </c>
      <c r="AX43" s="20">
        <f>IF(AV43&gt;Inputs!$B$17,Inputs!$B$17,AV43)</f>
        <v>0</v>
      </c>
    </row>
    <row r="44" spans="1:50" x14ac:dyDescent="0.25">
      <c r="A44" s="1">
        <f>Levels!A45</f>
        <v>0</v>
      </c>
      <c r="B44" s="1">
        <f>Levels!B45</f>
        <v>0</v>
      </c>
      <c r="C44" s="15">
        <f>IF(AND(E44=0,F44=1),Levels!C45,'2013-2014'!AU44)</f>
        <v>0</v>
      </c>
      <c r="D44" s="1">
        <f>Levels!F45</f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 t="e">
        <f>Levels!AE45</f>
        <v>#N/A</v>
      </c>
      <c r="K44" s="1" t="e">
        <f>Levels!AF45</f>
        <v>#N/A</v>
      </c>
      <c r="L44" s="1" t="e">
        <f t="shared" si="11"/>
        <v>#N/A</v>
      </c>
      <c r="M44" s="19">
        <f>IF(D44=1,Inputs!$J$25,IF(D44=2,Inputs!$J$26,IF(D44=3,Inputs!$J$27,IF(D44=4,Inputs!$J$28,0))))</f>
        <v>0</v>
      </c>
      <c r="N44" s="19">
        <f>IF(D44=1,Inputs!$J$42,IF(D44=2,Inputs!$J$43,IF(D44=3,Inputs!$J$44,IF(D44=4,Inputs!$J$45,0))))</f>
        <v>0</v>
      </c>
      <c r="O44" s="19">
        <f>IF(D44=1,Inputs!$K$25,IF(D44=2,Inputs!$K$26,IF(D44=3,Inputs!$K$27,IF(D44=4,Inputs!$K$28,0))))</f>
        <v>0</v>
      </c>
      <c r="P44" s="19">
        <f>IF(D44=1,Inputs!$K$42,IF(D44=2,Inputs!$K$43,IF(D44=3,Inputs!$K$44,IF(D44=4,Inputs!$K$45,0))))</f>
        <v>0</v>
      </c>
      <c r="Q44" s="19">
        <f>IF(AND(D44=1,G44=1),Inputs!$L$25,IF(AND(D44=2,G44=1),Inputs!$L$26,IF(AND(D44=3,G44=1),Inputs!$L$27,IF(AND(D44=4,G44=1),Inputs!$L$28,0))))</f>
        <v>0</v>
      </c>
      <c r="R44" s="19">
        <f>IF(AND(D44=1,G44=1),Inputs!$L$42,IF(AND(D44=2,G44=1),Inputs!$L$43,IF(AND(D44=3,G44=1),Inputs!$L$44,IF(AND(D44=4,G44=1),Inputs!$L$45,0))))</f>
        <v>0</v>
      </c>
      <c r="S44" s="19">
        <f>IF(AND(D44=1,H44=1),Inputs!$M$25,IF(AND(D44=2,H44=1),Inputs!$M$26,IF(AND(D44=3,H44=1),Inputs!$M$27,IF(AND(D44=4,H44=1),Inputs!$M$28,0))))</f>
        <v>0</v>
      </c>
      <c r="T44" s="19">
        <f>IF(AND(D44=1,H44=1),Inputs!$M$42,IF(AND(D44=2,H44=1),Inputs!$M$43,IF(AND(D44=3,H44=1),Inputs!$M$44,IF(AND(D44=4,H44=1),Inputs!$M$45,0))))</f>
        <v>0</v>
      </c>
      <c r="U44" s="19">
        <f>IF(AND(D44=1,I44=1),Inputs!$N$25,IF(AND(D44=2,I44=1),Inputs!$N$26,IF(AND(D44=3,I44=1),Inputs!$N$27,IF(AND(D44=4,I44=1),Inputs!$N$28,0))))</f>
        <v>0</v>
      </c>
      <c r="V44" s="19">
        <f>IF(AND(D44=1,I44=1),Inputs!$N$42,IF(AND(D44=2,I44=1),Inputs!$N$43,IF(AND(D44=3,I44=1),Inputs!$N$44,IF(AND(D44=4,I44=1),Inputs!$N$45,0))))</f>
        <v>0</v>
      </c>
      <c r="W44" s="19">
        <f>IF(D44=1,Inputs!$J$34,IF(D44=2,Inputs!$J$35,IF(D44=3,Inputs!$J$36,IF(D44=4,Inputs!$J$37,0))))</f>
        <v>0</v>
      </c>
      <c r="X44" s="19">
        <f>IF(D44=1,Inputs!$J$51,IF(D44=2,Inputs!$J$52,IF(D44=3,Inputs!$J$53,IF(D44=4,Inputs!$J$54,0))))</f>
        <v>0</v>
      </c>
      <c r="Y44" s="19">
        <f>IF(D44=1,Inputs!$K$34,IF(D44=2,Inputs!$K$35,IF(D44=3,Inputs!$K$36,IF(D44=4,Inputs!$K$37,0))))</f>
        <v>0</v>
      </c>
      <c r="Z44" s="19">
        <f>IF(D44=1,Inputs!$K$51,IF(D44=2,Inputs!$K$52,IF(D44=3,Inputs!$K$53,IF(D44=4,Inputs!$K$54,0))))</f>
        <v>0</v>
      </c>
      <c r="AA44" s="19">
        <f>IF(AND(D44=1,G44=1),Inputs!$L$34,IF(AND(D44=2,G44=1),Inputs!$L$35,IF(AND(D44=3,G44=1),Inputs!$L$36,IF(AND(D44=4,G44=1),Inputs!$L$37,0))))</f>
        <v>0</v>
      </c>
      <c r="AB44" s="19">
        <f>IF(AND(D44=1,G44=1),Inputs!$L$51,IF(AND(D44=2,G44=1),Inputs!$L$52,IF(AND(D44=3,G44=1),Inputs!$L$53,IF(AND(D44=4,G44=1),Inputs!$L$54,0))))</f>
        <v>0</v>
      </c>
      <c r="AC44" s="19">
        <f>IF(AND(D44=1,H44=1),Inputs!$M$34,IF(AND(D44=2,H44=1),Inputs!$M$35,IF(AND(D44=3,H44=1),Inputs!$M$36,IF(AND(D44=4,H44=1),Inputs!$M$37,0))))</f>
        <v>0</v>
      </c>
      <c r="AD44" s="19">
        <f>IF(AND(D44=1,H44=1),Inputs!$M$51,IF(AND(D44=2,H44=1),Inputs!$M$52,IF(AND(D44=3,H44=1),Inputs!$M$53,IF(AND(D44=4,H44=1),Inputs!$M$54,0))))</f>
        <v>0</v>
      </c>
      <c r="AE44" s="19">
        <f>IF(AND(D44=1,I44=1),Inputs!$N$34,IF(AND(D44=2,I44=1),Inputs!$N$35,IF(AND(D44=3,I44=1),Inputs!$N$36,IF(AND(D44=4,I44=1),Inputs!$N$37,0))))</f>
        <v>0</v>
      </c>
      <c r="AF44" s="19">
        <f>IF(AND(D44=1,I44=1),Inputs!$N$51,IF(AND(D44=2,I44=1),Inputs!$N$52,IF(AND(D44=3,I44=1),Inputs!$N$53,IF(AND(D44=4,I44=1),Inputs!$N$54,0))))</f>
        <v>0</v>
      </c>
      <c r="AG44" s="19" t="e">
        <f t="shared" si="12"/>
        <v>#N/A</v>
      </c>
      <c r="AH44" s="19" t="e">
        <f t="shared" si="13"/>
        <v>#N/A</v>
      </c>
      <c r="AI44" s="19" t="e">
        <f t="shared" si="14"/>
        <v>#N/A</v>
      </c>
      <c r="AJ44" s="19" t="e">
        <f>IF(K44=2,Inputs!$B$7,IF(K44=3,Inputs!$B$8,IF(K44=4,Inputs!$B$9,IF(K44=5,Inputs!$B$10,IF(K44=6,Inputs!$B$11)))))</f>
        <v>#N/A</v>
      </c>
      <c r="AK44" s="19">
        <f>Inputs!$B$65+C44</f>
        <v>500</v>
      </c>
      <c r="AL44" s="19" t="e">
        <f t="shared" si="15"/>
        <v>#N/A</v>
      </c>
      <c r="AM44" s="19" t="e">
        <f t="shared" si="10"/>
        <v>#N/A</v>
      </c>
      <c r="AN44" s="19" t="e">
        <f t="shared" si="0"/>
        <v>#N/A</v>
      </c>
      <c r="AO44" s="19" t="e">
        <f t="shared" si="1"/>
        <v>#N/A</v>
      </c>
      <c r="AP44" s="19" t="e">
        <f t="shared" si="2"/>
        <v>#N/A</v>
      </c>
      <c r="AQ44" s="22">
        <f t="shared" si="3"/>
        <v>0</v>
      </c>
      <c r="AR44" s="22">
        <f t="shared" si="4"/>
        <v>0</v>
      </c>
      <c r="AS44" s="22">
        <f>IF(AND(AQ44&gt;=Inputs!$B$15,D44=2),MAX(C44,Inputs!$B$15),AQ44)</f>
        <v>0</v>
      </c>
      <c r="AT44" s="22">
        <f>IF(AND(AR44&gt;=Inputs!$B$15,D44=2),MAX(C44,Inputs!$B$15),AR44)</f>
        <v>0</v>
      </c>
      <c r="AU44" s="22">
        <f>IF(AND(AS44&gt;=Inputs!$B$16,D44&lt;4),MAX(C44,Inputs!$B$16),AS44)</f>
        <v>0</v>
      </c>
      <c r="AV44" s="22">
        <f>IF(AND(AT44&gt;=Inputs!$B$16,D44&lt;4),MAX(C44,Inputs!$B$16),AT44)</f>
        <v>0</v>
      </c>
      <c r="AW44" s="20">
        <f>IF(AU44&gt;Inputs!$B$17,Inputs!$B$17,AU44)</f>
        <v>0</v>
      </c>
      <c r="AX44" s="20">
        <f>IF(AV44&gt;Inputs!$B$17,Inputs!$B$17,AV44)</f>
        <v>0</v>
      </c>
    </row>
    <row r="45" spans="1:50" x14ac:dyDescent="0.25">
      <c r="A45" s="1">
        <f>Levels!A46</f>
        <v>0</v>
      </c>
      <c r="B45" s="1">
        <f>Levels!B46</f>
        <v>0</v>
      </c>
      <c r="C45" s="15">
        <f>IF(AND(E45=0,F45=1),Levels!C46,'2013-2014'!AU45)</f>
        <v>0</v>
      </c>
      <c r="D45" s="1">
        <f>Levels!F46</f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 t="e">
        <f>Levels!AE46</f>
        <v>#N/A</v>
      </c>
      <c r="K45" s="1" t="e">
        <f>Levels!AF46</f>
        <v>#N/A</v>
      </c>
      <c r="L45" s="1" t="e">
        <f t="shared" si="11"/>
        <v>#N/A</v>
      </c>
      <c r="M45" s="19">
        <f>IF(D45=1,Inputs!$J$25,IF(D45=2,Inputs!$J$26,IF(D45=3,Inputs!$J$27,IF(D45=4,Inputs!$J$28,0))))</f>
        <v>0</v>
      </c>
      <c r="N45" s="19">
        <f>IF(D45=1,Inputs!$J$42,IF(D45=2,Inputs!$J$43,IF(D45=3,Inputs!$J$44,IF(D45=4,Inputs!$J$45,0))))</f>
        <v>0</v>
      </c>
      <c r="O45" s="19">
        <f>IF(D45=1,Inputs!$K$25,IF(D45=2,Inputs!$K$26,IF(D45=3,Inputs!$K$27,IF(D45=4,Inputs!$K$28,0))))</f>
        <v>0</v>
      </c>
      <c r="P45" s="19">
        <f>IF(D45=1,Inputs!$K$42,IF(D45=2,Inputs!$K$43,IF(D45=3,Inputs!$K$44,IF(D45=4,Inputs!$K$45,0))))</f>
        <v>0</v>
      </c>
      <c r="Q45" s="19">
        <f>IF(AND(D45=1,G45=1),Inputs!$L$25,IF(AND(D45=2,G45=1),Inputs!$L$26,IF(AND(D45=3,G45=1),Inputs!$L$27,IF(AND(D45=4,G45=1),Inputs!$L$28,0))))</f>
        <v>0</v>
      </c>
      <c r="R45" s="19">
        <f>IF(AND(D45=1,G45=1),Inputs!$L$42,IF(AND(D45=2,G45=1),Inputs!$L$43,IF(AND(D45=3,G45=1),Inputs!$L$44,IF(AND(D45=4,G45=1),Inputs!$L$45,0))))</f>
        <v>0</v>
      </c>
      <c r="S45" s="19">
        <f>IF(AND(D45=1,H45=1),Inputs!$M$25,IF(AND(D45=2,H45=1),Inputs!$M$26,IF(AND(D45=3,H45=1),Inputs!$M$27,IF(AND(D45=4,H45=1),Inputs!$M$28,0))))</f>
        <v>0</v>
      </c>
      <c r="T45" s="19">
        <f>IF(AND(D45=1,H45=1),Inputs!$M$42,IF(AND(D45=2,H45=1),Inputs!$M$43,IF(AND(D45=3,H45=1),Inputs!$M$44,IF(AND(D45=4,H45=1),Inputs!$M$45,0))))</f>
        <v>0</v>
      </c>
      <c r="U45" s="19">
        <f>IF(AND(D45=1,I45=1),Inputs!$N$25,IF(AND(D45=2,I45=1),Inputs!$N$26,IF(AND(D45=3,I45=1),Inputs!$N$27,IF(AND(D45=4,I45=1),Inputs!$N$28,0))))</f>
        <v>0</v>
      </c>
      <c r="V45" s="19">
        <f>IF(AND(D45=1,I45=1),Inputs!$N$42,IF(AND(D45=2,I45=1),Inputs!$N$43,IF(AND(D45=3,I45=1),Inputs!$N$44,IF(AND(D45=4,I45=1),Inputs!$N$45,0))))</f>
        <v>0</v>
      </c>
      <c r="W45" s="19">
        <f>IF(D45=1,Inputs!$J$34,IF(D45=2,Inputs!$J$35,IF(D45=3,Inputs!$J$36,IF(D45=4,Inputs!$J$37,0))))</f>
        <v>0</v>
      </c>
      <c r="X45" s="19">
        <f>IF(D45=1,Inputs!$J$51,IF(D45=2,Inputs!$J$52,IF(D45=3,Inputs!$J$53,IF(D45=4,Inputs!$J$54,0))))</f>
        <v>0</v>
      </c>
      <c r="Y45" s="19">
        <f>IF(D45=1,Inputs!$K$34,IF(D45=2,Inputs!$K$35,IF(D45=3,Inputs!$K$36,IF(D45=4,Inputs!$K$37,0))))</f>
        <v>0</v>
      </c>
      <c r="Z45" s="19">
        <f>IF(D45=1,Inputs!$K$51,IF(D45=2,Inputs!$K$52,IF(D45=3,Inputs!$K$53,IF(D45=4,Inputs!$K$54,0))))</f>
        <v>0</v>
      </c>
      <c r="AA45" s="19">
        <f>IF(AND(D45=1,G45=1),Inputs!$L$34,IF(AND(D45=2,G45=1),Inputs!$L$35,IF(AND(D45=3,G45=1),Inputs!$L$36,IF(AND(D45=4,G45=1),Inputs!$L$37,0))))</f>
        <v>0</v>
      </c>
      <c r="AB45" s="19">
        <f>IF(AND(D45=1,G45=1),Inputs!$L$51,IF(AND(D45=2,G45=1),Inputs!$L$52,IF(AND(D45=3,G45=1),Inputs!$L$53,IF(AND(D45=4,G45=1),Inputs!$L$54,0))))</f>
        <v>0</v>
      </c>
      <c r="AC45" s="19">
        <f>IF(AND(D45=1,H45=1),Inputs!$M$34,IF(AND(D45=2,H45=1),Inputs!$M$35,IF(AND(D45=3,H45=1),Inputs!$M$36,IF(AND(D45=4,H45=1),Inputs!$M$37,0))))</f>
        <v>0</v>
      </c>
      <c r="AD45" s="19">
        <f>IF(AND(D45=1,H45=1),Inputs!$M$51,IF(AND(D45=2,H45=1),Inputs!$M$52,IF(AND(D45=3,H45=1),Inputs!$M$53,IF(AND(D45=4,H45=1),Inputs!$M$54,0))))</f>
        <v>0</v>
      </c>
      <c r="AE45" s="19">
        <f>IF(AND(D45=1,I45=1),Inputs!$N$34,IF(AND(D45=2,I45=1),Inputs!$N$35,IF(AND(D45=3,I45=1),Inputs!$N$36,IF(AND(D45=4,I45=1),Inputs!$N$37,0))))</f>
        <v>0</v>
      </c>
      <c r="AF45" s="19">
        <f>IF(AND(D45=1,I45=1),Inputs!$N$51,IF(AND(D45=2,I45=1),Inputs!$N$52,IF(AND(D45=3,I45=1),Inputs!$N$53,IF(AND(D45=4,I45=1),Inputs!$N$54,0))))</f>
        <v>0</v>
      </c>
      <c r="AG45" s="19" t="e">
        <f t="shared" si="12"/>
        <v>#N/A</v>
      </c>
      <c r="AH45" s="19" t="e">
        <f t="shared" si="13"/>
        <v>#N/A</v>
      </c>
      <c r="AI45" s="19" t="e">
        <f t="shared" si="14"/>
        <v>#N/A</v>
      </c>
      <c r="AJ45" s="19" t="e">
        <f>IF(K45=2,Inputs!$B$7,IF(K45=3,Inputs!$B$8,IF(K45=4,Inputs!$B$9,IF(K45=5,Inputs!$B$10,IF(K45=6,Inputs!$B$11)))))</f>
        <v>#N/A</v>
      </c>
      <c r="AK45" s="19">
        <f>Inputs!$B$65+C45</f>
        <v>500</v>
      </c>
      <c r="AL45" s="19" t="e">
        <f t="shared" si="15"/>
        <v>#N/A</v>
      </c>
      <c r="AM45" s="19" t="e">
        <f t="shared" si="10"/>
        <v>#N/A</v>
      </c>
      <c r="AN45" s="19" t="e">
        <f t="shared" si="0"/>
        <v>#N/A</v>
      </c>
      <c r="AO45" s="19" t="e">
        <f t="shared" si="1"/>
        <v>#N/A</v>
      </c>
      <c r="AP45" s="19" t="e">
        <f t="shared" si="2"/>
        <v>#N/A</v>
      </c>
      <c r="AQ45" s="22">
        <f t="shared" si="3"/>
        <v>0</v>
      </c>
      <c r="AR45" s="22">
        <f t="shared" si="4"/>
        <v>0</v>
      </c>
      <c r="AS45" s="22">
        <f>IF(AND(AQ45&gt;=Inputs!$B$15,D45=2),MAX(C45,Inputs!$B$15),AQ45)</f>
        <v>0</v>
      </c>
      <c r="AT45" s="22">
        <f>IF(AND(AR45&gt;=Inputs!$B$15,D45=2),MAX(C45,Inputs!$B$15),AR45)</f>
        <v>0</v>
      </c>
      <c r="AU45" s="22">
        <f>IF(AND(AS45&gt;=Inputs!$B$16,D45&lt;4),MAX(C45,Inputs!$B$16),AS45)</f>
        <v>0</v>
      </c>
      <c r="AV45" s="22">
        <f>IF(AND(AT45&gt;=Inputs!$B$16,D45&lt;4),MAX(C45,Inputs!$B$16),AT45)</f>
        <v>0</v>
      </c>
      <c r="AW45" s="20">
        <f>IF(AU45&gt;Inputs!$B$17,Inputs!$B$17,AU45)</f>
        <v>0</v>
      </c>
      <c r="AX45" s="20">
        <f>IF(AV45&gt;Inputs!$B$17,Inputs!$B$17,AV45)</f>
        <v>0</v>
      </c>
    </row>
    <row r="46" spans="1:50" x14ac:dyDescent="0.25">
      <c r="A46" s="1">
        <f>Levels!A47</f>
        <v>0</v>
      </c>
      <c r="B46" s="1">
        <f>Levels!B47</f>
        <v>0</v>
      </c>
      <c r="C46" s="15">
        <f>IF(AND(E46=0,F46=1),Levels!C47,'2013-2014'!AU46)</f>
        <v>0</v>
      </c>
      <c r="D46" s="1">
        <f>Levels!F47</f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 t="e">
        <f>Levels!AE47</f>
        <v>#N/A</v>
      </c>
      <c r="K46" s="1" t="e">
        <f>Levels!AF47</f>
        <v>#N/A</v>
      </c>
      <c r="L46" s="1" t="e">
        <f t="shared" si="11"/>
        <v>#N/A</v>
      </c>
      <c r="M46" s="19">
        <f>IF(D46=1,Inputs!$J$25,IF(D46=2,Inputs!$J$26,IF(D46=3,Inputs!$J$27,IF(D46=4,Inputs!$J$28,0))))</f>
        <v>0</v>
      </c>
      <c r="N46" s="19">
        <f>IF(D46=1,Inputs!$J$42,IF(D46=2,Inputs!$J$43,IF(D46=3,Inputs!$J$44,IF(D46=4,Inputs!$J$45,0))))</f>
        <v>0</v>
      </c>
      <c r="O46" s="19">
        <f>IF(D46=1,Inputs!$K$25,IF(D46=2,Inputs!$K$26,IF(D46=3,Inputs!$K$27,IF(D46=4,Inputs!$K$28,0))))</f>
        <v>0</v>
      </c>
      <c r="P46" s="19">
        <f>IF(D46=1,Inputs!$K$42,IF(D46=2,Inputs!$K$43,IF(D46=3,Inputs!$K$44,IF(D46=4,Inputs!$K$45,0))))</f>
        <v>0</v>
      </c>
      <c r="Q46" s="19">
        <f>IF(AND(D46=1,G46=1),Inputs!$L$25,IF(AND(D46=2,G46=1),Inputs!$L$26,IF(AND(D46=3,G46=1),Inputs!$L$27,IF(AND(D46=4,G46=1),Inputs!$L$28,0))))</f>
        <v>0</v>
      </c>
      <c r="R46" s="19">
        <f>IF(AND(D46=1,G46=1),Inputs!$L$42,IF(AND(D46=2,G46=1),Inputs!$L$43,IF(AND(D46=3,G46=1),Inputs!$L$44,IF(AND(D46=4,G46=1),Inputs!$L$45,0))))</f>
        <v>0</v>
      </c>
      <c r="S46" s="19">
        <f>IF(AND(D46=1,H46=1),Inputs!$M$25,IF(AND(D46=2,H46=1),Inputs!$M$26,IF(AND(D46=3,H46=1),Inputs!$M$27,IF(AND(D46=4,H46=1),Inputs!$M$28,0))))</f>
        <v>0</v>
      </c>
      <c r="T46" s="19">
        <f>IF(AND(D46=1,H46=1),Inputs!$M$42,IF(AND(D46=2,H46=1),Inputs!$M$43,IF(AND(D46=3,H46=1),Inputs!$M$44,IF(AND(D46=4,H46=1),Inputs!$M$45,0))))</f>
        <v>0</v>
      </c>
      <c r="U46" s="19">
        <f>IF(AND(D46=1,I46=1),Inputs!$N$25,IF(AND(D46=2,I46=1),Inputs!$N$26,IF(AND(D46=3,I46=1),Inputs!$N$27,IF(AND(D46=4,I46=1),Inputs!$N$28,0))))</f>
        <v>0</v>
      </c>
      <c r="V46" s="19">
        <f>IF(AND(D46=1,I46=1),Inputs!$N$42,IF(AND(D46=2,I46=1),Inputs!$N$43,IF(AND(D46=3,I46=1),Inputs!$N$44,IF(AND(D46=4,I46=1),Inputs!$N$45,0))))</f>
        <v>0</v>
      </c>
      <c r="W46" s="19">
        <f>IF(D46=1,Inputs!$J$34,IF(D46=2,Inputs!$J$35,IF(D46=3,Inputs!$J$36,IF(D46=4,Inputs!$J$37,0))))</f>
        <v>0</v>
      </c>
      <c r="X46" s="19">
        <f>IF(D46=1,Inputs!$J$51,IF(D46=2,Inputs!$J$52,IF(D46=3,Inputs!$J$53,IF(D46=4,Inputs!$J$54,0))))</f>
        <v>0</v>
      </c>
      <c r="Y46" s="19">
        <f>IF(D46=1,Inputs!$K$34,IF(D46=2,Inputs!$K$35,IF(D46=3,Inputs!$K$36,IF(D46=4,Inputs!$K$37,0))))</f>
        <v>0</v>
      </c>
      <c r="Z46" s="19">
        <f>IF(D46=1,Inputs!$K$51,IF(D46=2,Inputs!$K$52,IF(D46=3,Inputs!$K$53,IF(D46=4,Inputs!$K$54,0))))</f>
        <v>0</v>
      </c>
      <c r="AA46" s="19">
        <f>IF(AND(D46=1,G46=1),Inputs!$L$34,IF(AND(D46=2,G46=1),Inputs!$L$35,IF(AND(D46=3,G46=1),Inputs!$L$36,IF(AND(D46=4,G46=1),Inputs!$L$37,0))))</f>
        <v>0</v>
      </c>
      <c r="AB46" s="19">
        <f>IF(AND(D46=1,G46=1),Inputs!$L$51,IF(AND(D46=2,G46=1),Inputs!$L$52,IF(AND(D46=3,G46=1),Inputs!$L$53,IF(AND(D46=4,G46=1),Inputs!$L$54,0))))</f>
        <v>0</v>
      </c>
      <c r="AC46" s="19">
        <f>IF(AND(D46=1,H46=1),Inputs!$M$34,IF(AND(D46=2,H46=1),Inputs!$M$35,IF(AND(D46=3,H46=1),Inputs!$M$36,IF(AND(D46=4,H46=1),Inputs!$M$37,0))))</f>
        <v>0</v>
      </c>
      <c r="AD46" s="19">
        <f>IF(AND(D46=1,H46=1),Inputs!$M$51,IF(AND(D46=2,H46=1),Inputs!$M$52,IF(AND(D46=3,H46=1),Inputs!$M$53,IF(AND(D46=4,H46=1),Inputs!$M$54,0))))</f>
        <v>0</v>
      </c>
      <c r="AE46" s="19">
        <f>IF(AND(D46=1,I46=1),Inputs!$N$34,IF(AND(D46=2,I46=1),Inputs!$N$35,IF(AND(D46=3,I46=1),Inputs!$N$36,IF(AND(D46=4,I46=1),Inputs!$N$37,0))))</f>
        <v>0</v>
      </c>
      <c r="AF46" s="19">
        <f>IF(AND(D46=1,I46=1),Inputs!$N$51,IF(AND(D46=2,I46=1),Inputs!$N$52,IF(AND(D46=3,I46=1),Inputs!$N$53,IF(AND(D46=4,I46=1),Inputs!$N$54,0))))</f>
        <v>0</v>
      </c>
      <c r="AG46" s="19" t="e">
        <f t="shared" si="12"/>
        <v>#N/A</v>
      </c>
      <c r="AH46" s="19" t="e">
        <f t="shared" si="13"/>
        <v>#N/A</v>
      </c>
      <c r="AI46" s="19" t="e">
        <f t="shared" si="14"/>
        <v>#N/A</v>
      </c>
      <c r="AJ46" s="19" t="e">
        <f>IF(K46=2,Inputs!$B$7,IF(K46=3,Inputs!$B$8,IF(K46=4,Inputs!$B$9,IF(K46=5,Inputs!$B$10,IF(K46=6,Inputs!$B$11)))))</f>
        <v>#N/A</v>
      </c>
      <c r="AK46" s="19">
        <f>Inputs!$B$65+C46</f>
        <v>500</v>
      </c>
      <c r="AL46" s="19" t="e">
        <f t="shared" si="15"/>
        <v>#N/A</v>
      </c>
      <c r="AM46" s="19" t="e">
        <f t="shared" si="10"/>
        <v>#N/A</v>
      </c>
      <c r="AN46" s="19" t="e">
        <f t="shared" si="0"/>
        <v>#N/A</v>
      </c>
      <c r="AO46" s="19" t="e">
        <f t="shared" si="1"/>
        <v>#N/A</v>
      </c>
      <c r="AP46" s="19" t="e">
        <f t="shared" si="2"/>
        <v>#N/A</v>
      </c>
      <c r="AQ46" s="22">
        <f t="shared" si="3"/>
        <v>0</v>
      </c>
      <c r="AR46" s="22">
        <f t="shared" si="4"/>
        <v>0</v>
      </c>
      <c r="AS46" s="22">
        <f>IF(AND(AQ46&gt;=Inputs!$B$15,D46=2),MAX(C46,Inputs!$B$15),AQ46)</f>
        <v>0</v>
      </c>
      <c r="AT46" s="22">
        <f>IF(AND(AR46&gt;=Inputs!$B$15,D46=2),MAX(C46,Inputs!$B$15),AR46)</f>
        <v>0</v>
      </c>
      <c r="AU46" s="22">
        <f>IF(AND(AS46&gt;=Inputs!$B$16,D46&lt;4),MAX(C46,Inputs!$B$16),AS46)</f>
        <v>0</v>
      </c>
      <c r="AV46" s="22">
        <f>IF(AND(AT46&gt;=Inputs!$B$16,D46&lt;4),MAX(C46,Inputs!$B$16),AT46)</f>
        <v>0</v>
      </c>
      <c r="AW46" s="20">
        <f>IF(AU46&gt;Inputs!$B$17,Inputs!$B$17,AU46)</f>
        <v>0</v>
      </c>
      <c r="AX46" s="20">
        <f>IF(AV46&gt;Inputs!$B$17,Inputs!$B$17,AV46)</f>
        <v>0</v>
      </c>
    </row>
    <row r="47" spans="1:50" x14ac:dyDescent="0.25">
      <c r="A47" s="1">
        <f>Levels!A48</f>
        <v>0</v>
      </c>
      <c r="B47" s="1">
        <f>Levels!B48</f>
        <v>0</v>
      </c>
      <c r="C47" s="15">
        <f>IF(AND(E47=0,F47=1),Levels!C48,'2013-2014'!AU47)</f>
        <v>0</v>
      </c>
      <c r="D47" s="1">
        <f>Levels!F48</f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 t="e">
        <f>Levels!AE48</f>
        <v>#N/A</v>
      </c>
      <c r="K47" s="1" t="e">
        <f>Levels!AF48</f>
        <v>#N/A</v>
      </c>
      <c r="L47" s="1" t="e">
        <f t="shared" si="11"/>
        <v>#N/A</v>
      </c>
      <c r="M47" s="19">
        <f>IF(D47=1,Inputs!$J$25,IF(D47=2,Inputs!$J$26,IF(D47=3,Inputs!$J$27,IF(D47=4,Inputs!$J$28,0))))</f>
        <v>0</v>
      </c>
      <c r="N47" s="19">
        <f>IF(D47=1,Inputs!$J$42,IF(D47=2,Inputs!$J$43,IF(D47=3,Inputs!$J$44,IF(D47=4,Inputs!$J$45,0))))</f>
        <v>0</v>
      </c>
      <c r="O47" s="19">
        <f>IF(D47=1,Inputs!$K$25,IF(D47=2,Inputs!$K$26,IF(D47=3,Inputs!$K$27,IF(D47=4,Inputs!$K$28,0))))</f>
        <v>0</v>
      </c>
      <c r="P47" s="19">
        <f>IF(D47=1,Inputs!$K$42,IF(D47=2,Inputs!$K$43,IF(D47=3,Inputs!$K$44,IF(D47=4,Inputs!$K$45,0))))</f>
        <v>0</v>
      </c>
      <c r="Q47" s="19">
        <f>IF(AND(D47=1,G47=1),Inputs!$L$25,IF(AND(D47=2,G47=1),Inputs!$L$26,IF(AND(D47=3,G47=1),Inputs!$L$27,IF(AND(D47=4,G47=1),Inputs!$L$28,0))))</f>
        <v>0</v>
      </c>
      <c r="R47" s="19">
        <f>IF(AND(D47=1,G47=1),Inputs!$L$42,IF(AND(D47=2,G47=1),Inputs!$L$43,IF(AND(D47=3,G47=1),Inputs!$L$44,IF(AND(D47=4,G47=1),Inputs!$L$45,0))))</f>
        <v>0</v>
      </c>
      <c r="S47" s="19">
        <f>IF(AND(D47=1,H47=1),Inputs!$M$25,IF(AND(D47=2,H47=1),Inputs!$M$26,IF(AND(D47=3,H47=1),Inputs!$M$27,IF(AND(D47=4,H47=1),Inputs!$M$28,0))))</f>
        <v>0</v>
      </c>
      <c r="T47" s="19">
        <f>IF(AND(D47=1,H47=1),Inputs!$M$42,IF(AND(D47=2,H47=1),Inputs!$M$43,IF(AND(D47=3,H47=1),Inputs!$M$44,IF(AND(D47=4,H47=1),Inputs!$M$45,0))))</f>
        <v>0</v>
      </c>
      <c r="U47" s="19">
        <f>IF(AND(D47=1,I47=1),Inputs!$N$25,IF(AND(D47=2,I47=1),Inputs!$N$26,IF(AND(D47=3,I47=1),Inputs!$N$27,IF(AND(D47=4,I47=1),Inputs!$N$28,0))))</f>
        <v>0</v>
      </c>
      <c r="V47" s="19">
        <f>IF(AND(D47=1,I47=1),Inputs!$N$42,IF(AND(D47=2,I47=1),Inputs!$N$43,IF(AND(D47=3,I47=1),Inputs!$N$44,IF(AND(D47=4,I47=1),Inputs!$N$45,0))))</f>
        <v>0</v>
      </c>
      <c r="W47" s="19">
        <f>IF(D47=1,Inputs!$J$34,IF(D47=2,Inputs!$J$35,IF(D47=3,Inputs!$J$36,IF(D47=4,Inputs!$J$37,0))))</f>
        <v>0</v>
      </c>
      <c r="X47" s="19">
        <f>IF(D47=1,Inputs!$J$51,IF(D47=2,Inputs!$J$52,IF(D47=3,Inputs!$J$53,IF(D47=4,Inputs!$J$54,0))))</f>
        <v>0</v>
      </c>
      <c r="Y47" s="19">
        <f>IF(D47=1,Inputs!$K$34,IF(D47=2,Inputs!$K$35,IF(D47=3,Inputs!$K$36,IF(D47=4,Inputs!$K$37,0))))</f>
        <v>0</v>
      </c>
      <c r="Z47" s="19">
        <f>IF(D47=1,Inputs!$K$51,IF(D47=2,Inputs!$K$52,IF(D47=3,Inputs!$K$53,IF(D47=4,Inputs!$K$54,0))))</f>
        <v>0</v>
      </c>
      <c r="AA47" s="19">
        <f>IF(AND(D47=1,G47=1),Inputs!$L$34,IF(AND(D47=2,G47=1),Inputs!$L$35,IF(AND(D47=3,G47=1),Inputs!$L$36,IF(AND(D47=4,G47=1),Inputs!$L$37,0))))</f>
        <v>0</v>
      </c>
      <c r="AB47" s="19">
        <f>IF(AND(D47=1,G47=1),Inputs!$L$51,IF(AND(D47=2,G47=1),Inputs!$L$52,IF(AND(D47=3,G47=1),Inputs!$L$53,IF(AND(D47=4,G47=1),Inputs!$L$54,0))))</f>
        <v>0</v>
      </c>
      <c r="AC47" s="19">
        <f>IF(AND(D47=1,H47=1),Inputs!$M$34,IF(AND(D47=2,H47=1),Inputs!$M$35,IF(AND(D47=3,H47=1),Inputs!$M$36,IF(AND(D47=4,H47=1),Inputs!$M$37,0))))</f>
        <v>0</v>
      </c>
      <c r="AD47" s="19">
        <f>IF(AND(D47=1,H47=1),Inputs!$M$51,IF(AND(D47=2,H47=1),Inputs!$M$52,IF(AND(D47=3,H47=1),Inputs!$M$53,IF(AND(D47=4,H47=1),Inputs!$M$54,0))))</f>
        <v>0</v>
      </c>
      <c r="AE47" s="19">
        <f>IF(AND(D47=1,I47=1),Inputs!$N$34,IF(AND(D47=2,I47=1),Inputs!$N$35,IF(AND(D47=3,I47=1),Inputs!$N$36,IF(AND(D47=4,I47=1),Inputs!$N$37,0))))</f>
        <v>0</v>
      </c>
      <c r="AF47" s="19">
        <f>IF(AND(D47=1,I47=1),Inputs!$N$51,IF(AND(D47=2,I47=1),Inputs!$N$52,IF(AND(D47=3,I47=1),Inputs!$N$53,IF(AND(D47=4,I47=1),Inputs!$N$54,0))))</f>
        <v>0</v>
      </c>
      <c r="AG47" s="19" t="e">
        <f t="shared" si="12"/>
        <v>#N/A</v>
      </c>
      <c r="AH47" s="19" t="e">
        <f t="shared" si="13"/>
        <v>#N/A</v>
      </c>
      <c r="AI47" s="19" t="e">
        <f t="shared" si="14"/>
        <v>#N/A</v>
      </c>
      <c r="AJ47" s="19" t="e">
        <f>IF(K47=2,Inputs!$B$7,IF(K47=3,Inputs!$B$8,IF(K47=4,Inputs!$B$9,IF(K47=5,Inputs!$B$10,IF(K47=6,Inputs!$B$11)))))</f>
        <v>#N/A</v>
      </c>
      <c r="AK47" s="19">
        <f>Inputs!$B$65+C47</f>
        <v>500</v>
      </c>
      <c r="AL47" s="19" t="e">
        <f t="shared" si="15"/>
        <v>#N/A</v>
      </c>
      <c r="AM47" s="19" t="e">
        <f t="shared" si="10"/>
        <v>#N/A</v>
      </c>
      <c r="AN47" s="19" t="e">
        <f t="shared" si="0"/>
        <v>#N/A</v>
      </c>
      <c r="AO47" s="19" t="e">
        <f t="shared" si="1"/>
        <v>#N/A</v>
      </c>
      <c r="AP47" s="19" t="e">
        <f t="shared" si="2"/>
        <v>#N/A</v>
      </c>
      <c r="AQ47" s="22">
        <f t="shared" si="3"/>
        <v>0</v>
      </c>
      <c r="AR47" s="22">
        <f t="shared" si="4"/>
        <v>0</v>
      </c>
      <c r="AS47" s="22">
        <f>IF(AND(AQ47&gt;=Inputs!$B$15,D47=2),MAX(C47,Inputs!$B$15),AQ47)</f>
        <v>0</v>
      </c>
      <c r="AT47" s="22">
        <f>IF(AND(AR47&gt;=Inputs!$B$15,D47=2),MAX(C47,Inputs!$B$15),AR47)</f>
        <v>0</v>
      </c>
      <c r="AU47" s="22">
        <f>IF(AND(AS47&gt;=Inputs!$B$16,D47&lt;4),MAX(C47,Inputs!$B$16),AS47)</f>
        <v>0</v>
      </c>
      <c r="AV47" s="22">
        <f>IF(AND(AT47&gt;=Inputs!$B$16,D47&lt;4),MAX(C47,Inputs!$B$16),AT47)</f>
        <v>0</v>
      </c>
      <c r="AW47" s="20">
        <f>IF(AU47&gt;Inputs!$B$17,Inputs!$B$17,AU47)</f>
        <v>0</v>
      </c>
      <c r="AX47" s="20">
        <f>IF(AV47&gt;Inputs!$B$17,Inputs!$B$17,AV47)</f>
        <v>0</v>
      </c>
    </row>
    <row r="48" spans="1:50" x14ac:dyDescent="0.25">
      <c r="A48" s="1">
        <f>Levels!A49</f>
        <v>0</v>
      </c>
      <c r="B48" s="1">
        <f>Levels!B49</f>
        <v>0</v>
      </c>
      <c r="C48" s="15">
        <f>IF(AND(E48=0,F48=1),Levels!C49,'2013-2014'!AU48)</f>
        <v>0</v>
      </c>
      <c r="D48" s="1">
        <f>Levels!F49</f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 t="e">
        <f>Levels!AE49</f>
        <v>#N/A</v>
      </c>
      <c r="K48" s="1" t="e">
        <f>Levels!AF49</f>
        <v>#N/A</v>
      </c>
      <c r="L48" s="1" t="e">
        <f t="shared" si="11"/>
        <v>#N/A</v>
      </c>
      <c r="M48" s="19">
        <f>IF(D48=1,Inputs!$J$25,IF(D48=2,Inputs!$J$26,IF(D48=3,Inputs!$J$27,IF(D48=4,Inputs!$J$28,0))))</f>
        <v>0</v>
      </c>
      <c r="N48" s="19">
        <f>IF(D48=1,Inputs!$J$42,IF(D48=2,Inputs!$J$43,IF(D48=3,Inputs!$J$44,IF(D48=4,Inputs!$J$45,0))))</f>
        <v>0</v>
      </c>
      <c r="O48" s="19">
        <f>IF(D48=1,Inputs!$K$25,IF(D48=2,Inputs!$K$26,IF(D48=3,Inputs!$K$27,IF(D48=4,Inputs!$K$28,0))))</f>
        <v>0</v>
      </c>
      <c r="P48" s="19">
        <f>IF(D48=1,Inputs!$K$42,IF(D48=2,Inputs!$K$43,IF(D48=3,Inputs!$K$44,IF(D48=4,Inputs!$K$45,0))))</f>
        <v>0</v>
      </c>
      <c r="Q48" s="19">
        <f>IF(AND(D48=1,G48=1),Inputs!$L$25,IF(AND(D48=2,G48=1),Inputs!$L$26,IF(AND(D48=3,G48=1),Inputs!$L$27,IF(AND(D48=4,G48=1),Inputs!$L$28,0))))</f>
        <v>0</v>
      </c>
      <c r="R48" s="19">
        <f>IF(AND(D48=1,G48=1),Inputs!$L$42,IF(AND(D48=2,G48=1),Inputs!$L$43,IF(AND(D48=3,G48=1),Inputs!$L$44,IF(AND(D48=4,G48=1),Inputs!$L$45,0))))</f>
        <v>0</v>
      </c>
      <c r="S48" s="19">
        <f>IF(AND(D48=1,H48=1),Inputs!$M$25,IF(AND(D48=2,H48=1),Inputs!$M$26,IF(AND(D48=3,H48=1),Inputs!$M$27,IF(AND(D48=4,H48=1),Inputs!$M$28,0))))</f>
        <v>0</v>
      </c>
      <c r="T48" s="19">
        <f>IF(AND(D48=1,H48=1),Inputs!$M$42,IF(AND(D48=2,H48=1),Inputs!$M$43,IF(AND(D48=3,H48=1),Inputs!$M$44,IF(AND(D48=4,H48=1),Inputs!$M$45,0))))</f>
        <v>0</v>
      </c>
      <c r="U48" s="19">
        <f>IF(AND(D48=1,I48=1),Inputs!$N$25,IF(AND(D48=2,I48=1),Inputs!$N$26,IF(AND(D48=3,I48=1),Inputs!$N$27,IF(AND(D48=4,I48=1),Inputs!$N$28,0))))</f>
        <v>0</v>
      </c>
      <c r="V48" s="19">
        <f>IF(AND(D48=1,I48=1),Inputs!$N$42,IF(AND(D48=2,I48=1),Inputs!$N$43,IF(AND(D48=3,I48=1),Inputs!$N$44,IF(AND(D48=4,I48=1),Inputs!$N$45,0))))</f>
        <v>0</v>
      </c>
      <c r="W48" s="19">
        <f>IF(D48=1,Inputs!$J$34,IF(D48=2,Inputs!$J$35,IF(D48=3,Inputs!$J$36,IF(D48=4,Inputs!$J$37,0))))</f>
        <v>0</v>
      </c>
      <c r="X48" s="19">
        <f>IF(D48=1,Inputs!$J$51,IF(D48=2,Inputs!$J$52,IF(D48=3,Inputs!$J$53,IF(D48=4,Inputs!$J$54,0))))</f>
        <v>0</v>
      </c>
      <c r="Y48" s="19">
        <f>IF(D48=1,Inputs!$K$34,IF(D48=2,Inputs!$K$35,IF(D48=3,Inputs!$K$36,IF(D48=4,Inputs!$K$37,0))))</f>
        <v>0</v>
      </c>
      <c r="Z48" s="19">
        <f>IF(D48=1,Inputs!$K$51,IF(D48=2,Inputs!$K$52,IF(D48=3,Inputs!$K$53,IF(D48=4,Inputs!$K$54,0))))</f>
        <v>0</v>
      </c>
      <c r="AA48" s="19">
        <f>IF(AND(D48=1,G48=1),Inputs!$L$34,IF(AND(D48=2,G48=1),Inputs!$L$35,IF(AND(D48=3,G48=1),Inputs!$L$36,IF(AND(D48=4,G48=1),Inputs!$L$37,0))))</f>
        <v>0</v>
      </c>
      <c r="AB48" s="19">
        <f>IF(AND(D48=1,G48=1),Inputs!$L$51,IF(AND(D48=2,G48=1),Inputs!$L$52,IF(AND(D48=3,G48=1),Inputs!$L$53,IF(AND(D48=4,G48=1),Inputs!$L$54,0))))</f>
        <v>0</v>
      </c>
      <c r="AC48" s="19">
        <f>IF(AND(D48=1,H48=1),Inputs!$M$34,IF(AND(D48=2,H48=1),Inputs!$M$35,IF(AND(D48=3,H48=1),Inputs!$M$36,IF(AND(D48=4,H48=1),Inputs!$M$37,0))))</f>
        <v>0</v>
      </c>
      <c r="AD48" s="19">
        <f>IF(AND(D48=1,H48=1),Inputs!$M$51,IF(AND(D48=2,H48=1),Inputs!$M$52,IF(AND(D48=3,H48=1),Inputs!$M$53,IF(AND(D48=4,H48=1),Inputs!$M$54,0))))</f>
        <v>0</v>
      </c>
      <c r="AE48" s="19">
        <f>IF(AND(D48=1,I48=1),Inputs!$N$34,IF(AND(D48=2,I48=1),Inputs!$N$35,IF(AND(D48=3,I48=1),Inputs!$N$36,IF(AND(D48=4,I48=1),Inputs!$N$37,0))))</f>
        <v>0</v>
      </c>
      <c r="AF48" s="19">
        <f>IF(AND(D48=1,I48=1),Inputs!$N$51,IF(AND(D48=2,I48=1),Inputs!$N$52,IF(AND(D48=3,I48=1),Inputs!$N$53,IF(AND(D48=4,I48=1),Inputs!$N$54,0))))</f>
        <v>0</v>
      </c>
      <c r="AG48" s="19" t="e">
        <f t="shared" si="12"/>
        <v>#N/A</v>
      </c>
      <c r="AH48" s="19" t="e">
        <f t="shared" si="13"/>
        <v>#N/A</v>
      </c>
      <c r="AI48" s="19" t="e">
        <f t="shared" si="14"/>
        <v>#N/A</v>
      </c>
      <c r="AJ48" s="19" t="e">
        <f>IF(K48=2,Inputs!$B$7,IF(K48=3,Inputs!$B$8,IF(K48=4,Inputs!$B$9,IF(K48=5,Inputs!$B$10,IF(K48=6,Inputs!$B$11)))))</f>
        <v>#N/A</v>
      </c>
      <c r="AK48" s="19">
        <f>Inputs!$B$65+C48</f>
        <v>500</v>
      </c>
      <c r="AL48" s="19" t="e">
        <f t="shared" si="15"/>
        <v>#N/A</v>
      </c>
      <c r="AM48" s="19" t="e">
        <f t="shared" si="10"/>
        <v>#N/A</v>
      </c>
      <c r="AN48" s="19" t="e">
        <f t="shared" si="0"/>
        <v>#N/A</v>
      </c>
      <c r="AO48" s="19" t="e">
        <f t="shared" si="1"/>
        <v>#N/A</v>
      </c>
      <c r="AP48" s="19" t="e">
        <f t="shared" si="2"/>
        <v>#N/A</v>
      </c>
      <c r="AQ48" s="22">
        <f t="shared" si="3"/>
        <v>0</v>
      </c>
      <c r="AR48" s="22">
        <f t="shared" si="4"/>
        <v>0</v>
      </c>
      <c r="AS48" s="22">
        <f>IF(AND(AQ48&gt;=Inputs!$B$15,D48=2),MAX(C48,Inputs!$B$15),AQ48)</f>
        <v>0</v>
      </c>
      <c r="AT48" s="22">
        <f>IF(AND(AR48&gt;=Inputs!$B$15,D48=2),MAX(C48,Inputs!$B$15),AR48)</f>
        <v>0</v>
      </c>
      <c r="AU48" s="22">
        <f>IF(AND(AS48&gt;=Inputs!$B$16,D48&lt;4),MAX(C48,Inputs!$B$16),AS48)</f>
        <v>0</v>
      </c>
      <c r="AV48" s="22">
        <f>IF(AND(AT48&gt;=Inputs!$B$16,D48&lt;4),MAX(C48,Inputs!$B$16),AT48)</f>
        <v>0</v>
      </c>
      <c r="AW48" s="20">
        <f>IF(AU48&gt;Inputs!$B$17,Inputs!$B$17,AU48)</f>
        <v>0</v>
      </c>
      <c r="AX48" s="20">
        <f>IF(AV48&gt;Inputs!$B$17,Inputs!$B$17,AV48)</f>
        <v>0</v>
      </c>
    </row>
    <row r="49" spans="1:50" x14ac:dyDescent="0.25">
      <c r="A49" s="1">
        <f>Levels!A50</f>
        <v>0</v>
      </c>
      <c r="B49" s="1">
        <f>Levels!B50</f>
        <v>0</v>
      </c>
      <c r="C49" s="15">
        <f>IF(AND(E49=0,F49=1),Levels!C50,'2013-2014'!AU49)</f>
        <v>0</v>
      </c>
      <c r="D49" s="1">
        <f>Levels!F50</f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 t="e">
        <f>Levels!AE50</f>
        <v>#N/A</v>
      </c>
      <c r="K49" s="1" t="e">
        <f>Levels!AF50</f>
        <v>#N/A</v>
      </c>
      <c r="L49" s="1" t="e">
        <f t="shared" si="11"/>
        <v>#N/A</v>
      </c>
      <c r="M49" s="19">
        <f>IF(D49=1,Inputs!$J$25,IF(D49=2,Inputs!$J$26,IF(D49=3,Inputs!$J$27,IF(D49=4,Inputs!$J$28,0))))</f>
        <v>0</v>
      </c>
      <c r="N49" s="19">
        <f>IF(D49=1,Inputs!$J$42,IF(D49=2,Inputs!$J$43,IF(D49=3,Inputs!$J$44,IF(D49=4,Inputs!$J$45,0))))</f>
        <v>0</v>
      </c>
      <c r="O49" s="19">
        <f>IF(D49=1,Inputs!$K$25,IF(D49=2,Inputs!$K$26,IF(D49=3,Inputs!$K$27,IF(D49=4,Inputs!$K$28,0))))</f>
        <v>0</v>
      </c>
      <c r="P49" s="19">
        <f>IF(D49=1,Inputs!$K$42,IF(D49=2,Inputs!$K$43,IF(D49=3,Inputs!$K$44,IF(D49=4,Inputs!$K$45,0))))</f>
        <v>0</v>
      </c>
      <c r="Q49" s="19">
        <f>IF(AND(D49=1,G49=1),Inputs!$L$25,IF(AND(D49=2,G49=1),Inputs!$L$26,IF(AND(D49=3,G49=1),Inputs!$L$27,IF(AND(D49=4,G49=1),Inputs!$L$28,0))))</f>
        <v>0</v>
      </c>
      <c r="R49" s="19">
        <f>IF(AND(D49=1,G49=1),Inputs!$L$42,IF(AND(D49=2,G49=1),Inputs!$L$43,IF(AND(D49=3,G49=1),Inputs!$L$44,IF(AND(D49=4,G49=1),Inputs!$L$45,0))))</f>
        <v>0</v>
      </c>
      <c r="S49" s="19">
        <f>IF(AND(D49=1,H49=1),Inputs!$M$25,IF(AND(D49=2,H49=1),Inputs!$M$26,IF(AND(D49=3,H49=1),Inputs!$M$27,IF(AND(D49=4,H49=1),Inputs!$M$28,0))))</f>
        <v>0</v>
      </c>
      <c r="T49" s="19">
        <f>IF(AND(D49=1,H49=1),Inputs!$M$42,IF(AND(D49=2,H49=1),Inputs!$M$43,IF(AND(D49=3,H49=1),Inputs!$M$44,IF(AND(D49=4,H49=1),Inputs!$M$45,0))))</f>
        <v>0</v>
      </c>
      <c r="U49" s="19">
        <f>IF(AND(D49=1,I49=1),Inputs!$N$25,IF(AND(D49=2,I49=1),Inputs!$N$26,IF(AND(D49=3,I49=1),Inputs!$N$27,IF(AND(D49=4,I49=1),Inputs!$N$28,0))))</f>
        <v>0</v>
      </c>
      <c r="V49" s="19">
        <f>IF(AND(D49=1,I49=1),Inputs!$N$42,IF(AND(D49=2,I49=1),Inputs!$N$43,IF(AND(D49=3,I49=1),Inputs!$N$44,IF(AND(D49=4,I49=1),Inputs!$N$45,0))))</f>
        <v>0</v>
      </c>
      <c r="W49" s="19">
        <f>IF(D49=1,Inputs!$J$34,IF(D49=2,Inputs!$J$35,IF(D49=3,Inputs!$J$36,IF(D49=4,Inputs!$J$37,0))))</f>
        <v>0</v>
      </c>
      <c r="X49" s="19">
        <f>IF(D49=1,Inputs!$J$51,IF(D49=2,Inputs!$J$52,IF(D49=3,Inputs!$J$53,IF(D49=4,Inputs!$J$54,0))))</f>
        <v>0</v>
      </c>
      <c r="Y49" s="19">
        <f>IF(D49=1,Inputs!$K$34,IF(D49=2,Inputs!$K$35,IF(D49=3,Inputs!$K$36,IF(D49=4,Inputs!$K$37,0))))</f>
        <v>0</v>
      </c>
      <c r="Z49" s="19">
        <f>IF(D49=1,Inputs!$K$51,IF(D49=2,Inputs!$K$52,IF(D49=3,Inputs!$K$53,IF(D49=4,Inputs!$K$54,0))))</f>
        <v>0</v>
      </c>
      <c r="AA49" s="19">
        <f>IF(AND(D49=1,G49=1),Inputs!$L$34,IF(AND(D49=2,G49=1),Inputs!$L$35,IF(AND(D49=3,G49=1),Inputs!$L$36,IF(AND(D49=4,G49=1),Inputs!$L$37,0))))</f>
        <v>0</v>
      </c>
      <c r="AB49" s="19">
        <f>IF(AND(D49=1,G49=1),Inputs!$L$51,IF(AND(D49=2,G49=1),Inputs!$L$52,IF(AND(D49=3,G49=1),Inputs!$L$53,IF(AND(D49=4,G49=1),Inputs!$L$54,0))))</f>
        <v>0</v>
      </c>
      <c r="AC49" s="19">
        <f>IF(AND(D49=1,H49=1),Inputs!$M$34,IF(AND(D49=2,H49=1),Inputs!$M$35,IF(AND(D49=3,H49=1),Inputs!$M$36,IF(AND(D49=4,H49=1),Inputs!$M$37,0))))</f>
        <v>0</v>
      </c>
      <c r="AD49" s="19">
        <f>IF(AND(D49=1,H49=1),Inputs!$M$51,IF(AND(D49=2,H49=1),Inputs!$M$52,IF(AND(D49=3,H49=1),Inputs!$M$53,IF(AND(D49=4,H49=1),Inputs!$M$54,0))))</f>
        <v>0</v>
      </c>
      <c r="AE49" s="19">
        <f>IF(AND(D49=1,I49=1),Inputs!$N$34,IF(AND(D49=2,I49=1),Inputs!$N$35,IF(AND(D49=3,I49=1),Inputs!$N$36,IF(AND(D49=4,I49=1),Inputs!$N$37,0))))</f>
        <v>0</v>
      </c>
      <c r="AF49" s="19">
        <f>IF(AND(D49=1,I49=1),Inputs!$N$51,IF(AND(D49=2,I49=1),Inputs!$N$52,IF(AND(D49=3,I49=1),Inputs!$N$53,IF(AND(D49=4,I49=1),Inputs!$N$54,0))))</f>
        <v>0</v>
      </c>
      <c r="AG49" s="19" t="e">
        <f t="shared" si="12"/>
        <v>#N/A</v>
      </c>
      <c r="AH49" s="19" t="e">
        <f t="shared" si="13"/>
        <v>#N/A</v>
      </c>
      <c r="AI49" s="19" t="e">
        <f t="shared" si="14"/>
        <v>#N/A</v>
      </c>
      <c r="AJ49" s="19" t="e">
        <f>IF(K49=2,Inputs!$B$7,IF(K49=3,Inputs!$B$8,IF(K49=4,Inputs!$B$9,IF(K49=5,Inputs!$B$10,IF(K49=6,Inputs!$B$11)))))</f>
        <v>#N/A</v>
      </c>
      <c r="AK49" s="19">
        <f>Inputs!$B$65+C49</f>
        <v>500</v>
      </c>
      <c r="AL49" s="19" t="e">
        <f t="shared" si="15"/>
        <v>#N/A</v>
      </c>
      <c r="AM49" s="19" t="e">
        <f t="shared" si="10"/>
        <v>#N/A</v>
      </c>
      <c r="AN49" s="19" t="e">
        <f t="shared" si="0"/>
        <v>#N/A</v>
      </c>
      <c r="AO49" s="19" t="e">
        <f t="shared" si="1"/>
        <v>#N/A</v>
      </c>
      <c r="AP49" s="19" t="e">
        <f t="shared" si="2"/>
        <v>#N/A</v>
      </c>
      <c r="AQ49" s="22">
        <f t="shared" si="3"/>
        <v>0</v>
      </c>
      <c r="AR49" s="22">
        <f t="shared" si="4"/>
        <v>0</v>
      </c>
      <c r="AS49" s="22">
        <f>IF(AND(AQ49&gt;=Inputs!$B$15,D49=2),MAX(C49,Inputs!$B$15),AQ49)</f>
        <v>0</v>
      </c>
      <c r="AT49" s="22">
        <f>IF(AND(AR49&gt;=Inputs!$B$15,D49=2),MAX(C49,Inputs!$B$15),AR49)</f>
        <v>0</v>
      </c>
      <c r="AU49" s="22">
        <f>IF(AND(AS49&gt;=Inputs!$B$16,D49&lt;4),MAX(C49,Inputs!$B$16),AS49)</f>
        <v>0</v>
      </c>
      <c r="AV49" s="22">
        <f>IF(AND(AT49&gt;=Inputs!$B$16,D49&lt;4),MAX(C49,Inputs!$B$16),AT49)</f>
        <v>0</v>
      </c>
      <c r="AW49" s="20">
        <f>IF(AU49&gt;Inputs!$B$17,Inputs!$B$17,AU49)</f>
        <v>0</v>
      </c>
      <c r="AX49" s="20">
        <f>IF(AV49&gt;Inputs!$B$17,Inputs!$B$17,AV49)</f>
        <v>0</v>
      </c>
    </row>
    <row r="50" spans="1:50" x14ac:dyDescent="0.25">
      <c r="A50" s="1">
        <f>Levels!A51</f>
        <v>0</v>
      </c>
      <c r="B50" s="1">
        <f>Levels!B51</f>
        <v>0</v>
      </c>
      <c r="C50" s="15">
        <f>IF(AND(E50=0,F50=1),Levels!C51,'2013-2014'!AU50)</f>
        <v>0</v>
      </c>
      <c r="D50" s="1">
        <f>Levels!F51</f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 t="e">
        <f>Levels!AE51</f>
        <v>#N/A</v>
      </c>
      <c r="K50" s="1" t="e">
        <f>Levels!AF51</f>
        <v>#N/A</v>
      </c>
      <c r="L50" s="1" t="e">
        <f t="shared" si="11"/>
        <v>#N/A</v>
      </c>
      <c r="M50" s="19">
        <f>IF(D50=1,Inputs!$J$25,IF(D50=2,Inputs!$J$26,IF(D50=3,Inputs!$J$27,IF(D50=4,Inputs!$J$28,0))))</f>
        <v>0</v>
      </c>
      <c r="N50" s="19">
        <f>IF(D50=1,Inputs!$J$42,IF(D50=2,Inputs!$J$43,IF(D50=3,Inputs!$J$44,IF(D50=4,Inputs!$J$45,0))))</f>
        <v>0</v>
      </c>
      <c r="O50" s="19">
        <f>IF(D50=1,Inputs!$K$25,IF(D50=2,Inputs!$K$26,IF(D50=3,Inputs!$K$27,IF(D50=4,Inputs!$K$28,0))))</f>
        <v>0</v>
      </c>
      <c r="P50" s="19">
        <f>IF(D50=1,Inputs!$K$42,IF(D50=2,Inputs!$K$43,IF(D50=3,Inputs!$K$44,IF(D50=4,Inputs!$K$45,0))))</f>
        <v>0</v>
      </c>
      <c r="Q50" s="19">
        <f>IF(AND(D50=1,G50=1),Inputs!$L$25,IF(AND(D50=2,G50=1),Inputs!$L$26,IF(AND(D50=3,G50=1),Inputs!$L$27,IF(AND(D50=4,G50=1),Inputs!$L$28,0))))</f>
        <v>0</v>
      </c>
      <c r="R50" s="19">
        <f>IF(AND(D50=1,G50=1),Inputs!$L$42,IF(AND(D50=2,G50=1),Inputs!$L$43,IF(AND(D50=3,G50=1),Inputs!$L$44,IF(AND(D50=4,G50=1),Inputs!$L$45,0))))</f>
        <v>0</v>
      </c>
      <c r="S50" s="19">
        <f>IF(AND(D50=1,H50=1),Inputs!$M$25,IF(AND(D50=2,H50=1),Inputs!$M$26,IF(AND(D50=3,H50=1),Inputs!$M$27,IF(AND(D50=4,H50=1),Inputs!$M$28,0))))</f>
        <v>0</v>
      </c>
      <c r="T50" s="19">
        <f>IF(AND(D50=1,H50=1),Inputs!$M$42,IF(AND(D50=2,H50=1),Inputs!$M$43,IF(AND(D50=3,H50=1),Inputs!$M$44,IF(AND(D50=4,H50=1),Inputs!$M$45,0))))</f>
        <v>0</v>
      </c>
      <c r="U50" s="19">
        <f>IF(AND(D50=1,I50=1),Inputs!$N$25,IF(AND(D50=2,I50=1),Inputs!$N$26,IF(AND(D50=3,I50=1),Inputs!$N$27,IF(AND(D50=4,I50=1),Inputs!$N$28,0))))</f>
        <v>0</v>
      </c>
      <c r="V50" s="19">
        <f>IF(AND(D50=1,I50=1),Inputs!$N$42,IF(AND(D50=2,I50=1),Inputs!$N$43,IF(AND(D50=3,I50=1),Inputs!$N$44,IF(AND(D50=4,I50=1),Inputs!$N$45,0))))</f>
        <v>0</v>
      </c>
      <c r="W50" s="19">
        <f>IF(D50=1,Inputs!$J$34,IF(D50=2,Inputs!$J$35,IF(D50=3,Inputs!$J$36,IF(D50=4,Inputs!$J$37,0))))</f>
        <v>0</v>
      </c>
      <c r="X50" s="19">
        <f>IF(D50=1,Inputs!$J$51,IF(D50=2,Inputs!$J$52,IF(D50=3,Inputs!$J$53,IF(D50=4,Inputs!$J$54,0))))</f>
        <v>0</v>
      </c>
      <c r="Y50" s="19">
        <f>IF(D50=1,Inputs!$K$34,IF(D50=2,Inputs!$K$35,IF(D50=3,Inputs!$K$36,IF(D50=4,Inputs!$K$37,0))))</f>
        <v>0</v>
      </c>
      <c r="Z50" s="19">
        <f>IF(D50=1,Inputs!$K$51,IF(D50=2,Inputs!$K$52,IF(D50=3,Inputs!$K$53,IF(D50=4,Inputs!$K$54,0))))</f>
        <v>0</v>
      </c>
      <c r="AA50" s="19">
        <f>IF(AND(D50=1,G50=1),Inputs!$L$34,IF(AND(D50=2,G50=1),Inputs!$L$35,IF(AND(D50=3,G50=1),Inputs!$L$36,IF(AND(D50=4,G50=1),Inputs!$L$37,0))))</f>
        <v>0</v>
      </c>
      <c r="AB50" s="19">
        <f>IF(AND(D50=1,G50=1),Inputs!$L$51,IF(AND(D50=2,G50=1),Inputs!$L$52,IF(AND(D50=3,G50=1),Inputs!$L$53,IF(AND(D50=4,G50=1),Inputs!$L$54,0))))</f>
        <v>0</v>
      </c>
      <c r="AC50" s="19">
        <f>IF(AND(D50=1,H50=1),Inputs!$M$34,IF(AND(D50=2,H50=1),Inputs!$M$35,IF(AND(D50=3,H50=1),Inputs!$M$36,IF(AND(D50=4,H50=1),Inputs!$M$37,0))))</f>
        <v>0</v>
      </c>
      <c r="AD50" s="19">
        <f>IF(AND(D50=1,H50=1),Inputs!$M$51,IF(AND(D50=2,H50=1),Inputs!$M$52,IF(AND(D50=3,H50=1),Inputs!$M$53,IF(AND(D50=4,H50=1),Inputs!$M$54,0))))</f>
        <v>0</v>
      </c>
      <c r="AE50" s="19">
        <f>IF(AND(D50=1,I50=1),Inputs!$N$34,IF(AND(D50=2,I50=1),Inputs!$N$35,IF(AND(D50=3,I50=1),Inputs!$N$36,IF(AND(D50=4,I50=1),Inputs!$N$37,0))))</f>
        <v>0</v>
      </c>
      <c r="AF50" s="19">
        <f>IF(AND(D50=1,I50=1),Inputs!$N$51,IF(AND(D50=2,I50=1),Inputs!$N$52,IF(AND(D50=3,I50=1),Inputs!$N$53,IF(AND(D50=4,I50=1),Inputs!$N$54,0))))</f>
        <v>0</v>
      </c>
      <c r="AG50" s="19" t="e">
        <f t="shared" si="12"/>
        <v>#N/A</v>
      </c>
      <c r="AH50" s="19" t="e">
        <f t="shared" si="13"/>
        <v>#N/A</v>
      </c>
      <c r="AI50" s="19" t="e">
        <f t="shared" si="14"/>
        <v>#N/A</v>
      </c>
      <c r="AJ50" s="19" t="e">
        <f>IF(K50=2,Inputs!$B$7,IF(K50=3,Inputs!$B$8,IF(K50=4,Inputs!$B$9,IF(K50=5,Inputs!$B$10,IF(K50=6,Inputs!$B$11)))))</f>
        <v>#N/A</v>
      </c>
      <c r="AK50" s="19">
        <f>Inputs!$B$65+C50</f>
        <v>500</v>
      </c>
      <c r="AL50" s="19" t="e">
        <f t="shared" si="15"/>
        <v>#N/A</v>
      </c>
      <c r="AM50" s="19" t="e">
        <f t="shared" si="10"/>
        <v>#N/A</v>
      </c>
      <c r="AN50" s="19" t="e">
        <f t="shared" si="0"/>
        <v>#N/A</v>
      </c>
      <c r="AO50" s="19" t="e">
        <f t="shared" si="1"/>
        <v>#N/A</v>
      </c>
      <c r="AP50" s="19" t="e">
        <f t="shared" si="2"/>
        <v>#N/A</v>
      </c>
      <c r="AQ50" s="22">
        <f t="shared" si="3"/>
        <v>0</v>
      </c>
      <c r="AR50" s="22">
        <f t="shared" si="4"/>
        <v>0</v>
      </c>
      <c r="AS50" s="22">
        <f>IF(AND(AQ50&gt;=Inputs!$B$15,D50=2),MAX(C50,Inputs!$B$15),AQ50)</f>
        <v>0</v>
      </c>
      <c r="AT50" s="22">
        <f>IF(AND(AR50&gt;=Inputs!$B$15,D50=2),MAX(C50,Inputs!$B$15),AR50)</f>
        <v>0</v>
      </c>
      <c r="AU50" s="22">
        <f>IF(AND(AS50&gt;=Inputs!$B$16,D50&lt;4),MAX(C50,Inputs!$B$16),AS50)</f>
        <v>0</v>
      </c>
      <c r="AV50" s="22">
        <f>IF(AND(AT50&gt;=Inputs!$B$16,D50&lt;4),MAX(C50,Inputs!$B$16),AT50)</f>
        <v>0</v>
      </c>
      <c r="AW50" s="20">
        <f>IF(AU50&gt;Inputs!$B$17,Inputs!$B$17,AU50)</f>
        <v>0</v>
      </c>
      <c r="AX50" s="20">
        <f>IF(AV50&gt;Inputs!$B$17,Inputs!$B$17,AV50)</f>
        <v>0</v>
      </c>
    </row>
    <row r="51" spans="1:50" x14ac:dyDescent="0.25">
      <c r="A51" s="1">
        <f>Levels!A52</f>
        <v>0</v>
      </c>
      <c r="B51" s="1">
        <f>Levels!B52</f>
        <v>0</v>
      </c>
      <c r="C51" s="15">
        <f>IF(AND(E51=0,F51=1),Levels!C52,'2013-2014'!AU51)</f>
        <v>0</v>
      </c>
      <c r="D51" s="1">
        <f>Levels!F52</f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 t="e">
        <f>Levels!AE52</f>
        <v>#N/A</v>
      </c>
      <c r="K51" s="1" t="e">
        <f>Levels!AF52</f>
        <v>#N/A</v>
      </c>
      <c r="L51" s="1" t="e">
        <f t="shared" si="11"/>
        <v>#N/A</v>
      </c>
      <c r="M51" s="19">
        <f>IF(D51=1,Inputs!$J$25,IF(D51=2,Inputs!$J$26,IF(D51=3,Inputs!$J$27,IF(D51=4,Inputs!$J$28,0))))</f>
        <v>0</v>
      </c>
      <c r="N51" s="19">
        <f>IF(D51=1,Inputs!$J$42,IF(D51=2,Inputs!$J$43,IF(D51=3,Inputs!$J$44,IF(D51=4,Inputs!$J$45,0))))</f>
        <v>0</v>
      </c>
      <c r="O51" s="19">
        <f>IF(D51=1,Inputs!$K$25,IF(D51=2,Inputs!$K$26,IF(D51=3,Inputs!$K$27,IF(D51=4,Inputs!$K$28,0))))</f>
        <v>0</v>
      </c>
      <c r="P51" s="19">
        <f>IF(D51=1,Inputs!$K$42,IF(D51=2,Inputs!$K$43,IF(D51=3,Inputs!$K$44,IF(D51=4,Inputs!$K$45,0))))</f>
        <v>0</v>
      </c>
      <c r="Q51" s="19">
        <f>IF(AND(D51=1,G51=1),Inputs!$L$25,IF(AND(D51=2,G51=1),Inputs!$L$26,IF(AND(D51=3,G51=1),Inputs!$L$27,IF(AND(D51=4,G51=1),Inputs!$L$28,0))))</f>
        <v>0</v>
      </c>
      <c r="R51" s="19">
        <f>IF(AND(D51=1,G51=1),Inputs!$L$42,IF(AND(D51=2,G51=1),Inputs!$L$43,IF(AND(D51=3,G51=1),Inputs!$L$44,IF(AND(D51=4,G51=1),Inputs!$L$45,0))))</f>
        <v>0</v>
      </c>
      <c r="S51" s="19">
        <f>IF(AND(D51=1,H51=1),Inputs!$M$25,IF(AND(D51=2,H51=1),Inputs!$M$26,IF(AND(D51=3,H51=1),Inputs!$M$27,IF(AND(D51=4,H51=1),Inputs!$M$28,0))))</f>
        <v>0</v>
      </c>
      <c r="T51" s="19">
        <f>IF(AND(D51=1,H51=1),Inputs!$M$42,IF(AND(D51=2,H51=1),Inputs!$M$43,IF(AND(D51=3,H51=1),Inputs!$M$44,IF(AND(D51=4,H51=1),Inputs!$M$45,0))))</f>
        <v>0</v>
      </c>
      <c r="U51" s="19">
        <f>IF(AND(D51=1,I51=1),Inputs!$N$25,IF(AND(D51=2,I51=1),Inputs!$N$26,IF(AND(D51=3,I51=1),Inputs!$N$27,IF(AND(D51=4,I51=1),Inputs!$N$28,0))))</f>
        <v>0</v>
      </c>
      <c r="V51" s="19">
        <f>IF(AND(D51=1,I51=1),Inputs!$N$42,IF(AND(D51=2,I51=1),Inputs!$N$43,IF(AND(D51=3,I51=1),Inputs!$N$44,IF(AND(D51=4,I51=1),Inputs!$N$45,0))))</f>
        <v>0</v>
      </c>
      <c r="W51" s="19">
        <f>IF(D51=1,Inputs!$J$34,IF(D51=2,Inputs!$J$35,IF(D51=3,Inputs!$J$36,IF(D51=4,Inputs!$J$37,0))))</f>
        <v>0</v>
      </c>
      <c r="X51" s="19">
        <f>IF(D51=1,Inputs!$J$51,IF(D51=2,Inputs!$J$52,IF(D51=3,Inputs!$J$53,IF(D51=4,Inputs!$J$54,0))))</f>
        <v>0</v>
      </c>
      <c r="Y51" s="19">
        <f>IF(D51=1,Inputs!$K$34,IF(D51=2,Inputs!$K$35,IF(D51=3,Inputs!$K$36,IF(D51=4,Inputs!$K$37,0))))</f>
        <v>0</v>
      </c>
      <c r="Z51" s="19">
        <f>IF(D51=1,Inputs!$K$51,IF(D51=2,Inputs!$K$52,IF(D51=3,Inputs!$K$53,IF(D51=4,Inputs!$K$54,0))))</f>
        <v>0</v>
      </c>
      <c r="AA51" s="19">
        <f>IF(AND(D51=1,G51=1),Inputs!$L$34,IF(AND(D51=2,G51=1),Inputs!$L$35,IF(AND(D51=3,G51=1),Inputs!$L$36,IF(AND(D51=4,G51=1),Inputs!$L$37,0))))</f>
        <v>0</v>
      </c>
      <c r="AB51" s="19">
        <f>IF(AND(D51=1,G51=1),Inputs!$L$51,IF(AND(D51=2,G51=1),Inputs!$L$52,IF(AND(D51=3,G51=1),Inputs!$L$53,IF(AND(D51=4,G51=1),Inputs!$L$54,0))))</f>
        <v>0</v>
      </c>
      <c r="AC51" s="19">
        <f>IF(AND(D51=1,H51=1),Inputs!$M$34,IF(AND(D51=2,H51=1),Inputs!$M$35,IF(AND(D51=3,H51=1),Inputs!$M$36,IF(AND(D51=4,H51=1),Inputs!$M$37,0))))</f>
        <v>0</v>
      </c>
      <c r="AD51" s="19">
        <f>IF(AND(D51=1,H51=1),Inputs!$M$51,IF(AND(D51=2,H51=1),Inputs!$M$52,IF(AND(D51=3,H51=1),Inputs!$M$53,IF(AND(D51=4,H51=1),Inputs!$M$54,0))))</f>
        <v>0</v>
      </c>
      <c r="AE51" s="19">
        <f>IF(AND(D51=1,I51=1),Inputs!$N$34,IF(AND(D51=2,I51=1),Inputs!$N$35,IF(AND(D51=3,I51=1),Inputs!$N$36,IF(AND(D51=4,I51=1),Inputs!$N$37,0))))</f>
        <v>0</v>
      </c>
      <c r="AF51" s="19">
        <f>IF(AND(D51=1,I51=1),Inputs!$N$51,IF(AND(D51=2,I51=1),Inputs!$N$52,IF(AND(D51=3,I51=1),Inputs!$N$53,IF(AND(D51=4,I51=1),Inputs!$N$54,0))))</f>
        <v>0</v>
      </c>
      <c r="AG51" s="19" t="e">
        <f t="shared" si="12"/>
        <v>#N/A</v>
      </c>
      <c r="AH51" s="19" t="e">
        <f t="shared" si="13"/>
        <v>#N/A</v>
      </c>
      <c r="AI51" s="19" t="e">
        <f t="shared" si="14"/>
        <v>#N/A</v>
      </c>
      <c r="AJ51" s="19" t="e">
        <f>IF(K51=2,Inputs!$B$7,IF(K51=3,Inputs!$B$8,IF(K51=4,Inputs!$B$9,IF(K51=5,Inputs!$B$10,IF(K51=6,Inputs!$B$11)))))</f>
        <v>#N/A</v>
      </c>
      <c r="AK51" s="19">
        <f>Inputs!$B$65+C51</f>
        <v>500</v>
      </c>
      <c r="AL51" s="19" t="e">
        <f t="shared" si="15"/>
        <v>#N/A</v>
      </c>
      <c r="AM51" s="19" t="e">
        <f t="shared" si="10"/>
        <v>#N/A</v>
      </c>
      <c r="AN51" s="19" t="e">
        <f t="shared" si="0"/>
        <v>#N/A</v>
      </c>
      <c r="AO51" s="19" t="e">
        <f t="shared" si="1"/>
        <v>#N/A</v>
      </c>
      <c r="AP51" s="19" t="e">
        <f t="shared" si="2"/>
        <v>#N/A</v>
      </c>
      <c r="AQ51" s="22">
        <f t="shared" si="3"/>
        <v>0</v>
      </c>
      <c r="AR51" s="22">
        <f t="shared" si="4"/>
        <v>0</v>
      </c>
      <c r="AS51" s="22">
        <f>IF(AND(AQ51&gt;=Inputs!$B$15,D51=2),MAX(C51,Inputs!$B$15),AQ51)</f>
        <v>0</v>
      </c>
      <c r="AT51" s="22">
        <f>IF(AND(AR51&gt;=Inputs!$B$15,D51=2),MAX(C51,Inputs!$B$15),AR51)</f>
        <v>0</v>
      </c>
      <c r="AU51" s="22">
        <f>IF(AND(AS51&gt;=Inputs!$B$16,D51&lt;4),MAX(C51,Inputs!$B$16),AS51)</f>
        <v>0</v>
      </c>
      <c r="AV51" s="22">
        <f>IF(AND(AT51&gt;=Inputs!$B$16,D51&lt;4),MAX(C51,Inputs!$B$16),AT51)</f>
        <v>0</v>
      </c>
      <c r="AW51" s="20">
        <f>IF(AU51&gt;Inputs!$B$17,Inputs!$B$17,AU51)</f>
        <v>0</v>
      </c>
      <c r="AX51" s="20">
        <f>IF(AV51&gt;Inputs!$B$17,Inputs!$B$17,AV51)</f>
        <v>0</v>
      </c>
    </row>
    <row r="52" spans="1:50" x14ac:dyDescent="0.25">
      <c r="A52" s="1">
        <f>Levels!A53</f>
        <v>0</v>
      </c>
      <c r="B52" s="1">
        <f>Levels!B53</f>
        <v>0</v>
      </c>
      <c r="C52" s="15">
        <f>IF(AND(E52=0,F52=1),Levels!C53,'2013-2014'!AU52)</f>
        <v>0</v>
      </c>
      <c r="D52" s="1">
        <f>Levels!F53</f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 t="e">
        <f>Levels!AE53</f>
        <v>#N/A</v>
      </c>
      <c r="K52" s="1" t="e">
        <f>Levels!AF53</f>
        <v>#N/A</v>
      </c>
      <c r="L52" s="1" t="e">
        <f t="shared" si="11"/>
        <v>#N/A</v>
      </c>
      <c r="M52" s="19">
        <f>IF(D52=1,Inputs!$J$25,IF(D52=2,Inputs!$J$26,IF(D52=3,Inputs!$J$27,IF(D52=4,Inputs!$J$28,0))))</f>
        <v>0</v>
      </c>
      <c r="N52" s="19">
        <f>IF(D52=1,Inputs!$J$42,IF(D52=2,Inputs!$J$43,IF(D52=3,Inputs!$J$44,IF(D52=4,Inputs!$J$45,0))))</f>
        <v>0</v>
      </c>
      <c r="O52" s="19">
        <f>IF(D52=1,Inputs!$K$25,IF(D52=2,Inputs!$K$26,IF(D52=3,Inputs!$K$27,IF(D52=4,Inputs!$K$28,0))))</f>
        <v>0</v>
      </c>
      <c r="P52" s="19">
        <f>IF(D52=1,Inputs!$K$42,IF(D52=2,Inputs!$K$43,IF(D52=3,Inputs!$K$44,IF(D52=4,Inputs!$K$45,0))))</f>
        <v>0</v>
      </c>
      <c r="Q52" s="19">
        <f>IF(AND(D52=1,G52=1),Inputs!$L$25,IF(AND(D52=2,G52=1),Inputs!$L$26,IF(AND(D52=3,G52=1),Inputs!$L$27,IF(AND(D52=4,G52=1),Inputs!$L$28,0))))</f>
        <v>0</v>
      </c>
      <c r="R52" s="19">
        <f>IF(AND(D52=1,G52=1),Inputs!$L$42,IF(AND(D52=2,G52=1),Inputs!$L$43,IF(AND(D52=3,G52=1),Inputs!$L$44,IF(AND(D52=4,G52=1),Inputs!$L$45,0))))</f>
        <v>0</v>
      </c>
      <c r="S52" s="19">
        <f>IF(AND(D52=1,H52=1),Inputs!$M$25,IF(AND(D52=2,H52=1),Inputs!$M$26,IF(AND(D52=3,H52=1),Inputs!$M$27,IF(AND(D52=4,H52=1),Inputs!$M$28,0))))</f>
        <v>0</v>
      </c>
      <c r="T52" s="19">
        <f>IF(AND(D52=1,H52=1),Inputs!$M$42,IF(AND(D52=2,H52=1),Inputs!$M$43,IF(AND(D52=3,H52=1),Inputs!$M$44,IF(AND(D52=4,H52=1),Inputs!$M$45,0))))</f>
        <v>0</v>
      </c>
      <c r="U52" s="19">
        <f>IF(AND(D52=1,I52=1),Inputs!$N$25,IF(AND(D52=2,I52=1),Inputs!$N$26,IF(AND(D52=3,I52=1),Inputs!$N$27,IF(AND(D52=4,I52=1),Inputs!$N$28,0))))</f>
        <v>0</v>
      </c>
      <c r="V52" s="19">
        <f>IF(AND(D52=1,I52=1),Inputs!$N$42,IF(AND(D52=2,I52=1),Inputs!$N$43,IF(AND(D52=3,I52=1),Inputs!$N$44,IF(AND(D52=4,I52=1),Inputs!$N$45,0))))</f>
        <v>0</v>
      </c>
      <c r="W52" s="19">
        <f>IF(D52=1,Inputs!$J$34,IF(D52=2,Inputs!$J$35,IF(D52=3,Inputs!$J$36,IF(D52=4,Inputs!$J$37,0))))</f>
        <v>0</v>
      </c>
      <c r="X52" s="19">
        <f>IF(D52=1,Inputs!$J$51,IF(D52=2,Inputs!$J$52,IF(D52=3,Inputs!$J$53,IF(D52=4,Inputs!$J$54,0))))</f>
        <v>0</v>
      </c>
      <c r="Y52" s="19">
        <f>IF(D52=1,Inputs!$K$34,IF(D52=2,Inputs!$K$35,IF(D52=3,Inputs!$K$36,IF(D52=4,Inputs!$K$37,0))))</f>
        <v>0</v>
      </c>
      <c r="Z52" s="19">
        <f>IF(D52=1,Inputs!$K$51,IF(D52=2,Inputs!$K$52,IF(D52=3,Inputs!$K$53,IF(D52=4,Inputs!$K$54,0))))</f>
        <v>0</v>
      </c>
      <c r="AA52" s="19">
        <f>IF(AND(D52=1,G52=1),Inputs!$L$34,IF(AND(D52=2,G52=1),Inputs!$L$35,IF(AND(D52=3,G52=1),Inputs!$L$36,IF(AND(D52=4,G52=1),Inputs!$L$37,0))))</f>
        <v>0</v>
      </c>
      <c r="AB52" s="19">
        <f>IF(AND(D52=1,G52=1),Inputs!$L$51,IF(AND(D52=2,G52=1),Inputs!$L$52,IF(AND(D52=3,G52=1),Inputs!$L$53,IF(AND(D52=4,G52=1),Inputs!$L$54,0))))</f>
        <v>0</v>
      </c>
      <c r="AC52" s="19">
        <f>IF(AND(D52=1,H52=1),Inputs!$M$34,IF(AND(D52=2,H52=1),Inputs!$M$35,IF(AND(D52=3,H52=1),Inputs!$M$36,IF(AND(D52=4,H52=1),Inputs!$M$37,0))))</f>
        <v>0</v>
      </c>
      <c r="AD52" s="19">
        <f>IF(AND(D52=1,H52=1),Inputs!$M$51,IF(AND(D52=2,H52=1),Inputs!$M$52,IF(AND(D52=3,H52=1),Inputs!$M$53,IF(AND(D52=4,H52=1),Inputs!$M$54,0))))</f>
        <v>0</v>
      </c>
      <c r="AE52" s="19">
        <f>IF(AND(D52=1,I52=1),Inputs!$N$34,IF(AND(D52=2,I52=1),Inputs!$N$35,IF(AND(D52=3,I52=1),Inputs!$N$36,IF(AND(D52=4,I52=1),Inputs!$N$37,0))))</f>
        <v>0</v>
      </c>
      <c r="AF52" s="19">
        <f>IF(AND(D52=1,I52=1),Inputs!$N$51,IF(AND(D52=2,I52=1),Inputs!$N$52,IF(AND(D52=3,I52=1),Inputs!$N$53,IF(AND(D52=4,I52=1),Inputs!$N$54,0))))</f>
        <v>0</v>
      </c>
      <c r="AG52" s="19" t="e">
        <f t="shared" si="12"/>
        <v>#N/A</v>
      </c>
      <c r="AH52" s="19" t="e">
        <f t="shared" si="13"/>
        <v>#N/A</v>
      </c>
      <c r="AI52" s="19" t="e">
        <f t="shared" si="14"/>
        <v>#N/A</v>
      </c>
      <c r="AJ52" s="19" t="e">
        <f>IF(K52=2,Inputs!$B$7,IF(K52=3,Inputs!$B$8,IF(K52=4,Inputs!$B$9,IF(K52=5,Inputs!$B$10,IF(K52=6,Inputs!$B$11)))))</f>
        <v>#N/A</v>
      </c>
      <c r="AK52" s="19">
        <f>Inputs!$B$65+C52</f>
        <v>500</v>
      </c>
      <c r="AL52" s="19" t="e">
        <f t="shared" si="15"/>
        <v>#N/A</v>
      </c>
      <c r="AM52" s="19" t="e">
        <f t="shared" si="10"/>
        <v>#N/A</v>
      </c>
      <c r="AN52" s="19" t="e">
        <f t="shared" si="0"/>
        <v>#N/A</v>
      </c>
      <c r="AO52" s="19" t="e">
        <f t="shared" si="1"/>
        <v>#N/A</v>
      </c>
      <c r="AP52" s="19" t="e">
        <f t="shared" si="2"/>
        <v>#N/A</v>
      </c>
      <c r="AQ52" s="22">
        <f t="shared" si="3"/>
        <v>0</v>
      </c>
      <c r="AR52" s="22">
        <f t="shared" si="4"/>
        <v>0</v>
      </c>
      <c r="AS52" s="22">
        <f>IF(AND(AQ52&gt;=Inputs!$B$15,D52=2),MAX(C52,Inputs!$B$15),AQ52)</f>
        <v>0</v>
      </c>
      <c r="AT52" s="22">
        <f>IF(AND(AR52&gt;=Inputs!$B$15,D52=2),MAX(C52,Inputs!$B$15),AR52)</f>
        <v>0</v>
      </c>
      <c r="AU52" s="22">
        <f>IF(AND(AS52&gt;=Inputs!$B$16,D52&lt;4),MAX(C52,Inputs!$B$16),AS52)</f>
        <v>0</v>
      </c>
      <c r="AV52" s="22">
        <f>IF(AND(AT52&gt;=Inputs!$B$16,D52&lt;4),MAX(C52,Inputs!$B$16),AT52)</f>
        <v>0</v>
      </c>
      <c r="AW52" s="20">
        <f>IF(AU52&gt;Inputs!$B$17,Inputs!$B$17,AU52)</f>
        <v>0</v>
      </c>
      <c r="AX52" s="20">
        <f>IF(AV52&gt;Inputs!$B$17,Inputs!$B$17,AV52)</f>
        <v>0</v>
      </c>
    </row>
    <row r="53" spans="1:50" x14ac:dyDescent="0.25">
      <c r="A53" s="1">
        <f>Levels!A54</f>
        <v>0</v>
      </c>
      <c r="B53" s="1">
        <f>Levels!B54</f>
        <v>0</v>
      </c>
      <c r="C53" s="15">
        <f>IF(AND(E53=0,F53=1),Levels!C54,'2013-2014'!AU53)</f>
        <v>0</v>
      </c>
      <c r="D53" s="1">
        <f>Levels!F54</f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 t="e">
        <f>Levels!AE54</f>
        <v>#N/A</v>
      </c>
      <c r="K53" s="1" t="e">
        <f>Levels!AF54</f>
        <v>#N/A</v>
      </c>
      <c r="L53" s="1" t="e">
        <f t="shared" si="11"/>
        <v>#N/A</v>
      </c>
      <c r="M53" s="19">
        <f>IF(D53=1,Inputs!$J$25,IF(D53=2,Inputs!$J$26,IF(D53=3,Inputs!$J$27,IF(D53=4,Inputs!$J$28,0))))</f>
        <v>0</v>
      </c>
      <c r="N53" s="19">
        <f>IF(D53=1,Inputs!$J$42,IF(D53=2,Inputs!$J$43,IF(D53=3,Inputs!$J$44,IF(D53=4,Inputs!$J$45,0))))</f>
        <v>0</v>
      </c>
      <c r="O53" s="19">
        <f>IF(D53=1,Inputs!$K$25,IF(D53=2,Inputs!$K$26,IF(D53=3,Inputs!$K$27,IF(D53=4,Inputs!$K$28,0))))</f>
        <v>0</v>
      </c>
      <c r="P53" s="19">
        <f>IF(D53=1,Inputs!$K$42,IF(D53=2,Inputs!$K$43,IF(D53=3,Inputs!$K$44,IF(D53=4,Inputs!$K$45,0))))</f>
        <v>0</v>
      </c>
      <c r="Q53" s="19">
        <f>IF(AND(D53=1,G53=1),Inputs!$L$25,IF(AND(D53=2,G53=1),Inputs!$L$26,IF(AND(D53=3,G53=1),Inputs!$L$27,IF(AND(D53=4,G53=1),Inputs!$L$28,0))))</f>
        <v>0</v>
      </c>
      <c r="R53" s="19">
        <f>IF(AND(D53=1,G53=1),Inputs!$L$42,IF(AND(D53=2,G53=1),Inputs!$L$43,IF(AND(D53=3,G53=1),Inputs!$L$44,IF(AND(D53=4,G53=1),Inputs!$L$45,0))))</f>
        <v>0</v>
      </c>
      <c r="S53" s="19">
        <f>IF(AND(D53=1,H53=1),Inputs!$M$25,IF(AND(D53=2,H53=1),Inputs!$M$26,IF(AND(D53=3,H53=1),Inputs!$M$27,IF(AND(D53=4,H53=1),Inputs!$M$28,0))))</f>
        <v>0</v>
      </c>
      <c r="T53" s="19">
        <f>IF(AND(D53=1,H53=1),Inputs!$M$42,IF(AND(D53=2,H53=1),Inputs!$M$43,IF(AND(D53=3,H53=1),Inputs!$M$44,IF(AND(D53=4,H53=1),Inputs!$M$45,0))))</f>
        <v>0</v>
      </c>
      <c r="U53" s="19">
        <f>IF(AND(D53=1,I53=1),Inputs!$N$25,IF(AND(D53=2,I53=1),Inputs!$N$26,IF(AND(D53=3,I53=1),Inputs!$N$27,IF(AND(D53=4,I53=1),Inputs!$N$28,0))))</f>
        <v>0</v>
      </c>
      <c r="V53" s="19">
        <f>IF(AND(D53=1,I53=1),Inputs!$N$42,IF(AND(D53=2,I53=1),Inputs!$N$43,IF(AND(D53=3,I53=1),Inputs!$N$44,IF(AND(D53=4,I53=1),Inputs!$N$45,0))))</f>
        <v>0</v>
      </c>
      <c r="W53" s="19">
        <f>IF(D53=1,Inputs!$J$34,IF(D53=2,Inputs!$J$35,IF(D53=3,Inputs!$J$36,IF(D53=4,Inputs!$J$37,0))))</f>
        <v>0</v>
      </c>
      <c r="X53" s="19">
        <f>IF(D53=1,Inputs!$J$51,IF(D53=2,Inputs!$J$52,IF(D53=3,Inputs!$J$53,IF(D53=4,Inputs!$J$54,0))))</f>
        <v>0</v>
      </c>
      <c r="Y53" s="19">
        <f>IF(D53=1,Inputs!$K$34,IF(D53=2,Inputs!$K$35,IF(D53=3,Inputs!$K$36,IF(D53=4,Inputs!$K$37,0))))</f>
        <v>0</v>
      </c>
      <c r="Z53" s="19">
        <f>IF(D53=1,Inputs!$K$51,IF(D53=2,Inputs!$K$52,IF(D53=3,Inputs!$K$53,IF(D53=4,Inputs!$K$54,0))))</f>
        <v>0</v>
      </c>
      <c r="AA53" s="19">
        <f>IF(AND(D53=1,G53=1),Inputs!$L$34,IF(AND(D53=2,G53=1),Inputs!$L$35,IF(AND(D53=3,G53=1),Inputs!$L$36,IF(AND(D53=4,G53=1),Inputs!$L$37,0))))</f>
        <v>0</v>
      </c>
      <c r="AB53" s="19">
        <f>IF(AND(D53=1,G53=1),Inputs!$L$51,IF(AND(D53=2,G53=1),Inputs!$L$52,IF(AND(D53=3,G53=1),Inputs!$L$53,IF(AND(D53=4,G53=1),Inputs!$L$54,0))))</f>
        <v>0</v>
      </c>
      <c r="AC53" s="19">
        <f>IF(AND(D53=1,H53=1),Inputs!$M$34,IF(AND(D53=2,H53=1),Inputs!$M$35,IF(AND(D53=3,H53=1),Inputs!$M$36,IF(AND(D53=4,H53=1),Inputs!$M$37,0))))</f>
        <v>0</v>
      </c>
      <c r="AD53" s="19">
        <f>IF(AND(D53=1,H53=1),Inputs!$M$51,IF(AND(D53=2,H53=1),Inputs!$M$52,IF(AND(D53=3,H53=1),Inputs!$M$53,IF(AND(D53=4,H53=1),Inputs!$M$54,0))))</f>
        <v>0</v>
      </c>
      <c r="AE53" s="19">
        <f>IF(AND(D53=1,I53=1),Inputs!$N$34,IF(AND(D53=2,I53=1),Inputs!$N$35,IF(AND(D53=3,I53=1),Inputs!$N$36,IF(AND(D53=4,I53=1),Inputs!$N$37,0))))</f>
        <v>0</v>
      </c>
      <c r="AF53" s="19">
        <f>IF(AND(D53=1,I53=1),Inputs!$N$51,IF(AND(D53=2,I53=1),Inputs!$N$52,IF(AND(D53=3,I53=1),Inputs!$N$53,IF(AND(D53=4,I53=1),Inputs!$N$54,0))))</f>
        <v>0</v>
      </c>
      <c r="AG53" s="19" t="e">
        <f t="shared" si="12"/>
        <v>#N/A</v>
      </c>
      <c r="AH53" s="19" t="e">
        <f t="shared" si="13"/>
        <v>#N/A</v>
      </c>
      <c r="AI53" s="19" t="e">
        <f t="shared" si="14"/>
        <v>#N/A</v>
      </c>
      <c r="AJ53" s="19" t="e">
        <f>IF(K53=2,Inputs!$B$7,IF(K53=3,Inputs!$B$8,IF(K53=4,Inputs!$B$9,IF(K53=5,Inputs!$B$10,IF(K53=6,Inputs!$B$11)))))</f>
        <v>#N/A</v>
      </c>
      <c r="AK53" s="19">
        <f>Inputs!$B$65+C53</f>
        <v>500</v>
      </c>
      <c r="AL53" s="19" t="e">
        <f t="shared" si="15"/>
        <v>#N/A</v>
      </c>
      <c r="AM53" s="19" t="e">
        <f t="shared" si="10"/>
        <v>#N/A</v>
      </c>
      <c r="AN53" s="19" t="e">
        <f t="shared" si="0"/>
        <v>#N/A</v>
      </c>
      <c r="AO53" s="19" t="e">
        <f t="shared" si="1"/>
        <v>#N/A</v>
      </c>
      <c r="AP53" s="19" t="e">
        <f t="shared" si="2"/>
        <v>#N/A</v>
      </c>
      <c r="AQ53" s="22">
        <f t="shared" si="3"/>
        <v>0</v>
      </c>
      <c r="AR53" s="22">
        <f t="shared" si="4"/>
        <v>0</v>
      </c>
      <c r="AS53" s="22">
        <f>IF(AND(AQ53&gt;=Inputs!$B$15,D53=2),MAX(C53,Inputs!$B$15),AQ53)</f>
        <v>0</v>
      </c>
      <c r="AT53" s="22">
        <f>IF(AND(AR53&gt;=Inputs!$B$15,D53=2),MAX(C53,Inputs!$B$15),AR53)</f>
        <v>0</v>
      </c>
      <c r="AU53" s="22">
        <f>IF(AND(AS53&gt;=Inputs!$B$16,D53&lt;4),MAX(C53,Inputs!$B$16),AS53)</f>
        <v>0</v>
      </c>
      <c r="AV53" s="22">
        <f>IF(AND(AT53&gt;=Inputs!$B$16,D53&lt;4),MAX(C53,Inputs!$B$16),AT53)</f>
        <v>0</v>
      </c>
      <c r="AW53" s="20">
        <f>IF(AU53&gt;Inputs!$B$17,Inputs!$B$17,AU53)</f>
        <v>0</v>
      </c>
      <c r="AX53" s="20">
        <f>IF(AV53&gt;Inputs!$B$17,Inputs!$B$17,AV53)</f>
        <v>0</v>
      </c>
    </row>
    <row r="54" spans="1:50" x14ac:dyDescent="0.25">
      <c r="A54" s="1">
        <f>Levels!A55</f>
        <v>0</v>
      </c>
      <c r="B54" s="1">
        <f>Levels!B55</f>
        <v>0</v>
      </c>
      <c r="C54" s="15">
        <f>IF(AND(E54=0,F54=1),Levels!C55,'2013-2014'!AU54)</f>
        <v>0</v>
      </c>
      <c r="D54" s="1">
        <f>Levels!F55</f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 t="e">
        <f>Levels!AE55</f>
        <v>#N/A</v>
      </c>
      <c r="K54" s="1" t="e">
        <f>Levels!AF55</f>
        <v>#N/A</v>
      </c>
      <c r="L54" s="1" t="e">
        <f t="shared" si="11"/>
        <v>#N/A</v>
      </c>
      <c r="M54" s="19">
        <f>IF(D54=1,Inputs!$J$25,IF(D54=2,Inputs!$J$26,IF(D54=3,Inputs!$J$27,IF(D54=4,Inputs!$J$28,0))))</f>
        <v>0</v>
      </c>
      <c r="N54" s="19">
        <f>IF(D54=1,Inputs!$J$42,IF(D54=2,Inputs!$J$43,IF(D54=3,Inputs!$J$44,IF(D54=4,Inputs!$J$45,0))))</f>
        <v>0</v>
      </c>
      <c r="O54" s="19">
        <f>IF(D54=1,Inputs!$K$25,IF(D54=2,Inputs!$K$26,IF(D54=3,Inputs!$K$27,IF(D54=4,Inputs!$K$28,0))))</f>
        <v>0</v>
      </c>
      <c r="P54" s="19">
        <f>IF(D54=1,Inputs!$K$42,IF(D54=2,Inputs!$K$43,IF(D54=3,Inputs!$K$44,IF(D54=4,Inputs!$K$45,0))))</f>
        <v>0</v>
      </c>
      <c r="Q54" s="19">
        <f>IF(AND(D54=1,G54=1),Inputs!$L$25,IF(AND(D54=2,G54=1),Inputs!$L$26,IF(AND(D54=3,G54=1),Inputs!$L$27,IF(AND(D54=4,G54=1),Inputs!$L$28,0))))</f>
        <v>0</v>
      </c>
      <c r="R54" s="19">
        <f>IF(AND(D54=1,G54=1),Inputs!$L$42,IF(AND(D54=2,G54=1),Inputs!$L$43,IF(AND(D54=3,G54=1),Inputs!$L$44,IF(AND(D54=4,G54=1),Inputs!$L$45,0))))</f>
        <v>0</v>
      </c>
      <c r="S54" s="19">
        <f>IF(AND(D54=1,H54=1),Inputs!$M$25,IF(AND(D54=2,H54=1),Inputs!$M$26,IF(AND(D54=3,H54=1),Inputs!$M$27,IF(AND(D54=4,H54=1),Inputs!$M$28,0))))</f>
        <v>0</v>
      </c>
      <c r="T54" s="19">
        <f>IF(AND(D54=1,H54=1),Inputs!$M$42,IF(AND(D54=2,H54=1),Inputs!$M$43,IF(AND(D54=3,H54=1),Inputs!$M$44,IF(AND(D54=4,H54=1),Inputs!$M$45,0))))</f>
        <v>0</v>
      </c>
      <c r="U54" s="19">
        <f>IF(AND(D54=1,I54=1),Inputs!$N$25,IF(AND(D54=2,I54=1),Inputs!$N$26,IF(AND(D54=3,I54=1),Inputs!$N$27,IF(AND(D54=4,I54=1),Inputs!$N$28,0))))</f>
        <v>0</v>
      </c>
      <c r="V54" s="19">
        <f>IF(AND(D54=1,I54=1),Inputs!$N$42,IF(AND(D54=2,I54=1),Inputs!$N$43,IF(AND(D54=3,I54=1),Inputs!$N$44,IF(AND(D54=4,I54=1),Inputs!$N$45,0))))</f>
        <v>0</v>
      </c>
      <c r="W54" s="19">
        <f>IF(D54=1,Inputs!$J$34,IF(D54=2,Inputs!$J$35,IF(D54=3,Inputs!$J$36,IF(D54=4,Inputs!$J$37,0))))</f>
        <v>0</v>
      </c>
      <c r="X54" s="19">
        <f>IF(D54=1,Inputs!$J$51,IF(D54=2,Inputs!$J$52,IF(D54=3,Inputs!$J$53,IF(D54=4,Inputs!$J$54,0))))</f>
        <v>0</v>
      </c>
      <c r="Y54" s="19">
        <f>IF(D54=1,Inputs!$K$34,IF(D54=2,Inputs!$K$35,IF(D54=3,Inputs!$K$36,IF(D54=4,Inputs!$K$37,0))))</f>
        <v>0</v>
      </c>
      <c r="Z54" s="19">
        <f>IF(D54=1,Inputs!$K$51,IF(D54=2,Inputs!$K$52,IF(D54=3,Inputs!$K$53,IF(D54=4,Inputs!$K$54,0))))</f>
        <v>0</v>
      </c>
      <c r="AA54" s="19">
        <f>IF(AND(D54=1,G54=1),Inputs!$L$34,IF(AND(D54=2,G54=1),Inputs!$L$35,IF(AND(D54=3,G54=1),Inputs!$L$36,IF(AND(D54=4,G54=1),Inputs!$L$37,0))))</f>
        <v>0</v>
      </c>
      <c r="AB54" s="19">
        <f>IF(AND(D54=1,G54=1),Inputs!$L$51,IF(AND(D54=2,G54=1),Inputs!$L$52,IF(AND(D54=3,G54=1),Inputs!$L$53,IF(AND(D54=4,G54=1),Inputs!$L$54,0))))</f>
        <v>0</v>
      </c>
      <c r="AC54" s="19">
        <f>IF(AND(D54=1,H54=1),Inputs!$M$34,IF(AND(D54=2,H54=1),Inputs!$M$35,IF(AND(D54=3,H54=1),Inputs!$M$36,IF(AND(D54=4,H54=1),Inputs!$M$37,0))))</f>
        <v>0</v>
      </c>
      <c r="AD54" s="19">
        <f>IF(AND(D54=1,H54=1),Inputs!$M$51,IF(AND(D54=2,H54=1),Inputs!$M$52,IF(AND(D54=3,H54=1),Inputs!$M$53,IF(AND(D54=4,H54=1),Inputs!$M$54,0))))</f>
        <v>0</v>
      </c>
      <c r="AE54" s="19">
        <f>IF(AND(D54=1,I54=1),Inputs!$N$34,IF(AND(D54=2,I54=1),Inputs!$N$35,IF(AND(D54=3,I54=1),Inputs!$N$36,IF(AND(D54=4,I54=1),Inputs!$N$37,0))))</f>
        <v>0</v>
      </c>
      <c r="AF54" s="19">
        <f>IF(AND(D54=1,I54=1),Inputs!$N$51,IF(AND(D54=2,I54=1),Inputs!$N$52,IF(AND(D54=3,I54=1),Inputs!$N$53,IF(AND(D54=4,I54=1),Inputs!$N$54,0))))</f>
        <v>0</v>
      </c>
      <c r="AG54" s="19" t="e">
        <f t="shared" si="12"/>
        <v>#N/A</v>
      </c>
      <c r="AH54" s="19" t="e">
        <f t="shared" si="13"/>
        <v>#N/A</v>
      </c>
      <c r="AI54" s="19" t="e">
        <f t="shared" si="14"/>
        <v>#N/A</v>
      </c>
      <c r="AJ54" s="19" t="e">
        <f>IF(K54=2,Inputs!$B$7,IF(K54=3,Inputs!$B$8,IF(K54=4,Inputs!$B$9,IF(K54=5,Inputs!$B$10,IF(K54=6,Inputs!$B$11)))))</f>
        <v>#N/A</v>
      </c>
      <c r="AK54" s="19">
        <f>Inputs!$B$65+C54</f>
        <v>500</v>
      </c>
      <c r="AL54" s="19" t="e">
        <f t="shared" si="15"/>
        <v>#N/A</v>
      </c>
      <c r="AM54" s="19" t="e">
        <f t="shared" si="10"/>
        <v>#N/A</v>
      </c>
      <c r="AN54" s="19" t="e">
        <f t="shared" si="0"/>
        <v>#N/A</v>
      </c>
      <c r="AO54" s="19" t="e">
        <f t="shared" si="1"/>
        <v>#N/A</v>
      </c>
      <c r="AP54" s="19" t="e">
        <f t="shared" si="2"/>
        <v>#N/A</v>
      </c>
      <c r="AQ54" s="22">
        <f t="shared" si="3"/>
        <v>0</v>
      </c>
      <c r="AR54" s="22">
        <f t="shared" si="4"/>
        <v>0</v>
      </c>
      <c r="AS54" s="22">
        <f>IF(AND(AQ54&gt;=Inputs!$B$15,D54=2),MAX(C54,Inputs!$B$15),AQ54)</f>
        <v>0</v>
      </c>
      <c r="AT54" s="22">
        <f>IF(AND(AR54&gt;=Inputs!$B$15,D54=2),MAX(C54,Inputs!$B$15),AR54)</f>
        <v>0</v>
      </c>
      <c r="AU54" s="22">
        <f>IF(AND(AS54&gt;=Inputs!$B$16,D54&lt;4),MAX(C54,Inputs!$B$16),AS54)</f>
        <v>0</v>
      </c>
      <c r="AV54" s="22">
        <f>IF(AND(AT54&gt;=Inputs!$B$16,D54&lt;4),MAX(C54,Inputs!$B$16),AT54)</f>
        <v>0</v>
      </c>
      <c r="AW54" s="20">
        <f>IF(AU54&gt;Inputs!$B$17,Inputs!$B$17,AU54)</f>
        <v>0</v>
      </c>
      <c r="AX54" s="20">
        <f>IF(AV54&gt;Inputs!$B$17,Inputs!$B$17,AV54)</f>
        <v>0</v>
      </c>
    </row>
    <row r="55" spans="1:50" x14ac:dyDescent="0.25">
      <c r="A55" s="1">
        <f>Levels!A56</f>
        <v>0</v>
      </c>
      <c r="B55" s="1">
        <f>Levels!B56</f>
        <v>0</v>
      </c>
      <c r="C55" s="15">
        <f>IF(AND(E55=0,F55=1),Levels!C56,'2013-2014'!AU55)</f>
        <v>0</v>
      </c>
      <c r="D55" s="1">
        <f>Levels!F56</f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 t="e">
        <f>Levels!AE56</f>
        <v>#N/A</v>
      </c>
      <c r="K55" s="1" t="e">
        <f>Levels!AF56</f>
        <v>#N/A</v>
      </c>
      <c r="L55" s="1" t="e">
        <f t="shared" si="11"/>
        <v>#N/A</v>
      </c>
      <c r="M55" s="19">
        <f>IF(D55=1,Inputs!$J$25,IF(D55=2,Inputs!$J$26,IF(D55=3,Inputs!$J$27,IF(D55=4,Inputs!$J$28,0))))</f>
        <v>0</v>
      </c>
      <c r="N55" s="19">
        <f>IF(D55=1,Inputs!$J$42,IF(D55=2,Inputs!$J$43,IF(D55=3,Inputs!$J$44,IF(D55=4,Inputs!$J$45,0))))</f>
        <v>0</v>
      </c>
      <c r="O55" s="19">
        <f>IF(D55=1,Inputs!$K$25,IF(D55=2,Inputs!$K$26,IF(D55=3,Inputs!$K$27,IF(D55=4,Inputs!$K$28,0))))</f>
        <v>0</v>
      </c>
      <c r="P55" s="19">
        <f>IF(D55=1,Inputs!$K$42,IF(D55=2,Inputs!$K$43,IF(D55=3,Inputs!$K$44,IF(D55=4,Inputs!$K$45,0))))</f>
        <v>0</v>
      </c>
      <c r="Q55" s="19">
        <f>IF(AND(D55=1,G55=1),Inputs!$L$25,IF(AND(D55=2,G55=1),Inputs!$L$26,IF(AND(D55=3,G55=1),Inputs!$L$27,IF(AND(D55=4,G55=1),Inputs!$L$28,0))))</f>
        <v>0</v>
      </c>
      <c r="R55" s="19">
        <f>IF(AND(D55=1,G55=1),Inputs!$L$42,IF(AND(D55=2,G55=1),Inputs!$L$43,IF(AND(D55=3,G55=1),Inputs!$L$44,IF(AND(D55=4,G55=1),Inputs!$L$45,0))))</f>
        <v>0</v>
      </c>
      <c r="S55" s="19">
        <f>IF(AND(D55=1,H55=1),Inputs!$M$25,IF(AND(D55=2,H55=1),Inputs!$M$26,IF(AND(D55=3,H55=1),Inputs!$M$27,IF(AND(D55=4,H55=1),Inputs!$M$28,0))))</f>
        <v>0</v>
      </c>
      <c r="T55" s="19">
        <f>IF(AND(D55=1,H55=1),Inputs!$M$42,IF(AND(D55=2,H55=1),Inputs!$M$43,IF(AND(D55=3,H55=1),Inputs!$M$44,IF(AND(D55=4,H55=1),Inputs!$M$45,0))))</f>
        <v>0</v>
      </c>
      <c r="U55" s="19">
        <f>IF(AND(D55=1,I55=1),Inputs!$N$25,IF(AND(D55=2,I55=1),Inputs!$N$26,IF(AND(D55=3,I55=1),Inputs!$N$27,IF(AND(D55=4,I55=1),Inputs!$N$28,0))))</f>
        <v>0</v>
      </c>
      <c r="V55" s="19">
        <f>IF(AND(D55=1,I55=1),Inputs!$N$42,IF(AND(D55=2,I55=1),Inputs!$N$43,IF(AND(D55=3,I55=1),Inputs!$N$44,IF(AND(D55=4,I55=1),Inputs!$N$45,0))))</f>
        <v>0</v>
      </c>
      <c r="W55" s="19">
        <f>IF(D55=1,Inputs!$J$34,IF(D55=2,Inputs!$J$35,IF(D55=3,Inputs!$J$36,IF(D55=4,Inputs!$J$37,0))))</f>
        <v>0</v>
      </c>
      <c r="X55" s="19">
        <f>IF(D55=1,Inputs!$J$51,IF(D55=2,Inputs!$J$52,IF(D55=3,Inputs!$J$53,IF(D55=4,Inputs!$J$54,0))))</f>
        <v>0</v>
      </c>
      <c r="Y55" s="19">
        <f>IF(D55=1,Inputs!$K$34,IF(D55=2,Inputs!$K$35,IF(D55=3,Inputs!$K$36,IF(D55=4,Inputs!$K$37,0))))</f>
        <v>0</v>
      </c>
      <c r="Z55" s="19">
        <f>IF(D55=1,Inputs!$K$51,IF(D55=2,Inputs!$K$52,IF(D55=3,Inputs!$K$53,IF(D55=4,Inputs!$K$54,0))))</f>
        <v>0</v>
      </c>
      <c r="AA55" s="19">
        <f>IF(AND(D55=1,G55=1),Inputs!$L$34,IF(AND(D55=2,G55=1),Inputs!$L$35,IF(AND(D55=3,G55=1),Inputs!$L$36,IF(AND(D55=4,G55=1),Inputs!$L$37,0))))</f>
        <v>0</v>
      </c>
      <c r="AB55" s="19">
        <f>IF(AND(D55=1,G55=1),Inputs!$L$51,IF(AND(D55=2,G55=1),Inputs!$L$52,IF(AND(D55=3,G55=1),Inputs!$L$53,IF(AND(D55=4,G55=1),Inputs!$L$54,0))))</f>
        <v>0</v>
      </c>
      <c r="AC55" s="19">
        <f>IF(AND(D55=1,H55=1),Inputs!$M$34,IF(AND(D55=2,H55=1),Inputs!$M$35,IF(AND(D55=3,H55=1),Inputs!$M$36,IF(AND(D55=4,H55=1),Inputs!$M$37,0))))</f>
        <v>0</v>
      </c>
      <c r="AD55" s="19">
        <f>IF(AND(D55=1,H55=1),Inputs!$M$51,IF(AND(D55=2,H55=1),Inputs!$M$52,IF(AND(D55=3,H55=1),Inputs!$M$53,IF(AND(D55=4,H55=1),Inputs!$M$54,0))))</f>
        <v>0</v>
      </c>
      <c r="AE55" s="19">
        <f>IF(AND(D55=1,I55=1),Inputs!$N$34,IF(AND(D55=2,I55=1),Inputs!$N$35,IF(AND(D55=3,I55=1),Inputs!$N$36,IF(AND(D55=4,I55=1),Inputs!$N$37,0))))</f>
        <v>0</v>
      </c>
      <c r="AF55" s="19">
        <f>IF(AND(D55=1,I55=1),Inputs!$N$51,IF(AND(D55=2,I55=1),Inputs!$N$52,IF(AND(D55=3,I55=1),Inputs!$N$53,IF(AND(D55=4,I55=1),Inputs!$N$54,0))))</f>
        <v>0</v>
      </c>
      <c r="AG55" s="19" t="e">
        <f t="shared" si="12"/>
        <v>#N/A</v>
      </c>
      <c r="AH55" s="19" t="e">
        <f t="shared" si="13"/>
        <v>#N/A</v>
      </c>
      <c r="AI55" s="19" t="e">
        <f t="shared" si="14"/>
        <v>#N/A</v>
      </c>
      <c r="AJ55" s="19" t="e">
        <f>IF(K55=2,Inputs!$B$7,IF(K55=3,Inputs!$B$8,IF(K55=4,Inputs!$B$9,IF(K55=5,Inputs!$B$10,IF(K55=6,Inputs!$B$11)))))</f>
        <v>#N/A</v>
      </c>
      <c r="AK55" s="19">
        <f>Inputs!$B$65+C55</f>
        <v>500</v>
      </c>
      <c r="AL55" s="19" t="e">
        <f t="shared" si="15"/>
        <v>#N/A</v>
      </c>
      <c r="AM55" s="19" t="e">
        <f t="shared" si="10"/>
        <v>#N/A</v>
      </c>
      <c r="AN55" s="19" t="e">
        <f t="shared" si="0"/>
        <v>#N/A</v>
      </c>
      <c r="AO55" s="19" t="e">
        <f t="shared" si="1"/>
        <v>#N/A</v>
      </c>
      <c r="AP55" s="19" t="e">
        <f t="shared" si="2"/>
        <v>#N/A</v>
      </c>
      <c r="AQ55" s="22">
        <f t="shared" si="3"/>
        <v>0</v>
      </c>
      <c r="AR55" s="22">
        <f t="shared" si="4"/>
        <v>0</v>
      </c>
      <c r="AS55" s="22">
        <f>IF(AND(AQ55&gt;=Inputs!$B$15,D55=2),MAX(C55,Inputs!$B$15),AQ55)</f>
        <v>0</v>
      </c>
      <c r="AT55" s="22">
        <f>IF(AND(AR55&gt;=Inputs!$B$15,D55=2),MAX(C55,Inputs!$B$15),AR55)</f>
        <v>0</v>
      </c>
      <c r="AU55" s="22">
        <f>IF(AND(AS55&gt;=Inputs!$B$16,D55&lt;4),MAX(C55,Inputs!$B$16),AS55)</f>
        <v>0</v>
      </c>
      <c r="AV55" s="22">
        <f>IF(AND(AT55&gt;=Inputs!$B$16,D55&lt;4),MAX(C55,Inputs!$B$16),AT55)</f>
        <v>0</v>
      </c>
      <c r="AW55" s="20">
        <f>IF(AU55&gt;Inputs!$B$17,Inputs!$B$17,AU55)</f>
        <v>0</v>
      </c>
      <c r="AX55" s="20">
        <f>IF(AV55&gt;Inputs!$B$17,Inputs!$B$17,AV55)</f>
        <v>0</v>
      </c>
    </row>
    <row r="56" spans="1:50" x14ac:dyDescent="0.25">
      <c r="A56" s="1">
        <f>Levels!A57</f>
        <v>0</v>
      </c>
      <c r="B56" s="1">
        <f>Levels!B57</f>
        <v>0</v>
      </c>
      <c r="C56" s="15">
        <f>IF(AND(E56=0,F56=1),Levels!C57,'2013-2014'!AU56)</f>
        <v>0</v>
      </c>
      <c r="D56" s="1">
        <f>Levels!F57</f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 t="e">
        <f>Levels!AE57</f>
        <v>#N/A</v>
      </c>
      <c r="K56" s="1" t="e">
        <f>Levels!AF57</f>
        <v>#N/A</v>
      </c>
      <c r="L56" s="1" t="e">
        <f t="shared" si="11"/>
        <v>#N/A</v>
      </c>
      <c r="M56" s="19">
        <f>IF(D56=1,Inputs!$J$25,IF(D56=2,Inputs!$J$26,IF(D56=3,Inputs!$J$27,IF(D56=4,Inputs!$J$28,0))))</f>
        <v>0</v>
      </c>
      <c r="N56" s="19">
        <f>IF(D56=1,Inputs!$J$42,IF(D56=2,Inputs!$J$43,IF(D56=3,Inputs!$J$44,IF(D56=4,Inputs!$J$45,0))))</f>
        <v>0</v>
      </c>
      <c r="O56" s="19">
        <f>IF(D56=1,Inputs!$K$25,IF(D56=2,Inputs!$K$26,IF(D56=3,Inputs!$K$27,IF(D56=4,Inputs!$K$28,0))))</f>
        <v>0</v>
      </c>
      <c r="P56" s="19">
        <f>IF(D56=1,Inputs!$K$42,IF(D56=2,Inputs!$K$43,IF(D56=3,Inputs!$K$44,IF(D56=4,Inputs!$K$45,0))))</f>
        <v>0</v>
      </c>
      <c r="Q56" s="19">
        <f>IF(AND(D56=1,G56=1),Inputs!$L$25,IF(AND(D56=2,G56=1),Inputs!$L$26,IF(AND(D56=3,G56=1),Inputs!$L$27,IF(AND(D56=4,G56=1),Inputs!$L$28,0))))</f>
        <v>0</v>
      </c>
      <c r="R56" s="19">
        <f>IF(AND(D56=1,G56=1),Inputs!$L$42,IF(AND(D56=2,G56=1),Inputs!$L$43,IF(AND(D56=3,G56=1),Inputs!$L$44,IF(AND(D56=4,G56=1),Inputs!$L$45,0))))</f>
        <v>0</v>
      </c>
      <c r="S56" s="19">
        <f>IF(AND(D56=1,H56=1),Inputs!$M$25,IF(AND(D56=2,H56=1),Inputs!$M$26,IF(AND(D56=3,H56=1),Inputs!$M$27,IF(AND(D56=4,H56=1),Inputs!$M$28,0))))</f>
        <v>0</v>
      </c>
      <c r="T56" s="19">
        <f>IF(AND(D56=1,H56=1),Inputs!$M$42,IF(AND(D56=2,H56=1),Inputs!$M$43,IF(AND(D56=3,H56=1),Inputs!$M$44,IF(AND(D56=4,H56=1),Inputs!$M$45,0))))</f>
        <v>0</v>
      </c>
      <c r="U56" s="19">
        <f>IF(AND(D56=1,I56=1),Inputs!$N$25,IF(AND(D56=2,I56=1),Inputs!$N$26,IF(AND(D56=3,I56=1),Inputs!$N$27,IF(AND(D56=4,I56=1),Inputs!$N$28,0))))</f>
        <v>0</v>
      </c>
      <c r="V56" s="19">
        <f>IF(AND(D56=1,I56=1),Inputs!$N$42,IF(AND(D56=2,I56=1),Inputs!$N$43,IF(AND(D56=3,I56=1),Inputs!$N$44,IF(AND(D56=4,I56=1),Inputs!$N$45,0))))</f>
        <v>0</v>
      </c>
      <c r="W56" s="19">
        <f>IF(D56=1,Inputs!$J$34,IF(D56=2,Inputs!$J$35,IF(D56=3,Inputs!$J$36,IF(D56=4,Inputs!$J$37,0))))</f>
        <v>0</v>
      </c>
      <c r="X56" s="19">
        <f>IF(D56=1,Inputs!$J$51,IF(D56=2,Inputs!$J$52,IF(D56=3,Inputs!$J$53,IF(D56=4,Inputs!$J$54,0))))</f>
        <v>0</v>
      </c>
      <c r="Y56" s="19">
        <f>IF(D56=1,Inputs!$K$34,IF(D56=2,Inputs!$K$35,IF(D56=3,Inputs!$K$36,IF(D56=4,Inputs!$K$37,0))))</f>
        <v>0</v>
      </c>
      <c r="Z56" s="19">
        <f>IF(D56=1,Inputs!$K$51,IF(D56=2,Inputs!$K$52,IF(D56=3,Inputs!$K$53,IF(D56=4,Inputs!$K$54,0))))</f>
        <v>0</v>
      </c>
      <c r="AA56" s="19">
        <f>IF(AND(D56=1,G56=1),Inputs!$L$34,IF(AND(D56=2,G56=1),Inputs!$L$35,IF(AND(D56=3,G56=1),Inputs!$L$36,IF(AND(D56=4,G56=1),Inputs!$L$37,0))))</f>
        <v>0</v>
      </c>
      <c r="AB56" s="19">
        <f>IF(AND(D56=1,G56=1),Inputs!$L$51,IF(AND(D56=2,G56=1),Inputs!$L$52,IF(AND(D56=3,G56=1),Inputs!$L$53,IF(AND(D56=4,G56=1),Inputs!$L$54,0))))</f>
        <v>0</v>
      </c>
      <c r="AC56" s="19">
        <f>IF(AND(D56=1,H56=1),Inputs!$M$34,IF(AND(D56=2,H56=1),Inputs!$M$35,IF(AND(D56=3,H56=1),Inputs!$M$36,IF(AND(D56=4,H56=1),Inputs!$M$37,0))))</f>
        <v>0</v>
      </c>
      <c r="AD56" s="19">
        <f>IF(AND(D56=1,H56=1),Inputs!$M$51,IF(AND(D56=2,H56=1),Inputs!$M$52,IF(AND(D56=3,H56=1),Inputs!$M$53,IF(AND(D56=4,H56=1),Inputs!$M$54,0))))</f>
        <v>0</v>
      </c>
      <c r="AE56" s="19">
        <f>IF(AND(D56=1,I56=1),Inputs!$N$34,IF(AND(D56=2,I56=1),Inputs!$N$35,IF(AND(D56=3,I56=1),Inputs!$N$36,IF(AND(D56=4,I56=1),Inputs!$N$37,0))))</f>
        <v>0</v>
      </c>
      <c r="AF56" s="19">
        <f>IF(AND(D56=1,I56=1),Inputs!$N$51,IF(AND(D56=2,I56=1),Inputs!$N$52,IF(AND(D56=3,I56=1),Inputs!$N$53,IF(AND(D56=4,I56=1),Inputs!$N$54,0))))</f>
        <v>0</v>
      </c>
      <c r="AG56" s="19" t="e">
        <f t="shared" si="12"/>
        <v>#N/A</v>
      </c>
      <c r="AH56" s="19" t="e">
        <f t="shared" si="13"/>
        <v>#N/A</v>
      </c>
      <c r="AI56" s="19" t="e">
        <f t="shared" si="14"/>
        <v>#N/A</v>
      </c>
      <c r="AJ56" s="19" t="e">
        <f>IF(K56=2,Inputs!$B$7,IF(K56=3,Inputs!$B$8,IF(K56=4,Inputs!$B$9,IF(K56=5,Inputs!$B$10,IF(K56=6,Inputs!$B$11)))))</f>
        <v>#N/A</v>
      </c>
      <c r="AK56" s="19">
        <f>Inputs!$B$65+C56</f>
        <v>500</v>
      </c>
      <c r="AL56" s="19" t="e">
        <f t="shared" si="15"/>
        <v>#N/A</v>
      </c>
      <c r="AM56" s="19" t="e">
        <f t="shared" si="10"/>
        <v>#N/A</v>
      </c>
      <c r="AN56" s="19" t="e">
        <f t="shared" si="0"/>
        <v>#N/A</v>
      </c>
      <c r="AO56" s="19" t="e">
        <f t="shared" si="1"/>
        <v>#N/A</v>
      </c>
      <c r="AP56" s="19" t="e">
        <f t="shared" si="2"/>
        <v>#N/A</v>
      </c>
      <c r="AQ56" s="22">
        <f t="shared" si="3"/>
        <v>0</v>
      </c>
      <c r="AR56" s="22">
        <f t="shared" si="4"/>
        <v>0</v>
      </c>
      <c r="AS56" s="22">
        <f>IF(AND(AQ56&gt;=Inputs!$B$15,D56=2),MAX(C56,Inputs!$B$15),AQ56)</f>
        <v>0</v>
      </c>
      <c r="AT56" s="22">
        <f>IF(AND(AR56&gt;=Inputs!$B$15,D56=2),MAX(C56,Inputs!$B$15),AR56)</f>
        <v>0</v>
      </c>
      <c r="AU56" s="22">
        <f>IF(AND(AS56&gt;=Inputs!$B$16,D56&lt;4),MAX(C56,Inputs!$B$16),AS56)</f>
        <v>0</v>
      </c>
      <c r="AV56" s="22">
        <f>IF(AND(AT56&gt;=Inputs!$B$16,D56&lt;4),MAX(C56,Inputs!$B$16),AT56)</f>
        <v>0</v>
      </c>
      <c r="AW56" s="20">
        <f>IF(AU56&gt;Inputs!$B$17,Inputs!$B$17,AU56)</f>
        <v>0</v>
      </c>
      <c r="AX56" s="20">
        <f>IF(AV56&gt;Inputs!$B$17,Inputs!$B$17,AV56)</f>
        <v>0</v>
      </c>
    </row>
    <row r="57" spans="1:50" x14ac:dyDescent="0.25">
      <c r="A57" s="1">
        <f>Levels!A58</f>
        <v>0</v>
      </c>
      <c r="B57" s="1">
        <f>Levels!B58</f>
        <v>0</v>
      </c>
      <c r="C57" s="15">
        <f>IF(AND(E57=0,F57=1),Levels!C58,'2013-2014'!AU57)</f>
        <v>0</v>
      </c>
      <c r="D57" s="1">
        <f>Levels!F58</f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 t="e">
        <f>Levels!AE58</f>
        <v>#N/A</v>
      </c>
      <c r="K57" s="1" t="e">
        <f>Levels!AF58</f>
        <v>#N/A</v>
      </c>
      <c r="L57" s="1" t="e">
        <f t="shared" si="11"/>
        <v>#N/A</v>
      </c>
      <c r="M57" s="19">
        <f>IF(D57=1,Inputs!$J$25,IF(D57=2,Inputs!$J$26,IF(D57=3,Inputs!$J$27,IF(D57=4,Inputs!$J$28,0))))</f>
        <v>0</v>
      </c>
      <c r="N57" s="19">
        <f>IF(D57=1,Inputs!$J$42,IF(D57=2,Inputs!$J$43,IF(D57=3,Inputs!$J$44,IF(D57=4,Inputs!$J$45,0))))</f>
        <v>0</v>
      </c>
      <c r="O57" s="19">
        <f>IF(D57=1,Inputs!$K$25,IF(D57=2,Inputs!$K$26,IF(D57=3,Inputs!$K$27,IF(D57=4,Inputs!$K$28,0))))</f>
        <v>0</v>
      </c>
      <c r="P57" s="19">
        <f>IF(D57=1,Inputs!$K$42,IF(D57=2,Inputs!$K$43,IF(D57=3,Inputs!$K$44,IF(D57=4,Inputs!$K$45,0))))</f>
        <v>0</v>
      </c>
      <c r="Q57" s="19">
        <f>IF(AND(D57=1,G57=1),Inputs!$L$25,IF(AND(D57=2,G57=1),Inputs!$L$26,IF(AND(D57=3,G57=1),Inputs!$L$27,IF(AND(D57=4,G57=1),Inputs!$L$28,0))))</f>
        <v>0</v>
      </c>
      <c r="R57" s="19">
        <f>IF(AND(D57=1,G57=1),Inputs!$L$42,IF(AND(D57=2,G57=1),Inputs!$L$43,IF(AND(D57=3,G57=1),Inputs!$L$44,IF(AND(D57=4,G57=1),Inputs!$L$45,0))))</f>
        <v>0</v>
      </c>
      <c r="S57" s="19">
        <f>IF(AND(D57=1,H57=1),Inputs!$M$25,IF(AND(D57=2,H57=1),Inputs!$M$26,IF(AND(D57=3,H57=1),Inputs!$M$27,IF(AND(D57=4,H57=1),Inputs!$M$28,0))))</f>
        <v>0</v>
      </c>
      <c r="T57" s="19">
        <f>IF(AND(D57=1,H57=1),Inputs!$M$42,IF(AND(D57=2,H57=1),Inputs!$M$43,IF(AND(D57=3,H57=1),Inputs!$M$44,IF(AND(D57=4,H57=1),Inputs!$M$45,0))))</f>
        <v>0</v>
      </c>
      <c r="U57" s="19">
        <f>IF(AND(D57=1,I57=1),Inputs!$N$25,IF(AND(D57=2,I57=1),Inputs!$N$26,IF(AND(D57=3,I57=1),Inputs!$N$27,IF(AND(D57=4,I57=1),Inputs!$N$28,0))))</f>
        <v>0</v>
      </c>
      <c r="V57" s="19">
        <f>IF(AND(D57=1,I57=1),Inputs!$N$42,IF(AND(D57=2,I57=1),Inputs!$N$43,IF(AND(D57=3,I57=1),Inputs!$N$44,IF(AND(D57=4,I57=1),Inputs!$N$45,0))))</f>
        <v>0</v>
      </c>
      <c r="W57" s="19">
        <f>IF(D57=1,Inputs!$J$34,IF(D57=2,Inputs!$J$35,IF(D57=3,Inputs!$J$36,IF(D57=4,Inputs!$J$37,0))))</f>
        <v>0</v>
      </c>
      <c r="X57" s="19">
        <f>IF(D57=1,Inputs!$J$51,IF(D57=2,Inputs!$J$52,IF(D57=3,Inputs!$J$53,IF(D57=4,Inputs!$J$54,0))))</f>
        <v>0</v>
      </c>
      <c r="Y57" s="19">
        <f>IF(D57=1,Inputs!$K$34,IF(D57=2,Inputs!$K$35,IF(D57=3,Inputs!$K$36,IF(D57=4,Inputs!$K$37,0))))</f>
        <v>0</v>
      </c>
      <c r="Z57" s="19">
        <f>IF(D57=1,Inputs!$K$51,IF(D57=2,Inputs!$K$52,IF(D57=3,Inputs!$K$53,IF(D57=4,Inputs!$K$54,0))))</f>
        <v>0</v>
      </c>
      <c r="AA57" s="19">
        <f>IF(AND(D57=1,G57=1),Inputs!$L$34,IF(AND(D57=2,G57=1),Inputs!$L$35,IF(AND(D57=3,G57=1),Inputs!$L$36,IF(AND(D57=4,G57=1),Inputs!$L$37,0))))</f>
        <v>0</v>
      </c>
      <c r="AB57" s="19">
        <f>IF(AND(D57=1,G57=1),Inputs!$L$51,IF(AND(D57=2,G57=1),Inputs!$L$52,IF(AND(D57=3,G57=1),Inputs!$L$53,IF(AND(D57=4,G57=1),Inputs!$L$54,0))))</f>
        <v>0</v>
      </c>
      <c r="AC57" s="19">
        <f>IF(AND(D57=1,H57=1),Inputs!$M$34,IF(AND(D57=2,H57=1),Inputs!$M$35,IF(AND(D57=3,H57=1),Inputs!$M$36,IF(AND(D57=4,H57=1),Inputs!$M$37,0))))</f>
        <v>0</v>
      </c>
      <c r="AD57" s="19">
        <f>IF(AND(D57=1,H57=1),Inputs!$M$51,IF(AND(D57=2,H57=1),Inputs!$M$52,IF(AND(D57=3,H57=1),Inputs!$M$53,IF(AND(D57=4,H57=1),Inputs!$M$54,0))))</f>
        <v>0</v>
      </c>
      <c r="AE57" s="19">
        <f>IF(AND(D57=1,I57=1),Inputs!$N$34,IF(AND(D57=2,I57=1),Inputs!$N$35,IF(AND(D57=3,I57=1),Inputs!$N$36,IF(AND(D57=4,I57=1),Inputs!$N$37,0))))</f>
        <v>0</v>
      </c>
      <c r="AF57" s="19">
        <f>IF(AND(D57=1,I57=1),Inputs!$N$51,IF(AND(D57=2,I57=1),Inputs!$N$52,IF(AND(D57=3,I57=1),Inputs!$N$53,IF(AND(D57=4,I57=1),Inputs!$N$54,0))))</f>
        <v>0</v>
      </c>
      <c r="AG57" s="19" t="e">
        <f t="shared" si="12"/>
        <v>#N/A</v>
      </c>
      <c r="AH57" s="19" t="e">
        <f t="shared" si="13"/>
        <v>#N/A</v>
      </c>
      <c r="AI57" s="19" t="e">
        <f t="shared" si="14"/>
        <v>#N/A</v>
      </c>
      <c r="AJ57" s="19" t="e">
        <f>IF(K57=2,Inputs!$B$7,IF(K57=3,Inputs!$B$8,IF(K57=4,Inputs!$B$9,IF(K57=5,Inputs!$B$10,IF(K57=6,Inputs!$B$11)))))</f>
        <v>#N/A</v>
      </c>
      <c r="AK57" s="19">
        <f>Inputs!$B$65+C57</f>
        <v>500</v>
      </c>
      <c r="AL57" s="19" t="e">
        <f t="shared" si="15"/>
        <v>#N/A</v>
      </c>
      <c r="AM57" s="19" t="e">
        <f t="shared" si="10"/>
        <v>#N/A</v>
      </c>
      <c r="AN57" s="19" t="e">
        <f t="shared" si="0"/>
        <v>#N/A</v>
      </c>
      <c r="AO57" s="19" t="e">
        <f t="shared" si="1"/>
        <v>#N/A</v>
      </c>
      <c r="AP57" s="19" t="e">
        <f t="shared" si="2"/>
        <v>#N/A</v>
      </c>
      <c r="AQ57" s="22">
        <f t="shared" si="3"/>
        <v>0</v>
      </c>
      <c r="AR57" s="22">
        <f t="shared" si="4"/>
        <v>0</v>
      </c>
      <c r="AS57" s="22">
        <f>IF(AND(AQ57&gt;=Inputs!$B$15,D57=2),MAX(C57,Inputs!$B$15),AQ57)</f>
        <v>0</v>
      </c>
      <c r="AT57" s="22">
        <f>IF(AND(AR57&gt;=Inputs!$B$15,D57=2),MAX(C57,Inputs!$B$15),AR57)</f>
        <v>0</v>
      </c>
      <c r="AU57" s="22">
        <f>IF(AND(AS57&gt;=Inputs!$B$16,D57&lt;4),MAX(C57,Inputs!$B$16),AS57)</f>
        <v>0</v>
      </c>
      <c r="AV57" s="22">
        <f>IF(AND(AT57&gt;=Inputs!$B$16,D57&lt;4),MAX(C57,Inputs!$B$16),AT57)</f>
        <v>0</v>
      </c>
      <c r="AW57" s="20">
        <f>IF(AU57&gt;Inputs!$B$17,Inputs!$B$17,AU57)</f>
        <v>0</v>
      </c>
      <c r="AX57" s="20">
        <f>IF(AV57&gt;Inputs!$B$17,Inputs!$B$17,AV57)</f>
        <v>0</v>
      </c>
    </row>
    <row r="58" spans="1:50" x14ac:dyDescent="0.25">
      <c r="A58" s="1">
        <f>Levels!A59</f>
        <v>0</v>
      </c>
      <c r="B58" s="1">
        <f>Levels!B59</f>
        <v>0</v>
      </c>
      <c r="C58" s="15">
        <f>IF(AND(E58=0,F58=1),Levels!C59,'2013-2014'!AU58)</f>
        <v>0</v>
      </c>
      <c r="D58" s="1">
        <f>Levels!F59</f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 t="e">
        <f>Levels!AE59</f>
        <v>#N/A</v>
      </c>
      <c r="K58" s="1" t="e">
        <f>Levels!AF59</f>
        <v>#N/A</v>
      </c>
      <c r="L58" s="1" t="e">
        <f t="shared" si="11"/>
        <v>#N/A</v>
      </c>
      <c r="M58" s="19">
        <f>IF(D58=1,Inputs!$J$25,IF(D58=2,Inputs!$J$26,IF(D58=3,Inputs!$J$27,IF(D58=4,Inputs!$J$28,0))))</f>
        <v>0</v>
      </c>
      <c r="N58" s="19">
        <f>IF(D58=1,Inputs!$J$42,IF(D58=2,Inputs!$J$43,IF(D58=3,Inputs!$J$44,IF(D58=4,Inputs!$J$45,0))))</f>
        <v>0</v>
      </c>
      <c r="O58" s="19">
        <f>IF(D58=1,Inputs!$K$25,IF(D58=2,Inputs!$K$26,IF(D58=3,Inputs!$K$27,IF(D58=4,Inputs!$K$28,0))))</f>
        <v>0</v>
      </c>
      <c r="P58" s="19">
        <f>IF(D58=1,Inputs!$K$42,IF(D58=2,Inputs!$K$43,IF(D58=3,Inputs!$K$44,IF(D58=4,Inputs!$K$45,0))))</f>
        <v>0</v>
      </c>
      <c r="Q58" s="19">
        <f>IF(AND(D58=1,G58=1),Inputs!$L$25,IF(AND(D58=2,G58=1),Inputs!$L$26,IF(AND(D58=3,G58=1),Inputs!$L$27,IF(AND(D58=4,G58=1),Inputs!$L$28,0))))</f>
        <v>0</v>
      </c>
      <c r="R58" s="19">
        <f>IF(AND(D58=1,G58=1),Inputs!$L$42,IF(AND(D58=2,G58=1),Inputs!$L$43,IF(AND(D58=3,G58=1),Inputs!$L$44,IF(AND(D58=4,G58=1),Inputs!$L$45,0))))</f>
        <v>0</v>
      </c>
      <c r="S58" s="19">
        <f>IF(AND(D58=1,H58=1),Inputs!$M$25,IF(AND(D58=2,H58=1),Inputs!$M$26,IF(AND(D58=3,H58=1),Inputs!$M$27,IF(AND(D58=4,H58=1),Inputs!$M$28,0))))</f>
        <v>0</v>
      </c>
      <c r="T58" s="19">
        <f>IF(AND(D58=1,H58=1),Inputs!$M$42,IF(AND(D58=2,H58=1),Inputs!$M$43,IF(AND(D58=3,H58=1),Inputs!$M$44,IF(AND(D58=4,H58=1),Inputs!$M$45,0))))</f>
        <v>0</v>
      </c>
      <c r="U58" s="19">
        <f>IF(AND(D58=1,I58=1),Inputs!$N$25,IF(AND(D58=2,I58=1),Inputs!$N$26,IF(AND(D58=3,I58=1),Inputs!$N$27,IF(AND(D58=4,I58=1),Inputs!$N$28,0))))</f>
        <v>0</v>
      </c>
      <c r="V58" s="19">
        <f>IF(AND(D58=1,I58=1),Inputs!$N$42,IF(AND(D58=2,I58=1),Inputs!$N$43,IF(AND(D58=3,I58=1),Inputs!$N$44,IF(AND(D58=4,I58=1),Inputs!$N$45,0))))</f>
        <v>0</v>
      </c>
      <c r="W58" s="19">
        <f>IF(D58=1,Inputs!$J$34,IF(D58=2,Inputs!$J$35,IF(D58=3,Inputs!$J$36,IF(D58=4,Inputs!$J$37,0))))</f>
        <v>0</v>
      </c>
      <c r="X58" s="19">
        <f>IF(D58=1,Inputs!$J$51,IF(D58=2,Inputs!$J$52,IF(D58=3,Inputs!$J$53,IF(D58=4,Inputs!$J$54,0))))</f>
        <v>0</v>
      </c>
      <c r="Y58" s="19">
        <f>IF(D58=1,Inputs!$K$34,IF(D58=2,Inputs!$K$35,IF(D58=3,Inputs!$K$36,IF(D58=4,Inputs!$K$37,0))))</f>
        <v>0</v>
      </c>
      <c r="Z58" s="19">
        <f>IF(D58=1,Inputs!$K$51,IF(D58=2,Inputs!$K$52,IF(D58=3,Inputs!$K$53,IF(D58=4,Inputs!$K$54,0))))</f>
        <v>0</v>
      </c>
      <c r="AA58" s="19">
        <f>IF(AND(D58=1,G58=1),Inputs!$L$34,IF(AND(D58=2,G58=1),Inputs!$L$35,IF(AND(D58=3,G58=1),Inputs!$L$36,IF(AND(D58=4,G58=1),Inputs!$L$37,0))))</f>
        <v>0</v>
      </c>
      <c r="AB58" s="19">
        <f>IF(AND(D58=1,G58=1),Inputs!$L$51,IF(AND(D58=2,G58=1),Inputs!$L$52,IF(AND(D58=3,G58=1),Inputs!$L$53,IF(AND(D58=4,G58=1),Inputs!$L$54,0))))</f>
        <v>0</v>
      </c>
      <c r="AC58" s="19">
        <f>IF(AND(D58=1,H58=1),Inputs!$M$34,IF(AND(D58=2,H58=1),Inputs!$M$35,IF(AND(D58=3,H58=1),Inputs!$M$36,IF(AND(D58=4,H58=1),Inputs!$M$37,0))))</f>
        <v>0</v>
      </c>
      <c r="AD58" s="19">
        <f>IF(AND(D58=1,H58=1),Inputs!$M$51,IF(AND(D58=2,H58=1),Inputs!$M$52,IF(AND(D58=3,H58=1),Inputs!$M$53,IF(AND(D58=4,H58=1),Inputs!$M$54,0))))</f>
        <v>0</v>
      </c>
      <c r="AE58" s="19">
        <f>IF(AND(D58=1,I58=1),Inputs!$N$34,IF(AND(D58=2,I58=1),Inputs!$N$35,IF(AND(D58=3,I58=1),Inputs!$N$36,IF(AND(D58=4,I58=1),Inputs!$N$37,0))))</f>
        <v>0</v>
      </c>
      <c r="AF58" s="19">
        <f>IF(AND(D58=1,I58=1),Inputs!$N$51,IF(AND(D58=2,I58=1),Inputs!$N$52,IF(AND(D58=3,I58=1),Inputs!$N$53,IF(AND(D58=4,I58=1),Inputs!$N$54,0))))</f>
        <v>0</v>
      </c>
      <c r="AG58" s="19" t="e">
        <f t="shared" si="12"/>
        <v>#N/A</v>
      </c>
      <c r="AH58" s="19" t="e">
        <f t="shared" si="13"/>
        <v>#N/A</v>
      </c>
      <c r="AI58" s="19" t="e">
        <f t="shared" si="14"/>
        <v>#N/A</v>
      </c>
      <c r="AJ58" s="19" t="e">
        <f>IF(K58=2,Inputs!$B$7,IF(K58=3,Inputs!$B$8,IF(K58=4,Inputs!$B$9,IF(K58=5,Inputs!$B$10,IF(K58=6,Inputs!$B$11)))))</f>
        <v>#N/A</v>
      </c>
      <c r="AK58" s="19">
        <f>Inputs!$B$65+C58</f>
        <v>500</v>
      </c>
      <c r="AL58" s="19" t="e">
        <f t="shared" si="15"/>
        <v>#N/A</v>
      </c>
      <c r="AM58" s="19" t="e">
        <f t="shared" si="10"/>
        <v>#N/A</v>
      </c>
      <c r="AN58" s="19" t="e">
        <f t="shared" si="0"/>
        <v>#N/A</v>
      </c>
      <c r="AO58" s="19" t="e">
        <f t="shared" si="1"/>
        <v>#N/A</v>
      </c>
      <c r="AP58" s="19" t="e">
        <f t="shared" si="2"/>
        <v>#N/A</v>
      </c>
      <c r="AQ58" s="22">
        <f t="shared" si="3"/>
        <v>0</v>
      </c>
      <c r="AR58" s="22">
        <f t="shared" si="4"/>
        <v>0</v>
      </c>
      <c r="AS58" s="22">
        <f>IF(AND(AQ58&gt;=Inputs!$B$15,D58=2),MAX(C58,Inputs!$B$15),AQ58)</f>
        <v>0</v>
      </c>
      <c r="AT58" s="22">
        <f>IF(AND(AR58&gt;=Inputs!$B$15,D58=2),MAX(C58,Inputs!$B$15),AR58)</f>
        <v>0</v>
      </c>
      <c r="AU58" s="22">
        <f>IF(AND(AS58&gt;=Inputs!$B$16,D58&lt;4),MAX(C58,Inputs!$B$16),AS58)</f>
        <v>0</v>
      </c>
      <c r="AV58" s="22">
        <f>IF(AND(AT58&gt;=Inputs!$B$16,D58&lt;4),MAX(C58,Inputs!$B$16),AT58)</f>
        <v>0</v>
      </c>
      <c r="AW58" s="20">
        <f>IF(AU58&gt;Inputs!$B$17,Inputs!$B$17,AU58)</f>
        <v>0</v>
      </c>
      <c r="AX58" s="20">
        <f>IF(AV58&gt;Inputs!$B$17,Inputs!$B$17,AV58)</f>
        <v>0</v>
      </c>
    </row>
    <row r="59" spans="1:50" x14ac:dyDescent="0.25">
      <c r="A59" s="1">
        <f>Levels!A60</f>
        <v>0</v>
      </c>
      <c r="B59" s="1">
        <f>Levels!B60</f>
        <v>0</v>
      </c>
      <c r="C59" s="15">
        <f>IF(AND(E59=0,F59=1),Levels!C60,'2013-2014'!AU59)</f>
        <v>0</v>
      </c>
      <c r="D59" s="1">
        <f>Levels!F60</f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 t="e">
        <f>Levels!AE60</f>
        <v>#N/A</v>
      </c>
      <c r="K59" s="1" t="e">
        <f>Levels!AF60</f>
        <v>#N/A</v>
      </c>
      <c r="L59" s="1" t="e">
        <f t="shared" si="11"/>
        <v>#N/A</v>
      </c>
      <c r="M59" s="19">
        <f>IF(D59=1,Inputs!$J$25,IF(D59=2,Inputs!$J$26,IF(D59=3,Inputs!$J$27,IF(D59=4,Inputs!$J$28,0))))</f>
        <v>0</v>
      </c>
      <c r="N59" s="19">
        <f>IF(D59=1,Inputs!$J$42,IF(D59=2,Inputs!$J$43,IF(D59=3,Inputs!$J$44,IF(D59=4,Inputs!$J$45,0))))</f>
        <v>0</v>
      </c>
      <c r="O59" s="19">
        <f>IF(D59=1,Inputs!$K$25,IF(D59=2,Inputs!$K$26,IF(D59=3,Inputs!$K$27,IF(D59=4,Inputs!$K$28,0))))</f>
        <v>0</v>
      </c>
      <c r="P59" s="19">
        <f>IF(D59=1,Inputs!$K$42,IF(D59=2,Inputs!$K$43,IF(D59=3,Inputs!$K$44,IF(D59=4,Inputs!$K$45,0))))</f>
        <v>0</v>
      </c>
      <c r="Q59" s="19">
        <f>IF(AND(D59=1,G59=1),Inputs!$L$25,IF(AND(D59=2,G59=1),Inputs!$L$26,IF(AND(D59=3,G59=1),Inputs!$L$27,IF(AND(D59=4,G59=1),Inputs!$L$28,0))))</f>
        <v>0</v>
      </c>
      <c r="R59" s="19">
        <f>IF(AND(D59=1,G59=1),Inputs!$L$42,IF(AND(D59=2,G59=1),Inputs!$L$43,IF(AND(D59=3,G59=1),Inputs!$L$44,IF(AND(D59=4,G59=1),Inputs!$L$45,0))))</f>
        <v>0</v>
      </c>
      <c r="S59" s="19">
        <f>IF(AND(D59=1,H59=1),Inputs!$M$25,IF(AND(D59=2,H59=1),Inputs!$M$26,IF(AND(D59=3,H59=1),Inputs!$M$27,IF(AND(D59=4,H59=1),Inputs!$M$28,0))))</f>
        <v>0</v>
      </c>
      <c r="T59" s="19">
        <f>IF(AND(D59=1,H59=1),Inputs!$M$42,IF(AND(D59=2,H59=1),Inputs!$M$43,IF(AND(D59=3,H59=1),Inputs!$M$44,IF(AND(D59=4,H59=1),Inputs!$M$45,0))))</f>
        <v>0</v>
      </c>
      <c r="U59" s="19">
        <f>IF(AND(D59=1,I59=1),Inputs!$N$25,IF(AND(D59=2,I59=1),Inputs!$N$26,IF(AND(D59=3,I59=1),Inputs!$N$27,IF(AND(D59=4,I59=1),Inputs!$N$28,0))))</f>
        <v>0</v>
      </c>
      <c r="V59" s="19">
        <f>IF(AND(D59=1,I59=1),Inputs!$N$42,IF(AND(D59=2,I59=1),Inputs!$N$43,IF(AND(D59=3,I59=1),Inputs!$N$44,IF(AND(D59=4,I59=1),Inputs!$N$45,0))))</f>
        <v>0</v>
      </c>
      <c r="W59" s="19">
        <f>IF(D59=1,Inputs!$J$34,IF(D59=2,Inputs!$J$35,IF(D59=3,Inputs!$J$36,IF(D59=4,Inputs!$J$37,0))))</f>
        <v>0</v>
      </c>
      <c r="X59" s="19">
        <f>IF(D59=1,Inputs!$J$51,IF(D59=2,Inputs!$J$52,IF(D59=3,Inputs!$J$53,IF(D59=4,Inputs!$J$54,0))))</f>
        <v>0</v>
      </c>
      <c r="Y59" s="19">
        <f>IF(D59=1,Inputs!$K$34,IF(D59=2,Inputs!$K$35,IF(D59=3,Inputs!$K$36,IF(D59=4,Inputs!$K$37,0))))</f>
        <v>0</v>
      </c>
      <c r="Z59" s="19">
        <f>IF(D59=1,Inputs!$K$51,IF(D59=2,Inputs!$K$52,IF(D59=3,Inputs!$K$53,IF(D59=4,Inputs!$K$54,0))))</f>
        <v>0</v>
      </c>
      <c r="AA59" s="19">
        <f>IF(AND(D59=1,G59=1),Inputs!$L$34,IF(AND(D59=2,G59=1),Inputs!$L$35,IF(AND(D59=3,G59=1),Inputs!$L$36,IF(AND(D59=4,G59=1),Inputs!$L$37,0))))</f>
        <v>0</v>
      </c>
      <c r="AB59" s="19">
        <f>IF(AND(D59=1,G59=1),Inputs!$L$51,IF(AND(D59=2,G59=1),Inputs!$L$52,IF(AND(D59=3,G59=1),Inputs!$L$53,IF(AND(D59=4,G59=1),Inputs!$L$54,0))))</f>
        <v>0</v>
      </c>
      <c r="AC59" s="19">
        <f>IF(AND(D59=1,H59=1),Inputs!$M$34,IF(AND(D59=2,H59=1),Inputs!$M$35,IF(AND(D59=3,H59=1),Inputs!$M$36,IF(AND(D59=4,H59=1),Inputs!$M$37,0))))</f>
        <v>0</v>
      </c>
      <c r="AD59" s="19">
        <f>IF(AND(D59=1,H59=1),Inputs!$M$51,IF(AND(D59=2,H59=1),Inputs!$M$52,IF(AND(D59=3,H59=1),Inputs!$M$53,IF(AND(D59=4,H59=1),Inputs!$M$54,0))))</f>
        <v>0</v>
      </c>
      <c r="AE59" s="19">
        <f>IF(AND(D59=1,I59=1),Inputs!$N$34,IF(AND(D59=2,I59=1),Inputs!$N$35,IF(AND(D59=3,I59=1),Inputs!$N$36,IF(AND(D59=4,I59=1),Inputs!$N$37,0))))</f>
        <v>0</v>
      </c>
      <c r="AF59" s="19">
        <f>IF(AND(D59=1,I59=1),Inputs!$N$51,IF(AND(D59=2,I59=1),Inputs!$N$52,IF(AND(D59=3,I59=1),Inputs!$N$53,IF(AND(D59=4,I59=1),Inputs!$N$54,0))))</f>
        <v>0</v>
      </c>
      <c r="AG59" s="19" t="e">
        <f t="shared" si="12"/>
        <v>#N/A</v>
      </c>
      <c r="AH59" s="19" t="e">
        <f t="shared" si="13"/>
        <v>#N/A</v>
      </c>
      <c r="AI59" s="19" t="e">
        <f t="shared" si="14"/>
        <v>#N/A</v>
      </c>
      <c r="AJ59" s="19" t="e">
        <f>IF(K59=2,Inputs!$B$7,IF(K59=3,Inputs!$B$8,IF(K59=4,Inputs!$B$9,IF(K59=5,Inputs!$B$10,IF(K59=6,Inputs!$B$11)))))</f>
        <v>#N/A</v>
      </c>
      <c r="AK59" s="19">
        <f>Inputs!$B$65+C59</f>
        <v>500</v>
      </c>
      <c r="AL59" s="19" t="e">
        <f t="shared" si="15"/>
        <v>#N/A</v>
      </c>
      <c r="AM59" s="19" t="e">
        <f t="shared" si="10"/>
        <v>#N/A</v>
      </c>
      <c r="AN59" s="19" t="e">
        <f t="shared" si="0"/>
        <v>#N/A</v>
      </c>
      <c r="AO59" s="19" t="e">
        <f t="shared" si="1"/>
        <v>#N/A</v>
      </c>
      <c r="AP59" s="19" t="e">
        <f t="shared" si="2"/>
        <v>#N/A</v>
      </c>
      <c r="AQ59" s="22">
        <f t="shared" si="3"/>
        <v>0</v>
      </c>
      <c r="AR59" s="22">
        <f t="shared" si="4"/>
        <v>0</v>
      </c>
      <c r="AS59" s="22">
        <f>IF(AND(AQ59&gt;=Inputs!$B$15,D59=2),MAX(C59,Inputs!$B$15),AQ59)</f>
        <v>0</v>
      </c>
      <c r="AT59" s="22">
        <f>IF(AND(AR59&gt;=Inputs!$B$15,D59=2),MAX(C59,Inputs!$B$15),AR59)</f>
        <v>0</v>
      </c>
      <c r="AU59" s="22">
        <f>IF(AND(AS59&gt;=Inputs!$B$16,D59&lt;4),MAX(C59,Inputs!$B$16),AS59)</f>
        <v>0</v>
      </c>
      <c r="AV59" s="22">
        <f>IF(AND(AT59&gt;=Inputs!$B$16,D59&lt;4),MAX(C59,Inputs!$B$16),AT59)</f>
        <v>0</v>
      </c>
      <c r="AW59" s="20">
        <f>IF(AU59&gt;Inputs!$B$17,Inputs!$B$17,AU59)</f>
        <v>0</v>
      </c>
      <c r="AX59" s="20">
        <f>IF(AV59&gt;Inputs!$B$17,Inputs!$B$17,AV59)</f>
        <v>0</v>
      </c>
    </row>
    <row r="60" spans="1:50" x14ac:dyDescent="0.25">
      <c r="A60" s="1">
        <f>Levels!A61</f>
        <v>0</v>
      </c>
      <c r="B60" s="1">
        <f>Levels!B61</f>
        <v>0</v>
      </c>
      <c r="C60" s="15">
        <f>IF(AND(E60=0,F60=1),Levels!C61,'2013-2014'!AU60)</f>
        <v>0</v>
      </c>
      <c r="D60" s="1">
        <f>Levels!F61</f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 t="e">
        <f>Levels!AE61</f>
        <v>#N/A</v>
      </c>
      <c r="K60" s="1" t="e">
        <f>Levels!AF61</f>
        <v>#N/A</v>
      </c>
      <c r="L60" s="1" t="e">
        <f t="shared" si="11"/>
        <v>#N/A</v>
      </c>
      <c r="M60" s="19">
        <f>IF(D60=1,Inputs!$J$25,IF(D60=2,Inputs!$J$26,IF(D60=3,Inputs!$J$27,IF(D60=4,Inputs!$J$28,0))))</f>
        <v>0</v>
      </c>
      <c r="N60" s="19">
        <f>IF(D60=1,Inputs!$J$42,IF(D60=2,Inputs!$J$43,IF(D60=3,Inputs!$J$44,IF(D60=4,Inputs!$J$45,0))))</f>
        <v>0</v>
      </c>
      <c r="O60" s="19">
        <f>IF(D60=1,Inputs!$K$25,IF(D60=2,Inputs!$K$26,IF(D60=3,Inputs!$K$27,IF(D60=4,Inputs!$K$28,0))))</f>
        <v>0</v>
      </c>
      <c r="P60" s="19">
        <f>IF(D60=1,Inputs!$K$42,IF(D60=2,Inputs!$K$43,IF(D60=3,Inputs!$K$44,IF(D60=4,Inputs!$K$45,0))))</f>
        <v>0</v>
      </c>
      <c r="Q60" s="19">
        <f>IF(AND(D60=1,G60=1),Inputs!$L$25,IF(AND(D60=2,G60=1),Inputs!$L$26,IF(AND(D60=3,G60=1),Inputs!$L$27,IF(AND(D60=4,G60=1),Inputs!$L$28,0))))</f>
        <v>0</v>
      </c>
      <c r="R60" s="19">
        <f>IF(AND(D60=1,G60=1),Inputs!$L$42,IF(AND(D60=2,G60=1),Inputs!$L$43,IF(AND(D60=3,G60=1),Inputs!$L$44,IF(AND(D60=4,G60=1),Inputs!$L$45,0))))</f>
        <v>0</v>
      </c>
      <c r="S60" s="19">
        <f>IF(AND(D60=1,H60=1),Inputs!$M$25,IF(AND(D60=2,H60=1),Inputs!$M$26,IF(AND(D60=3,H60=1),Inputs!$M$27,IF(AND(D60=4,H60=1),Inputs!$M$28,0))))</f>
        <v>0</v>
      </c>
      <c r="T60" s="19">
        <f>IF(AND(D60=1,H60=1),Inputs!$M$42,IF(AND(D60=2,H60=1),Inputs!$M$43,IF(AND(D60=3,H60=1),Inputs!$M$44,IF(AND(D60=4,H60=1),Inputs!$M$45,0))))</f>
        <v>0</v>
      </c>
      <c r="U60" s="19">
        <f>IF(AND(D60=1,I60=1),Inputs!$N$25,IF(AND(D60=2,I60=1),Inputs!$N$26,IF(AND(D60=3,I60=1),Inputs!$N$27,IF(AND(D60=4,I60=1),Inputs!$N$28,0))))</f>
        <v>0</v>
      </c>
      <c r="V60" s="19">
        <f>IF(AND(D60=1,I60=1),Inputs!$N$42,IF(AND(D60=2,I60=1),Inputs!$N$43,IF(AND(D60=3,I60=1),Inputs!$N$44,IF(AND(D60=4,I60=1),Inputs!$N$45,0))))</f>
        <v>0</v>
      </c>
      <c r="W60" s="19">
        <f>IF(D60=1,Inputs!$J$34,IF(D60=2,Inputs!$J$35,IF(D60=3,Inputs!$J$36,IF(D60=4,Inputs!$J$37,0))))</f>
        <v>0</v>
      </c>
      <c r="X60" s="19">
        <f>IF(D60=1,Inputs!$J$51,IF(D60=2,Inputs!$J$52,IF(D60=3,Inputs!$J$53,IF(D60=4,Inputs!$J$54,0))))</f>
        <v>0</v>
      </c>
      <c r="Y60" s="19">
        <f>IF(D60=1,Inputs!$K$34,IF(D60=2,Inputs!$K$35,IF(D60=3,Inputs!$K$36,IF(D60=4,Inputs!$K$37,0))))</f>
        <v>0</v>
      </c>
      <c r="Z60" s="19">
        <f>IF(D60=1,Inputs!$K$51,IF(D60=2,Inputs!$K$52,IF(D60=3,Inputs!$K$53,IF(D60=4,Inputs!$K$54,0))))</f>
        <v>0</v>
      </c>
      <c r="AA60" s="19">
        <f>IF(AND(D60=1,G60=1),Inputs!$L$34,IF(AND(D60=2,G60=1),Inputs!$L$35,IF(AND(D60=3,G60=1),Inputs!$L$36,IF(AND(D60=4,G60=1),Inputs!$L$37,0))))</f>
        <v>0</v>
      </c>
      <c r="AB60" s="19">
        <f>IF(AND(D60=1,G60=1),Inputs!$L$51,IF(AND(D60=2,G60=1),Inputs!$L$52,IF(AND(D60=3,G60=1),Inputs!$L$53,IF(AND(D60=4,G60=1),Inputs!$L$54,0))))</f>
        <v>0</v>
      </c>
      <c r="AC60" s="19">
        <f>IF(AND(D60=1,H60=1),Inputs!$M$34,IF(AND(D60=2,H60=1),Inputs!$M$35,IF(AND(D60=3,H60=1),Inputs!$M$36,IF(AND(D60=4,H60=1),Inputs!$M$37,0))))</f>
        <v>0</v>
      </c>
      <c r="AD60" s="19">
        <f>IF(AND(D60=1,H60=1),Inputs!$M$51,IF(AND(D60=2,H60=1),Inputs!$M$52,IF(AND(D60=3,H60=1),Inputs!$M$53,IF(AND(D60=4,H60=1),Inputs!$M$54,0))))</f>
        <v>0</v>
      </c>
      <c r="AE60" s="19">
        <f>IF(AND(D60=1,I60=1),Inputs!$N$34,IF(AND(D60=2,I60=1),Inputs!$N$35,IF(AND(D60=3,I60=1),Inputs!$N$36,IF(AND(D60=4,I60=1),Inputs!$N$37,0))))</f>
        <v>0</v>
      </c>
      <c r="AF60" s="19">
        <f>IF(AND(D60=1,I60=1),Inputs!$N$51,IF(AND(D60=2,I60=1),Inputs!$N$52,IF(AND(D60=3,I60=1),Inputs!$N$53,IF(AND(D60=4,I60=1),Inputs!$N$54,0))))</f>
        <v>0</v>
      </c>
      <c r="AG60" s="19" t="e">
        <f t="shared" si="12"/>
        <v>#N/A</v>
      </c>
      <c r="AH60" s="19" t="e">
        <f t="shared" si="13"/>
        <v>#N/A</v>
      </c>
      <c r="AI60" s="19" t="e">
        <f t="shared" si="14"/>
        <v>#N/A</v>
      </c>
      <c r="AJ60" s="19" t="e">
        <f>IF(K60=2,Inputs!$B$7,IF(K60=3,Inputs!$B$8,IF(K60=4,Inputs!$B$9,IF(K60=5,Inputs!$B$10,IF(K60=6,Inputs!$B$11)))))</f>
        <v>#N/A</v>
      </c>
      <c r="AK60" s="19">
        <f>Inputs!$B$65+C60</f>
        <v>500</v>
      </c>
      <c r="AL60" s="19" t="e">
        <f t="shared" si="15"/>
        <v>#N/A</v>
      </c>
      <c r="AM60" s="19" t="e">
        <f t="shared" si="10"/>
        <v>#N/A</v>
      </c>
      <c r="AN60" s="19" t="e">
        <f t="shared" si="0"/>
        <v>#N/A</v>
      </c>
      <c r="AO60" s="19" t="e">
        <f t="shared" si="1"/>
        <v>#N/A</v>
      </c>
      <c r="AP60" s="19" t="e">
        <f t="shared" si="2"/>
        <v>#N/A</v>
      </c>
      <c r="AQ60" s="22">
        <f t="shared" si="3"/>
        <v>0</v>
      </c>
      <c r="AR60" s="22">
        <f t="shared" si="4"/>
        <v>0</v>
      </c>
      <c r="AS60" s="22">
        <f>IF(AND(AQ60&gt;=Inputs!$B$15,D60=2),MAX(C60,Inputs!$B$15),AQ60)</f>
        <v>0</v>
      </c>
      <c r="AT60" s="22">
        <f>IF(AND(AR60&gt;=Inputs!$B$15,D60=2),MAX(C60,Inputs!$B$15),AR60)</f>
        <v>0</v>
      </c>
      <c r="AU60" s="22">
        <f>IF(AND(AS60&gt;=Inputs!$B$16,D60&lt;4),MAX(C60,Inputs!$B$16),AS60)</f>
        <v>0</v>
      </c>
      <c r="AV60" s="22">
        <f>IF(AND(AT60&gt;=Inputs!$B$16,D60&lt;4),MAX(C60,Inputs!$B$16),AT60)</f>
        <v>0</v>
      </c>
      <c r="AW60" s="20">
        <f>IF(AU60&gt;Inputs!$B$17,Inputs!$B$17,AU60)</f>
        <v>0</v>
      </c>
      <c r="AX60" s="20">
        <f>IF(AV60&gt;Inputs!$B$17,Inputs!$B$17,AV60)</f>
        <v>0</v>
      </c>
    </row>
    <row r="61" spans="1:50" x14ac:dyDescent="0.25">
      <c r="A61" s="1">
        <f>Levels!A62</f>
        <v>0</v>
      </c>
      <c r="B61" s="1">
        <f>Levels!B62</f>
        <v>0</v>
      </c>
      <c r="C61" s="15">
        <f>IF(AND(E61=0,F61=1),Levels!C62,'2013-2014'!AU61)</f>
        <v>0</v>
      </c>
      <c r="D61" s="1">
        <f>Levels!F62</f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 t="e">
        <f>Levels!AE62</f>
        <v>#N/A</v>
      </c>
      <c r="K61" s="1" t="e">
        <f>Levels!AF62</f>
        <v>#N/A</v>
      </c>
      <c r="L61" s="1" t="e">
        <f t="shared" si="11"/>
        <v>#N/A</v>
      </c>
      <c r="M61" s="19">
        <f>IF(D61=1,Inputs!$J$25,IF(D61=2,Inputs!$J$26,IF(D61=3,Inputs!$J$27,IF(D61=4,Inputs!$J$28,0))))</f>
        <v>0</v>
      </c>
      <c r="N61" s="19">
        <f>IF(D61=1,Inputs!$J$42,IF(D61=2,Inputs!$J$43,IF(D61=3,Inputs!$J$44,IF(D61=4,Inputs!$J$45,0))))</f>
        <v>0</v>
      </c>
      <c r="O61" s="19">
        <f>IF(D61=1,Inputs!$K$25,IF(D61=2,Inputs!$K$26,IF(D61=3,Inputs!$K$27,IF(D61=4,Inputs!$K$28,0))))</f>
        <v>0</v>
      </c>
      <c r="P61" s="19">
        <f>IF(D61=1,Inputs!$K$42,IF(D61=2,Inputs!$K$43,IF(D61=3,Inputs!$K$44,IF(D61=4,Inputs!$K$45,0))))</f>
        <v>0</v>
      </c>
      <c r="Q61" s="19">
        <f>IF(AND(D61=1,G61=1),Inputs!$L$25,IF(AND(D61=2,G61=1),Inputs!$L$26,IF(AND(D61=3,G61=1),Inputs!$L$27,IF(AND(D61=4,G61=1),Inputs!$L$28,0))))</f>
        <v>0</v>
      </c>
      <c r="R61" s="19">
        <f>IF(AND(D61=1,G61=1),Inputs!$L$42,IF(AND(D61=2,G61=1),Inputs!$L$43,IF(AND(D61=3,G61=1),Inputs!$L$44,IF(AND(D61=4,G61=1),Inputs!$L$45,0))))</f>
        <v>0</v>
      </c>
      <c r="S61" s="19">
        <f>IF(AND(D61=1,H61=1),Inputs!$M$25,IF(AND(D61=2,H61=1),Inputs!$M$26,IF(AND(D61=3,H61=1),Inputs!$M$27,IF(AND(D61=4,H61=1),Inputs!$M$28,0))))</f>
        <v>0</v>
      </c>
      <c r="T61" s="19">
        <f>IF(AND(D61=1,H61=1),Inputs!$M$42,IF(AND(D61=2,H61=1),Inputs!$M$43,IF(AND(D61=3,H61=1),Inputs!$M$44,IF(AND(D61=4,H61=1),Inputs!$M$45,0))))</f>
        <v>0</v>
      </c>
      <c r="U61" s="19">
        <f>IF(AND(D61=1,I61=1),Inputs!$N$25,IF(AND(D61=2,I61=1),Inputs!$N$26,IF(AND(D61=3,I61=1),Inputs!$N$27,IF(AND(D61=4,I61=1),Inputs!$N$28,0))))</f>
        <v>0</v>
      </c>
      <c r="V61" s="19">
        <f>IF(AND(D61=1,I61=1),Inputs!$N$42,IF(AND(D61=2,I61=1),Inputs!$N$43,IF(AND(D61=3,I61=1),Inputs!$N$44,IF(AND(D61=4,I61=1),Inputs!$N$45,0))))</f>
        <v>0</v>
      </c>
      <c r="W61" s="19">
        <f>IF(D61=1,Inputs!$J$34,IF(D61=2,Inputs!$J$35,IF(D61=3,Inputs!$J$36,IF(D61=4,Inputs!$J$37,0))))</f>
        <v>0</v>
      </c>
      <c r="X61" s="19">
        <f>IF(D61=1,Inputs!$J$51,IF(D61=2,Inputs!$J$52,IF(D61=3,Inputs!$J$53,IF(D61=4,Inputs!$J$54,0))))</f>
        <v>0</v>
      </c>
      <c r="Y61" s="19">
        <f>IF(D61=1,Inputs!$K$34,IF(D61=2,Inputs!$K$35,IF(D61=3,Inputs!$K$36,IF(D61=4,Inputs!$K$37,0))))</f>
        <v>0</v>
      </c>
      <c r="Z61" s="19">
        <f>IF(D61=1,Inputs!$K$51,IF(D61=2,Inputs!$K$52,IF(D61=3,Inputs!$K$53,IF(D61=4,Inputs!$K$54,0))))</f>
        <v>0</v>
      </c>
      <c r="AA61" s="19">
        <f>IF(AND(D61=1,G61=1),Inputs!$L$34,IF(AND(D61=2,G61=1),Inputs!$L$35,IF(AND(D61=3,G61=1),Inputs!$L$36,IF(AND(D61=4,G61=1),Inputs!$L$37,0))))</f>
        <v>0</v>
      </c>
      <c r="AB61" s="19">
        <f>IF(AND(D61=1,G61=1),Inputs!$L$51,IF(AND(D61=2,G61=1),Inputs!$L$52,IF(AND(D61=3,G61=1),Inputs!$L$53,IF(AND(D61=4,G61=1),Inputs!$L$54,0))))</f>
        <v>0</v>
      </c>
      <c r="AC61" s="19">
        <f>IF(AND(D61=1,H61=1),Inputs!$M$34,IF(AND(D61=2,H61=1),Inputs!$M$35,IF(AND(D61=3,H61=1),Inputs!$M$36,IF(AND(D61=4,H61=1),Inputs!$M$37,0))))</f>
        <v>0</v>
      </c>
      <c r="AD61" s="19">
        <f>IF(AND(D61=1,H61=1),Inputs!$M$51,IF(AND(D61=2,H61=1),Inputs!$M$52,IF(AND(D61=3,H61=1),Inputs!$M$53,IF(AND(D61=4,H61=1),Inputs!$M$54,0))))</f>
        <v>0</v>
      </c>
      <c r="AE61" s="19">
        <f>IF(AND(D61=1,I61=1),Inputs!$N$34,IF(AND(D61=2,I61=1),Inputs!$N$35,IF(AND(D61=3,I61=1),Inputs!$N$36,IF(AND(D61=4,I61=1),Inputs!$N$37,0))))</f>
        <v>0</v>
      </c>
      <c r="AF61" s="19">
        <f>IF(AND(D61=1,I61=1),Inputs!$N$51,IF(AND(D61=2,I61=1),Inputs!$N$52,IF(AND(D61=3,I61=1),Inputs!$N$53,IF(AND(D61=4,I61=1),Inputs!$N$54,0))))</f>
        <v>0</v>
      </c>
      <c r="AG61" s="19" t="e">
        <f t="shared" si="12"/>
        <v>#N/A</v>
      </c>
      <c r="AH61" s="19" t="e">
        <f t="shared" si="13"/>
        <v>#N/A</v>
      </c>
      <c r="AI61" s="19" t="e">
        <f t="shared" si="14"/>
        <v>#N/A</v>
      </c>
      <c r="AJ61" s="19" t="e">
        <f>IF(K61=2,Inputs!$B$7,IF(K61=3,Inputs!$B$8,IF(K61=4,Inputs!$B$9,IF(K61=5,Inputs!$B$10,IF(K61=6,Inputs!$B$11)))))</f>
        <v>#N/A</v>
      </c>
      <c r="AK61" s="19">
        <f>Inputs!$B$65+C61</f>
        <v>500</v>
      </c>
      <c r="AL61" s="19" t="e">
        <f t="shared" si="15"/>
        <v>#N/A</v>
      </c>
      <c r="AM61" s="19" t="e">
        <f t="shared" si="10"/>
        <v>#N/A</v>
      </c>
      <c r="AN61" s="19" t="e">
        <f t="shared" si="0"/>
        <v>#N/A</v>
      </c>
      <c r="AO61" s="19" t="e">
        <f t="shared" si="1"/>
        <v>#N/A</v>
      </c>
      <c r="AP61" s="19" t="e">
        <f t="shared" si="2"/>
        <v>#N/A</v>
      </c>
      <c r="AQ61" s="22">
        <f t="shared" si="3"/>
        <v>0</v>
      </c>
      <c r="AR61" s="22">
        <f t="shared" si="4"/>
        <v>0</v>
      </c>
      <c r="AS61" s="22">
        <f>IF(AND(AQ61&gt;=Inputs!$B$15,D61=2),MAX(C61,Inputs!$B$15),AQ61)</f>
        <v>0</v>
      </c>
      <c r="AT61" s="22">
        <f>IF(AND(AR61&gt;=Inputs!$B$15,D61=2),MAX(C61,Inputs!$B$15),AR61)</f>
        <v>0</v>
      </c>
      <c r="AU61" s="22">
        <f>IF(AND(AS61&gt;=Inputs!$B$16,D61&lt;4),MAX(C61,Inputs!$B$16),AS61)</f>
        <v>0</v>
      </c>
      <c r="AV61" s="22">
        <f>IF(AND(AT61&gt;=Inputs!$B$16,D61&lt;4),MAX(C61,Inputs!$B$16),AT61)</f>
        <v>0</v>
      </c>
      <c r="AW61" s="20">
        <f>IF(AU61&gt;Inputs!$B$17,Inputs!$B$17,AU61)</f>
        <v>0</v>
      </c>
      <c r="AX61" s="20">
        <f>IF(AV61&gt;Inputs!$B$17,Inputs!$B$17,AV61)</f>
        <v>0</v>
      </c>
    </row>
    <row r="62" spans="1:50" x14ac:dyDescent="0.25">
      <c r="A62" s="1">
        <f>Levels!A63</f>
        <v>0</v>
      </c>
      <c r="B62" s="1">
        <f>Levels!B63</f>
        <v>0</v>
      </c>
      <c r="C62" s="15">
        <f>IF(AND(E62=0,F62=1),Levels!C63,'2013-2014'!AU62)</f>
        <v>0</v>
      </c>
      <c r="D62" s="1">
        <f>Levels!F63</f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 t="e">
        <f>Levels!AE63</f>
        <v>#N/A</v>
      </c>
      <c r="K62" s="1" t="e">
        <f>Levels!AF63</f>
        <v>#N/A</v>
      </c>
      <c r="L62" s="1" t="e">
        <f t="shared" si="11"/>
        <v>#N/A</v>
      </c>
      <c r="M62" s="19">
        <f>IF(D62=1,Inputs!$J$25,IF(D62=2,Inputs!$J$26,IF(D62=3,Inputs!$J$27,IF(D62=4,Inputs!$J$28,0))))</f>
        <v>0</v>
      </c>
      <c r="N62" s="19">
        <f>IF(D62=1,Inputs!$J$42,IF(D62=2,Inputs!$J$43,IF(D62=3,Inputs!$J$44,IF(D62=4,Inputs!$J$45,0))))</f>
        <v>0</v>
      </c>
      <c r="O62" s="19">
        <f>IF(D62=1,Inputs!$K$25,IF(D62=2,Inputs!$K$26,IF(D62=3,Inputs!$K$27,IF(D62=4,Inputs!$K$28,0))))</f>
        <v>0</v>
      </c>
      <c r="P62" s="19">
        <f>IF(D62=1,Inputs!$K$42,IF(D62=2,Inputs!$K$43,IF(D62=3,Inputs!$K$44,IF(D62=4,Inputs!$K$45,0))))</f>
        <v>0</v>
      </c>
      <c r="Q62" s="19">
        <f>IF(AND(D62=1,G62=1),Inputs!$L$25,IF(AND(D62=2,G62=1),Inputs!$L$26,IF(AND(D62=3,G62=1),Inputs!$L$27,IF(AND(D62=4,G62=1),Inputs!$L$28,0))))</f>
        <v>0</v>
      </c>
      <c r="R62" s="19">
        <f>IF(AND(D62=1,G62=1),Inputs!$L$42,IF(AND(D62=2,G62=1),Inputs!$L$43,IF(AND(D62=3,G62=1),Inputs!$L$44,IF(AND(D62=4,G62=1),Inputs!$L$45,0))))</f>
        <v>0</v>
      </c>
      <c r="S62" s="19">
        <f>IF(AND(D62=1,H62=1),Inputs!$M$25,IF(AND(D62=2,H62=1),Inputs!$M$26,IF(AND(D62=3,H62=1),Inputs!$M$27,IF(AND(D62=4,H62=1),Inputs!$M$28,0))))</f>
        <v>0</v>
      </c>
      <c r="T62" s="19">
        <f>IF(AND(D62=1,H62=1),Inputs!$M$42,IF(AND(D62=2,H62=1),Inputs!$M$43,IF(AND(D62=3,H62=1),Inputs!$M$44,IF(AND(D62=4,H62=1),Inputs!$M$45,0))))</f>
        <v>0</v>
      </c>
      <c r="U62" s="19">
        <f>IF(AND(D62=1,I62=1),Inputs!$N$25,IF(AND(D62=2,I62=1),Inputs!$N$26,IF(AND(D62=3,I62=1),Inputs!$N$27,IF(AND(D62=4,I62=1),Inputs!$N$28,0))))</f>
        <v>0</v>
      </c>
      <c r="V62" s="19">
        <f>IF(AND(D62=1,I62=1),Inputs!$N$42,IF(AND(D62=2,I62=1),Inputs!$N$43,IF(AND(D62=3,I62=1),Inputs!$N$44,IF(AND(D62=4,I62=1),Inputs!$N$45,0))))</f>
        <v>0</v>
      </c>
      <c r="W62" s="19">
        <f>IF(D62=1,Inputs!$J$34,IF(D62=2,Inputs!$J$35,IF(D62=3,Inputs!$J$36,IF(D62=4,Inputs!$J$37,0))))</f>
        <v>0</v>
      </c>
      <c r="X62" s="19">
        <f>IF(D62=1,Inputs!$J$51,IF(D62=2,Inputs!$J$52,IF(D62=3,Inputs!$J$53,IF(D62=4,Inputs!$J$54,0))))</f>
        <v>0</v>
      </c>
      <c r="Y62" s="19">
        <f>IF(D62=1,Inputs!$K$34,IF(D62=2,Inputs!$K$35,IF(D62=3,Inputs!$K$36,IF(D62=4,Inputs!$K$37,0))))</f>
        <v>0</v>
      </c>
      <c r="Z62" s="19">
        <f>IF(D62=1,Inputs!$K$51,IF(D62=2,Inputs!$K$52,IF(D62=3,Inputs!$K$53,IF(D62=4,Inputs!$K$54,0))))</f>
        <v>0</v>
      </c>
      <c r="AA62" s="19">
        <f>IF(AND(D62=1,G62=1),Inputs!$L$34,IF(AND(D62=2,G62=1),Inputs!$L$35,IF(AND(D62=3,G62=1),Inputs!$L$36,IF(AND(D62=4,G62=1),Inputs!$L$37,0))))</f>
        <v>0</v>
      </c>
      <c r="AB62" s="19">
        <f>IF(AND(D62=1,G62=1),Inputs!$L$51,IF(AND(D62=2,G62=1),Inputs!$L$52,IF(AND(D62=3,G62=1),Inputs!$L$53,IF(AND(D62=4,G62=1),Inputs!$L$54,0))))</f>
        <v>0</v>
      </c>
      <c r="AC62" s="19">
        <f>IF(AND(D62=1,H62=1),Inputs!$M$34,IF(AND(D62=2,H62=1),Inputs!$M$35,IF(AND(D62=3,H62=1),Inputs!$M$36,IF(AND(D62=4,H62=1),Inputs!$M$37,0))))</f>
        <v>0</v>
      </c>
      <c r="AD62" s="19">
        <f>IF(AND(D62=1,H62=1),Inputs!$M$51,IF(AND(D62=2,H62=1),Inputs!$M$52,IF(AND(D62=3,H62=1),Inputs!$M$53,IF(AND(D62=4,H62=1),Inputs!$M$54,0))))</f>
        <v>0</v>
      </c>
      <c r="AE62" s="19">
        <f>IF(AND(D62=1,I62=1),Inputs!$N$34,IF(AND(D62=2,I62=1),Inputs!$N$35,IF(AND(D62=3,I62=1),Inputs!$N$36,IF(AND(D62=4,I62=1),Inputs!$N$37,0))))</f>
        <v>0</v>
      </c>
      <c r="AF62" s="19">
        <f>IF(AND(D62=1,I62=1),Inputs!$N$51,IF(AND(D62=2,I62=1),Inputs!$N$52,IF(AND(D62=3,I62=1),Inputs!$N$53,IF(AND(D62=4,I62=1),Inputs!$N$54,0))))</f>
        <v>0</v>
      </c>
      <c r="AG62" s="19" t="e">
        <f t="shared" si="12"/>
        <v>#N/A</v>
      </c>
      <c r="AH62" s="19" t="e">
        <f t="shared" si="13"/>
        <v>#N/A</v>
      </c>
      <c r="AI62" s="19" t="e">
        <f t="shared" si="14"/>
        <v>#N/A</v>
      </c>
      <c r="AJ62" s="19" t="e">
        <f>IF(K62=2,Inputs!$B$7,IF(K62=3,Inputs!$B$8,IF(K62=4,Inputs!$B$9,IF(K62=5,Inputs!$B$10,IF(K62=6,Inputs!$B$11)))))</f>
        <v>#N/A</v>
      </c>
      <c r="AK62" s="19">
        <f>Inputs!$B$65+C62</f>
        <v>500</v>
      </c>
      <c r="AL62" s="19" t="e">
        <f t="shared" si="15"/>
        <v>#N/A</v>
      </c>
      <c r="AM62" s="19" t="e">
        <f t="shared" si="10"/>
        <v>#N/A</v>
      </c>
      <c r="AN62" s="19" t="e">
        <f t="shared" si="0"/>
        <v>#N/A</v>
      </c>
      <c r="AO62" s="19" t="e">
        <f t="shared" si="1"/>
        <v>#N/A</v>
      </c>
      <c r="AP62" s="19" t="e">
        <f t="shared" si="2"/>
        <v>#N/A</v>
      </c>
      <c r="AQ62" s="22">
        <f t="shared" si="3"/>
        <v>0</v>
      </c>
      <c r="AR62" s="22">
        <f t="shared" si="4"/>
        <v>0</v>
      </c>
      <c r="AS62" s="22">
        <f>IF(AND(AQ62&gt;=Inputs!$B$15,D62=2),MAX(C62,Inputs!$B$15),AQ62)</f>
        <v>0</v>
      </c>
      <c r="AT62" s="22">
        <f>IF(AND(AR62&gt;=Inputs!$B$15,D62=2),MAX(C62,Inputs!$B$15),AR62)</f>
        <v>0</v>
      </c>
      <c r="AU62" s="22">
        <f>IF(AND(AS62&gt;=Inputs!$B$16,D62&lt;4),MAX(C62,Inputs!$B$16),AS62)</f>
        <v>0</v>
      </c>
      <c r="AV62" s="22">
        <f>IF(AND(AT62&gt;=Inputs!$B$16,D62&lt;4),MAX(C62,Inputs!$B$16),AT62)</f>
        <v>0</v>
      </c>
      <c r="AW62" s="20">
        <f>IF(AU62&gt;Inputs!$B$17,Inputs!$B$17,AU62)</f>
        <v>0</v>
      </c>
      <c r="AX62" s="20">
        <f>IF(AV62&gt;Inputs!$B$17,Inputs!$B$17,AV62)</f>
        <v>0</v>
      </c>
    </row>
    <row r="63" spans="1:50" x14ac:dyDescent="0.25">
      <c r="A63" s="1">
        <f>Levels!A64</f>
        <v>0</v>
      </c>
      <c r="B63" s="1">
        <f>Levels!B64</f>
        <v>0</v>
      </c>
      <c r="C63" s="15">
        <f>IF(AND(E63=0,F63=1),Levels!C64,'2013-2014'!AU63)</f>
        <v>0</v>
      </c>
      <c r="D63" s="1">
        <f>Levels!F64</f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 t="e">
        <f>Levels!AE64</f>
        <v>#N/A</v>
      </c>
      <c r="K63" s="1" t="e">
        <f>Levels!AF64</f>
        <v>#N/A</v>
      </c>
      <c r="L63" s="1" t="e">
        <f t="shared" si="11"/>
        <v>#N/A</v>
      </c>
      <c r="M63" s="19">
        <f>IF(D63=1,Inputs!$J$25,IF(D63=2,Inputs!$J$26,IF(D63=3,Inputs!$J$27,IF(D63=4,Inputs!$J$28,0))))</f>
        <v>0</v>
      </c>
      <c r="N63" s="19">
        <f>IF(D63=1,Inputs!$J$42,IF(D63=2,Inputs!$J$43,IF(D63=3,Inputs!$J$44,IF(D63=4,Inputs!$J$45,0))))</f>
        <v>0</v>
      </c>
      <c r="O63" s="19">
        <f>IF(D63=1,Inputs!$K$25,IF(D63=2,Inputs!$K$26,IF(D63=3,Inputs!$K$27,IF(D63=4,Inputs!$K$28,0))))</f>
        <v>0</v>
      </c>
      <c r="P63" s="19">
        <f>IF(D63=1,Inputs!$K$42,IF(D63=2,Inputs!$K$43,IF(D63=3,Inputs!$K$44,IF(D63=4,Inputs!$K$45,0))))</f>
        <v>0</v>
      </c>
      <c r="Q63" s="19">
        <f>IF(AND(D63=1,G63=1),Inputs!$L$25,IF(AND(D63=2,G63=1),Inputs!$L$26,IF(AND(D63=3,G63=1),Inputs!$L$27,IF(AND(D63=4,G63=1),Inputs!$L$28,0))))</f>
        <v>0</v>
      </c>
      <c r="R63" s="19">
        <f>IF(AND(D63=1,G63=1),Inputs!$L$42,IF(AND(D63=2,G63=1),Inputs!$L$43,IF(AND(D63=3,G63=1),Inputs!$L$44,IF(AND(D63=4,G63=1),Inputs!$L$45,0))))</f>
        <v>0</v>
      </c>
      <c r="S63" s="19">
        <f>IF(AND(D63=1,H63=1),Inputs!$M$25,IF(AND(D63=2,H63=1),Inputs!$M$26,IF(AND(D63=3,H63=1),Inputs!$M$27,IF(AND(D63=4,H63=1),Inputs!$M$28,0))))</f>
        <v>0</v>
      </c>
      <c r="T63" s="19">
        <f>IF(AND(D63=1,H63=1),Inputs!$M$42,IF(AND(D63=2,H63=1),Inputs!$M$43,IF(AND(D63=3,H63=1),Inputs!$M$44,IF(AND(D63=4,H63=1),Inputs!$M$45,0))))</f>
        <v>0</v>
      </c>
      <c r="U63" s="19">
        <f>IF(AND(D63=1,I63=1),Inputs!$N$25,IF(AND(D63=2,I63=1),Inputs!$N$26,IF(AND(D63=3,I63=1),Inputs!$N$27,IF(AND(D63=4,I63=1),Inputs!$N$28,0))))</f>
        <v>0</v>
      </c>
      <c r="V63" s="19">
        <f>IF(AND(D63=1,I63=1),Inputs!$N$42,IF(AND(D63=2,I63=1),Inputs!$N$43,IF(AND(D63=3,I63=1),Inputs!$N$44,IF(AND(D63=4,I63=1),Inputs!$N$45,0))))</f>
        <v>0</v>
      </c>
      <c r="W63" s="19">
        <f>IF(D63=1,Inputs!$J$34,IF(D63=2,Inputs!$J$35,IF(D63=3,Inputs!$J$36,IF(D63=4,Inputs!$J$37,0))))</f>
        <v>0</v>
      </c>
      <c r="X63" s="19">
        <f>IF(D63=1,Inputs!$J$51,IF(D63=2,Inputs!$J$52,IF(D63=3,Inputs!$J$53,IF(D63=4,Inputs!$J$54,0))))</f>
        <v>0</v>
      </c>
      <c r="Y63" s="19">
        <f>IF(D63=1,Inputs!$K$34,IF(D63=2,Inputs!$K$35,IF(D63=3,Inputs!$K$36,IF(D63=4,Inputs!$K$37,0))))</f>
        <v>0</v>
      </c>
      <c r="Z63" s="19">
        <f>IF(D63=1,Inputs!$K$51,IF(D63=2,Inputs!$K$52,IF(D63=3,Inputs!$K$53,IF(D63=4,Inputs!$K$54,0))))</f>
        <v>0</v>
      </c>
      <c r="AA63" s="19">
        <f>IF(AND(D63=1,G63=1),Inputs!$L$34,IF(AND(D63=2,G63=1),Inputs!$L$35,IF(AND(D63=3,G63=1),Inputs!$L$36,IF(AND(D63=4,G63=1),Inputs!$L$37,0))))</f>
        <v>0</v>
      </c>
      <c r="AB63" s="19">
        <f>IF(AND(D63=1,G63=1),Inputs!$L$51,IF(AND(D63=2,G63=1),Inputs!$L$52,IF(AND(D63=3,G63=1),Inputs!$L$53,IF(AND(D63=4,G63=1),Inputs!$L$54,0))))</f>
        <v>0</v>
      </c>
      <c r="AC63" s="19">
        <f>IF(AND(D63=1,H63=1),Inputs!$M$34,IF(AND(D63=2,H63=1),Inputs!$M$35,IF(AND(D63=3,H63=1),Inputs!$M$36,IF(AND(D63=4,H63=1),Inputs!$M$37,0))))</f>
        <v>0</v>
      </c>
      <c r="AD63" s="19">
        <f>IF(AND(D63=1,H63=1),Inputs!$M$51,IF(AND(D63=2,H63=1),Inputs!$M$52,IF(AND(D63=3,H63=1),Inputs!$M$53,IF(AND(D63=4,H63=1),Inputs!$M$54,0))))</f>
        <v>0</v>
      </c>
      <c r="AE63" s="19">
        <f>IF(AND(D63=1,I63=1),Inputs!$N$34,IF(AND(D63=2,I63=1),Inputs!$N$35,IF(AND(D63=3,I63=1),Inputs!$N$36,IF(AND(D63=4,I63=1),Inputs!$N$37,0))))</f>
        <v>0</v>
      </c>
      <c r="AF63" s="19">
        <f>IF(AND(D63=1,I63=1),Inputs!$N$51,IF(AND(D63=2,I63=1),Inputs!$N$52,IF(AND(D63=3,I63=1),Inputs!$N$53,IF(AND(D63=4,I63=1),Inputs!$N$54,0))))</f>
        <v>0</v>
      </c>
      <c r="AG63" s="19" t="e">
        <f t="shared" si="12"/>
        <v>#N/A</v>
      </c>
      <c r="AH63" s="19" t="e">
        <f t="shared" si="13"/>
        <v>#N/A</v>
      </c>
      <c r="AI63" s="19" t="e">
        <f t="shared" si="14"/>
        <v>#N/A</v>
      </c>
      <c r="AJ63" s="19" t="e">
        <f>IF(K63=2,Inputs!$B$7,IF(K63=3,Inputs!$B$8,IF(K63=4,Inputs!$B$9,IF(K63=5,Inputs!$B$10,IF(K63=6,Inputs!$B$11)))))</f>
        <v>#N/A</v>
      </c>
      <c r="AK63" s="19">
        <f>Inputs!$B$65+C63</f>
        <v>500</v>
      </c>
      <c r="AL63" s="19" t="e">
        <f t="shared" si="15"/>
        <v>#N/A</v>
      </c>
      <c r="AM63" s="19" t="e">
        <f t="shared" si="10"/>
        <v>#N/A</v>
      </c>
      <c r="AN63" s="19" t="e">
        <f t="shared" si="0"/>
        <v>#N/A</v>
      </c>
      <c r="AO63" s="19" t="e">
        <f t="shared" si="1"/>
        <v>#N/A</v>
      </c>
      <c r="AP63" s="19" t="e">
        <f t="shared" si="2"/>
        <v>#N/A</v>
      </c>
      <c r="AQ63" s="22">
        <f t="shared" si="3"/>
        <v>0</v>
      </c>
      <c r="AR63" s="22">
        <f t="shared" si="4"/>
        <v>0</v>
      </c>
      <c r="AS63" s="22">
        <f>IF(AND(AQ63&gt;=Inputs!$B$15,D63=2),MAX(C63,Inputs!$B$15),AQ63)</f>
        <v>0</v>
      </c>
      <c r="AT63" s="22">
        <f>IF(AND(AR63&gt;=Inputs!$B$15,D63=2),MAX(C63,Inputs!$B$15),AR63)</f>
        <v>0</v>
      </c>
      <c r="AU63" s="22">
        <f>IF(AND(AS63&gt;=Inputs!$B$16,D63&lt;4),MAX(C63,Inputs!$B$16),AS63)</f>
        <v>0</v>
      </c>
      <c r="AV63" s="22">
        <f>IF(AND(AT63&gt;=Inputs!$B$16,D63&lt;4),MAX(C63,Inputs!$B$16),AT63)</f>
        <v>0</v>
      </c>
      <c r="AW63" s="20">
        <f>IF(AU63&gt;Inputs!$B$17,Inputs!$B$17,AU63)</f>
        <v>0</v>
      </c>
      <c r="AX63" s="20">
        <f>IF(AV63&gt;Inputs!$B$17,Inputs!$B$17,AV63)</f>
        <v>0</v>
      </c>
    </row>
    <row r="64" spans="1:50" x14ac:dyDescent="0.25">
      <c r="A64" s="1">
        <f>Levels!A65</f>
        <v>0</v>
      </c>
      <c r="B64" s="1">
        <f>Levels!B65</f>
        <v>0</v>
      </c>
      <c r="C64" s="15">
        <f>IF(AND(E64=0,F64=1),Levels!C65,'2013-2014'!AU64)</f>
        <v>0</v>
      </c>
      <c r="D64" s="1">
        <f>Levels!F65</f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 t="e">
        <f>Levels!AE65</f>
        <v>#N/A</v>
      </c>
      <c r="K64" s="1" t="e">
        <f>Levels!AF65</f>
        <v>#N/A</v>
      </c>
      <c r="L64" s="1" t="e">
        <f t="shared" si="11"/>
        <v>#N/A</v>
      </c>
      <c r="M64" s="19">
        <f>IF(D64=1,Inputs!$J$25,IF(D64=2,Inputs!$J$26,IF(D64=3,Inputs!$J$27,IF(D64=4,Inputs!$J$28,0))))</f>
        <v>0</v>
      </c>
      <c r="N64" s="19">
        <f>IF(D64=1,Inputs!$J$42,IF(D64=2,Inputs!$J$43,IF(D64=3,Inputs!$J$44,IF(D64=4,Inputs!$J$45,0))))</f>
        <v>0</v>
      </c>
      <c r="O64" s="19">
        <f>IF(D64=1,Inputs!$K$25,IF(D64=2,Inputs!$K$26,IF(D64=3,Inputs!$K$27,IF(D64=4,Inputs!$K$28,0))))</f>
        <v>0</v>
      </c>
      <c r="P64" s="19">
        <f>IF(D64=1,Inputs!$K$42,IF(D64=2,Inputs!$K$43,IF(D64=3,Inputs!$K$44,IF(D64=4,Inputs!$K$45,0))))</f>
        <v>0</v>
      </c>
      <c r="Q64" s="19">
        <f>IF(AND(D64=1,G64=1),Inputs!$L$25,IF(AND(D64=2,G64=1),Inputs!$L$26,IF(AND(D64=3,G64=1),Inputs!$L$27,IF(AND(D64=4,G64=1),Inputs!$L$28,0))))</f>
        <v>0</v>
      </c>
      <c r="R64" s="19">
        <f>IF(AND(D64=1,G64=1),Inputs!$L$42,IF(AND(D64=2,G64=1),Inputs!$L$43,IF(AND(D64=3,G64=1),Inputs!$L$44,IF(AND(D64=4,G64=1),Inputs!$L$45,0))))</f>
        <v>0</v>
      </c>
      <c r="S64" s="19">
        <f>IF(AND(D64=1,H64=1),Inputs!$M$25,IF(AND(D64=2,H64=1),Inputs!$M$26,IF(AND(D64=3,H64=1),Inputs!$M$27,IF(AND(D64=4,H64=1),Inputs!$M$28,0))))</f>
        <v>0</v>
      </c>
      <c r="T64" s="19">
        <f>IF(AND(D64=1,H64=1),Inputs!$M$42,IF(AND(D64=2,H64=1),Inputs!$M$43,IF(AND(D64=3,H64=1),Inputs!$M$44,IF(AND(D64=4,H64=1),Inputs!$M$45,0))))</f>
        <v>0</v>
      </c>
      <c r="U64" s="19">
        <f>IF(AND(D64=1,I64=1),Inputs!$N$25,IF(AND(D64=2,I64=1),Inputs!$N$26,IF(AND(D64=3,I64=1),Inputs!$N$27,IF(AND(D64=4,I64=1),Inputs!$N$28,0))))</f>
        <v>0</v>
      </c>
      <c r="V64" s="19">
        <f>IF(AND(D64=1,I64=1),Inputs!$N$42,IF(AND(D64=2,I64=1),Inputs!$N$43,IF(AND(D64=3,I64=1),Inputs!$N$44,IF(AND(D64=4,I64=1),Inputs!$N$45,0))))</f>
        <v>0</v>
      </c>
      <c r="W64" s="19">
        <f>IF(D64=1,Inputs!$J$34,IF(D64=2,Inputs!$J$35,IF(D64=3,Inputs!$J$36,IF(D64=4,Inputs!$J$37,0))))</f>
        <v>0</v>
      </c>
      <c r="X64" s="19">
        <f>IF(D64=1,Inputs!$J$51,IF(D64=2,Inputs!$J$52,IF(D64=3,Inputs!$J$53,IF(D64=4,Inputs!$J$54,0))))</f>
        <v>0</v>
      </c>
      <c r="Y64" s="19">
        <f>IF(D64=1,Inputs!$K$34,IF(D64=2,Inputs!$K$35,IF(D64=3,Inputs!$K$36,IF(D64=4,Inputs!$K$37,0))))</f>
        <v>0</v>
      </c>
      <c r="Z64" s="19">
        <f>IF(D64=1,Inputs!$K$51,IF(D64=2,Inputs!$K$52,IF(D64=3,Inputs!$K$53,IF(D64=4,Inputs!$K$54,0))))</f>
        <v>0</v>
      </c>
      <c r="AA64" s="19">
        <f>IF(AND(D64=1,G64=1),Inputs!$L$34,IF(AND(D64=2,G64=1),Inputs!$L$35,IF(AND(D64=3,G64=1),Inputs!$L$36,IF(AND(D64=4,G64=1),Inputs!$L$37,0))))</f>
        <v>0</v>
      </c>
      <c r="AB64" s="19">
        <f>IF(AND(D64=1,G64=1),Inputs!$L$51,IF(AND(D64=2,G64=1),Inputs!$L$52,IF(AND(D64=3,G64=1),Inputs!$L$53,IF(AND(D64=4,G64=1),Inputs!$L$54,0))))</f>
        <v>0</v>
      </c>
      <c r="AC64" s="19">
        <f>IF(AND(D64=1,H64=1),Inputs!$M$34,IF(AND(D64=2,H64=1),Inputs!$M$35,IF(AND(D64=3,H64=1),Inputs!$M$36,IF(AND(D64=4,H64=1),Inputs!$M$37,0))))</f>
        <v>0</v>
      </c>
      <c r="AD64" s="19">
        <f>IF(AND(D64=1,H64=1),Inputs!$M$51,IF(AND(D64=2,H64=1),Inputs!$M$52,IF(AND(D64=3,H64=1),Inputs!$M$53,IF(AND(D64=4,H64=1),Inputs!$M$54,0))))</f>
        <v>0</v>
      </c>
      <c r="AE64" s="19">
        <f>IF(AND(D64=1,I64=1),Inputs!$N$34,IF(AND(D64=2,I64=1),Inputs!$N$35,IF(AND(D64=3,I64=1),Inputs!$N$36,IF(AND(D64=4,I64=1),Inputs!$N$37,0))))</f>
        <v>0</v>
      </c>
      <c r="AF64" s="19">
        <f>IF(AND(D64=1,I64=1),Inputs!$N$51,IF(AND(D64=2,I64=1),Inputs!$N$52,IF(AND(D64=3,I64=1),Inputs!$N$53,IF(AND(D64=4,I64=1),Inputs!$N$54,0))))</f>
        <v>0</v>
      </c>
      <c r="AG64" s="19" t="e">
        <f t="shared" si="12"/>
        <v>#N/A</v>
      </c>
      <c r="AH64" s="19" t="e">
        <f t="shared" si="13"/>
        <v>#N/A</v>
      </c>
      <c r="AI64" s="19" t="e">
        <f t="shared" si="14"/>
        <v>#N/A</v>
      </c>
      <c r="AJ64" s="19" t="e">
        <f>IF(K64=2,Inputs!$B$7,IF(K64=3,Inputs!$B$8,IF(K64=4,Inputs!$B$9,IF(K64=5,Inputs!$B$10,IF(K64=6,Inputs!$B$11)))))</f>
        <v>#N/A</v>
      </c>
      <c r="AK64" s="19">
        <f>Inputs!$B$65+C64</f>
        <v>500</v>
      </c>
      <c r="AL64" s="19" t="e">
        <f t="shared" si="15"/>
        <v>#N/A</v>
      </c>
      <c r="AM64" s="19" t="e">
        <f t="shared" si="10"/>
        <v>#N/A</v>
      </c>
      <c r="AN64" s="19" t="e">
        <f t="shared" si="0"/>
        <v>#N/A</v>
      </c>
      <c r="AO64" s="19" t="e">
        <f t="shared" si="1"/>
        <v>#N/A</v>
      </c>
      <c r="AP64" s="19" t="e">
        <f t="shared" si="2"/>
        <v>#N/A</v>
      </c>
      <c r="AQ64" s="22">
        <f t="shared" si="3"/>
        <v>0</v>
      </c>
      <c r="AR64" s="22">
        <f t="shared" si="4"/>
        <v>0</v>
      </c>
      <c r="AS64" s="22">
        <f>IF(AND(AQ64&gt;=Inputs!$B$15,D64=2),MAX(C64,Inputs!$B$15),AQ64)</f>
        <v>0</v>
      </c>
      <c r="AT64" s="22">
        <f>IF(AND(AR64&gt;=Inputs!$B$15,D64=2),MAX(C64,Inputs!$B$15),AR64)</f>
        <v>0</v>
      </c>
      <c r="AU64" s="22">
        <f>IF(AND(AS64&gt;=Inputs!$B$16,D64&lt;4),MAX(C64,Inputs!$B$16),AS64)</f>
        <v>0</v>
      </c>
      <c r="AV64" s="22">
        <f>IF(AND(AT64&gt;=Inputs!$B$16,D64&lt;4),MAX(C64,Inputs!$B$16),AT64)</f>
        <v>0</v>
      </c>
      <c r="AW64" s="20">
        <f>IF(AU64&gt;Inputs!$B$17,Inputs!$B$17,AU64)</f>
        <v>0</v>
      </c>
      <c r="AX64" s="20">
        <f>IF(AV64&gt;Inputs!$B$17,Inputs!$B$17,AV64)</f>
        <v>0</v>
      </c>
    </row>
    <row r="65" spans="1:50" x14ac:dyDescent="0.25">
      <c r="A65" s="1">
        <f>Levels!A66</f>
        <v>0</v>
      </c>
      <c r="B65" s="1">
        <f>Levels!B66</f>
        <v>0</v>
      </c>
      <c r="C65" s="15">
        <f>IF(AND(E65=0,F65=1),Levels!C66,'2013-2014'!AU65)</f>
        <v>0</v>
      </c>
      <c r="D65" s="1">
        <f>Levels!F66</f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 t="e">
        <f>Levels!AE66</f>
        <v>#N/A</v>
      </c>
      <c r="K65" s="1" t="e">
        <f>Levels!AF66</f>
        <v>#N/A</v>
      </c>
      <c r="L65" s="1" t="e">
        <f t="shared" si="11"/>
        <v>#N/A</v>
      </c>
      <c r="M65" s="19">
        <f>IF(D65=1,Inputs!$J$25,IF(D65=2,Inputs!$J$26,IF(D65=3,Inputs!$J$27,IF(D65=4,Inputs!$J$28,0))))</f>
        <v>0</v>
      </c>
      <c r="N65" s="19">
        <f>IF(D65=1,Inputs!$J$42,IF(D65=2,Inputs!$J$43,IF(D65=3,Inputs!$J$44,IF(D65=4,Inputs!$J$45,0))))</f>
        <v>0</v>
      </c>
      <c r="O65" s="19">
        <f>IF(D65=1,Inputs!$K$25,IF(D65=2,Inputs!$K$26,IF(D65=3,Inputs!$K$27,IF(D65=4,Inputs!$K$28,0))))</f>
        <v>0</v>
      </c>
      <c r="P65" s="19">
        <f>IF(D65=1,Inputs!$K$42,IF(D65=2,Inputs!$K$43,IF(D65=3,Inputs!$K$44,IF(D65=4,Inputs!$K$45,0))))</f>
        <v>0</v>
      </c>
      <c r="Q65" s="19">
        <f>IF(AND(D65=1,G65=1),Inputs!$L$25,IF(AND(D65=2,G65=1),Inputs!$L$26,IF(AND(D65=3,G65=1),Inputs!$L$27,IF(AND(D65=4,G65=1),Inputs!$L$28,0))))</f>
        <v>0</v>
      </c>
      <c r="R65" s="19">
        <f>IF(AND(D65=1,G65=1),Inputs!$L$42,IF(AND(D65=2,G65=1),Inputs!$L$43,IF(AND(D65=3,G65=1),Inputs!$L$44,IF(AND(D65=4,G65=1),Inputs!$L$45,0))))</f>
        <v>0</v>
      </c>
      <c r="S65" s="19">
        <f>IF(AND(D65=1,H65=1),Inputs!$M$25,IF(AND(D65=2,H65=1),Inputs!$M$26,IF(AND(D65=3,H65=1),Inputs!$M$27,IF(AND(D65=4,H65=1),Inputs!$M$28,0))))</f>
        <v>0</v>
      </c>
      <c r="T65" s="19">
        <f>IF(AND(D65=1,H65=1),Inputs!$M$42,IF(AND(D65=2,H65=1),Inputs!$M$43,IF(AND(D65=3,H65=1),Inputs!$M$44,IF(AND(D65=4,H65=1),Inputs!$M$45,0))))</f>
        <v>0</v>
      </c>
      <c r="U65" s="19">
        <f>IF(AND(D65=1,I65=1),Inputs!$N$25,IF(AND(D65=2,I65=1),Inputs!$N$26,IF(AND(D65=3,I65=1),Inputs!$N$27,IF(AND(D65=4,I65=1),Inputs!$N$28,0))))</f>
        <v>0</v>
      </c>
      <c r="V65" s="19">
        <f>IF(AND(D65=1,I65=1),Inputs!$N$42,IF(AND(D65=2,I65=1),Inputs!$N$43,IF(AND(D65=3,I65=1),Inputs!$N$44,IF(AND(D65=4,I65=1),Inputs!$N$45,0))))</f>
        <v>0</v>
      </c>
      <c r="W65" s="19">
        <f>IF(D65=1,Inputs!$J$34,IF(D65=2,Inputs!$J$35,IF(D65=3,Inputs!$J$36,IF(D65=4,Inputs!$J$37,0))))</f>
        <v>0</v>
      </c>
      <c r="X65" s="19">
        <f>IF(D65=1,Inputs!$J$51,IF(D65=2,Inputs!$J$52,IF(D65=3,Inputs!$J$53,IF(D65=4,Inputs!$J$54,0))))</f>
        <v>0</v>
      </c>
      <c r="Y65" s="19">
        <f>IF(D65=1,Inputs!$K$34,IF(D65=2,Inputs!$K$35,IF(D65=3,Inputs!$K$36,IF(D65=4,Inputs!$K$37,0))))</f>
        <v>0</v>
      </c>
      <c r="Z65" s="19">
        <f>IF(D65=1,Inputs!$K$51,IF(D65=2,Inputs!$K$52,IF(D65=3,Inputs!$K$53,IF(D65=4,Inputs!$K$54,0))))</f>
        <v>0</v>
      </c>
      <c r="AA65" s="19">
        <f>IF(AND(D65=1,G65=1),Inputs!$L$34,IF(AND(D65=2,G65=1),Inputs!$L$35,IF(AND(D65=3,G65=1),Inputs!$L$36,IF(AND(D65=4,G65=1),Inputs!$L$37,0))))</f>
        <v>0</v>
      </c>
      <c r="AB65" s="19">
        <f>IF(AND(D65=1,G65=1),Inputs!$L$51,IF(AND(D65=2,G65=1),Inputs!$L$52,IF(AND(D65=3,G65=1),Inputs!$L$53,IF(AND(D65=4,G65=1),Inputs!$L$54,0))))</f>
        <v>0</v>
      </c>
      <c r="AC65" s="19">
        <f>IF(AND(D65=1,H65=1),Inputs!$M$34,IF(AND(D65=2,H65=1),Inputs!$M$35,IF(AND(D65=3,H65=1),Inputs!$M$36,IF(AND(D65=4,H65=1),Inputs!$M$37,0))))</f>
        <v>0</v>
      </c>
      <c r="AD65" s="19">
        <f>IF(AND(D65=1,H65=1),Inputs!$M$51,IF(AND(D65=2,H65=1),Inputs!$M$52,IF(AND(D65=3,H65=1),Inputs!$M$53,IF(AND(D65=4,H65=1),Inputs!$M$54,0))))</f>
        <v>0</v>
      </c>
      <c r="AE65" s="19">
        <f>IF(AND(D65=1,I65=1),Inputs!$N$34,IF(AND(D65=2,I65=1),Inputs!$N$35,IF(AND(D65=3,I65=1),Inputs!$N$36,IF(AND(D65=4,I65=1),Inputs!$N$37,0))))</f>
        <v>0</v>
      </c>
      <c r="AF65" s="19">
        <f>IF(AND(D65=1,I65=1),Inputs!$N$51,IF(AND(D65=2,I65=1),Inputs!$N$52,IF(AND(D65=3,I65=1),Inputs!$N$53,IF(AND(D65=4,I65=1),Inputs!$N$54,0))))</f>
        <v>0</v>
      </c>
      <c r="AG65" s="19" t="e">
        <f t="shared" si="12"/>
        <v>#N/A</v>
      </c>
      <c r="AH65" s="19" t="e">
        <f t="shared" si="13"/>
        <v>#N/A</v>
      </c>
      <c r="AI65" s="19" t="e">
        <f t="shared" si="14"/>
        <v>#N/A</v>
      </c>
      <c r="AJ65" s="19" t="e">
        <f>IF(K65=2,Inputs!$B$7,IF(K65=3,Inputs!$B$8,IF(K65=4,Inputs!$B$9,IF(K65=5,Inputs!$B$10,IF(K65=6,Inputs!$B$11)))))</f>
        <v>#N/A</v>
      </c>
      <c r="AK65" s="19">
        <f>Inputs!$B$65+C65</f>
        <v>500</v>
      </c>
      <c r="AL65" s="19" t="e">
        <f t="shared" si="15"/>
        <v>#N/A</v>
      </c>
      <c r="AM65" s="19" t="e">
        <f t="shared" si="10"/>
        <v>#N/A</v>
      </c>
      <c r="AN65" s="19" t="e">
        <f t="shared" si="0"/>
        <v>#N/A</v>
      </c>
      <c r="AO65" s="19" t="e">
        <f t="shared" si="1"/>
        <v>#N/A</v>
      </c>
      <c r="AP65" s="19" t="e">
        <f t="shared" si="2"/>
        <v>#N/A</v>
      </c>
      <c r="AQ65" s="22">
        <f t="shared" si="3"/>
        <v>0</v>
      </c>
      <c r="AR65" s="22">
        <f t="shared" si="4"/>
        <v>0</v>
      </c>
      <c r="AS65" s="22">
        <f>IF(AND(AQ65&gt;=Inputs!$B$15,D65=2),MAX(C65,Inputs!$B$15),AQ65)</f>
        <v>0</v>
      </c>
      <c r="AT65" s="22">
        <f>IF(AND(AR65&gt;=Inputs!$B$15,D65=2),MAX(C65,Inputs!$B$15),AR65)</f>
        <v>0</v>
      </c>
      <c r="AU65" s="22">
        <f>IF(AND(AS65&gt;=Inputs!$B$16,D65&lt;4),MAX(C65,Inputs!$B$16),AS65)</f>
        <v>0</v>
      </c>
      <c r="AV65" s="22">
        <f>IF(AND(AT65&gt;=Inputs!$B$16,D65&lt;4),MAX(C65,Inputs!$B$16),AT65)</f>
        <v>0</v>
      </c>
      <c r="AW65" s="20">
        <f>IF(AU65&gt;Inputs!$B$17,Inputs!$B$17,AU65)</f>
        <v>0</v>
      </c>
      <c r="AX65" s="20">
        <f>IF(AV65&gt;Inputs!$B$17,Inputs!$B$17,AV65)</f>
        <v>0</v>
      </c>
    </row>
    <row r="66" spans="1:50" x14ac:dyDescent="0.25">
      <c r="A66" s="1">
        <f>Levels!A67</f>
        <v>0</v>
      </c>
      <c r="B66" s="1">
        <f>Levels!B67</f>
        <v>0</v>
      </c>
      <c r="C66" s="15">
        <f>IF(AND(E66=0,F66=1),Levels!C67,'2013-2014'!AU66)</f>
        <v>0</v>
      </c>
      <c r="D66" s="1">
        <f>Levels!F67</f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 t="e">
        <f>Levels!AE67</f>
        <v>#N/A</v>
      </c>
      <c r="K66" s="1" t="e">
        <f>Levels!AF67</f>
        <v>#N/A</v>
      </c>
      <c r="L66" s="1" t="e">
        <f t="shared" si="11"/>
        <v>#N/A</v>
      </c>
      <c r="M66" s="19">
        <f>IF(D66=1,Inputs!$J$25,IF(D66=2,Inputs!$J$26,IF(D66=3,Inputs!$J$27,IF(D66=4,Inputs!$J$28,0))))</f>
        <v>0</v>
      </c>
      <c r="N66" s="19">
        <f>IF(D66=1,Inputs!$J$42,IF(D66=2,Inputs!$J$43,IF(D66=3,Inputs!$J$44,IF(D66=4,Inputs!$J$45,0))))</f>
        <v>0</v>
      </c>
      <c r="O66" s="19">
        <f>IF(D66=1,Inputs!$K$25,IF(D66=2,Inputs!$K$26,IF(D66=3,Inputs!$K$27,IF(D66=4,Inputs!$K$28,0))))</f>
        <v>0</v>
      </c>
      <c r="P66" s="19">
        <f>IF(D66=1,Inputs!$K$42,IF(D66=2,Inputs!$K$43,IF(D66=3,Inputs!$K$44,IF(D66=4,Inputs!$K$45,0))))</f>
        <v>0</v>
      </c>
      <c r="Q66" s="19">
        <f>IF(AND(D66=1,G66=1),Inputs!$L$25,IF(AND(D66=2,G66=1),Inputs!$L$26,IF(AND(D66=3,G66=1),Inputs!$L$27,IF(AND(D66=4,G66=1),Inputs!$L$28,0))))</f>
        <v>0</v>
      </c>
      <c r="R66" s="19">
        <f>IF(AND(D66=1,G66=1),Inputs!$L$42,IF(AND(D66=2,G66=1),Inputs!$L$43,IF(AND(D66=3,G66=1),Inputs!$L$44,IF(AND(D66=4,G66=1),Inputs!$L$45,0))))</f>
        <v>0</v>
      </c>
      <c r="S66" s="19">
        <f>IF(AND(D66=1,H66=1),Inputs!$M$25,IF(AND(D66=2,H66=1),Inputs!$M$26,IF(AND(D66=3,H66=1),Inputs!$M$27,IF(AND(D66=4,H66=1),Inputs!$M$28,0))))</f>
        <v>0</v>
      </c>
      <c r="T66" s="19">
        <f>IF(AND(D66=1,H66=1),Inputs!$M$42,IF(AND(D66=2,H66=1),Inputs!$M$43,IF(AND(D66=3,H66=1),Inputs!$M$44,IF(AND(D66=4,H66=1),Inputs!$M$45,0))))</f>
        <v>0</v>
      </c>
      <c r="U66" s="19">
        <f>IF(AND(D66=1,I66=1),Inputs!$N$25,IF(AND(D66=2,I66=1),Inputs!$N$26,IF(AND(D66=3,I66=1),Inputs!$N$27,IF(AND(D66=4,I66=1),Inputs!$N$28,0))))</f>
        <v>0</v>
      </c>
      <c r="V66" s="19">
        <f>IF(AND(D66=1,I66=1),Inputs!$N$42,IF(AND(D66=2,I66=1),Inputs!$N$43,IF(AND(D66=3,I66=1),Inputs!$N$44,IF(AND(D66=4,I66=1),Inputs!$N$45,0))))</f>
        <v>0</v>
      </c>
      <c r="W66" s="19">
        <f>IF(D66=1,Inputs!$J$34,IF(D66=2,Inputs!$J$35,IF(D66=3,Inputs!$J$36,IF(D66=4,Inputs!$J$37,0))))</f>
        <v>0</v>
      </c>
      <c r="X66" s="19">
        <f>IF(D66=1,Inputs!$J$51,IF(D66=2,Inputs!$J$52,IF(D66=3,Inputs!$J$53,IF(D66=4,Inputs!$J$54,0))))</f>
        <v>0</v>
      </c>
      <c r="Y66" s="19">
        <f>IF(D66=1,Inputs!$K$34,IF(D66=2,Inputs!$K$35,IF(D66=3,Inputs!$K$36,IF(D66=4,Inputs!$K$37,0))))</f>
        <v>0</v>
      </c>
      <c r="Z66" s="19">
        <f>IF(D66=1,Inputs!$K$51,IF(D66=2,Inputs!$K$52,IF(D66=3,Inputs!$K$53,IF(D66=4,Inputs!$K$54,0))))</f>
        <v>0</v>
      </c>
      <c r="AA66" s="19">
        <f>IF(AND(D66=1,G66=1),Inputs!$L$34,IF(AND(D66=2,G66=1),Inputs!$L$35,IF(AND(D66=3,G66=1),Inputs!$L$36,IF(AND(D66=4,G66=1),Inputs!$L$37,0))))</f>
        <v>0</v>
      </c>
      <c r="AB66" s="19">
        <f>IF(AND(D66=1,G66=1),Inputs!$L$51,IF(AND(D66=2,G66=1),Inputs!$L$52,IF(AND(D66=3,G66=1),Inputs!$L$53,IF(AND(D66=4,G66=1),Inputs!$L$54,0))))</f>
        <v>0</v>
      </c>
      <c r="AC66" s="19">
        <f>IF(AND(D66=1,H66=1),Inputs!$M$34,IF(AND(D66=2,H66=1),Inputs!$M$35,IF(AND(D66=3,H66=1),Inputs!$M$36,IF(AND(D66=4,H66=1),Inputs!$M$37,0))))</f>
        <v>0</v>
      </c>
      <c r="AD66" s="19">
        <f>IF(AND(D66=1,H66=1),Inputs!$M$51,IF(AND(D66=2,H66=1),Inputs!$M$52,IF(AND(D66=3,H66=1),Inputs!$M$53,IF(AND(D66=4,H66=1),Inputs!$M$54,0))))</f>
        <v>0</v>
      </c>
      <c r="AE66" s="19">
        <f>IF(AND(D66=1,I66=1),Inputs!$N$34,IF(AND(D66=2,I66=1),Inputs!$N$35,IF(AND(D66=3,I66=1),Inputs!$N$36,IF(AND(D66=4,I66=1),Inputs!$N$37,0))))</f>
        <v>0</v>
      </c>
      <c r="AF66" s="19">
        <f>IF(AND(D66=1,I66=1),Inputs!$N$51,IF(AND(D66=2,I66=1),Inputs!$N$52,IF(AND(D66=3,I66=1),Inputs!$N$53,IF(AND(D66=4,I66=1),Inputs!$N$54,0))))</f>
        <v>0</v>
      </c>
      <c r="AG66" s="19" t="e">
        <f t="shared" si="12"/>
        <v>#N/A</v>
      </c>
      <c r="AH66" s="19" t="e">
        <f t="shared" si="13"/>
        <v>#N/A</v>
      </c>
      <c r="AI66" s="19" t="e">
        <f t="shared" si="14"/>
        <v>#N/A</v>
      </c>
      <c r="AJ66" s="19" t="e">
        <f>IF(K66=2,Inputs!$B$7,IF(K66=3,Inputs!$B$8,IF(K66=4,Inputs!$B$9,IF(K66=5,Inputs!$B$10,IF(K66=6,Inputs!$B$11)))))</f>
        <v>#N/A</v>
      </c>
      <c r="AK66" s="19">
        <f>Inputs!$B$65+C66</f>
        <v>500</v>
      </c>
      <c r="AL66" s="19" t="e">
        <f t="shared" si="15"/>
        <v>#N/A</v>
      </c>
      <c r="AM66" s="19" t="e">
        <f t="shared" si="10"/>
        <v>#N/A</v>
      </c>
      <c r="AN66" s="19" t="e">
        <f t="shared" si="0"/>
        <v>#N/A</v>
      </c>
      <c r="AO66" s="19" t="e">
        <f t="shared" si="1"/>
        <v>#N/A</v>
      </c>
      <c r="AP66" s="19" t="e">
        <f t="shared" si="2"/>
        <v>#N/A</v>
      </c>
      <c r="AQ66" s="22">
        <f t="shared" si="3"/>
        <v>0</v>
      </c>
      <c r="AR66" s="22">
        <f t="shared" si="4"/>
        <v>0</v>
      </c>
      <c r="AS66" s="22">
        <f>IF(AND(AQ66&gt;=Inputs!$B$15,D66=2),MAX(C66,Inputs!$B$15),AQ66)</f>
        <v>0</v>
      </c>
      <c r="AT66" s="22">
        <f>IF(AND(AR66&gt;=Inputs!$B$15,D66=2),MAX(C66,Inputs!$B$15),AR66)</f>
        <v>0</v>
      </c>
      <c r="AU66" s="22">
        <f>IF(AND(AS66&gt;=Inputs!$B$16,D66&lt;4),MAX(C66,Inputs!$B$16),AS66)</f>
        <v>0</v>
      </c>
      <c r="AV66" s="22">
        <f>IF(AND(AT66&gt;=Inputs!$B$16,D66&lt;4),MAX(C66,Inputs!$B$16),AT66)</f>
        <v>0</v>
      </c>
      <c r="AW66" s="20">
        <f>IF(AU66&gt;Inputs!$B$17,Inputs!$B$17,AU66)</f>
        <v>0</v>
      </c>
      <c r="AX66" s="20">
        <f>IF(AV66&gt;Inputs!$B$17,Inputs!$B$17,AV66)</f>
        <v>0</v>
      </c>
    </row>
    <row r="67" spans="1:50" x14ac:dyDescent="0.25">
      <c r="A67" s="1">
        <f>Levels!A68</f>
        <v>0</v>
      </c>
      <c r="B67" s="1">
        <f>Levels!B68</f>
        <v>0</v>
      </c>
      <c r="C67" s="15">
        <f>IF(AND(E67=0,F67=1),Levels!C68,'2013-2014'!AU67)</f>
        <v>0</v>
      </c>
      <c r="D67" s="1">
        <f>Levels!F68</f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 t="e">
        <f>Levels!AE68</f>
        <v>#N/A</v>
      </c>
      <c r="K67" s="1" t="e">
        <f>Levels!AF68</f>
        <v>#N/A</v>
      </c>
      <c r="L67" s="1" t="e">
        <f t="shared" si="11"/>
        <v>#N/A</v>
      </c>
      <c r="M67" s="19">
        <f>IF(D67=1,Inputs!$J$25,IF(D67=2,Inputs!$J$26,IF(D67=3,Inputs!$J$27,IF(D67=4,Inputs!$J$28,0))))</f>
        <v>0</v>
      </c>
      <c r="N67" s="19">
        <f>IF(D67=1,Inputs!$J$42,IF(D67=2,Inputs!$J$43,IF(D67=3,Inputs!$J$44,IF(D67=4,Inputs!$J$45,0))))</f>
        <v>0</v>
      </c>
      <c r="O67" s="19">
        <f>IF(D67=1,Inputs!$K$25,IF(D67=2,Inputs!$K$26,IF(D67=3,Inputs!$K$27,IF(D67=4,Inputs!$K$28,0))))</f>
        <v>0</v>
      </c>
      <c r="P67" s="19">
        <f>IF(D67=1,Inputs!$K$42,IF(D67=2,Inputs!$K$43,IF(D67=3,Inputs!$K$44,IF(D67=4,Inputs!$K$45,0))))</f>
        <v>0</v>
      </c>
      <c r="Q67" s="19">
        <f>IF(AND(D67=1,G67=1),Inputs!$L$25,IF(AND(D67=2,G67=1),Inputs!$L$26,IF(AND(D67=3,G67=1),Inputs!$L$27,IF(AND(D67=4,G67=1),Inputs!$L$28,0))))</f>
        <v>0</v>
      </c>
      <c r="R67" s="19">
        <f>IF(AND(D67=1,G67=1),Inputs!$L$42,IF(AND(D67=2,G67=1),Inputs!$L$43,IF(AND(D67=3,G67=1),Inputs!$L$44,IF(AND(D67=4,G67=1),Inputs!$L$45,0))))</f>
        <v>0</v>
      </c>
      <c r="S67" s="19">
        <f>IF(AND(D67=1,H67=1),Inputs!$M$25,IF(AND(D67=2,H67=1),Inputs!$M$26,IF(AND(D67=3,H67=1),Inputs!$M$27,IF(AND(D67=4,H67=1),Inputs!$M$28,0))))</f>
        <v>0</v>
      </c>
      <c r="T67" s="19">
        <f>IF(AND(D67=1,H67=1),Inputs!$M$42,IF(AND(D67=2,H67=1),Inputs!$M$43,IF(AND(D67=3,H67=1),Inputs!$M$44,IF(AND(D67=4,H67=1),Inputs!$M$45,0))))</f>
        <v>0</v>
      </c>
      <c r="U67" s="19">
        <f>IF(AND(D67=1,I67=1),Inputs!$N$25,IF(AND(D67=2,I67=1),Inputs!$N$26,IF(AND(D67=3,I67=1),Inputs!$N$27,IF(AND(D67=4,I67=1),Inputs!$N$28,0))))</f>
        <v>0</v>
      </c>
      <c r="V67" s="19">
        <f>IF(AND(D67=1,I67=1),Inputs!$N$42,IF(AND(D67=2,I67=1),Inputs!$N$43,IF(AND(D67=3,I67=1),Inputs!$N$44,IF(AND(D67=4,I67=1),Inputs!$N$45,0))))</f>
        <v>0</v>
      </c>
      <c r="W67" s="19">
        <f>IF(D67=1,Inputs!$J$34,IF(D67=2,Inputs!$J$35,IF(D67=3,Inputs!$J$36,IF(D67=4,Inputs!$J$37,0))))</f>
        <v>0</v>
      </c>
      <c r="X67" s="19">
        <f>IF(D67=1,Inputs!$J$51,IF(D67=2,Inputs!$J$52,IF(D67=3,Inputs!$J$53,IF(D67=4,Inputs!$J$54,0))))</f>
        <v>0</v>
      </c>
      <c r="Y67" s="19">
        <f>IF(D67=1,Inputs!$K$34,IF(D67=2,Inputs!$K$35,IF(D67=3,Inputs!$K$36,IF(D67=4,Inputs!$K$37,0))))</f>
        <v>0</v>
      </c>
      <c r="Z67" s="19">
        <f>IF(D67=1,Inputs!$K$51,IF(D67=2,Inputs!$K$52,IF(D67=3,Inputs!$K$53,IF(D67=4,Inputs!$K$54,0))))</f>
        <v>0</v>
      </c>
      <c r="AA67" s="19">
        <f>IF(AND(D67=1,G67=1),Inputs!$L$34,IF(AND(D67=2,G67=1),Inputs!$L$35,IF(AND(D67=3,G67=1),Inputs!$L$36,IF(AND(D67=4,G67=1),Inputs!$L$37,0))))</f>
        <v>0</v>
      </c>
      <c r="AB67" s="19">
        <f>IF(AND(D67=1,G67=1),Inputs!$L$51,IF(AND(D67=2,G67=1),Inputs!$L$52,IF(AND(D67=3,G67=1),Inputs!$L$53,IF(AND(D67=4,G67=1),Inputs!$L$54,0))))</f>
        <v>0</v>
      </c>
      <c r="AC67" s="19">
        <f>IF(AND(D67=1,H67=1),Inputs!$M$34,IF(AND(D67=2,H67=1),Inputs!$M$35,IF(AND(D67=3,H67=1),Inputs!$M$36,IF(AND(D67=4,H67=1),Inputs!$M$37,0))))</f>
        <v>0</v>
      </c>
      <c r="AD67" s="19">
        <f>IF(AND(D67=1,H67=1),Inputs!$M$51,IF(AND(D67=2,H67=1),Inputs!$M$52,IF(AND(D67=3,H67=1),Inputs!$M$53,IF(AND(D67=4,H67=1),Inputs!$M$54,0))))</f>
        <v>0</v>
      </c>
      <c r="AE67" s="19">
        <f>IF(AND(D67=1,I67=1),Inputs!$N$34,IF(AND(D67=2,I67=1),Inputs!$N$35,IF(AND(D67=3,I67=1),Inputs!$N$36,IF(AND(D67=4,I67=1),Inputs!$N$37,0))))</f>
        <v>0</v>
      </c>
      <c r="AF67" s="19">
        <f>IF(AND(D67=1,I67=1),Inputs!$N$51,IF(AND(D67=2,I67=1),Inputs!$N$52,IF(AND(D67=3,I67=1),Inputs!$N$53,IF(AND(D67=4,I67=1),Inputs!$N$54,0))))</f>
        <v>0</v>
      </c>
      <c r="AG67" s="19" t="e">
        <f t="shared" si="12"/>
        <v>#N/A</v>
      </c>
      <c r="AH67" s="19" t="e">
        <f t="shared" si="13"/>
        <v>#N/A</v>
      </c>
      <c r="AI67" s="19" t="e">
        <f t="shared" si="14"/>
        <v>#N/A</v>
      </c>
      <c r="AJ67" s="19" t="e">
        <f>IF(K67=2,Inputs!$B$7,IF(K67=3,Inputs!$B$8,IF(K67=4,Inputs!$B$9,IF(K67=5,Inputs!$B$10,IF(K67=6,Inputs!$B$11)))))</f>
        <v>#N/A</v>
      </c>
      <c r="AK67" s="19">
        <f>Inputs!$B$65+C67</f>
        <v>500</v>
      </c>
      <c r="AL67" s="19" t="e">
        <f t="shared" si="15"/>
        <v>#N/A</v>
      </c>
      <c r="AM67" s="19" t="e">
        <f t="shared" si="10"/>
        <v>#N/A</v>
      </c>
      <c r="AN67" s="19" t="e">
        <f t="shared" si="0"/>
        <v>#N/A</v>
      </c>
      <c r="AO67" s="19" t="e">
        <f t="shared" si="1"/>
        <v>#N/A</v>
      </c>
      <c r="AP67" s="19" t="e">
        <f t="shared" si="2"/>
        <v>#N/A</v>
      </c>
      <c r="AQ67" s="22">
        <f t="shared" si="3"/>
        <v>0</v>
      </c>
      <c r="AR67" s="22">
        <f t="shared" si="4"/>
        <v>0</v>
      </c>
      <c r="AS67" s="22">
        <f>IF(AND(AQ67&gt;=Inputs!$B$15,D67=2),MAX(C67,Inputs!$B$15),AQ67)</f>
        <v>0</v>
      </c>
      <c r="AT67" s="22">
        <f>IF(AND(AR67&gt;=Inputs!$B$15,D67=2),MAX(C67,Inputs!$B$15),AR67)</f>
        <v>0</v>
      </c>
      <c r="AU67" s="22">
        <f>IF(AND(AS67&gt;=Inputs!$B$16,D67&lt;4),MAX(C67,Inputs!$B$16),AS67)</f>
        <v>0</v>
      </c>
      <c r="AV67" s="22">
        <f>IF(AND(AT67&gt;=Inputs!$B$16,D67&lt;4),MAX(C67,Inputs!$B$16),AT67)</f>
        <v>0</v>
      </c>
      <c r="AW67" s="20">
        <f>IF(AU67&gt;Inputs!$B$17,Inputs!$B$17,AU67)</f>
        <v>0</v>
      </c>
      <c r="AX67" s="20">
        <f>IF(AV67&gt;Inputs!$B$17,Inputs!$B$17,AV67)</f>
        <v>0</v>
      </c>
    </row>
    <row r="68" spans="1:50" x14ac:dyDescent="0.25">
      <c r="A68" s="1">
        <f>Levels!A69</f>
        <v>0</v>
      </c>
      <c r="B68" s="1">
        <f>Levels!B69</f>
        <v>0</v>
      </c>
      <c r="C68" s="15">
        <f>IF(AND(E68=0,F68=1),Levels!C69,'2013-2014'!AU68)</f>
        <v>0</v>
      </c>
      <c r="D68" s="1">
        <f>Levels!F69</f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 t="e">
        <f>Levels!AE69</f>
        <v>#N/A</v>
      </c>
      <c r="K68" s="1" t="e">
        <f>Levels!AF69</f>
        <v>#N/A</v>
      </c>
      <c r="L68" s="1" t="e">
        <f t="shared" si="11"/>
        <v>#N/A</v>
      </c>
      <c r="M68" s="19">
        <f>IF(D68=1,Inputs!$J$25,IF(D68=2,Inputs!$J$26,IF(D68=3,Inputs!$J$27,IF(D68=4,Inputs!$J$28,0))))</f>
        <v>0</v>
      </c>
      <c r="N68" s="19">
        <f>IF(D68=1,Inputs!$J$42,IF(D68=2,Inputs!$J$43,IF(D68=3,Inputs!$J$44,IF(D68=4,Inputs!$J$45,0))))</f>
        <v>0</v>
      </c>
      <c r="O68" s="19">
        <f>IF(D68=1,Inputs!$K$25,IF(D68=2,Inputs!$K$26,IF(D68=3,Inputs!$K$27,IF(D68=4,Inputs!$K$28,0))))</f>
        <v>0</v>
      </c>
      <c r="P68" s="19">
        <f>IF(D68=1,Inputs!$K$42,IF(D68=2,Inputs!$K$43,IF(D68=3,Inputs!$K$44,IF(D68=4,Inputs!$K$45,0))))</f>
        <v>0</v>
      </c>
      <c r="Q68" s="19">
        <f>IF(AND(D68=1,G68=1),Inputs!$L$25,IF(AND(D68=2,G68=1),Inputs!$L$26,IF(AND(D68=3,G68=1),Inputs!$L$27,IF(AND(D68=4,G68=1),Inputs!$L$28,0))))</f>
        <v>0</v>
      </c>
      <c r="R68" s="19">
        <f>IF(AND(D68=1,G68=1),Inputs!$L$42,IF(AND(D68=2,G68=1),Inputs!$L$43,IF(AND(D68=3,G68=1),Inputs!$L$44,IF(AND(D68=4,G68=1),Inputs!$L$45,0))))</f>
        <v>0</v>
      </c>
      <c r="S68" s="19">
        <f>IF(AND(D68=1,H68=1),Inputs!$M$25,IF(AND(D68=2,H68=1),Inputs!$M$26,IF(AND(D68=3,H68=1),Inputs!$M$27,IF(AND(D68=4,H68=1),Inputs!$M$28,0))))</f>
        <v>0</v>
      </c>
      <c r="T68" s="19">
        <f>IF(AND(D68=1,H68=1),Inputs!$M$42,IF(AND(D68=2,H68=1),Inputs!$M$43,IF(AND(D68=3,H68=1),Inputs!$M$44,IF(AND(D68=4,H68=1),Inputs!$M$45,0))))</f>
        <v>0</v>
      </c>
      <c r="U68" s="19">
        <f>IF(AND(D68=1,I68=1),Inputs!$N$25,IF(AND(D68=2,I68=1),Inputs!$N$26,IF(AND(D68=3,I68=1),Inputs!$N$27,IF(AND(D68=4,I68=1),Inputs!$N$28,0))))</f>
        <v>0</v>
      </c>
      <c r="V68" s="19">
        <f>IF(AND(D68=1,I68=1),Inputs!$N$42,IF(AND(D68=2,I68=1),Inputs!$N$43,IF(AND(D68=3,I68=1),Inputs!$N$44,IF(AND(D68=4,I68=1),Inputs!$N$45,0))))</f>
        <v>0</v>
      </c>
      <c r="W68" s="19">
        <f>IF(D68=1,Inputs!$J$34,IF(D68=2,Inputs!$J$35,IF(D68=3,Inputs!$J$36,IF(D68=4,Inputs!$J$37,0))))</f>
        <v>0</v>
      </c>
      <c r="X68" s="19">
        <f>IF(D68=1,Inputs!$J$51,IF(D68=2,Inputs!$J$52,IF(D68=3,Inputs!$J$53,IF(D68=4,Inputs!$J$54,0))))</f>
        <v>0</v>
      </c>
      <c r="Y68" s="19">
        <f>IF(D68=1,Inputs!$K$34,IF(D68=2,Inputs!$K$35,IF(D68=3,Inputs!$K$36,IF(D68=4,Inputs!$K$37,0))))</f>
        <v>0</v>
      </c>
      <c r="Z68" s="19">
        <f>IF(D68=1,Inputs!$K$51,IF(D68=2,Inputs!$K$52,IF(D68=3,Inputs!$K$53,IF(D68=4,Inputs!$K$54,0))))</f>
        <v>0</v>
      </c>
      <c r="AA68" s="19">
        <f>IF(AND(D68=1,G68=1),Inputs!$L$34,IF(AND(D68=2,G68=1),Inputs!$L$35,IF(AND(D68=3,G68=1),Inputs!$L$36,IF(AND(D68=4,G68=1),Inputs!$L$37,0))))</f>
        <v>0</v>
      </c>
      <c r="AB68" s="19">
        <f>IF(AND(D68=1,G68=1),Inputs!$L$51,IF(AND(D68=2,G68=1),Inputs!$L$52,IF(AND(D68=3,G68=1),Inputs!$L$53,IF(AND(D68=4,G68=1),Inputs!$L$54,0))))</f>
        <v>0</v>
      </c>
      <c r="AC68" s="19">
        <f>IF(AND(D68=1,H68=1),Inputs!$M$34,IF(AND(D68=2,H68=1),Inputs!$M$35,IF(AND(D68=3,H68=1),Inputs!$M$36,IF(AND(D68=4,H68=1),Inputs!$M$37,0))))</f>
        <v>0</v>
      </c>
      <c r="AD68" s="19">
        <f>IF(AND(D68=1,H68=1),Inputs!$M$51,IF(AND(D68=2,H68=1),Inputs!$M$52,IF(AND(D68=3,H68=1),Inputs!$M$53,IF(AND(D68=4,H68=1),Inputs!$M$54,0))))</f>
        <v>0</v>
      </c>
      <c r="AE68" s="19">
        <f>IF(AND(D68=1,I68=1),Inputs!$N$34,IF(AND(D68=2,I68=1),Inputs!$N$35,IF(AND(D68=3,I68=1),Inputs!$N$36,IF(AND(D68=4,I68=1),Inputs!$N$37,0))))</f>
        <v>0</v>
      </c>
      <c r="AF68" s="19">
        <f>IF(AND(D68=1,I68=1),Inputs!$N$51,IF(AND(D68=2,I68=1),Inputs!$N$52,IF(AND(D68=3,I68=1),Inputs!$N$53,IF(AND(D68=4,I68=1),Inputs!$N$54,0))))</f>
        <v>0</v>
      </c>
      <c r="AG68" s="19" t="e">
        <f t="shared" si="12"/>
        <v>#N/A</v>
      </c>
      <c r="AH68" s="19" t="e">
        <f t="shared" si="13"/>
        <v>#N/A</v>
      </c>
      <c r="AI68" s="19" t="e">
        <f t="shared" si="14"/>
        <v>#N/A</v>
      </c>
      <c r="AJ68" s="19" t="e">
        <f>IF(K68=2,Inputs!$B$7,IF(K68=3,Inputs!$B$8,IF(K68=4,Inputs!$B$9,IF(K68=5,Inputs!$B$10,IF(K68=6,Inputs!$B$11)))))</f>
        <v>#N/A</v>
      </c>
      <c r="AK68" s="19">
        <f>Inputs!$B$65+C68</f>
        <v>500</v>
      </c>
      <c r="AL68" s="19" t="e">
        <f t="shared" si="15"/>
        <v>#N/A</v>
      </c>
      <c r="AM68" s="19" t="e">
        <f t="shared" si="10"/>
        <v>#N/A</v>
      </c>
      <c r="AN68" s="19" t="e">
        <f t="shared" ref="AN68:AN131" si="16">AL68+SUM(AA68,AC68,AE68,Q68,S68,U68)</f>
        <v>#N/A</v>
      </c>
      <c r="AO68" s="19" t="e">
        <f t="shared" ref="AO68:AO131" si="17">IF(L68="Increment",AG68,IF(L68="Leap",AM68))</f>
        <v>#N/A</v>
      </c>
      <c r="AP68" s="19" t="e">
        <f t="shared" ref="AP68:AP131" si="18">IF(L68="Increment",AH68,IF(L68="Leap",AN68))</f>
        <v>#N/A</v>
      </c>
      <c r="AQ68" s="22">
        <f t="shared" ref="AQ68:AQ131" si="19">IF(F68=1,AO68,0)</f>
        <v>0</v>
      </c>
      <c r="AR68" s="22">
        <f t="shared" ref="AR68:AR131" si="20">IF(F68=1,AP68,0)</f>
        <v>0</v>
      </c>
      <c r="AS68" s="22">
        <f>IF(AND(AQ68&gt;=Inputs!$B$15,D68=2),MAX(C68,Inputs!$B$15),AQ68)</f>
        <v>0</v>
      </c>
      <c r="AT68" s="22">
        <f>IF(AND(AR68&gt;=Inputs!$B$15,D68=2),MAX(C68,Inputs!$B$15),AR68)</f>
        <v>0</v>
      </c>
      <c r="AU68" s="22">
        <f>IF(AND(AS68&gt;=Inputs!$B$16,D68&lt;4),MAX(C68,Inputs!$B$16),AS68)</f>
        <v>0</v>
      </c>
      <c r="AV68" s="22">
        <f>IF(AND(AT68&gt;=Inputs!$B$16,D68&lt;4),MAX(C68,Inputs!$B$16),AT68)</f>
        <v>0</v>
      </c>
      <c r="AW68" s="20">
        <f>IF(AU68&gt;Inputs!$B$17,Inputs!$B$17,AU68)</f>
        <v>0</v>
      </c>
      <c r="AX68" s="20">
        <f>IF(AV68&gt;Inputs!$B$17,Inputs!$B$17,AV68)</f>
        <v>0</v>
      </c>
    </row>
    <row r="69" spans="1:50" x14ac:dyDescent="0.25">
      <c r="A69" s="1">
        <f>Levels!A70</f>
        <v>0</v>
      </c>
      <c r="B69" s="1">
        <f>Levels!B70</f>
        <v>0</v>
      </c>
      <c r="C69" s="15">
        <f>IF(AND(E69=0,F69=1),Levels!C70,'2013-2014'!AU69)</f>
        <v>0</v>
      </c>
      <c r="D69" s="1">
        <f>Levels!F70</f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 t="e">
        <f>Levels!AE70</f>
        <v>#N/A</v>
      </c>
      <c r="K69" s="1" t="e">
        <f>Levels!AF70</f>
        <v>#N/A</v>
      </c>
      <c r="L69" s="1" t="e">
        <f t="shared" si="11"/>
        <v>#N/A</v>
      </c>
      <c r="M69" s="19">
        <f>IF(D69=1,Inputs!$J$25,IF(D69=2,Inputs!$J$26,IF(D69=3,Inputs!$J$27,IF(D69=4,Inputs!$J$28,0))))</f>
        <v>0</v>
      </c>
      <c r="N69" s="19">
        <f>IF(D69=1,Inputs!$J$42,IF(D69=2,Inputs!$J$43,IF(D69=3,Inputs!$J$44,IF(D69=4,Inputs!$J$45,0))))</f>
        <v>0</v>
      </c>
      <c r="O69" s="19">
        <f>IF(D69=1,Inputs!$K$25,IF(D69=2,Inputs!$K$26,IF(D69=3,Inputs!$K$27,IF(D69=4,Inputs!$K$28,0))))</f>
        <v>0</v>
      </c>
      <c r="P69" s="19">
        <f>IF(D69=1,Inputs!$K$42,IF(D69=2,Inputs!$K$43,IF(D69=3,Inputs!$K$44,IF(D69=4,Inputs!$K$45,0))))</f>
        <v>0</v>
      </c>
      <c r="Q69" s="19">
        <f>IF(AND(D69=1,G69=1),Inputs!$L$25,IF(AND(D69=2,G69=1),Inputs!$L$26,IF(AND(D69=3,G69=1),Inputs!$L$27,IF(AND(D69=4,G69=1),Inputs!$L$28,0))))</f>
        <v>0</v>
      </c>
      <c r="R69" s="19">
        <f>IF(AND(D69=1,G69=1),Inputs!$L$42,IF(AND(D69=2,G69=1),Inputs!$L$43,IF(AND(D69=3,G69=1),Inputs!$L$44,IF(AND(D69=4,G69=1),Inputs!$L$45,0))))</f>
        <v>0</v>
      </c>
      <c r="S69" s="19">
        <f>IF(AND(D69=1,H69=1),Inputs!$M$25,IF(AND(D69=2,H69=1),Inputs!$M$26,IF(AND(D69=3,H69=1),Inputs!$M$27,IF(AND(D69=4,H69=1),Inputs!$M$28,0))))</f>
        <v>0</v>
      </c>
      <c r="T69" s="19">
        <f>IF(AND(D69=1,H69=1),Inputs!$M$42,IF(AND(D69=2,H69=1),Inputs!$M$43,IF(AND(D69=3,H69=1),Inputs!$M$44,IF(AND(D69=4,H69=1),Inputs!$M$45,0))))</f>
        <v>0</v>
      </c>
      <c r="U69" s="19">
        <f>IF(AND(D69=1,I69=1),Inputs!$N$25,IF(AND(D69=2,I69=1),Inputs!$N$26,IF(AND(D69=3,I69=1),Inputs!$N$27,IF(AND(D69=4,I69=1),Inputs!$N$28,0))))</f>
        <v>0</v>
      </c>
      <c r="V69" s="19">
        <f>IF(AND(D69=1,I69=1),Inputs!$N$42,IF(AND(D69=2,I69=1),Inputs!$N$43,IF(AND(D69=3,I69=1),Inputs!$N$44,IF(AND(D69=4,I69=1),Inputs!$N$45,0))))</f>
        <v>0</v>
      </c>
      <c r="W69" s="19">
        <f>IF(D69=1,Inputs!$J$34,IF(D69=2,Inputs!$J$35,IF(D69=3,Inputs!$J$36,IF(D69=4,Inputs!$J$37,0))))</f>
        <v>0</v>
      </c>
      <c r="X69" s="19">
        <f>IF(D69=1,Inputs!$J$51,IF(D69=2,Inputs!$J$52,IF(D69=3,Inputs!$J$53,IF(D69=4,Inputs!$J$54,0))))</f>
        <v>0</v>
      </c>
      <c r="Y69" s="19">
        <f>IF(D69=1,Inputs!$K$34,IF(D69=2,Inputs!$K$35,IF(D69=3,Inputs!$K$36,IF(D69=4,Inputs!$K$37,0))))</f>
        <v>0</v>
      </c>
      <c r="Z69" s="19">
        <f>IF(D69=1,Inputs!$K$51,IF(D69=2,Inputs!$K$52,IF(D69=3,Inputs!$K$53,IF(D69=4,Inputs!$K$54,0))))</f>
        <v>0</v>
      </c>
      <c r="AA69" s="19">
        <f>IF(AND(D69=1,G69=1),Inputs!$L$34,IF(AND(D69=2,G69=1),Inputs!$L$35,IF(AND(D69=3,G69=1),Inputs!$L$36,IF(AND(D69=4,G69=1),Inputs!$L$37,0))))</f>
        <v>0</v>
      </c>
      <c r="AB69" s="19">
        <f>IF(AND(D69=1,G69=1),Inputs!$L$51,IF(AND(D69=2,G69=1),Inputs!$L$52,IF(AND(D69=3,G69=1),Inputs!$L$53,IF(AND(D69=4,G69=1),Inputs!$L$54,0))))</f>
        <v>0</v>
      </c>
      <c r="AC69" s="19">
        <f>IF(AND(D69=1,H69=1),Inputs!$M$34,IF(AND(D69=2,H69=1),Inputs!$M$35,IF(AND(D69=3,H69=1),Inputs!$M$36,IF(AND(D69=4,H69=1),Inputs!$M$37,0))))</f>
        <v>0</v>
      </c>
      <c r="AD69" s="19">
        <f>IF(AND(D69=1,H69=1),Inputs!$M$51,IF(AND(D69=2,H69=1),Inputs!$M$52,IF(AND(D69=3,H69=1),Inputs!$M$53,IF(AND(D69=4,H69=1),Inputs!$M$54,0))))</f>
        <v>0</v>
      </c>
      <c r="AE69" s="19">
        <f>IF(AND(D69=1,I69=1),Inputs!$N$34,IF(AND(D69=2,I69=1),Inputs!$N$35,IF(AND(D69=3,I69=1),Inputs!$N$36,IF(AND(D69=4,I69=1),Inputs!$N$37,0))))</f>
        <v>0</v>
      </c>
      <c r="AF69" s="19">
        <f>IF(AND(D69=1,I69=1),Inputs!$N$51,IF(AND(D69=2,I69=1),Inputs!$N$52,IF(AND(D69=3,I69=1),Inputs!$N$53,IF(AND(D69=4,I69=1),Inputs!$N$54,0))))</f>
        <v>0</v>
      </c>
      <c r="AG69" s="19" t="e">
        <f t="shared" si="12"/>
        <v>#N/A</v>
      </c>
      <c r="AH69" s="19" t="e">
        <f t="shared" si="13"/>
        <v>#N/A</v>
      </c>
      <c r="AI69" s="19" t="e">
        <f t="shared" si="14"/>
        <v>#N/A</v>
      </c>
      <c r="AJ69" s="19" t="e">
        <f>IF(K69=2,Inputs!$B$7,IF(K69=3,Inputs!$B$8,IF(K69=4,Inputs!$B$9,IF(K69=5,Inputs!$B$10,IF(K69=6,Inputs!$B$11)))))</f>
        <v>#N/A</v>
      </c>
      <c r="AK69" s="19">
        <f>Inputs!$B$65+C69</f>
        <v>500</v>
      </c>
      <c r="AL69" s="19" t="e">
        <f t="shared" si="15"/>
        <v>#N/A</v>
      </c>
      <c r="AM69" s="19" t="e">
        <f t="shared" ref="AM69:AM132" si="21">AL69+SUM(Q69,S69,U69)</f>
        <v>#N/A</v>
      </c>
      <c r="AN69" s="19" t="e">
        <f t="shared" si="16"/>
        <v>#N/A</v>
      </c>
      <c r="AO69" s="19" t="e">
        <f t="shared" si="17"/>
        <v>#N/A</v>
      </c>
      <c r="AP69" s="19" t="e">
        <f t="shared" si="18"/>
        <v>#N/A</v>
      </c>
      <c r="AQ69" s="22">
        <f t="shared" si="19"/>
        <v>0</v>
      </c>
      <c r="AR69" s="22">
        <f t="shared" si="20"/>
        <v>0</v>
      </c>
      <c r="AS69" s="22">
        <f>IF(AND(AQ69&gt;=Inputs!$B$15,D69=2),MAX(C69,Inputs!$B$15),AQ69)</f>
        <v>0</v>
      </c>
      <c r="AT69" s="22">
        <f>IF(AND(AR69&gt;=Inputs!$B$15,D69=2),MAX(C69,Inputs!$B$15),AR69)</f>
        <v>0</v>
      </c>
      <c r="AU69" s="22">
        <f>IF(AND(AS69&gt;=Inputs!$B$16,D69&lt;4),MAX(C69,Inputs!$B$16),AS69)</f>
        <v>0</v>
      </c>
      <c r="AV69" s="22">
        <f>IF(AND(AT69&gt;=Inputs!$B$16,D69&lt;4),MAX(C69,Inputs!$B$16),AT69)</f>
        <v>0</v>
      </c>
      <c r="AW69" s="20">
        <f>IF(AU69&gt;Inputs!$B$17,Inputs!$B$17,AU69)</f>
        <v>0</v>
      </c>
      <c r="AX69" s="20">
        <f>IF(AV69&gt;Inputs!$B$17,Inputs!$B$17,AV69)</f>
        <v>0</v>
      </c>
    </row>
    <row r="70" spans="1:50" x14ac:dyDescent="0.25">
      <c r="A70" s="1">
        <f>Levels!A71</f>
        <v>0</v>
      </c>
      <c r="B70" s="1">
        <f>Levels!B71</f>
        <v>0</v>
      </c>
      <c r="C70" s="15">
        <f>IF(AND(E70=0,F70=1),Levels!C71,'2013-2014'!AU70)</f>
        <v>0</v>
      </c>
      <c r="D70" s="1">
        <f>Levels!F71</f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 t="e">
        <f>Levels!AE71</f>
        <v>#N/A</v>
      </c>
      <c r="K70" s="1" t="e">
        <f>Levels!AF71</f>
        <v>#N/A</v>
      </c>
      <c r="L70" s="1" t="e">
        <f t="shared" si="11"/>
        <v>#N/A</v>
      </c>
      <c r="M70" s="19">
        <f>IF(D70=1,Inputs!$J$25,IF(D70=2,Inputs!$J$26,IF(D70=3,Inputs!$J$27,IF(D70=4,Inputs!$J$28,0))))</f>
        <v>0</v>
      </c>
      <c r="N70" s="19">
        <f>IF(D70=1,Inputs!$J$42,IF(D70=2,Inputs!$J$43,IF(D70=3,Inputs!$J$44,IF(D70=4,Inputs!$J$45,0))))</f>
        <v>0</v>
      </c>
      <c r="O70" s="19">
        <f>IF(D70=1,Inputs!$K$25,IF(D70=2,Inputs!$K$26,IF(D70=3,Inputs!$K$27,IF(D70=4,Inputs!$K$28,0))))</f>
        <v>0</v>
      </c>
      <c r="P70" s="19">
        <f>IF(D70=1,Inputs!$K$42,IF(D70=2,Inputs!$K$43,IF(D70=3,Inputs!$K$44,IF(D70=4,Inputs!$K$45,0))))</f>
        <v>0</v>
      </c>
      <c r="Q70" s="19">
        <f>IF(AND(D70=1,G70=1),Inputs!$L$25,IF(AND(D70=2,G70=1),Inputs!$L$26,IF(AND(D70=3,G70=1),Inputs!$L$27,IF(AND(D70=4,G70=1),Inputs!$L$28,0))))</f>
        <v>0</v>
      </c>
      <c r="R70" s="19">
        <f>IF(AND(D70=1,G70=1),Inputs!$L$42,IF(AND(D70=2,G70=1),Inputs!$L$43,IF(AND(D70=3,G70=1),Inputs!$L$44,IF(AND(D70=4,G70=1),Inputs!$L$45,0))))</f>
        <v>0</v>
      </c>
      <c r="S70" s="19">
        <f>IF(AND(D70=1,H70=1),Inputs!$M$25,IF(AND(D70=2,H70=1),Inputs!$M$26,IF(AND(D70=3,H70=1),Inputs!$M$27,IF(AND(D70=4,H70=1),Inputs!$M$28,0))))</f>
        <v>0</v>
      </c>
      <c r="T70" s="19">
        <f>IF(AND(D70=1,H70=1),Inputs!$M$42,IF(AND(D70=2,H70=1),Inputs!$M$43,IF(AND(D70=3,H70=1),Inputs!$M$44,IF(AND(D70=4,H70=1),Inputs!$M$45,0))))</f>
        <v>0</v>
      </c>
      <c r="U70" s="19">
        <f>IF(AND(D70=1,I70=1),Inputs!$N$25,IF(AND(D70=2,I70=1),Inputs!$N$26,IF(AND(D70=3,I70=1),Inputs!$N$27,IF(AND(D70=4,I70=1),Inputs!$N$28,0))))</f>
        <v>0</v>
      </c>
      <c r="V70" s="19">
        <f>IF(AND(D70=1,I70=1),Inputs!$N$42,IF(AND(D70=2,I70=1),Inputs!$N$43,IF(AND(D70=3,I70=1),Inputs!$N$44,IF(AND(D70=4,I70=1),Inputs!$N$45,0))))</f>
        <v>0</v>
      </c>
      <c r="W70" s="19">
        <f>IF(D70=1,Inputs!$J$34,IF(D70=2,Inputs!$J$35,IF(D70=3,Inputs!$J$36,IF(D70=4,Inputs!$J$37,0))))</f>
        <v>0</v>
      </c>
      <c r="X70" s="19">
        <f>IF(D70=1,Inputs!$J$51,IF(D70=2,Inputs!$J$52,IF(D70=3,Inputs!$J$53,IF(D70=4,Inputs!$J$54,0))))</f>
        <v>0</v>
      </c>
      <c r="Y70" s="19">
        <f>IF(D70=1,Inputs!$K$34,IF(D70=2,Inputs!$K$35,IF(D70=3,Inputs!$K$36,IF(D70=4,Inputs!$K$37,0))))</f>
        <v>0</v>
      </c>
      <c r="Z70" s="19">
        <f>IF(D70=1,Inputs!$K$51,IF(D70=2,Inputs!$K$52,IF(D70=3,Inputs!$K$53,IF(D70=4,Inputs!$K$54,0))))</f>
        <v>0</v>
      </c>
      <c r="AA70" s="19">
        <f>IF(AND(D70=1,G70=1),Inputs!$L$34,IF(AND(D70=2,G70=1),Inputs!$L$35,IF(AND(D70=3,G70=1),Inputs!$L$36,IF(AND(D70=4,G70=1),Inputs!$L$37,0))))</f>
        <v>0</v>
      </c>
      <c r="AB70" s="19">
        <f>IF(AND(D70=1,G70=1),Inputs!$L$51,IF(AND(D70=2,G70=1),Inputs!$L$52,IF(AND(D70=3,G70=1),Inputs!$L$53,IF(AND(D70=4,G70=1),Inputs!$L$54,0))))</f>
        <v>0</v>
      </c>
      <c r="AC70" s="19">
        <f>IF(AND(D70=1,H70=1),Inputs!$M$34,IF(AND(D70=2,H70=1),Inputs!$M$35,IF(AND(D70=3,H70=1),Inputs!$M$36,IF(AND(D70=4,H70=1),Inputs!$M$37,0))))</f>
        <v>0</v>
      </c>
      <c r="AD70" s="19">
        <f>IF(AND(D70=1,H70=1),Inputs!$M$51,IF(AND(D70=2,H70=1),Inputs!$M$52,IF(AND(D70=3,H70=1),Inputs!$M$53,IF(AND(D70=4,H70=1),Inputs!$M$54,0))))</f>
        <v>0</v>
      </c>
      <c r="AE70" s="19">
        <f>IF(AND(D70=1,I70=1),Inputs!$N$34,IF(AND(D70=2,I70=1),Inputs!$N$35,IF(AND(D70=3,I70=1),Inputs!$N$36,IF(AND(D70=4,I70=1),Inputs!$N$37,0))))</f>
        <v>0</v>
      </c>
      <c r="AF70" s="19">
        <f>IF(AND(D70=1,I70=1),Inputs!$N$51,IF(AND(D70=2,I70=1),Inputs!$N$52,IF(AND(D70=3,I70=1),Inputs!$N$53,IF(AND(D70=4,I70=1),Inputs!$N$54,0))))</f>
        <v>0</v>
      </c>
      <c r="AG70" s="19" t="e">
        <f t="shared" si="12"/>
        <v>#N/A</v>
      </c>
      <c r="AH70" s="19" t="e">
        <f t="shared" si="13"/>
        <v>#N/A</v>
      </c>
      <c r="AI70" s="19" t="e">
        <f t="shared" si="14"/>
        <v>#N/A</v>
      </c>
      <c r="AJ70" s="19" t="e">
        <f>IF(K70=2,Inputs!$B$7,IF(K70=3,Inputs!$B$8,IF(K70=4,Inputs!$B$9,IF(K70=5,Inputs!$B$10,IF(K70=6,Inputs!$B$11)))))</f>
        <v>#N/A</v>
      </c>
      <c r="AK70" s="19">
        <f>Inputs!$B$65+C70</f>
        <v>500</v>
      </c>
      <c r="AL70" s="19" t="e">
        <f t="shared" si="15"/>
        <v>#N/A</v>
      </c>
      <c r="AM70" s="19" t="e">
        <f t="shared" si="21"/>
        <v>#N/A</v>
      </c>
      <c r="AN70" s="19" t="e">
        <f t="shared" si="16"/>
        <v>#N/A</v>
      </c>
      <c r="AO70" s="19" t="e">
        <f t="shared" si="17"/>
        <v>#N/A</v>
      </c>
      <c r="AP70" s="19" t="e">
        <f t="shared" si="18"/>
        <v>#N/A</v>
      </c>
      <c r="AQ70" s="22">
        <f t="shared" si="19"/>
        <v>0</v>
      </c>
      <c r="AR70" s="22">
        <f t="shared" si="20"/>
        <v>0</v>
      </c>
      <c r="AS70" s="22">
        <f>IF(AND(AQ70&gt;=Inputs!$B$15,D70=2),MAX(C70,Inputs!$B$15),AQ70)</f>
        <v>0</v>
      </c>
      <c r="AT70" s="22">
        <f>IF(AND(AR70&gt;=Inputs!$B$15,D70=2),MAX(C70,Inputs!$B$15),AR70)</f>
        <v>0</v>
      </c>
      <c r="AU70" s="22">
        <f>IF(AND(AS70&gt;=Inputs!$B$16,D70&lt;4),MAX(C70,Inputs!$B$16),AS70)</f>
        <v>0</v>
      </c>
      <c r="AV70" s="22">
        <f>IF(AND(AT70&gt;=Inputs!$B$16,D70&lt;4),MAX(C70,Inputs!$B$16),AT70)</f>
        <v>0</v>
      </c>
      <c r="AW70" s="20">
        <f>IF(AU70&gt;Inputs!$B$17,Inputs!$B$17,AU70)</f>
        <v>0</v>
      </c>
      <c r="AX70" s="20">
        <f>IF(AV70&gt;Inputs!$B$17,Inputs!$B$17,AV70)</f>
        <v>0</v>
      </c>
    </row>
    <row r="71" spans="1:50" x14ac:dyDescent="0.25">
      <c r="A71" s="1">
        <f>Levels!A72</f>
        <v>0</v>
      </c>
      <c r="B71" s="1">
        <f>Levels!B72</f>
        <v>0</v>
      </c>
      <c r="C71" s="15">
        <f>IF(AND(E71=0,F71=1),Levels!C72,'2013-2014'!AU71)</f>
        <v>0</v>
      </c>
      <c r="D71" s="1">
        <f>Levels!F72</f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 t="e">
        <f>Levels!AE72</f>
        <v>#N/A</v>
      </c>
      <c r="K71" s="1" t="e">
        <f>Levels!AF72</f>
        <v>#N/A</v>
      </c>
      <c r="L71" s="1" t="e">
        <f t="shared" si="11"/>
        <v>#N/A</v>
      </c>
      <c r="M71" s="19">
        <f>IF(D71=1,Inputs!$J$25,IF(D71=2,Inputs!$J$26,IF(D71=3,Inputs!$J$27,IF(D71=4,Inputs!$J$28,0))))</f>
        <v>0</v>
      </c>
      <c r="N71" s="19">
        <f>IF(D71=1,Inputs!$J$42,IF(D71=2,Inputs!$J$43,IF(D71=3,Inputs!$J$44,IF(D71=4,Inputs!$J$45,0))))</f>
        <v>0</v>
      </c>
      <c r="O71" s="19">
        <f>IF(D71=1,Inputs!$K$25,IF(D71=2,Inputs!$K$26,IF(D71=3,Inputs!$K$27,IF(D71=4,Inputs!$K$28,0))))</f>
        <v>0</v>
      </c>
      <c r="P71" s="19">
        <f>IF(D71=1,Inputs!$K$42,IF(D71=2,Inputs!$K$43,IF(D71=3,Inputs!$K$44,IF(D71=4,Inputs!$K$45,0))))</f>
        <v>0</v>
      </c>
      <c r="Q71" s="19">
        <f>IF(AND(D71=1,G71=1),Inputs!$L$25,IF(AND(D71=2,G71=1),Inputs!$L$26,IF(AND(D71=3,G71=1),Inputs!$L$27,IF(AND(D71=4,G71=1),Inputs!$L$28,0))))</f>
        <v>0</v>
      </c>
      <c r="R71" s="19">
        <f>IF(AND(D71=1,G71=1),Inputs!$L$42,IF(AND(D71=2,G71=1),Inputs!$L$43,IF(AND(D71=3,G71=1),Inputs!$L$44,IF(AND(D71=4,G71=1),Inputs!$L$45,0))))</f>
        <v>0</v>
      </c>
      <c r="S71" s="19">
        <f>IF(AND(D71=1,H71=1),Inputs!$M$25,IF(AND(D71=2,H71=1),Inputs!$M$26,IF(AND(D71=3,H71=1),Inputs!$M$27,IF(AND(D71=4,H71=1),Inputs!$M$28,0))))</f>
        <v>0</v>
      </c>
      <c r="T71" s="19">
        <f>IF(AND(D71=1,H71=1),Inputs!$M$42,IF(AND(D71=2,H71=1),Inputs!$M$43,IF(AND(D71=3,H71=1),Inputs!$M$44,IF(AND(D71=4,H71=1),Inputs!$M$45,0))))</f>
        <v>0</v>
      </c>
      <c r="U71" s="19">
        <f>IF(AND(D71=1,I71=1),Inputs!$N$25,IF(AND(D71=2,I71=1),Inputs!$N$26,IF(AND(D71=3,I71=1),Inputs!$N$27,IF(AND(D71=4,I71=1),Inputs!$N$28,0))))</f>
        <v>0</v>
      </c>
      <c r="V71" s="19">
        <f>IF(AND(D71=1,I71=1),Inputs!$N$42,IF(AND(D71=2,I71=1),Inputs!$N$43,IF(AND(D71=3,I71=1),Inputs!$N$44,IF(AND(D71=4,I71=1),Inputs!$N$45,0))))</f>
        <v>0</v>
      </c>
      <c r="W71" s="19">
        <f>IF(D71=1,Inputs!$J$34,IF(D71=2,Inputs!$J$35,IF(D71=3,Inputs!$J$36,IF(D71=4,Inputs!$J$37,0))))</f>
        <v>0</v>
      </c>
      <c r="X71" s="19">
        <f>IF(D71=1,Inputs!$J$51,IF(D71=2,Inputs!$J$52,IF(D71=3,Inputs!$J$53,IF(D71=4,Inputs!$J$54,0))))</f>
        <v>0</v>
      </c>
      <c r="Y71" s="19">
        <f>IF(D71=1,Inputs!$K$34,IF(D71=2,Inputs!$K$35,IF(D71=3,Inputs!$K$36,IF(D71=4,Inputs!$K$37,0))))</f>
        <v>0</v>
      </c>
      <c r="Z71" s="19">
        <f>IF(D71=1,Inputs!$K$51,IF(D71=2,Inputs!$K$52,IF(D71=3,Inputs!$K$53,IF(D71=4,Inputs!$K$54,0))))</f>
        <v>0</v>
      </c>
      <c r="AA71" s="19">
        <f>IF(AND(D71=1,G71=1),Inputs!$L$34,IF(AND(D71=2,G71=1),Inputs!$L$35,IF(AND(D71=3,G71=1),Inputs!$L$36,IF(AND(D71=4,G71=1),Inputs!$L$37,0))))</f>
        <v>0</v>
      </c>
      <c r="AB71" s="19">
        <f>IF(AND(D71=1,G71=1),Inputs!$L$51,IF(AND(D71=2,G71=1),Inputs!$L$52,IF(AND(D71=3,G71=1),Inputs!$L$53,IF(AND(D71=4,G71=1),Inputs!$L$54,0))))</f>
        <v>0</v>
      </c>
      <c r="AC71" s="19">
        <f>IF(AND(D71=1,H71=1),Inputs!$M$34,IF(AND(D71=2,H71=1),Inputs!$M$35,IF(AND(D71=3,H71=1),Inputs!$M$36,IF(AND(D71=4,H71=1),Inputs!$M$37,0))))</f>
        <v>0</v>
      </c>
      <c r="AD71" s="19">
        <f>IF(AND(D71=1,H71=1),Inputs!$M$51,IF(AND(D71=2,H71=1),Inputs!$M$52,IF(AND(D71=3,H71=1),Inputs!$M$53,IF(AND(D71=4,H71=1),Inputs!$M$54,0))))</f>
        <v>0</v>
      </c>
      <c r="AE71" s="19">
        <f>IF(AND(D71=1,I71=1),Inputs!$N$34,IF(AND(D71=2,I71=1),Inputs!$N$35,IF(AND(D71=3,I71=1),Inputs!$N$36,IF(AND(D71=4,I71=1),Inputs!$N$37,0))))</f>
        <v>0</v>
      </c>
      <c r="AF71" s="19">
        <f>IF(AND(D71=1,I71=1),Inputs!$N$51,IF(AND(D71=2,I71=1),Inputs!$N$52,IF(AND(D71=3,I71=1),Inputs!$N$53,IF(AND(D71=4,I71=1),Inputs!$N$54,0))))</f>
        <v>0</v>
      </c>
      <c r="AG71" s="19" t="e">
        <f t="shared" si="12"/>
        <v>#N/A</v>
      </c>
      <c r="AH71" s="19" t="e">
        <f t="shared" si="13"/>
        <v>#N/A</v>
      </c>
      <c r="AI71" s="19" t="e">
        <f t="shared" si="14"/>
        <v>#N/A</v>
      </c>
      <c r="AJ71" s="19" t="e">
        <f>IF(K71=2,Inputs!$B$7,IF(K71=3,Inputs!$B$8,IF(K71=4,Inputs!$B$9,IF(K71=5,Inputs!$B$10,IF(K71=6,Inputs!$B$11)))))</f>
        <v>#N/A</v>
      </c>
      <c r="AK71" s="19">
        <f>Inputs!$B$65+C71</f>
        <v>500</v>
      </c>
      <c r="AL71" s="19" t="e">
        <f t="shared" si="15"/>
        <v>#N/A</v>
      </c>
      <c r="AM71" s="19" t="e">
        <f t="shared" si="21"/>
        <v>#N/A</v>
      </c>
      <c r="AN71" s="19" t="e">
        <f t="shared" si="16"/>
        <v>#N/A</v>
      </c>
      <c r="AO71" s="19" t="e">
        <f t="shared" si="17"/>
        <v>#N/A</v>
      </c>
      <c r="AP71" s="19" t="e">
        <f t="shared" si="18"/>
        <v>#N/A</v>
      </c>
      <c r="AQ71" s="22">
        <f t="shared" si="19"/>
        <v>0</v>
      </c>
      <c r="AR71" s="22">
        <f t="shared" si="20"/>
        <v>0</v>
      </c>
      <c r="AS71" s="22">
        <f>IF(AND(AQ71&gt;=Inputs!$B$15,D71=2),MAX(C71,Inputs!$B$15),AQ71)</f>
        <v>0</v>
      </c>
      <c r="AT71" s="22">
        <f>IF(AND(AR71&gt;=Inputs!$B$15,D71=2),MAX(C71,Inputs!$B$15),AR71)</f>
        <v>0</v>
      </c>
      <c r="AU71" s="22">
        <f>IF(AND(AS71&gt;=Inputs!$B$16,D71&lt;4),MAX(C71,Inputs!$B$16),AS71)</f>
        <v>0</v>
      </c>
      <c r="AV71" s="22">
        <f>IF(AND(AT71&gt;=Inputs!$B$16,D71&lt;4),MAX(C71,Inputs!$B$16),AT71)</f>
        <v>0</v>
      </c>
      <c r="AW71" s="20">
        <f>IF(AU71&gt;Inputs!$B$17,Inputs!$B$17,AU71)</f>
        <v>0</v>
      </c>
      <c r="AX71" s="20">
        <f>IF(AV71&gt;Inputs!$B$17,Inputs!$B$17,AV71)</f>
        <v>0</v>
      </c>
    </row>
    <row r="72" spans="1:50" x14ac:dyDescent="0.25">
      <c r="A72" s="1">
        <f>Levels!A73</f>
        <v>0</v>
      </c>
      <c r="B72" s="1">
        <f>Levels!B73</f>
        <v>0</v>
      </c>
      <c r="C72" s="15">
        <f>IF(AND(E72=0,F72=1),Levels!C73,'2013-2014'!AU72)</f>
        <v>0</v>
      </c>
      <c r="D72" s="1">
        <f>Levels!F73</f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 t="e">
        <f>Levels!AE73</f>
        <v>#N/A</v>
      </c>
      <c r="K72" s="1" t="e">
        <f>Levels!AF73</f>
        <v>#N/A</v>
      </c>
      <c r="L72" s="1" t="e">
        <f t="shared" si="11"/>
        <v>#N/A</v>
      </c>
      <c r="M72" s="19">
        <f>IF(D72=1,Inputs!$J$25,IF(D72=2,Inputs!$J$26,IF(D72=3,Inputs!$J$27,IF(D72=4,Inputs!$J$28,0))))</f>
        <v>0</v>
      </c>
      <c r="N72" s="19">
        <f>IF(D72=1,Inputs!$J$42,IF(D72=2,Inputs!$J$43,IF(D72=3,Inputs!$J$44,IF(D72=4,Inputs!$J$45,0))))</f>
        <v>0</v>
      </c>
      <c r="O72" s="19">
        <f>IF(D72=1,Inputs!$K$25,IF(D72=2,Inputs!$K$26,IF(D72=3,Inputs!$K$27,IF(D72=4,Inputs!$K$28,0))))</f>
        <v>0</v>
      </c>
      <c r="P72" s="19">
        <f>IF(D72=1,Inputs!$K$42,IF(D72=2,Inputs!$K$43,IF(D72=3,Inputs!$K$44,IF(D72=4,Inputs!$K$45,0))))</f>
        <v>0</v>
      </c>
      <c r="Q72" s="19">
        <f>IF(AND(D72=1,G72=1),Inputs!$L$25,IF(AND(D72=2,G72=1),Inputs!$L$26,IF(AND(D72=3,G72=1),Inputs!$L$27,IF(AND(D72=4,G72=1),Inputs!$L$28,0))))</f>
        <v>0</v>
      </c>
      <c r="R72" s="19">
        <f>IF(AND(D72=1,G72=1),Inputs!$L$42,IF(AND(D72=2,G72=1),Inputs!$L$43,IF(AND(D72=3,G72=1),Inputs!$L$44,IF(AND(D72=4,G72=1),Inputs!$L$45,0))))</f>
        <v>0</v>
      </c>
      <c r="S72" s="19">
        <f>IF(AND(D72=1,H72=1),Inputs!$M$25,IF(AND(D72=2,H72=1),Inputs!$M$26,IF(AND(D72=3,H72=1),Inputs!$M$27,IF(AND(D72=4,H72=1),Inputs!$M$28,0))))</f>
        <v>0</v>
      </c>
      <c r="T72" s="19">
        <f>IF(AND(D72=1,H72=1),Inputs!$M$42,IF(AND(D72=2,H72=1),Inputs!$M$43,IF(AND(D72=3,H72=1),Inputs!$M$44,IF(AND(D72=4,H72=1),Inputs!$M$45,0))))</f>
        <v>0</v>
      </c>
      <c r="U72" s="19">
        <f>IF(AND(D72=1,I72=1),Inputs!$N$25,IF(AND(D72=2,I72=1),Inputs!$N$26,IF(AND(D72=3,I72=1),Inputs!$N$27,IF(AND(D72=4,I72=1),Inputs!$N$28,0))))</f>
        <v>0</v>
      </c>
      <c r="V72" s="19">
        <f>IF(AND(D72=1,I72=1),Inputs!$N$42,IF(AND(D72=2,I72=1),Inputs!$N$43,IF(AND(D72=3,I72=1),Inputs!$N$44,IF(AND(D72=4,I72=1),Inputs!$N$45,0))))</f>
        <v>0</v>
      </c>
      <c r="W72" s="19">
        <f>IF(D72=1,Inputs!$J$34,IF(D72=2,Inputs!$J$35,IF(D72=3,Inputs!$J$36,IF(D72=4,Inputs!$J$37,0))))</f>
        <v>0</v>
      </c>
      <c r="X72" s="19">
        <f>IF(D72=1,Inputs!$J$51,IF(D72=2,Inputs!$J$52,IF(D72=3,Inputs!$J$53,IF(D72=4,Inputs!$J$54,0))))</f>
        <v>0</v>
      </c>
      <c r="Y72" s="19">
        <f>IF(D72=1,Inputs!$K$34,IF(D72=2,Inputs!$K$35,IF(D72=3,Inputs!$K$36,IF(D72=4,Inputs!$K$37,0))))</f>
        <v>0</v>
      </c>
      <c r="Z72" s="19">
        <f>IF(D72=1,Inputs!$K$51,IF(D72=2,Inputs!$K$52,IF(D72=3,Inputs!$K$53,IF(D72=4,Inputs!$K$54,0))))</f>
        <v>0</v>
      </c>
      <c r="AA72" s="19">
        <f>IF(AND(D72=1,G72=1),Inputs!$L$34,IF(AND(D72=2,G72=1),Inputs!$L$35,IF(AND(D72=3,G72=1),Inputs!$L$36,IF(AND(D72=4,G72=1),Inputs!$L$37,0))))</f>
        <v>0</v>
      </c>
      <c r="AB72" s="19">
        <f>IF(AND(D72=1,G72=1),Inputs!$L$51,IF(AND(D72=2,G72=1),Inputs!$L$52,IF(AND(D72=3,G72=1),Inputs!$L$53,IF(AND(D72=4,G72=1),Inputs!$L$54,0))))</f>
        <v>0</v>
      </c>
      <c r="AC72" s="19">
        <f>IF(AND(D72=1,H72=1),Inputs!$M$34,IF(AND(D72=2,H72=1),Inputs!$M$35,IF(AND(D72=3,H72=1),Inputs!$M$36,IF(AND(D72=4,H72=1),Inputs!$M$37,0))))</f>
        <v>0</v>
      </c>
      <c r="AD72" s="19">
        <f>IF(AND(D72=1,H72=1),Inputs!$M$51,IF(AND(D72=2,H72=1),Inputs!$M$52,IF(AND(D72=3,H72=1),Inputs!$M$53,IF(AND(D72=4,H72=1),Inputs!$M$54,0))))</f>
        <v>0</v>
      </c>
      <c r="AE72" s="19">
        <f>IF(AND(D72=1,I72=1),Inputs!$N$34,IF(AND(D72=2,I72=1),Inputs!$N$35,IF(AND(D72=3,I72=1),Inputs!$N$36,IF(AND(D72=4,I72=1),Inputs!$N$37,0))))</f>
        <v>0</v>
      </c>
      <c r="AF72" s="19">
        <f>IF(AND(D72=1,I72=1),Inputs!$N$51,IF(AND(D72=2,I72=1),Inputs!$N$52,IF(AND(D72=3,I72=1),Inputs!$N$53,IF(AND(D72=4,I72=1),Inputs!$N$54,0))))</f>
        <v>0</v>
      </c>
      <c r="AG72" s="19" t="e">
        <f t="shared" si="12"/>
        <v>#N/A</v>
      </c>
      <c r="AH72" s="19" t="e">
        <f t="shared" si="13"/>
        <v>#N/A</v>
      </c>
      <c r="AI72" s="19" t="e">
        <f t="shared" si="14"/>
        <v>#N/A</v>
      </c>
      <c r="AJ72" s="19" t="e">
        <f>IF(K72=2,Inputs!$B$7,IF(K72=3,Inputs!$B$8,IF(K72=4,Inputs!$B$9,IF(K72=5,Inputs!$B$10,IF(K72=6,Inputs!$B$11)))))</f>
        <v>#N/A</v>
      </c>
      <c r="AK72" s="19">
        <f>Inputs!$B$65+C72</f>
        <v>500</v>
      </c>
      <c r="AL72" s="19" t="e">
        <f t="shared" si="15"/>
        <v>#N/A</v>
      </c>
      <c r="AM72" s="19" t="e">
        <f t="shared" si="21"/>
        <v>#N/A</v>
      </c>
      <c r="AN72" s="19" t="e">
        <f t="shared" si="16"/>
        <v>#N/A</v>
      </c>
      <c r="AO72" s="19" t="e">
        <f t="shared" si="17"/>
        <v>#N/A</v>
      </c>
      <c r="AP72" s="19" t="e">
        <f t="shared" si="18"/>
        <v>#N/A</v>
      </c>
      <c r="AQ72" s="22">
        <f t="shared" si="19"/>
        <v>0</v>
      </c>
      <c r="AR72" s="22">
        <f t="shared" si="20"/>
        <v>0</v>
      </c>
      <c r="AS72" s="22">
        <f>IF(AND(AQ72&gt;=Inputs!$B$15,D72=2),MAX(C72,Inputs!$B$15),AQ72)</f>
        <v>0</v>
      </c>
      <c r="AT72" s="22">
        <f>IF(AND(AR72&gt;=Inputs!$B$15,D72=2),MAX(C72,Inputs!$B$15),AR72)</f>
        <v>0</v>
      </c>
      <c r="AU72" s="22">
        <f>IF(AND(AS72&gt;=Inputs!$B$16,D72&lt;4),MAX(C72,Inputs!$B$16),AS72)</f>
        <v>0</v>
      </c>
      <c r="AV72" s="22">
        <f>IF(AND(AT72&gt;=Inputs!$B$16,D72&lt;4),MAX(C72,Inputs!$B$16),AT72)</f>
        <v>0</v>
      </c>
      <c r="AW72" s="20">
        <f>IF(AU72&gt;Inputs!$B$17,Inputs!$B$17,AU72)</f>
        <v>0</v>
      </c>
      <c r="AX72" s="20">
        <f>IF(AV72&gt;Inputs!$B$17,Inputs!$B$17,AV72)</f>
        <v>0</v>
      </c>
    </row>
    <row r="73" spans="1:50" x14ac:dyDescent="0.25">
      <c r="A73" s="1">
        <f>Levels!A74</f>
        <v>0</v>
      </c>
      <c r="B73" s="1">
        <f>Levels!B74</f>
        <v>0</v>
      </c>
      <c r="C73" s="15">
        <f>IF(AND(E73=0,F73=1),Levels!C74,'2013-2014'!AU73)</f>
        <v>0</v>
      </c>
      <c r="D73" s="1">
        <f>Levels!F74</f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 t="e">
        <f>Levels!AE74</f>
        <v>#N/A</v>
      </c>
      <c r="K73" s="1" t="e">
        <f>Levels!AF74</f>
        <v>#N/A</v>
      </c>
      <c r="L73" s="1" t="e">
        <f t="shared" si="11"/>
        <v>#N/A</v>
      </c>
      <c r="M73" s="19">
        <f>IF(D73=1,Inputs!$J$25,IF(D73=2,Inputs!$J$26,IF(D73=3,Inputs!$J$27,IF(D73=4,Inputs!$J$28,0))))</f>
        <v>0</v>
      </c>
      <c r="N73" s="19">
        <f>IF(D73=1,Inputs!$J$42,IF(D73=2,Inputs!$J$43,IF(D73=3,Inputs!$J$44,IF(D73=4,Inputs!$J$45,0))))</f>
        <v>0</v>
      </c>
      <c r="O73" s="19">
        <f>IF(D73=1,Inputs!$K$25,IF(D73=2,Inputs!$K$26,IF(D73=3,Inputs!$K$27,IF(D73=4,Inputs!$K$28,0))))</f>
        <v>0</v>
      </c>
      <c r="P73" s="19">
        <f>IF(D73=1,Inputs!$K$42,IF(D73=2,Inputs!$K$43,IF(D73=3,Inputs!$K$44,IF(D73=4,Inputs!$K$45,0))))</f>
        <v>0</v>
      </c>
      <c r="Q73" s="19">
        <f>IF(AND(D73=1,G73=1),Inputs!$L$25,IF(AND(D73=2,G73=1),Inputs!$L$26,IF(AND(D73=3,G73=1),Inputs!$L$27,IF(AND(D73=4,G73=1),Inputs!$L$28,0))))</f>
        <v>0</v>
      </c>
      <c r="R73" s="19">
        <f>IF(AND(D73=1,G73=1),Inputs!$L$42,IF(AND(D73=2,G73=1),Inputs!$L$43,IF(AND(D73=3,G73=1),Inputs!$L$44,IF(AND(D73=4,G73=1),Inputs!$L$45,0))))</f>
        <v>0</v>
      </c>
      <c r="S73" s="19">
        <f>IF(AND(D73=1,H73=1),Inputs!$M$25,IF(AND(D73=2,H73=1),Inputs!$M$26,IF(AND(D73=3,H73=1),Inputs!$M$27,IF(AND(D73=4,H73=1),Inputs!$M$28,0))))</f>
        <v>0</v>
      </c>
      <c r="T73" s="19">
        <f>IF(AND(D73=1,H73=1),Inputs!$M$42,IF(AND(D73=2,H73=1),Inputs!$M$43,IF(AND(D73=3,H73=1),Inputs!$M$44,IF(AND(D73=4,H73=1),Inputs!$M$45,0))))</f>
        <v>0</v>
      </c>
      <c r="U73" s="19">
        <f>IF(AND(D73=1,I73=1),Inputs!$N$25,IF(AND(D73=2,I73=1),Inputs!$N$26,IF(AND(D73=3,I73=1),Inputs!$N$27,IF(AND(D73=4,I73=1),Inputs!$N$28,0))))</f>
        <v>0</v>
      </c>
      <c r="V73" s="19">
        <f>IF(AND(D73=1,I73=1),Inputs!$N$42,IF(AND(D73=2,I73=1),Inputs!$N$43,IF(AND(D73=3,I73=1),Inputs!$N$44,IF(AND(D73=4,I73=1),Inputs!$N$45,0))))</f>
        <v>0</v>
      </c>
      <c r="W73" s="19">
        <f>IF(D73=1,Inputs!$J$34,IF(D73=2,Inputs!$J$35,IF(D73=3,Inputs!$J$36,IF(D73=4,Inputs!$J$37,0))))</f>
        <v>0</v>
      </c>
      <c r="X73" s="19">
        <f>IF(D73=1,Inputs!$J$51,IF(D73=2,Inputs!$J$52,IF(D73=3,Inputs!$J$53,IF(D73=4,Inputs!$J$54,0))))</f>
        <v>0</v>
      </c>
      <c r="Y73" s="19">
        <f>IF(D73=1,Inputs!$K$34,IF(D73=2,Inputs!$K$35,IF(D73=3,Inputs!$K$36,IF(D73=4,Inputs!$K$37,0))))</f>
        <v>0</v>
      </c>
      <c r="Z73" s="19">
        <f>IF(D73=1,Inputs!$K$51,IF(D73=2,Inputs!$K$52,IF(D73=3,Inputs!$K$53,IF(D73=4,Inputs!$K$54,0))))</f>
        <v>0</v>
      </c>
      <c r="AA73" s="19">
        <f>IF(AND(D73=1,G73=1),Inputs!$L$34,IF(AND(D73=2,G73=1),Inputs!$L$35,IF(AND(D73=3,G73=1),Inputs!$L$36,IF(AND(D73=4,G73=1),Inputs!$L$37,0))))</f>
        <v>0</v>
      </c>
      <c r="AB73" s="19">
        <f>IF(AND(D73=1,G73=1),Inputs!$L$51,IF(AND(D73=2,G73=1),Inputs!$L$52,IF(AND(D73=3,G73=1),Inputs!$L$53,IF(AND(D73=4,G73=1),Inputs!$L$54,0))))</f>
        <v>0</v>
      </c>
      <c r="AC73" s="19">
        <f>IF(AND(D73=1,H73=1),Inputs!$M$34,IF(AND(D73=2,H73=1),Inputs!$M$35,IF(AND(D73=3,H73=1),Inputs!$M$36,IF(AND(D73=4,H73=1),Inputs!$M$37,0))))</f>
        <v>0</v>
      </c>
      <c r="AD73" s="19">
        <f>IF(AND(D73=1,H73=1),Inputs!$M$51,IF(AND(D73=2,H73=1),Inputs!$M$52,IF(AND(D73=3,H73=1),Inputs!$M$53,IF(AND(D73=4,H73=1),Inputs!$M$54,0))))</f>
        <v>0</v>
      </c>
      <c r="AE73" s="19">
        <f>IF(AND(D73=1,I73=1),Inputs!$N$34,IF(AND(D73=2,I73=1),Inputs!$N$35,IF(AND(D73=3,I73=1),Inputs!$N$36,IF(AND(D73=4,I73=1),Inputs!$N$37,0))))</f>
        <v>0</v>
      </c>
      <c r="AF73" s="19">
        <f>IF(AND(D73=1,I73=1),Inputs!$N$51,IF(AND(D73=2,I73=1),Inputs!$N$52,IF(AND(D73=3,I73=1),Inputs!$N$53,IF(AND(D73=4,I73=1),Inputs!$N$54,0))))</f>
        <v>0</v>
      </c>
      <c r="AG73" s="19" t="e">
        <f t="shared" si="12"/>
        <v>#N/A</v>
      </c>
      <c r="AH73" s="19" t="e">
        <f t="shared" si="13"/>
        <v>#N/A</v>
      </c>
      <c r="AI73" s="19" t="e">
        <f t="shared" si="14"/>
        <v>#N/A</v>
      </c>
      <c r="AJ73" s="19" t="e">
        <f>IF(K73=2,Inputs!$B$7,IF(K73=3,Inputs!$B$8,IF(K73=4,Inputs!$B$9,IF(K73=5,Inputs!$B$10,IF(K73=6,Inputs!$B$11)))))</f>
        <v>#N/A</v>
      </c>
      <c r="AK73" s="19">
        <f>Inputs!$B$65+C73</f>
        <v>500</v>
      </c>
      <c r="AL73" s="19" t="e">
        <f t="shared" si="15"/>
        <v>#N/A</v>
      </c>
      <c r="AM73" s="19" t="e">
        <f t="shared" si="21"/>
        <v>#N/A</v>
      </c>
      <c r="AN73" s="19" t="e">
        <f t="shared" si="16"/>
        <v>#N/A</v>
      </c>
      <c r="AO73" s="19" t="e">
        <f t="shared" si="17"/>
        <v>#N/A</v>
      </c>
      <c r="AP73" s="19" t="e">
        <f t="shared" si="18"/>
        <v>#N/A</v>
      </c>
      <c r="AQ73" s="22">
        <f t="shared" si="19"/>
        <v>0</v>
      </c>
      <c r="AR73" s="22">
        <f t="shared" si="20"/>
        <v>0</v>
      </c>
      <c r="AS73" s="22">
        <f>IF(AND(AQ73&gt;=Inputs!$B$15,D73=2),MAX(C73,Inputs!$B$15),AQ73)</f>
        <v>0</v>
      </c>
      <c r="AT73" s="22">
        <f>IF(AND(AR73&gt;=Inputs!$B$15,D73=2),MAX(C73,Inputs!$B$15),AR73)</f>
        <v>0</v>
      </c>
      <c r="AU73" s="22">
        <f>IF(AND(AS73&gt;=Inputs!$B$16,D73&lt;4),MAX(C73,Inputs!$B$16),AS73)</f>
        <v>0</v>
      </c>
      <c r="AV73" s="22">
        <f>IF(AND(AT73&gt;=Inputs!$B$16,D73&lt;4),MAX(C73,Inputs!$B$16),AT73)</f>
        <v>0</v>
      </c>
      <c r="AW73" s="20">
        <f>IF(AU73&gt;Inputs!$B$17,Inputs!$B$17,AU73)</f>
        <v>0</v>
      </c>
      <c r="AX73" s="20">
        <f>IF(AV73&gt;Inputs!$B$17,Inputs!$B$17,AV73)</f>
        <v>0</v>
      </c>
    </row>
    <row r="74" spans="1:50" x14ac:dyDescent="0.25">
      <c r="A74" s="1">
        <f>Levels!A75</f>
        <v>0</v>
      </c>
      <c r="B74" s="1">
        <f>Levels!B75</f>
        <v>0</v>
      </c>
      <c r="C74" s="15">
        <f>IF(AND(E74=0,F74=1),Levels!C75,'2013-2014'!AU74)</f>
        <v>0</v>
      </c>
      <c r="D74" s="1">
        <f>Levels!F75</f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 t="e">
        <f>Levels!AE75</f>
        <v>#N/A</v>
      </c>
      <c r="K74" s="1" t="e">
        <f>Levels!AF75</f>
        <v>#N/A</v>
      </c>
      <c r="L74" s="1" t="e">
        <f t="shared" si="11"/>
        <v>#N/A</v>
      </c>
      <c r="M74" s="19">
        <f>IF(D74=1,Inputs!$J$25,IF(D74=2,Inputs!$J$26,IF(D74=3,Inputs!$J$27,IF(D74=4,Inputs!$J$28,0))))</f>
        <v>0</v>
      </c>
      <c r="N74" s="19">
        <f>IF(D74=1,Inputs!$J$42,IF(D74=2,Inputs!$J$43,IF(D74=3,Inputs!$J$44,IF(D74=4,Inputs!$J$45,0))))</f>
        <v>0</v>
      </c>
      <c r="O74" s="19">
        <f>IF(D74=1,Inputs!$K$25,IF(D74=2,Inputs!$K$26,IF(D74=3,Inputs!$K$27,IF(D74=4,Inputs!$K$28,0))))</f>
        <v>0</v>
      </c>
      <c r="P74" s="19">
        <f>IF(D74=1,Inputs!$K$42,IF(D74=2,Inputs!$K$43,IF(D74=3,Inputs!$K$44,IF(D74=4,Inputs!$K$45,0))))</f>
        <v>0</v>
      </c>
      <c r="Q74" s="19">
        <f>IF(AND(D74=1,G74=1),Inputs!$L$25,IF(AND(D74=2,G74=1),Inputs!$L$26,IF(AND(D74=3,G74=1),Inputs!$L$27,IF(AND(D74=4,G74=1),Inputs!$L$28,0))))</f>
        <v>0</v>
      </c>
      <c r="R74" s="19">
        <f>IF(AND(D74=1,G74=1),Inputs!$L$42,IF(AND(D74=2,G74=1),Inputs!$L$43,IF(AND(D74=3,G74=1),Inputs!$L$44,IF(AND(D74=4,G74=1),Inputs!$L$45,0))))</f>
        <v>0</v>
      </c>
      <c r="S74" s="19">
        <f>IF(AND(D74=1,H74=1),Inputs!$M$25,IF(AND(D74=2,H74=1),Inputs!$M$26,IF(AND(D74=3,H74=1),Inputs!$M$27,IF(AND(D74=4,H74=1),Inputs!$M$28,0))))</f>
        <v>0</v>
      </c>
      <c r="T74" s="19">
        <f>IF(AND(D74=1,H74=1),Inputs!$M$42,IF(AND(D74=2,H74=1),Inputs!$M$43,IF(AND(D74=3,H74=1),Inputs!$M$44,IF(AND(D74=4,H74=1),Inputs!$M$45,0))))</f>
        <v>0</v>
      </c>
      <c r="U74" s="19">
        <f>IF(AND(D74=1,I74=1),Inputs!$N$25,IF(AND(D74=2,I74=1),Inputs!$N$26,IF(AND(D74=3,I74=1),Inputs!$N$27,IF(AND(D74=4,I74=1),Inputs!$N$28,0))))</f>
        <v>0</v>
      </c>
      <c r="V74" s="19">
        <f>IF(AND(D74=1,I74=1),Inputs!$N$42,IF(AND(D74=2,I74=1),Inputs!$N$43,IF(AND(D74=3,I74=1),Inputs!$N$44,IF(AND(D74=4,I74=1),Inputs!$N$45,0))))</f>
        <v>0</v>
      </c>
      <c r="W74" s="19">
        <f>IF(D74=1,Inputs!$J$34,IF(D74=2,Inputs!$J$35,IF(D74=3,Inputs!$J$36,IF(D74=4,Inputs!$J$37,0))))</f>
        <v>0</v>
      </c>
      <c r="X74" s="19">
        <f>IF(D74=1,Inputs!$J$51,IF(D74=2,Inputs!$J$52,IF(D74=3,Inputs!$J$53,IF(D74=4,Inputs!$J$54,0))))</f>
        <v>0</v>
      </c>
      <c r="Y74" s="19">
        <f>IF(D74=1,Inputs!$K$34,IF(D74=2,Inputs!$K$35,IF(D74=3,Inputs!$K$36,IF(D74=4,Inputs!$K$37,0))))</f>
        <v>0</v>
      </c>
      <c r="Z74" s="19">
        <f>IF(D74=1,Inputs!$K$51,IF(D74=2,Inputs!$K$52,IF(D74=3,Inputs!$K$53,IF(D74=4,Inputs!$K$54,0))))</f>
        <v>0</v>
      </c>
      <c r="AA74" s="19">
        <f>IF(AND(D74=1,G74=1),Inputs!$L$34,IF(AND(D74=2,G74=1),Inputs!$L$35,IF(AND(D74=3,G74=1),Inputs!$L$36,IF(AND(D74=4,G74=1),Inputs!$L$37,0))))</f>
        <v>0</v>
      </c>
      <c r="AB74" s="19">
        <f>IF(AND(D74=1,G74=1),Inputs!$L$51,IF(AND(D74=2,G74=1),Inputs!$L$52,IF(AND(D74=3,G74=1),Inputs!$L$53,IF(AND(D74=4,G74=1),Inputs!$L$54,0))))</f>
        <v>0</v>
      </c>
      <c r="AC74" s="19">
        <f>IF(AND(D74=1,H74=1),Inputs!$M$34,IF(AND(D74=2,H74=1),Inputs!$M$35,IF(AND(D74=3,H74=1),Inputs!$M$36,IF(AND(D74=4,H74=1),Inputs!$M$37,0))))</f>
        <v>0</v>
      </c>
      <c r="AD74" s="19">
        <f>IF(AND(D74=1,H74=1),Inputs!$M$51,IF(AND(D74=2,H74=1),Inputs!$M$52,IF(AND(D74=3,H74=1),Inputs!$M$53,IF(AND(D74=4,H74=1),Inputs!$M$54,0))))</f>
        <v>0</v>
      </c>
      <c r="AE74" s="19">
        <f>IF(AND(D74=1,I74=1),Inputs!$N$34,IF(AND(D74=2,I74=1),Inputs!$N$35,IF(AND(D74=3,I74=1),Inputs!$N$36,IF(AND(D74=4,I74=1),Inputs!$N$37,0))))</f>
        <v>0</v>
      </c>
      <c r="AF74" s="19">
        <f>IF(AND(D74=1,I74=1),Inputs!$N$51,IF(AND(D74=2,I74=1),Inputs!$N$52,IF(AND(D74=3,I74=1),Inputs!$N$53,IF(AND(D74=4,I74=1),Inputs!$N$54,0))))</f>
        <v>0</v>
      </c>
      <c r="AG74" s="19" t="e">
        <f t="shared" si="12"/>
        <v>#N/A</v>
      </c>
      <c r="AH74" s="19" t="e">
        <f t="shared" si="13"/>
        <v>#N/A</v>
      </c>
      <c r="AI74" s="19" t="e">
        <f t="shared" si="14"/>
        <v>#N/A</v>
      </c>
      <c r="AJ74" s="19" t="e">
        <f>IF(K74=2,Inputs!$B$7,IF(K74=3,Inputs!$B$8,IF(K74=4,Inputs!$B$9,IF(K74=5,Inputs!$B$10,IF(K74=6,Inputs!$B$11)))))</f>
        <v>#N/A</v>
      </c>
      <c r="AK74" s="19">
        <f>Inputs!$B$65+C74</f>
        <v>500</v>
      </c>
      <c r="AL74" s="19" t="e">
        <f t="shared" si="15"/>
        <v>#N/A</v>
      </c>
      <c r="AM74" s="19" t="e">
        <f t="shared" si="21"/>
        <v>#N/A</v>
      </c>
      <c r="AN74" s="19" t="e">
        <f t="shared" si="16"/>
        <v>#N/A</v>
      </c>
      <c r="AO74" s="19" t="e">
        <f t="shared" si="17"/>
        <v>#N/A</v>
      </c>
      <c r="AP74" s="19" t="e">
        <f t="shared" si="18"/>
        <v>#N/A</v>
      </c>
      <c r="AQ74" s="22">
        <f t="shared" si="19"/>
        <v>0</v>
      </c>
      <c r="AR74" s="22">
        <f t="shared" si="20"/>
        <v>0</v>
      </c>
      <c r="AS74" s="22">
        <f>IF(AND(AQ74&gt;=Inputs!$B$15,D74=2),MAX(C74,Inputs!$B$15),AQ74)</f>
        <v>0</v>
      </c>
      <c r="AT74" s="22">
        <f>IF(AND(AR74&gt;=Inputs!$B$15,D74=2),MAX(C74,Inputs!$B$15),AR74)</f>
        <v>0</v>
      </c>
      <c r="AU74" s="22">
        <f>IF(AND(AS74&gt;=Inputs!$B$16,D74&lt;4),MAX(C74,Inputs!$B$16),AS74)</f>
        <v>0</v>
      </c>
      <c r="AV74" s="22">
        <f>IF(AND(AT74&gt;=Inputs!$B$16,D74&lt;4),MAX(C74,Inputs!$B$16),AT74)</f>
        <v>0</v>
      </c>
      <c r="AW74" s="20">
        <f>IF(AU74&gt;Inputs!$B$17,Inputs!$B$17,AU74)</f>
        <v>0</v>
      </c>
      <c r="AX74" s="20">
        <f>IF(AV74&gt;Inputs!$B$17,Inputs!$B$17,AV74)</f>
        <v>0</v>
      </c>
    </row>
    <row r="75" spans="1:50" x14ac:dyDescent="0.25">
      <c r="A75" s="1">
        <f>Levels!A76</f>
        <v>0</v>
      </c>
      <c r="B75" s="1">
        <f>Levels!B76</f>
        <v>0</v>
      </c>
      <c r="C75" s="15">
        <f>IF(AND(E75=0,F75=1),Levels!C76,'2013-2014'!AU75)</f>
        <v>0</v>
      </c>
      <c r="D75" s="1">
        <f>Levels!F76</f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 t="e">
        <f>Levels!AE76</f>
        <v>#N/A</v>
      </c>
      <c r="K75" s="1" t="e">
        <f>Levels!AF76</f>
        <v>#N/A</v>
      </c>
      <c r="L75" s="1" t="e">
        <f t="shared" si="11"/>
        <v>#N/A</v>
      </c>
      <c r="M75" s="19">
        <f>IF(D75=1,Inputs!$J$25,IF(D75=2,Inputs!$J$26,IF(D75=3,Inputs!$J$27,IF(D75=4,Inputs!$J$28,0))))</f>
        <v>0</v>
      </c>
      <c r="N75" s="19">
        <f>IF(D75=1,Inputs!$J$42,IF(D75=2,Inputs!$J$43,IF(D75=3,Inputs!$J$44,IF(D75=4,Inputs!$J$45,0))))</f>
        <v>0</v>
      </c>
      <c r="O75" s="19">
        <f>IF(D75=1,Inputs!$K$25,IF(D75=2,Inputs!$K$26,IF(D75=3,Inputs!$K$27,IF(D75=4,Inputs!$K$28,0))))</f>
        <v>0</v>
      </c>
      <c r="P75" s="19">
        <f>IF(D75=1,Inputs!$K$42,IF(D75=2,Inputs!$K$43,IF(D75=3,Inputs!$K$44,IF(D75=4,Inputs!$K$45,0))))</f>
        <v>0</v>
      </c>
      <c r="Q75" s="19">
        <f>IF(AND(D75=1,G75=1),Inputs!$L$25,IF(AND(D75=2,G75=1),Inputs!$L$26,IF(AND(D75=3,G75=1),Inputs!$L$27,IF(AND(D75=4,G75=1),Inputs!$L$28,0))))</f>
        <v>0</v>
      </c>
      <c r="R75" s="19">
        <f>IF(AND(D75=1,G75=1),Inputs!$L$42,IF(AND(D75=2,G75=1),Inputs!$L$43,IF(AND(D75=3,G75=1),Inputs!$L$44,IF(AND(D75=4,G75=1),Inputs!$L$45,0))))</f>
        <v>0</v>
      </c>
      <c r="S75" s="19">
        <f>IF(AND(D75=1,H75=1),Inputs!$M$25,IF(AND(D75=2,H75=1),Inputs!$M$26,IF(AND(D75=3,H75=1),Inputs!$M$27,IF(AND(D75=4,H75=1),Inputs!$M$28,0))))</f>
        <v>0</v>
      </c>
      <c r="T75" s="19">
        <f>IF(AND(D75=1,H75=1),Inputs!$M$42,IF(AND(D75=2,H75=1),Inputs!$M$43,IF(AND(D75=3,H75=1),Inputs!$M$44,IF(AND(D75=4,H75=1),Inputs!$M$45,0))))</f>
        <v>0</v>
      </c>
      <c r="U75" s="19">
        <f>IF(AND(D75=1,I75=1),Inputs!$N$25,IF(AND(D75=2,I75=1),Inputs!$N$26,IF(AND(D75=3,I75=1),Inputs!$N$27,IF(AND(D75=4,I75=1),Inputs!$N$28,0))))</f>
        <v>0</v>
      </c>
      <c r="V75" s="19">
        <f>IF(AND(D75=1,I75=1),Inputs!$N$42,IF(AND(D75=2,I75=1),Inputs!$N$43,IF(AND(D75=3,I75=1),Inputs!$N$44,IF(AND(D75=4,I75=1),Inputs!$N$45,0))))</f>
        <v>0</v>
      </c>
      <c r="W75" s="19">
        <f>IF(D75=1,Inputs!$J$34,IF(D75=2,Inputs!$J$35,IF(D75=3,Inputs!$J$36,IF(D75=4,Inputs!$J$37,0))))</f>
        <v>0</v>
      </c>
      <c r="X75" s="19">
        <f>IF(D75=1,Inputs!$J$51,IF(D75=2,Inputs!$J$52,IF(D75=3,Inputs!$J$53,IF(D75=4,Inputs!$J$54,0))))</f>
        <v>0</v>
      </c>
      <c r="Y75" s="19">
        <f>IF(D75=1,Inputs!$K$34,IF(D75=2,Inputs!$K$35,IF(D75=3,Inputs!$K$36,IF(D75=4,Inputs!$K$37,0))))</f>
        <v>0</v>
      </c>
      <c r="Z75" s="19">
        <f>IF(D75=1,Inputs!$K$51,IF(D75=2,Inputs!$K$52,IF(D75=3,Inputs!$K$53,IF(D75=4,Inputs!$K$54,0))))</f>
        <v>0</v>
      </c>
      <c r="AA75" s="19">
        <f>IF(AND(D75=1,G75=1),Inputs!$L$34,IF(AND(D75=2,G75=1),Inputs!$L$35,IF(AND(D75=3,G75=1),Inputs!$L$36,IF(AND(D75=4,G75=1),Inputs!$L$37,0))))</f>
        <v>0</v>
      </c>
      <c r="AB75" s="19">
        <f>IF(AND(D75=1,G75=1),Inputs!$L$51,IF(AND(D75=2,G75=1),Inputs!$L$52,IF(AND(D75=3,G75=1),Inputs!$L$53,IF(AND(D75=4,G75=1),Inputs!$L$54,0))))</f>
        <v>0</v>
      </c>
      <c r="AC75" s="19">
        <f>IF(AND(D75=1,H75=1),Inputs!$M$34,IF(AND(D75=2,H75=1),Inputs!$M$35,IF(AND(D75=3,H75=1),Inputs!$M$36,IF(AND(D75=4,H75=1),Inputs!$M$37,0))))</f>
        <v>0</v>
      </c>
      <c r="AD75" s="19">
        <f>IF(AND(D75=1,H75=1),Inputs!$M$51,IF(AND(D75=2,H75=1),Inputs!$M$52,IF(AND(D75=3,H75=1),Inputs!$M$53,IF(AND(D75=4,H75=1),Inputs!$M$54,0))))</f>
        <v>0</v>
      </c>
      <c r="AE75" s="19">
        <f>IF(AND(D75=1,I75=1),Inputs!$N$34,IF(AND(D75=2,I75=1),Inputs!$N$35,IF(AND(D75=3,I75=1),Inputs!$N$36,IF(AND(D75=4,I75=1),Inputs!$N$37,0))))</f>
        <v>0</v>
      </c>
      <c r="AF75" s="19">
        <f>IF(AND(D75=1,I75=1),Inputs!$N$51,IF(AND(D75=2,I75=1),Inputs!$N$52,IF(AND(D75=3,I75=1),Inputs!$N$53,IF(AND(D75=4,I75=1),Inputs!$N$54,0))))</f>
        <v>0</v>
      </c>
      <c r="AG75" s="19" t="e">
        <f t="shared" si="12"/>
        <v>#N/A</v>
      </c>
      <c r="AH75" s="19" t="e">
        <f t="shared" si="13"/>
        <v>#N/A</v>
      </c>
      <c r="AI75" s="19" t="e">
        <f t="shared" si="14"/>
        <v>#N/A</v>
      </c>
      <c r="AJ75" s="19" t="e">
        <f>IF(K75=2,Inputs!$B$7,IF(K75=3,Inputs!$B$8,IF(K75=4,Inputs!$B$9,IF(K75=5,Inputs!$B$10,IF(K75=6,Inputs!$B$11)))))</f>
        <v>#N/A</v>
      </c>
      <c r="AK75" s="19">
        <f>Inputs!$B$65+C75</f>
        <v>500</v>
      </c>
      <c r="AL75" s="19" t="e">
        <f t="shared" si="15"/>
        <v>#N/A</v>
      </c>
      <c r="AM75" s="19" t="e">
        <f t="shared" si="21"/>
        <v>#N/A</v>
      </c>
      <c r="AN75" s="19" t="e">
        <f t="shared" si="16"/>
        <v>#N/A</v>
      </c>
      <c r="AO75" s="19" t="e">
        <f t="shared" si="17"/>
        <v>#N/A</v>
      </c>
      <c r="AP75" s="19" t="e">
        <f t="shared" si="18"/>
        <v>#N/A</v>
      </c>
      <c r="AQ75" s="22">
        <f t="shared" si="19"/>
        <v>0</v>
      </c>
      <c r="AR75" s="22">
        <f t="shared" si="20"/>
        <v>0</v>
      </c>
      <c r="AS75" s="22">
        <f>IF(AND(AQ75&gt;=Inputs!$B$15,D75=2),MAX(C75,Inputs!$B$15),AQ75)</f>
        <v>0</v>
      </c>
      <c r="AT75" s="22">
        <f>IF(AND(AR75&gt;=Inputs!$B$15,D75=2),MAX(C75,Inputs!$B$15),AR75)</f>
        <v>0</v>
      </c>
      <c r="AU75" s="22">
        <f>IF(AND(AS75&gt;=Inputs!$B$16,D75&lt;4),MAX(C75,Inputs!$B$16),AS75)</f>
        <v>0</v>
      </c>
      <c r="AV75" s="22">
        <f>IF(AND(AT75&gt;=Inputs!$B$16,D75&lt;4),MAX(C75,Inputs!$B$16),AT75)</f>
        <v>0</v>
      </c>
      <c r="AW75" s="20">
        <f>IF(AU75&gt;Inputs!$B$17,Inputs!$B$17,AU75)</f>
        <v>0</v>
      </c>
      <c r="AX75" s="20">
        <f>IF(AV75&gt;Inputs!$B$17,Inputs!$B$17,AV75)</f>
        <v>0</v>
      </c>
    </row>
    <row r="76" spans="1:50" x14ac:dyDescent="0.25">
      <c r="A76" s="1">
        <f>Levels!A77</f>
        <v>0</v>
      </c>
      <c r="B76" s="1">
        <f>Levels!B77</f>
        <v>0</v>
      </c>
      <c r="C76" s="15">
        <f>IF(AND(E76=0,F76=1),Levels!C77,'2013-2014'!AU76)</f>
        <v>0</v>
      </c>
      <c r="D76" s="1">
        <f>Levels!F77</f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 t="e">
        <f>Levels!AE77</f>
        <v>#N/A</v>
      </c>
      <c r="K76" s="1" t="e">
        <f>Levels!AF77</f>
        <v>#N/A</v>
      </c>
      <c r="L76" s="1" t="e">
        <f t="shared" si="11"/>
        <v>#N/A</v>
      </c>
      <c r="M76" s="19">
        <f>IF(D76=1,Inputs!$J$25,IF(D76=2,Inputs!$J$26,IF(D76=3,Inputs!$J$27,IF(D76=4,Inputs!$J$28,0))))</f>
        <v>0</v>
      </c>
      <c r="N76" s="19">
        <f>IF(D76=1,Inputs!$J$42,IF(D76=2,Inputs!$J$43,IF(D76=3,Inputs!$J$44,IF(D76=4,Inputs!$J$45,0))))</f>
        <v>0</v>
      </c>
      <c r="O76" s="19">
        <f>IF(D76=1,Inputs!$K$25,IF(D76=2,Inputs!$K$26,IF(D76=3,Inputs!$K$27,IF(D76=4,Inputs!$K$28,0))))</f>
        <v>0</v>
      </c>
      <c r="P76" s="19">
        <f>IF(D76=1,Inputs!$K$42,IF(D76=2,Inputs!$K$43,IF(D76=3,Inputs!$K$44,IF(D76=4,Inputs!$K$45,0))))</f>
        <v>0</v>
      </c>
      <c r="Q76" s="19">
        <f>IF(AND(D76=1,G76=1),Inputs!$L$25,IF(AND(D76=2,G76=1),Inputs!$L$26,IF(AND(D76=3,G76=1),Inputs!$L$27,IF(AND(D76=4,G76=1),Inputs!$L$28,0))))</f>
        <v>0</v>
      </c>
      <c r="R76" s="19">
        <f>IF(AND(D76=1,G76=1),Inputs!$L$42,IF(AND(D76=2,G76=1),Inputs!$L$43,IF(AND(D76=3,G76=1),Inputs!$L$44,IF(AND(D76=4,G76=1),Inputs!$L$45,0))))</f>
        <v>0</v>
      </c>
      <c r="S76" s="19">
        <f>IF(AND(D76=1,H76=1),Inputs!$M$25,IF(AND(D76=2,H76=1),Inputs!$M$26,IF(AND(D76=3,H76=1),Inputs!$M$27,IF(AND(D76=4,H76=1),Inputs!$M$28,0))))</f>
        <v>0</v>
      </c>
      <c r="T76" s="19">
        <f>IF(AND(D76=1,H76=1),Inputs!$M$42,IF(AND(D76=2,H76=1),Inputs!$M$43,IF(AND(D76=3,H76=1),Inputs!$M$44,IF(AND(D76=4,H76=1),Inputs!$M$45,0))))</f>
        <v>0</v>
      </c>
      <c r="U76" s="19">
        <f>IF(AND(D76=1,I76=1),Inputs!$N$25,IF(AND(D76=2,I76=1),Inputs!$N$26,IF(AND(D76=3,I76=1),Inputs!$N$27,IF(AND(D76=4,I76=1),Inputs!$N$28,0))))</f>
        <v>0</v>
      </c>
      <c r="V76" s="19">
        <f>IF(AND(D76=1,I76=1),Inputs!$N$42,IF(AND(D76=2,I76=1),Inputs!$N$43,IF(AND(D76=3,I76=1),Inputs!$N$44,IF(AND(D76=4,I76=1),Inputs!$N$45,0))))</f>
        <v>0</v>
      </c>
      <c r="W76" s="19">
        <f>IF(D76=1,Inputs!$J$34,IF(D76=2,Inputs!$J$35,IF(D76=3,Inputs!$J$36,IF(D76=4,Inputs!$J$37,0))))</f>
        <v>0</v>
      </c>
      <c r="X76" s="19">
        <f>IF(D76=1,Inputs!$J$51,IF(D76=2,Inputs!$J$52,IF(D76=3,Inputs!$J$53,IF(D76=4,Inputs!$J$54,0))))</f>
        <v>0</v>
      </c>
      <c r="Y76" s="19">
        <f>IF(D76=1,Inputs!$K$34,IF(D76=2,Inputs!$K$35,IF(D76=3,Inputs!$K$36,IF(D76=4,Inputs!$K$37,0))))</f>
        <v>0</v>
      </c>
      <c r="Z76" s="19">
        <f>IF(D76=1,Inputs!$K$51,IF(D76=2,Inputs!$K$52,IF(D76=3,Inputs!$K$53,IF(D76=4,Inputs!$K$54,0))))</f>
        <v>0</v>
      </c>
      <c r="AA76" s="19">
        <f>IF(AND(D76=1,G76=1),Inputs!$L$34,IF(AND(D76=2,G76=1),Inputs!$L$35,IF(AND(D76=3,G76=1),Inputs!$L$36,IF(AND(D76=4,G76=1),Inputs!$L$37,0))))</f>
        <v>0</v>
      </c>
      <c r="AB76" s="19">
        <f>IF(AND(D76=1,G76=1),Inputs!$L$51,IF(AND(D76=2,G76=1),Inputs!$L$52,IF(AND(D76=3,G76=1),Inputs!$L$53,IF(AND(D76=4,G76=1),Inputs!$L$54,0))))</f>
        <v>0</v>
      </c>
      <c r="AC76" s="19">
        <f>IF(AND(D76=1,H76=1),Inputs!$M$34,IF(AND(D76=2,H76=1),Inputs!$M$35,IF(AND(D76=3,H76=1),Inputs!$M$36,IF(AND(D76=4,H76=1),Inputs!$M$37,0))))</f>
        <v>0</v>
      </c>
      <c r="AD76" s="19">
        <f>IF(AND(D76=1,H76=1),Inputs!$M$51,IF(AND(D76=2,H76=1),Inputs!$M$52,IF(AND(D76=3,H76=1),Inputs!$M$53,IF(AND(D76=4,H76=1),Inputs!$M$54,0))))</f>
        <v>0</v>
      </c>
      <c r="AE76" s="19">
        <f>IF(AND(D76=1,I76=1),Inputs!$N$34,IF(AND(D76=2,I76=1),Inputs!$N$35,IF(AND(D76=3,I76=1),Inputs!$N$36,IF(AND(D76=4,I76=1),Inputs!$N$37,0))))</f>
        <v>0</v>
      </c>
      <c r="AF76" s="19">
        <f>IF(AND(D76=1,I76=1),Inputs!$N$51,IF(AND(D76=2,I76=1),Inputs!$N$52,IF(AND(D76=3,I76=1),Inputs!$N$53,IF(AND(D76=4,I76=1),Inputs!$N$54,0))))</f>
        <v>0</v>
      </c>
      <c r="AG76" s="19" t="e">
        <f t="shared" si="12"/>
        <v>#N/A</v>
      </c>
      <c r="AH76" s="19" t="e">
        <f t="shared" si="13"/>
        <v>#N/A</v>
      </c>
      <c r="AI76" s="19" t="e">
        <f t="shared" si="14"/>
        <v>#N/A</v>
      </c>
      <c r="AJ76" s="19" t="e">
        <f>IF(K76=2,Inputs!$B$7,IF(K76=3,Inputs!$B$8,IF(K76=4,Inputs!$B$9,IF(K76=5,Inputs!$B$10,IF(K76=6,Inputs!$B$11)))))</f>
        <v>#N/A</v>
      </c>
      <c r="AK76" s="19">
        <f>Inputs!$B$65+C76</f>
        <v>500</v>
      </c>
      <c r="AL76" s="19" t="e">
        <f t="shared" si="15"/>
        <v>#N/A</v>
      </c>
      <c r="AM76" s="19" t="e">
        <f t="shared" si="21"/>
        <v>#N/A</v>
      </c>
      <c r="AN76" s="19" t="e">
        <f t="shared" si="16"/>
        <v>#N/A</v>
      </c>
      <c r="AO76" s="19" t="e">
        <f t="shared" si="17"/>
        <v>#N/A</v>
      </c>
      <c r="AP76" s="19" t="e">
        <f t="shared" si="18"/>
        <v>#N/A</v>
      </c>
      <c r="AQ76" s="22">
        <f t="shared" si="19"/>
        <v>0</v>
      </c>
      <c r="AR76" s="22">
        <f t="shared" si="20"/>
        <v>0</v>
      </c>
      <c r="AS76" s="22">
        <f>IF(AND(AQ76&gt;=Inputs!$B$15,D76=2),MAX(C76,Inputs!$B$15),AQ76)</f>
        <v>0</v>
      </c>
      <c r="AT76" s="22">
        <f>IF(AND(AR76&gt;=Inputs!$B$15,D76=2),MAX(C76,Inputs!$B$15),AR76)</f>
        <v>0</v>
      </c>
      <c r="AU76" s="22">
        <f>IF(AND(AS76&gt;=Inputs!$B$16,D76&lt;4),MAX(C76,Inputs!$B$16),AS76)</f>
        <v>0</v>
      </c>
      <c r="AV76" s="22">
        <f>IF(AND(AT76&gt;=Inputs!$B$16,D76&lt;4),MAX(C76,Inputs!$B$16),AT76)</f>
        <v>0</v>
      </c>
      <c r="AW76" s="20">
        <f>IF(AU76&gt;Inputs!$B$17,Inputs!$B$17,AU76)</f>
        <v>0</v>
      </c>
      <c r="AX76" s="20">
        <f>IF(AV76&gt;Inputs!$B$17,Inputs!$B$17,AV76)</f>
        <v>0</v>
      </c>
    </row>
    <row r="77" spans="1:50" x14ac:dyDescent="0.25">
      <c r="A77" s="1">
        <f>Levels!A78</f>
        <v>0</v>
      </c>
      <c r="B77" s="1">
        <f>Levels!B78</f>
        <v>0</v>
      </c>
      <c r="C77" s="15">
        <f>IF(AND(E77=0,F77=1),Levels!C78,'2013-2014'!AU77)</f>
        <v>0</v>
      </c>
      <c r="D77" s="1">
        <f>Levels!F78</f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 t="e">
        <f>Levels!AE78</f>
        <v>#N/A</v>
      </c>
      <c r="K77" s="1" t="e">
        <f>Levels!AF78</f>
        <v>#N/A</v>
      </c>
      <c r="L77" s="1" t="e">
        <f t="shared" si="11"/>
        <v>#N/A</v>
      </c>
      <c r="M77" s="19">
        <f>IF(D77=1,Inputs!$J$25,IF(D77=2,Inputs!$J$26,IF(D77=3,Inputs!$J$27,IF(D77=4,Inputs!$J$28,0))))</f>
        <v>0</v>
      </c>
      <c r="N77" s="19">
        <f>IF(D77=1,Inputs!$J$42,IF(D77=2,Inputs!$J$43,IF(D77=3,Inputs!$J$44,IF(D77=4,Inputs!$J$45,0))))</f>
        <v>0</v>
      </c>
      <c r="O77" s="19">
        <f>IF(D77=1,Inputs!$K$25,IF(D77=2,Inputs!$K$26,IF(D77=3,Inputs!$K$27,IF(D77=4,Inputs!$K$28,0))))</f>
        <v>0</v>
      </c>
      <c r="P77" s="19">
        <f>IF(D77=1,Inputs!$K$42,IF(D77=2,Inputs!$K$43,IF(D77=3,Inputs!$K$44,IF(D77=4,Inputs!$K$45,0))))</f>
        <v>0</v>
      </c>
      <c r="Q77" s="19">
        <f>IF(AND(D77=1,G77=1),Inputs!$L$25,IF(AND(D77=2,G77=1),Inputs!$L$26,IF(AND(D77=3,G77=1),Inputs!$L$27,IF(AND(D77=4,G77=1),Inputs!$L$28,0))))</f>
        <v>0</v>
      </c>
      <c r="R77" s="19">
        <f>IF(AND(D77=1,G77=1),Inputs!$L$42,IF(AND(D77=2,G77=1),Inputs!$L$43,IF(AND(D77=3,G77=1),Inputs!$L$44,IF(AND(D77=4,G77=1),Inputs!$L$45,0))))</f>
        <v>0</v>
      </c>
      <c r="S77" s="19">
        <f>IF(AND(D77=1,H77=1),Inputs!$M$25,IF(AND(D77=2,H77=1),Inputs!$M$26,IF(AND(D77=3,H77=1),Inputs!$M$27,IF(AND(D77=4,H77=1),Inputs!$M$28,0))))</f>
        <v>0</v>
      </c>
      <c r="T77" s="19">
        <f>IF(AND(D77=1,H77=1),Inputs!$M$42,IF(AND(D77=2,H77=1),Inputs!$M$43,IF(AND(D77=3,H77=1),Inputs!$M$44,IF(AND(D77=4,H77=1),Inputs!$M$45,0))))</f>
        <v>0</v>
      </c>
      <c r="U77" s="19">
        <f>IF(AND(D77=1,I77=1),Inputs!$N$25,IF(AND(D77=2,I77=1),Inputs!$N$26,IF(AND(D77=3,I77=1),Inputs!$N$27,IF(AND(D77=4,I77=1),Inputs!$N$28,0))))</f>
        <v>0</v>
      </c>
      <c r="V77" s="19">
        <f>IF(AND(D77=1,I77=1),Inputs!$N$42,IF(AND(D77=2,I77=1),Inputs!$N$43,IF(AND(D77=3,I77=1),Inputs!$N$44,IF(AND(D77=4,I77=1),Inputs!$N$45,0))))</f>
        <v>0</v>
      </c>
      <c r="W77" s="19">
        <f>IF(D77=1,Inputs!$J$34,IF(D77=2,Inputs!$J$35,IF(D77=3,Inputs!$J$36,IF(D77=4,Inputs!$J$37,0))))</f>
        <v>0</v>
      </c>
      <c r="X77" s="19">
        <f>IF(D77=1,Inputs!$J$51,IF(D77=2,Inputs!$J$52,IF(D77=3,Inputs!$J$53,IF(D77=4,Inputs!$J$54,0))))</f>
        <v>0</v>
      </c>
      <c r="Y77" s="19">
        <f>IF(D77=1,Inputs!$K$34,IF(D77=2,Inputs!$K$35,IF(D77=3,Inputs!$K$36,IF(D77=4,Inputs!$K$37,0))))</f>
        <v>0</v>
      </c>
      <c r="Z77" s="19">
        <f>IF(D77=1,Inputs!$K$51,IF(D77=2,Inputs!$K$52,IF(D77=3,Inputs!$K$53,IF(D77=4,Inputs!$K$54,0))))</f>
        <v>0</v>
      </c>
      <c r="AA77" s="19">
        <f>IF(AND(D77=1,G77=1),Inputs!$L$34,IF(AND(D77=2,G77=1),Inputs!$L$35,IF(AND(D77=3,G77=1),Inputs!$L$36,IF(AND(D77=4,G77=1),Inputs!$L$37,0))))</f>
        <v>0</v>
      </c>
      <c r="AB77" s="19">
        <f>IF(AND(D77=1,G77=1),Inputs!$L$51,IF(AND(D77=2,G77=1),Inputs!$L$52,IF(AND(D77=3,G77=1),Inputs!$L$53,IF(AND(D77=4,G77=1),Inputs!$L$54,0))))</f>
        <v>0</v>
      </c>
      <c r="AC77" s="19">
        <f>IF(AND(D77=1,H77=1),Inputs!$M$34,IF(AND(D77=2,H77=1),Inputs!$M$35,IF(AND(D77=3,H77=1),Inputs!$M$36,IF(AND(D77=4,H77=1),Inputs!$M$37,0))))</f>
        <v>0</v>
      </c>
      <c r="AD77" s="19">
        <f>IF(AND(D77=1,H77=1),Inputs!$M$51,IF(AND(D77=2,H77=1),Inputs!$M$52,IF(AND(D77=3,H77=1),Inputs!$M$53,IF(AND(D77=4,H77=1),Inputs!$M$54,0))))</f>
        <v>0</v>
      </c>
      <c r="AE77" s="19">
        <f>IF(AND(D77=1,I77=1),Inputs!$N$34,IF(AND(D77=2,I77=1),Inputs!$N$35,IF(AND(D77=3,I77=1),Inputs!$N$36,IF(AND(D77=4,I77=1),Inputs!$N$37,0))))</f>
        <v>0</v>
      </c>
      <c r="AF77" s="19">
        <f>IF(AND(D77=1,I77=1),Inputs!$N$51,IF(AND(D77=2,I77=1),Inputs!$N$52,IF(AND(D77=3,I77=1),Inputs!$N$53,IF(AND(D77=4,I77=1),Inputs!$N$54,0))))</f>
        <v>0</v>
      </c>
      <c r="AG77" s="19" t="e">
        <f t="shared" si="12"/>
        <v>#N/A</v>
      </c>
      <c r="AH77" s="19" t="e">
        <f t="shared" si="13"/>
        <v>#N/A</v>
      </c>
      <c r="AI77" s="19" t="e">
        <f t="shared" si="14"/>
        <v>#N/A</v>
      </c>
      <c r="AJ77" s="19" t="e">
        <f>IF(K77=2,Inputs!$B$7,IF(K77=3,Inputs!$B$8,IF(K77=4,Inputs!$B$9,IF(K77=5,Inputs!$B$10,IF(K77=6,Inputs!$B$11)))))</f>
        <v>#N/A</v>
      </c>
      <c r="AK77" s="19">
        <f>Inputs!$B$65+C77</f>
        <v>500</v>
      </c>
      <c r="AL77" s="19" t="e">
        <f t="shared" si="15"/>
        <v>#N/A</v>
      </c>
      <c r="AM77" s="19" t="e">
        <f t="shared" si="21"/>
        <v>#N/A</v>
      </c>
      <c r="AN77" s="19" t="e">
        <f t="shared" si="16"/>
        <v>#N/A</v>
      </c>
      <c r="AO77" s="19" t="e">
        <f t="shared" si="17"/>
        <v>#N/A</v>
      </c>
      <c r="AP77" s="19" t="e">
        <f t="shared" si="18"/>
        <v>#N/A</v>
      </c>
      <c r="AQ77" s="22">
        <f t="shared" si="19"/>
        <v>0</v>
      </c>
      <c r="AR77" s="22">
        <f t="shared" si="20"/>
        <v>0</v>
      </c>
      <c r="AS77" s="22">
        <f>IF(AND(AQ77&gt;=Inputs!$B$15,D77=2),MAX(C77,Inputs!$B$15),AQ77)</f>
        <v>0</v>
      </c>
      <c r="AT77" s="22">
        <f>IF(AND(AR77&gt;=Inputs!$B$15,D77=2),MAX(C77,Inputs!$B$15),AR77)</f>
        <v>0</v>
      </c>
      <c r="AU77" s="22">
        <f>IF(AND(AS77&gt;=Inputs!$B$16,D77&lt;4),MAX(C77,Inputs!$B$16),AS77)</f>
        <v>0</v>
      </c>
      <c r="AV77" s="22">
        <f>IF(AND(AT77&gt;=Inputs!$B$16,D77&lt;4),MAX(C77,Inputs!$B$16),AT77)</f>
        <v>0</v>
      </c>
      <c r="AW77" s="20">
        <f>IF(AU77&gt;Inputs!$B$17,Inputs!$B$17,AU77)</f>
        <v>0</v>
      </c>
      <c r="AX77" s="20">
        <f>IF(AV77&gt;Inputs!$B$17,Inputs!$B$17,AV77)</f>
        <v>0</v>
      </c>
    </row>
    <row r="78" spans="1:50" x14ac:dyDescent="0.25">
      <c r="A78" s="1">
        <f>Levels!A79</f>
        <v>0</v>
      </c>
      <c r="B78" s="1">
        <f>Levels!B79</f>
        <v>0</v>
      </c>
      <c r="C78" s="15">
        <f>IF(AND(E78=0,F78=1),Levels!C79,'2013-2014'!AU78)</f>
        <v>0</v>
      </c>
      <c r="D78" s="1">
        <f>Levels!F79</f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 t="e">
        <f>Levels!AE79</f>
        <v>#N/A</v>
      </c>
      <c r="K78" s="1" t="e">
        <f>Levels!AF79</f>
        <v>#N/A</v>
      </c>
      <c r="L78" s="1" t="e">
        <f t="shared" si="11"/>
        <v>#N/A</v>
      </c>
      <c r="M78" s="19">
        <f>IF(D78=1,Inputs!$J$25,IF(D78=2,Inputs!$J$26,IF(D78=3,Inputs!$J$27,IF(D78=4,Inputs!$J$28,0))))</f>
        <v>0</v>
      </c>
      <c r="N78" s="19">
        <f>IF(D78=1,Inputs!$J$42,IF(D78=2,Inputs!$J$43,IF(D78=3,Inputs!$J$44,IF(D78=4,Inputs!$J$45,0))))</f>
        <v>0</v>
      </c>
      <c r="O78" s="19">
        <f>IF(D78=1,Inputs!$K$25,IF(D78=2,Inputs!$K$26,IF(D78=3,Inputs!$K$27,IF(D78=4,Inputs!$K$28,0))))</f>
        <v>0</v>
      </c>
      <c r="P78" s="19">
        <f>IF(D78=1,Inputs!$K$42,IF(D78=2,Inputs!$K$43,IF(D78=3,Inputs!$K$44,IF(D78=4,Inputs!$K$45,0))))</f>
        <v>0</v>
      </c>
      <c r="Q78" s="19">
        <f>IF(AND(D78=1,G78=1),Inputs!$L$25,IF(AND(D78=2,G78=1),Inputs!$L$26,IF(AND(D78=3,G78=1),Inputs!$L$27,IF(AND(D78=4,G78=1),Inputs!$L$28,0))))</f>
        <v>0</v>
      </c>
      <c r="R78" s="19">
        <f>IF(AND(D78=1,G78=1),Inputs!$L$42,IF(AND(D78=2,G78=1),Inputs!$L$43,IF(AND(D78=3,G78=1),Inputs!$L$44,IF(AND(D78=4,G78=1),Inputs!$L$45,0))))</f>
        <v>0</v>
      </c>
      <c r="S78" s="19">
        <f>IF(AND(D78=1,H78=1),Inputs!$M$25,IF(AND(D78=2,H78=1),Inputs!$M$26,IF(AND(D78=3,H78=1),Inputs!$M$27,IF(AND(D78=4,H78=1),Inputs!$M$28,0))))</f>
        <v>0</v>
      </c>
      <c r="T78" s="19">
        <f>IF(AND(D78=1,H78=1),Inputs!$M$42,IF(AND(D78=2,H78=1),Inputs!$M$43,IF(AND(D78=3,H78=1),Inputs!$M$44,IF(AND(D78=4,H78=1),Inputs!$M$45,0))))</f>
        <v>0</v>
      </c>
      <c r="U78" s="19">
        <f>IF(AND(D78=1,I78=1),Inputs!$N$25,IF(AND(D78=2,I78=1),Inputs!$N$26,IF(AND(D78=3,I78=1),Inputs!$N$27,IF(AND(D78=4,I78=1),Inputs!$N$28,0))))</f>
        <v>0</v>
      </c>
      <c r="V78" s="19">
        <f>IF(AND(D78=1,I78=1),Inputs!$N$42,IF(AND(D78=2,I78=1),Inputs!$N$43,IF(AND(D78=3,I78=1),Inputs!$N$44,IF(AND(D78=4,I78=1),Inputs!$N$45,0))))</f>
        <v>0</v>
      </c>
      <c r="W78" s="19">
        <f>IF(D78=1,Inputs!$J$34,IF(D78=2,Inputs!$J$35,IF(D78=3,Inputs!$J$36,IF(D78=4,Inputs!$J$37,0))))</f>
        <v>0</v>
      </c>
      <c r="X78" s="19">
        <f>IF(D78=1,Inputs!$J$51,IF(D78=2,Inputs!$J$52,IF(D78=3,Inputs!$J$53,IF(D78=4,Inputs!$J$54,0))))</f>
        <v>0</v>
      </c>
      <c r="Y78" s="19">
        <f>IF(D78=1,Inputs!$K$34,IF(D78=2,Inputs!$K$35,IF(D78=3,Inputs!$K$36,IF(D78=4,Inputs!$K$37,0))))</f>
        <v>0</v>
      </c>
      <c r="Z78" s="19">
        <f>IF(D78=1,Inputs!$K$51,IF(D78=2,Inputs!$K$52,IF(D78=3,Inputs!$K$53,IF(D78=4,Inputs!$K$54,0))))</f>
        <v>0</v>
      </c>
      <c r="AA78" s="19">
        <f>IF(AND(D78=1,G78=1),Inputs!$L$34,IF(AND(D78=2,G78=1),Inputs!$L$35,IF(AND(D78=3,G78=1),Inputs!$L$36,IF(AND(D78=4,G78=1),Inputs!$L$37,0))))</f>
        <v>0</v>
      </c>
      <c r="AB78" s="19">
        <f>IF(AND(D78=1,G78=1),Inputs!$L$51,IF(AND(D78=2,G78=1),Inputs!$L$52,IF(AND(D78=3,G78=1),Inputs!$L$53,IF(AND(D78=4,G78=1),Inputs!$L$54,0))))</f>
        <v>0</v>
      </c>
      <c r="AC78" s="19">
        <f>IF(AND(D78=1,H78=1),Inputs!$M$34,IF(AND(D78=2,H78=1),Inputs!$M$35,IF(AND(D78=3,H78=1),Inputs!$M$36,IF(AND(D78=4,H78=1),Inputs!$M$37,0))))</f>
        <v>0</v>
      </c>
      <c r="AD78" s="19">
        <f>IF(AND(D78=1,H78=1),Inputs!$M$51,IF(AND(D78=2,H78=1),Inputs!$M$52,IF(AND(D78=3,H78=1),Inputs!$M$53,IF(AND(D78=4,H78=1),Inputs!$M$54,0))))</f>
        <v>0</v>
      </c>
      <c r="AE78" s="19">
        <f>IF(AND(D78=1,I78=1),Inputs!$N$34,IF(AND(D78=2,I78=1),Inputs!$N$35,IF(AND(D78=3,I78=1),Inputs!$N$36,IF(AND(D78=4,I78=1),Inputs!$N$37,0))))</f>
        <v>0</v>
      </c>
      <c r="AF78" s="19">
        <f>IF(AND(D78=1,I78=1),Inputs!$N$51,IF(AND(D78=2,I78=1),Inputs!$N$52,IF(AND(D78=3,I78=1),Inputs!$N$53,IF(AND(D78=4,I78=1),Inputs!$N$54,0))))</f>
        <v>0</v>
      </c>
      <c r="AG78" s="19" t="e">
        <f t="shared" si="12"/>
        <v>#N/A</v>
      </c>
      <c r="AH78" s="19" t="e">
        <f t="shared" si="13"/>
        <v>#N/A</v>
      </c>
      <c r="AI78" s="19" t="e">
        <f t="shared" si="14"/>
        <v>#N/A</v>
      </c>
      <c r="AJ78" s="19" t="e">
        <f>IF(K78=2,Inputs!$B$7,IF(K78=3,Inputs!$B$8,IF(K78=4,Inputs!$B$9,IF(K78=5,Inputs!$B$10,IF(K78=6,Inputs!$B$11)))))</f>
        <v>#N/A</v>
      </c>
      <c r="AK78" s="19">
        <f>Inputs!$B$65+C78</f>
        <v>500</v>
      </c>
      <c r="AL78" s="19" t="e">
        <f t="shared" si="15"/>
        <v>#N/A</v>
      </c>
      <c r="AM78" s="19" t="e">
        <f t="shared" si="21"/>
        <v>#N/A</v>
      </c>
      <c r="AN78" s="19" t="e">
        <f t="shared" si="16"/>
        <v>#N/A</v>
      </c>
      <c r="AO78" s="19" t="e">
        <f t="shared" si="17"/>
        <v>#N/A</v>
      </c>
      <c r="AP78" s="19" t="e">
        <f t="shared" si="18"/>
        <v>#N/A</v>
      </c>
      <c r="AQ78" s="22">
        <f t="shared" si="19"/>
        <v>0</v>
      </c>
      <c r="AR78" s="22">
        <f t="shared" si="20"/>
        <v>0</v>
      </c>
      <c r="AS78" s="22">
        <f>IF(AND(AQ78&gt;=Inputs!$B$15,D78=2),MAX(C78,Inputs!$B$15),AQ78)</f>
        <v>0</v>
      </c>
      <c r="AT78" s="22">
        <f>IF(AND(AR78&gt;=Inputs!$B$15,D78=2),MAX(C78,Inputs!$B$15),AR78)</f>
        <v>0</v>
      </c>
      <c r="AU78" s="22">
        <f>IF(AND(AS78&gt;=Inputs!$B$16,D78&lt;4),MAX(C78,Inputs!$B$16),AS78)</f>
        <v>0</v>
      </c>
      <c r="AV78" s="22">
        <f>IF(AND(AT78&gt;=Inputs!$B$16,D78&lt;4),MAX(C78,Inputs!$B$16),AT78)</f>
        <v>0</v>
      </c>
      <c r="AW78" s="20">
        <f>IF(AU78&gt;Inputs!$B$17,Inputs!$B$17,AU78)</f>
        <v>0</v>
      </c>
      <c r="AX78" s="20">
        <f>IF(AV78&gt;Inputs!$B$17,Inputs!$B$17,AV78)</f>
        <v>0</v>
      </c>
    </row>
    <row r="79" spans="1:50" x14ac:dyDescent="0.25">
      <c r="A79" s="1">
        <f>Levels!A80</f>
        <v>0</v>
      </c>
      <c r="B79" s="1">
        <f>Levels!B80</f>
        <v>0</v>
      </c>
      <c r="C79" s="15">
        <f>IF(AND(E79=0,F79=1),Levels!C80,'2013-2014'!AU79)</f>
        <v>0</v>
      </c>
      <c r="D79" s="1">
        <f>Levels!F80</f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 t="e">
        <f>Levels!AE80</f>
        <v>#N/A</v>
      </c>
      <c r="K79" s="1" t="e">
        <f>Levels!AF80</f>
        <v>#N/A</v>
      </c>
      <c r="L79" s="1" t="e">
        <f t="shared" si="11"/>
        <v>#N/A</v>
      </c>
      <c r="M79" s="19">
        <f>IF(D79=1,Inputs!$J$25,IF(D79=2,Inputs!$J$26,IF(D79=3,Inputs!$J$27,IF(D79=4,Inputs!$J$28,0))))</f>
        <v>0</v>
      </c>
      <c r="N79" s="19">
        <f>IF(D79=1,Inputs!$J$42,IF(D79=2,Inputs!$J$43,IF(D79=3,Inputs!$J$44,IF(D79=4,Inputs!$J$45,0))))</f>
        <v>0</v>
      </c>
      <c r="O79" s="19">
        <f>IF(D79=1,Inputs!$K$25,IF(D79=2,Inputs!$K$26,IF(D79=3,Inputs!$K$27,IF(D79=4,Inputs!$K$28,0))))</f>
        <v>0</v>
      </c>
      <c r="P79" s="19">
        <f>IF(D79=1,Inputs!$K$42,IF(D79=2,Inputs!$K$43,IF(D79=3,Inputs!$K$44,IF(D79=4,Inputs!$K$45,0))))</f>
        <v>0</v>
      </c>
      <c r="Q79" s="19">
        <f>IF(AND(D79=1,G79=1),Inputs!$L$25,IF(AND(D79=2,G79=1),Inputs!$L$26,IF(AND(D79=3,G79=1),Inputs!$L$27,IF(AND(D79=4,G79=1),Inputs!$L$28,0))))</f>
        <v>0</v>
      </c>
      <c r="R79" s="19">
        <f>IF(AND(D79=1,G79=1),Inputs!$L$42,IF(AND(D79=2,G79=1),Inputs!$L$43,IF(AND(D79=3,G79=1),Inputs!$L$44,IF(AND(D79=4,G79=1),Inputs!$L$45,0))))</f>
        <v>0</v>
      </c>
      <c r="S79" s="19">
        <f>IF(AND(D79=1,H79=1),Inputs!$M$25,IF(AND(D79=2,H79=1),Inputs!$M$26,IF(AND(D79=3,H79=1),Inputs!$M$27,IF(AND(D79=4,H79=1),Inputs!$M$28,0))))</f>
        <v>0</v>
      </c>
      <c r="T79" s="19">
        <f>IF(AND(D79=1,H79=1),Inputs!$M$42,IF(AND(D79=2,H79=1),Inputs!$M$43,IF(AND(D79=3,H79=1),Inputs!$M$44,IF(AND(D79=4,H79=1),Inputs!$M$45,0))))</f>
        <v>0</v>
      </c>
      <c r="U79" s="19">
        <f>IF(AND(D79=1,I79=1),Inputs!$N$25,IF(AND(D79=2,I79=1),Inputs!$N$26,IF(AND(D79=3,I79=1),Inputs!$N$27,IF(AND(D79=4,I79=1),Inputs!$N$28,0))))</f>
        <v>0</v>
      </c>
      <c r="V79" s="19">
        <f>IF(AND(D79=1,I79=1),Inputs!$N$42,IF(AND(D79=2,I79=1),Inputs!$N$43,IF(AND(D79=3,I79=1),Inputs!$N$44,IF(AND(D79=4,I79=1),Inputs!$N$45,0))))</f>
        <v>0</v>
      </c>
      <c r="W79" s="19">
        <f>IF(D79=1,Inputs!$J$34,IF(D79=2,Inputs!$J$35,IF(D79=3,Inputs!$J$36,IF(D79=4,Inputs!$J$37,0))))</f>
        <v>0</v>
      </c>
      <c r="X79" s="19">
        <f>IF(D79=1,Inputs!$J$51,IF(D79=2,Inputs!$J$52,IF(D79=3,Inputs!$J$53,IF(D79=4,Inputs!$J$54,0))))</f>
        <v>0</v>
      </c>
      <c r="Y79" s="19">
        <f>IF(D79=1,Inputs!$K$34,IF(D79=2,Inputs!$K$35,IF(D79=3,Inputs!$K$36,IF(D79=4,Inputs!$K$37,0))))</f>
        <v>0</v>
      </c>
      <c r="Z79" s="19">
        <f>IF(D79=1,Inputs!$K$51,IF(D79=2,Inputs!$K$52,IF(D79=3,Inputs!$K$53,IF(D79=4,Inputs!$K$54,0))))</f>
        <v>0</v>
      </c>
      <c r="AA79" s="19">
        <f>IF(AND(D79=1,G79=1),Inputs!$L$34,IF(AND(D79=2,G79=1),Inputs!$L$35,IF(AND(D79=3,G79=1),Inputs!$L$36,IF(AND(D79=4,G79=1),Inputs!$L$37,0))))</f>
        <v>0</v>
      </c>
      <c r="AB79" s="19">
        <f>IF(AND(D79=1,G79=1),Inputs!$L$51,IF(AND(D79=2,G79=1),Inputs!$L$52,IF(AND(D79=3,G79=1),Inputs!$L$53,IF(AND(D79=4,G79=1),Inputs!$L$54,0))))</f>
        <v>0</v>
      </c>
      <c r="AC79" s="19">
        <f>IF(AND(D79=1,H79=1),Inputs!$M$34,IF(AND(D79=2,H79=1),Inputs!$M$35,IF(AND(D79=3,H79=1),Inputs!$M$36,IF(AND(D79=4,H79=1),Inputs!$M$37,0))))</f>
        <v>0</v>
      </c>
      <c r="AD79" s="19">
        <f>IF(AND(D79=1,H79=1),Inputs!$M$51,IF(AND(D79=2,H79=1),Inputs!$M$52,IF(AND(D79=3,H79=1),Inputs!$M$53,IF(AND(D79=4,H79=1),Inputs!$M$54,0))))</f>
        <v>0</v>
      </c>
      <c r="AE79" s="19">
        <f>IF(AND(D79=1,I79=1),Inputs!$N$34,IF(AND(D79=2,I79=1),Inputs!$N$35,IF(AND(D79=3,I79=1),Inputs!$N$36,IF(AND(D79=4,I79=1),Inputs!$N$37,0))))</f>
        <v>0</v>
      </c>
      <c r="AF79" s="19">
        <f>IF(AND(D79=1,I79=1),Inputs!$N$51,IF(AND(D79=2,I79=1),Inputs!$N$52,IF(AND(D79=3,I79=1),Inputs!$N$53,IF(AND(D79=4,I79=1),Inputs!$N$54,0))))</f>
        <v>0</v>
      </c>
      <c r="AG79" s="19" t="e">
        <f t="shared" si="12"/>
        <v>#N/A</v>
      </c>
      <c r="AH79" s="19" t="e">
        <f t="shared" si="13"/>
        <v>#N/A</v>
      </c>
      <c r="AI79" s="19" t="e">
        <f t="shared" si="14"/>
        <v>#N/A</v>
      </c>
      <c r="AJ79" s="19" t="e">
        <f>IF(K79=2,Inputs!$B$7,IF(K79=3,Inputs!$B$8,IF(K79=4,Inputs!$B$9,IF(K79=5,Inputs!$B$10,IF(K79=6,Inputs!$B$11)))))</f>
        <v>#N/A</v>
      </c>
      <c r="AK79" s="19">
        <f>Inputs!$B$65+C79</f>
        <v>500</v>
      </c>
      <c r="AL79" s="19" t="e">
        <f t="shared" si="15"/>
        <v>#N/A</v>
      </c>
      <c r="AM79" s="19" t="e">
        <f t="shared" si="21"/>
        <v>#N/A</v>
      </c>
      <c r="AN79" s="19" t="e">
        <f t="shared" si="16"/>
        <v>#N/A</v>
      </c>
      <c r="AO79" s="19" t="e">
        <f t="shared" si="17"/>
        <v>#N/A</v>
      </c>
      <c r="AP79" s="19" t="e">
        <f t="shared" si="18"/>
        <v>#N/A</v>
      </c>
      <c r="AQ79" s="22">
        <f t="shared" si="19"/>
        <v>0</v>
      </c>
      <c r="AR79" s="22">
        <f t="shared" si="20"/>
        <v>0</v>
      </c>
      <c r="AS79" s="22">
        <f>IF(AND(AQ79&gt;=Inputs!$B$15,D79=2),MAX(C79,Inputs!$B$15),AQ79)</f>
        <v>0</v>
      </c>
      <c r="AT79" s="22">
        <f>IF(AND(AR79&gt;=Inputs!$B$15,D79=2),MAX(C79,Inputs!$B$15),AR79)</f>
        <v>0</v>
      </c>
      <c r="AU79" s="22">
        <f>IF(AND(AS79&gt;=Inputs!$B$16,D79&lt;4),MAX(C79,Inputs!$B$16),AS79)</f>
        <v>0</v>
      </c>
      <c r="AV79" s="22">
        <f>IF(AND(AT79&gt;=Inputs!$B$16,D79&lt;4),MAX(C79,Inputs!$B$16),AT79)</f>
        <v>0</v>
      </c>
      <c r="AW79" s="20">
        <f>IF(AU79&gt;Inputs!$B$17,Inputs!$B$17,AU79)</f>
        <v>0</v>
      </c>
      <c r="AX79" s="20">
        <f>IF(AV79&gt;Inputs!$B$17,Inputs!$B$17,AV79)</f>
        <v>0</v>
      </c>
    </row>
    <row r="80" spans="1:50" x14ac:dyDescent="0.25">
      <c r="A80" s="1">
        <f>Levels!A81</f>
        <v>0</v>
      </c>
      <c r="B80" s="1">
        <f>Levels!B81</f>
        <v>0</v>
      </c>
      <c r="C80" s="15">
        <f>IF(AND(E80=0,F80=1),Levels!C81,'2013-2014'!AU80)</f>
        <v>0</v>
      </c>
      <c r="D80" s="1">
        <f>Levels!F81</f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 t="e">
        <f>Levels!AE81</f>
        <v>#N/A</v>
      </c>
      <c r="K80" s="1" t="e">
        <f>Levels!AF81</f>
        <v>#N/A</v>
      </c>
      <c r="L80" s="1" t="e">
        <f t="shared" si="11"/>
        <v>#N/A</v>
      </c>
      <c r="M80" s="19">
        <f>IF(D80=1,Inputs!$J$25,IF(D80=2,Inputs!$J$26,IF(D80=3,Inputs!$J$27,IF(D80=4,Inputs!$J$28,0))))</f>
        <v>0</v>
      </c>
      <c r="N80" s="19">
        <f>IF(D80=1,Inputs!$J$42,IF(D80=2,Inputs!$J$43,IF(D80=3,Inputs!$J$44,IF(D80=4,Inputs!$J$45,0))))</f>
        <v>0</v>
      </c>
      <c r="O80" s="19">
        <f>IF(D80=1,Inputs!$K$25,IF(D80=2,Inputs!$K$26,IF(D80=3,Inputs!$K$27,IF(D80=4,Inputs!$K$28,0))))</f>
        <v>0</v>
      </c>
      <c r="P80" s="19">
        <f>IF(D80=1,Inputs!$K$42,IF(D80=2,Inputs!$K$43,IF(D80=3,Inputs!$K$44,IF(D80=4,Inputs!$K$45,0))))</f>
        <v>0</v>
      </c>
      <c r="Q80" s="19">
        <f>IF(AND(D80=1,G80=1),Inputs!$L$25,IF(AND(D80=2,G80=1),Inputs!$L$26,IF(AND(D80=3,G80=1),Inputs!$L$27,IF(AND(D80=4,G80=1),Inputs!$L$28,0))))</f>
        <v>0</v>
      </c>
      <c r="R80" s="19">
        <f>IF(AND(D80=1,G80=1),Inputs!$L$42,IF(AND(D80=2,G80=1),Inputs!$L$43,IF(AND(D80=3,G80=1),Inputs!$L$44,IF(AND(D80=4,G80=1),Inputs!$L$45,0))))</f>
        <v>0</v>
      </c>
      <c r="S80" s="19">
        <f>IF(AND(D80=1,H80=1),Inputs!$M$25,IF(AND(D80=2,H80=1),Inputs!$M$26,IF(AND(D80=3,H80=1),Inputs!$M$27,IF(AND(D80=4,H80=1),Inputs!$M$28,0))))</f>
        <v>0</v>
      </c>
      <c r="T80" s="19">
        <f>IF(AND(D80=1,H80=1),Inputs!$M$42,IF(AND(D80=2,H80=1),Inputs!$M$43,IF(AND(D80=3,H80=1),Inputs!$M$44,IF(AND(D80=4,H80=1),Inputs!$M$45,0))))</f>
        <v>0</v>
      </c>
      <c r="U80" s="19">
        <f>IF(AND(D80=1,I80=1),Inputs!$N$25,IF(AND(D80=2,I80=1),Inputs!$N$26,IF(AND(D80=3,I80=1),Inputs!$N$27,IF(AND(D80=4,I80=1),Inputs!$N$28,0))))</f>
        <v>0</v>
      </c>
      <c r="V80" s="19">
        <f>IF(AND(D80=1,I80=1),Inputs!$N$42,IF(AND(D80=2,I80=1),Inputs!$N$43,IF(AND(D80=3,I80=1),Inputs!$N$44,IF(AND(D80=4,I80=1),Inputs!$N$45,0))))</f>
        <v>0</v>
      </c>
      <c r="W80" s="19">
        <f>IF(D80=1,Inputs!$J$34,IF(D80=2,Inputs!$J$35,IF(D80=3,Inputs!$J$36,IF(D80=4,Inputs!$J$37,0))))</f>
        <v>0</v>
      </c>
      <c r="X80" s="19">
        <f>IF(D80=1,Inputs!$J$51,IF(D80=2,Inputs!$J$52,IF(D80=3,Inputs!$J$53,IF(D80=4,Inputs!$J$54,0))))</f>
        <v>0</v>
      </c>
      <c r="Y80" s="19">
        <f>IF(D80=1,Inputs!$K$34,IF(D80=2,Inputs!$K$35,IF(D80=3,Inputs!$K$36,IF(D80=4,Inputs!$K$37,0))))</f>
        <v>0</v>
      </c>
      <c r="Z80" s="19">
        <f>IF(D80=1,Inputs!$K$51,IF(D80=2,Inputs!$K$52,IF(D80=3,Inputs!$K$53,IF(D80=4,Inputs!$K$54,0))))</f>
        <v>0</v>
      </c>
      <c r="AA80" s="19">
        <f>IF(AND(D80=1,G80=1),Inputs!$L$34,IF(AND(D80=2,G80=1),Inputs!$L$35,IF(AND(D80=3,G80=1),Inputs!$L$36,IF(AND(D80=4,G80=1),Inputs!$L$37,0))))</f>
        <v>0</v>
      </c>
      <c r="AB80" s="19">
        <f>IF(AND(D80=1,G80=1),Inputs!$L$51,IF(AND(D80=2,G80=1),Inputs!$L$52,IF(AND(D80=3,G80=1),Inputs!$L$53,IF(AND(D80=4,G80=1),Inputs!$L$54,0))))</f>
        <v>0</v>
      </c>
      <c r="AC80" s="19">
        <f>IF(AND(D80=1,H80=1),Inputs!$M$34,IF(AND(D80=2,H80=1),Inputs!$M$35,IF(AND(D80=3,H80=1),Inputs!$M$36,IF(AND(D80=4,H80=1),Inputs!$M$37,0))))</f>
        <v>0</v>
      </c>
      <c r="AD80" s="19">
        <f>IF(AND(D80=1,H80=1),Inputs!$M$51,IF(AND(D80=2,H80=1),Inputs!$M$52,IF(AND(D80=3,H80=1),Inputs!$M$53,IF(AND(D80=4,H80=1),Inputs!$M$54,0))))</f>
        <v>0</v>
      </c>
      <c r="AE80" s="19">
        <f>IF(AND(D80=1,I80=1),Inputs!$N$34,IF(AND(D80=2,I80=1),Inputs!$N$35,IF(AND(D80=3,I80=1),Inputs!$N$36,IF(AND(D80=4,I80=1),Inputs!$N$37,0))))</f>
        <v>0</v>
      </c>
      <c r="AF80" s="19">
        <f>IF(AND(D80=1,I80=1),Inputs!$N$51,IF(AND(D80=2,I80=1),Inputs!$N$52,IF(AND(D80=3,I80=1),Inputs!$N$53,IF(AND(D80=4,I80=1),Inputs!$N$54,0))))</f>
        <v>0</v>
      </c>
      <c r="AG80" s="19" t="e">
        <f t="shared" si="12"/>
        <v>#N/A</v>
      </c>
      <c r="AH80" s="19" t="e">
        <f t="shared" si="13"/>
        <v>#N/A</v>
      </c>
      <c r="AI80" s="19" t="e">
        <f t="shared" si="14"/>
        <v>#N/A</v>
      </c>
      <c r="AJ80" s="19" t="e">
        <f>IF(K80=2,Inputs!$B$7,IF(K80=3,Inputs!$B$8,IF(K80=4,Inputs!$B$9,IF(K80=5,Inputs!$B$10,IF(K80=6,Inputs!$B$11)))))</f>
        <v>#N/A</v>
      </c>
      <c r="AK80" s="19">
        <f>Inputs!$B$65+C80</f>
        <v>500</v>
      </c>
      <c r="AL80" s="19" t="e">
        <f t="shared" si="15"/>
        <v>#N/A</v>
      </c>
      <c r="AM80" s="19" t="e">
        <f t="shared" si="21"/>
        <v>#N/A</v>
      </c>
      <c r="AN80" s="19" t="e">
        <f t="shared" si="16"/>
        <v>#N/A</v>
      </c>
      <c r="AO80" s="19" t="e">
        <f t="shared" si="17"/>
        <v>#N/A</v>
      </c>
      <c r="AP80" s="19" t="e">
        <f t="shared" si="18"/>
        <v>#N/A</v>
      </c>
      <c r="AQ80" s="22">
        <f t="shared" si="19"/>
        <v>0</v>
      </c>
      <c r="AR80" s="22">
        <f t="shared" si="20"/>
        <v>0</v>
      </c>
      <c r="AS80" s="22">
        <f>IF(AND(AQ80&gt;=Inputs!$B$15,D80=2),MAX(C80,Inputs!$B$15),AQ80)</f>
        <v>0</v>
      </c>
      <c r="AT80" s="22">
        <f>IF(AND(AR80&gt;=Inputs!$B$15,D80=2),MAX(C80,Inputs!$B$15),AR80)</f>
        <v>0</v>
      </c>
      <c r="AU80" s="22">
        <f>IF(AND(AS80&gt;=Inputs!$B$16,D80&lt;4),MAX(C80,Inputs!$B$16),AS80)</f>
        <v>0</v>
      </c>
      <c r="AV80" s="22">
        <f>IF(AND(AT80&gt;=Inputs!$B$16,D80&lt;4),MAX(C80,Inputs!$B$16),AT80)</f>
        <v>0</v>
      </c>
      <c r="AW80" s="20">
        <f>IF(AU80&gt;Inputs!$B$17,Inputs!$B$17,AU80)</f>
        <v>0</v>
      </c>
      <c r="AX80" s="20">
        <f>IF(AV80&gt;Inputs!$B$17,Inputs!$B$17,AV80)</f>
        <v>0</v>
      </c>
    </row>
    <row r="81" spans="1:50" x14ac:dyDescent="0.25">
      <c r="A81" s="1">
        <f>Levels!A82</f>
        <v>0</v>
      </c>
      <c r="B81" s="1">
        <f>Levels!B82</f>
        <v>0</v>
      </c>
      <c r="C81" s="15">
        <f>IF(AND(E81=0,F81=1),Levels!C82,'2013-2014'!AU81)</f>
        <v>0</v>
      </c>
      <c r="D81" s="1">
        <f>Levels!F82</f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 t="e">
        <f>Levels!AE82</f>
        <v>#N/A</v>
      </c>
      <c r="K81" s="1" t="e">
        <f>Levels!AF82</f>
        <v>#N/A</v>
      </c>
      <c r="L81" s="1" t="e">
        <f t="shared" si="11"/>
        <v>#N/A</v>
      </c>
      <c r="M81" s="19">
        <f>IF(D81=1,Inputs!$J$25,IF(D81=2,Inputs!$J$26,IF(D81=3,Inputs!$J$27,IF(D81=4,Inputs!$J$28,0))))</f>
        <v>0</v>
      </c>
      <c r="N81" s="19">
        <f>IF(D81=1,Inputs!$J$42,IF(D81=2,Inputs!$J$43,IF(D81=3,Inputs!$J$44,IF(D81=4,Inputs!$J$45,0))))</f>
        <v>0</v>
      </c>
      <c r="O81" s="19">
        <f>IF(D81=1,Inputs!$K$25,IF(D81=2,Inputs!$K$26,IF(D81=3,Inputs!$K$27,IF(D81=4,Inputs!$K$28,0))))</f>
        <v>0</v>
      </c>
      <c r="P81" s="19">
        <f>IF(D81=1,Inputs!$K$42,IF(D81=2,Inputs!$K$43,IF(D81=3,Inputs!$K$44,IF(D81=4,Inputs!$K$45,0))))</f>
        <v>0</v>
      </c>
      <c r="Q81" s="19">
        <f>IF(AND(D81=1,G81=1),Inputs!$L$25,IF(AND(D81=2,G81=1),Inputs!$L$26,IF(AND(D81=3,G81=1),Inputs!$L$27,IF(AND(D81=4,G81=1),Inputs!$L$28,0))))</f>
        <v>0</v>
      </c>
      <c r="R81" s="19">
        <f>IF(AND(D81=1,G81=1),Inputs!$L$42,IF(AND(D81=2,G81=1),Inputs!$L$43,IF(AND(D81=3,G81=1),Inputs!$L$44,IF(AND(D81=4,G81=1),Inputs!$L$45,0))))</f>
        <v>0</v>
      </c>
      <c r="S81" s="19">
        <f>IF(AND(D81=1,H81=1),Inputs!$M$25,IF(AND(D81=2,H81=1),Inputs!$M$26,IF(AND(D81=3,H81=1),Inputs!$M$27,IF(AND(D81=4,H81=1),Inputs!$M$28,0))))</f>
        <v>0</v>
      </c>
      <c r="T81" s="19">
        <f>IF(AND(D81=1,H81=1),Inputs!$M$42,IF(AND(D81=2,H81=1),Inputs!$M$43,IF(AND(D81=3,H81=1),Inputs!$M$44,IF(AND(D81=4,H81=1),Inputs!$M$45,0))))</f>
        <v>0</v>
      </c>
      <c r="U81" s="19">
        <f>IF(AND(D81=1,I81=1),Inputs!$N$25,IF(AND(D81=2,I81=1),Inputs!$N$26,IF(AND(D81=3,I81=1),Inputs!$N$27,IF(AND(D81=4,I81=1),Inputs!$N$28,0))))</f>
        <v>0</v>
      </c>
      <c r="V81" s="19">
        <f>IF(AND(D81=1,I81=1),Inputs!$N$42,IF(AND(D81=2,I81=1),Inputs!$N$43,IF(AND(D81=3,I81=1),Inputs!$N$44,IF(AND(D81=4,I81=1),Inputs!$N$45,0))))</f>
        <v>0</v>
      </c>
      <c r="W81" s="19">
        <f>IF(D81=1,Inputs!$J$34,IF(D81=2,Inputs!$J$35,IF(D81=3,Inputs!$J$36,IF(D81=4,Inputs!$J$37,0))))</f>
        <v>0</v>
      </c>
      <c r="X81" s="19">
        <f>IF(D81=1,Inputs!$J$51,IF(D81=2,Inputs!$J$52,IF(D81=3,Inputs!$J$53,IF(D81=4,Inputs!$J$54,0))))</f>
        <v>0</v>
      </c>
      <c r="Y81" s="19">
        <f>IF(D81=1,Inputs!$K$34,IF(D81=2,Inputs!$K$35,IF(D81=3,Inputs!$K$36,IF(D81=4,Inputs!$K$37,0))))</f>
        <v>0</v>
      </c>
      <c r="Z81" s="19">
        <f>IF(D81=1,Inputs!$K$51,IF(D81=2,Inputs!$K$52,IF(D81=3,Inputs!$K$53,IF(D81=4,Inputs!$K$54,0))))</f>
        <v>0</v>
      </c>
      <c r="AA81" s="19">
        <f>IF(AND(D81=1,G81=1),Inputs!$L$34,IF(AND(D81=2,G81=1),Inputs!$L$35,IF(AND(D81=3,G81=1),Inputs!$L$36,IF(AND(D81=4,G81=1),Inputs!$L$37,0))))</f>
        <v>0</v>
      </c>
      <c r="AB81" s="19">
        <f>IF(AND(D81=1,G81=1),Inputs!$L$51,IF(AND(D81=2,G81=1),Inputs!$L$52,IF(AND(D81=3,G81=1),Inputs!$L$53,IF(AND(D81=4,G81=1),Inputs!$L$54,0))))</f>
        <v>0</v>
      </c>
      <c r="AC81" s="19">
        <f>IF(AND(D81=1,H81=1),Inputs!$M$34,IF(AND(D81=2,H81=1),Inputs!$M$35,IF(AND(D81=3,H81=1),Inputs!$M$36,IF(AND(D81=4,H81=1),Inputs!$M$37,0))))</f>
        <v>0</v>
      </c>
      <c r="AD81" s="19">
        <f>IF(AND(D81=1,H81=1),Inputs!$M$51,IF(AND(D81=2,H81=1),Inputs!$M$52,IF(AND(D81=3,H81=1),Inputs!$M$53,IF(AND(D81=4,H81=1),Inputs!$M$54,0))))</f>
        <v>0</v>
      </c>
      <c r="AE81" s="19">
        <f>IF(AND(D81=1,I81=1),Inputs!$N$34,IF(AND(D81=2,I81=1),Inputs!$N$35,IF(AND(D81=3,I81=1),Inputs!$N$36,IF(AND(D81=4,I81=1),Inputs!$N$37,0))))</f>
        <v>0</v>
      </c>
      <c r="AF81" s="19">
        <f>IF(AND(D81=1,I81=1),Inputs!$N$51,IF(AND(D81=2,I81=1),Inputs!$N$52,IF(AND(D81=3,I81=1),Inputs!$N$53,IF(AND(D81=4,I81=1),Inputs!$N$54,0))))</f>
        <v>0</v>
      </c>
      <c r="AG81" s="19" t="e">
        <f t="shared" si="12"/>
        <v>#N/A</v>
      </c>
      <c r="AH81" s="19" t="e">
        <f t="shared" si="13"/>
        <v>#N/A</v>
      </c>
      <c r="AI81" s="19" t="e">
        <f t="shared" si="14"/>
        <v>#N/A</v>
      </c>
      <c r="AJ81" s="19" t="e">
        <f>IF(K81=2,Inputs!$B$7,IF(K81=3,Inputs!$B$8,IF(K81=4,Inputs!$B$9,IF(K81=5,Inputs!$B$10,IF(K81=6,Inputs!$B$11)))))</f>
        <v>#N/A</v>
      </c>
      <c r="AK81" s="19">
        <f>Inputs!$B$65+C81</f>
        <v>500</v>
      </c>
      <c r="AL81" s="19" t="e">
        <f t="shared" si="15"/>
        <v>#N/A</v>
      </c>
      <c r="AM81" s="19" t="e">
        <f t="shared" si="21"/>
        <v>#N/A</v>
      </c>
      <c r="AN81" s="19" t="e">
        <f t="shared" si="16"/>
        <v>#N/A</v>
      </c>
      <c r="AO81" s="19" t="e">
        <f t="shared" si="17"/>
        <v>#N/A</v>
      </c>
      <c r="AP81" s="19" t="e">
        <f t="shared" si="18"/>
        <v>#N/A</v>
      </c>
      <c r="AQ81" s="22">
        <f t="shared" si="19"/>
        <v>0</v>
      </c>
      <c r="AR81" s="22">
        <f t="shared" si="20"/>
        <v>0</v>
      </c>
      <c r="AS81" s="22">
        <f>IF(AND(AQ81&gt;=Inputs!$B$15,D81=2),MAX(C81,Inputs!$B$15),AQ81)</f>
        <v>0</v>
      </c>
      <c r="AT81" s="22">
        <f>IF(AND(AR81&gt;=Inputs!$B$15,D81=2),MAX(C81,Inputs!$B$15),AR81)</f>
        <v>0</v>
      </c>
      <c r="AU81" s="22">
        <f>IF(AND(AS81&gt;=Inputs!$B$16,D81&lt;4),MAX(C81,Inputs!$B$16),AS81)</f>
        <v>0</v>
      </c>
      <c r="AV81" s="22">
        <f>IF(AND(AT81&gt;=Inputs!$B$16,D81&lt;4),MAX(C81,Inputs!$B$16),AT81)</f>
        <v>0</v>
      </c>
      <c r="AW81" s="20">
        <f>IF(AU81&gt;Inputs!$B$17,Inputs!$B$17,AU81)</f>
        <v>0</v>
      </c>
      <c r="AX81" s="20">
        <f>IF(AV81&gt;Inputs!$B$17,Inputs!$B$17,AV81)</f>
        <v>0</v>
      </c>
    </row>
    <row r="82" spans="1:50" x14ac:dyDescent="0.25">
      <c r="A82" s="1">
        <f>Levels!A83</f>
        <v>0</v>
      </c>
      <c r="B82" s="1">
        <f>Levels!B83</f>
        <v>0</v>
      </c>
      <c r="C82" s="15">
        <f>IF(AND(E82=0,F82=1),Levels!C83,'2013-2014'!AU82)</f>
        <v>0</v>
      </c>
      <c r="D82" s="1">
        <f>Levels!F83</f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 t="e">
        <f>Levels!AE83</f>
        <v>#N/A</v>
      </c>
      <c r="K82" s="1" t="e">
        <f>Levels!AF83</f>
        <v>#N/A</v>
      </c>
      <c r="L82" s="1" t="e">
        <f t="shared" si="11"/>
        <v>#N/A</v>
      </c>
      <c r="M82" s="19">
        <f>IF(D82=1,Inputs!$J$25,IF(D82=2,Inputs!$J$26,IF(D82=3,Inputs!$J$27,IF(D82=4,Inputs!$J$28,0))))</f>
        <v>0</v>
      </c>
      <c r="N82" s="19">
        <f>IF(D82=1,Inputs!$J$42,IF(D82=2,Inputs!$J$43,IF(D82=3,Inputs!$J$44,IF(D82=4,Inputs!$J$45,0))))</f>
        <v>0</v>
      </c>
      <c r="O82" s="19">
        <f>IF(D82=1,Inputs!$K$25,IF(D82=2,Inputs!$K$26,IF(D82=3,Inputs!$K$27,IF(D82=4,Inputs!$K$28,0))))</f>
        <v>0</v>
      </c>
      <c r="P82" s="19">
        <f>IF(D82=1,Inputs!$K$42,IF(D82=2,Inputs!$K$43,IF(D82=3,Inputs!$K$44,IF(D82=4,Inputs!$K$45,0))))</f>
        <v>0</v>
      </c>
      <c r="Q82" s="19">
        <f>IF(AND(D82=1,G82=1),Inputs!$L$25,IF(AND(D82=2,G82=1),Inputs!$L$26,IF(AND(D82=3,G82=1),Inputs!$L$27,IF(AND(D82=4,G82=1),Inputs!$L$28,0))))</f>
        <v>0</v>
      </c>
      <c r="R82" s="19">
        <f>IF(AND(D82=1,G82=1),Inputs!$L$42,IF(AND(D82=2,G82=1),Inputs!$L$43,IF(AND(D82=3,G82=1),Inputs!$L$44,IF(AND(D82=4,G82=1),Inputs!$L$45,0))))</f>
        <v>0</v>
      </c>
      <c r="S82" s="19">
        <f>IF(AND(D82=1,H82=1),Inputs!$M$25,IF(AND(D82=2,H82=1),Inputs!$M$26,IF(AND(D82=3,H82=1),Inputs!$M$27,IF(AND(D82=4,H82=1),Inputs!$M$28,0))))</f>
        <v>0</v>
      </c>
      <c r="T82" s="19">
        <f>IF(AND(D82=1,H82=1),Inputs!$M$42,IF(AND(D82=2,H82=1),Inputs!$M$43,IF(AND(D82=3,H82=1),Inputs!$M$44,IF(AND(D82=4,H82=1),Inputs!$M$45,0))))</f>
        <v>0</v>
      </c>
      <c r="U82" s="19">
        <f>IF(AND(D82=1,I82=1),Inputs!$N$25,IF(AND(D82=2,I82=1),Inputs!$N$26,IF(AND(D82=3,I82=1),Inputs!$N$27,IF(AND(D82=4,I82=1),Inputs!$N$28,0))))</f>
        <v>0</v>
      </c>
      <c r="V82" s="19">
        <f>IF(AND(D82=1,I82=1),Inputs!$N$42,IF(AND(D82=2,I82=1),Inputs!$N$43,IF(AND(D82=3,I82=1),Inputs!$N$44,IF(AND(D82=4,I82=1),Inputs!$N$45,0))))</f>
        <v>0</v>
      </c>
      <c r="W82" s="19">
        <f>IF(D82=1,Inputs!$J$34,IF(D82=2,Inputs!$J$35,IF(D82=3,Inputs!$J$36,IF(D82=4,Inputs!$J$37,0))))</f>
        <v>0</v>
      </c>
      <c r="X82" s="19">
        <f>IF(D82=1,Inputs!$J$51,IF(D82=2,Inputs!$J$52,IF(D82=3,Inputs!$J$53,IF(D82=4,Inputs!$J$54,0))))</f>
        <v>0</v>
      </c>
      <c r="Y82" s="19">
        <f>IF(D82=1,Inputs!$K$34,IF(D82=2,Inputs!$K$35,IF(D82=3,Inputs!$K$36,IF(D82=4,Inputs!$K$37,0))))</f>
        <v>0</v>
      </c>
      <c r="Z82" s="19">
        <f>IF(D82=1,Inputs!$K$51,IF(D82=2,Inputs!$K$52,IF(D82=3,Inputs!$K$53,IF(D82=4,Inputs!$K$54,0))))</f>
        <v>0</v>
      </c>
      <c r="AA82" s="19">
        <f>IF(AND(D82=1,G82=1),Inputs!$L$34,IF(AND(D82=2,G82=1),Inputs!$L$35,IF(AND(D82=3,G82=1),Inputs!$L$36,IF(AND(D82=4,G82=1),Inputs!$L$37,0))))</f>
        <v>0</v>
      </c>
      <c r="AB82" s="19">
        <f>IF(AND(D82=1,G82=1),Inputs!$L$51,IF(AND(D82=2,G82=1),Inputs!$L$52,IF(AND(D82=3,G82=1),Inputs!$L$53,IF(AND(D82=4,G82=1),Inputs!$L$54,0))))</f>
        <v>0</v>
      </c>
      <c r="AC82" s="19">
        <f>IF(AND(D82=1,H82=1),Inputs!$M$34,IF(AND(D82=2,H82=1),Inputs!$M$35,IF(AND(D82=3,H82=1),Inputs!$M$36,IF(AND(D82=4,H82=1),Inputs!$M$37,0))))</f>
        <v>0</v>
      </c>
      <c r="AD82" s="19">
        <f>IF(AND(D82=1,H82=1),Inputs!$M$51,IF(AND(D82=2,H82=1),Inputs!$M$52,IF(AND(D82=3,H82=1),Inputs!$M$53,IF(AND(D82=4,H82=1),Inputs!$M$54,0))))</f>
        <v>0</v>
      </c>
      <c r="AE82" s="19">
        <f>IF(AND(D82=1,I82=1),Inputs!$N$34,IF(AND(D82=2,I82=1),Inputs!$N$35,IF(AND(D82=3,I82=1),Inputs!$N$36,IF(AND(D82=4,I82=1),Inputs!$N$37,0))))</f>
        <v>0</v>
      </c>
      <c r="AF82" s="19">
        <f>IF(AND(D82=1,I82=1),Inputs!$N$51,IF(AND(D82=2,I82=1),Inputs!$N$52,IF(AND(D82=3,I82=1),Inputs!$N$53,IF(AND(D82=4,I82=1),Inputs!$N$54,0))))</f>
        <v>0</v>
      </c>
      <c r="AG82" s="19" t="e">
        <f t="shared" si="12"/>
        <v>#N/A</v>
      </c>
      <c r="AH82" s="19" t="e">
        <f t="shared" si="13"/>
        <v>#N/A</v>
      </c>
      <c r="AI82" s="19" t="e">
        <f t="shared" si="14"/>
        <v>#N/A</v>
      </c>
      <c r="AJ82" s="19" t="e">
        <f>IF(K82=2,Inputs!$B$7,IF(K82=3,Inputs!$B$8,IF(K82=4,Inputs!$B$9,IF(K82=5,Inputs!$B$10,IF(K82=6,Inputs!$B$11)))))</f>
        <v>#N/A</v>
      </c>
      <c r="AK82" s="19">
        <f>Inputs!$B$65+C82</f>
        <v>500</v>
      </c>
      <c r="AL82" s="19" t="e">
        <f t="shared" si="15"/>
        <v>#N/A</v>
      </c>
      <c r="AM82" s="19" t="e">
        <f t="shared" si="21"/>
        <v>#N/A</v>
      </c>
      <c r="AN82" s="19" t="e">
        <f t="shared" si="16"/>
        <v>#N/A</v>
      </c>
      <c r="AO82" s="19" t="e">
        <f t="shared" si="17"/>
        <v>#N/A</v>
      </c>
      <c r="AP82" s="19" t="e">
        <f t="shared" si="18"/>
        <v>#N/A</v>
      </c>
      <c r="AQ82" s="22">
        <f t="shared" si="19"/>
        <v>0</v>
      </c>
      <c r="AR82" s="22">
        <f t="shared" si="20"/>
        <v>0</v>
      </c>
      <c r="AS82" s="22">
        <f>IF(AND(AQ82&gt;=Inputs!$B$15,D82=2),MAX(C82,Inputs!$B$15),AQ82)</f>
        <v>0</v>
      </c>
      <c r="AT82" s="22">
        <f>IF(AND(AR82&gt;=Inputs!$B$15,D82=2),MAX(C82,Inputs!$B$15),AR82)</f>
        <v>0</v>
      </c>
      <c r="AU82" s="22">
        <f>IF(AND(AS82&gt;=Inputs!$B$16,D82&lt;4),MAX(C82,Inputs!$B$16),AS82)</f>
        <v>0</v>
      </c>
      <c r="AV82" s="22">
        <f>IF(AND(AT82&gt;=Inputs!$B$16,D82&lt;4),MAX(C82,Inputs!$B$16),AT82)</f>
        <v>0</v>
      </c>
      <c r="AW82" s="20">
        <f>IF(AU82&gt;Inputs!$B$17,Inputs!$B$17,AU82)</f>
        <v>0</v>
      </c>
      <c r="AX82" s="20">
        <f>IF(AV82&gt;Inputs!$B$17,Inputs!$B$17,AV82)</f>
        <v>0</v>
      </c>
    </row>
    <row r="83" spans="1:50" x14ac:dyDescent="0.25">
      <c r="A83" s="1">
        <f>Levels!A84</f>
        <v>0</v>
      </c>
      <c r="B83" s="1">
        <f>Levels!B84</f>
        <v>0</v>
      </c>
      <c r="C83" s="15">
        <f>IF(AND(E83=0,F83=1),Levels!C84,'2013-2014'!AU83)</f>
        <v>0</v>
      </c>
      <c r="D83" s="1">
        <f>Levels!F84</f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 t="e">
        <f>Levels!AE84</f>
        <v>#N/A</v>
      </c>
      <c r="K83" s="1" t="e">
        <f>Levels!AF84</f>
        <v>#N/A</v>
      </c>
      <c r="L83" s="1" t="e">
        <f t="shared" si="11"/>
        <v>#N/A</v>
      </c>
      <c r="M83" s="19">
        <f>IF(D83=1,Inputs!$J$25,IF(D83=2,Inputs!$J$26,IF(D83=3,Inputs!$J$27,IF(D83=4,Inputs!$J$28,0))))</f>
        <v>0</v>
      </c>
      <c r="N83" s="19">
        <f>IF(D83=1,Inputs!$J$42,IF(D83=2,Inputs!$J$43,IF(D83=3,Inputs!$J$44,IF(D83=4,Inputs!$J$45,0))))</f>
        <v>0</v>
      </c>
      <c r="O83" s="19">
        <f>IF(D83=1,Inputs!$K$25,IF(D83=2,Inputs!$K$26,IF(D83=3,Inputs!$K$27,IF(D83=4,Inputs!$K$28,0))))</f>
        <v>0</v>
      </c>
      <c r="P83" s="19">
        <f>IF(D83=1,Inputs!$K$42,IF(D83=2,Inputs!$K$43,IF(D83=3,Inputs!$K$44,IF(D83=4,Inputs!$K$45,0))))</f>
        <v>0</v>
      </c>
      <c r="Q83" s="19">
        <f>IF(AND(D83=1,G83=1),Inputs!$L$25,IF(AND(D83=2,G83=1),Inputs!$L$26,IF(AND(D83=3,G83=1),Inputs!$L$27,IF(AND(D83=4,G83=1),Inputs!$L$28,0))))</f>
        <v>0</v>
      </c>
      <c r="R83" s="19">
        <f>IF(AND(D83=1,G83=1),Inputs!$L$42,IF(AND(D83=2,G83=1),Inputs!$L$43,IF(AND(D83=3,G83=1),Inputs!$L$44,IF(AND(D83=4,G83=1),Inputs!$L$45,0))))</f>
        <v>0</v>
      </c>
      <c r="S83" s="19">
        <f>IF(AND(D83=1,H83=1),Inputs!$M$25,IF(AND(D83=2,H83=1),Inputs!$M$26,IF(AND(D83=3,H83=1),Inputs!$M$27,IF(AND(D83=4,H83=1),Inputs!$M$28,0))))</f>
        <v>0</v>
      </c>
      <c r="T83" s="19">
        <f>IF(AND(D83=1,H83=1),Inputs!$M$42,IF(AND(D83=2,H83=1),Inputs!$M$43,IF(AND(D83=3,H83=1),Inputs!$M$44,IF(AND(D83=4,H83=1),Inputs!$M$45,0))))</f>
        <v>0</v>
      </c>
      <c r="U83" s="19">
        <f>IF(AND(D83=1,I83=1),Inputs!$N$25,IF(AND(D83=2,I83=1),Inputs!$N$26,IF(AND(D83=3,I83=1),Inputs!$N$27,IF(AND(D83=4,I83=1),Inputs!$N$28,0))))</f>
        <v>0</v>
      </c>
      <c r="V83" s="19">
        <f>IF(AND(D83=1,I83=1),Inputs!$N$42,IF(AND(D83=2,I83=1),Inputs!$N$43,IF(AND(D83=3,I83=1),Inputs!$N$44,IF(AND(D83=4,I83=1),Inputs!$N$45,0))))</f>
        <v>0</v>
      </c>
      <c r="W83" s="19">
        <f>IF(D83=1,Inputs!$J$34,IF(D83=2,Inputs!$J$35,IF(D83=3,Inputs!$J$36,IF(D83=4,Inputs!$J$37,0))))</f>
        <v>0</v>
      </c>
      <c r="X83" s="19">
        <f>IF(D83=1,Inputs!$J$51,IF(D83=2,Inputs!$J$52,IF(D83=3,Inputs!$J$53,IF(D83=4,Inputs!$J$54,0))))</f>
        <v>0</v>
      </c>
      <c r="Y83" s="19">
        <f>IF(D83=1,Inputs!$K$34,IF(D83=2,Inputs!$K$35,IF(D83=3,Inputs!$K$36,IF(D83=4,Inputs!$K$37,0))))</f>
        <v>0</v>
      </c>
      <c r="Z83" s="19">
        <f>IF(D83=1,Inputs!$K$51,IF(D83=2,Inputs!$K$52,IF(D83=3,Inputs!$K$53,IF(D83=4,Inputs!$K$54,0))))</f>
        <v>0</v>
      </c>
      <c r="AA83" s="19">
        <f>IF(AND(D83=1,G83=1),Inputs!$L$34,IF(AND(D83=2,G83=1),Inputs!$L$35,IF(AND(D83=3,G83=1),Inputs!$L$36,IF(AND(D83=4,G83=1),Inputs!$L$37,0))))</f>
        <v>0</v>
      </c>
      <c r="AB83" s="19">
        <f>IF(AND(D83=1,G83=1),Inputs!$L$51,IF(AND(D83=2,G83=1),Inputs!$L$52,IF(AND(D83=3,G83=1),Inputs!$L$53,IF(AND(D83=4,G83=1),Inputs!$L$54,0))))</f>
        <v>0</v>
      </c>
      <c r="AC83" s="19">
        <f>IF(AND(D83=1,H83=1),Inputs!$M$34,IF(AND(D83=2,H83=1),Inputs!$M$35,IF(AND(D83=3,H83=1),Inputs!$M$36,IF(AND(D83=4,H83=1),Inputs!$M$37,0))))</f>
        <v>0</v>
      </c>
      <c r="AD83" s="19">
        <f>IF(AND(D83=1,H83=1),Inputs!$M$51,IF(AND(D83=2,H83=1),Inputs!$M$52,IF(AND(D83=3,H83=1),Inputs!$M$53,IF(AND(D83=4,H83=1),Inputs!$M$54,0))))</f>
        <v>0</v>
      </c>
      <c r="AE83" s="19">
        <f>IF(AND(D83=1,I83=1),Inputs!$N$34,IF(AND(D83=2,I83=1),Inputs!$N$35,IF(AND(D83=3,I83=1),Inputs!$N$36,IF(AND(D83=4,I83=1),Inputs!$N$37,0))))</f>
        <v>0</v>
      </c>
      <c r="AF83" s="19">
        <f>IF(AND(D83=1,I83=1),Inputs!$N$51,IF(AND(D83=2,I83=1),Inputs!$N$52,IF(AND(D83=3,I83=1),Inputs!$N$53,IF(AND(D83=4,I83=1),Inputs!$N$54,0))))</f>
        <v>0</v>
      </c>
      <c r="AG83" s="19" t="e">
        <f t="shared" si="12"/>
        <v>#N/A</v>
      </c>
      <c r="AH83" s="19" t="e">
        <f t="shared" si="13"/>
        <v>#N/A</v>
      </c>
      <c r="AI83" s="19" t="e">
        <f t="shared" si="14"/>
        <v>#N/A</v>
      </c>
      <c r="AJ83" s="19" t="e">
        <f>IF(K83=2,Inputs!$B$7,IF(K83=3,Inputs!$B$8,IF(K83=4,Inputs!$B$9,IF(K83=5,Inputs!$B$10,IF(K83=6,Inputs!$B$11)))))</f>
        <v>#N/A</v>
      </c>
      <c r="AK83" s="19">
        <f>Inputs!$B$65+C83</f>
        <v>500</v>
      </c>
      <c r="AL83" s="19" t="e">
        <f t="shared" si="15"/>
        <v>#N/A</v>
      </c>
      <c r="AM83" s="19" t="e">
        <f t="shared" si="21"/>
        <v>#N/A</v>
      </c>
      <c r="AN83" s="19" t="e">
        <f t="shared" si="16"/>
        <v>#N/A</v>
      </c>
      <c r="AO83" s="19" t="e">
        <f t="shared" si="17"/>
        <v>#N/A</v>
      </c>
      <c r="AP83" s="19" t="e">
        <f t="shared" si="18"/>
        <v>#N/A</v>
      </c>
      <c r="AQ83" s="22">
        <f t="shared" si="19"/>
        <v>0</v>
      </c>
      <c r="AR83" s="22">
        <f t="shared" si="20"/>
        <v>0</v>
      </c>
      <c r="AS83" s="22">
        <f>IF(AND(AQ83&gt;=Inputs!$B$15,D83=2),MAX(C83,Inputs!$B$15),AQ83)</f>
        <v>0</v>
      </c>
      <c r="AT83" s="22">
        <f>IF(AND(AR83&gt;=Inputs!$B$15,D83=2),MAX(C83,Inputs!$B$15),AR83)</f>
        <v>0</v>
      </c>
      <c r="AU83" s="22">
        <f>IF(AND(AS83&gt;=Inputs!$B$16,D83&lt;4),MAX(C83,Inputs!$B$16),AS83)</f>
        <v>0</v>
      </c>
      <c r="AV83" s="22">
        <f>IF(AND(AT83&gt;=Inputs!$B$16,D83&lt;4),MAX(C83,Inputs!$B$16),AT83)</f>
        <v>0</v>
      </c>
      <c r="AW83" s="20">
        <f>IF(AU83&gt;Inputs!$B$17,Inputs!$B$17,AU83)</f>
        <v>0</v>
      </c>
      <c r="AX83" s="20">
        <f>IF(AV83&gt;Inputs!$B$17,Inputs!$B$17,AV83)</f>
        <v>0</v>
      </c>
    </row>
    <row r="84" spans="1:50" x14ac:dyDescent="0.25">
      <c r="A84" s="1">
        <f>Levels!A85</f>
        <v>0</v>
      </c>
      <c r="B84" s="1">
        <f>Levels!B85</f>
        <v>0</v>
      </c>
      <c r="C84" s="15">
        <f>IF(AND(E84=0,F84=1),Levels!C85,'2013-2014'!AU84)</f>
        <v>0</v>
      </c>
      <c r="D84" s="1">
        <f>Levels!F85</f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 t="e">
        <f>Levels!AE85</f>
        <v>#N/A</v>
      </c>
      <c r="K84" s="1" t="e">
        <f>Levels!AF85</f>
        <v>#N/A</v>
      </c>
      <c r="L84" s="1" t="e">
        <f t="shared" si="11"/>
        <v>#N/A</v>
      </c>
      <c r="M84" s="19">
        <f>IF(D84=1,Inputs!$J$25,IF(D84=2,Inputs!$J$26,IF(D84=3,Inputs!$J$27,IF(D84=4,Inputs!$J$28,0))))</f>
        <v>0</v>
      </c>
      <c r="N84" s="19">
        <f>IF(D84=1,Inputs!$J$42,IF(D84=2,Inputs!$J$43,IF(D84=3,Inputs!$J$44,IF(D84=4,Inputs!$J$45,0))))</f>
        <v>0</v>
      </c>
      <c r="O84" s="19">
        <f>IF(D84=1,Inputs!$K$25,IF(D84=2,Inputs!$K$26,IF(D84=3,Inputs!$K$27,IF(D84=4,Inputs!$K$28,0))))</f>
        <v>0</v>
      </c>
      <c r="P84" s="19">
        <f>IF(D84=1,Inputs!$K$42,IF(D84=2,Inputs!$K$43,IF(D84=3,Inputs!$K$44,IF(D84=4,Inputs!$K$45,0))))</f>
        <v>0</v>
      </c>
      <c r="Q84" s="19">
        <f>IF(AND(D84=1,G84=1),Inputs!$L$25,IF(AND(D84=2,G84=1),Inputs!$L$26,IF(AND(D84=3,G84=1),Inputs!$L$27,IF(AND(D84=4,G84=1),Inputs!$L$28,0))))</f>
        <v>0</v>
      </c>
      <c r="R84" s="19">
        <f>IF(AND(D84=1,G84=1),Inputs!$L$42,IF(AND(D84=2,G84=1),Inputs!$L$43,IF(AND(D84=3,G84=1),Inputs!$L$44,IF(AND(D84=4,G84=1),Inputs!$L$45,0))))</f>
        <v>0</v>
      </c>
      <c r="S84" s="19">
        <f>IF(AND(D84=1,H84=1),Inputs!$M$25,IF(AND(D84=2,H84=1),Inputs!$M$26,IF(AND(D84=3,H84=1),Inputs!$M$27,IF(AND(D84=4,H84=1),Inputs!$M$28,0))))</f>
        <v>0</v>
      </c>
      <c r="T84" s="19">
        <f>IF(AND(D84=1,H84=1),Inputs!$M$42,IF(AND(D84=2,H84=1),Inputs!$M$43,IF(AND(D84=3,H84=1),Inputs!$M$44,IF(AND(D84=4,H84=1),Inputs!$M$45,0))))</f>
        <v>0</v>
      </c>
      <c r="U84" s="19">
        <f>IF(AND(D84=1,I84=1),Inputs!$N$25,IF(AND(D84=2,I84=1),Inputs!$N$26,IF(AND(D84=3,I84=1),Inputs!$N$27,IF(AND(D84=4,I84=1),Inputs!$N$28,0))))</f>
        <v>0</v>
      </c>
      <c r="V84" s="19">
        <f>IF(AND(D84=1,I84=1),Inputs!$N$42,IF(AND(D84=2,I84=1),Inputs!$N$43,IF(AND(D84=3,I84=1),Inputs!$N$44,IF(AND(D84=4,I84=1),Inputs!$N$45,0))))</f>
        <v>0</v>
      </c>
      <c r="W84" s="19">
        <f>IF(D84=1,Inputs!$J$34,IF(D84=2,Inputs!$J$35,IF(D84=3,Inputs!$J$36,IF(D84=4,Inputs!$J$37,0))))</f>
        <v>0</v>
      </c>
      <c r="X84" s="19">
        <f>IF(D84=1,Inputs!$J$51,IF(D84=2,Inputs!$J$52,IF(D84=3,Inputs!$J$53,IF(D84=4,Inputs!$J$54,0))))</f>
        <v>0</v>
      </c>
      <c r="Y84" s="19">
        <f>IF(D84=1,Inputs!$K$34,IF(D84=2,Inputs!$K$35,IF(D84=3,Inputs!$K$36,IF(D84=4,Inputs!$K$37,0))))</f>
        <v>0</v>
      </c>
      <c r="Z84" s="19">
        <f>IF(D84=1,Inputs!$K$51,IF(D84=2,Inputs!$K$52,IF(D84=3,Inputs!$K$53,IF(D84=4,Inputs!$K$54,0))))</f>
        <v>0</v>
      </c>
      <c r="AA84" s="19">
        <f>IF(AND(D84=1,G84=1),Inputs!$L$34,IF(AND(D84=2,G84=1),Inputs!$L$35,IF(AND(D84=3,G84=1),Inputs!$L$36,IF(AND(D84=4,G84=1),Inputs!$L$37,0))))</f>
        <v>0</v>
      </c>
      <c r="AB84" s="19">
        <f>IF(AND(D84=1,G84=1),Inputs!$L$51,IF(AND(D84=2,G84=1),Inputs!$L$52,IF(AND(D84=3,G84=1),Inputs!$L$53,IF(AND(D84=4,G84=1),Inputs!$L$54,0))))</f>
        <v>0</v>
      </c>
      <c r="AC84" s="19">
        <f>IF(AND(D84=1,H84=1),Inputs!$M$34,IF(AND(D84=2,H84=1),Inputs!$M$35,IF(AND(D84=3,H84=1),Inputs!$M$36,IF(AND(D84=4,H84=1),Inputs!$M$37,0))))</f>
        <v>0</v>
      </c>
      <c r="AD84" s="19">
        <f>IF(AND(D84=1,H84=1),Inputs!$M$51,IF(AND(D84=2,H84=1),Inputs!$M$52,IF(AND(D84=3,H84=1),Inputs!$M$53,IF(AND(D84=4,H84=1),Inputs!$M$54,0))))</f>
        <v>0</v>
      </c>
      <c r="AE84" s="19">
        <f>IF(AND(D84=1,I84=1),Inputs!$N$34,IF(AND(D84=2,I84=1),Inputs!$N$35,IF(AND(D84=3,I84=1),Inputs!$N$36,IF(AND(D84=4,I84=1),Inputs!$N$37,0))))</f>
        <v>0</v>
      </c>
      <c r="AF84" s="19">
        <f>IF(AND(D84=1,I84=1),Inputs!$N$51,IF(AND(D84=2,I84=1),Inputs!$N$52,IF(AND(D84=3,I84=1),Inputs!$N$53,IF(AND(D84=4,I84=1),Inputs!$N$54,0))))</f>
        <v>0</v>
      </c>
      <c r="AG84" s="19" t="e">
        <f t="shared" si="12"/>
        <v>#N/A</v>
      </c>
      <c r="AH84" s="19" t="e">
        <f t="shared" si="13"/>
        <v>#N/A</v>
      </c>
      <c r="AI84" s="19" t="e">
        <f t="shared" si="14"/>
        <v>#N/A</v>
      </c>
      <c r="AJ84" s="19" t="e">
        <f>IF(K84=2,Inputs!$B$7,IF(K84=3,Inputs!$B$8,IF(K84=4,Inputs!$B$9,IF(K84=5,Inputs!$B$10,IF(K84=6,Inputs!$B$11)))))</f>
        <v>#N/A</v>
      </c>
      <c r="AK84" s="19">
        <f>Inputs!$B$65+C84</f>
        <v>500</v>
      </c>
      <c r="AL84" s="19" t="e">
        <f t="shared" si="15"/>
        <v>#N/A</v>
      </c>
      <c r="AM84" s="19" t="e">
        <f t="shared" si="21"/>
        <v>#N/A</v>
      </c>
      <c r="AN84" s="19" t="e">
        <f t="shared" si="16"/>
        <v>#N/A</v>
      </c>
      <c r="AO84" s="19" t="e">
        <f t="shared" si="17"/>
        <v>#N/A</v>
      </c>
      <c r="AP84" s="19" t="e">
        <f t="shared" si="18"/>
        <v>#N/A</v>
      </c>
      <c r="AQ84" s="22">
        <f t="shared" si="19"/>
        <v>0</v>
      </c>
      <c r="AR84" s="22">
        <f t="shared" si="20"/>
        <v>0</v>
      </c>
      <c r="AS84" s="22">
        <f>IF(AND(AQ84&gt;=Inputs!$B$15,D84=2),MAX(C84,Inputs!$B$15),AQ84)</f>
        <v>0</v>
      </c>
      <c r="AT84" s="22">
        <f>IF(AND(AR84&gt;=Inputs!$B$15,D84=2),MAX(C84,Inputs!$B$15),AR84)</f>
        <v>0</v>
      </c>
      <c r="AU84" s="22">
        <f>IF(AND(AS84&gt;=Inputs!$B$16,D84&lt;4),MAX(C84,Inputs!$B$16),AS84)</f>
        <v>0</v>
      </c>
      <c r="AV84" s="22">
        <f>IF(AND(AT84&gt;=Inputs!$B$16,D84&lt;4),MAX(C84,Inputs!$B$16),AT84)</f>
        <v>0</v>
      </c>
      <c r="AW84" s="20">
        <f>IF(AU84&gt;Inputs!$B$17,Inputs!$B$17,AU84)</f>
        <v>0</v>
      </c>
      <c r="AX84" s="20">
        <f>IF(AV84&gt;Inputs!$B$17,Inputs!$B$17,AV84)</f>
        <v>0</v>
      </c>
    </row>
    <row r="85" spans="1:50" x14ac:dyDescent="0.25">
      <c r="A85" s="1">
        <f>Levels!A86</f>
        <v>0</v>
      </c>
      <c r="B85" s="1">
        <f>Levels!B86</f>
        <v>0</v>
      </c>
      <c r="C85" s="15">
        <f>IF(AND(E85=0,F85=1),Levels!C86,'2013-2014'!AU85)</f>
        <v>0</v>
      </c>
      <c r="D85" s="1">
        <f>Levels!F86</f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 t="e">
        <f>Levels!AE86</f>
        <v>#N/A</v>
      </c>
      <c r="K85" s="1" t="e">
        <f>Levels!AF86</f>
        <v>#N/A</v>
      </c>
      <c r="L85" s="1" t="e">
        <f t="shared" si="11"/>
        <v>#N/A</v>
      </c>
      <c r="M85" s="19">
        <f>IF(D85=1,Inputs!$J$25,IF(D85=2,Inputs!$J$26,IF(D85=3,Inputs!$J$27,IF(D85=4,Inputs!$J$28,0))))</f>
        <v>0</v>
      </c>
      <c r="N85" s="19">
        <f>IF(D85=1,Inputs!$J$42,IF(D85=2,Inputs!$J$43,IF(D85=3,Inputs!$J$44,IF(D85=4,Inputs!$J$45,0))))</f>
        <v>0</v>
      </c>
      <c r="O85" s="19">
        <f>IF(D85=1,Inputs!$K$25,IF(D85=2,Inputs!$K$26,IF(D85=3,Inputs!$K$27,IF(D85=4,Inputs!$K$28,0))))</f>
        <v>0</v>
      </c>
      <c r="P85" s="19">
        <f>IF(D85=1,Inputs!$K$42,IF(D85=2,Inputs!$K$43,IF(D85=3,Inputs!$K$44,IF(D85=4,Inputs!$K$45,0))))</f>
        <v>0</v>
      </c>
      <c r="Q85" s="19">
        <f>IF(AND(D85=1,G85=1),Inputs!$L$25,IF(AND(D85=2,G85=1),Inputs!$L$26,IF(AND(D85=3,G85=1),Inputs!$L$27,IF(AND(D85=4,G85=1),Inputs!$L$28,0))))</f>
        <v>0</v>
      </c>
      <c r="R85" s="19">
        <f>IF(AND(D85=1,G85=1),Inputs!$L$42,IF(AND(D85=2,G85=1),Inputs!$L$43,IF(AND(D85=3,G85=1),Inputs!$L$44,IF(AND(D85=4,G85=1),Inputs!$L$45,0))))</f>
        <v>0</v>
      </c>
      <c r="S85" s="19">
        <f>IF(AND(D85=1,H85=1),Inputs!$M$25,IF(AND(D85=2,H85=1),Inputs!$M$26,IF(AND(D85=3,H85=1),Inputs!$M$27,IF(AND(D85=4,H85=1),Inputs!$M$28,0))))</f>
        <v>0</v>
      </c>
      <c r="T85" s="19">
        <f>IF(AND(D85=1,H85=1),Inputs!$M$42,IF(AND(D85=2,H85=1),Inputs!$M$43,IF(AND(D85=3,H85=1),Inputs!$M$44,IF(AND(D85=4,H85=1),Inputs!$M$45,0))))</f>
        <v>0</v>
      </c>
      <c r="U85" s="19">
        <f>IF(AND(D85=1,I85=1),Inputs!$N$25,IF(AND(D85=2,I85=1),Inputs!$N$26,IF(AND(D85=3,I85=1),Inputs!$N$27,IF(AND(D85=4,I85=1),Inputs!$N$28,0))))</f>
        <v>0</v>
      </c>
      <c r="V85" s="19">
        <f>IF(AND(D85=1,I85=1),Inputs!$N$42,IF(AND(D85=2,I85=1),Inputs!$N$43,IF(AND(D85=3,I85=1),Inputs!$N$44,IF(AND(D85=4,I85=1),Inputs!$N$45,0))))</f>
        <v>0</v>
      </c>
      <c r="W85" s="19">
        <f>IF(D85=1,Inputs!$J$34,IF(D85=2,Inputs!$J$35,IF(D85=3,Inputs!$J$36,IF(D85=4,Inputs!$J$37,0))))</f>
        <v>0</v>
      </c>
      <c r="X85" s="19">
        <f>IF(D85=1,Inputs!$J$51,IF(D85=2,Inputs!$J$52,IF(D85=3,Inputs!$J$53,IF(D85=4,Inputs!$J$54,0))))</f>
        <v>0</v>
      </c>
      <c r="Y85" s="19">
        <f>IF(D85=1,Inputs!$K$34,IF(D85=2,Inputs!$K$35,IF(D85=3,Inputs!$K$36,IF(D85=4,Inputs!$K$37,0))))</f>
        <v>0</v>
      </c>
      <c r="Z85" s="19">
        <f>IF(D85=1,Inputs!$K$51,IF(D85=2,Inputs!$K$52,IF(D85=3,Inputs!$K$53,IF(D85=4,Inputs!$K$54,0))))</f>
        <v>0</v>
      </c>
      <c r="AA85" s="19">
        <f>IF(AND(D85=1,G85=1),Inputs!$L$34,IF(AND(D85=2,G85=1),Inputs!$L$35,IF(AND(D85=3,G85=1),Inputs!$L$36,IF(AND(D85=4,G85=1),Inputs!$L$37,0))))</f>
        <v>0</v>
      </c>
      <c r="AB85" s="19">
        <f>IF(AND(D85=1,G85=1),Inputs!$L$51,IF(AND(D85=2,G85=1),Inputs!$L$52,IF(AND(D85=3,G85=1),Inputs!$L$53,IF(AND(D85=4,G85=1),Inputs!$L$54,0))))</f>
        <v>0</v>
      </c>
      <c r="AC85" s="19">
        <f>IF(AND(D85=1,H85=1),Inputs!$M$34,IF(AND(D85=2,H85=1),Inputs!$M$35,IF(AND(D85=3,H85=1),Inputs!$M$36,IF(AND(D85=4,H85=1),Inputs!$M$37,0))))</f>
        <v>0</v>
      </c>
      <c r="AD85" s="19">
        <f>IF(AND(D85=1,H85=1),Inputs!$M$51,IF(AND(D85=2,H85=1),Inputs!$M$52,IF(AND(D85=3,H85=1),Inputs!$M$53,IF(AND(D85=4,H85=1),Inputs!$M$54,0))))</f>
        <v>0</v>
      </c>
      <c r="AE85" s="19">
        <f>IF(AND(D85=1,I85=1),Inputs!$N$34,IF(AND(D85=2,I85=1),Inputs!$N$35,IF(AND(D85=3,I85=1),Inputs!$N$36,IF(AND(D85=4,I85=1),Inputs!$N$37,0))))</f>
        <v>0</v>
      </c>
      <c r="AF85" s="19">
        <f>IF(AND(D85=1,I85=1),Inputs!$N$51,IF(AND(D85=2,I85=1),Inputs!$N$52,IF(AND(D85=3,I85=1),Inputs!$N$53,IF(AND(D85=4,I85=1),Inputs!$N$54,0))))</f>
        <v>0</v>
      </c>
      <c r="AG85" s="19" t="e">
        <f t="shared" si="12"/>
        <v>#N/A</v>
      </c>
      <c r="AH85" s="19" t="e">
        <f t="shared" si="13"/>
        <v>#N/A</v>
      </c>
      <c r="AI85" s="19" t="e">
        <f t="shared" si="14"/>
        <v>#N/A</v>
      </c>
      <c r="AJ85" s="19" t="e">
        <f>IF(K85=2,Inputs!$B$7,IF(K85=3,Inputs!$B$8,IF(K85=4,Inputs!$B$9,IF(K85=5,Inputs!$B$10,IF(K85=6,Inputs!$B$11)))))</f>
        <v>#N/A</v>
      </c>
      <c r="AK85" s="19">
        <f>Inputs!$B$65+C85</f>
        <v>500</v>
      </c>
      <c r="AL85" s="19" t="e">
        <f t="shared" si="15"/>
        <v>#N/A</v>
      </c>
      <c r="AM85" s="19" t="e">
        <f t="shared" si="21"/>
        <v>#N/A</v>
      </c>
      <c r="AN85" s="19" t="e">
        <f t="shared" si="16"/>
        <v>#N/A</v>
      </c>
      <c r="AO85" s="19" t="e">
        <f t="shared" si="17"/>
        <v>#N/A</v>
      </c>
      <c r="AP85" s="19" t="e">
        <f t="shared" si="18"/>
        <v>#N/A</v>
      </c>
      <c r="AQ85" s="22">
        <f t="shared" si="19"/>
        <v>0</v>
      </c>
      <c r="AR85" s="22">
        <f t="shared" si="20"/>
        <v>0</v>
      </c>
      <c r="AS85" s="22">
        <f>IF(AND(AQ85&gt;=Inputs!$B$15,D85=2),MAX(C85,Inputs!$B$15),AQ85)</f>
        <v>0</v>
      </c>
      <c r="AT85" s="22">
        <f>IF(AND(AR85&gt;=Inputs!$B$15,D85=2),MAX(C85,Inputs!$B$15),AR85)</f>
        <v>0</v>
      </c>
      <c r="AU85" s="22">
        <f>IF(AND(AS85&gt;=Inputs!$B$16,D85&lt;4),MAX(C85,Inputs!$B$16),AS85)</f>
        <v>0</v>
      </c>
      <c r="AV85" s="22">
        <f>IF(AND(AT85&gt;=Inputs!$B$16,D85&lt;4),MAX(C85,Inputs!$B$16),AT85)</f>
        <v>0</v>
      </c>
      <c r="AW85" s="20">
        <f>IF(AU85&gt;Inputs!$B$17,Inputs!$B$17,AU85)</f>
        <v>0</v>
      </c>
      <c r="AX85" s="20">
        <f>IF(AV85&gt;Inputs!$B$17,Inputs!$B$17,AV85)</f>
        <v>0</v>
      </c>
    </row>
    <row r="86" spans="1:50" x14ac:dyDescent="0.25">
      <c r="A86" s="1">
        <f>Levels!A87</f>
        <v>0</v>
      </c>
      <c r="B86" s="1">
        <f>Levels!B87</f>
        <v>0</v>
      </c>
      <c r="C86" s="15">
        <f>IF(AND(E86=0,F86=1),Levels!C87,'2013-2014'!AU86)</f>
        <v>0</v>
      </c>
      <c r="D86" s="1">
        <f>Levels!F87</f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 t="e">
        <f>Levels!AE87</f>
        <v>#N/A</v>
      </c>
      <c r="K86" s="1" t="e">
        <f>Levels!AF87</f>
        <v>#N/A</v>
      </c>
      <c r="L86" s="1" t="e">
        <f t="shared" si="11"/>
        <v>#N/A</v>
      </c>
      <c r="M86" s="19">
        <f>IF(D86=1,Inputs!$J$25,IF(D86=2,Inputs!$J$26,IF(D86=3,Inputs!$J$27,IF(D86=4,Inputs!$J$28,0))))</f>
        <v>0</v>
      </c>
      <c r="N86" s="19">
        <f>IF(D86=1,Inputs!$J$42,IF(D86=2,Inputs!$J$43,IF(D86=3,Inputs!$J$44,IF(D86=4,Inputs!$J$45,0))))</f>
        <v>0</v>
      </c>
      <c r="O86" s="19">
        <f>IF(D86=1,Inputs!$K$25,IF(D86=2,Inputs!$K$26,IF(D86=3,Inputs!$K$27,IF(D86=4,Inputs!$K$28,0))))</f>
        <v>0</v>
      </c>
      <c r="P86" s="19">
        <f>IF(D86=1,Inputs!$K$42,IF(D86=2,Inputs!$K$43,IF(D86=3,Inputs!$K$44,IF(D86=4,Inputs!$K$45,0))))</f>
        <v>0</v>
      </c>
      <c r="Q86" s="19">
        <f>IF(AND(D86=1,G86=1),Inputs!$L$25,IF(AND(D86=2,G86=1),Inputs!$L$26,IF(AND(D86=3,G86=1),Inputs!$L$27,IF(AND(D86=4,G86=1),Inputs!$L$28,0))))</f>
        <v>0</v>
      </c>
      <c r="R86" s="19">
        <f>IF(AND(D86=1,G86=1),Inputs!$L$42,IF(AND(D86=2,G86=1),Inputs!$L$43,IF(AND(D86=3,G86=1),Inputs!$L$44,IF(AND(D86=4,G86=1),Inputs!$L$45,0))))</f>
        <v>0</v>
      </c>
      <c r="S86" s="19">
        <f>IF(AND(D86=1,H86=1),Inputs!$M$25,IF(AND(D86=2,H86=1),Inputs!$M$26,IF(AND(D86=3,H86=1),Inputs!$M$27,IF(AND(D86=4,H86=1),Inputs!$M$28,0))))</f>
        <v>0</v>
      </c>
      <c r="T86" s="19">
        <f>IF(AND(D86=1,H86=1),Inputs!$M$42,IF(AND(D86=2,H86=1),Inputs!$M$43,IF(AND(D86=3,H86=1),Inputs!$M$44,IF(AND(D86=4,H86=1),Inputs!$M$45,0))))</f>
        <v>0</v>
      </c>
      <c r="U86" s="19">
        <f>IF(AND(D86=1,I86=1),Inputs!$N$25,IF(AND(D86=2,I86=1),Inputs!$N$26,IF(AND(D86=3,I86=1),Inputs!$N$27,IF(AND(D86=4,I86=1),Inputs!$N$28,0))))</f>
        <v>0</v>
      </c>
      <c r="V86" s="19">
        <f>IF(AND(D86=1,I86=1),Inputs!$N$42,IF(AND(D86=2,I86=1),Inputs!$N$43,IF(AND(D86=3,I86=1),Inputs!$N$44,IF(AND(D86=4,I86=1),Inputs!$N$45,0))))</f>
        <v>0</v>
      </c>
      <c r="W86" s="19">
        <f>IF(D86=1,Inputs!$J$34,IF(D86=2,Inputs!$J$35,IF(D86=3,Inputs!$J$36,IF(D86=4,Inputs!$J$37,0))))</f>
        <v>0</v>
      </c>
      <c r="X86" s="19">
        <f>IF(D86=1,Inputs!$J$51,IF(D86=2,Inputs!$J$52,IF(D86=3,Inputs!$J$53,IF(D86=4,Inputs!$J$54,0))))</f>
        <v>0</v>
      </c>
      <c r="Y86" s="19">
        <f>IF(D86=1,Inputs!$K$34,IF(D86=2,Inputs!$K$35,IF(D86=3,Inputs!$K$36,IF(D86=4,Inputs!$K$37,0))))</f>
        <v>0</v>
      </c>
      <c r="Z86" s="19">
        <f>IF(D86=1,Inputs!$K$51,IF(D86=2,Inputs!$K$52,IF(D86=3,Inputs!$K$53,IF(D86=4,Inputs!$K$54,0))))</f>
        <v>0</v>
      </c>
      <c r="AA86" s="19">
        <f>IF(AND(D86=1,G86=1),Inputs!$L$34,IF(AND(D86=2,G86=1),Inputs!$L$35,IF(AND(D86=3,G86=1),Inputs!$L$36,IF(AND(D86=4,G86=1),Inputs!$L$37,0))))</f>
        <v>0</v>
      </c>
      <c r="AB86" s="19">
        <f>IF(AND(D86=1,G86=1),Inputs!$L$51,IF(AND(D86=2,G86=1),Inputs!$L$52,IF(AND(D86=3,G86=1),Inputs!$L$53,IF(AND(D86=4,G86=1),Inputs!$L$54,0))))</f>
        <v>0</v>
      </c>
      <c r="AC86" s="19">
        <f>IF(AND(D86=1,H86=1),Inputs!$M$34,IF(AND(D86=2,H86=1),Inputs!$M$35,IF(AND(D86=3,H86=1),Inputs!$M$36,IF(AND(D86=4,H86=1),Inputs!$M$37,0))))</f>
        <v>0</v>
      </c>
      <c r="AD86" s="19">
        <f>IF(AND(D86=1,H86=1),Inputs!$M$51,IF(AND(D86=2,H86=1),Inputs!$M$52,IF(AND(D86=3,H86=1),Inputs!$M$53,IF(AND(D86=4,H86=1),Inputs!$M$54,0))))</f>
        <v>0</v>
      </c>
      <c r="AE86" s="19">
        <f>IF(AND(D86=1,I86=1),Inputs!$N$34,IF(AND(D86=2,I86=1),Inputs!$N$35,IF(AND(D86=3,I86=1),Inputs!$N$36,IF(AND(D86=4,I86=1),Inputs!$N$37,0))))</f>
        <v>0</v>
      </c>
      <c r="AF86" s="19">
        <f>IF(AND(D86=1,I86=1),Inputs!$N$51,IF(AND(D86=2,I86=1),Inputs!$N$52,IF(AND(D86=3,I86=1),Inputs!$N$53,IF(AND(D86=4,I86=1),Inputs!$N$54,0))))</f>
        <v>0</v>
      </c>
      <c r="AG86" s="19" t="e">
        <f t="shared" si="12"/>
        <v>#N/A</v>
      </c>
      <c r="AH86" s="19" t="e">
        <f t="shared" si="13"/>
        <v>#N/A</v>
      </c>
      <c r="AI86" s="19" t="e">
        <f t="shared" si="14"/>
        <v>#N/A</v>
      </c>
      <c r="AJ86" s="19" t="e">
        <f>IF(K86=2,Inputs!$B$7,IF(K86=3,Inputs!$B$8,IF(K86=4,Inputs!$B$9,IF(K86=5,Inputs!$B$10,IF(K86=6,Inputs!$B$11)))))</f>
        <v>#N/A</v>
      </c>
      <c r="AK86" s="19">
        <f>Inputs!$B$65+C86</f>
        <v>500</v>
      </c>
      <c r="AL86" s="19" t="e">
        <f t="shared" si="15"/>
        <v>#N/A</v>
      </c>
      <c r="AM86" s="19" t="e">
        <f t="shared" si="21"/>
        <v>#N/A</v>
      </c>
      <c r="AN86" s="19" t="e">
        <f t="shared" si="16"/>
        <v>#N/A</v>
      </c>
      <c r="AO86" s="19" t="e">
        <f t="shared" si="17"/>
        <v>#N/A</v>
      </c>
      <c r="AP86" s="19" t="e">
        <f t="shared" si="18"/>
        <v>#N/A</v>
      </c>
      <c r="AQ86" s="22">
        <f t="shared" si="19"/>
        <v>0</v>
      </c>
      <c r="AR86" s="22">
        <f t="shared" si="20"/>
        <v>0</v>
      </c>
      <c r="AS86" s="22">
        <f>IF(AND(AQ86&gt;=Inputs!$B$15,D86=2),MAX(C86,Inputs!$B$15),AQ86)</f>
        <v>0</v>
      </c>
      <c r="AT86" s="22">
        <f>IF(AND(AR86&gt;=Inputs!$B$15,D86=2),MAX(C86,Inputs!$B$15),AR86)</f>
        <v>0</v>
      </c>
      <c r="AU86" s="22">
        <f>IF(AND(AS86&gt;=Inputs!$B$16,D86&lt;4),MAX(C86,Inputs!$B$16),AS86)</f>
        <v>0</v>
      </c>
      <c r="AV86" s="22">
        <f>IF(AND(AT86&gt;=Inputs!$B$16,D86&lt;4),MAX(C86,Inputs!$B$16),AT86)</f>
        <v>0</v>
      </c>
      <c r="AW86" s="20">
        <f>IF(AU86&gt;Inputs!$B$17,Inputs!$B$17,AU86)</f>
        <v>0</v>
      </c>
      <c r="AX86" s="20">
        <f>IF(AV86&gt;Inputs!$B$17,Inputs!$B$17,AV86)</f>
        <v>0</v>
      </c>
    </row>
    <row r="87" spans="1:50" x14ac:dyDescent="0.25">
      <c r="A87" s="1">
        <f>Levels!A88</f>
        <v>0</v>
      </c>
      <c r="B87" s="1">
        <f>Levels!B88</f>
        <v>0</v>
      </c>
      <c r="C87" s="15">
        <f>IF(AND(E87=0,F87=1),Levels!C88,'2013-2014'!AU87)</f>
        <v>0</v>
      </c>
      <c r="D87" s="1">
        <f>Levels!F88</f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 t="e">
        <f>Levels!AE88</f>
        <v>#N/A</v>
      </c>
      <c r="K87" s="1" t="e">
        <f>Levels!AF88</f>
        <v>#N/A</v>
      </c>
      <c r="L87" s="1" t="e">
        <f t="shared" si="11"/>
        <v>#N/A</v>
      </c>
      <c r="M87" s="19">
        <f>IF(D87=1,Inputs!$J$25,IF(D87=2,Inputs!$J$26,IF(D87=3,Inputs!$J$27,IF(D87=4,Inputs!$J$28,0))))</f>
        <v>0</v>
      </c>
      <c r="N87" s="19">
        <f>IF(D87=1,Inputs!$J$42,IF(D87=2,Inputs!$J$43,IF(D87=3,Inputs!$J$44,IF(D87=4,Inputs!$J$45,0))))</f>
        <v>0</v>
      </c>
      <c r="O87" s="19">
        <f>IF(D87=1,Inputs!$K$25,IF(D87=2,Inputs!$K$26,IF(D87=3,Inputs!$K$27,IF(D87=4,Inputs!$K$28,0))))</f>
        <v>0</v>
      </c>
      <c r="P87" s="19">
        <f>IF(D87=1,Inputs!$K$42,IF(D87=2,Inputs!$K$43,IF(D87=3,Inputs!$K$44,IF(D87=4,Inputs!$K$45,0))))</f>
        <v>0</v>
      </c>
      <c r="Q87" s="19">
        <f>IF(AND(D87=1,G87=1),Inputs!$L$25,IF(AND(D87=2,G87=1),Inputs!$L$26,IF(AND(D87=3,G87=1),Inputs!$L$27,IF(AND(D87=4,G87=1),Inputs!$L$28,0))))</f>
        <v>0</v>
      </c>
      <c r="R87" s="19">
        <f>IF(AND(D87=1,G87=1),Inputs!$L$42,IF(AND(D87=2,G87=1),Inputs!$L$43,IF(AND(D87=3,G87=1),Inputs!$L$44,IF(AND(D87=4,G87=1),Inputs!$L$45,0))))</f>
        <v>0</v>
      </c>
      <c r="S87" s="19">
        <f>IF(AND(D87=1,H87=1),Inputs!$M$25,IF(AND(D87=2,H87=1),Inputs!$M$26,IF(AND(D87=3,H87=1),Inputs!$M$27,IF(AND(D87=4,H87=1),Inputs!$M$28,0))))</f>
        <v>0</v>
      </c>
      <c r="T87" s="19">
        <f>IF(AND(D87=1,H87=1),Inputs!$M$42,IF(AND(D87=2,H87=1),Inputs!$M$43,IF(AND(D87=3,H87=1),Inputs!$M$44,IF(AND(D87=4,H87=1),Inputs!$M$45,0))))</f>
        <v>0</v>
      </c>
      <c r="U87" s="19">
        <f>IF(AND(D87=1,I87=1),Inputs!$N$25,IF(AND(D87=2,I87=1),Inputs!$N$26,IF(AND(D87=3,I87=1),Inputs!$N$27,IF(AND(D87=4,I87=1),Inputs!$N$28,0))))</f>
        <v>0</v>
      </c>
      <c r="V87" s="19">
        <f>IF(AND(D87=1,I87=1),Inputs!$N$42,IF(AND(D87=2,I87=1),Inputs!$N$43,IF(AND(D87=3,I87=1),Inputs!$N$44,IF(AND(D87=4,I87=1),Inputs!$N$45,0))))</f>
        <v>0</v>
      </c>
      <c r="W87" s="19">
        <f>IF(D87=1,Inputs!$J$34,IF(D87=2,Inputs!$J$35,IF(D87=3,Inputs!$J$36,IF(D87=4,Inputs!$J$37,0))))</f>
        <v>0</v>
      </c>
      <c r="X87" s="19">
        <f>IF(D87=1,Inputs!$J$51,IF(D87=2,Inputs!$J$52,IF(D87=3,Inputs!$J$53,IF(D87=4,Inputs!$J$54,0))))</f>
        <v>0</v>
      </c>
      <c r="Y87" s="19">
        <f>IF(D87=1,Inputs!$K$34,IF(D87=2,Inputs!$K$35,IF(D87=3,Inputs!$K$36,IF(D87=4,Inputs!$K$37,0))))</f>
        <v>0</v>
      </c>
      <c r="Z87" s="19">
        <f>IF(D87=1,Inputs!$K$51,IF(D87=2,Inputs!$K$52,IF(D87=3,Inputs!$K$53,IF(D87=4,Inputs!$K$54,0))))</f>
        <v>0</v>
      </c>
      <c r="AA87" s="19">
        <f>IF(AND(D87=1,G87=1),Inputs!$L$34,IF(AND(D87=2,G87=1),Inputs!$L$35,IF(AND(D87=3,G87=1),Inputs!$L$36,IF(AND(D87=4,G87=1),Inputs!$L$37,0))))</f>
        <v>0</v>
      </c>
      <c r="AB87" s="19">
        <f>IF(AND(D87=1,G87=1),Inputs!$L$51,IF(AND(D87=2,G87=1),Inputs!$L$52,IF(AND(D87=3,G87=1),Inputs!$L$53,IF(AND(D87=4,G87=1),Inputs!$L$54,0))))</f>
        <v>0</v>
      </c>
      <c r="AC87" s="19">
        <f>IF(AND(D87=1,H87=1),Inputs!$M$34,IF(AND(D87=2,H87=1),Inputs!$M$35,IF(AND(D87=3,H87=1),Inputs!$M$36,IF(AND(D87=4,H87=1),Inputs!$M$37,0))))</f>
        <v>0</v>
      </c>
      <c r="AD87" s="19">
        <f>IF(AND(D87=1,H87=1),Inputs!$M$51,IF(AND(D87=2,H87=1),Inputs!$M$52,IF(AND(D87=3,H87=1),Inputs!$M$53,IF(AND(D87=4,H87=1),Inputs!$M$54,0))))</f>
        <v>0</v>
      </c>
      <c r="AE87" s="19">
        <f>IF(AND(D87=1,I87=1),Inputs!$N$34,IF(AND(D87=2,I87=1),Inputs!$N$35,IF(AND(D87=3,I87=1),Inputs!$N$36,IF(AND(D87=4,I87=1),Inputs!$N$37,0))))</f>
        <v>0</v>
      </c>
      <c r="AF87" s="19">
        <f>IF(AND(D87=1,I87=1),Inputs!$N$51,IF(AND(D87=2,I87=1),Inputs!$N$52,IF(AND(D87=3,I87=1),Inputs!$N$53,IF(AND(D87=4,I87=1),Inputs!$N$54,0))))</f>
        <v>0</v>
      </c>
      <c r="AG87" s="19" t="e">
        <f t="shared" si="12"/>
        <v>#N/A</v>
      </c>
      <c r="AH87" s="19" t="e">
        <f t="shared" si="13"/>
        <v>#N/A</v>
      </c>
      <c r="AI87" s="19" t="e">
        <f t="shared" si="14"/>
        <v>#N/A</v>
      </c>
      <c r="AJ87" s="19" t="e">
        <f>IF(K87=2,Inputs!$B$7,IF(K87=3,Inputs!$B$8,IF(K87=4,Inputs!$B$9,IF(K87=5,Inputs!$B$10,IF(K87=6,Inputs!$B$11)))))</f>
        <v>#N/A</v>
      </c>
      <c r="AK87" s="19">
        <f>Inputs!$B$65+C87</f>
        <v>500</v>
      </c>
      <c r="AL87" s="19" t="e">
        <f t="shared" si="15"/>
        <v>#N/A</v>
      </c>
      <c r="AM87" s="19" t="e">
        <f t="shared" si="21"/>
        <v>#N/A</v>
      </c>
      <c r="AN87" s="19" t="e">
        <f t="shared" si="16"/>
        <v>#N/A</v>
      </c>
      <c r="AO87" s="19" t="e">
        <f t="shared" si="17"/>
        <v>#N/A</v>
      </c>
      <c r="AP87" s="19" t="e">
        <f t="shared" si="18"/>
        <v>#N/A</v>
      </c>
      <c r="AQ87" s="22">
        <f t="shared" si="19"/>
        <v>0</v>
      </c>
      <c r="AR87" s="22">
        <f t="shared" si="20"/>
        <v>0</v>
      </c>
      <c r="AS87" s="22">
        <f>IF(AND(AQ87&gt;=Inputs!$B$15,D87=2),MAX(C87,Inputs!$B$15),AQ87)</f>
        <v>0</v>
      </c>
      <c r="AT87" s="22">
        <f>IF(AND(AR87&gt;=Inputs!$B$15,D87=2),MAX(C87,Inputs!$B$15),AR87)</f>
        <v>0</v>
      </c>
      <c r="AU87" s="22">
        <f>IF(AND(AS87&gt;=Inputs!$B$16,D87&lt;4),MAX(C87,Inputs!$B$16),AS87)</f>
        <v>0</v>
      </c>
      <c r="AV87" s="22">
        <f>IF(AND(AT87&gt;=Inputs!$B$16,D87&lt;4),MAX(C87,Inputs!$B$16),AT87)</f>
        <v>0</v>
      </c>
      <c r="AW87" s="20">
        <f>IF(AU87&gt;Inputs!$B$17,Inputs!$B$17,AU87)</f>
        <v>0</v>
      </c>
      <c r="AX87" s="20">
        <f>IF(AV87&gt;Inputs!$B$17,Inputs!$B$17,AV87)</f>
        <v>0</v>
      </c>
    </row>
    <row r="88" spans="1:50" x14ac:dyDescent="0.25">
      <c r="A88" s="1">
        <f>Levels!A89</f>
        <v>0</v>
      </c>
      <c r="B88" s="1">
        <f>Levels!B89</f>
        <v>0</v>
      </c>
      <c r="C88" s="15">
        <f>IF(AND(E88=0,F88=1),Levels!C89,'2013-2014'!AU88)</f>
        <v>0</v>
      </c>
      <c r="D88" s="1">
        <f>Levels!F89</f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 t="e">
        <f>Levels!AE89</f>
        <v>#N/A</v>
      </c>
      <c r="K88" s="1" t="e">
        <f>Levels!AF89</f>
        <v>#N/A</v>
      </c>
      <c r="L88" s="1" t="e">
        <f t="shared" ref="L88:L151" si="22">IF(K88&gt;J88,"Leap","Increment")</f>
        <v>#N/A</v>
      </c>
      <c r="M88" s="19">
        <f>IF(D88=1,Inputs!$J$25,IF(D88=2,Inputs!$J$26,IF(D88=3,Inputs!$J$27,IF(D88=4,Inputs!$J$28,0))))</f>
        <v>0</v>
      </c>
      <c r="N88" s="19">
        <f>IF(D88=1,Inputs!$J$42,IF(D88=2,Inputs!$J$43,IF(D88=3,Inputs!$J$44,IF(D88=4,Inputs!$J$45,0))))</f>
        <v>0</v>
      </c>
      <c r="O88" s="19">
        <f>IF(D88=1,Inputs!$K$25,IF(D88=2,Inputs!$K$26,IF(D88=3,Inputs!$K$27,IF(D88=4,Inputs!$K$28,0))))</f>
        <v>0</v>
      </c>
      <c r="P88" s="19">
        <f>IF(D88=1,Inputs!$K$42,IF(D88=2,Inputs!$K$43,IF(D88=3,Inputs!$K$44,IF(D88=4,Inputs!$K$45,0))))</f>
        <v>0</v>
      </c>
      <c r="Q88" s="19">
        <f>IF(AND(D88=1,G88=1),Inputs!$L$25,IF(AND(D88=2,G88=1),Inputs!$L$26,IF(AND(D88=3,G88=1),Inputs!$L$27,IF(AND(D88=4,G88=1),Inputs!$L$28,0))))</f>
        <v>0</v>
      </c>
      <c r="R88" s="19">
        <f>IF(AND(D88=1,G88=1),Inputs!$L$42,IF(AND(D88=2,G88=1),Inputs!$L$43,IF(AND(D88=3,G88=1),Inputs!$L$44,IF(AND(D88=4,G88=1),Inputs!$L$45,0))))</f>
        <v>0</v>
      </c>
      <c r="S88" s="19">
        <f>IF(AND(D88=1,H88=1),Inputs!$M$25,IF(AND(D88=2,H88=1),Inputs!$M$26,IF(AND(D88=3,H88=1),Inputs!$M$27,IF(AND(D88=4,H88=1),Inputs!$M$28,0))))</f>
        <v>0</v>
      </c>
      <c r="T88" s="19">
        <f>IF(AND(D88=1,H88=1),Inputs!$M$42,IF(AND(D88=2,H88=1),Inputs!$M$43,IF(AND(D88=3,H88=1),Inputs!$M$44,IF(AND(D88=4,H88=1),Inputs!$M$45,0))))</f>
        <v>0</v>
      </c>
      <c r="U88" s="19">
        <f>IF(AND(D88=1,I88=1),Inputs!$N$25,IF(AND(D88=2,I88=1),Inputs!$N$26,IF(AND(D88=3,I88=1),Inputs!$N$27,IF(AND(D88=4,I88=1),Inputs!$N$28,0))))</f>
        <v>0</v>
      </c>
      <c r="V88" s="19">
        <f>IF(AND(D88=1,I88=1),Inputs!$N$42,IF(AND(D88=2,I88=1),Inputs!$N$43,IF(AND(D88=3,I88=1),Inputs!$N$44,IF(AND(D88=4,I88=1),Inputs!$N$45,0))))</f>
        <v>0</v>
      </c>
      <c r="W88" s="19">
        <f>IF(D88=1,Inputs!$J$34,IF(D88=2,Inputs!$J$35,IF(D88=3,Inputs!$J$36,IF(D88=4,Inputs!$J$37,0))))</f>
        <v>0</v>
      </c>
      <c r="X88" s="19">
        <f>IF(D88=1,Inputs!$J$51,IF(D88=2,Inputs!$J$52,IF(D88=3,Inputs!$J$53,IF(D88=4,Inputs!$J$54,0))))</f>
        <v>0</v>
      </c>
      <c r="Y88" s="19">
        <f>IF(D88=1,Inputs!$K$34,IF(D88=2,Inputs!$K$35,IF(D88=3,Inputs!$K$36,IF(D88=4,Inputs!$K$37,0))))</f>
        <v>0</v>
      </c>
      <c r="Z88" s="19">
        <f>IF(D88=1,Inputs!$K$51,IF(D88=2,Inputs!$K$52,IF(D88=3,Inputs!$K$53,IF(D88=4,Inputs!$K$54,0))))</f>
        <v>0</v>
      </c>
      <c r="AA88" s="19">
        <f>IF(AND(D88=1,G88=1),Inputs!$L$34,IF(AND(D88=2,G88=1),Inputs!$L$35,IF(AND(D88=3,G88=1),Inputs!$L$36,IF(AND(D88=4,G88=1),Inputs!$L$37,0))))</f>
        <v>0</v>
      </c>
      <c r="AB88" s="19">
        <f>IF(AND(D88=1,G88=1),Inputs!$L$51,IF(AND(D88=2,G88=1),Inputs!$L$52,IF(AND(D88=3,G88=1),Inputs!$L$53,IF(AND(D88=4,G88=1),Inputs!$L$54,0))))</f>
        <v>0</v>
      </c>
      <c r="AC88" s="19">
        <f>IF(AND(D88=1,H88=1),Inputs!$M$34,IF(AND(D88=2,H88=1),Inputs!$M$35,IF(AND(D88=3,H88=1),Inputs!$M$36,IF(AND(D88=4,H88=1),Inputs!$M$37,0))))</f>
        <v>0</v>
      </c>
      <c r="AD88" s="19">
        <f>IF(AND(D88=1,H88=1),Inputs!$M$51,IF(AND(D88=2,H88=1),Inputs!$M$52,IF(AND(D88=3,H88=1),Inputs!$M$53,IF(AND(D88=4,H88=1),Inputs!$M$54,0))))</f>
        <v>0</v>
      </c>
      <c r="AE88" s="19">
        <f>IF(AND(D88=1,I88=1),Inputs!$N$34,IF(AND(D88=2,I88=1),Inputs!$N$35,IF(AND(D88=3,I88=1),Inputs!$N$36,IF(AND(D88=4,I88=1),Inputs!$N$37,0))))</f>
        <v>0</v>
      </c>
      <c r="AF88" s="19">
        <f>IF(AND(D88=1,I88=1),Inputs!$N$51,IF(AND(D88=2,I88=1),Inputs!$N$52,IF(AND(D88=3,I88=1),Inputs!$N$53,IF(AND(D88=4,I88=1),Inputs!$N$54,0))))</f>
        <v>0</v>
      </c>
      <c r="AG88" s="19" t="e">
        <f t="shared" ref="AG88:AG151" si="23">IF(J88&lt;6,SUM(C88,M88,O88,Q88,S88,U88),IF(J88=6,SUM(C88,N88,P88,R88,T88,V88),C88))</f>
        <v>#N/A</v>
      </c>
      <c r="AH88" s="19" t="e">
        <f t="shared" ref="AH88:AH151" si="24">IF(J88&lt;6,SUM(C88,M88,O88,Q88,S88,U88,W88,Y88,AA88,AC88,AE88),IF(J88=6,SUM(C88,N88,P88,R88,T88,V88,X88,Z88,AB88,AD88,AF88)))</f>
        <v>#N/A</v>
      </c>
      <c r="AI88" s="19" t="e">
        <f t="shared" ref="AI88:AI151" si="25">AH88-AG88</f>
        <v>#N/A</v>
      </c>
      <c r="AJ88" s="19" t="e">
        <f>IF(K88=2,Inputs!$B$7,IF(K88=3,Inputs!$B$8,IF(K88=4,Inputs!$B$9,IF(K88=5,Inputs!$B$10,IF(K88=6,Inputs!$B$11)))))</f>
        <v>#N/A</v>
      </c>
      <c r="AK88" s="19">
        <f>Inputs!$B$65+C88</f>
        <v>500</v>
      </c>
      <c r="AL88" s="19" t="e">
        <f t="shared" ref="AL88:AL151" si="26">MAX(AJ88:AK88)</f>
        <v>#N/A</v>
      </c>
      <c r="AM88" s="19" t="e">
        <f t="shared" si="21"/>
        <v>#N/A</v>
      </c>
      <c r="AN88" s="19" t="e">
        <f t="shared" si="16"/>
        <v>#N/A</v>
      </c>
      <c r="AO88" s="19" t="e">
        <f t="shared" si="17"/>
        <v>#N/A</v>
      </c>
      <c r="AP88" s="19" t="e">
        <f t="shared" si="18"/>
        <v>#N/A</v>
      </c>
      <c r="AQ88" s="22">
        <f t="shared" si="19"/>
        <v>0</v>
      </c>
      <c r="AR88" s="22">
        <f t="shared" si="20"/>
        <v>0</v>
      </c>
      <c r="AS88" s="22">
        <f>IF(AND(AQ88&gt;=Inputs!$B$15,D88=2),MAX(C88,Inputs!$B$15),AQ88)</f>
        <v>0</v>
      </c>
      <c r="AT88" s="22">
        <f>IF(AND(AR88&gt;=Inputs!$B$15,D88=2),MAX(C88,Inputs!$B$15),AR88)</f>
        <v>0</v>
      </c>
      <c r="AU88" s="22">
        <f>IF(AND(AS88&gt;=Inputs!$B$16,D88&lt;4),MAX(C88,Inputs!$B$16),AS88)</f>
        <v>0</v>
      </c>
      <c r="AV88" s="22">
        <f>IF(AND(AT88&gt;=Inputs!$B$16,D88&lt;4),MAX(C88,Inputs!$B$16),AT88)</f>
        <v>0</v>
      </c>
      <c r="AW88" s="20">
        <f>IF(AU88&gt;Inputs!$B$17,Inputs!$B$17,AU88)</f>
        <v>0</v>
      </c>
      <c r="AX88" s="20">
        <f>IF(AV88&gt;Inputs!$B$17,Inputs!$B$17,AV88)</f>
        <v>0</v>
      </c>
    </row>
    <row r="89" spans="1:50" x14ac:dyDescent="0.25">
      <c r="A89" s="1">
        <f>Levels!A90</f>
        <v>0</v>
      </c>
      <c r="B89" s="1">
        <f>Levels!B90</f>
        <v>0</v>
      </c>
      <c r="C89" s="15">
        <f>IF(AND(E89=0,F89=1),Levels!C90,'2013-2014'!AU89)</f>
        <v>0</v>
      </c>
      <c r="D89" s="1">
        <f>Levels!F90</f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 t="e">
        <f>Levels!AE90</f>
        <v>#N/A</v>
      </c>
      <c r="K89" s="1" t="e">
        <f>Levels!AF90</f>
        <v>#N/A</v>
      </c>
      <c r="L89" s="1" t="e">
        <f t="shared" si="22"/>
        <v>#N/A</v>
      </c>
      <c r="M89" s="19">
        <f>IF(D89=1,Inputs!$J$25,IF(D89=2,Inputs!$J$26,IF(D89=3,Inputs!$J$27,IF(D89=4,Inputs!$J$28,0))))</f>
        <v>0</v>
      </c>
      <c r="N89" s="19">
        <f>IF(D89=1,Inputs!$J$42,IF(D89=2,Inputs!$J$43,IF(D89=3,Inputs!$J$44,IF(D89=4,Inputs!$J$45,0))))</f>
        <v>0</v>
      </c>
      <c r="O89" s="19">
        <f>IF(D89=1,Inputs!$K$25,IF(D89=2,Inputs!$K$26,IF(D89=3,Inputs!$K$27,IF(D89=4,Inputs!$K$28,0))))</f>
        <v>0</v>
      </c>
      <c r="P89" s="19">
        <f>IF(D89=1,Inputs!$K$42,IF(D89=2,Inputs!$K$43,IF(D89=3,Inputs!$K$44,IF(D89=4,Inputs!$K$45,0))))</f>
        <v>0</v>
      </c>
      <c r="Q89" s="19">
        <f>IF(AND(D89=1,G89=1),Inputs!$L$25,IF(AND(D89=2,G89=1),Inputs!$L$26,IF(AND(D89=3,G89=1),Inputs!$L$27,IF(AND(D89=4,G89=1),Inputs!$L$28,0))))</f>
        <v>0</v>
      </c>
      <c r="R89" s="19">
        <f>IF(AND(D89=1,G89=1),Inputs!$L$42,IF(AND(D89=2,G89=1),Inputs!$L$43,IF(AND(D89=3,G89=1),Inputs!$L$44,IF(AND(D89=4,G89=1),Inputs!$L$45,0))))</f>
        <v>0</v>
      </c>
      <c r="S89" s="19">
        <f>IF(AND(D89=1,H89=1),Inputs!$M$25,IF(AND(D89=2,H89=1),Inputs!$M$26,IF(AND(D89=3,H89=1),Inputs!$M$27,IF(AND(D89=4,H89=1),Inputs!$M$28,0))))</f>
        <v>0</v>
      </c>
      <c r="T89" s="19">
        <f>IF(AND(D89=1,H89=1),Inputs!$M$42,IF(AND(D89=2,H89=1),Inputs!$M$43,IF(AND(D89=3,H89=1),Inputs!$M$44,IF(AND(D89=4,H89=1),Inputs!$M$45,0))))</f>
        <v>0</v>
      </c>
      <c r="U89" s="19">
        <f>IF(AND(D89=1,I89=1),Inputs!$N$25,IF(AND(D89=2,I89=1),Inputs!$N$26,IF(AND(D89=3,I89=1),Inputs!$N$27,IF(AND(D89=4,I89=1),Inputs!$N$28,0))))</f>
        <v>0</v>
      </c>
      <c r="V89" s="19">
        <f>IF(AND(D89=1,I89=1),Inputs!$N$42,IF(AND(D89=2,I89=1),Inputs!$N$43,IF(AND(D89=3,I89=1),Inputs!$N$44,IF(AND(D89=4,I89=1),Inputs!$N$45,0))))</f>
        <v>0</v>
      </c>
      <c r="W89" s="19">
        <f>IF(D89=1,Inputs!$J$34,IF(D89=2,Inputs!$J$35,IF(D89=3,Inputs!$J$36,IF(D89=4,Inputs!$J$37,0))))</f>
        <v>0</v>
      </c>
      <c r="X89" s="19">
        <f>IF(D89=1,Inputs!$J$51,IF(D89=2,Inputs!$J$52,IF(D89=3,Inputs!$J$53,IF(D89=4,Inputs!$J$54,0))))</f>
        <v>0</v>
      </c>
      <c r="Y89" s="19">
        <f>IF(D89=1,Inputs!$K$34,IF(D89=2,Inputs!$K$35,IF(D89=3,Inputs!$K$36,IF(D89=4,Inputs!$K$37,0))))</f>
        <v>0</v>
      </c>
      <c r="Z89" s="19">
        <f>IF(D89=1,Inputs!$K$51,IF(D89=2,Inputs!$K$52,IF(D89=3,Inputs!$K$53,IF(D89=4,Inputs!$K$54,0))))</f>
        <v>0</v>
      </c>
      <c r="AA89" s="19">
        <f>IF(AND(D89=1,G89=1),Inputs!$L$34,IF(AND(D89=2,G89=1),Inputs!$L$35,IF(AND(D89=3,G89=1),Inputs!$L$36,IF(AND(D89=4,G89=1),Inputs!$L$37,0))))</f>
        <v>0</v>
      </c>
      <c r="AB89" s="19">
        <f>IF(AND(D89=1,G89=1),Inputs!$L$51,IF(AND(D89=2,G89=1),Inputs!$L$52,IF(AND(D89=3,G89=1),Inputs!$L$53,IF(AND(D89=4,G89=1),Inputs!$L$54,0))))</f>
        <v>0</v>
      </c>
      <c r="AC89" s="19">
        <f>IF(AND(D89=1,H89=1),Inputs!$M$34,IF(AND(D89=2,H89=1),Inputs!$M$35,IF(AND(D89=3,H89=1),Inputs!$M$36,IF(AND(D89=4,H89=1),Inputs!$M$37,0))))</f>
        <v>0</v>
      </c>
      <c r="AD89" s="19">
        <f>IF(AND(D89=1,H89=1),Inputs!$M$51,IF(AND(D89=2,H89=1),Inputs!$M$52,IF(AND(D89=3,H89=1),Inputs!$M$53,IF(AND(D89=4,H89=1),Inputs!$M$54,0))))</f>
        <v>0</v>
      </c>
      <c r="AE89" s="19">
        <f>IF(AND(D89=1,I89=1),Inputs!$N$34,IF(AND(D89=2,I89=1),Inputs!$N$35,IF(AND(D89=3,I89=1),Inputs!$N$36,IF(AND(D89=4,I89=1),Inputs!$N$37,0))))</f>
        <v>0</v>
      </c>
      <c r="AF89" s="19">
        <f>IF(AND(D89=1,I89=1),Inputs!$N$51,IF(AND(D89=2,I89=1),Inputs!$N$52,IF(AND(D89=3,I89=1),Inputs!$N$53,IF(AND(D89=4,I89=1),Inputs!$N$54,0))))</f>
        <v>0</v>
      </c>
      <c r="AG89" s="19" t="e">
        <f t="shared" si="23"/>
        <v>#N/A</v>
      </c>
      <c r="AH89" s="19" t="e">
        <f t="shared" si="24"/>
        <v>#N/A</v>
      </c>
      <c r="AI89" s="19" t="e">
        <f t="shared" si="25"/>
        <v>#N/A</v>
      </c>
      <c r="AJ89" s="19" t="e">
        <f>IF(K89=2,Inputs!$B$7,IF(K89=3,Inputs!$B$8,IF(K89=4,Inputs!$B$9,IF(K89=5,Inputs!$B$10,IF(K89=6,Inputs!$B$11)))))</f>
        <v>#N/A</v>
      </c>
      <c r="AK89" s="19">
        <f>Inputs!$B$65+C89</f>
        <v>500</v>
      </c>
      <c r="AL89" s="19" t="e">
        <f t="shared" si="26"/>
        <v>#N/A</v>
      </c>
      <c r="AM89" s="19" t="e">
        <f t="shared" si="21"/>
        <v>#N/A</v>
      </c>
      <c r="AN89" s="19" t="e">
        <f t="shared" si="16"/>
        <v>#N/A</v>
      </c>
      <c r="AO89" s="19" t="e">
        <f t="shared" si="17"/>
        <v>#N/A</v>
      </c>
      <c r="AP89" s="19" t="e">
        <f t="shared" si="18"/>
        <v>#N/A</v>
      </c>
      <c r="AQ89" s="22">
        <f t="shared" si="19"/>
        <v>0</v>
      </c>
      <c r="AR89" s="22">
        <f t="shared" si="20"/>
        <v>0</v>
      </c>
      <c r="AS89" s="22">
        <f>IF(AND(AQ89&gt;=Inputs!$B$15,D89=2),MAX(C89,Inputs!$B$15),AQ89)</f>
        <v>0</v>
      </c>
      <c r="AT89" s="22">
        <f>IF(AND(AR89&gt;=Inputs!$B$15,D89=2),MAX(C89,Inputs!$B$15),AR89)</f>
        <v>0</v>
      </c>
      <c r="AU89" s="22">
        <f>IF(AND(AS89&gt;=Inputs!$B$16,D89&lt;4),MAX(C89,Inputs!$B$16),AS89)</f>
        <v>0</v>
      </c>
      <c r="AV89" s="22">
        <f>IF(AND(AT89&gt;=Inputs!$B$16,D89&lt;4),MAX(C89,Inputs!$B$16),AT89)</f>
        <v>0</v>
      </c>
      <c r="AW89" s="20">
        <f>IF(AU89&gt;Inputs!$B$17,Inputs!$B$17,AU89)</f>
        <v>0</v>
      </c>
      <c r="AX89" s="20">
        <f>IF(AV89&gt;Inputs!$B$17,Inputs!$B$17,AV89)</f>
        <v>0</v>
      </c>
    </row>
    <row r="90" spans="1:50" x14ac:dyDescent="0.25">
      <c r="A90" s="1">
        <f>Levels!A91</f>
        <v>0</v>
      </c>
      <c r="B90" s="1">
        <f>Levels!B91</f>
        <v>0</v>
      </c>
      <c r="C90" s="15">
        <f>IF(AND(E90=0,F90=1),Levels!C91,'2013-2014'!AU90)</f>
        <v>0</v>
      </c>
      <c r="D90" s="1">
        <f>Levels!F91</f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 t="e">
        <f>Levels!AE91</f>
        <v>#N/A</v>
      </c>
      <c r="K90" s="1" t="e">
        <f>Levels!AF91</f>
        <v>#N/A</v>
      </c>
      <c r="L90" s="1" t="e">
        <f t="shared" si="22"/>
        <v>#N/A</v>
      </c>
      <c r="M90" s="19">
        <f>IF(D90=1,Inputs!$J$25,IF(D90=2,Inputs!$J$26,IF(D90=3,Inputs!$J$27,IF(D90=4,Inputs!$J$28,0))))</f>
        <v>0</v>
      </c>
      <c r="N90" s="19">
        <f>IF(D90=1,Inputs!$J$42,IF(D90=2,Inputs!$J$43,IF(D90=3,Inputs!$J$44,IF(D90=4,Inputs!$J$45,0))))</f>
        <v>0</v>
      </c>
      <c r="O90" s="19">
        <f>IF(D90=1,Inputs!$K$25,IF(D90=2,Inputs!$K$26,IF(D90=3,Inputs!$K$27,IF(D90=4,Inputs!$K$28,0))))</f>
        <v>0</v>
      </c>
      <c r="P90" s="19">
        <f>IF(D90=1,Inputs!$K$42,IF(D90=2,Inputs!$K$43,IF(D90=3,Inputs!$K$44,IF(D90=4,Inputs!$K$45,0))))</f>
        <v>0</v>
      </c>
      <c r="Q90" s="19">
        <f>IF(AND(D90=1,G90=1),Inputs!$L$25,IF(AND(D90=2,G90=1),Inputs!$L$26,IF(AND(D90=3,G90=1),Inputs!$L$27,IF(AND(D90=4,G90=1),Inputs!$L$28,0))))</f>
        <v>0</v>
      </c>
      <c r="R90" s="19">
        <f>IF(AND(D90=1,G90=1),Inputs!$L$42,IF(AND(D90=2,G90=1),Inputs!$L$43,IF(AND(D90=3,G90=1),Inputs!$L$44,IF(AND(D90=4,G90=1),Inputs!$L$45,0))))</f>
        <v>0</v>
      </c>
      <c r="S90" s="19">
        <f>IF(AND(D90=1,H90=1),Inputs!$M$25,IF(AND(D90=2,H90=1),Inputs!$M$26,IF(AND(D90=3,H90=1),Inputs!$M$27,IF(AND(D90=4,H90=1),Inputs!$M$28,0))))</f>
        <v>0</v>
      </c>
      <c r="T90" s="19">
        <f>IF(AND(D90=1,H90=1),Inputs!$M$42,IF(AND(D90=2,H90=1),Inputs!$M$43,IF(AND(D90=3,H90=1),Inputs!$M$44,IF(AND(D90=4,H90=1),Inputs!$M$45,0))))</f>
        <v>0</v>
      </c>
      <c r="U90" s="19">
        <f>IF(AND(D90=1,I90=1),Inputs!$N$25,IF(AND(D90=2,I90=1),Inputs!$N$26,IF(AND(D90=3,I90=1),Inputs!$N$27,IF(AND(D90=4,I90=1),Inputs!$N$28,0))))</f>
        <v>0</v>
      </c>
      <c r="V90" s="19">
        <f>IF(AND(D90=1,I90=1),Inputs!$N$42,IF(AND(D90=2,I90=1),Inputs!$N$43,IF(AND(D90=3,I90=1),Inputs!$N$44,IF(AND(D90=4,I90=1),Inputs!$N$45,0))))</f>
        <v>0</v>
      </c>
      <c r="W90" s="19">
        <f>IF(D90=1,Inputs!$J$34,IF(D90=2,Inputs!$J$35,IF(D90=3,Inputs!$J$36,IF(D90=4,Inputs!$J$37,0))))</f>
        <v>0</v>
      </c>
      <c r="X90" s="19">
        <f>IF(D90=1,Inputs!$J$51,IF(D90=2,Inputs!$J$52,IF(D90=3,Inputs!$J$53,IF(D90=4,Inputs!$J$54,0))))</f>
        <v>0</v>
      </c>
      <c r="Y90" s="19">
        <f>IF(D90=1,Inputs!$K$34,IF(D90=2,Inputs!$K$35,IF(D90=3,Inputs!$K$36,IF(D90=4,Inputs!$K$37,0))))</f>
        <v>0</v>
      </c>
      <c r="Z90" s="19">
        <f>IF(D90=1,Inputs!$K$51,IF(D90=2,Inputs!$K$52,IF(D90=3,Inputs!$K$53,IF(D90=4,Inputs!$K$54,0))))</f>
        <v>0</v>
      </c>
      <c r="AA90" s="19">
        <f>IF(AND(D90=1,G90=1),Inputs!$L$34,IF(AND(D90=2,G90=1),Inputs!$L$35,IF(AND(D90=3,G90=1),Inputs!$L$36,IF(AND(D90=4,G90=1),Inputs!$L$37,0))))</f>
        <v>0</v>
      </c>
      <c r="AB90" s="19">
        <f>IF(AND(D90=1,G90=1),Inputs!$L$51,IF(AND(D90=2,G90=1),Inputs!$L$52,IF(AND(D90=3,G90=1),Inputs!$L$53,IF(AND(D90=4,G90=1),Inputs!$L$54,0))))</f>
        <v>0</v>
      </c>
      <c r="AC90" s="19">
        <f>IF(AND(D90=1,H90=1),Inputs!$M$34,IF(AND(D90=2,H90=1),Inputs!$M$35,IF(AND(D90=3,H90=1),Inputs!$M$36,IF(AND(D90=4,H90=1),Inputs!$M$37,0))))</f>
        <v>0</v>
      </c>
      <c r="AD90" s="19">
        <f>IF(AND(D90=1,H90=1),Inputs!$M$51,IF(AND(D90=2,H90=1),Inputs!$M$52,IF(AND(D90=3,H90=1),Inputs!$M$53,IF(AND(D90=4,H90=1),Inputs!$M$54,0))))</f>
        <v>0</v>
      </c>
      <c r="AE90" s="19">
        <f>IF(AND(D90=1,I90=1),Inputs!$N$34,IF(AND(D90=2,I90=1),Inputs!$N$35,IF(AND(D90=3,I90=1),Inputs!$N$36,IF(AND(D90=4,I90=1),Inputs!$N$37,0))))</f>
        <v>0</v>
      </c>
      <c r="AF90" s="19">
        <f>IF(AND(D90=1,I90=1),Inputs!$N$51,IF(AND(D90=2,I90=1),Inputs!$N$52,IF(AND(D90=3,I90=1),Inputs!$N$53,IF(AND(D90=4,I90=1),Inputs!$N$54,0))))</f>
        <v>0</v>
      </c>
      <c r="AG90" s="19" t="e">
        <f t="shared" si="23"/>
        <v>#N/A</v>
      </c>
      <c r="AH90" s="19" t="e">
        <f t="shared" si="24"/>
        <v>#N/A</v>
      </c>
      <c r="AI90" s="19" t="e">
        <f t="shared" si="25"/>
        <v>#N/A</v>
      </c>
      <c r="AJ90" s="19" t="e">
        <f>IF(K90=2,Inputs!$B$7,IF(K90=3,Inputs!$B$8,IF(K90=4,Inputs!$B$9,IF(K90=5,Inputs!$B$10,IF(K90=6,Inputs!$B$11)))))</f>
        <v>#N/A</v>
      </c>
      <c r="AK90" s="19">
        <f>Inputs!$B$65+C90</f>
        <v>500</v>
      </c>
      <c r="AL90" s="19" t="e">
        <f t="shared" si="26"/>
        <v>#N/A</v>
      </c>
      <c r="AM90" s="19" t="e">
        <f t="shared" si="21"/>
        <v>#N/A</v>
      </c>
      <c r="AN90" s="19" t="e">
        <f t="shared" si="16"/>
        <v>#N/A</v>
      </c>
      <c r="AO90" s="19" t="e">
        <f t="shared" si="17"/>
        <v>#N/A</v>
      </c>
      <c r="AP90" s="19" t="e">
        <f t="shared" si="18"/>
        <v>#N/A</v>
      </c>
      <c r="AQ90" s="22">
        <f t="shared" si="19"/>
        <v>0</v>
      </c>
      <c r="AR90" s="22">
        <f t="shared" si="20"/>
        <v>0</v>
      </c>
      <c r="AS90" s="22">
        <f>IF(AND(AQ90&gt;=Inputs!$B$15,D90=2),MAX(C90,Inputs!$B$15),AQ90)</f>
        <v>0</v>
      </c>
      <c r="AT90" s="22">
        <f>IF(AND(AR90&gt;=Inputs!$B$15,D90=2),MAX(C90,Inputs!$B$15),AR90)</f>
        <v>0</v>
      </c>
      <c r="AU90" s="22">
        <f>IF(AND(AS90&gt;=Inputs!$B$16,D90&lt;4),MAX(C90,Inputs!$B$16),AS90)</f>
        <v>0</v>
      </c>
      <c r="AV90" s="22">
        <f>IF(AND(AT90&gt;=Inputs!$B$16,D90&lt;4),MAX(C90,Inputs!$B$16),AT90)</f>
        <v>0</v>
      </c>
      <c r="AW90" s="20">
        <f>IF(AU90&gt;Inputs!$B$17,Inputs!$B$17,AU90)</f>
        <v>0</v>
      </c>
      <c r="AX90" s="20">
        <f>IF(AV90&gt;Inputs!$B$17,Inputs!$B$17,AV90)</f>
        <v>0</v>
      </c>
    </row>
    <row r="91" spans="1:50" x14ac:dyDescent="0.25">
      <c r="A91" s="1">
        <f>Levels!A92</f>
        <v>0</v>
      </c>
      <c r="B91" s="1">
        <f>Levels!B92</f>
        <v>0</v>
      </c>
      <c r="C91" s="15">
        <f>IF(AND(E91=0,F91=1),Levels!C92,'2013-2014'!AU91)</f>
        <v>0</v>
      </c>
      <c r="D91" s="1">
        <f>Levels!F92</f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 t="e">
        <f>Levels!AE92</f>
        <v>#N/A</v>
      </c>
      <c r="K91" s="1" t="e">
        <f>Levels!AF92</f>
        <v>#N/A</v>
      </c>
      <c r="L91" s="1" t="e">
        <f t="shared" si="22"/>
        <v>#N/A</v>
      </c>
      <c r="M91" s="19">
        <f>IF(D91=1,Inputs!$J$25,IF(D91=2,Inputs!$J$26,IF(D91=3,Inputs!$J$27,IF(D91=4,Inputs!$J$28,0))))</f>
        <v>0</v>
      </c>
      <c r="N91" s="19">
        <f>IF(D91=1,Inputs!$J$42,IF(D91=2,Inputs!$J$43,IF(D91=3,Inputs!$J$44,IF(D91=4,Inputs!$J$45,0))))</f>
        <v>0</v>
      </c>
      <c r="O91" s="19">
        <f>IF(D91=1,Inputs!$K$25,IF(D91=2,Inputs!$K$26,IF(D91=3,Inputs!$K$27,IF(D91=4,Inputs!$K$28,0))))</f>
        <v>0</v>
      </c>
      <c r="P91" s="19">
        <f>IF(D91=1,Inputs!$K$42,IF(D91=2,Inputs!$K$43,IF(D91=3,Inputs!$K$44,IF(D91=4,Inputs!$K$45,0))))</f>
        <v>0</v>
      </c>
      <c r="Q91" s="19">
        <f>IF(AND(D91=1,G91=1),Inputs!$L$25,IF(AND(D91=2,G91=1),Inputs!$L$26,IF(AND(D91=3,G91=1),Inputs!$L$27,IF(AND(D91=4,G91=1),Inputs!$L$28,0))))</f>
        <v>0</v>
      </c>
      <c r="R91" s="19">
        <f>IF(AND(D91=1,G91=1),Inputs!$L$42,IF(AND(D91=2,G91=1),Inputs!$L$43,IF(AND(D91=3,G91=1),Inputs!$L$44,IF(AND(D91=4,G91=1),Inputs!$L$45,0))))</f>
        <v>0</v>
      </c>
      <c r="S91" s="19">
        <f>IF(AND(D91=1,H91=1),Inputs!$M$25,IF(AND(D91=2,H91=1),Inputs!$M$26,IF(AND(D91=3,H91=1),Inputs!$M$27,IF(AND(D91=4,H91=1),Inputs!$M$28,0))))</f>
        <v>0</v>
      </c>
      <c r="T91" s="19">
        <f>IF(AND(D91=1,H91=1),Inputs!$M$42,IF(AND(D91=2,H91=1),Inputs!$M$43,IF(AND(D91=3,H91=1),Inputs!$M$44,IF(AND(D91=4,H91=1),Inputs!$M$45,0))))</f>
        <v>0</v>
      </c>
      <c r="U91" s="19">
        <f>IF(AND(D91=1,I91=1),Inputs!$N$25,IF(AND(D91=2,I91=1),Inputs!$N$26,IF(AND(D91=3,I91=1),Inputs!$N$27,IF(AND(D91=4,I91=1),Inputs!$N$28,0))))</f>
        <v>0</v>
      </c>
      <c r="V91" s="19">
        <f>IF(AND(D91=1,I91=1),Inputs!$N$42,IF(AND(D91=2,I91=1),Inputs!$N$43,IF(AND(D91=3,I91=1),Inputs!$N$44,IF(AND(D91=4,I91=1),Inputs!$N$45,0))))</f>
        <v>0</v>
      </c>
      <c r="W91" s="19">
        <f>IF(D91=1,Inputs!$J$34,IF(D91=2,Inputs!$J$35,IF(D91=3,Inputs!$J$36,IF(D91=4,Inputs!$J$37,0))))</f>
        <v>0</v>
      </c>
      <c r="X91" s="19">
        <f>IF(D91=1,Inputs!$J$51,IF(D91=2,Inputs!$J$52,IF(D91=3,Inputs!$J$53,IF(D91=4,Inputs!$J$54,0))))</f>
        <v>0</v>
      </c>
      <c r="Y91" s="19">
        <f>IF(D91=1,Inputs!$K$34,IF(D91=2,Inputs!$K$35,IF(D91=3,Inputs!$K$36,IF(D91=4,Inputs!$K$37,0))))</f>
        <v>0</v>
      </c>
      <c r="Z91" s="19">
        <f>IF(D91=1,Inputs!$K$51,IF(D91=2,Inputs!$K$52,IF(D91=3,Inputs!$K$53,IF(D91=4,Inputs!$K$54,0))))</f>
        <v>0</v>
      </c>
      <c r="AA91" s="19">
        <f>IF(AND(D91=1,G91=1),Inputs!$L$34,IF(AND(D91=2,G91=1),Inputs!$L$35,IF(AND(D91=3,G91=1),Inputs!$L$36,IF(AND(D91=4,G91=1),Inputs!$L$37,0))))</f>
        <v>0</v>
      </c>
      <c r="AB91" s="19">
        <f>IF(AND(D91=1,G91=1),Inputs!$L$51,IF(AND(D91=2,G91=1),Inputs!$L$52,IF(AND(D91=3,G91=1),Inputs!$L$53,IF(AND(D91=4,G91=1),Inputs!$L$54,0))))</f>
        <v>0</v>
      </c>
      <c r="AC91" s="19">
        <f>IF(AND(D91=1,H91=1),Inputs!$M$34,IF(AND(D91=2,H91=1),Inputs!$M$35,IF(AND(D91=3,H91=1),Inputs!$M$36,IF(AND(D91=4,H91=1),Inputs!$M$37,0))))</f>
        <v>0</v>
      </c>
      <c r="AD91" s="19">
        <f>IF(AND(D91=1,H91=1),Inputs!$M$51,IF(AND(D91=2,H91=1),Inputs!$M$52,IF(AND(D91=3,H91=1),Inputs!$M$53,IF(AND(D91=4,H91=1),Inputs!$M$54,0))))</f>
        <v>0</v>
      </c>
      <c r="AE91" s="19">
        <f>IF(AND(D91=1,I91=1),Inputs!$N$34,IF(AND(D91=2,I91=1),Inputs!$N$35,IF(AND(D91=3,I91=1),Inputs!$N$36,IF(AND(D91=4,I91=1),Inputs!$N$37,0))))</f>
        <v>0</v>
      </c>
      <c r="AF91" s="19">
        <f>IF(AND(D91=1,I91=1),Inputs!$N$51,IF(AND(D91=2,I91=1),Inputs!$N$52,IF(AND(D91=3,I91=1),Inputs!$N$53,IF(AND(D91=4,I91=1),Inputs!$N$54,0))))</f>
        <v>0</v>
      </c>
      <c r="AG91" s="19" t="e">
        <f t="shared" si="23"/>
        <v>#N/A</v>
      </c>
      <c r="AH91" s="19" t="e">
        <f t="shared" si="24"/>
        <v>#N/A</v>
      </c>
      <c r="AI91" s="19" t="e">
        <f t="shared" si="25"/>
        <v>#N/A</v>
      </c>
      <c r="AJ91" s="19" t="e">
        <f>IF(K91=2,Inputs!$B$7,IF(K91=3,Inputs!$B$8,IF(K91=4,Inputs!$B$9,IF(K91=5,Inputs!$B$10,IF(K91=6,Inputs!$B$11)))))</f>
        <v>#N/A</v>
      </c>
      <c r="AK91" s="19">
        <f>Inputs!$B$65+C91</f>
        <v>500</v>
      </c>
      <c r="AL91" s="19" t="e">
        <f t="shared" si="26"/>
        <v>#N/A</v>
      </c>
      <c r="AM91" s="19" t="e">
        <f t="shared" si="21"/>
        <v>#N/A</v>
      </c>
      <c r="AN91" s="19" t="e">
        <f t="shared" si="16"/>
        <v>#N/A</v>
      </c>
      <c r="AO91" s="19" t="e">
        <f t="shared" si="17"/>
        <v>#N/A</v>
      </c>
      <c r="AP91" s="19" t="e">
        <f t="shared" si="18"/>
        <v>#N/A</v>
      </c>
      <c r="AQ91" s="22">
        <f t="shared" si="19"/>
        <v>0</v>
      </c>
      <c r="AR91" s="22">
        <f t="shared" si="20"/>
        <v>0</v>
      </c>
      <c r="AS91" s="22">
        <f>IF(AND(AQ91&gt;=Inputs!$B$15,D91=2),MAX(C91,Inputs!$B$15),AQ91)</f>
        <v>0</v>
      </c>
      <c r="AT91" s="22">
        <f>IF(AND(AR91&gt;=Inputs!$B$15,D91=2),MAX(C91,Inputs!$B$15),AR91)</f>
        <v>0</v>
      </c>
      <c r="AU91" s="22">
        <f>IF(AND(AS91&gt;=Inputs!$B$16,D91&lt;4),MAX(C91,Inputs!$B$16),AS91)</f>
        <v>0</v>
      </c>
      <c r="AV91" s="22">
        <f>IF(AND(AT91&gt;=Inputs!$B$16,D91&lt;4),MAX(C91,Inputs!$B$16),AT91)</f>
        <v>0</v>
      </c>
      <c r="AW91" s="20">
        <f>IF(AU91&gt;Inputs!$B$17,Inputs!$B$17,AU91)</f>
        <v>0</v>
      </c>
      <c r="AX91" s="20">
        <f>IF(AV91&gt;Inputs!$B$17,Inputs!$B$17,AV91)</f>
        <v>0</v>
      </c>
    </row>
    <row r="92" spans="1:50" x14ac:dyDescent="0.25">
      <c r="A92" s="1">
        <f>Levels!A93</f>
        <v>0</v>
      </c>
      <c r="B92" s="1">
        <f>Levels!B93</f>
        <v>0</v>
      </c>
      <c r="C92" s="15">
        <f>IF(AND(E92=0,F92=1),Levels!C93,'2013-2014'!AU92)</f>
        <v>0</v>
      </c>
      <c r="D92" s="1">
        <f>Levels!F93</f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 t="e">
        <f>Levels!AE93</f>
        <v>#N/A</v>
      </c>
      <c r="K92" s="1" t="e">
        <f>Levels!AF93</f>
        <v>#N/A</v>
      </c>
      <c r="L92" s="1" t="e">
        <f t="shared" si="22"/>
        <v>#N/A</v>
      </c>
      <c r="M92" s="19">
        <f>IF(D92=1,Inputs!$J$25,IF(D92=2,Inputs!$J$26,IF(D92=3,Inputs!$J$27,IF(D92=4,Inputs!$J$28,0))))</f>
        <v>0</v>
      </c>
      <c r="N92" s="19">
        <f>IF(D92=1,Inputs!$J$42,IF(D92=2,Inputs!$J$43,IF(D92=3,Inputs!$J$44,IF(D92=4,Inputs!$J$45,0))))</f>
        <v>0</v>
      </c>
      <c r="O92" s="19">
        <f>IF(D92=1,Inputs!$K$25,IF(D92=2,Inputs!$K$26,IF(D92=3,Inputs!$K$27,IF(D92=4,Inputs!$K$28,0))))</f>
        <v>0</v>
      </c>
      <c r="P92" s="19">
        <f>IF(D92=1,Inputs!$K$42,IF(D92=2,Inputs!$K$43,IF(D92=3,Inputs!$K$44,IF(D92=4,Inputs!$K$45,0))))</f>
        <v>0</v>
      </c>
      <c r="Q92" s="19">
        <f>IF(AND(D92=1,G92=1),Inputs!$L$25,IF(AND(D92=2,G92=1),Inputs!$L$26,IF(AND(D92=3,G92=1),Inputs!$L$27,IF(AND(D92=4,G92=1),Inputs!$L$28,0))))</f>
        <v>0</v>
      </c>
      <c r="R92" s="19">
        <f>IF(AND(D92=1,G92=1),Inputs!$L$42,IF(AND(D92=2,G92=1),Inputs!$L$43,IF(AND(D92=3,G92=1),Inputs!$L$44,IF(AND(D92=4,G92=1),Inputs!$L$45,0))))</f>
        <v>0</v>
      </c>
      <c r="S92" s="19">
        <f>IF(AND(D92=1,H92=1),Inputs!$M$25,IF(AND(D92=2,H92=1),Inputs!$M$26,IF(AND(D92=3,H92=1),Inputs!$M$27,IF(AND(D92=4,H92=1),Inputs!$M$28,0))))</f>
        <v>0</v>
      </c>
      <c r="T92" s="19">
        <f>IF(AND(D92=1,H92=1),Inputs!$M$42,IF(AND(D92=2,H92=1),Inputs!$M$43,IF(AND(D92=3,H92=1),Inputs!$M$44,IF(AND(D92=4,H92=1),Inputs!$M$45,0))))</f>
        <v>0</v>
      </c>
      <c r="U92" s="19">
        <f>IF(AND(D92=1,I92=1),Inputs!$N$25,IF(AND(D92=2,I92=1),Inputs!$N$26,IF(AND(D92=3,I92=1),Inputs!$N$27,IF(AND(D92=4,I92=1),Inputs!$N$28,0))))</f>
        <v>0</v>
      </c>
      <c r="V92" s="19">
        <f>IF(AND(D92=1,I92=1),Inputs!$N$42,IF(AND(D92=2,I92=1),Inputs!$N$43,IF(AND(D92=3,I92=1),Inputs!$N$44,IF(AND(D92=4,I92=1),Inputs!$N$45,0))))</f>
        <v>0</v>
      </c>
      <c r="W92" s="19">
        <f>IF(D92=1,Inputs!$J$34,IF(D92=2,Inputs!$J$35,IF(D92=3,Inputs!$J$36,IF(D92=4,Inputs!$J$37,0))))</f>
        <v>0</v>
      </c>
      <c r="X92" s="19">
        <f>IF(D92=1,Inputs!$J$51,IF(D92=2,Inputs!$J$52,IF(D92=3,Inputs!$J$53,IF(D92=4,Inputs!$J$54,0))))</f>
        <v>0</v>
      </c>
      <c r="Y92" s="19">
        <f>IF(D92=1,Inputs!$K$34,IF(D92=2,Inputs!$K$35,IF(D92=3,Inputs!$K$36,IF(D92=4,Inputs!$K$37,0))))</f>
        <v>0</v>
      </c>
      <c r="Z92" s="19">
        <f>IF(D92=1,Inputs!$K$51,IF(D92=2,Inputs!$K$52,IF(D92=3,Inputs!$K$53,IF(D92=4,Inputs!$K$54,0))))</f>
        <v>0</v>
      </c>
      <c r="AA92" s="19">
        <f>IF(AND(D92=1,G92=1),Inputs!$L$34,IF(AND(D92=2,G92=1),Inputs!$L$35,IF(AND(D92=3,G92=1),Inputs!$L$36,IF(AND(D92=4,G92=1),Inputs!$L$37,0))))</f>
        <v>0</v>
      </c>
      <c r="AB92" s="19">
        <f>IF(AND(D92=1,G92=1),Inputs!$L$51,IF(AND(D92=2,G92=1),Inputs!$L$52,IF(AND(D92=3,G92=1),Inputs!$L$53,IF(AND(D92=4,G92=1),Inputs!$L$54,0))))</f>
        <v>0</v>
      </c>
      <c r="AC92" s="19">
        <f>IF(AND(D92=1,H92=1),Inputs!$M$34,IF(AND(D92=2,H92=1),Inputs!$M$35,IF(AND(D92=3,H92=1),Inputs!$M$36,IF(AND(D92=4,H92=1),Inputs!$M$37,0))))</f>
        <v>0</v>
      </c>
      <c r="AD92" s="19">
        <f>IF(AND(D92=1,H92=1),Inputs!$M$51,IF(AND(D92=2,H92=1),Inputs!$M$52,IF(AND(D92=3,H92=1),Inputs!$M$53,IF(AND(D92=4,H92=1),Inputs!$M$54,0))))</f>
        <v>0</v>
      </c>
      <c r="AE92" s="19">
        <f>IF(AND(D92=1,I92=1),Inputs!$N$34,IF(AND(D92=2,I92=1),Inputs!$N$35,IF(AND(D92=3,I92=1),Inputs!$N$36,IF(AND(D92=4,I92=1),Inputs!$N$37,0))))</f>
        <v>0</v>
      </c>
      <c r="AF92" s="19">
        <f>IF(AND(D92=1,I92=1),Inputs!$N$51,IF(AND(D92=2,I92=1),Inputs!$N$52,IF(AND(D92=3,I92=1),Inputs!$N$53,IF(AND(D92=4,I92=1),Inputs!$N$54,0))))</f>
        <v>0</v>
      </c>
      <c r="AG92" s="19" t="e">
        <f t="shared" si="23"/>
        <v>#N/A</v>
      </c>
      <c r="AH92" s="19" t="e">
        <f t="shared" si="24"/>
        <v>#N/A</v>
      </c>
      <c r="AI92" s="19" t="e">
        <f t="shared" si="25"/>
        <v>#N/A</v>
      </c>
      <c r="AJ92" s="19" t="e">
        <f>IF(K92=2,Inputs!$B$7,IF(K92=3,Inputs!$B$8,IF(K92=4,Inputs!$B$9,IF(K92=5,Inputs!$B$10,IF(K92=6,Inputs!$B$11)))))</f>
        <v>#N/A</v>
      </c>
      <c r="AK92" s="19">
        <f>Inputs!$B$65+C92</f>
        <v>500</v>
      </c>
      <c r="AL92" s="19" t="e">
        <f t="shared" si="26"/>
        <v>#N/A</v>
      </c>
      <c r="AM92" s="19" t="e">
        <f t="shared" si="21"/>
        <v>#N/A</v>
      </c>
      <c r="AN92" s="19" t="e">
        <f t="shared" si="16"/>
        <v>#N/A</v>
      </c>
      <c r="AO92" s="19" t="e">
        <f t="shared" si="17"/>
        <v>#N/A</v>
      </c>
      <c r="AP92" s="19" t="e">
        <f t="shared" si="18"/>
        <v>#N/A</v>
      </c>
      <c r="AQ92" s="22">
        <f t="shared" si="19"/>
        <v>0</v>
      </c>
      <c r="AR92" s="22">
        <f t="shared" si="20"/>
        <v>0</v>
      </c>
      <c r="AS92" s="22">
        <f>IF(AND(AQ92&gt;=Inputs!$B$15,D92=2),MAX(C92,Inputs!$B$15),AQ92)</f>
        <v>0</v>
      </c>
      <c r="AT92" s="22">
        <f>IF(AND(AR92&gt;=Inputs!$B$15,D92=2),MAX(C92,Inputs!$B$15),AR92)</f>
        <v>0</v>
      </c>
      <c r="AU92" s="22">
        <f>IF(AND(AS92&gt;=Inputs!$B$16,D92&lt;4),MAX(C92,Inputs!$B$16),AS92)</f>
        <v>0</v>
      </c>
      <c r="AV92" s="22">
        <f>IF(AND(AT92&gt;=Inputs!$B$16,D92&lt;4),MAX(C92,Inputs!$B$16),AT92)</f>
        <v>0</v>
      </c>
      <c r="AW92" s="20">
        <f>IF(AU92&gt;Inputs!$B$17,Inputs!$B$17,AU92)</f>
        <v>0</v>
      </c>
      <c r="AX92" s="20">
        <f>IF(AV92&gt;Inputs!$B$17,Inputs!$B$17,AV92)</f>
        <v>0</v>
      </c>
    </row>
    <row r="93" spans="1:50" x14ac:dyDescent="0.25">
      <c r="A93" s="1">
        <f>Levels!A94</f>
        <v>0</v>
      </c>
      <c r="B93" s="1">
        <f>Levels!B94</f>
        <v>0</v>
      </c>
      <c r="C93" s="15">
        <f>IF(AND(E93=0,F93=1),Levels!C94,'2013-2014'!AU93)</f>
        <v>0</v>
      </c>
      <c r="D93" s="1">
        <f>Levels!F94</f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 t="e">
        <f>Levels!AE94</f>
        <v>#N/A</v>
      </c>
      <c r="K93" s="1" t="e">
        <f>Levels!AF94</f>
        <v>#N/A</v>
      </c>
      <c r="L93" s="1" t="e">
        <f t="shared" si="22"/>
        <v>#N/A</v>
      </c>
      <c r="M93" s="19">
        <f>IF(D93=1,Inputs!$J$25,IF(D93=2,Inputs!$J$26,IF(D93=3,Inputs!$J$27,IF(D93=4,Inputs!$J$28,0))))</f>
        <v>0</v>
      </c>
      <c r="N93" s="19">
        <f>IF(D93=1,Inputs!$J$42,IF(D93=2,Inputs!$J$43,IF(D93=3,Inputs!$J$44,IF(D93=4,Inputs!$J$45,0))))</f>
        <v>0</v>
      </c>
      <c r="O93" s="19">
        <f>IF(D93=1,Inputs!$K$25,IF(D93=2,Inputs!$K$26,IF(D93=3,Inputs!$K$27,IF(D93=4,Inputs!$K$28,0))))</f>
        <v>0</v>
      </c>
      <c r="P93" s="19">
        <f>IF(D93=1,Inputs!$K$42,IF(D93=2,Inputs!$K$43,IF(D93=3,Inputs!$K$44,IF(D93=4,Inputs!$K$45,0))))</f>
        <v>0</v>
      </c>
      <c r="Q93" s="19">
        <f>IF(AND(D93=1,G93=1),Inputs!$L$25,IF(AND(D93=2,G93=1),Inputs!$L$26,IF(AND(D93=3,G93=1),Inputs!$L$27,IF(AND(D93=4,G93=1),Inputs!$L$28,0))))</f>
        <v>0</v>
      </c>
      <c r="R93" s="19">
        <f>IF(AND(D93=1,G93=1),Inputs!$L$42,IF(AND(D93=2,G93=1),Inputs!$L$43,IF(AND(D93=3,G93=1),Inputs!$L$44,IF(AND(D93=4,G93=1),Inputs!$L$45,0))))</f>
        <v>0</v>
      </c>
      <c r="S93" s="19">
        <f>IF(AND(D93=1,H93=1),Inputs!$M$25,IF(AND(D93=2,H93=1),Inputs!$M$26,IF(AND(D93=3,H93=1),Inputs!$M$27,IF(AND(D93=4,H93=1),Inputs!$M$28,0))))</f>
        <v>0</v>
      </c>
      <c r="T93" s="19">
        <f>IF(AND(D93=1,H93=1),Inputs!$M$42,IF(AND(D93=2,H93=1),Inputs!$M$43,IF(AND(D93=3,H93=1),Inputs!$M$44,IF(AND(D93=4,H93=1),Inputs!$M$45,0))))</f>
        <v>0</v>
      </c>
      <c r="U93" s="19">
        <f>IF(AND(D93=1,I93=1),Inputs!$N$25,IF(AND(D93=2,I93=1),Inputs!$N$26,IF(AND(D93=3,I93=1),Inputs!$N$27,IF(AND(D93=4,I93=1),Inputs!$N$28,0))))</f>
        <v>0</v>
      </c>
      <c r="V93" s="19">
        <f>IF(AND(D93=1,I93=1),Inputs!$N$42,IF(AND(D93=2,I93=1),Inputs!$N$43,IF(AND(D93=3,I93=1),Inputs!$N$44,IF(AND(D93=4,I93=1),Inputs!$N$45,0))))</f>
        <v>0</v>
      </c>
      <c r="W93" s="19">
        <f>IF(D93=1,Inputs!$J$34,IF(D93=2,Inputs!$J$35,IF(D93=3,Inputs!$J$36,IF(D93=4,Inputs!$J$37,0))))</f>
        <v>0</v>
      </c>
      <c r="X93" s="19">
        <f>IF(D93=1,Inputs!$J$51,IF(D93=2,Inputs!$J$52,IF(D93=3,Inputs!$J$53,IF(D93=4,Inputs!$J$54,0))))</f>
        <v>0</v>
      </c>
      <c r="Y93" s="19">
        <f>IF(D93=1,Inputs!$K$34,IF(D93=2,Inputs!$K$35,IF(D93=3,Inputs!$K$36,IF(D93=4,Inputs!$K$37,0))))</f>
        <v>0</v>
      </c>
      <c r="Z93" s="19">
        <f>IF(D93=1,Inputs!$K$51,IF(D93=2,Inputs!$K$52,IF(D93=3,Inputs!$K$53,IF(D93=4,Inputs!$K$54,0))))</f>
        <v>0</v>
      </c>
      <c r="AA93" s="19">
        <f>IF(AND(D93=1,G93=1),Inputs!$L$34,IF(AND(D93=2,G93=1),Inputs!$L$35,IF(AND(D93=3,G93=1),Inputs!$L$36,IF(AND(D93=4,G93=1),Inputs!$L$37,0))))</f>
        <v>0</v>
      </c>
      <c r="AB93" s="19">
        <f>IF(AND(D93=1,G93=1),Inputs!$L$51,IF(AND(D93=2,G93=1),Inputs!$L$52,IF(AND(D93=3,G93=1),Inputs!$L$53,IF(AND(D93=4,G93=1),Inputs!$L$54,0))))</f>
        <v>0</v>
      </c>
      <c r="AC93" s="19">
        <f>IF(AND(D93=1,H93=1),Inputs!$M$34,IF(AND(D93=2,H93=1),Inputs!$M$35,IF(AND(D93=3,H93=1),Inputs!$M$36,IF(AND(D93=4,H93=1),Inputs!$M$37,0))))</f>
        <v>0</v>
      </c>
      <c r="AD93" s="19">
        <f>IF(AND(D93=1,H93=1),Inputs!$M$51,IF(AND(D93=2,H93=1),Inputs!$M$52,IF(AND(D93=3,H93=1),Inputs!$M$53,IF(AND(D93=4,H93=1),Inputs!$M$54,0))))</f>
        <v>0</v>
      </c>
      <c r="AE93" s="19">
        <f>IF(AND(D93=1,I93=1),Inputs!$N$34,IF(AND(D93=2,I93=1),Inputs!$N$35,IF(AND(D93=3,I93=1),Inputs!$N$36,IF(AND(D93=4,I93=1),Inputs!$N$37,0))))</f>
        <v>0</v>
      </c>
      <c r="AF93" s="19">
        <f>IF(AND(D93=1,I93=1),Inputs!$N$51,IF(AND(D93=2,I93=1),Inputs!$N$52,IF(AND(D93=3,I93=1),Inputs!$N$53,IF(AND(D93=4,I93=1),Inputs!$N$54,0))))</f>
        <v>0</v>
      </c>
      <c r="AG93" s="19" t="e">
        <f t="shared" si="23"/>
        <v>#N/A</v>
      </c>
      <c r="AH93" s="19" t="e">
        <f t="shared" si="24"/>
        <v>#N/A</v>
      </c>
      <c r="AI93" s="19" t="e">
        <f t="shared" si="25"/>
        <v>#N/A</v>
      </c>
      <c r="AJ93" s="19" t="e">
        <f>IF(K93=2,Inputs!$B$7,IF(K93=3,Inputs!$B$8,IF(K93=4,Inputs!$B$9,IF(K93=5,Inputs!$B$10,IF(K93=6,Inputs!$B$11)))))</f>
        <v>#N/A</v>
      </c>
      <c r="AK93" s="19">
        <f>Inputs!$B$65+C93</f>
        <v>500</v>
      </c>
      <c r="AL93" s="19" t="e">
        <f t="shared" si="26"/>
        <v>#N/A</v>
      </c>
      <c r="AM93" s="19" t="e">
        <f t="shared" si="21"/>
        <v>#N/A</v>
      </c>
      <c r="AN93" s="19" t="e">
        <f t="shared" si="16"/>
        <v>#N/A</v>
      </c>
      <c r="AO93" s="19" t="e">
        <f t="shared" si="17"/>
        <v>#N/A</v>
      </c>
      <c r="AP93" s="19" t="e">
        <f t="shared" si="18"/>
        <v>#N/A</v>
      </c>
      <c r="AQ93" s="22">
        <f t="shared" si="19"/>
        <v>0</v>
      </c>
      <c r="AR93" s="22">
        <f t="shared" si="20"/>
        <v>0</v>
      </c>
      <c r="AS93" s="22">
        <f>IF(AND(AQ93&gt;=Inputs!$B$15,D93=2),MAX(C93,Inputs!$B$15),AQ93)</f>
        <v>0</v>
      </c>
      <c r="AT93" s="22">
        <f>IF(AND(AR93&gt;=Inputs!$B$15,D93=2),MAX(C93,Inputs!$B$15),AR93)</f>
        <v>0</v>
      </c>
      <c r="AU93" s="22">
        <f>IF(AND(AS93&gt;=Inputs!$B$16,D93&lt;4),MAX(C93,Inputs!$B$16),AS93)</f>
        <v>0</v>
      </c>
      <c r="AV93" s="22">
        <f>IF(AND(AT93&gt;=Inputs!$B$16,D93&lt;4),MAX(C93,Inputs!$B$16),AT93)</f>
        <v>0</v>
      </c>
      <c r="AW93" s="20">
        <f>IF(AU93&gt;Inputs!$B$17,Inputs!$B$17,AU93)</f>
        <v>0</v>
      </c>
      <c r="AX93" s="20">
        <f>IF(AV93&gt;Inputs!$B$17,Inputs!$B$17,AV93)</f>
        <v>0</v>
      </c>
    </row>
    <row r="94" spans="1:50" x14ac:dyDescent="0.25">
      <c r="A94" s="1">
        <f>Levels!A95</f>
        <v>0</v>
      </c>
      <c r="B94" s="1">
        <f>Levels!B95</f>
        <v>0</v>
      </c>
      <c r="C94" s="15">
        <f>IF(AND(E94=0,F94=1),Levels!C95,'2013-2014'!AU94)</f>
        <v>0</v>
      </c>
      <c r="D94" s="1">
        <f>Levels!F95</f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 t="e">
        <f>Levels!AE95</f>
        <v>#N/A</v>
      </c>
      <c r="K94" s="1" t="e">
        <f>Levels!AF95</f>
        <v>#N/A</v>
      </c>
      <c r="L94" s="1" t="e">
        <f t="shared" si="22"/>
        <v>#N/A</v>
      </c>
      <c r="M94" s="19">
        <f>IF(D94=1,Inputs!$J$25,IF(D94=2,Inputs!$J$26,IF(D94=3,Inputs!$J$27,IF(D94=4,Inputs!$J$28,0))))</f>
        <v>0</v>
      </c>
      <c r="N94" s="19">
        <f>IF(D94=1,Inputs!$J$42,IF(D94=2,Inputs!$J$43,IF(D94=3,Inputs!$J$44,IF(D94=4,Inputs!$J$45,0))))</f>
        <v>0</v>
      </c>
      <c r="O94" s="19">
        <f>IF(D94=1,Inputs!$K$25,IF(D94=2,Inputs!$K$26,IF(D94=3,Inputs!$K$27,IF(D94=4,Inputs!$K$28,0))))</f>
        <v>0</v>
      </c>
      <c r="P94" s="19">
        <f>IF(D94=1,Inputs!$K$42,IF(D94=2,Inputs!$K$43,IF(D94=3,Inputs!$K$44,IF(D94=4,Inputs!$K$45,0))))</f>
        <v>0</v>
      </c>
      <c r="Q94" s="19">
        <f>IF(AND(D94=1,G94=1),Inputs!$L$25,IF(AND(D94=2,G94=1),Inputs!$L$26,IF(AND(D94=3,G94=1),Inputs!$L$27,IF(AND(D94=4,G94=1),Inputs!$L$28,0))))</f>
        <v>0</v>
      </c>
      <c r="R94" s="19">
        <f>IF(AND(D94=1,G94=1),Inputs!$L$42,IF(AND(D94=2,G94=1),Inputs!$L$43,IF(AND(D94=3,G94=1),Inputs!$L$44,IF(AND(D94=4,G94=1),Inputs!$L$45,0))))</f>
        <v>0</v>
      </c>
      <c r="S94" s="19">
        <f>IF(AND(D94=1,H94=1),Inputs!$M$25,IF(AND(D94=2,H94=1),Inputs!$M$26,IF(AND(D94=3,H94=1),Inputs!$M$27,IF(AND(D94=4,H94=1),Inputs!$M$28,0))))</f>
        <v>0</v>
      </c>
      <c r="T94" s="19">
        <f>IF(AND(D94=1,H94=1),Inputs!$M$42,IF(AND(D94=2,H94=1),Inputs!$M$43,IF(AND(D94=3,H94=1),Inputs!$M$44,IF(AND(D94=4,H94=1),Inputs!$M$45,0))))</f>
        <v>0</v>
      </c>
      <c r="U94" s="19">
        <f>IF(AND(D94=1,I94=1),Inputs!$N$25,IF(AND(D94=2,I94=1),Inputs!$N$26,IF(AND(D94=3,I94=1),Inputs!$N$27,IF(AND(D94=4,I94=1),Inputs!$N$28,0))))</f>
        <v>0</v>
      </c>
      <c r="V94" s="19">
        <f>IF(AND(D94=1,I94=1),Inputs!$N$42,IF(AND(D94=2,I94=1),Inputs!$N$43,IF(AND(D94=3,I94=1),Inputs!$N$44,IF(AND(D94=4,I94=1),Inputs!$N$45,0))))</f>
        <v>0</v>
      </c>
      <c r="W94" s="19">
        <f>IF(D94=1,Inputs!$J$34,IF(D94=2,Inputs!$J$35,IF(D94=3,Inputs!$J$36,IF(D94=4,Inputs!$J$37,0))))</f>
        <v>0</v>
      </c>
      <c r="X94" s="19">
        <f>IF(D94=1,Inputs!$J$51,IF(D94=2,Inputs!$J$52,IF(D94=3,Inputs!$J$53,IF(D94=4,Inputs!$J$54,0))))</f>
        <v>0</v>
      </c>
      <c r="Y94" s="19">
        <f>IF(D94=1,Inputs!$K$34,IF(D94=2,Inputs!$K$35,IF(D94=3,Inputs!$K$36,IF(D94=4,Inputs!$K$37,0))))</f>
        <v>0</v>
      </c>
      <c r="Z94" s="19">
        <f>IF(D94=1,Inputs!$K$51,IF(D94=2,Inputs!$K$52,IF(D94=3,Inputs!$K$53,IF(D94=4,Inputs!$K$54,0))))</f>
        <v>0</v>
      </c>
      <c r="AA94" s="19">
        <f>IF(AND(D94=1,G94=1),Inputs!$L$34,IF(AND(D94=2,G94=1),Inputs!$L$35,IF(AND(D94=3,G94=1),Inputs!$L$36,IF(AND(D94=4,G94=1),Inputs!$L$37,0))))</f>
        <v>0</v>
      </c>
      <c r="AB94" s="19">
        <f>IF(AND(D94=1,G94=1),Inputs!$L$51,IF(AND(D94=2,G94=1),Inputs!$L$52,IF(AND(D94=3,G94=1),Inputs!$L$53,IF(AND(D94=4,G94=1),Inputs!$L$54,0))))</f>
        <v>0</v>
      </c>
      <c r="AC94" s="19">
        <f>IF(AND(D94=1,H94=1),Inputs!$M$34,IF(AND(D94=2,H94=1),Inputs!$M$35,IF(AND(D94=3,H94=1),Inputs!$M$36,IF(AND(D94=4,H94=1),Inputs!$M$37,0))))</f>
        <v>0</v>
      </c>
      <c r="AD94" s="19">
        <f>IF(AND(D94=1,H94=1),Inputs!$M$51,IF(AND(D94=2,H94=1),Inputs!$M$52,IF(AND(D94=3,H94=1),Inputs!$M$53,IF(AND(D94=4,H94=1),Inputs!$M$54,0))))</f>
        <v>0</v>
      </c>
      <c r="AE94" s="19">
        <f>IF(AND(D94=1,I94=1),Inputs!$N$34,IF(AND(D94=2,I94=1),Inputs!$N$35,IF(AND(D94=3,I94=1),Inputs!$N$36,IF(AND(D94=4,I94=1),Inputs!$N$37,0))))</f>
        <v>0</v>
      </c>
      <c r="AF94" s="19">
        <f>IF(AND(D94=1,I94=1),Inputs!$N$51,IF(AND(D94=2,I94=1),Inputs!$N$52,IF(AND(D94=3,I94=1),Inputs!$N$53,IF(AND(D94=4,I94=1),Inputs!$N$54,0))))</f>
        <v>0</v>
      </c>
      <c r="AG94" s="19" t="e">
        <f t="shared" si="23"/>
        <v>#N/A</v>
      </c>
      <c r="AH94" s="19" t="e">
        <f t="shared" si="24"/>
        <v>#N/A</v>
      </c>
      <c r="AI94" s="19" t="e">
        <f t="shared" si="25"/>
        <v>#N/A</v>
      </c>
      <c r="AJ94" s="19" t="e">
        <f>IF(K94=2,Inputs!$B$7,IF(K94=3,Inputs!$B$8,IF(K94=4,Inputs!$B$9,IF(K94=5,Inputs!$B$10,IF(K94=6,Inputs!$B$11)))))</f>
        <v>#N/A</v>
      </c>
      <c r="AK94" s="19">
        <f>Inputs!$B$65+C94</f>
        <v>500</v>
      </c>
      <c r="AL94" s="19" t="e">
        <f t="shared" si="26"/>
        <v>#N/A</v>
      </c>
      <c r="AM94" s="19" t="e">
        <f t="shared" si="21"/>
        <v>#N/A</v>
      </c>
      <c r="AN94" s="19" t="e">
        <f t="shared" si="16"/>
        <v>#N/A</v>
      </c>
      <c r="AO94" s="19" t="e">
        <f t="shared" si="17"/>
        <v>#N/A</v>
      </c>
      <c r="AP94" s="19" t="e">
        <f t="shared" si="18"/>
        <v>#N/A</v>
      </c>
      <c r="AQ94" s="22">
        <f t="shared" si="19"/>
        <v>0</v>
      </c>
      <c r="AR94" s="22">
        <f t="shared" si="20"/>
        <v>0</v>
      </c>
      <c r="AS94" s="22">
        <f>IF(AND(AQ94&gt;=Inputs!$B$15,D94=2),MAX(C94,Inputs!$B$15),AQ94)</f>
        <v>0</v>
      </c>
      <c r="AT94" s="22">
        <f>IF(AND(AR94&gt;=Inputs!$B$15,D94=2),MAX(C94,Inputs!$B$15),AR94)</f>
        <v>0</v>
      </c>
      <c r="AU94" s="22">
        <f>IF(AND(AS94&gt;=Inputs!$B$16,D94&lt;4),MAX(C94,Inputs!$B$16),AS94)</f>
        <v>0</v>
      </c>
      <c r="AV94" s="22">
        <f>IF(AND(AT94&gt;=Inputs!$B$16,D94&lt;4),MAX(C94,Inputs!$B$16),AT94)</f>
        <v>0</v>
      </c>
      <c r="AW94" s="20">
        <f>IF(AU94&gt;Inputs!$B$17,Inputs!$B$17,AU94)</f>
        <v>0</v>
      </c>
      <c r="AX94" s="20">
        <f>IF(AV94&gt;Inputs!$B$17,Inputs!$B$17,AV94)</f>
        <v>0</v>
      </c>
    </row>
    <row r="95" spans="1:50" x14ac:dyDescent="0.25">
      <c r="A95" s="1">
        <f>Levels!A96</f>
        <v>0</v>
      </c>
      <c r="B95" s="1">
        <f>Levels!B96</f>
        <v>0</v>
      </c>
      <c r="C95" s="15">
        <f>IF(AND(E95=0,F95=1),Levels!C96,'2013-2014'!AU95)</f>
        <v>0</v>
      </c>
      <c r="D95" s="1">
        <f>Levels!F96</f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 t="e">
        <f>Levels!AE96</f>
        <v>#N/A</v>
      </c>
      <c r="K95" s="1" t="e">
        <f>Levels!AF96</f>
        <v>#N/A</v>
      </c>
      <c r="L95" s="1" t="e">
        <f t="shared" si="22"/>
        <v>#N/A</v>
      </c>
      <c r="M95" s="19">
        <f>IF(D95=1,Inputs!$J$25,IF(D95=2,Inputs!$J$26,IF(D95=3,Inputs!$J$27,IF(D95=4,Inputs!$J$28,0))))</f>
        <v>0</v>
      </c>
      <c r="N95" s="19">
        <f>IF(D95=1,Inputs!$J$42,IF(D95=2,Inputs!$J$43,IF(D95=3,Inputs!$J$44,IF(D95=4,Inputs!$J$45,0))))</f>
        <v>0</v>
      </c>
      <c r="O95" s="19">
        <f>IF(D95=1,Inputs!$K$25,IF(D95=2,Inputs!$K$26,IF(D95=3,Inputs!$K$27,IF(D95=4,Inputs!$K$28,0))))</f>
        <v>0</v>
      </c>
      <c r="P95" s="19">
        <f>IF(D95=1,Inputs!$K$42,IF(D95=2,Inputs!$K$43,IF(D95=3,Inputs!$K$44,IF(D95=4,Inputs!$K$45,0))))</f>
        <v>0</v>
      </c>
      <c r="Q95" s="19">
        <f>IF(AND(D95=1,G95=1),Inputs!$L$25,IF(AND(D95=2,G95=1),Inputs!$L$26,IF(AND(D95=3,G95=1),Inputs!$L$27,IF(AND(D95=4,G95=1),Inputs!$L$28,0))))</f>
        <v>0</v>
      </c>
      <c r="R95" s="19">
        <f>IF(AND(D95=1,G95=1),Inputs!$L$42,IF(AND(D95=2,G95=1),Inputs!$L$43,IF(AND(D95=3,G95=1),Inputs!$L$44,IF(AND(D95=4,G95=1),Inputs!$L$45,0))))</f>
        <v>0</v>
      </c>
      <c r="S95" s="19">
        <f>IF(AND(D95=1,H95=1),Inputs!$M$25,IF(AND(D95=2,H95=1),Inputs!$M$26,IF(AND(D95=3,H95=1),Inputs!$M$27,IF(AND(D95=4,H95=1),Inputs!$M$28,0))))</f>
        <v>0</v>
      </c>
      <c r="T95" s="19">
        <f>IF(AND(D95=1,H95=1),Inputs!$M$42,IF(AND(D95=2,H95=1),Inputs!$M$43,IF(AND(D95=3,H95=1),Inputs!$M$44,IF(AND(D95=4,H95=1),Inputs!$M$45,0))))</f>
        <v>0</v>
      </c>
      <c r="U95" s="19">
        <f>IF(AND(D95=1,I95=1),Inputs!$N$25,IF(AND(D95=2,I95=1),Inputs!$N$26,IF(AND(D95=3,I95=1),Inputs!$N$27,IF(AND(D95=4,I95=1),Inputs!$N$28,0))))</f>
        <v>0</v>
      </c>
      <c r="V95" s="19">
        <f>IF(AND(D95=1,I95=1),Inputs!$N$42,IF(AND(D95=2,I95=1),Inputs!$N$43,IF(AND(D95=3,I95=1),Inputs!$N$44,IF(AND(D95=4,I95=1),Inputs!$N$45,0))))</f>
        <v>0</v>
      </c>
      <c r="W95" s="19">
        <f>IF(D95=1,Inputs!$J$34,IF(D95=2,Inputs!$J$35,IF(D95=3,Inputs!$J$36,IF(D95=4,Inputs!$J$37,0))))</f>
        <v>0</v>
      </c>
      <c r="X95" s="19">
        <f>IF(D95=1,Inputs!$J$51,IF(D95=2,Inputs!$J$52,IF(D95=3,Inputs!$J$53,IF(D95=4,Inputs!$J$54,0))))</f>
        <v>0</v>
      </c>
      <c r="Y95" s="19">
        <f>IF(D95=1,Inputs!$K$34,IF(D95=2,Inputs!$K$35,IF(D95=3,Inputs!$K$36,IF(D95=4,Inputs!$K$37,0))))</f>
        <v>0</v>
      </c>
      <c r="Z95" s="19">
        <f>IF(D95=1,Inputs!$K$51,IF(D95=2,Inputs!$K$52,IF(D95=3,Inputs!$K$53,IF(D95=4,Inputs!$K$54,0))))</f>
        <v>0</v>
      </c>
      <c r="AA95" s="19">
        <f>IF(AND(D95=1,G95=1),Inputs!$L$34,IF(AND(D95=2,G95=1),Inputs!$L$35,IF(AND(D95=3,G95=1),Inputs!$L$36,IF(AND(D95=4,G95=1),Inputs!$L$37,0))))</f>
        <v>0</v>
      </c>
      <c r="AB95" s="19">
        <f>IF(AND(D95=1,G95=1),Inputs!$L$51,IF(AND(D95=2,G95=1),Inputs!$L$52,IF(AND(D95=3,G95=1),Inputs!$L$53,IF(AND(D95=4,G95=1),Inputs!$L$54,0))))</f>
        <v>0</v>
      </c>
      <c r="AC95" s="19">
        <f>IF(AND(D95=1,H95=1),Inputs!$M$34,IF(AND(D95=2,H95=1),Inputs!$M$35,IF(AND(D95=3,H95=1),Inputs!$M$36,IF(AND(D95=4,H95=1),Inputs!$M$37,0))))</f>
        <v>0</v>
      </c>
      <c r="AD95" s="19">
        <f>IF(AND(D95=1,H95=1),Inputs!$M$51,IF(AND(D95=2,H95=1),Inputs!$M$52,IF(AND(D95=3,H95=1),Inputs!$M$53,IF(AND(D95=4,H95=1),Inputs!$M$54,0))))</f>
        <v>0</v>
      </c>
      <c r="AE95" s="19">
        <f>IF(AND(D95=1,I95=1),Inputs!$N$34,IF(AND(D95=2,I95=1),Inputs!$N$35,IF(AND(D95=3,I95=1),Inputs!$N$36,IF(AND(D95=4,I95=1),Inputs!$N$37,0))))</f>
        <v>0</v>
      </c>
      <c r="AF95" s="19">
        <f>IF(AND(D95=1,I95=1),Inputs!$N$51,IF(AND(D95=2,I95=1),Inputs!$N$52,IF(AND(D95=3,I95=1),Inputs!$N$53,IF(AND(D95=4,I95=1),Inputs!$N$54,0))))</f>
        <v>0</v>
      </c>
      <c r="AG95" s="19" t="e">
        <f t="shared" si="23"/>
        <v>#N/A</v>
      </c>
      <c r="AH95" s="19" t="e">
        <f t="shared" si="24"/>
        <v>#N/A</v>
      </c>
      <c r="AI95" s="19" t="e">
        <f t="shared" si="25"/>
        <v>#N/A</v>
      </c>
      <c r="AJ95" s="19" t="e">
        <f>IF(K95=2,Inputs!$B$7,IF(K95=3,Inputs!$B$8,IF(K95=4,Inputs!$B$9,IF(K95=5,Inputs!$B$10,IF(K95=6,Inputs!$B$11)))))</f>
        <v>#N/A</v>
      </c>
      <c r="AK95" s="19">
        <f>Inputs!$B$65+C95</f>
        <v>500</v>
      </c>
      <c r="AL95" s="19" t="e">
        <f t="shared" si="26"/>
        <v>#N/A</v>
      </c>
      <c r="AM95" s="19" t="e">
        <f t="shared" si="21"/>
        <v>#N/A</v>
      </c>
      <c r="AN95" s="19" t="e">
        <f t="shared" si="16"/>
        <v>#N/A</v>
      </c>
      <c r="AO95" s="19" t="e">
        <f t="shared" si="17"/>
        <v>#N/A</v>
      </c>
      <c r="AP95" s="19" t="e">
        <f t="shared" si="18"/>
        <v>#N/A</v>
      </c>
      <c r="AQ95" s="22">
        <f t="shared" si="19"/>
        <v>0</v>
      </c>
      <c r="AR95" s="22">
        <f t="shared" si="20"/>
        <v>0</v>
      </c>
      <c r="AS95" s="22">
        <f>IF(AND(AQ95&gt;=Inputs!$B$15,D95=2),MAX(C95,Inputs!$B$15),AQ95)</f>
        <v>0</v>
      </c>
      <c r="AT95" s="22">
        <f>IF(AND(AR95&gt;=Inputs!$B$15,D95=2),MAX(C95,Inputs!$B$15),AR95)</f>
        <v>0</v>
      </c>
      <c r="AU95" s="22">
        <f>IF(AND(AS95&gt;=Inputs!$B$16,D95&lt;4),MAX(C95,Inputs!$B$16),AS95)</f>
        <v>0</v>
      </c>
      <c r="AV95" s="22">
        <f>IF(AND(AT95&gt;=Inputs!$B$16,D95&lt;4),MAX(C95,Inputs!$B$16),AT95)</f>
        <v>0</v>
      </c>
      <c r="AW95" s="20">
        <f>IF(AU95&gt;Inputs!$B$17,Inputs!$B$17,AU95)</f>
        <v>0</v>
      </c>
      <c r="AX95" s="20">
        <f>IF(AV95&gt;Inputs!$B$17,Inputs!$B$17,AV95)</f>
        <v>0</v>
      </c>
    </row>
    <row r="96" spans="1:50" x14ac:dyDescent="0.25">
      <c r="A96" s="1">
        <f>Levels!A97</f>
        <v>0</v>
      </c>
      <c r="B96" s="1">
        <f>Levels!B97</f>
        <v>0</v>
      </c>
      <c r="C96" s="15">
        <f>IF(AND(E96=0,F96=1),Levels!C97,'2013-2014'!AU96)</f>
        <v>0</v>
      </c>
      <c r="D96" s="1">
        <f>Levels!F97</f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 t="e">
        <f>Levels!AE97</f>
        <v>#N/A</v>
      </c>
      <c r="K96" s="1" t="e">
        <f>Levels!AF97</f>
        <v>#N/A</v>
      </c>
      <c r="L96" s="1" t="e">
        <f t="shared" si="22"/>
        <v>#N/A</v>
      </c>
      <c r="M96" s="19">
        <f>IF(D96=1,Inputs!$J$25,IF(D96=2,Inputs!$J$26,IF(D96=3,Inputs!$J$27,IF(D96=4,Inputs!$J$28,0))))</f>
        <v>0</v>
      </c>
      <c r="N96" s="19">
        <f>IF(D96=1,Inputs!$J$42,IF(D96=2,Inputs!$J$43,IF(D96=3,Inputs!$J$44,IF(D96=4,Inputs!$J$45,0))))</f>
        <v>0</v>
      </c>
      <c r="O96" s="19">
        <f>IF(D96=1,Inputs!$K$25,IF(D96=2,Inputs!$K$26,IF(D96=3,Inputs!$K$27,IF(D96=4,Inputs!$K$28,0))))</f>
        <v>0</v>
      </c>
      <c r="P96" s="19">
        <f>IF(D96=1,Inputs!$K$42,IF(D96=2,Inputs!$K$43,IF(D96=3,Inputs!$K$44,IF(D96=4,Inputs!$K$45,0))))</f>
        <v>0</v>
      </c>
      <c r="Q96" s="19">
        <f>IF(AND(D96=1,G96=1),Inputs!$L$25,IF(AND(D96=2,G96=1),Inputs!$L$26,IF(AND(D96=3,G96=1),Inputs!$L$27,IF(AND(D96=4,G96=1),Inputs!$L$28,0))))</f>
        <v>0</v>
      </c>
      <c r="R96" s="19">
        <f>IF(AND(D96=1,G96=1),Inputs!$L$42,IF(AND(D96=2,G96=1),Inputs!$L$43,IF(AND(D96=3,G96=1),Inputs!$L$44,IF(AND(D96=4,G96=1),Inputs!$L$45,0))))</f>
        <v>0</v>
      </c>
      <c r="S96" s="19">
        <f>IF(AND(D96=1,H96=1),Inputs!$M$25,IF(AND(D96=2,H96=1),Inputs!$M$26,IF(AND(D96=3,H96=1),Inputs!$M$27,IF(AND(D96=4,H96=1),Inputs!$M$28,0))))</f>
        <v>0</v>
      </c>
      <c r="T96" s="19">
        <f>IF(AND(D96=1,H96=1),Inputs!$M$42,IF(AND(D96=2,H96=1),Inputs!$M$43,IF(AND(D96=3,H96=1),Inputs!$M$44,IF(AND(D96=4,H96=1),Inputs!$M$45,0))))</f>
        <v>0</v>
      </c>
      <c r="U96" s="19">
        <f>IF(AND(D96=1,I96=1),Inputs!$N$25,IF(AND(D96=2,I96=1),Inputs!$N$26,IF(AND(D96=3,I96=1),Inputs!$N$27,IF(AND(D96=4,I96=1),Inputs!$N$28,0))))</f>
        <v>0</v>
      </c>
      <c r="V96" s="19">
        <f>IF(AND(D96=1,I96=1),Inputs!$N$42,IF(AND(D96=2,I96=1),Inputs!$N$43,IF(AND(D96=3,I96=1),Inputs!$N$44,IF(AND(D96=4,I96=1),Inputs!$N$45,0))))</f>
        <v>0</v>
      </c>
      <c r="W96" s="19">
        <f>IF(D96=1,Inputs!$J$34,IF(D96=2,Inputs!$J$35,IF(D96=3,Inputs!$J$36,IF(D96=4,Inputs!$J$37,0))))</f>
        <v>0</v>
      </c>
      <c r="X96" s="19">
        <f>IF(D96=1,Inputs!$J$51,IF(D96=2,Inputs!$J$52,IF(D96=3,Inputs!$J$53,IF(D96=4,Inputs!$J$54,0))))</f>
        <v>0</v>
      </c>
      <c r="Y96" s="19">
        <f>IF(D96=1,Inputs!$K$34,IF(D96=2,Inputs!$K$35,IF(D96=3,Inputs!$K$36,IF(D96=4,Inputs!$K$37,0))))</f>
        <v>0</v>
      </c>
      <c r="Z96" s="19">
        <f>IF(D96=1,Inputs!$K$51,IF(D96=2,Inputs!$K$52,IF(D96=3,Inputs!$K$53,IF(D96=4,Inputs!$K$54,0))))</f>
        <v>0</v>
      </c>
      <c r="AA96" s="19">
        <f>IF(AND(D96=1,G96=1),Inputs!$L$34,IF(AND(D96=2,G96=1),Inputs!$L$35,IF(AND(D96=3,G96=1),Inputs!$L$36,IF(AND(D96=4,G96=1),Inputs!$L$37,0))))</f>
        <v>0</v>
      </c>
      <c r="AB96" s="19">
        <f>IF(AND(D96=1,G96=1),Inputs!$L$51,IF(AND(D96=2,G96=1),Inputs!$L$52,IF(AND(D96=3,G96=1),Inputs!$L$53,IF(AND(D96=4,G96=1),Inputs!$L$54,0))))</f>
        <v>0</v>
      </c>
      <c r="AC96" s="19">
        <f>IF(AND(D96=1,H96=1),Inputs!$M$34,IF(AND(D96=2,H96=1),Inputs!$M$35,IF(AND(D96=3,H96=1),Inputs!$M$36,IF(AND(D96=4,H96=1),Inputs!$M$37,0))))</f>
        <v>0</v>
      </c>
      <c r="AD96" s="19">
        <f>IF(AND(D96=1,H96=1),Inputs!$M$51,IF(AND(D96=2,H96=1),Inputs!$M$52,IF(AND(D96=3,H96=1),Inputs!$M$53,IF(AND(D96=4,H96=1),Inputs!$M$54,0))))</f>
        <v>0</v>
      </c>
      <c r="AE96" s="19">
        <f>IF(AND(D96=1,I96=1),Inputs!$N$34,IF(AND(D96=2,I96=1),Inputs!$N$35,IF(AND(D96=3,I96=1),Inputs!$N$36,IF(AND(D96=4,I96=1),Inputs!$N$37,0))))</f>
        <v>0</v>
      </c>
      <c r="AF96" s="19">
        <f>IF(AND(D96=1,I96=1),Inputs!$N$51,IF(AND(D96=2,I96=1),Inputs!$N$52,IF(AND(D96=3,I96=1),Inputs!$N$53,IF(AND(D96=4,I96=1),Inputs!$N$54,0))))</f>
        <v>0</v>
      </c>
      <c r="AG96" s="19" t="e">
        <f t="shared" si="23"/>
        <v>#N/A</v>
      </c>
      <c r="AH96" s="19" t="e">
        <f t="shared" si="24"/>
        <v>#N/A</v>
      </c>
      <c r="AI96" s="19" t="e">
        <f t="shared" si="25"/>
        <v>#N/A</v>
      </c>
      <c r="AJ96" s="19" t="e">
        <f>IF(K96=2,Inputs!$B$7,IF(K96=3,Inputs!$B$8,IF(K96=4,Inputs!$B$9,IF(K96=5,Inputs!$B$10,IF(K96=6,Inputs!$B$11)))))</f>
        <v>#N/A</v>
      </c>
      <c r="AK96" s="19">
        <f>Inputs!$B$65+C96</f>
        <v>500</v>
      </c>
      <c r="AL96" s="19" t="e">
        <f t="shared" si="26"/>
        <v>#N/A</v>
      </c>
      <c r="AM96" s="19" t="e">
        <f t="shared" si="21"/>
        <v>#N/A</v>
      </c>
      <c r="AN96" s="19" t="e">
        <f t="shared" si="16"/>
        <v>#N/A</v>
      </c>
      <c r="AO96" s="19" t="e">
        <f t="shared" si="17"/>
        <v>#N/A</v>
      </c>
      <c r="AP96" s="19" t="e">
        <f t="shared" si="18"/>
        <v>#N/A</v>
      </c>
      <c r="AQ96" s="22">
        <f t="shared" si="19"/>
        <v>0</v>
      </c>
      <c r="AR96" s="22">
        <f t="shared" si="20"/>
        <v>0</v>
      </c>
      <c r="AS96" s="22">
        <f>IF(AND(AQ96&gt;=Inputs!$B$15,D96=2),MAX(C96,Inputs!$B$15),AQ96)</f>
        <v>0</v>
      </c>
      <c r="AT96" s="22">
        <f>IF(AND(AR96&gt;=Inputs!$B$15,D96=2),MAX(C96,Inputs!$B$15),AR96)</f>
        <v>0</v>
      </c>
      <c r="AU96" s="22">
        <f>IF(AND(AS96&gt;=Inputs!$B$16,D96&lt;4),MAX(C96,Inputs!$B$16),AS96)</f>
        <v>0</v>
      </c>
      <c r="AV96" s="22">
        <f>IF(AND(AT96&gt;=Inputs!$B$16,D96&lt;4),MAX(C96,Inputs!$B$16),AT96)</f>
        <v>0</v>
      </c>
      <c r="AW96" s="20">
        <f>IF(AU96&gt;Inputs!$B$17,Inputs!$B$17,AU96)</f>
        <v>0</v>
      </c>
      <c r="AX96" s="20">
        <f>IF(AV96&gt;Inputs!$B$17,Inputs!$B$17,AV96)</f>
        <v>0</v>
      </c>
    </row>
    <row r="97" spans="1:50" x14ac:dyDescent="0.25">
      <c r="A97" s="1">
        <f>Levels!A98</f>
        <v>0</v>
      </c>
      <c r="B97" s="1">
        <f>Levels!B98</f>
        <v>0</v>
      </c>
      <c r="C97" s="15">
        <f>IF(AND(E97=0,F97=1),Levels!C98,'2013-2014'!AU97)</f>
        <v>0</v>
      </c>
      <c r="D97" s="1">
        <f>Levels!F98</f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 t="e">
        <f>Levels!AE98</f>
        <v>#N/A</v>
      </c>
      <c r="K97" s="1" t="e">
        <f>Levels!AF98</f>
        <v>#N/A</v>
      </c>
      <c r="L97" s="1" t="e">
        <f t="shared" si="22"/>
        <v>#N/A</v>
      </c>
      <c r="M97" s="19">
        <f>IF(D97=1,Inputs!$J$25,IF(D97=2,Inputs!$J$26,IF(D97=3,Inputs!$J$27,IF(D97=4,Inputs!$J$28,0))))</f>
        <v>0</v>
      </c>
      <c r="N97" s="19">
        <f>IF(D97=1,Inputs!$J$42,IF(D97=2,Inputs!$J$43,IF(D97=3,Inputs!$J$44,IF(D97=4,Inputs!$J$45,0))))</f>
        <v>0</v>
      </c>
      <c r="O97" s="19">
        <f>IF(D97=1,Inputs!$K$25,IF(D97=2,Inputs!$K$26,IF(D97=3,Inputs!$K$27,IF(D97=4,Inputs!$K$28,0))))</f>
        <v>0</v>
      </c>
      <c r="P97" s="19">
        <f>IF(D97=1,Inputs!$K$42,IF(D97=2,Inputs!$K$43,IF(D97=3,Inputs!$K$44,IF(D97=4,Inputs!$K$45,0))))</f>
        <v>0</v>
      </c>
      <c r="Q97" s="19">
        <f>IF(AND(D97=1,G97=1),Inputs!$L$25,IF(AND(D97=2,G97=1),Inputs!$L$26,IF(AND(D97=3,G97=1),Inputs!$L$27,IF(AND(D97=4,G97=1),Inputs!$L$28,0))))</f>
        <v>0</v>
      </c>
      <c r="R97" s="19">
        <f>IF(AND(D97=1,G97=1),Inputs!$L$42,IF(AND(D97=2,G97=1),Inputs!$L$43,IF(AND(D97=3,G97=1),Inputs!$L$44,IF(AND(D97=4,G97=1),Inputs!$L$45,0))))</f>
        <v>0</v>
      </c>
      <c r="S97" s="19">
        <f>IF(AND(D97=1,H97=1),Inputs!$M$25,IF(AND(D97=2,H97=1),Inputs!$M$26,IF(AND(D97=3,H97=1),Inputs!$M$27,IF(AND(D97=4,H97=1),Inputs!$M$28,0))))</f>
        <v>0</v>
      </c>
      <c r="T97" s="19">
        <f>IF(AND(D97=1,H97=1),Inputs!$M$42,IF(AND(D97=2,H97=1),Inputs!$M$43,IF(AND(D97=3,H97=1),Inputs!$M$44,IF(AND(D97=4,H97=1),Inputs!$M$45,0))))</f>
        <v>0</v>
      </c>
      <c r="U97" s="19">
        <f>IF(AND(D97=1,I97=1),Inputs!$N$25,IF(AND(D97=2,I97=1),Inputs!$N$26,IF(AND(D97=3,I97=1),Inputs!$N$27,IF(AND(D97=4,I97=1),Inputs!$N$28,0))))</f>
        <v>0</v>
      </c>
      <c r="V97" s="19">
        <f>IF(AND(D97=1,I97=1),Inputs!$N$42,IF(AND(D97=2,I97=1),Inputs!$N$43,IF(AND(D97=3,I97=1),Inputs!$N$44,IF(AND(D97=4,I97=1),Inputs!$N$45,0))))</f>
        <v>0</v>
      </c>
      <c r="W97" s="19">
        <f>IF(D97=1,Inputs!$J$34,IF(D97=2,Inputs!$J$35,IF(D97=3,Inputs!$J$36,IF(D97=4,Inputs!$J$37,0))))</f>
        <v>0</v>
      </c>
      <c r="X97" s="19">
        <f>IF(D97=1,Inputs!$J$51,IF(D97=2,Inputs!$J$52,IF(D97=3,Inputs!$J$53,IF(D97=4,Inputs!$J$54,0))))</f>
        <v>0</v>
      </c>
      <c r="Y97" s="19">
        <f>IF(D97=1,Inputs!$K$34,IF(D97=2,Inputs!$K$35,IF(D97=3,Inputs!$K$36,IF(D97=4,Inputs!$K$37,0))))</f>
        <v>0</v>
      </c>
      <c r="Z97" s="19">
        <f>IF(D97=1,Inputs!$K$51,IF(D97=2,Inputs!$K$52,IF(D97=3,Inputs!$K$53,IF(D97=4,Inputs!$K$54,0))))</f>
        <v>0</v>
      </c>
      <c r="AA97" s="19">
        <f>IF(AND(D97=1,G97=1),Inputs!$L$34,IF(AND(D97=2,G97=1),Inputs!$L$35,IF(AND(D97=3,G97=1),Inputs!$L$36,IF(AND(D97=4,G97=1),Inputs!$L$37,0))))</f>
        <v>0</v>
      </c>
      <c r="AB97" s="19">
        <f>IF(AND(D97=1,G97=1),Inputs!$L$51,IF(AND(D97=2,G97=1),Inputs!$L$52,IF(AND(D97=3,G97=1),Inputs!$L$53,IF(AND(D97=4,G97=1),Inputs!$L$54,0))))</f>
        <v>0</v>
      </c>
      <c r="AC97" s="19">
        <f>IF(AND(D97=1,H97=1),Inputs!$M$34,IF(AND(D97=2,H97=1),Inputs!$M$35,IF(AND(D97=3,H97=1),Inputs!$M$36,IF(AND(D97=4,H97=1),Inputs!$M$37,0))))</f>
        <v>0</v>
      </c>
      <c r="AD97" s="19">
        <f>IF(AND(D97=1,H97=1),Inputs!$M$51,IF(AND(D97=2,H97=1),Inputs!$M$52,IF(AND(D97=3,H97=1),Inputs!$M$53,IF(AND(D97=4,H97=1),Inputs!$M$54,0))))</f>
        <v>0</v>
      </c>
      <c r="AE97" s="19">
        <f>IF(AND(D97=1,I97=1),Inputs!$N$34,IF(AND(D97=2,I97=1),Inputs!$N$35,IF(AND(D97=3,I97=1),Inputs!$N$36,IF(AND(D97=4,I97=1),Inputs!$N$37,0))))</f>
        <v>0</v>
      </c>
      <c r="AF97" s="19">
        <f>IF(AND(D97=1,I97=1),Inputs!$N$51,IF(AND(D97=2,I97=1),Inputs!$N$52,IF(AND(D97=3,I97=1),Inputs!$N$53,IF(AND(D97=4,I97=1),Inputs!$N$54,0))))</f>
        <v>0</v>
      </c>
      <c r="AG97" s="19" t="e">
        <f t="shared" si="23"/>
        <v>#N/A</v>
      </c>
      <c r="AH97" s="19" t="e">
        <f t="shared" si="24"/>
        <v>#N/A</v>
      </c>
      <c r="AI97" s="19" t="e">
        <f t="shared" si="25"/>
        <v>#N/A</v>
      </c>
      <c r="AJ97" s="19" t="e">
        <f>IF(K97=2,Inputs!$B$7,IF(K97=3,Inputs!$B$8,IF(K97=4,Inputs!$B$9,IF(K97=5,Inputs!$B$10,IF(K97=6,Inputs!$B$11)))))</f>
        <v>#N/A</v>
      </c>
      <c r="AK97" s="19">
        <f>Inputs!$B$65+C97</f>
        <v>500</v>
      </c>
      <c r="AL97" s="19" t="e">
        <f t="shared" si="26"/>
        <v>#N/A</v>
      </c>
      <c r="AM97" s="19" t="e">
        <f t="shared" si="21"/>
        <v>#N/A</v>
      </c>
      <c r="AN97" s="19" t="e">
        <f t="shared" si="16"/>
        <v>#N/A</v>
      </c>
      <c r="AO97" s="19" t="e">
        <f t="shared" si="17"/>
        <v>#N/A</v>
      </c>
      <c r="AP97" s="19" t="e">
        <f t="shared" si="18"/>
        <v>#N/A</v>
      </c>
      <c r="AQ97" s="22">
        <f t="shared" si="19"/>
        <v>0</v>
      </c>
      <c r="AR97" s="22">
        <f t="shared" si="20"/>
        <v>0</v>
      </c>
      <c r="AS97" s="22">
        <f>IF(AND(AQ97&gt;=Inputs!$B$15,D97=2),MAX(C97,Inputs!$B$15),AQ97)</f>
        <v>0</v>
      </c>
      <c r="AT97" s="22">
        <f>IF(AND(AR97&gt;=Inputs!$B$15,D97=2),MAX(C97,Inputs!$B$15),AR97)</f>
        <v>0</v>
      </c>
      <c r="AU97" s="22">
        <f>IF(AND(AS97&gt;=Inputs!$B$16,D97&lt;4),MAX(C97,Inputs!$B$16),AS97)</f>
        <v>0</v>
      </c>
      <c r="AV97" s="22">
        <f>IF(AND(AT97&gt;=Inputs!$B$16,D97&lt;4),MAX(C97,Inputs!$B$16),AT97)</f>
        <v>0</v>
      </c>
      <c r="AW97" s="20">
        <f>IF(AU97&gt;Inputs!$B$17,Inputs!$B$17,AU97)</f>
        <v>0</v>
      </c>
      <c r="AX97" s="20">
        <f>IF(AV97&gt;Inputs!$B$17,Inputs!$B$17,AV97)</f>
        <v>0</v>
      </c>
    </row>
    <row r="98" spans="1:50" x14ac:dyDescent="0.25">
      <c r="A98" s="1">
        <f>Levels!A99</f>
        <v>0</v>
      </c>
      <c r="B98" s="1">
        <f>Levels!B99</f>
        <v>0</v>
      </c>
      <c r="C98" s="15">
        <f>IF(AND(E98=0,F98=1),Levels!C99,'2013-2014'!AU98)</f>
        <v>0</v>
      </c>
      <c r="D98" s="1">
        <f>Levels!F99</f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 t="e">
        <f>Levels!AE99</f>
        <v>#N/A</v>
      </c>
      <c r="K98" s="1" t="e">
        <f>Levels!AF99</f>
        <v>#N/A</v>
      </c>
      <c r="L98" s="1" t="e">
        <f t="shared" si="22"/>
        <v>#N/A</v>
      </c>
      <c r="M98" s="19">
        <f>IF(D98=1,Inputs!$J$25,IF(D98=2,Inputs!$J$26,IF(D98=3,Inputs!$J$27,IF(D98=4,Inputs!$J$28,0))))</f>
        <v>0</v>
      </c>
      <c r="N98" s="19">
        <f>IF(D98=1,Inputs!$J$42,IF(D98=2,Inputs!$J$43,IF(D98=3,Inputs!$J$44,IF(D98=4,Inputs!$J$45,0))))</f>
        <v>0</v>
      </c>
      <c r="O98" s="19">
        <f>IF(D98=1,Inputs!$K$25,IF(D98=2,Inputs!$K$26,IF(D98=3,Inputs!$K$27,IF(D98=4,Inputs!$K$28,0))))</f>
        <v>0</v>
      </c>
      <c r="P98" s="19">
        <f>IF(D98=1,Inputs!$K$42,IF(D98=2,Inputs!$K$43,IF(D98=3,Inputs!$K$44,IF(D98=4,Inputs!$K$45,0))))</f>
        <v>0</v>
      </c>
      <c r="Q98" s="19">
        <f>IF(AND(D98=1,G98=1),Inputs!$L$25,IF(AND(D98=2,G98=1),Inputs!$L$26,IF(AND(D98=3,G98=1),Inputs!$L$27,IF(AND(D98=4,G98=1),Inputs!$L$28,0))))</f>
        <v>0</v>
      </c>
      <c r="R98" s="19">
        <f>IF(AND(D98=1,G98=1),Inputs!$L$42,IF(AND(D98=2,G98=1),Inputs!$L$43,IF(AND(D98=3,G98=1),Inputs!$L$44,IF(AND(D98=4,G98=1),Inputs!$L$45,0))))</f>
        <v>0</v>
      </c>
      <c r="S98" s="19">
        <f>IF(AND(D98=1,H98=1),Inputs!$M$25,IF(AND(D98=2,H98=1),Inputs!$M$26,IF(AND(D98=3,H98=1),Inputs!$M$27,IF(AND(D98=4,H98=1),Inputs!$M$28,0))))</f>
        <v>0</v>
      </c>
      <c r="T98" s="19">
        <f>IF(AND(D98=1,H98=1),Inputs!$M$42,IF(AND(D98=2,H98=1),Inputs!$M$43,IF(AND(D98=3,H98=1),Inputs!$M$44,IF(AND(D98=4,H98=1),Inputs!$M$45,0))))</f>
        <v>0</v>
      </c>
      <c r="U98" s="19">
        <f>IF(AND(D98=1,I98=1),Inputs!$N$25,IF(AND(D98=2,I98=1),Inputs!$N$26,IF(AND(D98=3,I98=1),Inputs!$N$27,IF(AND(D98=4,I98=1),Inputs!$N$28,0))))</f>
        <v>0</v>
      </c>
      <c r="V98" s="19">
        <f>IF(AND(D98=1,I98=1),Inputs!$N$42,IF(AND(D98=2,I98=1),Inputs!$N$43,IF(AND(D98=3,I98=1),Inputs!$N$44,IF(AND(D98=4,I98=1),Inputs!$N$45,0))))</f>
        <v>0</v>
      </c>
      <c r="W98" s="19">
        <f>IF(D98=1,Inputs!$J$34,IF(D98=2,Inputs!$J$35,IF(D98=3,Inputs!$J$36,IF(D98=4,Inputs!$J$37,0))))</f>
        <v>0</v>
      </c>
      <c r="X98" s="19">
        <f>IF(D98=1,Inputs!$J$51,IF(D98=2,Inputs!$J$52,IF(D98=3,Inputs!$J$53,IF(D98=4,Inputs!$J$54,0))))</f>
        <v>0</v>
      </c>
      <c r="Y98" s="19">
        <f>IF(D98=1,Inputs!$K$34,IF(D98=2,Inputs!$K$35,IF(D98=3,Inputs!$K$36,IF(D98=4,Inputs!$K$37,0))))</f>
        <v>0</v>
      </c>
      <c r="Z98" s="19">
        <f>IF(D98=1,Inputs!$K$51,IF(D98=2,Inputs!$K$52,IF(D98=3,Inputs!$K$53,IF(D98=4,Inputs!$K$54,0))))</f>
        <v>0</v>
      </c>
      <c r="AA98" s="19">
        <f>IF(AND(D98=1,G98=1),Inputs!$L$34,IF(AND(D98=2,G98=1),Inputs!$L$35,IF(AND(D98=3,G98=1),Inputs!$L$36,IF(AND(D98=4,G98=1),Inputs!$L$37,0))))</f>
        <v>0</v>
      </c>
      <c r="AB98" s="19">
        <f>IF(AND(D98=1,G98=1),Inputs!$L$51,IF(AND(D98=2,G98=1),Inputs!$L$52,IF(AND(D98=3,G98=1),Inputs!$L$53,IF(AND(D98=4,G98=1),Inputs!$L$54,0))))</f>
        <v>0</v>
      </c>
      <c r="AC98" s="19">
        <f>IF(AND(D98=1,H98=1),Inputs!$M$34,IF(AND(D98=2,H98=1),Inputs!$M$35,IF(AND(D98=3,H98=1),Inputs!$M$36,IF(AND(D98=4,H98=1),Inputs!$M$37,0))))</f>
        <v>0</v>
      </c>
      <c r="AD98" s="19">
        <f>IF(AND(D98=1,H98=1),Inputs!$M$51,IF(AND(D98=2,H98=1),Inputs!$M$52,IF(AND(D98=3,H98=1),Inputs!$M$53,IF(AND(D98=4,H98=1),Inputs!$M$54,0))))</f>
        <v>0</v>
      </c>
      <c r="AE98" s="19">
        <f>IF(AND(D98=1,I98=1),Inputs!$N$34,IF(AND(D98=2,I98=1),Inputs!$N$35,IF(AND(D98=3,I98=1),Inputs!$N$36,IF(AND(D98=4,I98=1),Inputs!$N$37,0))))</f>
        <v>0</v>
      </c>
      <c r="AF98" s="19">
        <f>IF(AND(D98=1,I98=1),Inputs!$N$51,IF(AND(D98=2,I98=1),Inputs!$N$52,IF(AND(D98=3,I98=1),Inputs!$N$53,IF(AND(D98=4,I98=1),Inputs!$N$54,0))))</f>
        <v>0</v>
      </c>
      <c r="AG98" s="19" t="e">
        <f t="shared" si="23"/>
        <v>#N/A</v>
      </c>
      <c r="AH98" s="19" t="e">
        <f t="shared" si="24"/>
        <v>#N/A</v>
      </c>
      <c r="AI98" s="19" t="e">
        <f t="shared" si="25"/>
        <v>#N/A</v>
      </c>
      <c r="AJ98" s="19" t="e">
        <f>IF(K98=2,Inputs!$B$7,IF(K98=3,Inputs!$B$8,IF(K98=4,Inputs!$B$9,IF(K98=5,Inputs!$B$10,IF(K98=6,Inputs!$B$11)))))</f>
        <v>#N/A</v>
      </c>
      <c r="AK98" s="19">
        <f>Inputs!$B$65+C98</f>
        <v>500</v>
      </c>
      <c r="AL98" s="19" t="e">
        <f t="shared" si="26"/>
        <v>#N/A</v>
      </c>
      <c r="AM98" s="19" t="e">
        <f t="shared" si="21"/>
        <v>#N/A</v>
      </c>
      <c r="AN98" s="19" t="e">
        <f t="shared" si="16"/>
        <v>#N/A</v>
      </c>
      <c r="AO98" s="19" t="e">
        <f t="shared" si="17"/>
        <v>#N/A</v>
      </c>
      <c r="AP98" s="19" t="e">
        <f t="shared" si="18"/>
        <v>#N/A</v>
      </c>
      <c r="AQ98" s="22">
        <f t="shared" si="19"/>
        <v>0</v>
      </c>
      <c r="AR98" s="22">
        <f t="shared" si="20"/>
        <v>0</v>
      </c>
      <c r="AS98" s="22">
        <f>IF(AND(AQ98&gt;=Inputs!$B$15,D98=2),MAX(C98,Inputs!$B$15),AQ98)</f>
        <v>0</v>
      </c>
      <c r="AT98" s="22">
        <f>IF(AND(AR98&gt;=Inputs!$B$15,D98=2),MAX(C98,Inputs!$B$15),AR98)</f>
        <v>0</v>
      </c>
      <c r="AU98" s="22">
        <f>IF(AND(AS98&gt;=Inputs!$B$16,D98&lt;4),MAX(C98,Inputs!$B$16),AS98)</f>
        <v>0</v>
      </c>
      <c r="AV98" s="22">
        <f>IF(AND(AT98&gt;=Inputs!$B$16,D98&lt;4),MAX(C98,Inputs!$B$16),AT98)</f>
        <v>0</v>
      </c>
      <c r="AW98" s="20">
        <f>IF(AU98&gt;Inputs!$B$17,Inputs!$B$17,AU98)</f>
        <v>0</v>
      </c>
      <c r="AX98" s="20">
        <f>IF(AV98&gt;Inputs!$B$17,Inputs!$B$17,AV98)</f>
        <v>0</v>
      </c>
    </row>
    <row r="99" spans="1:50" x14ac:dyDescent="0.25">
      <c r="A99" s="1">
        <f>Levels!A100</f>
        <v>0</v>
      </c>
      <c r="B99" s="1">
        <f>Levels!B100</f>
        <v>0</v>
      </c>
      <c r="C99" s="15">
        <f>IF(AND(E99=0,F99=1),Levels!C100,'2013-2014'!AU99)</f>
        <v>0</v>
      </c>
      <c r="D99" s="1">
        <f>Levels!F100</f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 t="e">
        <f>Levels!AE100</f>
        <v>#N/A</v>
      </c>
      <c r="K99" s="1" t="e">
        <f>Levels!AF100</f>
        <v>#N/A</v>
      </c>
      <c r="L99" s="1" t="e">
        <f t="shared" si="22"/>
        <v>#N/A</v>
      </c>
      <c r="M99" s="19">
        <f>IF(D99=1,Inputs!$J$25,IF(D99=2,Inputs!$J$26,IF(D99=3,Inputs!$J$27,IF(D99=4,Inputs!$J$28,0))))</f>
        <v>0</v>
      </c>
      <c r="N99" s="19">
        <f>IF(D99=1,Inputs!$J$42,IF(D99=2,Inputs!$J$43,IF(D99=3,Inputs!$J$44,IF(D99=4,Inputs!$J$45,0))))</f>
        <v>0</v>
      </c>
      <c r="O99" s="19">
        <f>IF(D99=1,Inputs!$K$25,IF(D99=2,Inputs!$K$26,IF(D99=3,Inputs!$K$27,IF(D99=4,Inputs!$K$28,0))))</f>
        <v>0</v>
      </c>
      <c r="P99" s="19">
        <f>IF(D99=1,Inputs!$K$42,IF(D99=2,Inputs!$K$43,IF(D99=3,Inputs!$K$44,IF(D99=4,Inputs!$K$45,0))))</f>
        <v>0</v>
      </c>
      <c r="Q99" s="19">
        <f>IF(AND(D99=1,G99=1),Inputs!$L$25,IF(AND(D99=2,G99=1),Inputs!$L$26,IF(AND(D99=3,G99=1),Inputs!$L$27,IF(AND(D99=4,G99=1),Inputs!$L$28,0))))</f>
        <v>0</v>
      </c>
      <c r="R99" s="19">
        <f>IF(AND(D99=1,G99=1),Inputs!$L$42,IF(AND(D99=2,G99=1),Inputs!$L$43,IF(AND(D99=3,G99=1),Inputs!$L$44,IF(AND(D99=4,G99=1),Inputs!$L$45,0))))</f>
        <v>0</v>
      </c>
      <c r="S99" s="19">
        <f>IF(AND(D99=1,H99=1),Inputs!$M$25,IF(AND(D99=2,H99=1),Inputs!$M$26,IF(AND(D99=3,H99=1),Inputs!$M$27,IF(AND(D99=4,H99=1),Inputs!$M$28,0))))</f>
        <v>0</v>
      </c>
      <c r="T99" s="19">
        <f>IF(AND(D99=1,H99=1),Inputs!$M$42,IF(AND(D99=2,H99=1),Inputs!$M$43,IF(AND(D99=3,H99=1),Inputs!$M$44,IF(AND(D99=4,H99=1),Inputs!$M$45,0))))</f>
        <v>0</v>
      </c>
      <c r="U99" s="19">
        <f>IF(AND(D99=1,I99=1),Inputs!$N$25,IF(AND(D99=2,I99=1),Inputs!$N$26,IF(AND(D99=3,I99=1),Inputs!$N$27,IF(AND(D99=4,I99=1),Inputs!$N$28,0))))</f>
        <v>0</v>
      </c>
      <c r="V99" s="19">
        <f>IF(AND(D99=1,I99=1),Inputs!$N$42,IF(AND(D99=2,I99=1),Inputs!$N$43,IF(AND(D99=3,I99=1),Inputs!$N$44,IF(AND(D99=4,I99=1),Inputs!$N$45,0))))</f>
        <v>0</v>
      </c>
      <c r="W99" s="19">
        <f>IF(D99=1,Inputs!$J$34,IF(D99=2,Inputs!$J$35,IF(D99=3,Inputs!$J$36,IF(D99=4,Inputs!$J$37,0))))</f>
        <v>0</v>
      </c>
      <c r="X99" s="19">
        <f>IF(D99=1,Inputs!$J$51,IF(D99=2,Inputs!$J$52,IF(D99=3,Inputs!$J$53,IF(D99=4,Inputs!$J$54,0))))</f>
        <v>0</v>
      </c>
      <c r="Y99" s="19">
        <f>IF(D99=1,Inputs!$K$34,IF(D99=2,Inputs!$K$35,IF(D99=3,Inputs!$K$36,IF(D99=4,Inputs!$K$37,0))))</f>
        <v>0</v>
      </c>
      <c r="Z99" s="19">
        <f>IF(D99=1,Inputs!$K$51,IF(D99=2,Inputs!$K$52,IF(D99=3,Inputs!$K$53,IF(D99=4,Inputs!$K$54,0))))</f>
        <v>0</v>
      </c>
      <c r="AA99" s="19">
        <f>IF(AND(D99=1,G99=1),Inputs!$L$34,IF(AND(D99=2,G99=1),Inputs!$L$35,IF(AND(D99=3,G99=1),Inputs!$L$36,IF(AND(D99=4,G99=1),Inputs!$L$37,0))))</f>
        <v>0</v>
      </c>
      <c r="AB99" s="19">
        <f>IF(AND(D99=1,G99=1),Inputs!$L$51,IF(AND(D99=2,G99=1),Inputs!$L$52,IF(AND(D99=3,G99=1),Inputs!$L$53,IF(AND(D99=4,G99=1),Inputs!$L$54,0))))</f>
        <v>0</v>
      </c>
      <c r="AC99" s="19">
        <f>IF(AND(D99=1,H99=1),Inputs!$M$34,IF(AND(D99=2,H99=1),Inputs!$M$35,IF(AND(D99=3,H99=1),Inputs!$M$36,IF(AND(D99=4,H99=1),Inputs!$M$37,0))))</f>
        <v>0</v>
      </c>
      <c r="AD99" s="19">
        <f>IF(AND(D99=1,H99=1),Inputs!$M$51,IF(AND(D99=2,H99=1),Inputs!$M$52,IF(AND(D99=3,H99=1),Inputs!$M$53,IF(AND(D99=4,H99=1),Inputs!$M$54,0))))</f>
        <v>0</v>
      </c>
      <c r="AE99" s="19">
        <f>IF(AND(D99=1,I99=1),Inputs!$N$34,IF(AND(D99=2,I99=1),Inputs!$N$35,IF(AND(D99=3,I99=1),Inputs!$N$36,IF(AND(D99=4,I99=1),Inputs!$N$37,0))))</f>
        <v>0</v>
      </c>
      <c r="AF99" s="19">
        <f>IF(AND(D99=1,I99=1),Inputs!$N$51,IF(AND(D99=2,I99=1),Inputs!$N$52,IF(AND(D99=3,I99=1),Inputs!$N$53,IF(AND(D99=4,I99=1),Inputs!$N$54,0))))</f>
        <v>0</v>
      </c>
      <c r="AG99" s="19" t="e">
        <f t="shared" si="23"/>
        <v>#N/A</v>
      </c>
      <c r="AH99" s="19" t="e">
        <f t="shared" si="24"/>
        <v>#N/A</v>
      </c>
      <c r="AI99" s="19" t="e">
        <f t="shared" si="25"/>
        <v>#N/A</v>
      </c>
      <c r="AJ99" s="19" t="e">
        <f>IF(K99=2,Inputs!$B$7,IF(K99=3,Inputs!$B$8,IF(K99=4,Inputs!$B$9,IF(K99=5,Inputs!$B$10,IF(K99=6,Inputs!$B$11)))))</f>
        <v>#N/A</v>
      </c>
      <c r="AK99" s="19">
        <f>Inputs!$B$65+C99</f>
        <v>500</v>
      </c>
      <c r="AL99" s="19" t="e">
        <f t="shared" si="26"/>
        <v>#N/A</v>
      </c>
      <c r="AM99" s="19" t="e">
        <f t="shared" si="21"/>
        <v>#N/A</v>
      </c>
      <c r="AN99" s="19" t="e">
        <f t="shared" si="16"/>
        <v>#N/A</v>
      </c>
      <c r="AO99" s="19" t="e">
        <f t="shared" si="17"/>
        <v>#N/A</v>
      </c>
      <c r="AP99" s="19" t="e">
        <f t="shared" si="18"/>
        <v>#N/A</v>
      </c>
      <c r="AQ99" s="22">
        <f t="shared" si="19"/>
        <v>0</v>
      </c>
      <c r="AR99" s="22">
        <f t="shared" si="20"/>
        <v>0</v>
      </c>
      <c r="AS99" s="22">
        <f>IF(AND(AQ99&gt;=Inputs!$B$15,D99=2),MAX(C99,Inputs!$B$15),AQ99)</f>
        <v>0</v>
      </c>
      <c r="AT99" s="22">
        <f>IF(AND(AR99&gt;=Inputs!$B$15,D99=2),MAX(C99,Inputs!$B$15),AR99)</f>
        <v>0</v>
      </c>
      <c r="AU99" s="22">
        <f>IF(AND(AS99&gt;=Inputs!$B$16,D99&lt;4),MAX(C99,Inputs!$B$16),AS99)</f>
        <v>0</v>
      </c>
      <c r="AV99" s="22">
        <f>IF(AND(AT99&gt;=Inputs!$B$16,D99&lt;4),MAX(C99,Inputs!$B$16),AT99)</f>
        <v>0</v>
      </c>
      <c r="AW99" s="20">
        <f>IF(AU99&gt;Inputs!$B$17,Inputs!$B$17,AU99)</f>
        <v>0</v>
      </c>
      <c r="AX99" s="20">
        <f>IF(AV99&gt;Inputs!$B$17,Inputs!$B$17,AV99)</f>
        <v>0</v>
      </c>
    </row>
    <row r="100" spans="1:50" x14ac:dyDescent="0.25">
      <c r="A100" s="1">
        <f>Levels!A101</f>
        <v>0</v>
      </c>
      <c r="B100" s="1">
        <f>Levels!B101</f>
        <v>0</v>
      </c>
      <c r="C100" s="15">
        <f>IF(AND(E100=0,F100=1),Levels!C101,'2013-2014'!AU100)</f>
        <v>0</v>
      </c>
      <c r="D100" s="1">
        <f>Levels!F101</f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 t="e">
        <f>Levels!AE101</f>
        <v>#N/A</v>
      </c>
      <c r="K100" s="1" t="e">
        <f>Levels!AF101</f>
        <v>#N/A</v>
      </c>
      <c r="L100" s="1" t="e">
        <f t="shared" si="22"/>
        <v>#N/A</v>
      </c>
      <c r="M100" s="19">
        <f>IF(D100=1,Inputs!$J$25,IF(D100=2,Inputs!$J$26,IF(D100=3,Inputs!$J$27,IF(D100=4,Inputs!$J$28,0))))</f>
        <v>0</v>
      </c>
      <c r="N100" s="19">
        <f>IF(D100=1,Inputs!$J$42,IF(D100=2,Inputs!$J$43,IF(D100=3,Inputs!$J$44,IF(D100=4,Inputs!$J$45,0))))</f>
        <v>0</v>
      </c>
      <c r="O100" s="19">
        <f>IF(D100=1,Inputs!$K$25,IF(D100=2,Inputs!$K$26,IF(D100=3,Inputs!$K$27,IF(D100=4,Inputs!$K$28,0))))</f>
        <v>0</v>
      </c>
      <c r="P100" s="19">
        <f>IF(D100=1,Inputs!$K$42,IF(D100=2,Inputs!$K$43,IF(D100=3,Inputs!$K$44,IF(D100=4,Inputs!$K$45,0))))</f>
        <v>0</v>
      </c>
      <c r="Q100" s="19">
        <f>IF(AND(D100=1,G100=1),Inputs!$L$25,IF(AND(D100=2,G100=1),Inputs!$L$26,IF(AND(D100=3,G100=1),Inputs!$L$27,IF(AND(D100=4,G100=1),Inputs!$L$28,0))))</f>
        <v>0</v>
      </c>
      <c r="R100" s="19">
        <f>IF(AND(D100=1,G100=1),Inputs!$L$42,IF(AND(D100=2,G100=1),Inputs!$L$43,IF(AND(D100=3,G100=1),Inputs!$L$44,IF(AND(D100=4,G100=1),Inputs!$L$45,0))))</f>
        <v>0</v>
      </c>
      <c r="S100" s="19">
        <f>IF(AND(D100=1,H100=1),Inputs!$M$25,IF(AND(D100=2,H100=1),Inputs!$M$26,IF(AND(D100=3,H100=1),Inputs!$M$27,IF(AND(D100=4,H100=1),Inputs!$M$28,0))))</f>
        <v>0</v>
      </c>
      <c r="T100" s="19">
        <f>IF(AND(D100=1,H100=1),Inputs!$M$42,IF(AND(D100=2,H100=1),Inputs!$M$43,IF(AND(D100=3,H100=1),Inputs!$M$44,IF(AND(D100=4,H100=1),Inputs!$M$45,0))))</f>
        <v>0</v>
      </c>
      <c r="U100" s="19">
        <f>IF(AND(D100=1,I100=1),Inputs!$N$25,IF(AND(D100=2,I100=1),Inputs!$N$26,IF(AND(D100=3,I100=1),Inputs!$N$27,IF(AND(D100=4,I100=1),Inputs!$N$28,0))))</f>
        <v>0</v>
      </c>
      <c r="V100" s="19">
        <f>IF(AND(D100=1,I100=1),Inputs!$N$42,IF(AND(D100=2,I100=1),Inputs!$N$43,IF(AND(D100=3,I100=1),Inputs!$N$44,IF(AND(D100=4,I100=1),Inputs!$N$45,0))))</f>
        <v>0</v>
      </c>
      <c r="W100" s="19">
        <f>IF(D100=1,Inputs!$J$34,IF(D100=2,Inputs!$J$35,IF(D100=3,Inputs!$J$36,IF(D100=4,Inputs!$J$37,0))))</f>
        <v>0</v>
      </c>
      <c r="X100" s="19">
        <f>IF(D100=1,Inputs!$J$51,IF(D100=2,Inputs!$J$52,IF(D100=3,Inputs!$J$53,IF(D100=4,Inputs!$J$54,0))))</f>
        <v>0</v>
      </c>
      <c r="Y100" s="19">
        <f>IF(D100=1,Inputs!$K$34,IF(D100=2,Inputs!$K$35,IF(D100=3,Inputs!$K$36,IF(D100=4,Inputs!$K$37,0))))</f>
        <v>0</v>
      </c>
      <c r="Z100" s="19">
        <f>IF(D100=1,Inputs!$K$51,IF(D100=2,Inputs!$K$52,IF(D100=3,Inputs!$K$53,IF(D100=4,Inputs!$K$54,0))))</f>
        <v>0</v>
      </c>
      <c r="AA100" s="19">
        <f>IF(AND(D100=1,G100=1),Inputs!$L$34,IF(AND(D100=2,G100=1),Inputs!$L$35,IF(AND(D100=3,G100=1),Inputs!$L$36,IF(AND(D100=4,G100=1),Inputs!$L$37,0))))</f>
        <v>0</v>
      </c>
      <c r="AB100" s="19">
        <f>IF(AND(D100=1,G100=1),Inputs!$L$51,IF(AND(D100=2,G100=1),Inputs!$L$52,IF(AND(D100=3,G100=1),Inputs!$L$53,IF(AND(D100=4,G100=1),Inputs!$L$54,0))))</f>
        <v>0</v>
      </c>
      <c r="AC100" s="19">
        <f>IF(AND(D100=1,H100=1),Inputs!$M$34,IF(AND(D100=2,H100=1),Inputs!$M$35,IF(AND(D100=3,H100=1),Inputs!$M$36,IF(AND(D100=4,H100=1),Inputs!$M$37,0))))</f>
        <v>0</v>
      </c>
      <c r="AD100" s="19">
        <f>IF(AND(D100=1,H100=1),Inputs!$M$51,IF(AND(D100=2,H100=1),Inputs!$M$52,IF(AND(D100=3,H100=1),Inputs!$M$53,IF(AND(D100=4,H100=1),Inputs!$M$54,0))))</f>
        <v>0</v>
      </c>
      <c r="AE100" s="19">
        <f>IF(AND(D100=1,I100=1),Inputs!$N$34,IF(AND(D100=2,I100=1),Inputs!$N$35,IF(AND(D100=3,I100=1),Inputs!$N$36,IF(AND(D100=4,I100=1),Inputs!$N$37,0))))</f>
        <v>0</v>
      </c>
      <c r="AF100" s="19">
        <f>IF(AND(D100=1,I100=1),Inputs!$N$51,IF(AND(D100=2,I100=1),Inputs!$N$52,IF(AND(D100=3,I100=1),Inputs!$N$53,IF(AND(D100=4,I100=1),Inputs!$N$54,0))))</f>
        <v>0</v>
      </c>
      <c r="AG100" s="19" t="e">
        <f t="shared" si="23"/>
        <v>#N/A</v>
      </c>
      <c r="AH100" s="19" t="e">
        <f t="shared" si="24"/>
        <v>#N/A</v>
      </c>
      <c r="AI100" s="19" t="e">
        <f t="shared" si="25"/>
        <v>#N/A</v>
      </c>
      <c r="AJ100" s="19" t="e">
        <f>IF(K100=2,Inputs!$B$7,IF(K100=3,Inputs!$B$8,IF(K100=4,Inputs!$B$9,IF(K100=5,Inputs!$B$10,IF(K100=6,Inputs!$B$11)))))</f>
        <v>#N/A</v>
      </c>
      <c r="AK100" s="19">
        <f>Inputs!$B$65+C100</f>
        <v>500</v>
      </c>
      <c r="AL100" s="19" t="e">
        <f t="shared" si="26"/>
        <v>#N/A</v>
      </c>
      <c r="AM100" s="19" t="e">
        <f t="shared" si="21"/>
        <v>#N/A</v>
      </c>
      <c r="AN100" s="19" t="e">
        <f t="shared" si="16"/>
        <v>#N/A</v>
      </c>
      <c r="AO100" s="19" t="e">
        <f t="shared" si="17"/>
        <v>#N/A</v>
      </c>
      <c r="AP100" s="19" t="e">
        <f t="shared" si="18"/>
        <v>#N/A</v>
      </c>
      <c r="AQ100" s="22">
        <f t="shared" si="19"/>
        <v>0</v>
      </c>
      <c r="AR100" s="22">
        <f t="shared" si="20"/>
        <v>0</v>
      </c>
      <c r="AS100" s="22">
        <f>IF(AND(AQ100&gt;=Inputs!$B$15,D100=2),MAX(C100,Inputs!$B$15),AQ100)</f>
        <v>0</v>
      </c>
      <c r="AT100" s="22">
        <f>IF(AND(AR100&gt;=Inputs!$B$15,D100=2),MAX(C100,Inputs!$B$15),AR100)</f>
        <v>0</v>
      </c>
      <c r="AU100" s="22">
        <f>IF(AND(AS100&gt;=Inputs!$B$16,D100&lt;4),MAX(C100,Inputs!$B$16),AS100)</f>
        <v>0</v>
      </c>
      <c r="AV100" s="22">
        <f>IF(AND(AT100&gt;=Inputs!$B$16,D100&lt;4),MAX(C100,Inputs!$B$16),AT100)</f>
        <v>0</v>
      </c>
      <c r="AW100" s="20">
        <f>IF(AU100&gt;Inputs!$B$17,Inputs!$B$17,AU100)</f>
        <v>0</v>
      </c>
      <c r="AX100" s="20">
        <f>IF(AV100&gt;Inputs!$B$17,Inputs!$B$17,AV100)</f>
        <v>0</v>
      </c>
    </row>
    <row r="101" spans="1:50" x14ac:dyDescent="0.25">
      <c r="A101" s="1">
        <f>Levels!A102</f>
        <v>0</v>
      </c>
      <c r="B101" s="1">
        <f>Levels!B102</f>
        <v>0</v>
      </c>
      <c r="C101" s="15">
        <f>IF(AND(E101=0,F101=1),Levels!C102,'2013-2014'!AU101)</f>
        <v>0</v>
      </c>
      <c r="D101" s="1">
        <f>Levels!F102</f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 t="e">
        <f>Levels!AE102</f>
        <v>#N/A</v>
      </c>
      <c r="K101" s="1" t="e">
        <f>Levels!AF102</f>
        <v>#N/A</v>
      </c>
      <c r="L101" s="1" t="e">
        <f t="shared" si="22"/>
        <v>#N/A</v>
      </c>
      <c r="M101" s="19">
        <f>IF(D101=1,Inputs!$J$25,IF(D101=2,Inputs!$J$26,IF(D101=3,Inputs!$J$27,IF(D101=4,Inputs!$J$28,0))))</f>
        <v>0</v>
      </c>
      <c r="N101" s="19">
        <f>IF(D101=1,Inputs!$J$42,IF(D101=2,Inputs!$J$43,IF(D101=3,Inputs!$J$44,IF(D101=4,Inputs!$J$45,0))))</f>
        <v>0</v>
      </c>
      <c r="O101" s="19">
        <f>IF(D101=1,Inputs!$K$25,IF(D101=2,Inputs!$K$26,IF(D101=3,Inputs!$K$27,IF(D101=4,Inputs!$K$28,0))))</f>
        <v>0</v>
      </c>
      <c r="P101" s="19">
        <f>IF(D101=1,Inputs!$K$42,IF(D101=2,Inputs!$K$43,IF(D101=3,Inputs!$K$44,IF(D101=4,Inputs!$K$45,0))))</f>
        <v>0</v>
      </c>
      <c r="Q101" s="19">
        <f>IF(AND(D101=1,G101=1),Inputs!$L$25,IF(AND(D101=2,G101=1),Inputs!$L$26,IF(AND(D101=3,G101=1),Inputs!$L$27,IF(AND(D101=4,G101=1),Inputs!$L$28,0))))</f>
        <v>0</v>
      </c>
      <c r="R101" s="19">
        <f>IF(AND(D101=1,G101=1),Inputs!$L$42,IF(AND(D101=2,G101=1),Inputs!$L$43,IF(AND(D101=3,G101=1),Inputs!$L$44,IF(AND(D101=4,G101=1),Inputs!$L$45,0))))</f>
        <v>0</v>
      </c>
      <c r="S101" s="19">
        <f>IF(AND(D101=1,H101=1),Inputs!$M$25,IF(AND(D101=2,H101=1),Inputs!$M$26,IF(AND(D101=3,H101=1),Inputs!$M$27,IF(AND(D101=4,H101=1),Inputs!$M$28,0))))</f>
        <v>0</v>
      </c>
      <c r="T101" s="19">
        <f>IF(AND(D101=1,H101=1),Inputs!$M$42,IF(AND(D101=2,H101=1),Inputs!$M$43,IF(AND(D101=3,H101=1),Inputs!$M$44,IF(AND(D101=4,H101=1),Inputs!$M$45,0))))</f>
        <v>0</v>
      </c>
      <c r="U101" s="19">
        <f>IF(AND(D101=1,I101=1),Inputs!$N$25,IF(AND(D101=2,I101=1),Inputs!$N$26,IF(AND(D101=3,I101=1),Inputs!$N$27,IF(AND(D101=4,I101=1),Inputs!$N$28,0))))</f>
        <v>0</v>
      </c>
      <c r="V101" s="19">
        <f>IF(AND(D101=1,I101=1),Inputs!$N$42,IF(AND(D101=2,I101=1),Inputs!$N$43,IF(AND(D101=3,I101=1),Inputs!$N$44,IF(AND(D101=4,I101=1),Inputs!$N$45,0))))</f>
        <v>0</v>
      </c>
      <c r="W101" s="19">
        <f>IF(D101=1,Inputs!$J$34,IF(D101=2,Inputs!$J$35,IF(D101=3,Inputs!$J$36,IF(D101=4,Inputs!$J$37,0))))</f>
        <v>0</v>
      </c>
      <c r="X101" s="19">
        <f>IF(D101=1,Inputs!$J$51,IF(D101=2,Inputs!$J$52,IF(D101=3,Inputs!$J$53,IF(D101=4,Inputs!$J$54,0))))</f>
        <v>0</v>
      </c>
      <c r="Y101" s="19">
        <f>IF(D101=1,Inputs!$K$34,IF(D101=2,Inputs!$K$35,IF(D101=3,Inputs!$K$36,IF(D101=4,Inputs!$K$37,0))))</f>
        <v>0</v>
      </c>
      <c r="Z101" s="19">
        <f>IF(D101=1,Inputs!$K$51,IF(D101=2,Inputs!$K$52,IF(D101=3,Inputs!$K$53,IF(D101=4,Inputs!$K$54,0))))</f>
        <v>0</v>
      </c>
      <c r="AA101" s="19">
        <f>IF(AND(D101=1,G101=1),Inputs!$L$34,IF(AND(D101=2,G101=1),Inputs!$L$35,IF(AND(D101=3,G101=1),Inputs!$L$36,IF(AND(D101=4,G101=1),Inputs!$L$37,0))))</f>
        <v>0</v>
      </c>
      <c r="AB101" s="19">
        <f>IF(AND(D101=1,G101=1),Inputs!$L$51,IF(AND(D101=2,G101=1),Inputs!$L$52,IF(AND(D101=3,G101=1),Inputs!$L$53,IF(AND(D101=4,G101=1),Inputs!$L$54,0))))</f>
        <v>0</v>
      </c>
      <c r="AC101" s="19">
        <f>IF(AND(D101=1,H101=1),Inputs!$M$34,IF(AND(D101=2,H101=1),Inputs!$M$35,IF(AND(D101=3,H101=1),Inputs!$M$36,IF(AND(D101=4,H101=1),Inputs!$M$37,0))))</f>
        <v>0</v>
      </c>
      <c r="AD101" s="19">
        <f>IF(AND(D101=1,H101=1),Inputs!$M$51,IF(AND(D101=2,H101=1),Inputs!$M$52,IF(AND(D101=3,H101=1),Inputs!$M$53,IF(AND(D101=4,H101=1),Inputs!$M$54,0))))</f>
        <v>0</v>
      </c>
      <c r="AE101" s="19">
        <f>IF(AND(D101=1,I101=1),Inputs!$N$34,IF(AND(D101=2,I101=1),Inputs!$N$35,IF(AND(D101=3,I101=1),Inputs!$N$36,IF(AND(D101=4,I101=1),Inputs!$N$37,0))))</f>
        <v>0</v>
      </c>
      <c r="AF101" s="19">
        <f>IF(AND(D101=1,I101=1),Inputs!$N$51,IF(AND(D101=2,I101=1),Inputs!$N$52,IF(AND(D101=3,I101=1),Inputs!$N$53,IF(AND(D101=4,I101=1),Inputs!$N$54,0))))</f>
        <v>0</v>
      </c>
      <c r="AG101" s="19" t="e">
        <f t="shared" si="23"/>
        <v>#N/A</v>
      </c>
      <c r="AH101" s="19" t="e">
        <f t="shared" si="24"/>
        <v>#N/A</v>
      </c>
      <c r="AI101" s="19" t="e">
        <f t="shared" si="25"/>
        <v>#N/A</v>
      </c>
      <c r="AJ101" s="19" t="e">
        <f>IF(K101=2,Inputs!$B$7,IF(K101=3,Inputs!$B$8,IF(K101=4,Inputs!$B$9,IF(K101=5,Inputs!$B$10,IF(K101=6,Inputs!$B$11)))))</f>
        <v>#N/A</v>
      </c>
      <c r="AK101" s="19">
        <f>Inputs!$B$65+C101</f>
        <v>500</v>
      </c>
      <c r="AL101" s="19" t="e">
        <f t="shared" si="26"/>
        <v>#N/A</v>
      </c>
      <c r="AM101" s="19" t="e">
        <f t="shared" si="21"/>
        <v>#N/A</v>
      </c>
      <c r="AN101" s="19" t="e">
        <f t="shared" si="16"/>
        <v>#N/A</v>
      </c>
      <c r="AO101" s="19" t="e">
        <f t="shared" si="17"/>
        <v>#N/A</v>
      </c>
      <c r="AP101" s="19" t="e">
        <f t="shared" si="18"/>
        <v>#N/A</v>
      </c>
      <c r="AQ101" s="22">
        <f t="shared" si="19"/>
        <v>0</v>
      </c>
      <c r="AR101" s="22">
        <f t="shared" si="20"/>
        <v>0</v>
      </c>
      <c r="AS101" s="22">
        <f>IF(AND(AQ101&gt;=Inputs!$B$15,D101=2),MAX(C101,Inputs!$B$15),AQ101)</f>
        <v>0</v>
      </c>
      <c r="AT101" s="22">
        <f>IF(AND(AR101&gt;=Inputs!$B$15,D101=2),MAX(C101,Inputs!$B$15),AR101)</f>
        <v>0</v>
      </c>
      <c r="AU101" s="22">
        <f>IF(AND(AS101&gt;=Inputs!$B$16,D101&lt;4),MAX(C101,Inputs!$B$16),AS101)</f>
        <v>0</v>
      </c>
      <c r="AV101" s="22">
        <f>IF(AND(AT101&gt;=Inputs!$B$16,D101&lt;4),MAX(C101,Inputs!$B$16),AT101)</f>
        <v>0</v>
      </c>
      <c r="AW101" s="20">
        <f>IF(AU101&gt;Inputs!$B$17,Inputs!$B$17,AU101)</f>
        <v>0</v>
      </c>
      <c r="AX101" s="20">
        <f>IF(AV101&gt;Inputs!$B$17,Inputs!$B$17,AV101)</f>
        <v>0</v>
      </c>
    </row>
    <row r="102" spans="1:50" x14ac:dyDescent="0.25">
      <c r="A102" s="1">
        <f>Levels!A103</f>
        <v>0</v>
      </c>
      <c r="B102" s="1">
        <f>Levels!B103</f>
        <v>0</v>
      </c>
      <c r="C102" s="15">
        <f>IF(AND(E102=0,F102=1),Levels!C103,'2013-2014'!AU102)</f>
        <v>0</v>
      </c>
      <c r="D102" s="1">
        <f>Levels!F103</f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 t="e">
        <f>Levels!AE103</f>
        <v>#N/A</v>
      </c>
      <c r="K102" s="1" t="e">
        <f>Levels!AF103</f>
        <v>#N/A</v>
      </c>
      <c r="L102" s="1" t="e">
        <f t="shared" si="22"/>
        <v>#N/A</v>
      </c>
      <c r="M102" s="19">
        <f>IF(D102=1,Inputs!$J$25,IF(D102=2,Inputs!$J$26,IF(D102=3,Inputs!$J$27,IF(D102=4,Inputs!$J$28,0))))</f>
        <v>0</v>
      </c>
      <c r="N102" s="19">
        <f>IF(D102=1,Inputs!$J$42,IF(D102=2,Inputs!$J$43,IF(D102=3,Inputs!$J$44,IF(D102=4,Inputs!$J$45,0))))</f>
        <v>0</v>
      </c>
      <c r="O102" s="19">
        <f>IF(D102=1,Inputs!$K$25,IF(D102=2,Inputs!$K$26,IF(D102=3,Inputs!$K$27,IF(D102=4,Inputs!$K$28,0))))</f>
        <v>0</v>
      </c>
      <c r="P102" s="19">
        <f>IF(D102=1,Inputs!$K$42,IF(D102=2,Inputs!$K$43,IF(D102=3,Inputs!$K$44,IF(D102=4,Inputs!$K$45,0))))</f>
        <v>0</v>
      </c>
      <c r="Q102" s="19">
        <f>IF(AND(D102=1,G102=1),Inputs!$L$25,IF(AND(D102=2,G102=1),Inputs!$L$26,IF(AND(D102=3,G102=1),Inputs!$L$27,IF(AND(D102=4,G102=1),Inputs!$L$28,0))))</f>
        <v>0</v>
      </c>
      <c r="R102" s="19">
        <f>IF(AND(D102=1,G102=1),Inputs!$L$42,IF(AND(D102=2,G102=1),Inputs!$L$43,IF(AND(D102=3,G102=1),Inputs!$L$44,IF(AND(D102=4,G102=1),Inputs!$L$45,0))))</f>
        <v>0</v>
      </c>
      <c r="S102" s="19">
        <f>IF(AND(D102=1,H102=1),Inputs!$M$25,IF(AND(D102=2,H102=1),Inputs!$M$26,IF(AND(D102=3,H102=1),Inputs!$M$27,IF(AND(D102=4,H102=1),Inputs!$M$28,0))))</f>
        <v>0</v>
      </c>
      <c r="T102" s="19">
        <f>IF(AND(D102=1,H102=1),Inputs!$M$42,IF(AND(D102=2,H102=1),Inputs!$M$43,IF(AND(D102=3,H102=1),Inputs!$M$44,IF(AND(D102=4,H102=1),Inputs!$M$45,0))))</f>
        <v>0</v>
      </c>
      <c r="U102" s="19">
        <f>IF(AND(D102=1,I102=1),Inputs!$N$25,IF(AND(D102=2,I102=1),Inputs!$N$26,IF(AND(D102=3,I102=1),Inputs!$N$27,IF(AND(D102=4,I102=1),Inputs!$N$28,0))))</f>
        <v>0</v>
      </c>
      <c r="V102" s="19">
        <f>IF(AND(D102=1,I102=1),Inputs!$N$42,IF(AND(D102=2,I102=1),Inputs!$N$43,IF(AND(D102=3,I102=1),Inputs!$N$44,IF(AND(D102=4,I102=1),Inputs!$N$45,0))))</f>
        <v>0</v>
      </c>
      <c r="W102" s="19">
        <f>IF(D102=1,Inputs!$J$34,IF(D102=2,Inputs!$J$35,IF(D102=3,Inputs!$J$36,IF(D102=4,Inputs!$J$37,0))))</f>
        <v>0</v>
      </c>
      <c r="X102" s="19">
        <f>IF(D102=1,Inputs!$J$51,IF(D102=2,Inputs!$J$52,IF(D102=3,Inputs!$J$53,IF(D102=4,Inputs!$J$54,0))))</f>
        <v>0</v>
      </c>
      <c r="Y102" s="19">
        <f>IF(D102=1,Inputs!$K$34,IF(D102=2,Inputs!$K$35,IF(D102=3,Inputs!$K$36,IF(D102=4,Inputs!$K$37,0))))</f>
        <v>0</v>
      </c>
      <c r="Z102" s="19">
        <f>IF(D102=1,Inputs!$K$51,IF(D102=2,Inputs!$K$52,IF(D102=3,Inputs!$K$53,IF(D102=4,Inputs!$K$54,0))))</f>
        <v>0</v>
      </c>
      <c r="AA102" s="19">
        <f>IF(AND(D102=1,G102=1),Inputs!$L$34,IF(AND(D102=2,G102=1),Inputs!$L$35,IF(AND(D102=3,G102=1),Inputs!$L$36,IF(AND(D102=4,G102=1),Inputs!$L$37,0))))</f>
        <v>0</v>
      </c>
      <c r="AB102" s="19">
        <f>IF(AND(D102=1,G102=1),Inputs!$L$51,IF(AND(D102=2,G102=1),Inputs!$L$52,IF(AND(D102=3,G102=1),Inputs!$L$53,IF(AND(D102=4,G102=1),Inputs!$L$54,0))))</f>
        <v>0</v>
      </c>
      <c r="AC102" s="19">
        <f>IF(AND(D102=1,H102=1),Inputs!$M$34,IF(AND(D102=2,H102=1),Inputs!$M$35,IF(AND(D102=3,H102=1),Inputs!$M$36,IF(AND(D102=4,H102=1),Inputs!$M$37,0))))</f>
        <v>0</v>
      </c>
      <c r="AD102" s="19">
        <f>IF(AND(D102=1,H102=1),Inputs!$M$51,IF(AND(D102=2,H102=1),Inputs!$M$52,IF(AND(D102=3,H102=1),Inputs!$M$53,IF(AND(D102=4,H102=1),Inputs!$M$54,0))))</f>
        <v>0</v>
      </c>
      <c r="AE102" s="19">
        <f>IF(AND(D102=1,I102=1),Inputs!$N$34,IF(AND(D102=2,I102=1),Inputs!$N$35,IF(AND(D102=3,I102=1),Inputs!$N$36,IF(AND(D102=4,I102=1),Inputs!$N$37,0))))</f>
        <v>0</v>
      </c>
      <c r="AF102" s="19">
        <f>IF(AND(D102=1,I102=1),Inputs!$N$51,IF(AND(D102=2,I102=1),Inputs!$N$52,IF(AND(D102=3,I102=1),Inputs!$N$53,IF(AND(D102=4,I102=1),Inputs!$N$54,0))))</f>
        <v>0</v>
      </c>
      <c r="AG102" s="19" t="e">
        <f t="shared" si="23"/>
        <v>#N/A</v>
      </c>
      <c r="AH102" s="19" t="e">
        <f t="shared" si="24"/>
        <v>#N/A</v>
      </c>
      <c r="AI102" s="19" t="e">
        <f t="shared" si="25"/>
        <v>#N/A</v>
      </c>
      <c r="AJ102" s="19" t="e">
        <f>IF(K102=2,Inputs!$B$7,IF(K102=3,Inputs!$B$8,IF(K102=4,Inputs!$B$9,IF(K102=5,Inputs!$B$10,IF(K102=6,Inputs!$B$11)))))</f>
        <v>#N/A</v>
      </c>
      <c r="AK102" s="19">
        <f>Inputs!$B$65+C102</f>
        <v>500</v>
      </c>
      <c r="AL102" s="19" t="e">
        <f t="shared" si="26"/>
        <v>#N/A</v>
      </c>
      <c r="AM102" s="19" t="e">
        <f t="shared" si="21"/>
        <v>#N/A</v>
      </c>
      <c r="AN102" s="19" t="e">
        <f t="shared" si="16"/>
        <v>#N/A</v>
      </c>
      <c r="AO102" s="19" t="e">
        <f t="shared" si="17"/>
        <v>#N/A</v>
      </c>
      <c r="AP102" s="19" t="e">
        <f t="shared" si="18"/>
        <v>#N/A</v>
      </c>
      <c r="AQ102" s="22">
        <f t="shared" si="19"/>
        <v>0</v>
      </c>
      <c r="AR102" s="22">
        <f t="shared" si="20"/>
        <v>0</v>
      </c>
      <c r="AS102" s="22">
        <f>IF(AND(AQ102&gt;=Inputs!$B$15,D102=2),MAX(C102,Inputs!$B$15),AQ102)</f>
        <v>0</v>
      </c>
      <c r="AT102" s="22">
        <f>IF(AND(AR102&gt;=Inputs!$B$15,D102=2),MAX(C102,Inputs!$B$15),AR102)</f>
        <v>0</v>
      </c>
      <c r="AU102" s="22">
        <f>IF(AND(AS102&gt;=Inputs!$B$16,D102&lt;4),MAX(C102,Inputs!$B$16),AS102)</f>
        <v>0</v>
      </c>
      <c r="AV102" s="22">
        <f>IF(AND(AT102&gt;=Inputs!$B$16,D102&lt;4),MAX(C102,Inputs!$B$16),AT102)</f>
        <v>0</v>
      </c>
      <c r="AW102" s="20">
        <f>IF(AU102&gt;Inputs!$B$17,Inputs!$B$17,AU102)</f>
        <v>0</v>
      </c>
      <c r="AX102" s="20">
        <f>IF(AV102&gt;Inputs!$B$17,Inputs!$B$17,AV102)</f>
        <v>0</v>
      </c>
    </row>
    <row r="103" spans="1:50" x14ac:dyDescent="0.25">
      <c r="A103" s="1">
        <f>Levels!A104</f>
        <v>0</v>
      </c>
      <c r="B103" s="1">
        <f>Levels!B104</f>
        <v>0</v>
      </c>
      <c r="C103" s="15">
        <f>IF(AND(E103=0,F103=1),Levels!C104,'2013-2014'!AU103)</f>
        <v>0</v>
      </c>
      <c r="D103" s="1">
        <f>Levels!F104</f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 t="e">
        <f>Levels!AE104</f>
        <v>#N/A</v>
      </c>
      <c r="K103" s="1" t="e">
        <f>Levels!AF104</f>
        <v>#N/A</v>
      </c>
      <c r="L103" s="1" t="e">
        <f t="shared" si="22"/>
        <v>#N/A</v>
      </c>
      <c r="M103" s="19">
        <f>IF(D103=1,Inputs!$J$25,IF(D103=2,Inputs!$J$26,IF(D103=3,Inputs!$J$27,IF(D103=4,Inputs!$J$28,0))))</f>
        <v>0</v>
      </c>
      <c r="N103" s="19">
        <f>IF(D103=1,Inputs!$J$42,IF(D103=2,Inputs!$J$43,IF(D103=3,Inputs!$J$44,IF(D103=4,Inputs!$J$45,0))))</f>
        <v>0</v>
      </c>
      <c r="O103" s="19">
        <f>IF(D103=1,Inputs!$K$25,IF(D103=2,Inputs!$K$26,IF(D103=3,Inputs!$K$27,IF(D103=4,Inputs!$K$28,0))))</f>
        <v>0</v>
      </c>
      <c r="P103" s="19">
        <f>IF(D103=1,Inputs!$K$42,IF(D103=2,Inputs!$K$43,IF(D103=3,Inputs!$K$44,IF(D103=4,Inputs!$K$45,0))))</f>
        <v>0</v>
      </c>
      <c r="Q103" s="19">
        <f>IF(AND(D103=1,G103=1),Inputs!$L$25,IF(AND(D103=2,G103=1),Inputs!$L$26,IF(AND(D103=3,G103=1),Inputs!$L$27,IF(AND(D103=4,G103=1),Inputs!$L$28,0))))</f>
        <v>0</v>
      </c>
      <c r="R103" s="19">
        <f>IF(AND(D103=1,G103=1),Inputs!$L$42,IF(AND(D103=2,G103=1),Inputs!$L$43,IF(AND(D103=3,G103=1),Inputs!$L$44,IF(AND(D103=4,G103=1),Inputs!$L$45,0))))</f>
        <v>0</v>
      </c>
      <c r="S103" s="19">
        <f>IF(AND(D103=1,H103=1),Inputs!$M$25,IF(AND(D103=2,H103=1),Inputs!$M$26,IF(AND(D103=3,H103=1),Inputs!$M$27,IF(AND(D103=4,H103=1),Inputs!$M$28,0))))</f>
        <v>0</v>
      </c>
      <c r="T103" s="19">
        <f>IF(AND(D103=1,H103=1),Inputs!$M$42,IF(AND(D103=2,H103=1),Inputs!$M$43,IF(AND(D103=3,H103=1),Inputs!$M$44,IF(AND(D103=4,H103=1),Inputs!$M$45,0))))</f>
        <v>0</v>
      </c>
      <c r="U103" s="19">
        <f>IF(AND(D103=1,I103=1),Inputs!$N$25,IF(AND(D103=2,I103=1),Inputs!$N$26,IF(AND(D103=3,I103=1),Inputs!$N$27,IF(AND(D103=4,I103=1),Inputs!$N$28,0))))</f>
        <v>0</v>
      </c>
      <c r="V103" s="19">
        <f>IF(AND(D103=1,I103=1),Inputs!$N$42,IF(AND(D103=2,I103=1),Inputs!$N$43,IF(AND(D103=3,I103=1),Inputs!$N$44,IF(AND(D103=4,I103=1),Inputs!$N$45,0))))</f>
        <v>0</v>
      </c>
      <c r="W103" s="19">
        <f>IF(D103=1,Inputs!$J$34,IF(D103=2,Inputs!$J$35,IF(D103=3,Inputs!$J$36,IF(D103=4,Inputs!$J$37,0))))</f>
        <v>0</v>
      </c>
      <c r="X103" s="19">
        <f>IF(D103=1,Inputs!$J$51,IF(D103=2,Inputs!$J$52,IF(D103=3,Inputs!$J$53,IF(D103=4,Inputs!$J$54,0))))</f>
        <v>0</v>
      </c>
      <c r="Y103" s="19">
        <f>IF(D103=1,Inputs!$K$34,IF(D103=2,Inputs!$K$35,IF(D103=3,Inputs!$K$36,IF(D103=4,Inputs!$K$37,0))))</f>
        <v>0</v>
      </c>
      <c r="Z103" s="19">
        <f>IF(D103=1,Inputs!$K$51,IF(D103=2,Inputs!$K$52,IF(D103=3,Inputs!$K$53,IF(D103=4,Inputs!$K$54,0))))</f>
        <v>0</v>
      </c>
      <c r="AA103" s="19">
        <f>IF(AND(D103=1,G103=1),Inputs!$L$34,IF(AND(D103=2,G103=1),Inputs!$L$35,IF(AND(D103=3,G103=1),Inputs!$L$36,IF(AND(D103=4,G103=1),Inputs!$L$37,0))))</f>
        <v>0</v>
      </c>
      <c r="AB103" s="19">
        <f>IF(AND(D103=1,G103=1),Inputs!$L$51,IF(AND(D103=2,G103=1),Inputs!$L$52,IF(AND(D103=3,G103=1),Inputs!$L$53,IF(AND(D103=4,G103=1),Inputs!$L$54,0))))</f>
        <v>0</v>
      </c>
      <c r="AC103" s="19">
        <f>IF(AND(D103=1,H103=1),Inputs!$M$34,IF(AND(D103=2,H103=1),Inputs!$M$35,IF(AND(D103=3,H103=1),Inputs!$M$36,IF(AND(D103=4,H103=1),Inputs!$M$37,0))))</f>
        <v>0</v>
      </c>
      <c r="AD103" s="19">
        <f>IF(AND(D103=1,H103=1),Inputs!$M$51,IF(AND(D103=2,H103=1),Inputs!$M$52,IF(AND(D103=3,H103=1),Inputs!$M$53,IF(AND(D103=4,H103=1),Inputs!$M$54,0))))</f>
        <v>0</v>
      </c>
      <c r="AE103" s="19">
        <f>IF(AND(D103=1,I103=1),Inputs!$N$34,IF(AND(D103=2,I103=1),Inputs!$N$35,IF(AND(D103=3,I103=1),Inputs!$N$36,IF(AND(D103=4,I103=1),Inputs!$N$37,0))))</f>
        <v>0</v>
      </c>
      <c r="AF103" s="19">
        <f>IF(AND(D103=1,I103=1),Inputs!$N$51,IF(AND(D103=2,I103=1),Inputs!$N$52,IF(AND(D103=3,I103=1),Inputs!$N$53,IF(AND(D103=4,I103=1),Inputs!$N$54,0))))</f>
        <v>0</v>
      </c>
      <c r="AG103" s="19" t="e">
        <f t="shared" si="23"/>
        <v>#N/A</v>
      </c>
      <c r="AH103" s="19" t="e">
        <f t="shared" si="24"/>
        <v>#N/A</v>
      </c>
      <c r="AI103" s="19" t="e">
        <f t="shared" si="25"/>
        <v>#N/A</v>
      </c>
      <c r="AJ103" s="19" t="e">
        <f>IF(K103=2,Inputs!$B$7,IF(K103=3,Inputs!$B$8,IF(K103=4,Inputs!$B$9,IF(K103=5,Inputs!$B$10,IF(K103=6,Inputs!$B$11)))))</f>
        <v>#N/A</v>
      </c>
      <c r="AK103" s="19">
        <f>Inputs!$B$65+C103</f>
        <v>500</v>
      </c>
      <c r="AL103" s="19" t="e">
        <f t="shared" si="26"/>
        <v>#N/A</v>
      </c>
      <c r="AM103" s="19" t="e">
        <f t="shared" si="21"/>
        <v>#N/A</v>
      </c>
      <c r="AN103" s="19" t="e">
        <f t="shared" si="16"/>
        <v>#N/A</v>
      </c>
      <c r="AO103" s="19" t="e">
        <f t="shared" si="17"/>
        <v>#N/A</v>
      </c>
      <c r="AP103" s="19" t="e">
        <f t="shared" si="18"/>
        <v>#N/A</v>
      </c>
      <c r="AQ103" s="22">
        <f t="shared" si="19"/>
        <v>0</v>
      </c>
      <c r="AR103" s="22">
        <f t="shared" si="20"/>
        <v>0</v>
      </c>
      <c r="AS103" s="22">
        <f>IF(AND(AQ103&gt;=Inputs!$B$15,D103=2),MAX(C103,Inputs!$B$15),AQ103)</f>
        <v>0</v>
      </c>
      <c r="AT103" s="22">
        <f>IF(AND(AR103&gt;=Inputs!$B$15,D103=2),MAX(C103,Inputs!$B$15),AR103)</f>
        <v>0</v>
      </c>
      <c r="AU103" s="22">
        <f>IF(AND(AS103&gt;=Inputs!$B$16,D103&lt;4),MAX(C103,Inputs!$B$16),AS103)</f>
        <v>0</v>
      </c>
      <c r="AV103" s="22">
        <f>IF(AND(AT103&gt;=Inputs!$B$16,D103&lt;4),MAX(C103,Inputs!$B$16),AT103)</f>
        <v>0</v>
      </c>
      <c r="AW103" s="20">
        <f>IF(AU103&gt;Inputs!$B$17,Inputs!$B$17,AU103)</f>
        <v>0</v>
      </c>
      <c r="AX103" s="20">
        <f>IF(AV103&gt;Inputs!$B$17,Inputs!$B$17,AV103)</f>
        <v>0</v>
      </c>
    </row>
    <row r="104" spans="1:50" x14ac:dyDescent="0.25">
      <c r="A104" s="1">
        <f>Levels!A105</f>
        <v>0</v>
      </c>
      <c r="B104" s="1">
        <f>Levels!B105</f>
        <v>0</v>
      </c>
      <c r="C104" s="15">
        <f>IF(AND(E104=0,F104=1),Levels!C105,'2013-2014'!AU104)</f>
        <v>0</v>
      </c>
      <c r="D104" s="1">
        <f>Levels!F105</f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 t="e">
        <f>Levels!AE105</f>
        <v>#N/A</v>
      </c>
      <c r="K104" s="1" t="e">
        <f>Levels!AF105</f>
        <v>#N/A</v>
      </c>
      <c r="L104" s="1" t="e">
        <f t="shared" si="22"/>
        <v>#N/A</v>
      </c>
      <c r="M104" s="19">
        <f>IF(D104=1,Inputs!$J$25,IF(D104=2,Inputs!$J$26,IF(D104=3,Inputs!$J$27,IF(D104=4,Inputs!$J$28,0))))</f>
        <v>0</v>
      </c>
      <c r="N104" s="19">
        <f>IF(D104=1,Inputs!$J$42,IF(D104=2,Inputs!$J$43,IF(D104=3,Inputs!$J$44,IF(D104=4,Inputs!$J$45,0))))</f>
        <v>0</v>
      </c>
      <c r="O104" s="19">
        <f>IF(D104=1,Inputs!$K$25,IF(D104=2,Inputs!$K$26,IF(D104=3,Inputs!$K$27,IF(D104=4,Inputs!$K$28,0))))</f>
        <v>0</v>
      </c>
      <c r="P104" s="19">
        <f>IF(D104=1,Inputs!$K$42,IF(D104=2,Inputs!$K$43,IF(D104=3,Inputs!$K$44,IF(D104=4,Inputs!$K$45,0))))</f>
        <v>0</v>
      </c>
      <c r="Q104" s="19">
        <f>IF(AND(D104=1,G104=1),Inputs!$L$25,IF(AND(D104=2,G104=1),Inputs!$L$26,IF(AND(D104=3,G104=1),Inputs!$L$27,IF(AND(D104=4,G104=1),Inputs!$L$28,0))))</f>
        <v>0</v>
      </c>
      <c r="R104" s="19">
        <f>IF(AND(D104=1,G104=1),Inputs!$L$42,IF(AND(D104=2,G104=1),Inputs!$L$43,IF(AND(D104=3,G104=1),Inputs!$L$44,IF(AND(D104=4,G104=1),Inputs!$L$45,0))))</f>
        <v>0</v>
      </c>
      <c r="S104" s="19">
        <f>IF(AND(D104=1,H104=1),Inputs!$M$25,IF(AND(D104=2,H104=1),Inputs!$M$26,IF(AND(D104=3,H104=1),Inputs!$M$27,IF(AND(D104=4,H104=1),Inputs!$M$28,0))))</f>
        <v>0</v>
      </c>
      <c r="T104" s="19">
        <f>IF(AND(D104=1,H104=1),Inputs!$M$42,IF(AND(D104=2,H104=1),Inputs!$M$43,IF(AND(D104=3,H104=1),Inputs!$M$44,IF(AND(D104=4,H104=1),Inputs!$M$45,0))))</f>
        <v>0</v>
      </c>
      <c r="U104" s="19">
        <f>IF(AND(D104=1,I104=1),Inputs!$N$25,IF(AND(D104=2,I104=1),Inputs!$N$26,IF(AND(D104=3,I104=1),Inputs!$N$27,IF(AND(D104=4,I104=1),Inputs!$N$28,0))))</f>
        <v>0</v>
      </c>
      <c r="V104" s="19">
        <f>IF(AND(D104=1,I104=1),Inputs!$N$42,IF(AND(D104=2,I104=1),Inputs!$N$43,IF(AND(D104=3,I104=1),Inputs!$N$44,IF(AND(D104=4,I104=1),Inputs!$N$45,0))))</f>
        <v>0</v>
      </c>
      <c r="W104" s="19">
        <f>IF(D104=1,Inputs!$J$34,IF(D104=2,Inputs!$J$35,IF(D104=3,Inputs!$J$36,IF(D104=4,Inputs!$J$37,0))))</f>
        <v>0</v>
      </c>
      <c r="X104" s="19">
        <f>IF(D104=1,Inputs!$J$51,IF(D104=2,Inputs!$J$52,IF(D104=3,Inputs!$J$53,IF(D104=4,Inputs!$J$54,0))))</f>
        <v>0</v>
      </c>
      <c r="Y104" s="19">
        <f>IF(D104=1,Inputs!$K$34,IF(D104=2,Inputs!$K$35,IF(D104=3,Inputs!$K$36,IF(D104=4,Inputs!$K$37,0))))</f>
        <v>0</v>
      </c>
      <c r="Z104" s="19">
        <f>IF(D104=1,Inputs!$K$51,IF(D104=2,Inputs!$K$52,IF(D104=3,Inputs!$K$53,IF(D104=4,Inputs!$K$54,0))))</f>
        <v>0</v>
      </c>
      <c r="AA104" s="19">
        <f>IF(AND(D104=1,G104=1),Inputs!$L$34,IF(AND(D104=2,G104=1),Inputs!$L$35,IF(AND(D104=3,G104=1),Inputs!$L$36,IF(AND(D104=4,G104=1),Inputs!$L$37,0))))</f>
        <v>0</v>
      </c>
      <c r="AB104" s="19">
        <f>IF(AND(D104=1,G104=1),Inputs!$L$51,IF(AND(D104=2,G104=1),Inputs!$L$52,IF(AND(D104=3,G104=1),Inputs!$L$53,IF(AND(D104=4,G104=1),Inputs!$L$54,0))))</f>
        <v>0</v>
      </c>
      <c r="AC104" s="19">
        <f>IF(AND(D104=1,H104=1),Inputs!$M$34,IF(AND(D104=2,H104=1),Inputs!$M$35,IF(AND(D104=3,H104=1),Inputs!$M$36,IF(AND(D104=4,H104=1),Inputs!$M$37,0))))</f>
        <v>0</v>
      </c>
      <c r="AD104" s="19">
        <f>IF(AND(D104=1,H104=1),Inputs!$M$51,IF(AND(D104=2,H104=1),Inputs!$M$52,IF(AND(D104=3,H104=1),Inputs!$M$53,IF(AND(D104=4,H104=1),Inputs!$M$54,0))))</f>
        <v>0</v>
      </c>
      <c r="AE104" s="19">
        <f>IF(AND(D104=1,I104=1),Inputs!$N$34,IF(AND(D104=2,I104=1),Inputs!$N$35,IF(AND(D104=3,I104=1),Inputs!$N$36,IF(AND(D104=4,I104=1),Inputs!$N$37,0))))</f>
        <v>0</v>
      </c>
      <c r="AF104" s="19">
        <f>IF(AND(D104=1,I104=1),Inputs!$N$51,IF(AND(D104=2,I104=1),Inputs!$N$52,IF(AND(D104=3,I104=1),Inputs!$N$53,IF(AND(D104=4,I104=1),Inputs!$N$54,0))))</f>
        <v>0</v>
      </c>
      <c r="AG104" s="19" t="e">
        <f t="shared" si="23"/>
        <v>#N/A</v>
      </c>
      <c r="AH104" s="19" t="e">
        <f t="shared" si="24"/>
        <v>#N/A</v>
      </c>
      <c r="AI104" s="19" t="e">
        <f t="shared" si="25"/>
        <v>#N/A</v>
      </c>
      <c r="AJ104" s="19" t="e">
        <f>IF(K104=2,Inputs!$B$7,IF(K104=3,Inputs!$B$8,IF(K104=4,Inputs!$B$9,IF(K104=5,Inputs!$B$10,IF(K104=6,Inputs!$B$11)))))</f>
        <v>#N/A</v>
      </c>
      <c r="AK104" s="19">
        <f>Inputs!$B$65+C104</f>
        <v>500</v>
      </c>
      <c r="AL104" s="19" t="e">
        <f t="shared" si="26"/>
        <v>#N/A</v>
      </c>
      <c r="AM104" s="19" t="e">
        <f t="shared" si="21"/>
        <v>#N/A</v>
      </c>
      <c r="AN104" s="19" t="e">
        <f t="shared" si="16"/>
        <v>#N/A</v>
      </c>
      <c r="AO104" s="19" t="e">
        <f t="shared" si="17"/>
        <v>#N/A</v>
      </c>
      <c r="AP104" s="19" t="e">
        <f t="shared" si="18"/>
        <v>#N/A</v>
      </c>
      <c r="AQ104" s="22">
        <f t="shared" si="19"/>
        <v>0</v>
      </c>
      <c r="AR104" s="22">
        <f t="shared" si="20"/>
        <v>0</v>
      </c>
      <c r="AS104" s="22">
        <f>IF(AND(AQ104&gt;=Inputs!$B$15,D104=2),MAX(C104,Inputs!$B$15),AQ104)</f>
        <v>0</v>
      </c>
      <c r="AT104" s="22">
        <f>IF(AND(AR104&gt;=Inputs!$B$15,D104=2),MAX(C104,Inputs!$B$15),AR104)</f>
        <v>0</v>
      </c>
      <c r="AU104" s="22">
        <f>IF(AND(AS104&gt;=Inputs!$B$16,D104&lt;4),MAX(C104,Inputs!$B$16),AS104)</f>
        <v>0</v>
      </c>
      <c r="AV104" s="22">
        <f>IF(AND(AT104&gt;=Inputs!$B$16,D104&lt;4),MAX(C104,Inputs!$B$16),AT104)</f>
        <v>0</v>
      </c>
      <c r="AW104" s="20">
        <f>IF(AU104&gt;Inputs!$B$17,Inputs!$B$17,AU104)</f>
        <v>0</v>
      </c>
      <c r="AX104" s="20">
        <f>IF(AV104&gt;Inputs!$B$17,Inputs!$B$17,AV104)</f>
        <v>0</v>
      </c>
    </row>
    <row r="105" spans="1:50" x14ac:dyDescent="0.25">
      <c r="A105" s="1">
        <f>Levels!A106</f>
        <v>0</v>
      </c>
      <c r="B105" s="1">
        <f>Levels!B106</f>
        <v>0</v>
      </c>
      <c r="C105" s="15">
        <f>IF(AND(E105=0,F105=1),Levels!C106,'2013-2014'!AU105)</f>
        <v>0</v>
      </c>
      <c r="D105" s="1">
        <f>Levels!F106</f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 t="e">
        <f>Levels!AE106</f>
        <v>#N/A</v>
      </c>
      <c r="K105" s="1" t="e">
        <f>Levels!AF106</f>
        <v>#N/A</v>
      </c>
      <c r="L105" s="1" t="e">
        <f t="shared" si="22"/>
        <v>#N/A</v>
      </c>
      <c r="M105" s="19">
        <f>IF(D105=1,Inputs!$J$25,IF(D105=2,Inputs!$J$26,IF(D105=3,Inputs!$J$27,IF(D105=4,Inputs!$J$28,0))))</f>
        <v>0</v>
      </c>
      <c r="N105" s="19">
        <f>IF(D105=1,Inputs!$J$42,IF(D105=2,Inputs!$J$43,IF(D105=3,Inputs!$J$44,IF(D105=4,Inputs!$J$45,0))))</f>
        <v>0</v>
      </c>
      <c r="O105" s="19">
        <f>IF(D105=1,Inputs!$K$25,IF(D105=2,Inputs!$K$26,IF(D105=3,Inputs!$K$27,IF(D105=4,Inputs!$K$28,0))))</f>
        <v>0</v>
      </c>
      <c r="P105" s="19">
        <f>IF(D105=1,Inputs!$K$42,IF(D105=2,Inputs!$K$43,IF(D105=3,Inputs!$K$44,IF(D105=4,Inputs!$K$45,0))))</f>
        <v>0</v>
      </c>
      <c r="Q105" s="19">
        <f>IF(AND(D105=1,G105=1),Inputs!$L$25,IF(AND(D105=2,G105=1),Inputs!$L$26,IF(AND(D105=3,G105=1),Inputs!$L$27,IF(AND(D105=4,G105=1),Inputs!$L$28,0))))</f>
        <v>0</v>
      </c>
      <c r="R105" s="19">
        <f>IF(AND(D105=1,G105=1),Inputs!$L$42,IF(AND(D105=2,G105=1),Inputs!$L$43,IF(AND(D105=3,G105=1),Inputs!$L$44,IF(AND(D105=4,G105=1),Inputs!$L$45,0))))</f>
        <v>0</v>
      </c>
      <c r="S105" s="19">
        <f>IF(AND(D105=1,H105=1),Inputs!$M$25,IF(AND(D105=2,H105=1),Inputs!$M$26,IF(AND(D105=3,H105=1),Inputs!$M$27,IF(AND(D105=4,H105=1),Inputs!$M$28,0))))</f>
        <v>0</v>
      </c>
      <c r="T105" s="19">
        <f>IF(AND(D105=1,H105=1),Inputs!$M$42,IF(AND(D105=2,H105=1),Inputs!$M$43,IF(AND(D105=3,H105=1),Inputs!$M$44,IF(AND(D105=4,H105=1),Inputs!$M$45,0))))</f>
        <v>0</v>
      </c>
      <c r="U105" s="19">
        <f>IF(AND(D105=1,I105=1),Inputs!$N$25,IF(AND(D105=2,I105=1),Inputs!$N$26,IF(AND(D105=3,I105=1),Inputs!$N$27,IF(AND(D105=4,I105=1),Inputs!$N$28,0))))</f>
        <v>0</v>
      </c>
      <c r="V105" s="19">
        <f>IF(AND(D105=1,I105=1),Inputs!$N$42,IF(AND(D105=2,I105=1),Inputs!$N$43,IF(AND(D105=3,I105=1),Inputs!$N$44,IF(AND(D105=4,I105=1),Inputs!$N$45,0))))</f>
        <v>0</v>
      </c>
      <c r="W105" s="19">
        <f>IF(D105=1,Inputs!$J$34,IF(D105=2,Inputs!$J$35,IF(D105=3,Inputs!$J$36,IF(D105=4,Inputs!$J$37,0))))</f>
        <v>0</v>
      </c>
      <c r="X105" s="19">
        <f>IF(D105=1,Inputs!$J$51,IF(D105=2,Inputs!$J$52,IF(D105=3,Inputs!$J$53,IF(D105=4,Inputs!$J$54,0))))</f>
        <v>0</v>
      </c>
      <c r="Y105" s="19">
        <f>IF(D105=1,Inputs!$K$34,IF(D105=2,Inputs!$K$35,IF(D105=3,Inputs!$K$36,IF(D105=4,Inputs!$K$37,0))))</f>
        <v>0</v>
      </c>
      <c r="Z105" s="19">
        <f>IF(D105=1,Inputs!$K$51,IF(D105=2,Inputs!$K$52,IF(D105=3,Inputs!$K$53,IF(D105=4,Inputs!$K$54,0))))</f>
        <v>0</v>
      </c>
      <c r="AA105" s="19">
        <f>IF(AND(D105=1,G105=1),Inputs!$L$34,IF(AND(D105=2,G105=1),Inputs!$L$35,IF(AND(D105=3,G105=1),Inputs!$L$36,IF(AND(D105=4,G105=1),Inputs!$L$37,0))))</f>
        <v>0</v>
      </c>
      <c r="AB105" s="19">
        <f>IF(AND(D105=1,G105=1),Inputs!$L$51,IF(AND(D105=2,G105=1),Inputs!$L$52,IF(AND(D105=3,G105=1),Inputs!$L$53,IF(AND(D105=4,G105=1),Inputs!$L$54,0))))</f>
        <v>0</v>
      </c>
      <c r="AC105" s="19">
        <f>IF(AND(D105=1,H105=1),Inputs!$M$34,IF(AND(D105=2,H105=1),Inputs!$M$35,IF(AND(D105=3,H105=1),Inputs!$M$36,IF(AND(D105=4,H105=1),Inputs!$M$37,0))))</f>
        <v>0</v>
      </c>
      <c r="AD105" s="19">
        <f>IF(AND(D105=1,H105=1),Inputs!$M$51,IF(AND(D105=2,H105=1),Inputs!$M$52,IF(AND(D105=3,H105=1),Inputs!$M$53,IF(AND(D105=4,H105=1),Inputs!$M$54,0))))</f>
        <v>0</v>
      </c>
      <c r="AE105" s="19">
        <f>IF(AND(D105=1,I105=1),Inputs!$N$34,IF(AND(D105=2,I105=1),Inputs!$N$35,IF(AND(D105=3,I105=1),Inputs!$N$36,IF(AND(D105=4,I105=1),Inputs!$N$37,0))))</f>
        <v>0</v>
      </c>
      <c r="AF105" s="19">
        <f>IF(AND(D105=1,I105=1),Inputs!$N$51,IF(AND(D105=2,I105=1),Inputs!$N$52,IF(AND(D105=3,I105=1),Inputs!$N$53,IF(AND(D105=4,I105=1),Inputs!$N$54,0))))</f>
        <v>0</v>
      </c>
      <c r="AG105" s="19" t="e">
        <f t="shared" si="23"/>
        <v>#N/A</v>
      </c>
      <c r="AH105" s="19" t="e">
        <f t="shared" si="24"/>
        <v>#N/A</v>
      </c>
      <c r="AI105" s="19" t="e">
        <f t="shared" si="25"/>
        <v>#N/A</v>
      </c>
      <c r="AJ105" s="19" t="e">
        <f>IF(K105=2,Inputs!$B$7,IF(K105=3,Inputs!$B$8,IF(K105=4,Inputs!$B$9,IF(K105=5,Inputs!$B$10,IF(K105=6,Inputs!$B$11)))))</f>
        <v>#N/A</v>
      </c>
      <c r="AK105" s="19">
        <f>Inputs!$B$65+C105</f>
        <v>500</v>
      </c>
      <c r="AL105" s="19" t="e">
        <f t="shared" si="26"/>
        <v>#N/A</v>
      </c>
      <c r="AM105" s="19" t="e">
        <f t="shared" si="21"/>
        <v>#N/A</v>
      </c>
      <c r="AN105" s="19" t="e">
        <f t="shared" si="16"/>
        <v>#N/A</v>
      </c>
      <c r="AO105" s="19" t="e">
        <f t="shared" si="17"/>
        <v>#N/A</v>
      </c>
      <c r="AP105" s="19" t="e">
        <f t="shared" si="18"/>
        <v>#N/A</v>
      </c>
      <c r="AQ105" s="22">
        <f t="shared" si="19"/>
        <v>0</v>
      </c>
      <c r="AR105" s="22">
        <f t="shared" si="20"/>
        <v>0</v>
      </c>
      <c r="AS105" s="22">
        <f>IF(AND(AQ105&gt;=Inputs!$B$15,D105=2),MAX(C105,Inputs!$B$15),AQ105)</f>
        <v>0</v>
      </c>
      <c r="AT105" s="22">
        <f>IF(AND(AR105&gt;=Inputs!$B$15,D105=2),MAX(C105,Inputs!$B$15),AR105)</f>
        <v>0</v>
      </c>
      <c r="AU105" s="22">
        <f>IF(AND(AS105&gt;=Inputs!$B$16,D105&lt;4),MAX(C105,Inputs!$B$16),AS105)</f>
        <v>0</v>
      </c>
      <c r="AV105" s="22">
        <f>IF(AND(AT105&gt;=Inputs!$B$16,D105&lt;4),MAX(C105,Inputs!$B$16),AT105)</f>
        <v>0</v>
      </c>
      <c r="AW105" s="20">
        <f>IF(AU105&gt;Inputs!$B$17,Inputs!$B$17,AU105)</f>
        <v>0</v>
      </c>
      <c r="AX105" s="20">
        <f>IF(AV105&gt;Inputs!$B$17,Inputs!$B$17,AV105)</f>
        <v>0</v>
      </c>
    </row>
    <row r="106" spans="1:50" x14ac:dyDescent="0.25">
      <c r="A106" s="1">
        <f>Levels!A107</f>
        <v>0</v>
      </c>
      <c r="B106" s="1">
        <f>Levels!B107</f>
        <v>0</v>
      </c>
      <c r="C106" s="15">
        <f>IF(AND(E106=0,F106=1),Levels!C107,'2013-2014'!AU106)</f>
        <v>0</v>
      </c>
      <c r="D106" s="1">
        <f>Levels!F107</f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 t="e">
        <f>Levels!AE107</f>
        <v>#N/A</v>
      </c>
      <c r="K106" s="1" t="e">
        <f>Levels!AF107</f>
        <v>#N/A</v>
      </c>
      <c r="L106" s="1" t="e">
        <f t="shared" si="22"/>
        <v>#N/A</v>
      </c>
      <c r="M106" s="19">
        <f>IF(D106=1,Inputs!$J$25,IF(D106=2,Inputs!$J$26,IF(D106=3,Inputs!$J$27,IF(D106=4,Inputs!$J$28,0))))</f>
        <v>0</v>
      </c>
      <c r="N106" s="19">
        <f>IF(D106=1,Inputs!$J$42,IF(D106=2,Inputs!$J$43,IF(D106=3,Inputs!$J$44,IF(D106=4,Inputs!$J$45,0))))</f>
        <v>0</v>
      </c>
      <c r="O106" s="19">
        <f>IF(D106=1,Inputs!$K$25,IF(D106=2,Inputs!$K$26,IF(D106=3,Inputs!$K$27,IF(D106=4,Inputs!$K$28,0))))</f>
        <v>0</v>
      </c>
      <c r="P106" s="19">
        <f>IF(D106=1,Inputs!$K$42,IF(D106=2,Inputs!$K$43,IF(D106=3,Inputs!$K$44,IF(D106=4,Inputs!$K$45,0))))</f>
        <v>0</v>
      </c>
      <c r="Q106" s="19">
        <f>IF(AND(D106=1,G106=1),Inputs!$L$25,IF(AND(D106=2,G106=1),Inputs!$L$26,IF(AND(D106=3,G106=1),Inputs!$L$27,IF(AND(D106=4,G106=1),Inputs!$L$28,0))))</f>
        <v>0</v>
      </c>
      <c r="R106" s="19">
        <f>IF(AND(D106=1,G106=1),Inputs!$L$42,IF(AND(D106=2,G106=1),Inputs!$L$43,IF(AND(D106=3,G106=1),Inputs!$L$44,IF(AND(D106=4,G106=1),Inputs!$L$45,0))))</f>
        <v>0</v>
      </c>
      <c r="S106" s="19">
        <f>IF(AND(D106=1,H106=1),Inputs!$M$25,IF(AND(D106=2,H106=1),Inputs!$M$26,IF(AND(D106=3,H106=1),Inputs!$M$27,IF(AND(D106=4,H106=1),Inputs!$M$28,0))))</f>
        <v>0</v>
      </c>
      <c r="T106" s="19">
        <f>IF(AND(D106=1,H106=1),Inputs!$M$42,IF(AND(D106=2,H106=1),Inputs!$M$43,IF(AND(D106=3,H106=1),Inputs!$M$44,IF(AND(D106=4,H106=1),Inputs!$M$45,0))))</f>
        <v>0</v>
      </c>
      <c r="U106" s="19">
        <f>IF(AND(D106=1,I106=1),Inputs!$N$25,IF(AND(D106=2,I106=1),Inputs!$N$26,IF(AND(D106=3,I106=1),Inputs!$N$27,IF(AND(D106=4,I106=1),Inputs!$N$28,0))))</f>
        <v>0</v>
      </c>
      <c r="V106" s="19">
        <f>IF(AND(D106=1,I106=1),Inputs!$N$42,IF(AND(D106=2,I106=1),Inputs!$N$43,IF(AND(D106=3,I106=1),Inputs!$N$44,IF(AND(D106=4,I106=1),Inputs!$N$45,0))))</f>
        <v>0</v>
      </c>
      <c r="W106" s="19">
        <f>IF(D106=1,Inputs!$J$34,IF(D106=2,Inputs!$J$35,IF(D106=3,Inputs!$J$36,IF(D106=4,Inputs!$J$37,0))))</f>
        <v>0</v>
      </c>
      <c r="X106" s="19">
        <f>IF(D106=1,Inputs!$J$51,IF(D106=2,Inputs!$J$52,IF(D106=3,Inputs!$J$53,IF(D106=4,Inputs!$J$54,0))))</f>
        <v>0</v>
      </c>
      <c r="Y106" s="19">
        <f>IF(D106=1,Inputs!$K$34,IF(D106=2,Inputs!$K$35,IF(D106=3,Inputs!$K$36,IF(D106=4,Inputs!$K$37,0))))</f>
        <v>0</v>
      </c>
      <c r="Z106" s="19">
        <f>IF(D106=1,Inputs!$K$51,IF(D106=2,Inputs!$K$52,IF(D106=3,Inputs!$K$53,IF(D106=4,Inputs!$K$54,0))))</f>
        <v>0</v>
      </c>
      <c r="AA106" s="19">
        <f>IF(AND(D106=1,G106=1),Inputs!$L$34,IF(AND(D106=2,G106=1),Inputs!$L$35,IF(AND(D106=3,G106=1),Inputs!$L$36,IF(AND(D106=4,G106=1),Inputs!$L$37,0))))</f>
        <v>0</v>
      </c>
      <c r="AB106" s="19">
        <f>IF(AND(D106=1,G106=1),Inputs!$L$51,IF(AND(D106=2,G106=1),Inputs!$L$52,IF(AND(D106=3,G106=1),Inputs!$L$53,IF(AND(D106=4,G106=1),Inputs!$L$54,0))))</f>
        <v>0</v>
      </c>
      <c r="AC106" s="19">
        <f>IF(AND(D106=1,H106=1),Inputs!$M$34,IF(AND(D106=2,H106=1),Inputs!$M$35,IF(AND(D106=3,H106=1),Inputs!$M$36,IF(AND(D106=4,H106=1),Inputs!$M$37,0))))</f>
        <v>0</v>
      </c>
      <c r="AD106" s="19">
        <f>IF(AND(D106=1,H106=1),Inputs!$M$51,IF(AND(D106=2,H106=1),Inputs!$M$52,IF(AND(D106=3,H106=1),Inputs!$M$53,IF(AND(D106=4,H106=1),Inputs!$M$54,0))))</f>
        <v>0</v>
      </c>
      <c r="AE106" s="19">
        <f>IF(AND(D106=1,I106=1),Inputs!$N$34,IF(AND(D106=2,I106=1),Inputs!$N$35,IF(AND(D106=3,I106=1),Inputs!$N$36,IF(AND(D106=4,I106=1),Inputs!$N$37,0))))</f>
        <v>0</v>
      </c>
      <c r="AF106" s="19">
        <f>IF(AND(D106=1,I106=1),Inputs!$N$51,IF(AND(D106=2,I106=1),Inputs!$N$52,IF(AND(D106=3,I106=1),Inputs!$N$53,IF(AND(D106=4,I106=1),Inputs!$N$54,0))))</f>
        <v>0</v>
      </c>
      <c r="AG106" s="19" t="e">
        <f t="shared" si="23"/>
        <v>#N/A</v>
      </c>
      <c r="AH106" s="19" t="e">
        <f t="shared" si="24"/>
        <v>#N/A</v>
      </c>
      <c r="AI106" s="19" t="e">
        <f t="shared" si="25"/>
        <v>#N/A</v>
      </c>
      <c r="AJ106" s="19" t="e">
        <f>IF(K106=2,Inputs!$B$7,IF(K106=3,Inputs!$B$8,IF(K106=4,Inputs!$B$9,IF(K106=5,Inputs!$B$10,IF(K106=6,Inputs!$B$11)))))</f>
        <v>#N/A</v>
      </c>
      <c r="AK106" s="19">
        <f>Inputs!$B$65+C106</f>
        <v>500</v>
      </c>
      <c r="AL106" s="19" t="e">
        <f t="shared" si="26"/>
        <v>#N/A</v>
      </c>
      <c r="AM106" s="19" t="e">
        <f t="shared" si="21"/>
        <v>#N/A</v>
      </c>
      <c r="AN106" s="19" t="e">
        <f t="shared" si="16"/>
        <v>#N/A</v>
      </c>
      <c r="AO106" s="19" t="e">
        <f t="shared" si="17"/>
        <v>#N/A</v>
      </c>
      <c r="AP106" s="19" t="e">
        <f t="shared" si="18"/>
        <v>#N/A</v>
      </c>
      <c r="AQ106" s="22">
        <f t="shared" si="19"/>
        <v>0</v>
      </c>
      <c r="AR106" s="22">
        <f t="shared" si="20"/>
        <v>0</v>
      </c>
      <c r="AS106" s="22">
        <f>IF(AND(AQ106&gt;=Inputs!$B$15,D106=2),MAX(C106,Inputs!$B$15),AQ106)</f>
        <v>0</v>
      </c>
      <c r="AT106" s="22">
        <f>IF(AND(AR106&gt;=Inputs!$B$15,D106=2),MAX(C106,Inputs!$B$15),AR106)</f>
        <v>0</v>
      </c>
      <c r="AU106" s="22">
        <f>IF(AND(AS106&gt;=Inputs!$B$16,D106&lt;4),MAX(C106,Inputs!$B$16),AS106)</f>
        <v>0</v>
      </c>
      <c r="AV106" s="22">
        <f>IF(AND(AT106&gt;=Inputs!$B$16,D106&lt;4),MAX(C106,Inputs!$B$16),AT106)</f>
        <v>0</v>
      </c>
      <c r="AW106" s="20">
        <f>IF(AU106&gt;Inputs!$B$17,Inputs!$B$17,AU106)</f>
        <v>0</v>
      </c>
      <c r="AX106" s="20">
        <f>IF(AV106&gt;Inputs!$B$17,Inputs!$B$17,AV106)</f>
        <v>0</v>
      </c>
    </row>
    <row r="107" spans="1:50" x14ac:dyDescent="0.25">
      <c r="A107" s="1">
        <f>Levels!A108</f>
        <v>0</v>
      </c>
      <c r="B107" s="1">
        <f>Levels!B108</f>
        <v>0</v>
      </c>
      <c r="C107" s="15">
        <f>IF(AND(E107=0,F107=1),Levels!C108,'2013-2014'!AU107)</f>
        <v>0</v>
      </c>
      <c r="D107" s="1">
        <f>Levels!F108</f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 t="e">
        <f>Levels!AE108</f>
        <v>#N/A</v>
      </c>
      <c r="K107" s="1" t="e">
        <f>Levels!AF108</f>
        <v>#N/A</v>
      </c>
      <c r="L107" s="1" t="e">
        <f t="shared" si="22"/>
        <v>#N/A</v>
      </c>
      <c r="M107" s="19">
        <f>IF(D107=1,Inputs!$J$25,IF(D107=2,Inputs!$J$26,IF(D107=3,Inputs!$J$27,IF(D107=4,Inputs!$J$28,0))))</f>
        <v>0</v>
      </c>
      <c r="N107" s="19">
        <f>IF(D107=1,Inputs!$J$42,IF(D107=2,Inputs!$J$43,IF(D107=3,Inputs!$J$44,IF(D107=4,Inputs!$J$45,0))))</f>
        <v>0</v>
      </c>
      <c r="O107" s="19">
        <f>IF(D107=1,Inputs!$K$25,IF(D107=2,Inputs!$K$26,IF(D107=3,Inputs!$K$27,IF(D107=4,Inputs!$K$28,0))))</f>
        <v>0</v>
      </c>
      <c r="P107" s="19">
        <f>IF(D107=1,Inputs!$K$42,IF(D107=2,Inputs!$K$43,IF(D107=3,Inputs!$K$44,IF(D107=4,Inputs!$K$45,0))))</f>
        <v>0</v>
      </c>
      <c r="Q107" s="19">
        <f>IF(AND(D107=1,G107=1),Inputs!$L$25,IF(AND(D107=2,G107=1),Inputs!$L$26,IF(AND(D107=3,G107=1),Inputs!$L$27,IF(AND(D107=4,G107=1),Inputs!$L$28,0))))</f>
        <v>0</v>
      </c>
      <c r="R107" s="19">
        <f>IF(AND(D107=1,G107=1),Inputs!$L$42,IF(AND(D107=2,G107=1),Inputs!$L$43,IF(AND(D107=3,G107=1),Inputs!$L$44,IF(AND(D107=4,G107=1),Inputs!$L$45,0))))</f>
        <v>0</v>
      </c>
      <c r="S107" s="19">
        <f>IF(AND(D107=1,H107=1),Inputs!$M$25,IF(AND(D107=2,H107=1),Inputs!$M$26,IF(AND(D107=3,H107=1),Inputs!$M$27,IF(AND(D107=4,H107=1),Inputs!$M$28,0))))</f>
        <v>0</v>
      </c>
      <c r="T107" s="19">
        <f>IF(AND(D107=1,H107=1),Inputs!$M$42,IF(AND(D107=2,H107=1),Inputs!$M$43,IF(AND(D107=3,H107=1),Inputs!$M$44,IF(AND(D107=4,H107=1),Inputs!$M$45,0))))</f>
        <v>0</v>
      </c>
      <c r="U107" s="19">
        <f>IF(AND(D107=1,I107=1),Inputs!$N$25,IF(AND(D107=2,I107=1),Inputs!$N$26,IF(AND(D107=3,I107=1),Inputs!$N$27,IF(AND(D107=4,I107=1),Inputs!$N$28,0))))</f>
        <v>0</v>
      </c>
      <c r="V107" s="19">
        <f>IF(AND(D107=1,I107=1),Inputs!$N$42,IF(AND(D107=2,I107=1),Inputs!$N$43,IF(AND(D107=3,I107=1),Inputs!$N$44,IF(AND(D107=4,I107=1),Inputs!$N$45,0))))</f>
        <v>0</v>
      </c>
      <c r="W107" s="19">
        <f>IF(D107=1,Inputs!$J$34,IF(D107=2,Inputs!$J$35,IF(D107=3,Inputs!$J$36,IF(D107=4,Inputs!$J$37,0))))</f>
        <v>0</v>
      </c>
      <c r="X107" s="19">
        <f>IF(D107=1,Inputs!$J$51,IF(D107=2,Inputs!$J$52,IF(D107=3,Inputs!$J$53,IF(D107=4,Inputs!$J$54,0))))</f>
        <v>0</v>
      </c>
      <c r="Y107" s="19">
        <f>IF(D107=1,Inputs!$K$34,IF(D107=2,Inputs!$K$35,IF(D107=3,Inputs!$K$36,IF(D107=4,Inputs!$K$37,0))))</f>
        <v>0</v>
      </c>
      <c r="Z107" s="19">
        <f>IF(D107=1,Inputs!$K$51,IF(D107=2,Inputs!$K$52,IF(D107=3,Inputs!$K$53,IF(D107=4,Inputs!$K$54,0))))</f>
        <v>0</v>
      </c>
      <c r="AA107" s="19">
        <f>IF(AND(D107=1,G107=1),Inputs!$L$34,IF(AND(D107=2,G107=1),Inputs!$L$35,IF(AND(D107=3,G107=1),Inputs!$L$36,IF(AND(D107=4,G107=1),Inputs!$L$37,0))))</f>
        <v>0</v>
      </c>
      <c r="AB107" s="19">
        <f>IF(AND(D107=1,G107=1),Inputs!$L$51,IF(AND(D107=2,G107=1),Inputs!$L$52,IF(AND(D107=3,G107=1),Inputs!$L$53,IF(AND(D107=4,G107=1),Inputs!$L$54,0))))</f>
        <v>0</v>
      </c>
      <c r="AC107" s="19">
        <f>IF(AND(D107=1,H107=1),Inputs!$M$34,IF(AND(D107=2,H107=1),Inputs!$M$35,IF(AND(D107=3,H107=1),Inputs!$M$36,IF(AND(D107=4,H107=1),Inputs!$M$37,0))))</f>
        <v>0</v>
      </c>
      <c r="AD107" s="19">
        <f>IF(AND(D107=1,H107=1),Inputs!$M$51,IF(AND(D107=2,H107=1),Inputs!$M$52,IF(AND(D107=3,H107=1),Inputs!$M$53,IF(AND(D107=4,H107=1),Inputs!$M$54,0))))</f>
        <v>0</v>
      </c>
      <c r="AE107" s="19">
        <f>IF(AND(D107=1,I107=1),Inputs!$N$34,IF(AND(D107=2,I107=1),Inputs!$N$35,IF(AND(D107=3,I107=1),Inputs!$N$36,IF(AND(D107=4,I107=1),Inputs!$N$37,0))))</f>
        <v>0</v>
      </c>
      <c r="AF107" s="19">
        <f>IF(AND(D107=1,I107=1),Inputs!$N$51,IF(AND(D107=2,I107=1),Inputs!$N$52,IF(AND(D107=3,I107=1),Inputs!$N$53,IF(AND(D107=4,I107=1),Inputs!$N$54,0))))</f>
        <v>0</v>
      </c>
      <c r="AG107" s="19" t="e">
        <f t="shared" si="23"/>
        <v>#N/A</v>
      </c>
      <c r="AH107" s="19" t="e">
        <f t="shared" si="24"/>
        <v>#N/A</v>
      </c>
      <c r="AI107" s="19" t="e">
        <f t="shared" si="25"/>
        <v>#N/A</v>
      </c>
      <c r="AJ107" s="19" t="e">
        <f>IF(K107=2,Inputs!$B$7,IF(K107=3,Inputs!$B$8,IF(K107=4,Inputs!$B$9,IF(K107=5,Inputs!$B$10,IF(K107=6,Inputs!$B$11)))))</f>
        <v>#N/A</v>
      </c>
      <c r="AK107" s="19">
        <f>Inputs!$B$65+C107</f>
        <v>500</v>
      </c>
      <c r="AL107" s="19" t="e">
        <f t="shared" si="26"/>
        <v>#N/A</v>
      </c>
      <c r="AM107" s="19" t="e">
        <f t="shared" si="21"/>
        <v>#N/A</v>
      </c>
      <c r="AN107" s="19" t="e">
        <f t="shared" si="16"/>
        <v>#N/A</v>
      </c>
      <c r="AO107" s="19" t="e">
        <f t="shared" si="17"/>
        <v>#N/A</v>
      </c>
      <c r="AP107" s="19" t="e">
        <f t="shared" si="18"/>
        <v>#N/A</v>
      </c>
      <c r="AQ107" s="22">
        <f t="shared" si="19"/>
        <v>0</v>
      </c>
      <c r="AR107" s="22">
        <f t="shared" si="20"/>
        <v>0</v>
      </c>
      <c r="AS107" s="22">
        <f>IF(AND(AQ107&gt;=Inputs!$B$15,D107=2),MAX(C107,Inputs!$B$15),AQ107)</f>
        <v>0</v>
      </c>
      <c r="AT107" s="22">
        <f>IF(AND(AR107&gt;=Inputs!$B$15,D107=2),MAX(C107,Inputs!$B$15),AR107)</f>
        <v>0</v>
      </c>
      <c r="AU107" s="22">
        <f>IF(AND(AS107&gt;=Inputs!$B$16,D107&lt;4),MAX(C107,Inputs!$B$16),AS107)</f>
        <v>0</v>
      </c>
      <c r="AV107" s="22">
        <f>IF(AND(AT107&gt;=Inputs!$B$16,D107&lt;4),MAX(C107,Inputs!$B$16),AT107)</f>
        <v>0</v>
      </c>
      <c r="AW107" s="20">
        <f>IF(AU107&gt;Inputs!$B$17,Inputs!$B$17,AU107)</f>
        <v>0</v>
      </c>
      <c r="AX107" s="20">
        <f>IF(AV107&gt;Inputs!$B$17,Inputs!$B$17,AV107)</f>
        <v>0</v>
      </c>
    </row>
    <row r="108" spans="1:50" x14ac:dyDescent="0.25">
      <c r="A108" s="1">
        <f>Levels!A109</f>
        <v>0</v>
      </c>
      <c r="B108" s="1">
        <f>Levels!B109</f>
        <v>0</v>
      </c>
      <c r="C108" s="15">
        <f>IF(AND(E108=0,F108=1),Levels!C109,'2013-2014'!AU108)</f>
        <v>0</v>
      </c>
      <c r="D108" s="1">
        <f>Levels!F109</f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 t="e">
        <f>Levels!AE109</f>
        <v>#N/A</v>
      </c>
      <c r="K108" s="1" t="e">
        <f>Levels!AF109</f>
        <v>#N/A</v>
      </c>
      <c r="L108" s="1" t="e">
        <f t="shared" si="22"/>
        <v>#N/A</v>
      </c>
      <c r="M108" s="19">
        <f>IF(D108=1,Inputs!$J$25,IF(D108=2,Inputs!$J$26,IF(D108=3,Inputs!$J$27,IF(D108=4,Inputs!$J$28,0))))</f>
        <v>0</v>
      </c>
      <c r="N108" s="19">
        <f>IF(D108=1,Inputs!$J$42,IF(D108=2,Inputs!$J$43,IF(D108=3,Inputs!$J$44,IF(D108=4,Inputs!$J$45,0))))</f>
        <v>0</v>
      </c>
      <c r="O108" s="19">
        <f>IF(D108=1,Inputs!$K$25,IF(D108=2,Inputs!$K$26,IF(D108=3,Inputs!$K$27,IF(D108=4,Inputs!$K$28,0))))</f>
        <v>0</v>
      </c>
      <c r="P108" s="19">
        <f>IF(D108=1,Inputs!$K$42,IF(D108=2,Inputs!$K$43,IF(D108=3,Inputs!$K$44,IF(D108=4,Inputs!$K$45,0))))</f>
        <v>0</v>
      </c>
      <c r="Q108" s="19">
        <f>IF(AND(D108=1,G108=1),Inputs!$L$25,IF(AND(D108=2,G108=1),Inputs!$L$26,IF(AND(D108=3,G108=1),Inputs!$L$27,IF(AND(D108=4,G108=1),Inputs!$L$28,0))))</f>
        <v>0</v>
      </c>
      <c r="R108" s="19">
        <f>IF(AND(D108=1,G108=1),Inputs!$L$42,IF(AND(D108=2,G108=1),Inputs!$L$43,IF(AND(D108=3,G108=1),Inputs!$L$44,IF(AND(D108=4,G108=1),Inputs!$L$45,0))))</f>
        <v>0</v>
      </c>
      <c r="S108" s="19">
        <f>IF(AND(D108=1,H108=1),Inputs!$M$25,IF(AND(D108=2,H108=1),Inputs!$M$26,IF(AND(D108=3,H108=1),Inputs!$M$27,IF(AND(D108=4,H108=1),Inputs!$M$28,0))))</f>
        <v>0</v>
      </c>
      <c r="T108" s="19">
        <f>IF(AND(D108=1,H108=1),Inputs!$M$42,IF(AND(D108=2,H108=1),Inputs!$M$43,IF(AND(D108=3,H108=1),Inputs!$M$44,IF(AND(D108=4,H108=1),Inputs!$M$45,0))))</f>
        <v>0</v>
      </c>
      <c r="U108" s="19">
        <f>IF(AND(D108=1,I108=1),Inputs!$N$25,IF(AND(D108=2,I108=1),Inputs!$N$26,IF(AND(D108=3,I108=1),Inputs!$N$27,IF(AND(D108=4,I108=1),Inputs!$N$28,0))))</f>
        <v>0</v>
      </c>
      <c r="V108" s="19">
        <f>IF(AND(D108=1,I108=1),Inputs!$N$42,IF(AND(D108=2,I108=1),Inputs!$N$43,IF(AND(D108=3,I108=1),Inputs!$N$44,IF(AND(D108=4,I108=1),Inputs!$N$45,0))))</f>
        <v>0</v>
      </c>
      <c r="W108" s="19">
        <f>IF(D108=1,Inputs!$J$34,IF(D108=2,Inputs!$J$35,IF(D108=3,Inputs!$J$36,IF(D108=4,Inputs!$J$37,0))))</f>
        <v>0</v>
      </c>
      <c r="X108" s="19">
        <f>IF(D108=1,Inputs!$J$51,IF(D108=2,Inputs!$J$52,IF(D108=3,Inputs!$J$53,IF(D108=4,Inputs!$J$54,0))))</f>
        <v>0</v>
      </c>
      <c r="Y108" s="19">
        <f>IF(D108=1,Inputs!$K$34,IF(D108=2,Inputs!$K$35,IF(D108=3,Inputs!$K$36,IF(D108=4,Inputs!$K$37,0))))</f>
        <v>0</v>
      </c>
      <c r="Z108" s="19">
        <f>IF(D108=1,Inputs!$K$51,IF(D108=2,Inputs!$K$52,IF(D108=3,Inputs!$K$53,IF(D108=4,Inputs!$K$54,0))))</f>
        <v>0</v>
      </c>
      <c r="AA108" s="19">
        <f>IF(AND(D108=1,G108=1),Inputs!$L$34,IF(AND(D108=2,G108=1),Inputs!$L$35,IF(AND(D108=3,G108=1),Inputs!$L$36,IF(AND(D108=4,G108=1),Inputs!$L$37,0))))</f>
        <v>0</v>
      </c>
      <c r="AB108" s="19">
        <f>IF(AND(D108=1,G108=1),Inputs!$L$51,IF(AND(D108=2,G108=1),Inputs!$L$52,IF(AND(D108=3,G108=1),Inputs!$L$53,IF(AND(D108=4,G108=1),Inputs!$L$54,0))))</f>
        <v>0</v>
      </c>
      <c r="AC108" s="19">
        <f>IF(AND(D108=1,H108=1),Inputs!$M$34,IF(AND(D108=2,H108=1),Inputs!$M$35,IF(AND(D108=3,H108=1),Inputs!$M$36,IF(AND(D108=4,H108=1),Inputs!$M$37,0))))</f>
        <v>0</v>
      </c>
      <c r="AD108" s="19">
        <f>IF(AND(D108=1,H108=1),Inputs!$M$51,IF(AND(D108=2,H108=1),Inputs!$M$52,IF(AND(D108=3,H108=1),Inputs!$M$53,IF(AND(D108=4,H108=1),Inputs!$M$54,0))))</f>
        <v>0</v>
      </c>
      <c r="AE108" s="19">
        <f>IF(AND(D108=1,I108=1),Inputs!$N$34,IF(AND(D108=2,I108=1),Inputs!$N$35,IF(AND(D108=3,I108=1),Inputs!$N$36,IF(AND(D108=4,I108=1),Inputs!$N$37,0))))</f>
        <v>0</v>
      </c>
      <c r="AF108" s="19">
        <f>IF(AND(D108=1,I108=1),Inputs!$N$51,IF(AND(D108=2,I108=1),Inputs!$N$52,IF(AND(D108=3,I108=1),Inputs!$N$53,IF(AND(D108=4,I108=1),Inputs!$N$54,0))))</f>
        <v>0</v>
      </c>
      <c r="AG108" s="19" t="e">
        <f t="shared" si="23"/>
        <v>#N/A</v>
      </c>
      <c r="AH108" s="19" t="e">
        <f t="shared" si="24"/>
        <v>#N/A</v>
      </c>
      <c r="AI108" s="19" t="e">
        <f t="shared" si="25"/>
        <v>#N/A</v>
      </c>
      <c r="AJ108" s="19" t="e">
        <f>IF(K108=2,Inputs!$B$7,IF(K108=3,Inputs!$B$8,IF(K108=4,Inputs!$B$9,IF(K108=5,Inputs!$B$10,IF(K108=6,Inputs!$B$11)))))</f>
        <v>#N/A</v>
      </c>
      <c r="AK108" s="19">
        <f>Inputs!$B$65+C108</f>
        <v>500</v>
      </c>
      <c r="AL108" s="19" t="e">
        <f t="shared" si="26"/>
        <v>#N/A</v>
      </c>
      <c r="AM108" s="19" t="e">
        <f t="shared" si="21"/>
        <v>#N/A</v>
      </c>
      <c r="AN108" s="19" t="e">
        <f t="shared" si="16"/>
        <v>#N/A</v>
      </c>
      <c r="AO108" s="19" t="e">
        <f t="shared" si="17"/>
        <v>#N/A</v>
      </c>
      <c r="AP108" s="19" t="e">
        <f t="shared" si="18"/>
        <v>#N/A</v>
      </c>
      <c r="AQ108" s="22">
        <f t="shared" si="19"/>
        <v>0</v>
      </c>
      <c r="AR108" s="22">
        <f t="shared" si="20"/>
        <v>0</v>
      </c>
      <c r="AS108" s="22">
        <f>IF(AND(AQ108&gt;=Inputs!$B$15,D108=2),MAX(C108,Inputs!$B$15),AQ108)</f>
        <v>0</v>
      </c>
      <c r="AT108" s="22">
        <f>IF(AND(AR108&gt;=Inputs!$B$15,D108=2),MAX(C108,Inputs!$B$15),AR108)</f>
        <v>0</v>
      </c>
      <c r="AU108" s="22">
        <f>IF(AND(AS108&gt;=Inputs!$B$16,D108&lt;4),MAX(C108,Inputs!$B$16),AS108)</f>
        <v>0</v>
      </c>
      <c r="AV108" s="22">
        <f>IF(AND(AT108&gt;=Inputs!$B$16,D108&lt;4),MAX(C108,Inputs!$B$16),AT108)</f>
        <v>0</v>
      </c>
      <c r="AW108" s="20">
        <f>IF(AU108&gt;Inputs!$B$17,Inputs!$B$17,AU108)</f>
        <v>0</v>
      </c>
      <c r="AX108" s="20">
        <f>IF(AV108&gt;Inputs!$B$17,Inputs!$B$17,AV108)</f>
        <v>0</v>
      </c>
    </row>
    <row r="109" spans="1:50" x14ac:dyDescent="0.25">
      <c r="A109" s="1">
        <f>Levels!A110</f>
        <v>0</v>
      </c>
      <c r="B109" s="1">
        <f>Levels!B110</f>
        <v>0</v>
      </c>
      <c r="C109" s="15">
        <f>IF(AND(E109=0,F109=1),Levels!C110,'2013-2014'!AU109)</f>
        <v>0</v>
      </c>
      <c r="D109" s="1">
        <f>Levels!F110</f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 t="e">
        <f>Levels!AE110</f>
        <v>#N/A</v>
      </c>
      <c r="K109" s="1" t="e">
        <f>Levels!AF110</f>
        <v>#N/A</v>
      </c>
      <c r="L109" s="1" t="e">
        <f t="shared" si="22"/>
        <v>#N/A</v>
      </c>
      <c r="M109" s="19">
        <f>IF(D109=1,Inputs!$J$25,IF(D109=2,Inputs!$J$26,IF(D109=3,Inputs!$J$27,IF(D109=4,Inputs!$J$28,0))))</f>
        <v>0</v>
      </c>
      <c r="N109" s="19">
        <f>IF(D109=1,Inputs!$J$42,IF(D109=2,Inputs!$J$43,IF(D109=3,Inputs!$J$44,IF(D109=4,Inputs!$J$45,0))))</f>
        <v>0</v>
      </c>
      <c r="O109" s="19">
        <f>IF(D109=1,Inputs!$K$25,IF(D109=2,Inputs!$K$26,IF(D109=3,Inputs!$K$27,IF(D109=4,Inputs!$K$28,0))))</f>
        <v>0</v>
      </c>
      <c r="P109" s="19">
        <f>IF(D109=1,Inputs!$K$42,IF(D109=2,Inputs!$K$43,IF(D109=3,Inputs!$K$44,IF(D109=4,Inputs!$K$45,0))))</f>
        <v>0</v>
      </c>
      <c r="Q109" s="19">
        <f>IF(AND(D109=1,G109=1),Inputs!$L$25,IF(AND(D109=2,G109=1),Inputs!$L$26,IF(AND(D109=3,G109=1),Inputs!$L$27,IF(AND(D109=4,G109=1),Inputs!$L$28,0))))</f>
        <v>0</v>
      </c>
      <c r="R109" s="19">
        <f>IF(AND(D109=1,G109=1),Inputs!$L$42,IF(AND(D109=2,G109=1),Inputs!$L$43,IF(AND(D109=3,G109=1),Inputs!$L$44,IF(AND(D109=4,G109=1),Inputs!$L$45,0))))</f>
        <v>0</v>
      </c>
      <c r="S109" s="19">
        <f>IF(AND(D109=1,H109=1),Inputs!$M$25,IF(AND(D109=2,H109=1),Inputs!$M$26,IF(AND(D109=3,H109=1),Inputs!$M$27,IF(AND(D109=4,H109=1),Inputs!$M$28,0))))</f>
        <v>0</v>
      </c>
      <c r="T109" s="19">
        <f>IF(AND(D109=1,H109=1),Inputs!$M$42,IF(AND(D109=2,H109=1),Inputs!$M$43,IF(AND(D109=3,H109=1),Inputs!$M$44,IF(AND(D109=4,H109=1),Inputs!$M$45,0))))</f>
        <v>0</v>
      </c>
      <c r="U109" s="19">
        <f>IF(AND(D109=1,I109=1),Inputs!$N$25,IF(AND(D109=2,I109=1),Inputs!$N$26,IF(AND(D109=3,I109=1),Inputs!$N$27,IF(AND(D109=4,I109=1),Inputs!$N$28,0))))</f>
        <v>0</v>
      </c>
      <c r="V109" s="19">
        <f>IF(AND(D109=1,I109=1),Inputs!$N$42,IF(AND(D109=2,I109=1),Inputs!$N$43,IF(AND(D109=3,I109=1),Inputs!$N$44,IF(AND(D109=4,I109=1),Inputs!$N$45,0))))</f>
        <v>0</v>
      </c>
      <c r="W109" s="19">
        <f>IF(D109=1,Inputs!$J$34,IF(D109=2,Inputs!$J$35,IF(D109=3,Inputs!$J$36,IF(D109=4,Inputs!$J$37,0))))</f>
        <v>0</v>
      </c>
      <c r="X109" s="19">
        <f>IF(D109=1,Inputs!$J$51,IF(D109=2,Inputs!$J$52,IF(D109=3,Inputs!$J$53,IF(D109=4,Inputs!$J$54,0))))</f>
        <v>0</v>
      </c>
      <c r="Y109" s="19">
        <f>IF(D109=1,Inputs!$K$34,IF(D109=2,Inputs!$K$35,IF(D109=3,Inputs!$K$36,IF(D109=4,Inputs!$K$37,0))))</f>
        <v>0</v>
      </c>
      <c r="Z109" s="19">
        <f>IF(D109=1,Inputs!$K$51,IF(D109=2,Inputs!$K$52,IF(D109=3,Inputs!$K$53,IF(D109=4,Inputs!$K$54,0))))</f>
        <v>0</v>
      </c>
      <c r="AA109" s="19">
        <f>IF(AND(D109=1,G109=1),Inputs!$L$34,IF(AND(D109=2,G109=1),Inputs!$L$35,IF(AND(D109=3,G109=1),Inputs!$L$36,IF(AND(D109=4,G109=1),Inputs!$L$37,0))))</f>
        <v>0</v>
      </c>
      <c r="AB109" s="19">
        <f>IF(AND(D109=1,G109=1),Inputs!$L$51,IF(AND(D109=2,G109=1),Inputs!$L$52,IF(AND(D109=3,G109=1),Inputs!$L$53,IF(AND(D109=4,G109=1),Inputs!$L$54,0))))</f>
        <v>0</v>
      </c>
      <c r="AC109" s="19">
        <f>IF(AND(D109=1,H109=1),Inputs!$M$34,IF(AND(D109=2,H109=1),Inputs!$M$35,IF(AND(D109=3,H109=1),Inputs!$M$36,IF(AND(D109=4,H109=1),Inputs!$M$37,0))))</f>
        <v>0</v>
      </c>
      <c r="AD109" s="19">
        <f>IF(AND(D109=1,H109=1),Inputs!$M$51,IF(AND(D109=2,H109=1),Inputs!$M$52,IF(AND(D109=3,H109=1),Inputs!$M$53,IF(AND(D109=4,H109=1),Inputs!$M$54,0))))</f>
        <v>0</v>
      </c>
      <c r="AE109" s="19">
        <f>IF(AND(D109=1,I109=1),Inputs!$N$34,IF(AND(D109=2,I109=1),Inputs!$N$35,IF(AND(D109=3,I109=1),Inputs!$N$36,IF(AND(D109=4,I109=1),Inputs!$N$37,0))))</f>
        <v>0</v>
      </c>
      <c r="AF109" s="19">
        <f>IF(AND(D109=1,I109=1),Inputs!$N$51,IF(AND(D109=2,I109=1),Inputs!$N$52,IF(AND(D109=3,I109=1),Inputs!$N$53,IF(AND(D109=4,I109=1),Inputs!$N$54,0))))</f>
        <v>0</v>
      </c>
      <c r="AG109" s="19" t="e">
        <f t="shared" si="23"/>
        <v>#N/A</v>
      </c>
      <c r="AH109" s="19" t="e">
        <f t="shared" si="24"/>
        <v>#N/A</v>
      </c>
      <c r="AI109" s="19" t="e">
        <f t="shared" si="25"/>
        <v>#N/A</v>
      </c>
      <c r="AJ109" s="19" t="e">
        <f>IF(K109=2,Inputs!$B$7,IF(K109=3,Inputs!$B$8,IF(K109=4,Inputs!$B$9,IF(K109=5,Inputs!$B$10,IF(K109=6,Inputs!$B$11)))))</f>
        <v>#N/A</v>
      </c>
      <c r="AK109" s="19">
        <f>Inputs!$B$65+C109</f>
        <v>500</v>
      </c>
      <c r="AL109" s="19" t="e">
        <f t="shared" si="26"/>
        <v>#N/A</v>
      </c>
      <c r="AM109" s="19" t="e">
        <f t="shared" si="21"/>
        <v>#N/A</v>
      </c>
      <c r="AN109" s="19" t="e">
        <f t="shared" si="16"/>
        <v>#N/A</v>
      </c>
      <c r="AO109" s="19" t="e">
        <f t="shared" si="17"/>
        <v>#N/A</v>
      </c>
      <c r="AP109" s="19" t="e">
        <f t="shared" si="18"/>
        <v>#N/A</v>
      </c>
      <c r="AQ109" s="22">
        <f t="shared" si="19"/>
        <v>0</v>
      </c>
      <c r="AR109" s="22">
        <f t="shared" si="20"/>
        <v>0</v>
      </c>
      <c r="AS109" s="22">
        <f>IF(AND(AQ109&gt;=Inputs!$B$15,D109=2),MAX(C109,Inputs!$B$15),AQ109)</f>
        <v>0</v>
      </c>
      <c r="AT109" s="22">
        <f>IF(AND(AR109&gt;=Inputs!$B$15,D109=2),MAX(C109,Inputs!$B$15),AR109)</f>
        <v>0</v>
      </c>
      <c r="AU109" s="22">
        <f>IF(AND(AS109&gt;=Inputs!$B$16,D109&lt;4),MAX(C109,Inputs!$B$16),AS109)</f>
        <v>0</v>
      </c>
      <c r="AV109" s="22">
        <f>IF(AND(AT109&gt;=Inputs!$B$16,D109&lt;4),MAX(C109,Inputs!$B$16),AT109)</f>
        <v>0</v>
      </c>
      <c r="AW109" s="20">
        <f>IF(AU109&gt;Inputs!$B$17,Inputs!$B$17,AU109)</f>
        <v>0</v>
      </c>
      <c r="AX109" s="20">
        <f>IF(AV109&gt;Inputs!$B$17,Inputs!$B$17,AV109)</f>
        <v>0</v>
      </c>
    </row>
    <row r="110" spans="1:50" x14ac:dyDescent="0.25">
      <c r="A110" s="1">
        <f>Levels!A111</f>
        <v>0</v>
      </c>
      <c r="B110" s="1">
        <f>Levels!B111</f>
        <v>0</v>
      </c>
      <c r="C110" s="15">
        <f>IF(AND(E110=0,F110=1),Levels!C111,'2013-2014'!AU110)</f>
        <v>0</v>
      </c>
      <c r="D110" s="1">
        <f>Levels!F111</f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 t="e">
        <f>Levels!AE111</f>
        <v>#N/A</v>
      </c>
      <c r="K110" s="1" t="e">
        <f>Levels!AF111</f>
        <v>#N/A</v>
      </c>
      <c r="L110" s="1" t="e">
        <f t="shared" si="22"/>
        <v>#N/A</v>
      </c>
      <c r="M110" s="19">
        <f>IF(D110=1,Inputs!$J$25,IF(D110=2,Inputs!$J$26,IF(D110=3,Inputs!$J$27,IF(D110=4,Inputs!$J$28,0))))</f>
        <v>0</v>
      </c>
      <c r="N110" s="19">
        <f>IF(D110=1,Inputs!$J$42,IF(D110=2,Inputs!$J$43,IF(D110=3,Inputs!$J$44,IF(D110=4,Inputs!$J$45,0))))</f>
        <v>0</v>
      </c>
      <c r="O110" s="19">
        <f>IF(D110=1,Inputs!$K$25,IF(D110=2,Inputs!$K$26,IF(D110=3,Inputs!$K$27,IF(D110=4,Inputs!$K$28,0))))</f>
        <v>0</v>
      </c>
      <c r="P110" s="19">
        <f>IF(D110=1,Inputs!$K$42,IF(D110=2,Inputs!$K$43,IF(D110=3,Inputs!$K$44,IF(D110=4,Inputs!$K$45,0))))</f>
        <v>0</v>
      </c>
      <c r="Q110" s="19">
        <f>IF(AND(D110=1,G110=1),Inputs!$L$25,IF(AND(D110=2,G110=1),Inputs!$L$26,IF(AND(D110=3,G110=1),Inputs!$L$27,IF(AND(D110=4,G110=1),Inputs!$L$28,0))))</f>
        <v>0</v>
      </c>
      <c r="R110" s="19">
        <f>IF(AND(D110=1,G110=1),Inputs!$L$42,IF(AND(D110=2,G110=1),Inputs!$L$43,IF(AND(D110=3,G110=1),Inputs!$L$44,IF(AND(D110=4,G110=1),Inputs!$L$45,0))))</f>
        <v>0</v>
      </c>
      <c r="S110" s="19">
        <f>IF(AND(D110=1,H110=1),Inputs!$M$25,IF(AND(D110=2,H110=1),Inputs!$M$26,IF(AND(D110=3,H110=1),Inputs!$M$27,IF(AND(D110=4,H110=1),Inputs!$M$28,0))))</f>
        <v>0</v>
      </c>
      <c r="T110" s="19">
        <f>IF(AND(D110=1,H110=1),Inputs!$M$42,IF(AND(D110=2,H110=1),Inputs!$M$43,IF(AND(D110=3,H110=1),Inputs!$M$44,IF(AND(D110=4,H110=1),Inputs!$M$45,0))))</f>
        <v>0</v>
      </c>
      <c r="U110" s="19">
        <f>IF(AND(D110=1,I110=1),Inputs!$N$25,IF(AND(D110=2,I110=1),Inputs!$N$26,IF(AND(D110=3,I110=1),Inputs!$N$27,IF(AND(D110=4,I110=1),Inputs!$N$28,0))))</f>
        <v>0</v>
      </c>
      <c r="V110" s="19">
        <f>IF(AND(D110=1,I110=1),Inputs!$N$42,IF(AND(D110=2,I110=1),Inputs!$N$43,IF(AND(D110=3,I110=1),Inputs!$N$44,IF(AND(D110=4,I110=1),Inputs!$N$45,0))))</f>
        <v>0</v>
      </c>
      <c r="W110" s="19">
        <f>IF(D110=1,Inputs!$J$34,IF(D110=2,Inputs!$J$35,IF(D110=3,Inputs!$J$36,IF(D110=4,Inputs!$J$37,0))))</f>
        <v>0</v>
      </c>
      <c r="X110" s="19">
        <f>IF(D110=1,Inputs!$J$51,IF(D110=2,Inputs!$J$52,IF(D110=3,Inputs!$J$53,IF(D110=4,Inputs!$J$54,0))))</f>
        <v>0</v>
      </c>
      <c r="Y110" s="19">
        <f>IF(D110=1,Inputs!$K$34,IF(D110=2,Inputs!$K$35,IF(D110=3,Inputs!$K$36,IF(D110=4,Inputs!$K$37,0))))</f>
        <v>0</v>
      </c>
      <c r="Z110" s="19">
        <f>IF(D110=1,Inputs!$K$51,IF(D110=2,Inputs!$K$52,IF(D110=3,Inputs!$K$53,IF(D110=4,Inputs!$K$54,0))))</f>
        <v>0</v>
      </c>
      <c r="AA110" s="19">
        <f>IF(AND(D110=1,G110=1),Inputs!$L$34,IF(AND(D110=2,G110=1),Inputs!$L$35,IF(AND(D110=3,G110=1),Inputs!$L$36,IF(AND(D110=4,G110=1),Inputs!$L$37,0))))</f>
        <v>0</v>
      </c>
      <c r="AB110" s="19">
        <f>IF(AND(D110=1,G110=1),Inputs!$L$51,IF(AND(D110=2,G110=1),Inputs!$L$52,IF(AND(D110=3,G110=1),Inputs!$L$53,IF(AND(D110=4,G110=1),Inputs!$L$54,0))))</f>
        <v>0</v>
      </c>
      <c r="AC110" s="19">
        <f>IF(AND(D110=1,H110=1),Inputs!$M$34,IF(AND(D110=2,H110=1),Inputs!$M$35,IF(AND(D110=3,H110=1),Inputs!$M$36,IF(AND(D110=4,H110=1),Inputs!$M$37,0))))</f>
        <v>0</v>
      </c>
      <c r="AD110" s="19">
        <f>IF(AND(D110=1,H110=1),Inputs!$M$51,IF(AND(D110=2,H110=1),Inputs!$M$52,IF(AND(D110=3,H110=1),Inputs!$M$53,IF(AND(D110=4,H110=1),Inputs!$M$54,0))))</f>
        <v>0</v>
      </c>
      <c r="AE110" s="19">
        <f>IF(AND(D110=1,I110=1),Inputs!$N$34,IF(AND(D110=2,I110=1),Inputs!$N$35,IF(AND(D110=3,I110=1),Inputs!$N$36,IF(AND(D110=4,I110=1),Inputs!$N$37,0))))</f>
        <v>0</v>
      </c>
      <c r="AF110" s="19">
        <f>IF(AND(D110=1,I110=1),Inputs!$N$51,IF(AND(D110=2,I110=1),Inputs!$N$52,IF(AND(D110=3,I110=1),Inputs!$N$53,IF(AND(D110=4,I110=1),Inputs!$N$54,0))))</f>
        <v>0</v>
      </c>
      <c r="AG110" s="19" t="e">
        <f t="shared" si="23"/>
        <v>#N/A</v>
      </c>
      <c r="AH110" s="19" t="e">
        <f t="shared" si="24"/>
        <v>#N/A</v>
      </c>
      <c r="AI110" s="19" t="e">
        <f t="shared" si="25"/>
        <v>#N/A</v>
      </c>
      <c r="AJ110" s="19" t="e">
        <f>IF(K110=2,Inputs!$B$7,IF(K110=3,Inputs!$B$8,IF(K110=4,Inputs!$B$9,IF(K110=5,Inputs!$B$10,IF(K110=6,Inputs!$B$11)))))</f>
        <v>#N/A</v>
      </c>
      <c r="AK110" s="19">
        <f>Inputs!$B$65+C110</f>
        <v>500</v>
      </c>
      <c r="AL110" s="19" t="e">
        <f t="shared" si="26"/>
        <v>#N/A</v>
      </c>
      <c r="AM110" s="19" t="e">
        <f t="shared" si="21"/>
        <v>#N/A</v>
      </c>
      <c r="AN110" s="19" t="e">
        <f t="shared" si="16"/>
        <v>#N/A</v>
      </c>
      <c r="AO110" s="19" t="e">
        <f t="shared" si="17"/>
        <v>#N/A</v>
      </c>
      <c r="AP110" s="19" t="e">
        <f t="shared" si="18"/>
        <v>#N/A</v>
      </c>
      <c r="AQ110" s="22">
        <f t="shared" si="19"/>
        <v>0</v>
      </c>
      <c r="AR110" s="22">
        <f t="shared" si="20"/>
        <v>0</v>
      </c>
      <c r="AS110" s="22">
        <f>IF(AND(AQ110&gt;=Inputs!$B$15,D110=2),MAX(C110,Inputs!$B$15),AQ110)</f>
        <v>0</v>
      </c>
      <c r="AT110" s="22">
        <f>IF(AND(AR110&gt;=Inputs!$B$15,D110=2),MAX(C110,Inputs!$B$15),AR110)</f>
        <v>0</v>
      </c>
      <c r="AU110" s="22">
        <f>IF(AND(AS110&gt;=Inputs!$B$16,D110&lt;4),MAX(C110,Inputs!$B$16),AS110)</f>
        <v>0</v>
      </c>
      <c r="AV110" s="22">
        <f>IF(AND(AT110&gt;=Inputs!$B$16,D110&lt;4),MAX(C110,Inputs!$B$16),AT110)</f>
        <v>0</v>
      </c>
      <c r="AW110" s="20">
        <f>IF(AU110&gt;Inputs!$B$17,Inputs!$B$17,AU110)</f>
        <v>0</v>
      </c>
      <c r="AX110" s="20">
        <f>IF(AV110&gt;Inputs!$B$17,Inputs!$B$17,AV110)</f>
        <v>0</v>
      </c>
    </row>
    <row r="111" spans="1:50" x14ac:dyDescent="0.25">
      <c r="A111" s="1">
        <f>Levels!A112</f>
        <v>0</v>
      </c>
      <c r="B111" s="1">
        <f>Levels!B112</f>
        <v>0</v>
      </c>
      <c r="C111" s="15">
        <f>IF(AND(E111=0,F111=1),Levels!C112,'2013-2014'!AU111)</f>
        <v>0</v>
      </c>
      <c r="D111" s="1">
        <f>Levels!F112</f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 t="e">
        <f>Levels!AE112</f>
        <v>#N/A</v>
      </c>
      <c r="K111" s="1" t="e">
        <f>Levels!AF112</f>
        <v>#N/A</v>
      </c>
      <c r="L111" s="1" t="e">
        <f t="shared" si="22"/>
        <v>#N/A</v>
      </c>
      <c r="M111" s="19">
        <f>IF(D111=1,Inputs!$J$25,IF(D111=2,Inputs!$J$26,IF(D111=3,Inputs!$J$27,IF(D111=4,Inputs!$J$28,0))))</f>
        <v>0</v>
      </c>
      <c r="N111" s="19">
        <f>IF(D111=1,Inputs!$J$42,IF(D111=2,Inputs!$J$43,IF(D111=3,Inputs!$J$44,IF(D111=4,Inputs!$J$45,0))))</f>
        <v>0</v>
      </c>
      <c r="O111" s="19">
        <f>IF(D111=1,Inputs!$K$25,IF(D111=2,Inputs!$K$26,IF(D111=3,Inputs!$K$27,IF(D111=4,Inputs!$K$28,0))))</f>
        <v>0</v>
      </c>
      <c r="P111" s="19">
        <f>IF(D111=1,Inputs!$K$42,IF(D111=2,Inputs!$K$43,IF(D111=3,Inputs!$K$44,IF(D111=4,Inputs!$K$45,0))))</f>
        <v>0</v>
      </c>
      <c r="Q111" s="19">
        <f>IF(AND(D111=1,G111=1),Inputs!$L$25,IF(AND(D111=2,G111=1),Inputs!$L$26,IF(AND(D111=3,G111=1),Inputs!$L$27,IF(AND(D111=4,G111=1),Inputs!$L$28,0))))</f>
        <v>0</v>
      </c>
      <c r="R111" s="19">
        <f>IF(AND(D111=1,G111=1),Inputs!$L$42,IF(AND(D111=2,G111=1),Inputs!$L$43,IF(AND(D111=3,G111=1),Inputs!$L$44,IF(AND(D111=4,G111=1),Inputs!$L$45,0))))</f>
        <v>0</v>
      </c>
      <c r="S111" s="19">
        <f>IF(AND(D111=1,H111=1),Inputs!$M$25,IF(AND(D111=2,H111=1),Inputs!$M$26,IF(AND(D111=3,H111=1),Inputs!$M$27,IF(AND(D111=4,H111=1),Inputs!$M$28,0))))</f>
        <v>0</v>
      </c>
      <c r="T111" s="19">
        <f>IF(AND(D111=1,H111=1),Inputs!$M$42,IF(AND(D111=2,H111=1),Inputs!$M$43,IF(AND(D111=3,H111=1),Inputs!$M$44,IF(AND(D111=4,H111=1),Inputs!$M$45,0))))</f>
        <v>0</v>
      </c>
      <c r="U111" s="19">
        <f>IF(AND(D111=1,I111=1),Inputs!$N$25,IF(AND(D111=2,I111=1),Inputs!$N$26,IF(AND(D111=3,I111=1),Inputs!$N$27,IF(AND(D111=4,I111=1),Inputs!$N$28,0))))</f>
        <v>0</v>
      </c>
      <c r="V111" s="19">
        <f>IF(AND(D111=1,I111=1),Inputs!$N$42,IF(AND(D111=2,I111=1),Inputs!$N$43,IF(AND(D111=3,I111=1),Inputs!$N$44,IF(AND(D111=4,I111=1),Inputs!$N$45,0))))</f>
        <v>0</v>
      </c>
      <c r="W111" s="19">
        <f>IF(D111=1,Inputs!$J$34,IF(D111=2,Inputs!$J$35,IF(D111=3,Inputs!$J$36,IF(D111=4,Inputs!$J$37,0))))</f>
        <v>0</v>
      </c>
      <c r="X111" s="19">
        <f>IF(D111=1,Inputs!$J$51,IF(D111=2,Inputs!$J$52,IF(D111=3,Inputs!$J$53,IF(D111=4,Inputs!$J$54,0))))</f>
        <v>0</v>
      </c>
      <c r="Y111" s="19">
        <f>IF(D111=1,Inputs!$K$34,IF(D111=2,Inputs!$K$35,IF(D111=3,Inputs!$K$36,IF(D111=4,Inputs!$K$37,0))))</f>
        <v>0</v>
      </c>
      <c r="Z111" s="19">
        <f>IF(D111=1,Inputs!$K$51,IF(D111=2,Inputs!$K$52,IF(D111=3,Inputs!$K$53,IF(D111=4,Inputs!$K$54,0))))</f>
        <v>0</v>
      </c>
      <c r="AA111" s="19">
        <f>IF(AND(D111=1,G111=1),Inputs!$L$34,IF(AND(D111=2,G111=1),Inputs!$L$35,IF(AND(D111=3,G111=1),Inputs!$L$36,IF(AND(D111=4,G111=1),Inputs!$L$37,0))))</f>
        <v>0</v>
      </c>
      <c r="AB111" s="19">
        <f>IF(AND(D111=1,G111=1),Inputs!$L$51,IF(AND(D111=2,G111=1),Inputs!$L$52,IF(AND(D111=3,G111=1),Inputs!$L$53,IF(AND(D111=4,G111=1),Inputs!$L$54,0))))</f>
        <v>0</v>
      </c>
      <c r="AC111" s="19">
        <f>IF(AND(D111=1,H111=1),Inputs!$M$34,IF(AND(D111=2,H111=1),Inputs!$M$35,IF(AND(D111=3,H111=1),Inputs!$M$36,IF(AND(D111=4,H111=1),Inputs!$M$37,0))))</f>
        <v>0</v>
      </c>
      <c r="AD111" s="19">
        <f>IF(AND(D111=1,H111=1),Inputs!$M$51,IF(AND(D111=2,H111=1),Inputs!$M$52,IF(AND(D111=3,H111=1),Inputs!$M$53,IF(AND(D111=4,H111=1),Inputs!$M$54,0))))</f>
        <v>0</v>
      </c>
      <c r="AE111" s="19">
        <f>IF(AND(D111=1,I111=1),Inputs!$N$34,IF(AND(D111=2,I111=1),Inputs!$N$35,IF(AND(D111=3,I111=1),Inputs!$N$36,IF(AND(D111=4,I111=1),Inputs!$N$37,0))))</f>
        <v>0</v>
      </c>
      <c r="AF111" s="19">
        <f>IF(AND(D111=1,I111=1),Inputs!$N$51,IF(AND(D111=2,I111=1),Inputs!$N$52,IF(AND(D111=3,I111=1),Inputs!$N$53,IF(AND(D111=4,I111=1),Inputs!$N$54,0))))</f>
        <v>0</v>
      </c>
      <c r="AG111" s="19" t="e">
        <f t="shared" si="23"/>
        <v>#N/A</v>
      </c>
      <c r="AH111" s="19" t="e">
        <f t="shared" si="24"/>
        <v>#N/A</v>
      </c>
      <c r="AI111" s="19" t="e">
        <f t="shared" si="25"/>
        <v>#N/A</v>
      </c>
      <c r="AJ111" s="19" t="e">
        <f>IF(K111=2,Inputs!$B$7,IF(K111=3,Inputs!$B$8,IF(K111=4,Inputs!$B$9,IF(K111=5,Inputs!$B$10,IF(K111=6,Inputs!$B$11)))))</f>
        <v>#N/A</v>
      </c>
      <c r="AK111" s="19">
        <f>Inputs!$B$65+C111</f>
        <v>500</v>
      </c>
      <c r="AL111" s="19" t="e">
        <f t="shared" si="26"/>
        <v>#N/A</v>
      </c>
      <c r="AM111" s="19" t="e">
        <f t="shared" si="21"/>
        <v>#N/A</v>
      </c>
      <c r="AN111" s="19" t="e">
        <f t="shared" si="16"/>
        <v>#N/A</v>
      </c>
      <c r="AO111" s="19" t="e">
        <f t="shared" si="17"/>
        <v>#N/A</v>
      </c>
      <c r="AP111" s="19" t="e">
        <f t="shared" si="18"/>
        <v>#N/A</v>
      </c>
      <c r="AQ111" s="22">
        <f t="shared" si="19"/>
        <v>0</v>
      </c>
      <c r="AR111" s="22">
        <f t="shared" si="20"/>
        <v>0</v>
      </c>
      <c r="AS111" s="22">
        <f>IF(AND(AQ111&gt;=Inputs!$B$15,D111=2),MAX(C111,Inputs!$B$15),AQ111)</f>
        <v>0</v>
      </c>
      <c r="AT111" s="22">
        <f>IF(AND(AR111&gt;=Inputs!$B$15,D111=2),MAX(C111,Inputs!$B$15),AR111)</f>
        <v>0</v>
      </c>
      <c r="AU111" s="22">
        <f>IF(AND(AS111&gt;=Inputs!$B$16,D111&lt;4),MAX(C111,Inputs!$B$16),AS111)</f>
        <v>0</v>
      </c>
      <c r="AV111" s="22">
        <f>IF(AND(AT111&gt;=Inputs!$B$16,D111&lt;4),MAX(C111,Inputs!$B$16),AT111)</f>
        <v>0</v>
      </c>
      <c r="AW111" s="20">
        <f>IF(AU111&gt;Inputs!$B$17,Inputs!$B$17,AU111)</f>
        <v>0</v>
      </c>
      <c r="AX111" s="20">
        <f>IF(AV111&gt;Inputs!$B$17,Inputs!$B$17,AV111)</f>
        <v>0</v>
      </c>
    </row>
    <row r="112" spans="1:50" x14ac:dyDescent="0.25">
      <c r="A112" s="1">
        <f>Levels!A113</f>
        <v>0</v>
      </c>
      <c r="B112" s="1">
        <f>Levels!B113</f>
        <v>0</v>
      </c>
      <c r="C112" s="15">
        <f>IF(AND(E112=0,F112=1),Levels!C113,'2013-2014'!AU112)</f>
        <v>0</v>
      </c>
      <c r="D112" s="1">
        <f>Levels!F113</f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 t="e">
        <f>Levels!AE113</f>
        <v>#N/A</v>
      </c>
      <c r="K112" s="1" t="e">
        <f>Levels!AF113</f>
        <v>#N/A</v>
      </c>
      <c r="L112" s="1" t="e">
        <f t="shared" si="22"/>
        <v>#N/A</v>
      </c>
      <c r="M112" s="19">
        <f>IF(D112=1,Inputs!$J$25,IF(D112=2,Inputs!$J$26,IF(D112=3,Inputs!$J$27,IF(D112=4,Inputs!$J$28,0))))</f>
        <v>0</v>
      </c>
      <c r="N112" s="19">
        <f>IF(D112=1,Inputs!$J$42,IF(D112=2,Inputs!$J$43,IF(D112=3,Inputs!$J$44,IF(D112=4,Inputs!$J$45,0))))</f>
        <v>0</v>
      </c>
      <c r="O112" s="19">
        <f>IF(D112=1,Inputs!$K$25,IF(D112=2,Inputs!$K$26,IF(D112=3,Inputs!$K$27,IF(D112=4,Inputs!$K$28,0))))</f>
        <v>0</v>
      </c>
      <c r="P112" s="19">
        <f>IF(D112=1,Inputs!$K$42,IF(D112=2,Inputs!$K$43,IF(D112=3,Inputs!$K$44,IF(D112=4,Inputs!$K$45,0))))</f>
        <v>0</v>
      </c>
      <c r="Q112" s="19">
        <f>IF(AND(D112=1,G112=1),Inputs!$L$25,IF(AND(D112=2,G112=1),Inputs!$L$26,IF(AND(D112=3,G112=1),Inputs!$L$27,IF(AND(D112=4,G112=1),Inputs!$L$28,0))))</f>
        <v>0</v>
      </c>
      <c r="R112" s="19">
        <f>IF(AND(D112=1,G112=1),Inputs!$L$42,IF(AND(D112=2,G112=1),Inputs!$L$43,IF(AND(D112=3,G112=1),Inputs!$L$44,IF(AND(D112=4,G112=1),Inputs!$L$45,0))))</f>
        <v>0</v>
      </c>
      <c r="S112" s="19">
        <f>IF(AND(D112=1,H112=1),Inputs!$M$25,IF(AND(D112=2,H112=1),Inputs!$M$26,IF(AND(D112=3,H112=1),Inputs!$M$27,IF(AND(D112=4,H112=1),Inputs!$M$28,0))))</f>
        <v>0</v>
      </c>
      <c r="T112" s="19">
        <f>IF(AND(D112=1,H112=1),Inputs!$M$42,IF(AND(D112=2,H112=1),Inputs!$M$43,IF(AND(D112=3,H112=1),Inputs!$M$44,IF(AND(D112=4,H112=1),Inputs!$M$45,0))))</f>
        <v>0</v>
      </c>
      <c r="U112" s="19">
        <f>IF(AND(D112=1,I112=1),Inputs!$N$25,IF(AND(D112=2,I112=1),Inputs!$N$26,IF(AND(D112=3,I112=1),Inputs!$N$27,IF(AND(D112=4,I112=1),Inputs!$N$28,0))))</f>
        <v>0</v>
      </c>
      <c r="V112" s="19">
        <f>IF(AND(D112=1,I112=1),Inputs!$N$42,IF(AND(D112=2,I112=1),Inputs!$N$43,IF(AND(D112=3,I112=1),Inputs!$N$44,IF(AND(D112=4,I112=1),Inputs!$N$45,0))))</f>
        <v>0</v>
      </c>
      <c r="W112" s="19">
        <f>IF(D112=1,Inputs!$J$34,IF(D112=2,Inputs!$J$35,IF(D112=3,Inputs!$J$36,IF(D112=4,Inputs!$J$37,0))))</f>
        <v>0</v>
      </c>
      <c r="X112" s="19">
        <f>IF(D112=1,Inputs!$J$51,IF(D112=2,Inputs!$J$52,IF(D112=3,Inputs!$J$53,IF(D112=4,Inputs!$J$54,0))))</f>
        <v>0</v>
      </c>
      <c r="Y112" s="19">
        <f>IF(D112=1,Inputs!$K$34,IF(D112=2,Inputs!$K$35,IF(D112=3,Inputs!$K$36,IF(D112=4,Inputs!$K$37,0))))</f>
        <v>0</v>
      </c>
      <c r="Z112" s="19">
        <f>IF(D112=1,Inputs!$K$51,IF(D112=2,Inputs!$K$52,IF(D112=3,Inputs!$K$53,IF(D112=4,Inputs!$K$54,0))))</f>
        <v>0</v>
      </c>
      <c r="AA112" s="19">
        <f>IF(AND(D112=1,G112=1),Inputs!$L$34,IF(AND(D112=2,G112=1),Inputs!$L$35,IF(AND(D112=3,G112=1),Inputs!$L$36,IF(AND(D112=4,G112=1),Inputs!$L$37,0))))</f>
        <v>0</v>
      </c>
      <c r="AB112" s="19">
        <f>IF(AND(D112=1,G112=1),Inputs!$L$51,IF(AND(D112=2,G112=1),Inputs!$L$52,IF(AND(D112=3,G112=1),Inputs!$L$53,IF(AND(D112=4,G112=1),Inputs!$L$54,0))))</f>
        <v>0</v>
      </c>
      <c r="AC112" s="19">
        <f>IF(AND(D112=1,H112=1),Inputs!$M$34,IF(AND(D112=2,H112=1),Inputs!$M$35,IF(AND(D112=3,H112=1),Inputs!$M$36,IF(AND(D112=4,H112=1),Inputs!$M$37,0))))</f>
        <v>0</v>
      </c>
      <c r="AD112" s="19">
        <f>IF(AND(D112=1,H112=1),Inputs!$M$51,IF(AND(D112=2,H112=1),Inputs!$M$52,IF(AND(D112=3,H112=1),Inputs!$M$53,IF(AND(D112=4,H112=1),Inputs!$M$54,0))))</f>
        <v>0</v>
      </c>
      <c r="AE112" s="19">
        <f>IF(AND(D112=1,I112=1),Inputs!$N$34,IF(AND(D112=2,I112=1),Inputs!$N$35,IF(AND(D112=3,I112=1),Inputs!$N$36,IF(AND(D112=4,I112=1),Inputs!$N$37,0))))</f>
        <v>0</v>
      </c>
      <c r="AF112" s="19">
        <f>IF(AND(D112=1,I112=1),Inputs!$N$51,IF(AND(D112=2,I112=1),Inputs!$N$52,IF(AND(D112=3,I112=1),Inputs!$N$53,IF(AND(D112=4,I112=1),Inputs!$N$54,0))))</f>
        <v>0</v>
      </c>
      <c r="AG112" s="19" t="e">
        <f t="shared" si="23"/>
        <v>#N/A</v>
      </c>
      <c r="AH112" s="19" t="e">
        <f t="shared" si="24"/>
        <v>#N/A</v>
      </c>
      <c r="AI112" s="19" t="e">
        <f t="shared" si="25"/>
        <v>#N/A</v>
      </c>
      <c r="AJ112" s="19" t="e">
        <f>IF(K112=2,Inputs!$B$7,IF(K112=3,Inputs!$B$8,IF(K112=4,Inputs!$B$9,IF(K112=5,Inputs!$B$10,IF(K112=6,Inputs!$B$11)))))</f>
        <v>#N/A</v>
      </c>
      <c r="AK112" s="19">
        <f>Inputs!$B$65+C112</f>
        <v>500</v>
      </c>
      <c r="AL112" s="19" t="e">
        <f t="shared" si="26"/>
        <v>#N/A</v>
      </c>
      <c r="AM112" s="19" t="e">
        <f t="shared" si="21"/>
        <v>#N/A</v>
      </c>
      <c r="AN112" s="19" t="e">
        <f t="shared" si="16"/>
        <v>#N/A</v>
      </c>
      <c r="AO112" s="19" t="e">
        <f t="shared" si="17"/>
        <v>#N/A</v>
      </c>
      <c r="AP112" s="19" t="e">
        <f t="shared" si="18"/>
        <v>#N/A</v>
      </c>
      <c r="AQ112" s="22">
        <f t="shared" si="19"/>
        <v>0</v>
      </c>
      <c r="AR112" s="22">
        <f t="shared" si="20"/>
        <v>0</v>
      </c>
      <c r="AS112" s="22">
        <f>IF(AND(AQ112&gt;=Inputs!$B$15,D112=2),MAX(C112,Inputs!$B$15),AQ112)</f>
        <v>0</v>
      </c>
      <c r="AT112" s="22">
        <f>IF(AND(AR112&gt;=Inputs!$B$15,D112=2),MAX(C112,Inputs!$B$15),AR112)</f>
        <v>0</v>
      </c>
      <c r="AU112" s="22">
        <f>IF(AND(AS112&gt;=Inputs!$B$16,D112&lt;4),MAX(C112,Inputs!$B$16),AS112)</f>
        <v>0</v>
      </c>
      <c r="AV112" s="22">
        <f>IF(AND(AT112&gt;=Inputs!$B$16,D112&lt;4),MAX(C112,Inputs!$B$16),AT112)</f>
        <v>0</v>
      </c>
      <c r="AW112" s="20">
        <f>IF(AU112&gt;Inputs!$B$17,Inputs!$B$17,AU112)</f>
        <v>0</v>
      </c>
      <c r="AX112" s="20">
        <f>IF(AV112&gt;Inputs!$B$17,Inputs!$B$17,AV112)</f>
        <v>0</v>
      </c>
    </row>
    <row r="113" spans="1:50" x14ac:dyDescent="0.25">
      <c r="A113" s="1">
        <f>Levels!A114</f>
        <v>0</v>
      </c>
      <c r="B113" s="1">
        <f>Levels!B114</f>
        <v>0</v>
      </c>
      <c r="C113" s="15">
        <f>IF(AND(E113=0,F113=1),Levels!C114,'2013-2014'!AU113)</f>
        <v>0</v>
      </c>
      <c r="D113" s="1">
        <f>Levels!F114</f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 t="e">
        <f>Levels!AE114</f>
        <v>#N/A</v>
      </c>
      <c r="K113" s="1" t="e">
        <f>Levels!AF114</f>
        <v>#N/A</v>
      </c>
      <c r="L113" s="1" t="e">
        <f t="shared" si="22"/>
        <v>#N/A</v>
      </c>
      <c r="M113" s="19">
        <f>IF(D113=1,Inputs!$J$25,IF(D113=2,Inputs!$J$26,IF(D113=3,Inputs!$J$27,IF(D113=4,Inputs!$J$28,0))))</f>
        <v>0</v>
      </c>
      <c r="N113" s="19">
        <f>IF(D113=1,Inputs!$J$42,IF(D113=2,Inputs!$J$43,IF(D113=3,Inputs!$J$44,IF(D113=4,Inputs!$J$45,0))))</f>
        <v>0</v>
      </c>
      <c r="O113" s="19">
        <f>IF(D113=1,Inputs!$K$25,IF(D113=2,Inputs!$K$26,IF(D113=3,Inputs!$K$27,IF(D113=4,Inputs!$K$28,0))))</f>
        <v>0</v>
      </c>
      <c r="P113" s="19">
        <f>IF(D113=1,Inputs!$K$42,IF(D113=2,Inputs!$K$43,IF(D113=3,Inputs!$K$44,IF(D113=4,Inputs!$K$45,0))))</f>
        <v>0</v>
      </c>
      <c r="Q113" s="19">
        <f>IF(AND(D113=1,G113=1),Inputs!$L$25,IF(AND(D113=2,G113=1),Inputs!$L$26,IF(AND(D113=3,G113=1),Inputs!$L$27,IF(AND(D113=4,G113=1),Inputs!$L$28,0))))</f>
        <v>0</v>
      </c>
      <c r="R113" s="19">
        <f>IF(AND(D113=1,G113=1),Inputs!$L$42,IF(AND(D113=2,G113=1),Inputs!$L$43,IF(AND(D113=3,G113=1),Inputs!$L$44,IF(AND(D113=4,G113=1),Inputs!$L$45,0))))</f>
        <v>0</v>
      </c>
      <c r="S113" s="19">
        <f>IF(AND(D113=1,H113=1),Inputs!$M$25,IF(AND(D113=2,H113=1),Inputs!$M$26,IF(AND(D113=3,H113=1),Inputs!$M$27,IF(AND(D113=4,H113=1),Inputs!$M$28,0))))</f>
        <v>0</v>
      </c>
      <c r="T113" s="19">
        <f>IF(AND(D113=1,H113=1),Inputs!$M$42,IF(AND(D113=2,H113=1),Inputs!$M$43,IF(AND(D113=3,H113=1),Inputs!$M$44,IF(AND(D113=4,H113=1),Inputs!$M$45,0))))</f>
        <v>0</v>
      </c>
      <c r="U113" s="19">
        <f>IF(AND(D113=1,I113=1),Inputs!$N$25,IF(AND(D113=2,I113=1),Inputs!$N$26,IF(AND(D113=3,I113=1),Inputs!$N$27,IF(AND(D113=4,I113=1),Inputs!$N$28,0))))</f>
        <v>0</v>
      </c>
      <c r="V113" s="19">
        <f>IF(AND(D113=1,I113=1),Inputs!$N$42,IF(AND(D113=2,I113=1),Inputs!$N$43,IF(AND(D113=3,I113=1),Inputs!$N$44,IF(AND(D113=4,I113=1),Inputs!$N$45,0))))</f>
        <v>0</v>
      </c>
      <c r="W113" s="19">
        <f>IF(D113=1,Inputs!$J$34,IF(D113=2,Inputs!$J$35,IF(D113=3,Inputs!$J$36,IF(D113=4,Inputs!$J$37,0))))</f>
        <v>0</v>
      </c>
      <c r="X113" s="19">
        <f>IF(D113=1,Inputs!$J$51,IF(D113=2,Inputs!$J$52,IF(D113=3,Inputs!$J$53,IF(D113=4,Inputs!$J$54,0))))</f>
        <v>0</v>
      </c>
      <c r="Y113" s="19">
        <f>IF(D113=1,Inputs!$K$34,IF(D113=2,Inputs!$K$35,IF(D113=3,Inputs!$K$36,IF(D113=4,Inputs!$K$37,0))))</f>
        <v>0</v>
      </c>
      <c r="Z113" s="19">
        <f>IF(D113=1,Inputs!$K$51,IF(D113=2,Inputs!$K$52,IF(D113=3,Inputs!$K$53,IF(D113=4,Inputs!$K$54,0))))</f>
        <v>0</v>
      </c>
      <c r="AA113" s="19">
        <f>IF(AND(D113=1,G113=1),Inputs!$L$34,IF(AND(D113=2,G113=1),Inputs!$L$35,IF(AND(D113=3,G113=1),Inputs!$L$36,IF(AND(D113=4,G113=1),Inputs!$L$37,0))))</f>
        <v>0</v>
      </c>
      <c r="AB113" s="19">
        <f>IF(AND(D113=1,G113=1),Inputs!$L$51,IF(AND(D113=2,G113=1),Inputs!$L$52,IF(AND(D113=3,G113=1),Inputs!$L$53,IF(AND(D113=4,G113=1),Inputs!$L$54,0))))</f>
        <v>0</v>
      </c>
      <c r="AC113" s="19">
        <f>IF(AND(D113=1,H113=1),Inputs!$M$34,IF(AND(D113=2,H113=1),Inputs!$M$35,IF(AND(D113=3,H113=1),Inputs!$M$36,IF(AND(D113=4,H113=1),Inputs!$M$37,0))))</f>
        <v>0</v>
      </c>
      <c r="AD113" s="19">
        <f>IF(AND(D113=1,H113=1),Inputs!$M$51,IF(AND(D113=2,H113=1),Inputs!$M$52,IF(AND(D113=3,H113=1),Inputs!$M$53,IF(AND(D113=4,H113=1),Inputs!$M$54,0))))</f>
        <v>0</v>
      </c>
      <c r="AE113" s="19">
        <f>IF(AND(D113=1,I113=1),Inputs!$N$34,IF(AND(D113=2,I113=1),Inputs!$N$35,IF(AND(D113=3,I113=1),Inputs!$N$36,IF(AND(D113=4,I113=1),Inputs!$N$37,0))))</f>
        <v>0</v>
      </c>
      <c r="AF113" s="19">
        <f>IF(AND(D113=1,I113=1),Inputs!$N$51,IF(AND(D113=2,I113=1),Inputs!$N$52,IF(AND(D113=3,I113=1),Inputs!$N$53,IF(AND(D113=4,I113=1),Inputs!$N$54,0))))</f>
        <v>0</v>
      </c>
      <c r="AG113" s="19" t="e">
        <f t="shared" si="23"/>
        <v>#N/A</v>
      </c>
      <c r="AH113" s="19" t="e">
        <f t="shared" si="24"/>
        <v>#N/A</v>
      </c>
      <c r="AI113" s="19" t="e">
        <f t="shared" si="25"/>
        <v>#N/A</v>
      </c>
      <c r="AJ113" s="19" t="e">
        <f>IF(K113=2,Inputs!$B$7,IF(K113=3,Inputs!$B$8,IF(K113=4,Inputs!$B$9,IF(K113=5,Inputs!$B$10,IF(K113=6,Inputs!$B$11)))))</f>
        <v>#N/A</v>
      </c>
      <c r="AK113" s="19">
        <f>Inputs!$B$65+C113</f>
        <v>500</v>
      </c>
      <c r="AL113" s="19" t="e">
        <f t="shared" si="26"/>
        <v>#N/A</v>
      </c>
      <c r="AM113" s="19" t="e">
        <f t="shared" si="21"/>
        <v>#N/A</v>
      </c>
      <c r="AN113" s="19" t="e">
        <f t="shared" si="16"/>
        <v>#N/A</v>
      </c>
      <c r="AO113" s="19" t="e">
        <f t="shared" si="17"/>
        <v>#N/A</v>
      </c>
      <c r="AP113" s="19" t="e">
        <f t="shared" si="18"/>
        <v>#N/A</v>
      </c>
      <c r="AQ113" s="22">
        <f t="shared" si="19"/>
        <v>0</v>
      </c>
      <c r="AR113" s="22">
        <f t="shared" si="20"/>
        <v>0</v>
      </c>
      <c r="AS113" s="22">
        <f>IF(AND(AQ113&gt;=Inputs!$B$15,D113=2),MAX(C113,Inputs!$B$15),AQ113)</f>
        <v>0</v>
      </c>
      <c r="AT113" s="22">
        <f>IF(AND(AR113&gt;=Inputs!$B$15,D113=2),MAX(C113,Inputs!$B$15),AR113)</f>
        <v>0</v>
      </c>
      <c r="AU113" s="22">
        <f>IF(AND(AS113&gt;=Inputs!$B$16,D113&lt;4),MAX(C113,Inputs!$B$16),AS113)</f>
        <v>0</v>
      </c>
      <c r="AV113" s="22">
        <f>IF(AND(AT113&gt;=Inputs!$B$16,D113&lt;4),MAX(C113,Inputs!$B$16),AT113)</f>
        <v>0</v>
      </c>
      <c r="AW113" s="20">
        <f>IF(AU113&gt;Inputs!$B$17,Inputs!$B$17,AU113)</f>
        <v>0</v>
      </c>
      <c r="AX113" s="20">
        <f>IF(AV113&gt;Inputs!$B$17,Inputs!$B$17,AV113)</f>
        <v>0</v>
      </c>
    </row>
    <row r="114" spans="1:50" x14ac:dyDescent="0.25">
      <c r="A114" s="1">
        <f>Levels!A115</f>
        <v>0</v>
      </c>
      <c r="B114" s="1">
        <f>Levels!B115</f>
        <v>0</v>
      </c>
      <c r="C114" s="15">
        <f>IF(AND(E114=0,F114=1),Levels!C115,'2013-2014'!AU114)</f>
        <v>0</v>
      </c>
      <c r="D114" s="1">
        <f>Levels!F115</f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 t="e">
        <f>Levels!AE115</f>
        <v>#N/A</v>
      </c>
      <c r="K114" s="1" t="e">
        <f>Levels!AF115</f>
        <v>#N/A</v>
      </c>
      <c r="L114" s="1" t="e">
        <f t="shared" si="22"/>
        <v>#N/A</v>
      </c>
      <c r="M114" s="19">
        <f>IF(D114=1,Inputs!$J$25,IF(D114=2,Inputs!$J$26,IF(D114=3,Inputs!$J$27,IF(D114=4,Inputs!$J$28,0))))</f>
        <v>0</v>
      </c>
      <c r="N114" s="19">
        <f>IF(D114=1,Inputs!$J$42,IF(D114=2,Inputs!$J$43,IF(D114=3,Inputs!$J$44,IF(D114=4,Inputs!$J$45,0))))</f>
        <v>0</v>
      </c>
      <c r="O114" s="19">
        <f>IF(D114=1,Inputs!$K$25,IF(D114=2,Inputs!$K$26,IF(D114=3,Inputs!$K$27,IF(D114=4,Inputs!$K$28,0))))</f>
        <v>0</v>
      </c>
      <c r="P114" s="19">
        <f>IF(D114=1,Inputs!$K$42,IF(D114=2,Inputs!$K$43,IF(D114=3,Inputs!$K$44,IF(D114=4,Inputs!$K$45,0))))</f>
        <v>0</v>
      </c>
      <c r="Q114" s="19">
        <f>IF(AND(D114=1,G114=1),Inputs!$L$25,IF(AND(D114=2,G114=1),Inputs!$L$26,IF(AND(D114=3,G114=1),Inputs!$L$27,IF(AND(D114=4,G114=1),Inputs!$L$28,0))))</f>
        <v>0</v>
      </c>
      <c r="R114" s="19">
        <f>IF(AND(D114=1,G114=1),Inputs!$L$42,IF(AND(D114=2,G114=1),Inputs!$L$43,IF(AND(D114=3,G114=1),Inputs!$L$44,IF(AND(D114=4,G114=1),Inputs!$L$45,0))))</f>
        <v>0</v>
      </c>
      <c r="S114" s="19">
        <f>IF(AND(D114=1,H114=1),Inputs!$M$25,IF(AND(D114=2,H114=1),Inputs!$M$26,IF(AND(D114=3,H114=1),Inputs!$M$27,IF(AND(D114=4,H114=1),Inputs!$M$28,0))))</f>
        <v>0</v>
      </c>
      <c r="T114" s="19">
        <f>IF(AND(D114=1,H114=1),Inputs!$M$42,IF(AND(D114=2,H114=1),Inputs!$M$43,IF(AND(D114=3,H114=1),Inputs!$M$44,IF(AND(D114=4,H114=1),Inputs!$M$45,0))))</f>
        <v>0</v>
      </c>
      <c r="U114" s="19">
        <f>IF(AND(D114=1,I114=1),Inputs!$N$25,IF(AND(D114=2,I114=1),Inputs!$N$26,IF(AND(D114=3,I114=1),Inputs!$N$27,IF(AND(D114=4,I114=1),Inputs!$N$28,0))))</f>
        <v>0</v>
      </c>
      <c r="V114" s="19">
        <f>IF(AND(D114=1,I114=1),Inputs!$N$42,IF(AND(D114=2,I114=1),Inputs!$N$43,IF(AND(D114=3,I114=1),Inputs!$N$44,IF(AND(D114=4,I114=1),Inputs!$N$45,0))))</f>
        <v>0</v>
      </c>
      <c r="W114" s="19">
        <f>IF(D114=1,Inputs!$J$34,IF(D114=2,Inputs!$J$35,IF(D114=3,Inputs!$J$36,IF(D114=4,Inputs!$J$37,0))))</f>
        <v>0</v>
      </c>
      <c r="X114" s="19">
        <f>IF(D114=1,Inputs!$J$51,IF(D114=2,Inputs!$J$52,IF(D114=3,Inputs!$J$53,IF(D114=4,Inputs!$J$54,0))))</f>
        <v>0</v>
      </c>
      <c r="Y114" s="19">
        <f>IF(D114=1,Inputs!$K$34,IF(D114=2,Inputs!$K$35,IF(D114=3,Inputs!$K$36,IF(D114=4,Inputs!$K$37,0))))</f>
        <v>0</v>
      </c>
      <c r="Z114" s="19">
        <f>IF(D114=1,Inputs!$K$51,IF(D114=2,Inputs!$K$52,IF(D114=3,Inputs!$K$53,IF(D114=4,Inputs!$K$54,0))))</f>
        <v>0</v>
      </c>
      <c r="AA114" s="19">
        <f>IF(AND(D114=1,G114=1),Inputs!$L$34,IF(AND(D114=2,G114=1),Inputs!$L$35,IF(AND(D114=3,G114=1),Inputs!$L$36,IF(AND(D114=4,G114=1),Inputs!$L$37,0))))</f>
        <v>0</v>
      </c>
      <c r="AB114" s="19">
        <f>IF(AND(D114=1,G114=1),Inputs!$L$51,IF(AND(D114=2,G114=1),Inputs!$L$52,IF(AND(D114=3,G114=1),Inputs!$L$53,IF(AND(D114=4,G114=1),Inputs!$L$54,0))))</f>
        <v>0</v>
      </c>
      <c r="AC114" s="19">
        <f>IF(AND(D114=1,H114=1),Inputs!$M$34,IF(AND(D114=2,H114=1),Inputs!$M$35,IF(AND(D114=3,H114=1),Inputs!$M$36,IF(AND(D114=4,H114=1),Inputs!$M$37,0))))</f>
        <v>0</v>
      </c>
      <c r="AD114" s="19">
        <f>IF(AND(D114=1,H114=1),Inputs!$M$51,IF(AND(D114=2,H114=1),Inputs!$M$52,IF(AND(D114=3,H114=1),Inputs!$M$53,IF(AND(D114=4,H114=1),Inputs!$M$54,0))))</f>
        <v>0</v>
      </c>
      <c r="AE114" s="19">
        <f>IF(AND(D114=1,I114=1),Inputs!$N$34,IF(AND(D114=2,I114=1),Inputs!$N$35,IF(AND(D114=3,I114=1),Inputs!$N$36,IF(AND(D114=4,I114=1),Inputs!$N$37,0))))</f>
        <v>0</v>
      </c>
      <c r="AF114" s="19">
        <f>IF(AND(D114=1,I114=1),Inputs!$N$51,IF(AND(D114=2,I114=1),Inputs!$N$52,IF(AND(D114=3,I114=1),Inputs!$N$53,IF(AND(D114=4,I114=1),Inputs!$N$54,0))))</f>
        <v>0</v>
      </c>
      <c r="AG114" s="19" t="e">
        <f t="shared" si="23"/>
        <v>#N/A</v>
      </c>
      <c r="AH114" s="19" t="e">
        <f t="shared" si="24"/>
        <v>#N/A</v>
      </c>
      <c r="AI114" s="19" t="e">
        <f t="shared" si="25"/>
        <v>#N/A</v>
      </c>
      <c r="AJ114" s="19" t="e">
        <f>IF(K114=2,Inputs!$B$7,IF(K114=3,Inputs!$B$8,IF(K114=4,Inputs!$B$9,IF(K114=5,Inputs!$B$10,IF(K114=6,Inputs!$B$11)))))</f>
        <v>#N/A</v>
      </c>
      <c r="AK114" s="19">
        <f>Inputs!$B$65+C114</f>
        <v>500</v>
      </c>
      <c r="AL114" s="19" t="e">
        <f t="shared" si="26"/>
        <v>#N/A</v>
      </c>
      <c r="AM114" s="19" t="e">
        <f t="shared" si="21"/>
        <v>#N/A</v>
      </c>
      <c r="AN114" s="19" t="e">
        <f t="shared" si="16"/>
        <v>#N/A</v>
      </c>
      <c r="AO114" s="19" t="e">
        <f t="shared" si="17"/>
        <v>#N/A</v>
      </c>
      <c r="AP114" s="19" t="e">
        <f t="shared" si="18"/>
        <v>#N/A</v>
      </c>
      <c r="AQ114" s="22">
        <f t="shared" si="19"/>
        <v>0</v>
      </c>
      <c r="AR114" s="22">
        <f t="shared" si="20"/>
        <v>0</v>
      </c>
      <c r="AS114" s="22">
        <f>IF(AND(AQ114&gt;=Inputs!$B$15,D114=2),MAX(C114,Inputs!$B$15),AQ114)</f>
        <v>0</v>
      </c>
      <c r="AT114" s="22">
        <f>IF(AND(AR114&gt;=Inputs!$B$15,D114=2),MAX(C114,Inputs!$B$15),AR114)</f>
        <v>0</v>
      </c>
      <c r="AU114" s="22">
        <f>IF(AND(AS114&gt;=Inputs!$B$16,D114&lt;4),MAX(C114,Inputs!$B$16),AS114)</f>
        <v>0</v>
      </c>
      <c r="AV114" s="22">
        <f>IF(AND(AT114&gt;=Inputs!$B$16,D114&lt;4),MAX(C114,Inputs!$B$16),AT114)</f>
        <v>0</v>
      </c>
      <c r="AW114" s="20">
        <f>IF(AU114&gt;Inputs!$B$17,Inputs!$B$17,AU114)</f>
        <v>0</v>
      </c>
      <c r="AX114" s="20">
        <f>IF(AV114&gt;Inputs!$B$17,Inputs!$B$17,AV114)</f>
        <v>0</v>
      </c>
    </row>
    <row r="115" spans="1:50" x14ac:dyDescent="0.25">
      <c r="A115" s="1">
        <f>Levels!A116</f>
        <v>0</v>
      </c>
      <c r="B115" s="1">
        <f>Levels!B116</f>
        <v>0</v>
      </c>
      <c r="C115" s="15">
        <f>IF(AND(E115=0,F115=1),Levels!C116,'2013-2014'!AU115)</f>
        <v>0</v>
      </c>
      <c r="D115" s="1">
        <f>Levels!F116</f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 t="e">
        <f>Levels!AE116</f>
        <v>#N/A</v>
      </c>
      <c r="K115" s="1" t="e">
        <f>Levels!AF116</f>
        <v>#N/A</v>
      </c>
      <c r="L115" s="1" t="e">
        <f t="shared" si="22"/>
        <v>#N/A</v>
      </c>
      <c r="M115" s="19">
        <f>IF(D115=1,Inputs!$J$25,IF(D115=2,Inputs!$J$26,IF(D115=3,Inputs!$J$27,IF(D115=4,Inputs!$J$28,0))))</f>
        <v>0</v>
      </c>
      <c r="N115" s="19">
        <f>IF(D115=1,Inputs!$J$42,IF(D115=2,Inputs!$J$43,IF(D115=3,Inputs!$J$44,IF(D115=4,Inputs!$J$45,0))))</f>
        <v>0</v>
      </c>
      <c r="O115" s="19">
        <f>IF(D115=1,Inputs!$K$25,IF(D115=2,Inputs!$K$26,IF(D115=3,Inputs!$K$27,IF(D115=4,Inputs!$K$28,0))))</f>
        <v>0</v>
      </c>
      <c r="P115" s="19">
        <f>IF(D115=1,Inputs!$K$42,IF(D115=2,Inputs!$K$43,IF(D115=3,Inputs!$K$44,IF(D115=4,Inputs!$K$45,0))))</f>
        <v>0</v>
      </c>
      <c r="Q115" s="19">
        <f>IF(AND(D115=1,G115=1),Inputs!$L$25,IF(AND(D115=2,G115=1),Inputs!$L$26,IF(AND(D115=3,G115=1),Inputs!$L$27,IF(AND(D115=4,G115=1),Inputs!$L$28,0))))</f>
        <v>0</v>
      </c>
      <c r="R115" s="19">
        <f>IF(AND(D115=1,G115=1),Inputs!$L$42,IF(AND(D115=2,G115=1),Inputs!$L$43,IF(AND(D115=3,G115=1),Inputs!$L$44,IF(AND(D115=4,G115=1),Inputs!$L$45,0))))</f>
        <v>0</v>
      </c>
      <c r="S115" s="19">
        <f>IF(AND(D115=1,H115=1),Inputs!$M$25,IF(AND(D115=2,H115=1),Inputs!$M$26,IF(AND(D115=3,H115=1),Inputs!$M$27,IF(AND(D115=4,H115=1),Inputs!$M$28,0))))</f>
        <v>0</v>
      </c>
      <c r="T115" s="19">
        <f>IF(AND(D115=1,H115=1),Inputs!$M$42,IF(AND(D115=2,H115=1),Inputs!$M$43,IF(AND(D115=3,H115=1),Inputs!$M$44,IF(AND(D115=4,H115=1),Inputs!$M$45,0))))</f>
        <v>0</v>
      </c>
      <c r="U115" s="19">
        <f>IF(AND(D115=1,I115=1),Inputs!$N$25,IF(AND(D115=2,I115=1),Inputs!$N$26,IF(AND(D115=3,I115=1),Inputs!$N$27,IF(AND(D115=4,I115=1),Inputs!$N$28,0))))</f>
        <v>0</v>
      </c>
      <c r="V115" s="19">
        <f>IF(AND(D115=1,I115=1),Inputs!$N$42,IF(AND(D115=2,I115=1),Inputs!$N$43,IF(AND(D115=3,I115=1),Inputs!$N$44,IF(AND(D115=4,I115=1),Inputs!$N$45,0))))</f>
        <v>0</v>
      </c>
      <c r="W115" s="19">
        <f>IF(D115=1,Inputs!$J$34,IF(D115=2,Inputs!$J$35,IF(D115=3,Inputs!$J$36,IF(D115=4,Inputs!$J$37,0))))</f>
        <v>0</v>
      </c>
      <c r="X115" s="19">
        <f>IF(D115=1,Inputs!$J$51,IF(D115=2,Inputs!$J$52,IF(D115=3,Inputs!$J$53,IF(D115=4,Inputs!$J$54,0))))</f>
        <v>0</v>
      </c>
      <c r="Y115" s="19">
        <f>IF(D115=1,Inputs!$K$34,IF(D115=2,Inputs!$K$35,IF(D115=3,Inputs!$K$36,IF(D115=4,Inputs!$K$37,0))))</f>
        <v>0</v>
      </c>
      <c r="Z115" s="19">
        <f>IF(D115=1,Inputs!$K$51,IF(D115=2,Inputs!$K$52,IF(D115=3,Inputs!$K$53,IF(D115=4,Inputs!$K$54,0))))</f>
        <v>0</v>
      </c>
      <c r="AA115" s="19">
        <f>IF(AND(D115=1,G115=1),Inputs!$L$34,IF(AND(D115=2,G115=1),Inputs!$L$35,IF(AND(D115=3,G115=1),Inputs!$L$36,IF(AND(D115=4,G115=1),Inputs!$L$37,0))))</f>
        <v>0</v>
      </c>
      <c r="AB115" s="19">
        <f>IF(AND(D115=1,G115=1),Inputs!$L$51,IF(AND(D115=2,G115=1),Inputs!$L$52,IF(AND(D115=3,G115=1),Inputs!$L$53,IF(AND(D115=4,G115=1),Inputs!$L$54,0))))</f>
        <v>0</v>
      </c>
      <c r="AC115" s="19">
        <f>IF(AND(D115=1,H115=1),Inputs!$M$34,IF(AND(D115=2,H115=1),Inputs!$M$35,IF(AND(D115=3,H115=1),Inputs!$M$36,IF(AND(D115=4,H115=1),Inputs!$M$37,0))))</f>
        <v>0</v>
      </c>
      <c r="AD115" s="19">
        <f>IF(AND(D115=1,H115=1),Inputs!$M$51,IF(AND(D115=2,H115=1),Inputs!$M$52,IF(AND(D115=3,H115=1),Inputs!$M$53,IF(AND(D115=4,H115=1),Inputs!$M$54,0))))</f>
        <v>0</v>
      </c>
      <c r="AE115" s="19">
        <f>IF(AND(D115=1,I115=1),Inputs!$N$34,IF(AND(D115=2,I115=1),Inputs!$N$35,IF(AND(D115=3,I115=1),Inputs!$N$36,IF(AND(D115=4,I115=1),Inputs!$N$37,0))))</f>
        <v>0</v>
      </c>
      <c r="AF115" s="19">
        <f>IF(AND(D115=1,I115=1),Inputs!$N$51,IF(AND(D115=2,I115=1),Inputs!$N$52,IF(AND(D115=3,I115=1),Inputs!$N$53,IF(AND(D115=4,I115=1),Inputs!$N$54,0))))</f>
        <v>0</v>
      </c>
      <c r="AG115" s="19" t="e">
        <f t="shared" si="23"/>
        <v>#N/A</v>
      </c>
      <c r="AH115" s="19" t="e">
        <f t="shared" si="24"/>
        <v>#N/A</v>
      </c>
      <c r="AI115" s="19" t="e">
        <f t="shared" si="25"/>
        <v>#N/A</v>
      </c>
      <c r="AJ115" s="19" t="e">
        <f>IF(K115=2,Inputs!$B$7,IF(K115=3,Inputs!$B$8,IF(K115=4,Inputs!$B$9,IF(K115=5,Inputs!$B$10,IF(K115=6,Inputs!$B$11)))))</f>
        <v>#N/A</v>
      </c>
      <c r="AK115" s="19">
        <f>Inputs!$B$65+C115</f>
        <v>500</v>
      </c>
      <c r="AL115" s="19" t="e">
        <f t="shared" si="26"/>
        <v>#N/A</v>
      </c>
      <c r="AM115" s="19" t="e">
        <f t="shared" si="21"/>
        <v>#N/A</v>
      </c>
      <c r="AN115" s="19" t="e">
        <f t="shared" si="16"/>
        <v>#N/A</v>
      </c>
      <c r="AO115" s="19" t="e">
        <f t="shared" si="17"/>
        <v>#N/A</v>
      </c>
      <c r="AP115" s="19" t="e">
        <f t="shared" si="18"/>
        <v>#N/A</v>
      </c>
      <c r="AQ115" s="22">
        <f t="shared" si="19"/>
        <v>0</v>
      </c>
      <c r="AR115" s="22">
        <f t="shared" si="20"/>
        <v>0</v>
      </c>
      <c r="AS115" s="22">
        <f>IF(AND(AQ115&gt;=Inputs!$B$15,D115=2),MAX(C115,Inputs!$B$15),AQ115)</f>
        <v>0</v>
      </c>
      <c r="AT115" s="22">
        <f>IF(AND(AR115&gt;=Inputs!$B$15,D115=2),MAX(C115,Inputs!$B$15),AR115)</f>
        <v>0</v>
      </c>
      <c r="AU115" s="22">
        <f>IF(AND(AS115&gt;=Inputs!$B$16,D115&lt;4),MAX(C115,Inputs!$B$16),AS115)</f>
        <v>0</v>
      </c>
      <c r="AV115" s="22">
        <f>IF(AND(AT115&gt;=Inputs!$B$16,D115&lt;4),MAX(C115,Inputs!$B$16),AT115)</f>
        <v>0</v>
      </c>
      <c r="AW115" s="20">
        <f>IF(AU115&gt;Inputs!$B$17,Inputs!$B$17,AU115)</f>
        <v>0</v>
      </c>
      <c r="AX115" s="20">
        <f>IF(AV115&gt;Inputs!$B$17,Inputs!$B$17,AV115)</f>
        <v>0</v>
      </c>
    </row>
    <row r="116" spans="1:50" x14ac:dyDescent="0.25">
      <c r="A116" s="1">
        <f>Levels!A117</f>
        <v>0</v>
      </c>
      <c r="B116" s="1">
        <f>Levels!B117</f>
        <v>0</v>
      </c>
      <c r="C116" s="15">
        <f>IF(AND(E116=0,F116=1),Levels!C117,'2013-2014'!AU116)</f>
        <v>0</v>
      </c>
      <c r="D116" s="1">
        <f>Levels!F117</f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 t="e">
        <f>Levels!AE117</f>
        <v>#N/A</v>
      </c>
      <c r="K116" s="1" t="e">
        <f>Levels!AF117</f>
        <v>#N/A</v>
      </c>
      <c r="L116" s="1" t="e">
        <f t="shared" si="22"/>
        <v>#N/A</v>
      </c>
      <c r="M116" s="19">
        <f>IF(D116=1,Inputs!$J$25,IF(D116=2,Inputs!$J$26,IF(D116=3,Inputs!$J$27,IF(D116=4,Inputs!$J$28,0))))</f>
        <v>0</v>
      </c>
      <c r="N116" s="19">
        <f>IF(D116=1,Inputs!$J$42,IF(D116=2,Inputs!$J$43,IF(D116=3,Inputs!$J$44,IF(D116=4,Inputs!$J$45,0))))</f>
        <v>0</v>
      </c>
      <c r="O116" s="19">
        <f>IF(D116=1,Inputs!$K$25,IF(D116=2,Inputs!$K$26,IF(D116=3,Inputs!$K$27,IF(D116=4,Inputs!$K$28,0))))</f>
        <v>0</v>
      </c>
      <c r="P116" s="19">
        <f>IF(D116=1,Inputs!$K$42,IF(D116=2,Inputs!$K$43,IF(D116=3,Inputs!$K$44,IF(D116=4,Inputs!$K$45,0))))</f>
        <v>0</v>
      </c>
      <c r="Q116" s="19">
        <f>IF(AND(D116=1,G116=1),Inputs!$L$25,IF(AND(D116=2,G116=1),Inputs!$L$26,IF(AND(D116=3,G116=1),Inputs!$L$27,IF(AND(D116=4,G116=1),Inputs!$L$28,0))))</f>
        <v>0</v>
      </c>
      <c r="R116" s="19">
        <f>IF(AND(D116=1,G116=1),Inputs!$L$42,IF(AND(D116=2,G116=1),Inputs!$L$43,IF(AND(D116=3,G116=1),Inputs!$L$44,IF(AND(D116=4,G116=1),Inputs!$L$45,0))))</f>
        <v>0</v>
      </c>
      <c r="S116" s="19">
        <f>IF(AND(D116=1,H116=1),Inputs!$M$25,IF(AND(D116=2,H116=1),Inputs!$M$26,IF(AND(D116=3,H116=1),Inputs!$M$27,IF(AND(D116=4,H116=1),Inputs!$M$28,0))))</f>
        <v>0</v>
      </c>
      <c r="T116" s="19">
        <f>IF(AND(D116=1,H116=1),Inputs!$M$42,IF(AND(D116=2,H116=1),Inputs!$M$43,IF(AND(D116=3,H116=1),Inputs!$M$44,IF(AND(D116=4,H116=1),Inputs!$M$45,0))))</f>
        <v>0</v>
      </c>
      <c r="U116" s="19">
        <f>IF(AND(D116=1,I116=1),Inputs!$N$25,IF(AND(D116=2,I116=1),Inputs!$N$26,IF(AND(D116=3,I116=1),Inputs!$N$27,IF(AND(D116=4,I116=1),Inputs!$N$28,0))))</f>
        <v>0</v>
      </c>
      <c r="V116" s="19">
        <f>IF(AND(D116=1,I116=1),Inputs!$N$42,IF(AND(D116=2,I116=1),Inputs!$N$43,IF(AND(D116=3,I116=1),Inputs!$N$44,IF(AND(D116=4,I116=1),Inputs!$N$45,0))))</f>
        <v>0</v>
      </c>
      <c r="W116" s="19">
        <f>IF(D116=1,Inputs!$J$34,IF(D116=2,Inputs!$J$35,IF(D116=3,Inputs!$J$36,IF(D116=4,Inputs!$J$37,0))))</f>
        <v>0</v>
      </c>
      <c r="X116" s="19">
        <f>IF(D116=1,Inputs!$J$51,IF(D116=2,Inputs!$J$52,IF(D116=3,Inputs!$J$53,IF(D116=4,Inputs!$J$54,0))))</f>
        <v>0</v>
      </c>
      <c r="Y116" s="19">
        <f>IF(D116=1,Inputs!$K$34,IF(D116=2,Inputs!$K$35,IF(D116=3,Inputs!$K$36,IF(D116=4,Inputs!$K$37,0))))</f>
        <v>0</v>
      </c>
      <c r="Z116" s="19">
        <f>IF(D116=1,Inputs!$K$51,IF(D116=2,Inputs!$K$52,IF(D116=3,Inputs!$K$53,IF(D116=4,Inputs!$K$54,0))))</f>
        <v>0</v>
      </c>
      <c r="AA116" s="19">
        <f>IF(AND(D116=1,G116=1),Inputs!$L$34,IF(AND(D116=2,G116=1),Inputs!$L$35,IF(AND(D116=3,G116=1),Inputs!$L$36,IF(AND(D116=4,G116=1),Inputs!$L$37,0))))</f>
        <v>0</v>
      </c>
      <c r="AB116" s="19">
        <f>IF(AND(D116=1,G116=1),Inputs!$L$51,IF(AND(D116=2,G116=1),Inputs!$L$52,IF(AND(D116=3,G116=1),Inputs!$L$53,IF(AND(D116=4,G116=1),Inputs!$L$54,0))))</f>
        <v>0</v>
      </c>
      <c r="AC116" s="19">
        <f>IF(AND(D116=1,H116=1),Inputs!$M$34,IF(AND(D116=2,H116=1),Inputs!$M$35,IF(AND(D116=3,H116=1),Inputs!$M$36,IF(AND(D116=4,H116=1),Inputs!$M$37,0))))</f>
        <v>0</v>
      </c>
      <c r="AD116" s="19">
        <f>IF(AND(D116=1,H116=1),Inputs!$M$51,IF(AND(D116=2,H116=1),Inputs!$M$52,IF(AND(D116=3,H116=1),Inputs!$M$53,IF(AND(D116=4,H116=1),Inputs!$M$54,0))))</f>
        <v>0</v>
      </c>
      <c r="AE116" s="19">
        <f>IF(AND(D116=1,I116=1),Inputs!$N$34,IF(AND(D116=2,I116=1),Inputs!$N$35,IF(AND(D116=3,I116=1),Inputs!$N$36,IF(AND(D116=4,I116=1),Inputs!$N$37,0))))</f>
        <v>0</v>
      </c>
      <c r="AF116" s="19">
        <f>IF(AND(D116=1,I116=1),Inputs!$N$51,IF(AND(D116=2,I116=1),Inputs!$N$52,IF(AND(D116=3,I116=1),Inputs!$N$53,IF(AND(D116=4,I116=1),Inputs!$N$54,0))))</f>
        <v>0</v>
      </c>
      <c r="AG116" s="19" t="e">
        <f t="shared" si="23"/>
        <v>#N/A</v>
      </c>
      <c r="AH116" s="19" t="e">
        <f t="shared" si="24"/>
        <v>#N/A</v>
      </c>
      <c r="AI116" s="19" t="e">
        <f t="shared" si="25"/>
        <v>#N/A</v>
      </c>
      <c r="AJ116" s="19" t="e">
        <f>IF(K116=2,Inputs!$B$7,IF(K116=3,Inputs!$B$8,IF(K116=4,Inputs!$B$9,IF(K116=5,Inputs!$B$10,IF(K116=6,Inputs!$B$11)))))</f>
        <v>#N/A</v>
      </c>
      <c r="AK116" s="19">
        <f>Inputs!$B$65+C116</f>
        <v>500</v>
      </c>
      <c r="AL116" s="19" t="e">
        <f t="shared" si="26"/>
        <v>#N/A</v>
      </c>
      <c r="AM116" s="19" t="e">
        <f t="shared" si="21"/>
        <v>#N/A</v>
      </c>
      <c r="AN116" s="19" t="e">
        <f t="shared" si="16"/>
        <v>#N/A</v>
      </c>
      <c r="AO116" s="19" t="e">
        <f t="shared" si="17"/>
        <v>#N/A</v>
      </c>
      <c r="AP116" s="19" t="e">
        <f t="shared" si="18"/>
        <v>#N/A</v>
      </c>
      <c r="AQ116" s="22">
        <f t="shared" si="19"/>
        <v>0</v>
      </c>
      <c r="AR116" s="22">
        <f t="shared" si="20"/>
        <v>0</v>
      </c>
      <c r="AS116" s="22">
        <f>IF(AND(AQ116&gt;=Inputs!$B$15,D116=2),MAX(C116,Inputs!$B$15),AQ116)</f>
        <v>0</v>
      </c>
      <c r="AT116" s="22">
        <f>IF(AND(AR116&gt;=Inputs!$B$15,D116=2),MAX(C116,Inputs!$B$15),AR116)</f>
        <v>0</v>
      </c>
      <c r="AU116" s="22">
        <f>IF(AND(AS116&gt;=Inputs!$B$16,D116&lt;4),MAX(C116,Inputs!$B$16),AS116)</f>
        <v>0</v>
      </c>
      <c r="AV116" s="22">
        <f>IF(AND(AT116&gt;=Inputs!$B$16,D116&lt;4),MAX(C116,Inputs!$B$16),AT116)</f>
        <v>0</v>
      </c>
      <c r="AW116" s="20">
        <f>IF(AU116&gt;Inputs!$B$17,Inputs!$B$17,AU116)</f>
        <v>0</v>
      </c>
      <c r="AX116" s="20">
        <f>IF(AV116&gt;Inputs!$B$17,Inputs!$B$17,AV116)</f>
        <v>0</v>
      </c>
    </row>
    <row r="117" spans="1:50" x14ac:dyDescent="0.25">
      <c r="A117" s="1">
        <f>Levels!A118</f>
        <v>0</v>
      </c>
      <c r="B117" s="1">
        <f>Levels!B118</f>
        <v>0</v>
      </c>
      <c r="C117" s="15">
        <f>IF(AND(E117=0,F117=1),Levels!C118,'2013-2014'!AU117)</f>
        <v>0</v>
      </c>
      <c r="D117" s="1">
        <f>Levels!F118</f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 t="e">
        <f>Levels!AE118</f>
        <v>#N/A</v>
      </c>
      <c r="K117" s="1" t="e">
        <f>Levels!AF118</f>
        <v>#N/A</v>
      </c>
      <c r="L117" s="1" t="e">
        <f t="shared" si="22"/>
        <v>#N/A</v>
      </c>
      <c r="M117" s="19">
        <f>IF(D117=1,Inputs!$J$25,IF(D117=2,Inputs!$J$26,IF(D117=3,Inputs!$J$27,IF(D117=4,Inputs!$J$28,0))))</f>
        <v>0</v>
      </c>
      <c r="N117" s="19">
        <f>IF(D117=1,Inputs!$J$42,IF(D117=2,Inputs!$J$43,IF(D117=3,Inputs!$J$44,IF(D117=4,Inputs!$J$45,0))))</f>
        <v>0</v>
      </c>
      <c r="O117" s="19">
        <f>IF(D117=1,Inputs!$K$25,IF(D117=2,Inputs!$K$26,IF(D117=3,Inputs!$K$27,IF(D117=4,Inputs!$K$28,0))))</f>
        <v>0</v>
      </c>
      <c r="P117" s="19">
        <f>IF(D117=1,Inputs!$K$42,IF(D117=2,Inputs!$K$43,IF(D117=3,Inputs!$K$44,IF(D117=4,Inputs!$K$45,0))))</f>
        <v>0</v>
      </c>
      <c r="Q117" s="19">
        <f>IF(AND(D117=1,G117=1),Inputs!$L$25,IF(AND(D117=2,G117=1),Inputs!$L$26,IF(AND(D117=3,G117=1),Inputs!$L$27,IF(AND(D117=4,G117=1),Inputs!$L$28,0))))</f>
        <v>0</v>
      </c>
      <c r="R117" s="19">
        <f>IF(AND(D117=1,G117=1),Inputs!$L$42,IF(AND(D117=2,G117=1),Inputs!$L$43,IF(AND(D117=3,G117=1),Inputs!$L$44,IF(AND(D117=4,G117=1),Inputs!$L$45,0))))</f>
        <v>0</v>
      </c>
      <c r="S117" s="19">
        <f>IF(AND(D117=1,H117=1),Inputs!$M$25,IF(AND(D117=2,H117=1),Inputs!$M$26,IF(AND(D117=3,H117=1),Inputs!$M$27,IF(AND(D117=4,H117=1),Inputs!$M$28,0))))</f>
        <v>0</v>
      </c>
      <c r="T117" s="19">
        <f>IF(AND(D117=1,H117=1),Inputs!$M$42,IF(AND(D117=2,H117=1),Inputs!$M$43,IF(AND(D117=3,H117=1),Inputs!$M$44,IF(AND(D117=4,H117=1),Inputs!$M$45,0))))</f>
        <v>0</v>
      </c>
      <c r="U117" s="19">
        <f>IF(AND(D117=1,I117=1),Inputs!$N$25,IF(AND(D117=2,I117=1),Inputs!$N$26,IF(AND(D117=3,I117=1),Inputs!$N$27,IF(AND(D117=4,I117=1),Inputs!$N$28,0))))</f>
        <v>0</v>
      </c>
      <c r="V117" s="19">
        <f>IF(AND(D117=1,I117=1),Inputs!$N$42,IF(AND(D117=2,I117=1),Inputs!$N$43,IF(AND(D117=3,I117=1),Inputs!$N$44,IF(AND(D117=4,I117=1),Inputs!$N$45,0))))</f>
        <v>0</v>
      </c>
      <c r="W117" s="19">
        <f>IF(D117=1,Inputs!$J$34,IF(D117=2,Inputs!$J$35,IF(D117=3,Inputs!$J$36,IF(D117=4,Inputs!$J$37,0))))</f>
        <v>0</v>
      </c>
      <c r="X117" s="19">
        <f>IF(D117=1,Inputs!$J$51,IF(D117=2,Inputs!$J$52,IF(D117=3,Inputs!$J$53,IF(D117=4,Inputs!$J$54,0))))</f>
        <v>0</v>
      </c>
      <c r="Y117" s="19">
        <f>IF(D117=1,Inputs!$K$34,IF(D117=2,Inputs!$K$35,IF(D117=3,Inputs!$K$36,IF(D117=4,Inputs!$K$37,0))))</f>
        <v>0</v>
      </c>
      <c r="Z117" s="19">
        <f>IF(D117=1,Inputs!$K$51,IF(D117=2,Inputs!$K$52,IF(D117=3,Inputs!$K$53,IF(D117=4,Inputs!$K$54,0))))</f>
        <v>0</v>
      </c>
      <c r="AA117" s="19">
        <f>IF(AND(D117=1,G117=1),Inputs!$L$34,IF(AND(D117=2,G117=1),Inputs!$L$35,IF(AND(D117=3,G117=1),Inputs!$L$36,IF(AND(D117=4,G117=1),Inputs!$L$37,0))))</f>
        <v>0</v>
      </c>
      <c r="AB117" s="19">
        <f>IF(AND(D117=1,G117=1),Inputs!$L$51,IF(AND(D117=2,G117=1),Inputs!$L$52,IF(AND(D117=3,G117=1),Inputs!$L$53,IF(AND(D117=4,G117=1),Inputs!$L$54,0))))</f>
        <v>0</v>
      </c>
      <c r="AC117" s="19">
        <f>IF(AND(D117=1,H117=1),Inputs!$M$34,IF(AND(D117=2,H117=1),Inputs!$M$35,IF(AND(D117=3,H117=1),Inputs!$M$36,IF(AND(D117=4,H117=1),Inputs!$M$37,0))))</f>
        <v>0</v>
      </c>
      <c r="AD117" s="19">
        <f>IF(AND(D117=1,H117=1),Inputs!$M$51,IF(AND(D117=2,H117=1),Inputs!$M$52,IF(AND(D117=3,H117=1),Inputs!$M$53,IF(AND(D117=4,H117=1),Inputs!$M$54,0))))</f>
        <v>0</v>
      </c>
      <c r="AE117" s="19">
        <f>IF(AND(D117=1,I117=1),Inputs!$N$34,IF(AND(D117=2,I117=1),Inputs!$N$35,IF(AND(D117=3,I117=1),Inputs!$N$36,IF(AND(D117=4,I117=1),Inputs!$N$37,0))))</f>
        <v>0</v>
      </c>
      <c r="AF117" s="19">
        <f>IF(AND(D117=1,I117=1),Inputs!$N$51,IF(AND(D117=2,I117=1),Inputs!$N$52,IF(AND(D117=3,I117=1),Inputs!$N$53,IF(AND(D117=4,I117=1),Inputs!$N$54,0))))</f>
        <v>0</v>
      </c>
      <c r="AG117" s="19" t="e">
        <f t="shared" si="23"/>
        <v>#N/A</v>
      </c>
      <c r="AH117" s="19" t="e">
        <f t="shared" si="24"/>
        <v>#N/A</v>
      </c>
      <c r="AI117" s="19" t="e">
        <f t="shared" si="25"/>
        <v>#N/A</v>
      </c>
      <c r="AJ117" s="19" t="e">
        <f>IF(K117=2,Inputs!$B$7,IF(K117=3,Inputs!$B$8,IF(K117=4,Inputs!$B$9,IF(K117=5,Inputs!$B$10,IF(K117=6,Inputs!$B$11)))))</f>
        <v>#N/A</v>
      </c>
      <c r="AK117" s="19">
        <f>Inputs!$B$65+C117</f>
        <v>500</v>
      </c>
      <c r="AL117" s="19" t="e">
        <f t="shared" si="26"/>
        <v>#N/A</v>
      </c>
      <c r="AM117" s="19" t="e">
        <f t="shared" si="21"/>
        <v>#N/A</v>
      </c>
      <c r="AN117" s="19" t="e">
        <f t="shared" si="16"/>
        <v>#N/A</v>
      </c>
      <c r="AO117" s="19" t="e">
        <f t="shared" si="17"/>
        <v>#N/A</v>
      </c>
      <c r="AP117" s="19" t="e">
        <f t="shared" si="18"/>
        <v>#N/A</v>
      </c>
      <c r="AQ117" s="22">
        <f t="shared" si="19"/>
        <v>0</v>
      </c>
      <c r="AR117" s="22">
        <f t="shared" si="20"/>
        <v>0</v>
      </c>
      <c r="AS117" s="22">
        <f>IF(AND(AQ117&gt;=Inputs!$B$15,D117=2),MAX(C117,Inputs!$B$15),AQ117)</f>
        <v>0</v>
      </c>
      <c r="AT117" s="22">
        <f>IF(AND(AR117&gt;=Inputs!$B$15,D117=2),MAX(C117,Inputs!$B$15),AR117)</f>
        <v>0</v>
      </c>
      <c r="AU117" s="22">
        <f>IF(AND(AS117&gt;=Inputs!$B$16,D117&lt;4),MAX(C117,Inputs!$B$16),AS117)</f>
        <v>0</v>
      </c>
      <c r="AV117" s="22">
        <f>IF(AND(AT117&gt;=Inputs!$B$16,D117&lt;4),MAX(C117,Inputs!$B$16),AT117)</f>
        <v>0</v>
      </c>
      <c r="AW117" s="20">
        <f>IF(AU117&gt;Inputs!$B$17,Inputs!$B$17,AU117)</f>
        <v>0</v>
      </c>
      <c r="AX117" s="20">
        <f>IF(AV117&gt;Inputs!$B$17,Inputs!$B$17,AV117)</f>
        <v>0</v>
      </c>
    </row>
    <row r="118" spans="1:50" x14ac:dyDescent="0.25">
      <c r="A118" s="1">
        <f>Levels!A119</f>
        <v>0</v>
      </c>
      <c r="B118" s="1">
        <f>Levels!B119</f>
        <v>0</v>
      </c>
      <c r="C118" s="15">
        <f>IF(AND(E118=0,F118=1),Levels!C119,'2013-2014'!AU118)</f>
        <v>0</v>
      </c>
      <c r="D118" s="1">
        <f>Levels!F119</f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 t="e">
        <f>Levels!AE119</f>
        <v>#N/A</v>
      </c>
      <c r="K118" s="1" t="e">
        <f>Levels!AF119</f>
        <v>#N/A</v>
      </c>
      <c r="L118" s="1" t="e">
        <f t="shared" si="22"/>
        <v>#N/A</v>
      </c>
      <c r="M118" s="19">
        <f>IF(D118=1,Inputs!$J$25,IF(D118=2,Inputs!$J$26,IF(D118=3,Inputs!$J$27,IF(D118=4,Inputs!$J$28,0))))</f>
        <v>0</v>
      </c>
      <c r="N118" s="19">
        <f>IF(D118=1,Inputs!$J$42,IF(D118=2,Inputs!$J$43,IF(D118=3,Inputs!$J$44,IF(D118=4,Inputs!$J$45,0))))</f>
        <v>0</v>
      </c>
      <c r="O118" s="19">
        <f>IF(D118=1,Inputs!$K$25,IF(D118=2,Inputs!$K$26,IF(D118=3,Inputs!$K$27,IF(D118=4,Inputs!$K$28,0))))</f>
        <v>0</v>
      </c>
      <c r="P118" s="19">
        <f>IF(D118=1,Inputs!$K$42,IF(D118=2,Inputs!$K$43,IF(D118=3,Inputs!$K$44,IF(D118=4,Inputs!$K$45,0))))</f>
        <v>0</v>
      </c>
      <c r="Q118" s="19">
        <f>IF(AND(D118=1,G118=1),Inputs!$L$25,IF(AND(D118=2,G118=1),Inputs!$L$26,IF(AND(D118=3,G118=1),Inputs!$L$27,IF(AND(D118=4,G118=1),Inputs!$L$28,0))))</f>
        <v>0</v>
      </c>
      <c r="R118" s="19">
        <f>IF(AND(D118=1,G118=1),Inputs!$L$42,IF(AND(D118=2,G118=1),Inputs!$L$43,IF(AND(D118=3,G118=1),Inputs!$L$44,IF(AND(D118=4,G118=1),Inputs!$L$45,0))))</f>
        <v>0</v>
      </c>
      <c r="S118" s="19">
        <f>IF(AND(D118=1,H118=1),Inputs!$M$25,IF(AND(D118=2,H118=1),Inputs!$M$26,IF(AND(D118=3,H118=1),Inputs!$M$27,IF(AND(D118=4,H118=1),Inputs!$M$28,0))))</f>
        <v>0</v>
      </c>
      <c r="T118" s="19">
        <f>IF(AND(D118=1,H118=1),Inputs!$M$42,IF(AND(D118=2,H118=1),Inputs!$M$43,IF(AND(D118=3,H118=1),Inputs!$M$44,IF(AND(D118=4,H118=1),Inputs!$M$45,0))))</f>
        <v>0</v>
      </c>
      <c r="U118" s="19">
        <f>IF(AND(D118=1,I118=1),Inputs!$N$25,IF(AND(D118=2,I118=1),Inputs!$N$26,IF(AND(D118=3,I118=1),Inputs!$N$27,IF(AND(D118=4,I118=1),Inputs!$N$28,0))))</f>
        <v>0</v>
      </c>
      <c r="V118" s="19">
        <f>IF(AND(D118=1,I118=1),Inputs!$N$42,IF(AND(D118=2,I118=1),Inputs!$N$43,IF(AND(D118=3,I118=1),Inputs!$N$44,IF(AND(D118=4,I118=1),Inputs!$N$45,0))))</f>
        <v>0</v>
      </c>
      <c r="W118" s="19">
        <f>IF(D118=1,Inputs!$J$34,IF(D118=2,Inputs!$J$35,IF(D118=3,Inputs!$J$36,IF(D118=4,Inputs!$J$37,0))))</f>
        <v>0</v>
      </c>
      <c r="X118" s="19">
        <f>IF(D118=1,Inputs!$J$51,IF(D118=2,Inputs!$J$52,IF(D118=3,Inputs!$J$53,IF(D118=4,Inputs!$J$54,0))))</f>
        <v>0</v>
      </c>
      <c r="Y118" s="19">
        <f>IF(D118=1,Inputs!$K$34,IF(D118=2,Inputs!$K$35,IF(D118=3,Inputs!$K$36,IF(D118=4,Inputs!$K$37,0))))</f>
        <v>0</v>
      </c>
      <c r="Z118" s="19">
        <f>IF(D118=1,Inputs!$K$51,IF(D118=2,Inputs!$K$52,IF(D118=3,Inputs!$K$53,IF(D118=4,Inputs!$K$54,0))))</f>
        <v>0</v>
      </c>
      <c r="AA118" s="19">
        <f>IF(AND(D118=1,G118=1),Inputs!$L$34,IF(AND(D118=2,G118=1),Inputs!$L$35,IF(AND(D118=3,G118=1),Inputs!$L$36,IF(AND(D118=4,G118=1),Inputs!$L$37,0))))</f>
        <v>0</v>
      </c>
      <c r="AB118" s="19">
        <f>IF(AND(D118=1,G118=1),Inputs!$L$51,IF(AND(D118=2,G118=1),Inputs!$L$52,IF(AND(D118=3,G118=1),Inputs!$L$53,IF(AND(D118=4,G118=1),Inputs!$L$54,0))))</f>
        <v>0</v>
      </c>
      <c r="AC118" s="19">
        <f>IF(AND(D118=1,H118=1),Inputs!$M$34,IF(AND(D118=2,H118=1),Inputs!$M$35,IF(AND(D118=3,H118=1),Inputs!$M$36,IF(AND(D118=4,H118=1),Inputs!$M$37,0))))</f>
        <v>0</v>
      </c>
      <c r="AD118" s="19">
        <f>IF(AND(D118=1,H118=1),Inputs!$M$51,IF(AND(D118=2,H118=1),Inputs!$M$52,IF(AND(D118=3,H118=1),Inputs!$M$53,IF(AND(D118=4,H118=1),Inputs!$M$54,0))))</f>
        <v>0</v>
      </c>
      <c r="AE118" s="19">
        <f>IF(AND(D118=1,I118=1),Inputs!$N$34,IF(AND(D118=2,I118=1),Inputs!$N$35,IF(AND(D118=3,I118=1),Inputs!$N$36,IF(AND(D118=4,I118=1),Inputs!$N$37,0))))</f>
        <v>0</v>
      </c>
      <c r="AF118" s="19">
        <f>IF(AND(D118=1,I118=1),Inputs!$N$51,IF(AND(D118=2,I118=1),Inputs!$N$52,IF(AND(D118=3,I118=1),Inputs!$N$53,IF(AND(D118=4,I118=1),Inputs!$N$54,0))))</f>
        <v>0</v>
      </c>
      <c r="AG118" s="19" t="e">
        <f t="shared" si="23"/>
        <v>#N/A</v>
      </c>
      <c r="AH118" s="19" t="e">
        <f t="shared" si="24"/>
        <v>#N/A</v>
      </c>
      <c r="AI118" s="19" t="e">
        <f t="shared" si="25"/>
        <v>#N/A</v>
      </c>
      <c r="AJ118" s="19" t="e">
        <f>IF(K118=2,Inputs!$B$7,IF(K118=3,Inputs!$B$8,IF(K118=4,Inputs!$B$9,IF(K118=5,Inputs!$B$10,IF(K118=6,Inputs!$B$11)))))</f>
        <v>#N/A</v>
      </c>
      <c r="AK118" s="19">
        <f>Inputs!$B$65+C118</f>
        <v>500</v>
      </c>
      <c r="AL118" s="19" t="e">
        <f t="shared" si="26"/>
        <v>#N/A</v>
      </c>
      <c r="AM118" s="19" t="e">
        <f t="shared" si="21"/>
        <v>#N/A</v>
      </c>
      <c r="AN118" s="19" t="e">
        <f t="shared" si="16"/>
        <v>#N/A</v>
      </c>
      <c r="AO118" s="19" t="e">
        <f t="shared" si="17"/>
        <v>#N/A</v>
      </c>
      <c r="AP118" s="19" t="e">
        <f t="shared" si="18"/>
        <v>#N/A</v>
      </c>
      <c r="AQ118" s="22">
        <f t="shared" si="19"/>
        <v>0</v>
      </c>
      <c r="AR118" s="22">
        <f t="shared" si="20"/>
        <v>0</v>
      </c>
      <c r="AS118" s="22">
        <f>IF(AND(AQ118&gt;=Inputs!$B$15,D118=2),MAX(C118,Inputs!$B$15),AQ118)</f>
        <v>0</v>
      </c>
      <c r="AT118" s="22">
        <f>IF(AND(AR118&gt;=Inputs!$B$15,D118=2),MAX(C118,Inputs!$B$15),AR118)</f>
        <v>0</v>
      </c>
      <c r="AU118" s="22">
        <f>IF(AND(AS118&gt;=Inputs!$B$16,D118&lt;4),MAX(C118,Inputs!$B$16),AS118)</f>
        <v>0</v>
      </c>
      <c r="AV118" s="22">
        <f>IF(AND(AT118&gt;=Inputs!$B$16,D118&lt;4),MAX(C118,Inputs!$B$16),AT118)</f>
        <v>0</v>
      </c>
      <c r="AW118" s="20">
        <f>IF(AU118&gt;Inputs!$B$17,Inputs!$B$17,AU118)</f>
        <v>0</v>
      </c>
      <c r="AX118" s="20">
        <f>IF(AV118&gt;Inputs!$B$17,Inputs!$B$17,AV118)</f>
        <v>0</v>
      </c>
    </row>
    <row r="119" spans="1:50" x14ac:dyDescent="0.25">
      <c r="A119" s="1">
        <f>Levels!A120</f>
        <v>0</v>
      </c>
      <c r="B119" s="1">
        <f>Levels!B120</f>
        <v>0</v>
      </c>
      <c r="C119" s="15">
        <f>IF(AND(E119=0,F119=1),Levels!C120,'2013-2014'!AU119)</f>
        <v>0</v>
      </c>
      <c r="D119" s="1">
        <f>Levels!F120</f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 t="e">
        <f>Levels!AE120</f>
        <v>#N/A</v>
      </c>
      <c r="K119" s="1" t="e">
        <f>Levels!AF120</f>
        <v>#N/A</v>
      </c>
      <c r="L119" s="1" t="e">
        <f t="shared" si="22"/>
        <v>#N/A</v>
      </c>
      <c r="M119" s="19">
        <f>IF(D119=1,Inputs!$J$25,IF(D119=2,Inputs!$J$26,IF(D119=3,Inputs!$J$27,IF(D119=4,Inputs!$J$28,0))))</f>
        <v>0</v>
      </c>
      <c r="N119" s="19">
        <f>IF(D119=1,Inputs!$J$42,IF(D119=2,Inputs!$J$43,IF(D119=3,Inputs!$J$44,IF(D119=4,Inputs!$J$45,0))))</f>
        <v>0</v>
      </c>
      <c r="O119" s="19">
        <f>IF(D119=1,Inputs!$K$25,IF(D119=2,Inputs!$K$26,IF(D119=3,Inputs!$K$27,IF(D119=4,Inputs!$K$28,0))))</f>
        <v>0</v>
      </c>
      <c r="P119" s="19">
        <f>IF(D119=1,Inputs!$K$42,IF(D119=2,Inputs!$K$43,IF(D119=3,Inputs!$K$44,IF(D119=4,Inputs!$K$45,0))))</f>
        <v>0</v>
      </c>
      <c r="Q119" s="19">
        <f>IF(AND(D119=1,G119=1),Inputs!$L$25,IF(AND(D119=2,G119=1),Inputs!$L$26,IF(AND(D119=3,G119=1),Inputs!$L$27,IF(AND(D119=4,G119=1),Inputs!$L$28,0))))</f>
        <v>0</v>
      </c>
      <c r="R119" s="19">
        <f>IF(AND(D119=1,G119=1),Inputs!$L$42,IF(AND(D119=2,G119=1),Inputs!$L$43,IF(AND(D119=3,G119=1),Inputs!$L$44,IF(AND(D119=4,G119=1),Inputs!$L$45,0))))</f>
        <v>0</v>
      </c>
      <c r="S119" s="19">
        <f>IF(AND(D119=1,H119=1),Inputs!$M$25,IF(AND(D119=2,H119=1),Inputs!$M$26,IF(AND(D119=3,H119=1),Inputs!$M$27,IF(AND(D119=4,H119=1),Inputs!$M$28,0))))</f>
        <v>0</v>
      </c>
      <c r="T119" s="19">
        <f>IF(AND(D119=1,H119=1),Inputs!$M$42,IF(AND(D119=2,H119=1),Inputs!$M$43,IF(AND(D119=3,H119=1),Inputs!$M$44,IF(AND(D119=4,H119=1),Inputs!$M$45,0))))</f>
        <v>0</v>
      </c>
      <c r="U119" s="19">
        <f>IF(AND(D119=1,I119=1),Inputs!$N$25,IF(AND(D119=2,I119=1),Inputs!$N$26,IF(AND(D119=3,I119=1),Inputs!$N$27,IF(AND(D119=4,I119=1),Inputs!$N$28,0))))</f>
        <v>0</v>
      </c>
      <c r="V119" s="19">
        <f>IF(AND(D119=1,I119=1),Inputs!$N$42,IF(AND(D119=2,I119=1),Inputs!$N$43,IF(AND(D119=3,I119=1),Inputs!$N$44,IF(AND(D119=4,I119=1),Inputs!$N$45,0))))</f>
        <v>0</v>
      </c>
      <c r="W119" s="19">
        <f>IF(D119=1,Inputs!$J$34,IF(D119=2,Inputs!$J$35,IF(D119=3,Inputs!$J$36,IF(D119=4,Inputs!$J$37,0))))</f>
        <v>0</v>
      </c>
      <c r="X119" s="19">
        <f>IF(D119=1,Inputs!$J$51,IF(D119=2,Inputs!$J$52,IF(D119=3,Inputs!$J$53,IF(D119=4,Inputs!$J$54,0))))</f>
        <v>0</v>
      </c>
      <c r="Y119" s="19">
        <f>IF(D119=1,Inputs!$K$34,IF(D119=2,Inputs!$K$35,IF(D119=3,Inputs!$K$36,IF(D119=4,Inputs!$K$37,0))))</f>
        <v>0</v>
      </c>
      <c r="Z119" s="19">
        <f>IF(D119=1,Inputs!$K$51,IF(D119=2,Inputs!$K$52,IF(D119=3,Inputs!$K$53,IF(D119=4,Inputs!$K$54,0))))</f>
        <v>0</v>
      </c>
      <c r="AA119" s="19">
        <f>IF(AND(D119=1,G119=1),Inputs!$L$34,IF(AND(D119=2,G119=1),Inputs!$L$35,IF(AND(D119=3,G119=1),Inputs!$L$36,IF(AND(D119=4,G119=1),Inputs!$L$37,0))))</f>
        <v>0</v>
      </c>
      <c r="AB119" s="19">
        <f>IF(AND(D119=1,G119=1),Inputs!$L$51,IF(AND(D119=2,G119=1),Inputs!$L$52,IF(AND(D119=3,G119=1),Inputs!$L$53,IF(AND(D119=4,G119=1),Inputs!$L$54,0))))</f>
        <v>0</v>
      </c>
      <c r="AC119" s="19">
        <f>IF(AND(D119=1,H119=1),Inputs!$M$34,IF(AND(D119=2,H119=1),Inputs!$M$35,IF(AND(D119=3,H119=1),Inputs!$M$36,IF(AND(D119=4,H119=1),Inputs!$M$37,0))))</f>
        <v>0</v>
      </c>
      <c r="AD119" s="19">
        <f>IF(AND(D119=1,H119=1),Inputs!$M$51,IF(AND(D119=2,H119=1),Inputs!$M$52,IF(AND(D119=3,H119=1),Inputs!$M$53,IF(AND(D119=4,H119=1),Inputs!$M$54,0))))</f>
        <v>0</v>
      </c>
      <c r="AE119" s="19">
        <f>IF(AND(D119=1,I119=1),Inputs!$N$34,IF(AND(D119=2,I119=1),Inputs!$N$35,IF(AND(D119=3,I119=1),Inputs!$N$36,IF(AND(D119=4,I119=1),Inputs!$N$37,0))))</f>
        <v>0</v>
      </c>
      <c r="AF119" s="19">
        <f>IF(AND(D119=1,I119=1),Inputs!$N$51,IF(AND(D119=2,I119=1),Inputs!$N$52,IF(AND(D119=3,I119=1),Inputs!$N$53,IF(AND(D119=4,I119=1),Inputs!$N$54,0))))</f>
        <v>0</v>
      </c>
      <c r="AG119" s="19" t="e">
        <f t="shared" si="23"/>
        <v>#N/A</v>
      </c>
      <c r="AH119" s="19" t="e">
        <f t="shared" si="24"/>
        <v>#N/A</v>
      </c>
      <c r="AI119" s="19" t="e">
        <f t="shared" si="25"/>
        <v>#N/A</v>
      </c>
      <c r="AJ119" s="19" t="e">
        <f>IF(K119=2,Inputs!$B$7,IF(K119=3,Inputs!$B$8,IF(K119=4,Inputs!$B$9,IF(K119=5,Inputs!$B$10,IF(K119=6,Inputs!$B$11)))))</f>
        <v>#N/A</v>
      </c>
      <c r="AK119" s="19">
        <f>Inputs!$B$65+C119</f>
        <v>500</v>
      </c>
      <c r="AL119" s="19" t="e">
        <f t="shared" si="26"/>
        <v>#N/A</v>
      </c>
      <c r="AM119" s="19" t="e">
        <f t="shared" si="21"/>
        <v>#N/A</v>
      </c>
      <c r="AN119" s="19" t="e">
        <f t="shared" si="16"/>
        <v>#N/A</v>
      </c>
      <c r="AO119" s="19" t="e">
        <f t="shared" si="17"/>
        <v>#N/A</v>
      </c>
      <c r="AP119" s="19" t="e">
        <f t="shared" si="18"/>
        <v>#N/A</v>
      </c>
      <c r="AQ119" s="22">
        <f t="shared" si="19"/>
        <v>0</v>
      </c>
      <c r="AR119" s="22">
        <f t="shared" si="20"/>
        <v>0</v>
      </c>
      <c r="AS119" s="22">
        <f>IF(AND(AQ119&gt;=Inputs!$B$15,D119=2),MAX(C119,Inputs!$B$15),AQ119)</f>
        <v>0</v>
      </c>
      <c r="AT119" s="22">
        <f>IF(AND(AR119&gt;=Inputs!$B$15,D119=2),MAX(C119,Inputs!$B$15),AR119)</f>
        <v>0</v>
      </c>
      <c r="AU119" s="22">
        <f>IF(AND(AS119&gt;=Inputs!$B$16,D119&lt;4),MAX(C119,Inputs!$B$16),AS119)</f>
        <v>0</v>
      </c>
      <c r="AV119" s="22">
        <f>IF(AND(AT119&gt;=Inputs!$B$16,D119&lt;4),MAX(C119,Inputs!$B$16),AT119)</f>
        <v>0</v>
      </c>
      <c r="AW119" s="20">
        <f>IF(AU119&gt;Inputs!$B$17,Inputs!$B$17,AU119)</f>
        <v>0</v>
      </c>
      <c r="AX119" s="20">
        <f>IF(AV119&gt;Inputs!$B$17,Inputs!$B$17,AV119)</f>
        <v>0</v>
      </c>
    </row>
    <row r="120" spans="1:50" x14ac:dyDescent="0.25">
      <c r="A120" s="1">
        <f>Levels!A121</f>
        <v>0</v>
      </c>
      <c r="B120" s="1">
        <f>Levels!B121</f>
        <v>0</v>
      </c>
      <c r="C120" s="15">
        <f>IF(AND(E120=0,F120=1),Levels!C121,'2013-2014'!AU120)</f>
        <v>0</v>
      </c>
      <c r="D120" s="1">
        <f>Levels!F121</f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 t="e">
        <f>Levels!AE121</f>
        <v>#N/A</v>
      </c>
      <c r="K120" s="1" t="e">
        <f>Levels!AF121</f>
        <v>#N/A</v>
      </c>
      <c r="L120" s="1" t="e">
        <f t="shared" si="22"/>
        <v>#N/A</v>
      </c>
      <c r="M120" s="19">
        <f>IF(D120=1,Inputs!$J$25,IF(D120=2,Inputs!$J$26,IF(D120=3,Inputs!$J$27,IF(D120=4,Inputs!$J$28,0))))</f>
        <v>0</v>
      </c>
      <c r="N120" s="19">
        <f>IF(D120=1,Inputs!$J$42,IF(D120=2,Inputs!$J$43,IF(D120=3,Inputs!$J$44,IF(D120=4,Inputs!$J$45,0))))</f>
        <v>0</v>
      </c>
      <c r="O120" s="19">
        <f>IF(D120=1,Inputs!$K$25,IF(D120=2,Inputs!$K$26,IF(D120=3,Inputs!$K$27,IF(D120=4,Inputs!$K$28,0))))</f>
        <v>0</v>
      </c>
      <c r="P120" s="19">
        <f>IF(D120=1,Inputs!$K$42,IF(D120=2,Inputs!$K$43,IF(D120=3,Inputs!$K$44,IF(D120=4,Inputs!$K$45,0))))</f>
        <v>0</v>
      </c>
      <c r="Q120" s="19">
        <f>IF(AND(D120=1,G120=1),Inputs!$L$25,IF(AND(D120=2,G120=1),Inputs!$L$26,IF(AND(D120=3,G120=1),Inputs!$L$27,IF(AND(D120=4,G120=1),Inputs!$L$28,0))))</f>
        <v>0</v>
      </c>
      <c r="R120" s="19">
        <f>IF(AND(D120=1,G120=1),Inputs!$L$42,IF(AND(D120=2,G120=1),Inputs!$L$43,IF(AND(D120=3,G120=1),Inputs!$L$44,IF(AND(D120=4,G120=1),Inputs!$L$45,0))))</f>
        <v>0</v>
      </c>
      <c r="S120" s="19">
        <f>IF(AND(D120=1,H120=1),Inputs!$M$25,IF(AND(D120=2,H120=1),Inputs!$M$26,IF(AND(D120=3,H120=1),Inputs!$M$27,IF(AND(D120=4,H120=1),Inputs!$M$28,0))))</f>
        <v>0</v>
      </c>
      <c r="T120" s="19">
        <f>IF(AND(D120=1,H120=1),Inputs!$M$42,IF(AND(D120=2,H120=1),Inputs!$M$43,IF(AND(D120=3,H120=1),Inputs!$M$44,IF(AND(D120=4,H120=1),Inputs!$M$45,0))))</f>
        <v>0</v>
      </c>
      <c r="U120" s="19">
        <f>IF(AND(D120=1,I120=1),Inputs!$N$25,IF(AND(D120=2,I120=1),Inputs!$N$26,IF(AND(D120=3,I120=1),Inputs!$N$27,IF(AND(D120=4,I120=1),Inputs!$N$28,0))))</f>
        <v>0</v>
      </c>
      <c r="V120" s="19">
        <f>IF(AND(D120=1,I120=1),Inputs!$N$42,IF(AND(D120=2,I120=1),Inputs!$N$43,IF(AND(D120=3,I120=1),Inputs!$N$44,IF(AND(D120=4,I120=1),Inputs!$N$45,0))))</f>
        <v>0</v>
      </c>
      <c r="W120" s="19">
        <f>IF(D120=1,Inputs!$J$34,IF(D120=2,Inputs!$J$35,IF(D120=3,Inputs!$J$36,IF(D120=4,Inputs!$J$37,0))))</f>
        <v>0</v>
      </c>
      <c r="X120" s="19">
        <f>IF(D120=1,Inputs!$J$51,IF(D120=2,Inputs!$J$52,IF(D120=3,Inputs!$J$53,IF(D120=4,Inputs!$J$54,0))))</f>
        <v>0</v>
      </c>
      <c r="Y120" s="19">
        <f>IF(D120=1,Inputs!$K$34,IF(D120=2,Inputs!$K$35,IF(D120=3,Inputs!$K$36,IF(D120=4,Inputs!$K$37,0))))</f>
        <v>0</v>
      </c>
      <c r="Z120" s="19">
        <f>IF(D120=1,Inputs!$K$51,IF(D120=2,Inputs!$K$52,IF(D120=3,Inputs!$K$53,IF(D120=4,Inputs!$K$54,0))))</f>
        <v>0</v>
      </c>
      <c r="AA120" s="19">
        <f>IF(AND(D120=1,G120=1),Inputs!$L$34,IF(AND(D120=2,G120=1),Inputs!$L$35,IF(AND(D120=3,G120=1),Inputs!$L$36,IF(AND(D120=4,G120=1),Inputs!$L$37,0))))</f>
        <v>0</v>
      </c>
      <c r="AB120" s="19">
        <f>IF(AND(D120=1,G120=1),Inputs!$L$51,IF(AND(D120=2,G120=1),Inputs!$L$52,IF(AND(D120=3,G120=1),Inputs!$L$53,IF(AND(D120=4,G120=1),Inputs!$L$54,0))))</f>
        <v>0</v>
      </c>
      <c r="AC120" s="19">
        <f>IF(AND(D120=1,H120=1),Inputs!$M$34,IF(AND(D120=2,H120=1),Inputs!$M$35,IF(AND(D120=3,H120=1),Inputs!$M$36,IF(AND(D120=4,H120=1),Inputs!$M$37,0))))</f>
        <v>0</v>
      </c>
      <c r="AD120" s="19">
        <f>IF(AND(D120=1,H120=1),Inputs!$M$51,IF(AND(D120=2,H120=1),Inputs!$M$52,IF(AND(D120=3,H120=1),Inputs!$M$53,IF(AND(D120=4,H120=1),Inputs!$M$54,0))))</f>
        <v>0</v>
      </c>
      <c r="AE120" s="19">
        <f>IF(AND(D120=1,I120=1),Inputs!$N$34,IF(AND(D120=2,I120=1),Inputs!$N$35,IF(AND(D120=3,I120=1),Inputs!$N$36,IF(AND(D120=4,I120=1),Inputs!$N$37,0))))</f>
        <v>0</v>
      </c>
      <c r="AF120" s="19">
        <f>IF(AND(D120=1,I120=1),Inputs!$N$51,IF(AND(D120=2,I120=1),Inputs!$N$52,IF(AND(D120=3,I120=1),Inputs!$N$53,IF(AND(D120=4,I120=1),Inputs!$N$54,0))))</f>
        <v>0</v>
      </c>
      <c r="AG120" s="19" t="e">
        <f t="shared" si="23"/>
        <v>#N/A</v>
      </c>
      <c r="AH120" s="19" t="e">
        <f t="shared" si="24"/>
        <v>#N/A</v>
      </c>
      <c r="AI120" s="19" t="e">
        <f t="shared" si="25"/>
        <v>#N/A</v>
      </c>
      <c r="AJ120" s="19" t="e">
        <f>IF(K120=2,Inputs!$B$7,IF(K120=3,Inputs!$B$8,IF(K120=4,Inputs!$B$9,IF(K120=5,Inputs!$B$10,IF(K120=6,Inputs!$B$11)))))</f>
        <v>#N/A</v>
      </c>
      <c r="AK120" s="19">
        <f>Inputs!$B$65+C120</f>
        <v>500</v>
      </c>
      <c r="AL120" s="19" t="e">
        <f t="shared" si="26"/>
        <v>#N/A</v>
      </c>
      <c r="AM120" s="19" t="e">
        <f t="shared" si="21"/>
        <v>#N/A</v>
      </c>
      <c r="AN120" s="19" t="e">
        <f t="shared" si="16"/>
        <v>#N/A</v>
      </c>
      <c r="AO120" s="19" t="e">
        <f t="shared" si="17"/>
        <v>#N/A</v>
      </c>
      <c r="AP120" s="19" t="e">
        <f t="shared" si="18"/>
        <v>#N/A</v>
      </c>
      <c r="AQ120" s="22">
        <f t="shared" si="19"/>
        <v>0</v>
      </c>
      <c r="AR120" s="22">
        <f t="shared" si="20"/>
        <v>0</v>
      </c>
      <c r="AS120" s="22">
        <f>IF(AND(AQ120&gt;=Inputs!$B$15,D120=2),MAX(C120,Inputs!$B$15),AQ120)</f>
        <v>0</v>
      </c>
      <c r="AT120" s="22">
        <f>IF(AND(AR120&gt;=Inputs!$B$15,D120=2),MAX(C120,Inputs!$B$15),AR120)</f>
        <v>0</v>
      </c>
      <c r="AU120" s="22">
        <f>IF(AND(AS120&gt;=Inputs!$B$16,D120&lt;4),MAX(C120,Inputs!$B$16),AS120)</f>
        <v>0</v>
      </c>
      <c r="AV120" s="22">
        <f>IF(AND(AT120&gt;=Inputs!$B$16,D120&lt;4),MAX(C120,Inputs!$B$16),AT120)</f>
        <v>0</v>
      </c>
      <c r="AW120" s="20">
        <f>IF(AU120&gt;Inputs!$B$17,Inputs!$B$17,AU120)</f>
        <v>0</v>
      </c>
      <c r="AX120" s="20">
        <f>IF(AV120&gt;Inputs!$B$17,Inputs!$B$17,AV120)</f>
        <v>0</v>
      </c>
    </row>
    <row r="121" spans="1:50" x14ac:dyDescent="0.25">
      <c r="A121" s="1">
        <f>Levels!A122</f>
        <v>0</v>
      </c>
      <c r="B121" s="1">
        <f>Levels!B122</f>
        <v>0</v>
      </c>
      <c r="C121" s="15">
        <f>IF(AND(E121=0,F121=1),Levels!C122,'2013-2014'!AU121)</f>
        <v>0</v>
      </c>
      <c r="D121" s="1">
        <f>Levels!F122</f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 t="e">
        <f>Levels!AE122</f>
        <v>#N/A</v>
      </c>
      <c r="K121" s="1" t="e">
        <f>Levels!AF122</f>
        <v>#N/A</v>
      </c>
      <c r="L121" s="1" t="e">
        <f t="shared" si="22"/>
        <v>#N/A</v>
      </c>
      <c r="M121" s="19">
        <f>IF(D121=1,Inputs!$J$25,IF(D121=2,Inputs!$J$26,IF(D121=3,Inputs!$J$27,IF(D121=4,Inputs!$J$28,0))))</f>
        <v>0</v>
      </c>
      <c r="N121" s="19">
        <f>IF(D121=1,Inputs!$J$42,IF(D121=2,Inputs!$J$43,IF(D121=3,Inputs!$J$44,IF(D121=4,Inputs!$J$45,0))))</f>
        <v>0</v>
      </c>
      <c r="O121" s="19">
        <f>IF(D121=1,Inputs!$K$25,IF(D121=2,Inputs!$K$26,IF(D121=3,Inputs!$K$27,IF(D121=4,Inputs!$K$28,0))))</f>
        <v>0</v>
      </c>
      <c r="P121" s="19">
        <f>IF(D121=1,Inputs!$K$42,IF(D121=2,Inputs!$K$43,IF(D121=3,Inputs!$K$44,IF(D121=4,Inputs!$K$45,0))))</f>
        <v>0</v>
      </c>
      <c r="Q121" s="19">
        <f>IF(AND(D121=1,G121=1),Inputs!$L$25,IF(AND(D121=2,G121=1),Inputs!$L$26,IF(AND(D121=3,G121=1),Inputs!$L$27,IF(AND(D121=4,G121=1),Inputs!$L$28,0))))</f>
        <v>0</v>
      </c>
      <c r="R121" s="19">
        <f>IF(AND(D121=1,G121=1),Inputs!$L$42,IF(AND(D121=2,G121=1),Inputs!$L$43,IF(AND(D121=3,G121=1),Inputs!$L$44,IF(AND(D121=4,G121=1),Inputs!$L$45,0))))</f>
        <v>0</v>
      </c>
      <c r="S121" s="19">
        <f>IF(AND(D121=1,H121=1),Inputs!$M$25,IF(AND(D121=2,H121=1),Inputs!$M$26,IF(AND(D121=3,H121=1),Inputs!$M$27,IF(AND(D121=4,H121=1),Inputs!$M$28,0))))</f>
        <v>0</v>
      </c>
      <c r="T121" s="19">
        <f>IF(AND(D121=1,H121=1),Inputs!$M$42,IF(AND(D121=2,H121=1),Inputs!$M$43,IF(AND(D121=3,H121=1),Inputs!$M$44,IF(AND(D121=4,H121=1),Inputs!$M$45,0))))</f>
        <v>0</v>
      </c>
      <c r="U121" s="19">
        <f>IF(AND(D121=1,I121=1),Inputs!$N$25,IF(AND(D121=2,I121=1),Inputs!$N$26,IF(AND(D121=3,I121=1),Inputs!$N$27,IF(AND(D121=4,I121=1),Inputs!$N$28,0))))</f>
        <v>0</v>
      </c>
      <c r="V121" s="19">
        <f>IF(AND(D121=1,I121=1),Inputs!$N$42,IF(AND(D121=2,I121=1),Inputs!$N$43,IF(AND(D121=3,I121=1),Inputs!$N$44,IF(AND(D121=4,I121=1),Inputs!$N$45,0))))</f>
        <v>0</v>
      </c>
      <c r="W121" s="19">
        <f>IF(D121=1,Inputs!$J$34,IF(D121=2,Inputs!$J$35,IF(D121=3,Inputs!$J$36,IF(D121=4,Inputs!$J$37,0))))</f>
        <v>0</v>
      </c>
      <c r="X121" s="19">
        <f>IF(D121=1,Inputs!$J$51,IF(D121=2,Inputs!$J$52,IF(D121=3,Inputs!$J$53,IF(D121=4,Inputs!$J$54,0))))</f>
        <v>0</v>
      </c>
      <c r="Y121" s="19">
        <f>IF(D121=1,Inputs!$K$34,IF(D121=2,Inputs!$K$35,IF(D121=3,Inputs!$K$36,IF(D121=4,Inputs!$K$37,0))))</f>
        <v>0</v>
      </c>
      <c r="Z121" s="19">
        <f>IF(D121=1,Inputs!$K$51,IF(D121=2,Inputs!$K$52,IF(D121=3,Inputs!$K$53,IF(D121=4,Inputs!$K$54,0))))</f>
        <v>0</v>
      </c>
      <c r="AA121" s="19">
        <f>IF(AND(D121=1,G121=1),Inputs!$L$34,IF(AND(D121=2,G121=1),Inputs!$L$35,IF(AND(D121=3,G121=1),Inputs!$L$36,IF(AND(D121=4,G121=1),Inputs!$L$37,0))))</f>
        <v>0</v>
      </c>
      <c r="AB121" s="19">
        <f>IF(AND(D121=1,G121=1),Inputs!$L$51,IF(AND(D121=2,G121=1),Inputs!$L$52,IF(AND(D121=3,G121=1),Inputs!$L$53,IF(AND(D121=4,G121=1),Inputs!$L$54,0))))</f>
        <v>0</v>
      </c>
      <c r="AC121" s="19">
        <f>IF(AND(D121=1,H121=1),Inputs!$M$34,IF(AND(D121=2,H121=1),Inputs!$M$35,IF(AND(D121=3,H121=1),Inputs!$M$36,IF(AND(D121=4,H121=1),Inputs!$M$37,0))))</f>
        <v>0</v>
      </c>
      <c r="AD121" s="19">
        <f>IF(AND(D121=1,H121=1),Inputs!$M$51,IF(AND(D121=2,H121=1),Inputs!$M$52,IF(AND(D121=3,H121=1),Inputs!$M$53,IF(AND(D121=4,H121=1),Inputs!$M$54,0))))</f>
        <v>0</v>
      </c>
      <c r="AE121" s="19">
        <f>IF(AND(D121=1,I121=1),Inputs!$N$34,IF(AND(D121=2,I121=1),Inputs!$N$35,IF(AND(D121=3,I121=1),Inputs!$N$36,IF(AND(D121=4,I121=1),Inputs!$N$37,0))))</f>
        <v>0</v>
      </c>
      <c r="AF121" s="19">
        <f>IF(AND(D121=1,I121=1),Inputs!$N$51,IF(AND(D121=2,I121=1),Inputs!$N$52,IF(AND(D121=3,I121=1),Inputs!$N$53,IF(AND(D121=4,I121=1),Inputs!$N$54,0))))</f>
        <v>0</v>
      </c>
      <c r="AG121" s="19" t="e">
        <f t="shared" si="23"/>
        <v>#N/A</v>
      </c>
      <c r="AH121" s="19" t="e">
        <f t="shared" si="24"/>
        <v>#N/A</v>
      </c>
      <c r="AI121" s="19" t="e">
        <f t="shared" si="25"/>
        <v>#N/A</v>
      </c>
      <c r="AJ121" s="19" t="e">
        <f>IF(K121=2,Inputs!$B$7,IF(K121=3,Inputs!$B$8,IF(K121=4,Inputs!$B$9,IF(K121=5,Inputs!$B$10,IF(K121=6,Inputs!$B$11)))))</f>
        <v>#N/A</v>
      </c>
      <c r="AK121" s="19">
        <f>Inputs!$B$65+C121</f>
        <v>500</v>
      </c>
      <c r="AL121" s="19" t="e">
        <f t="shared" si="26"/>
        <v>#N/A</v>
      </c>
      <c r="AM121" s="19" t="e">
        <f t="shared" si="21"/>
        <v>#N/A</v>
      </c>
      <c r="AN121" s="19" t="e">
        <f t="shared" si="16"/>
        <v>#N/A</v>
      </c>
      <c r="AO121" s="19" t="e">
        <f t="shared" si="17"/>
        <v>#N/A</v>
      </c>
      <c r="AP121" s="19" t="e">
        <f t="shared" si="18"/>
        <v>#N/A</v>
      </c>
      <c r="AQ121" s="22">
        <f t="shared" si="19"/>
        <v>0</v>
      </c>
      <c r="AR121" s="22">
        <f t="shared" si="20"/>
        <v>0</v>
      </c>
      <c r="AS121" s="22">
        <f>IF(AND(AQ121&gt;=Inputs!$B$15,D121=2),MAX(C121,Inputs!$B$15),AQ121)</f>
        <v>0</v>
      </c>
      <c r="AT121" s="22">
        <f>IF(AND(AR121&gt;=Inputs!$B$15,D121=2),MAX(C121,Inputs!$B$15),AR121)</f>
        <v>0</v>
      </c>
      <c r="AU121" s="22">
        <f>IF(AND(AS121&gt;=Inputs!$B$16,D121&lt;4),MAX(C121,Inputs!$B$16),AS121)</f>
        <v>0</v>
      </c>
      <c r="AV121" s="22">
        <f>IF(AND(AT121&gt;=Inputs!$B$16,D121&lt;4),MAX(C121,Inputs!$B$16),AT121)</f>
        <v>0</v>
      </c>
      <c r="AW121" s="20">
        <f>IF(AU121&gt;Inputs!$B$17,Inputs!$B$17,AU121)</f>
        <v>0</v>
      </c>
      <c r="AX121" s="20">
        <f>IF(AV121&gt;Inputs!$B$17,Inputs!$B$17,AV121)</f>
        <v>0</v>
      </c>
    </row>
    <row r="122" spans="1:50" x14ac:dyDescent="0.25">
      <c r="A122" s="1">
        <f>Levels!A123</f>
        <v>0</v>
      </c>
      <c r="B122" s="1">
        <f>Levels!B123</f>
        <v>0</v>
      </c>
      <c r="C122" s="15">
        <f>IF(AND(E122=0,F122=1),Levels!C123,'2013-2014'!AU122)</f>
        <v>0</v>
      </c>
      <c r="D122" s="1">
        <f>Levels!F123</f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 t="e">
        <f>Levels!AE123</f>
        <v>#N/A</v>
      </c>
      <c r="K122" s="1" t="e">
        <f>Levels!AF123</f>
        <v>#N/A</v>
      </c>
      <c r="L122" s="1" t="e">
        <f t="shared" si="22"/>
        <v>#N/A</v>
      </c>
      <c r="M122" s="19">
        <f>IF(D122=1,Inputs!$J$25,IF(D122=2,Inputs!$J$26,IF(D122=3,Inputs!$J$27,IF(D122=4,Inputs!$J$28,0))))</f>
        <v>0</v>
      </c>
      <c r="N122" s="19">
        <f>IF(D122=1,Inputs!$J$42,IF(D122=2,Inputs!$J$43,IF(D122=3,Inputs!$J$44,IF(D122=4,Inputs!$J$45,0))))</f>
        <v>0</v>
      </c>
      <c r="O122" s="19">
        <f>IF(D122=1,Inputs!$K$25,IF(D122=2,Inputs!$K$26,IF(D122=3,Inputs!$K$27,IF(D122=4,Inputs!$K$28,0))))</f>
        <v>0</v>
      </c>
      <c r="P122" s="19">
        <f>IF(D122=1,Inputs!$K$42,IF(D122=2,Inputs!$K$43,IF(D122=3,Inputs!$K$44,IF(D122=4,Inputs!$K$45,0))))</f>
        <v>0</v>
      </c>
      <c r="Q122" s="19">
        <f>IF(AND(D122=1,G122=1),Inputs!$L$25,IF(AND(D122=2,G122=1),Inputs!$L$26,IF(AND(D122=3,G122=1),Inputs!$L$27,IF(AND(D122=4,G122=1),Inputs!$L$28,0))))</f>
        <v>0</v>
      </c>
      <c r="R122" s="19">
        <f>IF(AND(D122=1,G122=1),Inputs!$L$42,IF(AND(D122=2,G122=1),Inputs!$L$43,IF(AND(D122=3,G122=1),Inputs!$L$44,IF(AND(D122=4,G122=1),Inputs!$L$45,0))))</f>
        <v>0</v>
      </c>
      <c r="S122" s="19">
        <f>IF(AND(D122=1,H122=1),Inputs!$M$25,IF(AND(D122=2,H122=1),Inputs!$M$26,IF(AND(D122=3,H122=1),Inputs!$M$27,IF(AND(D122=4,H122=1),Inputs!$M$28,0))))</f>
        <v>0</v>
      </c>
      <c r="T122" s="19">
        <f>IF(AND(D122=1,H122=1),Inputs!$M$42,IF(AND(D122=2,H122=1),Inputs!$M$43,IF(AND(D122=3,H122=1),Inputs!$M$44,IF(AND(D122=4,H122=1),Inputs!$M$45,0))))</f>
        <v>0</v>
      </c>
      <c r="U122" s="19">
        <f>IF(AND(D122=1,I122=1),Inputs!$N$25,IF(AND(D122=2,I122=1),Inputs!$N$26,IF(AND(D122=3,I122=1),Inputs!$N$27,IF(AND(D122=4,I122=1),Inputs!$N$28,0))))</f>
        <v>0</v>
      </c>
      <c r="V122" s="19">
        <f>IF(AND(D122=1,I122=1),Inputs!$N$42,IF(AND(D122=2,I122=1),Inputs!$N$43,IF(AND(D122=3,I122=1),Inputs!$N$44,IF(AND(D122=4,I122=1),Inputs!$N$45,0))))</f>
        <v>0</v>
      </c>
      <c r="W122" s="19">
        <f>IF(D122=1,Inputs!$J$34,IF(D122=2,Inputs!$J$35,IF(D122=3,Inputs!$J$36,IF(D122=4,Inputs!$J$37,0))))</f>
        <v>0</v>
      </c>
      <c r="X122" s="19">
        <f>IF(D122=1,Inputs!$J$51,IF(D122=2,Inputs!$J$52,IF(D122=3,Inputs!$J$53,IF(D122=4,Inputs!$J$54,0))))</f>
        <v>0</v>
      </c>
      <c r="Y122" s="19">
        <f>IF(D122=1,Inputs!$K$34,IF(D122=2,Inputs!$K$35,IF(D122=3,Inputs!$K$36,IF(D122=4,Inputs!$K$37,0))))</f>
        <v>0</v>
      </c>
      <c r="Z122" s="19">
        <f>IF(D122=1,Inputs!$K$51,IF(D122=2,Inputs!$K$52,IF(D122=3,Inputs!$K$53,IF(D122=4,Inputs!$K$54,0))))</f>
        <v>0</v>
      </c>
      <c r="AA122" s="19">
        <f>IF(AND(D122=1,G122=1),Inputs!$L$34,IF(AND(D122=2,G122=1),Inputs!$L$35,IF(AND(D122=3,G122=1),Inputs!$L$36,IF(AND(D122=4,G122=1),Inputs!$L$37,0))))</f>
        <v>0</v>
      </c>
      <c r="AB122" s="19">
        <f>IF(AND(D122=1,G122=1),Inputs!$L$51,IF(AND(D122=2,G122=1),Inputs!$L$52,IF(AND(D122=3,G122=1),Inputs!$L$53,IF(AND(D122=4,G122=1),Inputs!$L$54,0))))</f>
        <v>0</v>
      </c>
      <c r="AC122" s="19">
        <f>IF(AND(D122=1,H122=1),Inputs!$M$34,IF(AND(D122=2,H122=1),Inputs!$M$35,IF(AND(D122=3,H122=1),Inputs!$M$36,IF(AND(D122=4,H122=1),Inputs!$M$37,0))))</f>
        <v>0</v>
      </c>
      <c r="AD122" s="19">
        <f>IF(AND(D122=1,H122=1),Inputs!$M$51,IF(AND(D122=2,H122=1),Inputs!$M$52,IF(AND(D122=3,H122=1),Inputs!$M$53,IF(AND(D122=4,H122=1),Inputs!$M$54,0))))</f>
        <v>0</v>
      </c>
      <c r="AE122" s="19">
        <f>IF(AND(D122=1,I122=1),Inputs!$N$34,IF(AND(D122=2,I122=1),Inputs!$N$35,IF(AND(D122=3,I122=1),Inputs!$N$36,IF(AND(D122=4,I122=1),Inputs!$N$37,0))))</f>
        <v>0</v>
      </c>
      <c r="AF122" s="19">
        <f>IF(AND(D122=1,I122=1),Inputs!$N$51,IF(AND(D122=2,I122=1),Inputs!$N$52,IF(AND(D122=3,I122=1),Inputs!$N$53,IF(AND(D122=4,I122=1),Inputs!$N$54,0))))</f>
        <v>0</v>
      </c>
      <c r="AG122" s="19" t="e">
        <f t="shared" si="23"/>
        <v>#N/A</v>
      </c>
      <c r="AH122" s="19" t="e">
        <f t="shared" si="24"/>
        <v>#N/A</v>
      </c>
      <c r="AI122" s="19" t="e">
        <f t="shared" si="25"/>
        <v>#N/A</v>
      </c>
      <c r="AJ122" s="19" t="e">
        <f>IF(K122=2,Inputs!$B$7,IF(K122=3,Inputs!$B$8,IF(K122=4,Inputs!$B$9,IF(K122=5,Inputs!$B$10,IF(K122=6,Inputs!$B$11)))))</f>
        <v>#N/A</v>
      </c>
      <c r="AK122" s="19">
        <f>Inputs!$B$65+C122</f>
        <v>500</v>
      </c>
      <c r="AL122" s="19" t="e">
        <f t="shared" si="26"/>
        <v>#N/A</v>
      </c>
      <c r="AM122" s="19" t="e">
        <f t="shared" si="21"/>
        <v>#N/A</v>
      </c>
      <c r="AN122" s="19" t="e">
        <f t="shared" si="16"/>
        <v>#N/A</v>
      </c>
      <c r="AO122" s="19" t="e">
        <f t="shared" si="17"/>
        <v>#N/A</v>
      </c>
      <c r="AP122" s="19" t="e">
        <f t="shared" si="18"/>
        <v>#N/A</v>
      </c>
      <c r="AQ122" s="22">
        <f t="shared" si="19"/>
        <v>0</v>
      </c>
      <c r="AR122" s="22">
        <f t="shared" si="20"/>
        <v>0</v>
      </c>
      <c r="AS122" s="22">
        <f>IF(AND(AQ122&gt;=Inputs!$B$15,D122=2),MAX(C122,Inputs!$B$15),AQ122)</f>
        <v>0</v>
      </c>
      <c r="AT122" s="22">
        <f>IF(AND(AR122&gt;=Inputs!$B$15,D122=2),MAX(C122,Inputs!$B$15),AR122)</f>
        <v>0</v>
      </c>
      <c r="AU122" s="22">
        <f>IF(AND(AS122&gt;=Inputs!$B$16,D122&lt;4),MAX(C122,Inputs!$B$16),AS122)</f>
        <v>0</v>
      </c>
      <c r="AV122" s="22">
        <f>IF(AND(AT122&gt;=Inputs!$B$16,D122&lt;4),MAX(C122,Inputs!$B$16),AT122)</f>
        <v>0</v>
      </c>
      <c r="AW122" s="20">
        <f>IF(AU122&gt;Inputs!$B$17,Inputs!$B$17,AU122)</f>
        <v>0</v>
      </c>
      <c r="AX122" s="20">
        <f>IF(AV122&gt;Inputs!$B$17,Inputs!$B$17,AV122)</f>
        <v>0</v>
      </c>
    </row>
    <row r="123" spans="1:50" x14ac:dyDescent="0.25">
      <c r="A123" s="1">
        <f>Levels!A124</f>
        <v>0</v>
      </c>
      <c r="B123" s="1">
        <f>Levels!B124</f>
        <v>0</v>
      </c>
      <c r="C123" s="15">
        <f>IF(AND(E123=0,F123=1),Levels!C124,'2013-2014'!AU123)</f>
        <v>0</v>
      </c>
      <c r="D123" s="1">
        <f>Levels!F124</f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 t="e">
        <f>Levels!AE124</f>
        <v>#N/A</v>
      </c>
      <c r="K123" s="1" t="e">
        <f>Levels!AF124</f>
        <v>#N/A</v>
      </c>
      <c r="L123" s="1" t="e">
        <f t="shared" si="22"/>
        <v>#N/A</v>
      </c>
      <c r="M123" s="19">
        <f>IF(D123=1,Inputs!$J$25,IF(D123=2,Inputs!$J$26,IF(D123=3,Inputs!$J$27,IF(D123=4,Inputs!$J$28,0))))</f>
        <v>0</v>
      </c>
      <c r="N123" s="19">
        <f>IF(D123=1,Inputs!$J$42,IF(D123=2,Inputs!$J$43,IF(D123=3,Inputs!$J$44,IF(D123=4,Inputs!$J$45,0))))</f>
        <v>0</v>
      </c>
      <c r="O123" s="19">
        <f>IF(D123=1,Inputs!$K$25,IF(D123=2,Inputs!$K$26,IF(D123=3,Inputs!$K$27,IF(D123=4,Inputs!$K$28,0))))</f>
        <v>0</v>
      </c>
      <c r="P123" s="19">
        <f>IF(D123=1,Inputs!$K$42,IF(D123=2,Inputs!$K$43,IF(D123=3,Inputs!$K$44,IF(D123=4,Inputs!$K$45,0))))</f>
        <v>0</v>
      </c>
      <c r="Q123" s="19">
        <f>IF(AND(D123=1,G123=1),Inputs!$L$25,IF(AND(D123=2,G123=1),Inputs!$L$26,IF(AND(D123=3,G123=1),Inputs!$L$27,IF(AND(D123=4,G123=1),Inputs!$L$28,0))))</f>
        <v>0</v>
      </c>
      <c r="R123" s="19">
        <f>IF(AND(D123=1,G123=1),Inputs!$L$42,IF(AND(D123=2,G123=1),Inputs!$L$43,IF(AND(D123=3,G123=1),Inputs!$L$44,IF(AND(D123=4,G123=1),Inputs!$L$45,0))))</f>
        <v>0</v>
      </c>
      <c r="S123" s="19">
        <f>IF(AND(D123=1,H123=1),Inputs!$M$25,IF(AND(D123=2,H123=1),Inputs!$M$26,IF(AND(D123=3,H123=1),Inputs!$M$27,IF(AND(D123=4,H123=1),Inputs!$M$28,0))))</f>
        <v>0</v>
      </c>
      <c r="T123" s="19">
        <f>IF(AND(D123=1,H123=1),Inputs!$M$42,IF(AND(D123=2,H123=1),Inputs!$M$43,IF(AND(D123=3,H123=1),Inputs!$M$44,IF(AND(D123=4,H123=1),Inputs!$M$45,0))))</f>
        <v>0</v>
      </c>
      <c r="U123" s="19">
        <f>IF(AND(D123=1,I123=1),Inputs!$N$25,IF(AND(D123=2,I123=1),Inputs!$N$26,IF(AND(D123=3,I123=1),Inputs!$N$27,IF(AND(D123=4,I123=1),Inputs!$N$28,0))))</f>
        <v>0</v>
      </c>
      <c r="V123" s="19">
        <f>IF(AND(D123=1,I123=1),Inputs!$N$42,IF(AND(D123=2,I123=1),Inputs!$N$43,IF(AND(D123=3,I123=1),Inputs!$N$44,IF(AND(D123=4,I123=1),Inputs!$N$45,0))))</f>
        <v>0</v>
      </c>
      <c r="W123" s="19">
        <f>IF(D123=1,Inputs!$J$34,IF(D123=2,Inputs!$J$35,IF(D123=3,Inputs!$J$36,IF(D123=4,Inputs!$J$37,0))))</f>
        <v>0</v>
      </c>
      <c r="X123" s="19">
        <f>IF(D123=1,Inputs!$J$51,IF(D123=2,Inputs!$J$52,IF(D123=3,Inputs!$J$53,IF(D123=4,Inputs!$J$54,0))))</f>
        <v>0</v>
      </c>
      <c r="Y123" s="19">
        <f>IF(D123=1,Inputs!$K$34,IF(D123=2,Inputs!$K$35,IF(D123=3,Inputs!$K$36,IF(D123=4,Inputs!$K$37,0))))</f>
        <v>0</v>
      </c>
      <c r="Z123" s="19">
        <f>IF(D123=1,Inputs!$K$51,IF(D123=2,Inputs!$K$52,IF(D123=3,Inputs!$K$53,IF(D123=4,Inputs!$K$54,0))))</f>
        <v>0</v>
      </c>
      <c r="AA123" s="19">
        <f>IF(AND(D123=1,G123=1),Inputs!$L$34,IF(AND(D123=2,G123=1),Inputs!$L$35,IF(AND(D123=3,G123=1),Inputs!$L$36,IF(AND(D123=4,G123=1),Inputs!$L$37,0))))</f>
        <v>0</v>
      </c>
      <c r="AB123" s="19">
        <f>IF(AND(D123=1,G123=1),Inputs!$L$51,IF(AND(D123=2,G123=1),Inputs!$L$52,IF(AND(D123=3,G123=1),Inputs!$L$53,IF(AND(D123=4,G123=1),Inputs!$L$54,0))))</f>
        <v>0</v>
      </c>
      <c r="AC123" s="19">
        <f>IF(AND(D123=1,H123=1),Inputs!$M$34,IF(AND(D123=2,H123=1),Inputs!$M$35,IF(AND(D123=3,H123=1),Inputs!$M$36,IF(AND(D123=4,H123=1),Inputs!$M$37,0))))</f>
        <v>0</v>
      </c>
      <c r="AD123" s="19">
        <f>IF(AND(D123=1,H123=1),Inputs!$M$51,IF(AND(D123=2,H123=1),Inputs!$M$52,IF(AND(D123=3,H123=1),Inputs!$M$53,IF(AND(D123=4,H123=1),Inputs!$M$54,0))))</f>
        <v>0</v>
      </c>
      <c r="AE123" s="19">
        <f>IF(AND(D123=1,I123=1),Inputs!$N$34,IF(AND(D123=2,I123=1),Inputs!$N$35,IF(AND(D123=3,I123=1),Inputs!$N$36,IF(AND(D123=4,I123=1),Inputs!$N$37,0))))</f>
        <v>0</v>
      </c>
      <c r="AF123" s="19">
        <f>IF(AND(D123=1,I123=1),Inputs!$N$51,IF(AND(D123=2,I123=1),Inputs!$N$52,IF(AND(D123=3,I123=1),Inputs!$N$53,IF(AND(D123=4,I123=1),Inputs!$N$54,0))))</f>
        <v>0</v>
      </c>
      <c r="AG123" s="19" t="e">
        <f t="shared" si="23"/>
        <v>#N/A</v>
      </c>
      <c r="AH123" s="19" t="e">
        <f t="shared" si="24"/>
        <v>#N/A</v>
      </c>
      <c r="AI123" s="19" t="e">
        <f t="shared" si="25"/>
        <v>#N/A</v>
      </c>
      <c r="AJ123" s="19" t="e">
        <f>IF(K123=2,Inputs!$B$7,IF(K123=3,Inputs!$B$8,IF(K123=4,Inputs!$B$9,IF(K123=5,Inputs!$B$10,IF(K123=6,Inputs!$B$11)))))</f>
        <v>#N/A</v>
      </c>
      <c r="AK123" s="19">
        <f>Inputs!$B$65+C123</f>
        <v>500</v>
      </c>
      <c r="AL123" s="19" t="e">
        <f t="shared" si="26"/>
        <v>#N/A</v>
      </c>
      <c r="AM123" s="19" t="e">
        <f t="shared" si="21"/>
        <v>#N/A</v>
      </c>
      <c r="AN123" s="19" t="e">
        <f t="shared" si="16"/>
        <v>#N/A</v>
      </c>
      <c r="AO123" s="19" t="e">
        <f t="shared" si="17"/>
        <v>#N/A</v>
      </c>
      <c r="AP123" s="19" t="e">
        <f t="shared" si="18"/>
        <v>#N/A</v>
      </c>
      <c r="AQ123" s="22">
        <f t="shared" si="19"/>
        <v>0</v>
      </c>
      <c r="AR123" s="22">
        <f t="shared" si="20"/>
        <v>0</v>
      </c>
      <c r="AS123" s="22">
        <f>IF(AND(AQ123&gt;=Inputs!$B$15,D123=2),MAX(C123,Inputs!$B$15),AQ123)</f>
        <v>0</v>
      </c>
      <c r="AT123" s="22">
        <f>IF(AND(AR123&gt;=Inputs!$B$15,D123=2),MAX(C123,Inputs!$B$15),AR123)</f>
        <v>0</v>
      </c>
      <c r="AU123" s="22">
        <f>IF(AND(AS123&gt;=Inputs!$B$16,D123&lt;4),MAX(C123,Inputs!$B$16),AS123)</f>
        <v>0</v>
      </c>
      <c r="AV123" s="22">
        <f>IF(AND(AT123&gt;=Inputs!$B$16,D123&lt;4),MAX(C123,Inputs!$B$16),AT123)</f>
        <v>0</v>
      </c>
      <c r="AW123" s="20">
        <f>IF(AU123&gt;Inputs!$B$17,Inputs!$B$17,AU123)</f>
        <v>0</v>
      </c>
      <c r="AX123" s="20">
        <f>IF(AV123&gt;Inputs!$B$17,Inputs!$B$17,AV123)</f>
        <v>0</v>
      </c>
    </row>
    <row r="124" spans="1:50" x14ac:dyDescent="0.25">
      <c r="A124" s="1">
        <f>Levels!A125</f>
        <v>0</v>
      </c>
      <c r="B124" s="1">
        <f>Levels!B125</f>
        <v>0</v>
      </c>
      <c r="C124" s="15">
        <f>IF(AND(E124=0,F124=1),Levels!C125,'2013-2014'!AU124)</f>
        <v>0</v>
      </c>
      <c r="D124" s="1">
        <f>Levels!F125</f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 t="e">
        <f>Levels!AE125</f>
        <v>#N/A</v>
      </c>
      <c r="K124" s="1" t="e">
        <f>Levels!AF125</f>
        <v>#N/A</v>
      </c>
      <c r="L124" s="1" t="e">
        <f t="shared" si="22"/>
        <v>#N/A</v>
      </c>
      <c r="M124" s="19">
        <f>IF(D124=1,Inputs!$J$25,IF(D124=2,Inputs!$J$26,IF(D124=3,Inputs!$J$27,IF(D124=4,Inputs!$J$28,0))))</f>
        <v>0</v>
      </c>
      <c r="N124" s="19">
        <f>IF(D124=1,Inputs!$J$42,IF(D124=2,Inputs!$J$43,IF(D124=3,Inputs!$J$44,IF(D124=4,Inputs!$J$45,0))))</f>
        <v>0</v>
      </c>
      <c r="O124" s="19">
        <f>IF(D124=1,Inputs!$K$25,IF(D124=2,Inputs!$K$26,IF(D124=3,Inputs!$K$27,IF(D124=4,Inputs!$K$28,0))))</f>
        <v>0</v>
      </c>
      <c r="P124" s="19">
        <f>IF(D124=1,Inputs!$K$42,IF(D124=2,Inputs!$K$43,IF(D124=3,Inputs!$K$44,IF(D124=4,Inputs!$K$45,0))))</f>
        <v>0</v>
      </c>
      <c r="Q124" s="19">
        <f>IF(AND(D124=1,G124=1),Inputs!$L$25,IF(AND(D124=2,G124=1),Inputs!$L$26,IF(AND(D124=3,G124=1),Inputs!$L$27,IF(AND(D124=4,G124=1),Inputs!$L$28,0))))</f>
        <v>0</v>
      </c>
      <c r="R124" s="19">
        <f>IF(AND(D124=1,G124=1),Inputs!$L$42,IF(AND(D124=2,G124=1),Inputs!$L$43,IF(AND(D124=3,G124=1),Inputs!$L$44,IF(AND(D124=4,G124=1),Inputs!$L$45,0))))</f>
        <v>0</v>
      </c>
      <c r="S124" s="19">
        <f>IF(AND(D124=1,H124=1),Inputs!$M$25,IF(AND(D124=2,H124=1),Inputs!$M$26,IF(AND(D124=3,H124=1),Inputs!$M$27,IF(AND(D124=4,H124=1),Inputs!$M$28,0))))</f>
        <v>0</v>
      </c>
      <c r="T124" s="19">
        <f>IF(AND(D124=1,H124=1),Inputs!$M$42,IF(AND(D124=2,H124=1),Inputs!$M$43,IF(AND(D124=3,H124=1),Inputs!$M$44,IF(AND(D124=4,H124=1),Inputs!$M$45,0))))</f>
        <v>0</v>
      </c>
      <c r="U124" s="19">
        <f>IF(AND(D124=1,I124=1),Inputs!$N$25,IF(AND(D124=2,I124=1),Inputs!$N$26,IF(AND(D124=3,I124=1),Inputs!$N$27,IF(AND(D124=4,I124=1),Inputs!$N$28,0))))</f>
        <v>0</v>
      </c>
      <c r="V124" s="19">
        <f>IF(AND(D124=1,I124=1),Inputs!$N$42,IF(AND(D124=2,I124=1),Inputs!$N$43,IF(AND(D124=3,I124=1),Inputs!$N$44,IF(AND(D124=4,I124=1),Inputs!$N$45,0))))</f>
        <v>0</v>
      </c>
      <c r="W124" s="19">
        <f>IF(D124=1,Inputs!$J$34,IF(D124=2,Inputs!$J$35,IF(D124=3,Inputs!$J$36,IF(D124=4,Inputs!$J$37,0))))</f>
        <v>0</v>
      </c>
      <c r="X124" s="19">
        <f>IF(D124=1,Inputs!$J$51,IF(D124=2,Inputs!$J$52,IF(D124=3,Inputs!$J$53,IF(D124=4,Inputs!$J$54,0))))</f>
        <v>0</v>
      </c>
      <c r="Y124" s="19">
        <f>IF(D124=1,Inputs!$K$34,IF(D124=2,Inputs!$K$35,IF(D124=3,Inputs!$K$36,IF(D124=4,Inputs!$K$37,0))))</f>
        <v>0</v>
      </c>
      <c r="Z124" s="19">
        <f>IF(D124=1,Inputs!$K$51,IF(D124=2,Inputs!$K$52,IF(D124=3,Inputs!$K$53,IF(D124=4,Inputs!$K$54,0))))</f>
        <v>0</v>
      </c>
      <c r="AA124" s="19">
        <f>IF(AND(D124=1,G124=1),Inputs!$L$34,IF(AND(D124=2,G124=1),Inputs!$L$35,IF(AND(D124=3,G124=1),Inputs!$L$36,IF(AND(D124=4,G124=1),Inputs!$L$37,0))))</f>
        <v>0</v>
      </c>
      <c r="AB124" s="19">
        <f>IF(AND(D124=1,G124=1),Inputs!$L$51,IF(AND(D124=2,G124=1),Inputs!$L$52,IF(AND(D124=3,G124=1),Inputs!$L$53,IF(AND(D124=4,G124=1),Inputs!$L$54,0))))</f>
        <v>0</v>
      </c>
      <c r="AC124" s="19">
        <f>IF(AND(D124=1,H124=1),Inputs!$M$34,IF(AND(D124=2,H124=1),Inputs!$M$35,IF(AND(D124=3,H124=1),Inputs!$M$36,IF(AND(D124=4,H124=1),Inputs!$M$37,0))))</f>
        <v>0</v>
      </c>
      <c r="AD124" s="19">
        <f>IF(AND(D124=1,H124=1),Inputs!$M$51,IF(AND(D124=2,H124=1),Inputs!$M$52,IF(AND(D124=3,H124=1),Inputs!$M$53,IF(AND(D124=4,H124=1),Inputs!$M$54,0))))</f>
        <v>0</v>
      </c>
      <c r="AE124" s="19">
        <f>IF(AND(D124=1,I124=1),Inputs!$N$34,IF(AND(D124=2,I124=1),Inputs!$N$35,IF(AND(D124=3,I124=1),Inputs!$N$36,IF(AND(D124=4,I124=1),Inputs!$N$37,0))))</f>
        <v>0</v>
      </c>
      <c r="AF124" s="19">
        <f>IF(AND(D124=1,I124=1),Inputs!$N$51,IF(AND(D124=2,I124=1),Inputs!$N$52,IF(AND(D124=3,I124=1),Inputs!$N$53,IF(AND(D124=4,I124=1),Inputs!$N$54,0))))</f>
        <v>0</v>
      </c>
      <c r="AG124" s="19" t="e">
        <f t="shared" si="23"/>
        <v>#N/A</v>
      </c>
      <c r="AH124" s="19" t="e">
        <f t="shared" si="24"/>
        <v>#N/A</v>
      </c>
      <c r="AI124" s="19" t="e">
        <f t="shared" si="25"/>
        <v>#N/A</v>
      </c>
      <c r="AJ124" s="19" t="e">
        <f>IF(K124=2,Inputs!$B$7,IF(K124=3,Inputs!$B$8,IF(K124=4,Inputs!$B$9,IF(K124=5,Inputs!$B$10,IF(K124=6,Inputs!$B$11)))))</f>
        <v>#N/A</v>
      </c>
      <c r="AK124" s="19">
        <f>Inputs!$B$65+C124</f>
        <v>500</v>
      </c>
      <c r="AL124" s="19" t="e">
        <f t="shared" si="26"/>
        <v>#N/A</v>
      </c>
      <c r="AM124" s="19" t="e">
        <f t="shared" si="21"/>
        <v>#N/A</v>
      </c>
      <c r="AN124" s="19" t="e">
        <f t="shared" si="16"/>
        <v>#N/A</v>
      </c>
      <c r="AO124" s="19" t="e">
        <f t="shared" si="17"/>
        <v>#N/A</v>
      </c>
      <c r="AP124" s="19" t="e">
        <f t="shared" si="18"/>
        <v>#N/A</v>
      </c>
      <c r="AQ124" s="22">
        <f t="shared" si="19"/>
        <v>0</v>
      </c>
      <c r="AR124" s="22">
        <f t="shared" si="20"/>
        <v>0</v>
      </c>
      <c r="AS124" s="22">
        <f>IF(AND(AQ124&gt;=Inputs!$B$15,D124=2),MAX(C124,Inputs!$B$15),AQ124)</f>
        <v>0</v>
      </c>
      <c r="AT124" s="22">
        <f>IF(AND(AR124&gt;=Inputs!$B$15,D124=2),MAX(C124,Inputs!$B$15),AR124)</f>
        <v>0</v>
      </c>
      <c r="AU124" s="22">
        <f>IF(AND(AS124&gt;=Inputs!$B$16,D124&lt;4),MAX(C124,Inputs!$B$16),AS124)</f>
        <v>0</v>
      </c>
      <c r="AV124" s="22">
        <f>IF(AND(AT124&gt;=Inputs!$B$16,D124&lt;4),MAX(C124,Inputs!$B$16),AT124)</f>
        <v>0</v>
      </c>
      <c r="AW124" s="20">
        <f>IF(AU124&gt;Inputs!$B$17,Inputs!$B$17,AU124)</f>
        <v>0</v>
      </c>
      <c r="AX124" s="20">
        <f>IF(AV124&gt;Inputs!$B$17,Inputs!$B$17,AV124)</f>
        <v>0</v>
      </c>
    </row>
    <row r="125" spans="1:50" x14ac:dyDescent="0.25">
      <c r="A125" s="1">
        <f>Levels!A126</f>
        <v>0</v>
      </c>
      <c r="B125" s="1">
        <f>Levels!B126</f>
        <v>0</v>
      </c>
      <c r="C125" s="15">
        <f>IF(AND(E125=0,F125=1),Levels!C126,'2013-2014'!AU125)</f>
        <v>0</v>
      </c>
      <c r="D125" s="1">
        <f>Levels!F126</f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 t="e">
        <f>Levels!AE126</f>
        <v>#N/A</v>
      </c>
      <c r="K125" s="1" t="e">
        <f>Levels!AF126</f>
        <v>#N/A</v>
      </c>
      <c r="L125" s="1" t="e">
        <f t="shared" si="22"/>
        <v>#N/A</v>
      </c>
      <c r="M125" s="19">
        <f>IF(D125=1,Inputs!$J$25,IF(D125=2,Inputs!$J$26,IF(D125=3,Inputs!$J$27,IF(D125=4,Inputs!$J$28,0))))</f>
        <v>0</v>
      </c>
      <c r="N125" s="19">
        <f>IF(D125=1,Inputs!$J$42,IF(D125=2,Inputs!$J$43,IF(D125=3,Inputs!$J$44,IF(D125=4,Inputs!$J$45,0))))</f>
        <v>0</v>
      </c>
      <c r="O125" s="19">
        <f>IF(D125=1,Inputs!$K$25,IF(D125=2,Inputs!$K$26,IF(D125=3,Inputs!$K$27,IF(D125=4,Inputs!$K$28,0))))</f>
        <v>0</v>
      </c>
      <c r="P125" s="19">
        <f>IF(D125=1,Inputs!$K$42,IF(D125=2,Inputs!$K$43,IF(D125=3,Inputs!$K$44,IF(D125=4,Inputs!$K$45,0))))</f>
        <v>0</v>
      </c>
      <c r="Q125" s="19">
        <f>IF(AND(D125=1,G125=1),Inputs!$L$25,IF(AND(D125=2,G125=1),Inputs!$L$26,IF(AND(D125=3,G125=1),Inputs!$L$27,IF(AND(D125=4,G125=1),Inputs!$L$28,0))))</f>
        <v>0</v>
      </c>
      <c r="R125" s="19">
        <f>IF(AND(D125=1,G125=1),Inputs!$L$42,IF(AND(D125=2,G125=1),Inputs!$L$43,IF(AND(D125=3,G125=1),Inputs!$L$44,IF(AND(D125=4,G125=1),Inputs!$L$45,0))))</f>
        <v>0</v>
      </c>
      <c r="S125" s="19">
        <f>IF(AND(D125=1,H125=1),Inputs!$M$25,IF(AND(D125=2,H125=1),Inputs!$M$26,IF(AND(D125=3,H125=1),Inputs!$M$27,IF(AND(D125=4,H125=1),Inputs!$M$28,0))))</f>
        <v>0</v>
      </c>
      <c r="T125" s="19">
        <f>IF(AND(D125=1,H125=1),Inputs!$M$42,IF(AND(D125=2,H125=1),Inputs!$M$43,IF(AND(D125=3,H125=1),Inputs!$M$44,IF(AND(D125=4,H125=1),Inputs!$M$45,0))))</f>
        <v>0</v>
      </c>
      <c r="U125" s="19">
        <f>IF(AND(D125=1,I125=1),Inputs!$N$25,IF(AND(D125=2,I125=1),Inputs!$N$26,IF(AND(D125=3,I125=1),Inputs!$N$27,IF(AND(D125=4,I125=1),Inputs!$N$28,0))))</f>
        <v>0</v>
      </c>
      <c r="V125" s="19">
        <f>IF(AND(D125=1,I125=1),Inputs!$N$42,IF(AND(D125=2,I125=1),Inputs!$N$43,IF(AND(D125=3,I125=1),Inputs!$N$44,IF(AND(D125=4,I125=1),Inputs!$N$45,0))))</f>
        <v>0</v>
      </c>
      <c r="W125" s="19">
        <f>IF(D125=1,Inputs!$J$34,IF(D125=2,Inputs!$J$35,IF(D125=3,Inputs!$J$36,IF(D125=4,Inputs!$J$37,0))))</f>
        <v>0</v>
      </c>
      <c r="X125" s="19">
        <f>IF(D125=1,Inputs!$J$51,IF(D125=2,Inputs!$J$52,IF(D125=3,Inputs!$J$53,IF(D125=4,Inputs!$J$54,0))))</f>
        <v>0</v>
      </c>
      <c r="Y125" s="19">
        <f>IF(D125=1,Inputs!$K$34,IF(D125=2,Inputs!$K$35,IF(D125=3,Inputs!$K$36,IF(D125=4,Inputs!$K$37,0))))</f>
        <v>0</v>
      </c>
      <c r="Z125" s="19">
        <f>IF(D125=1,Inputs!$K$51,IF(D125=2,Inputs!$K$52,IF(D125=3,Inputs!$K$53,IF(D125=4,Inputs!$K$54,0))))</f>
        <v>0</v>
      </c>
      <c r="AA125" s="19">
        <f>IF(AND(D125=1,G125=1),Inputs!$L$34,IF(AND(D125=2,G125=1),Inputs!$L$35,IF(AND(D125=3,G125=1),Inputs!$L$36,IF(AND(D125=4,G125=1),Inputs!$L$37,0))))</f>
        <v>0</v>
      </c>
      <c r="AB125" s="19">
        <f>IF(AND(D125=1,G125=1),Inputs!$L$51,IF(AND(D125=2,G125=1),Inputs!$L$52,IF(AND(D125=3,G125=1),Inputs!$L$53,IF(AND(D125=4,G125=1),Inputs!$L$54,0))))</f>
        <v>0</v>
      </c>
      <c r="AC125" s="19">
        <f>IF(AND(D125=1,H125=1),Inputs!$M$34,IF(AND(D125=2,H125=1),Inputs!$M$35,IF(AND(D125=3,H125=1),Inputs!$M$36,IF(AND(D125=4,H125=1),Inputs!$M$37,0))))</f>
        <v>0</v>
      </c>
      <c r="AD125" s="19">
        <f>IF(AND(D125=1,H125=1),Inputs!$M$51,IF(AND(D125=2,H125=1),Inputs!$M$52,IF(AND(D125=3,H125=1),Inputs!$M$53,IF(AND(D125=4,H125=1),Inputs!$M$54,0))))</f>
        <v>0</v>
      </c>
      <c r="AE125" s="19">
        <f>IF(AND(D125=1,I125=1),Inputs!$N$34,IF(AND(D125=2,I125=1),Inputs!$N$35,IF(AND(D125=3,I125=1),Inputs!$N$36,IF(AND(D125=4,I125=1),Inputs!$N$37,0))))</f>
        <v>0</v>
      </c>
      <c r="AF125" s="19">
        <f>IF(AND(D125=1,I125=1),Inputs!$N$51,IF(AND(D125=2,I125=1),Inputs!$N$52,IF(AND(D125=3,I125=1),Inputs!$N$53,IF(AND(D125=4,I125=1),Inputs!$N$54,0))))</f>
        <v>0</v>
      </c>
      <c r="AG125" s="19" t="e">
        <f t="shared" si="23"/>
        <v>#N/A</v>
      </c>
      <c r="AH125" s="19" t="e">
        <f t="shared" si="24"/>
        <v>#N/A</v>
      </c>
      <c r="AI125" s="19" t="e">
        <f t="shared" si="25"/>
        <v>#N/A</v>
      </c>
      <c r="AJ125" s="19" t="e">
        <f>IF(K125=2,Inputs!$B$7,IF(K125=3,Inputs!$B$8,IF(K125=4,Inputs!$B$9,IF(K125=5,Inputs!$B$10,IF(K125=6,Inputs!$B$11)))))</f>
        <v>#N/A</v>
      </c>
      <c r="AK125" s="19">
        <f>Inputs!$B$65+C125</f>
        <v>500</v>
      </c>
      <c r="AL125" s="19" t="e">
        <f t="shared" si="26"/>
        <v>#N/A</v>
      </c>
      <c r="AM125" s="19" t="e">
        <f t="shared" si="21"/>
        <v>#N/A</v>
      </c>
      <c r="AN125" s="19" t="e">
        <f t="shared" si="16"/>
        <v>#N/A</v>
      </c>
      <c r="AO125" s="19" t="e">
        <f t="shared" si="17"/>
        <v>#N/A</v>
      </c>
      <c r="AP125" s="19" t="e">
        <f t="shared" si="18"/>
        <v>#N/A</v>
      </c>
      <c r="AQ125" s="22">
        <f t="shared" si="19"/>
        <v>0</v>
      </c>
      <c r="AR125" s="22">
        <f t="shared" si="20"/>
        <v>0</v>
      </c>
      <c r="AS125" s="22">
        <f>IF(AND(AQ125&gt;=Inputs!$B$15,D125=2),MAX(C125,Inputs!$B$15),AQ125)</f>
        <v>0</v>
      </c>
      <c r="AT125" s="22">
        <f>IF(AND(AR125&gt;=Inputs!$B$15,D125=2),MAX(C125,Inputs!$B$15),AR125)</f>
        <v>0</v>
      </c>
      <c r="AU125" s="22">
        <f>IF(AND(AS125&gt;=Inputs!$B$16,D125&lt;4),MAX(C125,Inputs!$B$16),AS125)</f>
        <v>0</v>
      </c>
      <c r="AV125" s="22">
        <f>IF(AND(AT125&gt;=Inputs!$B$16,D125&lt;4),MAX(C125,Inputs!$B$16),AT125)</f>
        <v>0</v>
      </c>
      <c r="AW125" s="20">
        <f>IF(AU125&gt;Inputs!$B$17,Inputs!$B$17,AU125)</f>
        <v>0</v>
      </c>
      <c r="AX125" s="20">
        <f>IF(AV125&gt;Inputs!$B$17,Inputs!$B$17,AV125)</f>
        <v>0</v>
      </c>
    </row>
    <row r="126" spans="1:50" x14ac:dyDescent="0.25">
      <c r="A126" s="1">
        <f>Levels!A127</f>
        <v>0</v>
      </c>
      <c r="B126" s="1">
        <f>Levels!B127</f>
        <v>0</v>
      </c>
      <c r="C126" s="15">
        <f>IF(AND(E126=0,F126=1),Levels!C127,'2013-2014'!AU126)</f>
        <v>0</v>
      </c>
      <c r="D126" s="1">
        <f>Levels!F127</f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 t="e">
        <f>Levels!AE127</f>
        <v>#N/A</v>
      </c>
      <c r="K126" s="1" t="e">
        <f>Levels!AF127</f>
        <v>#N/A</v>
      </c>
      <c r="L126" s="1" t="e">
        <f t="shared" si="22"/>
        <v>#N/A</v>
      </c>
      <c r="M126" s="19">
        <f>IF(D126=1,Inputs!$J$25,IF(D126=2,Inputs!$J$26,IF(D126=3,Inputs!$J$27,IF(D126=4,Inputs!$J$28,0))))</f>
        <v>0</v>
      </c>
      <c r="N126" s="19">
        <f>IF(D126=1,Inputs!$J$42,IF(D126=2,Inputs!$J$43,IF(D126=3,Inputs!$J$44,IF(D126=4,Inputs!$J$45,0))))</f>
        <v>0</v>
      </c>
      <c r="O126" s="19">
        <f>IF(D126=1,Inputs!$K$25,IF(D126=2,Inputs!$K$26,IF(D126=3,Inputs!$K$27,IF(D126=4,Inputs!$K$28,0))))</f>
        <v>0</v>
      </c>
      <c r="P126" s="19">
        <f>IF(D126=1,Inputs!$K$42,IF(D126=2,Inputs!$K$43,IF(D126=3,Inputs!$K$44,IF(D126=4,Inputs!$K$45,0))))</f>
        <v>0</v>
      </c>
      <c r="Q126" s="19">
        <f>IF(AND(D126=1,G126=1),Inputs!$L$25,IF(AND(D126=2,G126=1),Inputs!$L$26,IF(AND(D126=3,G126=1),Inputs!$L$27,IF(AND(D126=4,G126=1),Inputs!$L$28,0))))</f>
        <v>0</v>
      </c>
      <c r="R126" s="19">
        <f>IF(AND(D126=1,G126=1),Inputs!$L$42,IF(AND(D126=2,G126=1),Inputs!$L$43,IF(AND(D126=3,G126=1),Inputs!$L$44,IF(AND(D126=4,G126=1),Inputs!$L$45,0))))</f>
        <v>0</v>
      </c>
      <c r="S126" s="19">
        <f>IF(AND(D126=1,H126=1),Inputs!$M$25,IF(AND(D126=2,H126=1),Inputs!$M$26,IF(AND(D126=3,H126=1),Inputs!$M$27,IF(AND(D126=4,H126=1),Inputs!$M$28,0))))</f>
        <v>0</v>
      </c>
      <c r="T126" s="19">
        <f>IF(AND(D126=1,H126=1),Inputs!$M$42,IF(AND(D126=2,H126=1),Inputs!$M$43,IF(AND(D126=3,H126=1),Inputs!$M$44,IF(AND(D126=4,H126=1),Inputs!$M$45,0))))</f>
        <v>0</v>
      </c>
      <c r="U126" s="19">
        <f>IF(AND(D126=1,I126=1),Inputs!$N$25,IF(AND(D126=2,I126=1),Inputs!$N$26,IF(AND(D126=3,I126=1),Inputs!$N$27,IF(AND(D126=4,I126=1),Inputs!$N$28,0))))</f>
        <v>0</v>
      </c>
      <c r="V126" s="19">
        <f>IF(AND(D126=1,I126=1),Inputs!$N$42,IF(AND(D126=2,I126=1),Inputs!$N$43,IF(AND(D126=3,I126=1),Inputs!$N$44,IF(AND(D126=4,I126=1),Inputs!$N$45,0))))</f>
        <v>0</v>
      </c>
      <c r="W126" s="19">
        <f>IF(D126=1,Inputs!$J$34,IF(D126=2,Inputs!$J$35,IF(D126=3,Inputs!$J$36,IF(D126=4,Inputs!$J$37,0))))</f>
        <v>0</v>
      </c>
      <c r="X126" s="19">
        <f>IF(D126=1,Inputs!$J$51,IF(D126=2,Inputs!$J$52,IF(D126=3,Inputs!$J$53,IF(D126=4,Inputs!$J$54,0))))</f>
        <v>0</v>
      </c>
      <c r="Y126" s="19">
        <f>IF(D126=1,Inputs!$K$34,IF(D126=2,Inputs!$K$35,IF(D126=3,Inputs!$K$36,IF(D126=4,Inputs!$K$37,0))))</f>
        <v>0</v>
      </c>
      <c r="Z126" s="19">
        <f>IF(D126=1,Inputs!$K$51,IF(D126=2,Inputs!$K$52,IF(D126=3,Inputs!$K$53,IF(D126=4,Inputs!$K$54,0))))</f>
        <v>0</v>
      </c>
      <c r="AA126" s="19">
        <f>IF(AND(D126=1,G126=1),Inputs!$L$34,IF(AND(D126=2,G126=1),Inputs!$L$35,IF(AND(D126=3,G126=1),Inputs!$L$36,IF(AND(D126=4,G126=1),Inputs!$L$37,0))))</f>
        <v>0</v>
      </c>
      <c r="AB126" s="19">
        <f>IF(AND(D126=1,G126=1),Inputs!$L$51,IF(AND(D126=2,G126=1),Inputs!$L$52,IF(AND(D126=3,G126=1),Inputs!$L$53,IF(AND(D126=4,G126=1),Inputs!$L$54,0))))</f>
        <v>0</v>
      </c>
      <c r="AC126" s="19">
        <f>IF(AND(D126=1,H126=1),Inputs!$M$34,IF(AND(D126=2,H126=1),Inputs!$M$35,IF(AND(D126=3,H126=1),Inputs!$M$36,IF(AND(D126=4,H126=1),Inputs!$M$37,0))))</f>
        <v>0</v>
      </c>
      <c r="AD126" s="19">
        <f>IF(AND(D126=1,H126=1),Inputs!$M$51,IF(AND(D126=2,H126=1),Inputs!$M$52,IF(AND(D126=3,H126=1),Inputs!$M$53,IF(AND(D126=4,H126=1),Inputs!$M$54,0))))</f>
        <v>0</v>
      </c>
      <c r="AE126" s="19">
        <f>IF(AND(D126=1,I126=1),Inputs!$N$34,IF(AND(D126=2,I126=1),Inputs!$N$35,IF(AND(D126=3,I126=1),Inputs!$N$36,IF(AND(D126=4,I126=1),Inputs!$N$37,0))))</f>
        <v>0</v>
      </c>
      <c r="AF126" s="19">
        <f>IF(AND(D126=1,I126=1),Inputs!$N$51,IF(AND(D126=2,I126=1),Inputs!$N$52,IF(AND(D126=3,I126=1),Inputs!$N$53,IF(AND(D126=4,I126=1),Inputs!$N$54,0))))</f>
        <v>0</v>
      </c>
      <c r="AG126" s="19" t="e">
        <f t="shared" si="23"/>
        <v>#N/A</v>
      </c>
      <c r="AH126" s="19" t="e">
        <f t="shared" si="24"/>
        <v>#N/A</v>
      </c>
      <c r="AI126" s="19" t="e">
        <f t="shared" si="25"/>
        <v>#N/A</v>
      </c>
      <c r="AJ126" s="19" t="e">
        <f>IF(K126=2,Inputs!$B$7,IF(K126=3,Inputs!$B$8,IF(K126=4,Inputs!$B$9,IF(K126=5,Inputs!$B$10,IF(K126=6,Inputs!$B$11)))))</f>
        <v>#N/A</v>
      </c>
      <c r="AK126" s="19">
        <f>Inputs!$B$65+C126</f>
        <v>500</v>
      </c>
      <c r="AL126" s="19" t="e">
        <f t="shared" si="26"/>
        <v>#N/A</v>
      </c>
      <c r="AM126" s="19" t="e">
        <f t="shared" si="21"/>
        <v>#N/A</v>
      </c>
      <c r="AN126" s="19" t="e">
        <f t="shared" si="16"/>
        <v>#N/A</v>
      </c>
      <c r="AO126" s="19" t="e">
        <f t="shared" si="17"/>
        <v>#N/A</v>
      </c>
      <c r="AP126" s="19" t="e">
        <f t="shared" si="18"/>
        <v>#N/A</v>
      </c>
      <c r="AQ126" s="22">
        <f t="shared" si="19"/>
        <v>0</v>
      </c>
      <c r="AR126" s="22">
        <f t="shared" si="20"/>
        <v>0</v>
      </c>
      <c r="AS126" s="22">
        <f>IF(AND(AQ126&gt;=Inputs!$B$15,D126=2),MAX(C126,Inputs!$B$15),AQ126)</f>
        <v>0</v>
      </c>
      <c r="AT126" s="22">
        <f>IF(AND(AR126&gt;=Inputs!$B$15,D126=2),MAX(C126,Inputs!$B$15),AR126)</f>
        <v>0</v>
      </c>
      <c r="AU126" s="22">
        <f>IF(AND(AS126&gt;=Inputs!$B$16,D126&lt;4),MAX(C126,Inputs!$B$16),AS126)</f>
        <v>0</v>
      </c>
      <c r="AV126" s="22">
        <f>IF(AND(AT126&gt;=Inputs!$B$16,D126&lt;4),MAX(C126,Inputs!$B$16),AT126)</f>
        <v>0</v>
      </c>
      <c r="AW126" s="20">
        <f>IF(AU126&gt;Inputs!$B$17,Inputs!$B$17,AU126)</f>
        <v>0</v>
      </c>
      <c r="AX126" s="20">
        <f>IF(AV126&gt;Inputs!$B$17,Inputs!$B$17,AV126)</f>
        <v>0</v>
      </c>
    </row>
    <row r="127" spans="1:50" x14ac:dyDescent="0.25">
      <c r="A127" s="1">
        <f>Levels!A128</f>
        <v>0</v>
      </c>
      <c r="B127" s="1">
        <f>Levels!B128</f>
        <v>0</v>
      </c>
      <c r="C127" s="15">
        <f>IF(AND(E127=0,F127=1),Levels!C128,'2013-2014'!AU127)</f>
        <v>0</v>
      </c>
      <c r="D127" s="1">
        <f>Levels!F128</f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 t="e">
        <f>Levels!AE128</f>
        <v>#N/A</v>
      </c>
      <c r="K127" s="1" t="e">
        <f>Levels!AF128</f>
        <v>#N/A</v>
      </c>
      <c r="L127" s="1" t="e">
        <f t="shared" si="22"/>
        <v>#N/A</v>
      </c>
      <c r="M127" s="19">
        <f>IF(D127=1,Inputs!$J$25,IF(D127=2,Inputs!$J$26,IF(D127=3,Inputs!$J$27,IF(D127=4,Inputs!$J$28,0))))</f>
        <v>0</v>
      </c>
      <c r="N127" s="19">
        <f>IF(D127=1,Inputs!$J$42,IF(D127=2,Inputs!$J$43,IF(D127=3,Inputs!$J$44,IF(D127=4,Inputs!$J$45,0))))</f>
        <v>0</v>
      </c>
      <c r="O127" s="19">
        <f>IF(D127=1,Inputs!$K$25,IF(D127=2,Inputs!$K$26,IF(D127=3,Inputs!$K$27,IF(D127=4,Inputs!$K$28,0))))</f>
        <v>0</v>
      </c>
      <c r="P127" s="19">
        <f>IF(D127=1,Inputs!$K$42,IF(D127=2,Inputs!$K$43,IF(D127=3,Inputs!$K$44,IF(D127=4,Inputs!$K$45,0))))</f>
        <v>0</v>
      </c>
      <c r="Q127" s="19">
        <f>IF(AND(D127=1,G127=1),Inputs!$L$25,IF(AND(D127=2,G127=1),Inputs!$L$26,IF(AND(D127=3,G127=1),Inputs!$L$27,IF(AND(D127=4,G127=1),Inputs!$L$28,0))))</f>
        <v>0</v>
      </c>
      <c r="R127" s="19">
        <f>IF(AND(D127=1,G127=1),Inputs!$L$42,IF(AND(D127=2,G127=1),Inputs!$L$43,IF(AND(D127=3,G127=1),Inputs!$L$44,IF(AND(D127=4,G127=1),Inputs!$L$45,0))))</f>
        <v>0</v>
      </c>
      <c r="S127" s="19">
        <f>IF(AND(D127=1,H127=1),Inputs!$M$25,IF(AND(D127=2,H127=1),Inputs!$M$26,IF(AND(D127=3,H127=1),Inputs!$M$27,IF(AND(D127=4,H127=1),Inputs!$M$28,0))))</f>
        <v>0</v>
      </c>
      <c r="T127" s="19">
        <f>IF(AND(D127=1,H127=1),Inputs!$M$42,IF(AND(D127=2,H127=1),Inputs!$M$43,IF(AND(D127=3,H127=1),Inputs!$M$44,IF(AND(D127=4,H127=1),Inputs!$M$45,0))))</f>
        <v>0</v>
      </c>
      <c r="U127" s="19">
        <f>IF(AND(D127=1,I127=1),Inputs!$N$25,IF(AND(D127=2,I127=1),Inputs!$N$26,IF(AND(D127=3,I127=1),Inputs!$N$27,IF(AND(D127=4,I127=1),Inputs!$N$28,0))))</f>
        <v>0</v>
      </c>
      <c r="V127" s="19">
        <f>IF(AND(D127=1,I127=1),Inputs!$N$42,IF(AND(D127=2,I127=1),Inputs!$N$43,IF(AND(D127=3,I127=1),Inputs!$N$44,IF(AND(D127=4,I127=1),Inputs!$N$45,0))))</f>
        <v>0</v>
      </c>
      <c r="W127" s="19">
        <f>IF(D127=1,Inputs!$J$34,IF(D127=2,Inputs!$J$35,IF(D127=3,Inputs!$J$36,IF(D127=4,Inputs!$J$37,0))))</f>
        <v>0</v>
      </c>
      <c r="X127" s="19">
        <f>IF(D127=1,Inputs!$J$51,IF(D127=2,Inputs!$J$52,IF(D127=3,Inputs!$J$53,IF(D127=4,Inputs!$J$54,0))))</f>
        <v>0</v>
      </c>
      <c r="Y127" s="19">
        <f>IF(D127=1,Inputs!$K$34,IF(D127=2,Inputs!$K$35,IF(D127=3,Inputs!$K$36,IF(D127=4,Inputs!$K$37,0))))</f>
        <v>0</v>
      </c>
      <c r="Z127" s="19">
        <f>IF(D127=1,Inputs!$K$51,IF(D127=2,Inputs!$K$52,IF(D127=3,Inputs!$K$53,IF(D127=4,Inputs!$K$54,0))))</f>
        <v>0</v>
      </c>
      <c r="AA127" s="19">
        <f>IF(AND(D127=1,G127=1),Inputs!$L$34,IF(AND(D127=2,G127=1),Inputs!$L$35,IF(AND(D127=3,G127=1),Inputs!$L$36,IF(AND(D127=4,G127=1),Inputs!$L$37,0))))</f>
        <v>0</v>
      </c>
      <c r="AB127" s="19">
        <f>IF(AND(D127=1,G127=1),Inputs!$L$51,IF(AND(D127=2,G127=1),Inputs!$L$52,IF(AND(D127=3,G127=1),Inputs!$L$53,IF(AND(D127=4,G127=1),Inputs!$L$54,0))))</f>
        <v>0</v>
      </c>
      <c r="AC127" s="19">
        <f>IF(AND(D127=1,H127=1),Inputs!$M$34,IF(AND(D127=2,H127=1),Inputs!$M$35,IF(AND(D127=3,H127=1),Inputs!$M$36,IF(AND(D127=4,H127=1),Inputs!$M$37,0))))</f>
        <v>0</v>
      </c>
      <c r="AD127" s="19">
        <f>IF(AND(D127=1,H127=1),Inputs!$M$51,IF(AND(D127=2,H127=1),Inputs!$M$52,IF(AND(D127=3,H127=1),Inputs!$M$53,IF(AND(D127=4,H127=1),Inputs!$M$54,0))))</f>
        <v>0</v>
      </c>
      <c r="AE127" s="19">
        <f>IF(AND(D127=1,I127=1),Inputs!$N$34,IF(AND(D127=2,I127=1),Inputs!$N$35,IF(AND(D127=3,I127=1),Inputs!$N$36,IF(AND(D127=4,I127=1),Inputs!$N$37,0))))</f>
        <v>0</v>
      </c>
      <c r="AF127" s="19">
        <f>IF(AND(D127=1,I127=1),Inputs!$N$51,IF(AND(D127=2,I127=1),Inputs!$N$52,IF(AND(D127=3,I127=1),Inputs!$N$53,IF(AND(D127=4,I127=1),Inputs!$N$54,0))))</f>
        <v>0</v>
      </c>
      <c r="AG127" s="19" t="e">
        <f t="shared" si="23"/>
        <v>#N/A</v>
      </c>
      <c r="AH127" s="19" t="e">
        <f t="shared" si="24"/>
        <v>#N/A</v>
      </c>
      <c r="AI127" s="19" t="e">
        <f t="shared" si="25"/>
        <v>#N/A</v>
      </c>
      <c r="AJ127" s="19" t="e">
        <f>IF(K127=2,Inputs!$B$7,IF(K127=3,Inputs!$B$8,IF(K127=4,Inputs!$B$9,IF(K127=5,Inputs!$B$10,IF(K127=6,Inputs!$B$11)))))</f>
        <v>#N/A</v>
      </c>
      <c r="AK127" s="19">
        <f>Inputs!$B$65+C127</f>
        <v>500</v>
      </c>
      <c r="AL127" s="19" t="e">
        <f t="shared" si="26"/>
        <v>#N/A</v>
      </c>
      <c r="AM127" s="19" t="e">
        <f t="shared" si="21"/>
        <v>#N/A</v>
      </c>
      <c r="AN127" s="19" t="e">
        <f t="shared" si="16"/>
        <v>#N/A</v>
      </c>
      <c r="AO127" s="19" t="e">
        <f t="shared" si="17"/>
        <v>#N/A</v>
      </c>
      <c r="AP127" s="19" t="e">
        <f t="shared" si="18"/>
        <v>#N/A</v>
      </c>
      <c r="AQ127" s="22">
        <f t="shared" si="19"/>
        <v>0</v>
      </c>
      <c r="AR127" s="22">
        <f t="shared" si="20"/>
        <v>0</v>
      </c>
      <c r="AS127" s="22">
        <f>IF(AND(AQ127&gt;=Inputs!$B$15,D127=2),MAX(C127,Inputs!$B$15),AQ127)</f>
        <v>0</v>
      </c>
      <c r="AT127" s="22">
        <f>IF(AND(AR127&gt;=Inputs!$B$15,D127=2),MAX(C127,Inputs!$B$15),AR127)</f>
        <v>0</v>
      </c>
      <c r="AU127" s="22">
        <f>IF(AND(AS127&gt;=Inputs!$B$16,D127&lt;4),MAX(C127,Inputs!$B$16),AS127)</f>
        <v>0</v>
      </c>
      <c r="AV127" s="22">
        <f>IF(AND(AT127&gt;=Inputs!$B$16,D127&lt;4),MAX(C127,Inputs!$B$16),AT127)</f>
        <v>0</v>
      </c>
      <c r="AW127" s="20">
        <f>IF(AU127&gt;Inputs!$B$17,Inputs!$B$17,AU127)</f>
        <v>0</v>
      </c>
      <c r="AX127" s="20">
        <f>IF(AV127&gt;Inputs!$B$17,Inputs!$B$17,AV127)</f>
        <v>0</v>
      </c>
    </row>
    <row r="128" spans="1:50" x14ac:dyDescent="0.25">
      <c r="A128" s="1">
        <f>Levels!A129</f>
        <v>0</v>
      </c>
      <c r="B128" s="1">
        <f>Levels!B129</f>
        <v>0</v>
      </c>
      <c r="C128" s="15">
        <f>IF(AND(E128=0,F128=1),Levels!C129,'2013-2014'!AU128)</f>
        <v>0</v>
      </c>
      <c r="D128" s="1">
        <f>Levels!F129</f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 t="e">
        <f>Levels!AE129</f>
        <v>#N/A</v>
      </c>
      <c r="K128" s="1" t="e">
        <f>Levels!AF129</f>
        <v>#N/A</v>
      </c>
      <c r="L128" s="1" t="e">
        <f t="shared" si="22"/>
        <v>#N/A</v>
      </c>
      <c r="M128" s="19">
        <f>IF(D128=1,Inputs!$J$25,IF(D128=2,Inputs!$J$26,IF(D128=3,Inputs!$J$27,IF(D128=4,Inputs!$J$28,0))))</f>
        <v>0</v>
      </c>
      <c r="N128" s="19">
        <f>IF(D128=1,Inputs!$J$42,IF(D128=2,Inputs!$J$43,IF(D128=3,Inputs!$J$44,IF(D128=4,Inputs!$J$45,0))))</f>
        <v>0</v>
      </c>
      <c r="O128" s="19">
        <f>IF(D128=1,Inputs!$K$25,IF(D128=2,Inputs!$K$26,IF(D128=3,Inputs!$K$27,IF(D128=4,Inputs!$K$28,0))))</f>
        <v>0</v>
      </c>
      <c r="P128" s="19">
        <f>IF(D128=1,Inputs!$K$42,IF(D128=2,Inputs!$K$43,IF(D128=3,Inputs!$K$44,IF(D128=4,Inputs!$K$45,0))))</f>
        <v>0</v>
      </c>
      <c r="Q128" s="19">
        <f>IF(AND(D128=1,G128=1),Inputs!$L$25,IF(AND(D128=2,G128=1),Inputs!$L$26,IF(AND(D128=3,G128=1),Inputs!$L$27,IF(AND(D128=4,G128=1),Inputs!$L$28,0))))</f>
        <v>0</v>
      </c>
      <c r="R128" s="19">
        <f>IF(AND(D128=1,G128=1),Inputs!$L$42,IF(AND(D128=2,G128=1),Inputs!$L$43,IF(AND(D128=3,G128=1),Inputs!$L$44,IF(AND(D128=4,G128=1),Inputs!$L$45,0))))</f>
        <v>0</v>
      </c>
      <c r="S128" s="19">
        <f>IF(AND(D128=1,H128=1),Inputs!$M$25,IF(AND(D128=2,H128=1),Inputs!$M$26,IF(AND(D128=3,H128=1),Inputs!$M$27,IF(AND(D128=4,H128=1),Inputs!$M$28,0))))</f>
        <v>0</v>
      </c>
      <c r="T128" s="19">
        <f>IF(AND(D128=1,H128=1),Inputs!$M$42,IF(AND(D128=2,H128=1),Inputs!$M$43,IF(AND(D128=3,H128=1),Inputs!$M$44,IF(AND(D128=4,H128=1),Inputs!$M$45,0))))</f>
        <v>0</v>
      </c>
      <c r="U128" s="19">
        <f>IF(AND(D128=1,I128=1),Inputs!$N$25,IF(AND(D128=2,I128=1),Inputs!$N$26,IF(AND(D128=3,I128=1),Inputs!$N$27,IF(AND(D128=4,I128=1),Inputs!$N$28,0))))</f>
        <v>0</v>
      </c>
      <c r="V128" s="19">
        <f>IF(AND(D128=1,I128=1),Inputs!$N$42,IF(AND(D128=2,I128=1),Inputs!$N$43,IF(AND(D128=3,I128=1),Inputs!$N$44,IF(AND(D128=4,I128=1),Inputs!$N$45,0))))</f>
        <v>0</v>
      </c>
      <c r="W128" s="19">
        <f>IF(D128=1,Inputs!$J$34,IF(D128=2,Inputs!$J$35,IF(D128=3,Inputs!$J$36,IF(D128=4,Inputs!$J$37,0))))</f>
        <v>0</v>
      </c>
      <c r="X128" s="19">
        <f>IF(D128=1,Inputs!$J$51,IF(D128=2,Inputs!$J$52,IF(D128=3,Inputs!$J$53,IF(D128=4,Inputs!$J$54,0))))</f>
        <v>0</v>
      </c>
      <c r="Y128" s="19">
        <f>IF(D128=1,Inputs!$K$34,IF(D128=2,Inputs!$K$35,IF(D128=3,Inputs!$K$36,IF(D128=4,Inputs!$K$37,0))))</f>
        <v>0</v>
      </c>
      <c r="Z128" s="19">
        <f>IF(D128=1,Inputs!$K$51,IF(D128=2,Inputs!$K$52,IF(D128=3,Inputs!$K$53,IF(D128=4,Inputs!$K$54,0))))</f>
        <v>0</v>
      </c>
      <c r="AA128" s="19">
        <f>IF(AND(D128=1,G128=1),Inputs!$L$34,IF(AND(D128=2,G128=1),Inputs!$L$35,IF(AND(D128=3,G128=1),Inputs!$L$36,IF(AND(D128=4,G128=1),Inputs!$L$37,0))))</f>
        <v>0</v>
      </c>
      <c r="AB128" s="19">
        <f>IF(AND(D128=1,G128=1),Inputs!$L$51,IF(AND(D128=2,G128=1),Inputs!$L$52,IF(AND(D128=3,G128=1),Inputs!$L$53,IF(AND(D128=4,G128=1),Inputs!$L$54,0))))</f>
        <v>0</v>
      </c>
      <c r="AC128" s="19">
        <f>IF(AND(D128=1,H128=1),Inputs!$M$34,IF(AND(D128=2,H128=1),Inputs!$M$35,IF(AND(D128=3,H128=1),Inputs!$M$36,IF(AND(D128=4,H128=1),Inputs!$M$37,0))))</f>
        <v>0</v>
      </c>
      <c r="AD128" s="19">
        <f>IF(AND(D128=1,H128=1),Inputs!$M$51,IF(AND(D128=2,H128=1),Inputs!$M$52,IF(AND(D128=3,H128=1),Inputs!$M$53,IF(AND(D128=4,H128=1),Inputs!$M$54,0))))</f>
        <v>0</v>
      </c>
      <c r="AE128" s="19">
        <f>IF(AND(D128=1,I128=1),Inputs!$N$34,IF(AND(D128=2,I128=1),Inputs!$N$35,IF(AND(D128=3,I128=1),Inputs!$N$36,IF(AND(D128=4,I128=1),Inputs!$N$37,0))))</f>
        <v>0</v>
      </c>
      <c r="AF128" s="19">
        <f>IF(AND(D128=1,I128=1),Inputs!$N$51,IF(AND(D128=2,I128=1),Inputs!$N$52,IF(AND(D128=3,I128=1),Inputs!$N$53,IF(AND(D128=4,I128=1),Inputs!$N$54,0))))</f>
        <v>0</v>
      </c>
      <c r="AG128" s="19" t="e">
        <f t="shared" si="23"/>
        <v>#N/A</v>
      </c>
      <c r="AH128" s="19" t="e">
        <f t="shared" si="24"/>
        <v>#N/A</v>
      </c>
      <c r="AI128" s="19" t="e">
        <f t="shared" si="25"/>
        <v>#N/A</v>
      </c>
      <c r="AJ128" s="19" t="e">
        <f>IF(K128=2,Inputs!$B$7,IF(K128=3,Inputs!$B$8,IF(K128=4,Inputs!$B$9,IF(K128=5,Inputs!$B$10,IF(K128=6,Inputs!$B$11)))))</f>
        <v>#N/A</v>
      </c>
      <c r="AK128" s="19">
        <f>Inputs!$B$65+C128</f>
        <v>500</v>
      </c>
      <c r="AL128" s="19" t="e">
        <f t="shared" si="26"/>
        <v>#N/A</v>
      </c>
      <c r="AM128" s="19" t="e">
        <f t="shared" si="21"/>
        <v>#N/A</v>
      </c>
      <c r="AN128" s="19" t="e">
        <f t="shared" si="16"/>
        <v>#N/A</v>
      </c>
      <c r="AO128" s="19" t="e">
        <f t="shared" si="17"/>
        <v>#N/A</v>
      </c>
      <c r="AP128" s="19" t="e">
        <f t="shared" si="18"/>
        <v>#N/A</v>
      </c>
      <c r="AQ128" s="22">
        <f t="shared" si="19"/>
        <v>0</v>
      </c>
      <c r="AR128" s="22">
        <f t="shared" si="20"/>
        <v>0</v>
      </c>
      <c r="AS128" s="22">
        <f>IF(AND(AQ128&gt;=Inputs!$B$15,D128=2),MAX(C128,Inputs!$B$15),AQ128)</f>
        <v>0</v>
      </c>
      <c r="AT128" s="22">
        <f>IF(AND(AR128&gt;=Inputs!$B$15,D128=2),MAX(C128,Inputs!$B$15),AR128)</f>
        <v>0</v>
      </c>
      <c r="AU128" s="22">
        <f>IF(AND(AS128&gt;=Inputs!$B$16,D128&lt;4),MAX(C128,Inputs!$B$16),AS128)</f>
        <v>0</v>
      </c>
      <c r="AV128" s="22">
        <f>IF(AND(AT128&gt;=Inputs!$B$16,D128&lt;4),MAX(C128,Inputs!$B$16),AT128)</f>
        <v>0</v>
      </c>
      <c r="AW128" s="20">
        <f>IF(AU128&gt;Inputs!$B$17,Inputs!$B$17,AU128)</f>
        <v>0</v>
      </c>
      <c r="AX128" s="20">
        <f>IF(AV128&gt;Inputs!$B$17,Inputs!$B$17,AV128)</f>
        <v>0</v>
      </c>
    </row>
    <row r="129" spans="1:50" x14ac:dyDescent="0.25">
      <c r="A129" s="1">
        <f>Levels!A130</f>
        <v>0</v>
      </c>
      <c r="B129" s="1">
        <f>Levels!B130</f>
        <v>0</v>
      </c>
      <c r="C129" s="15">
        <f>IF(AND(E129=0,F129=1),Levels!C130,'2013-2014'!AU129)</f>
        <v>0</v>
      </c>
      <c r="D129" s="1">
        <f>Levels!F130</f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 t="e">
        <f>Levels!AE130</f>
        <v>#N/A</v>
      </c>
      <c r="K129" s="1" t="e">
        <f>Levels!AF130</f>
        <v>#N/A</v>
      </c>
      <c r="L129" s="1" t="e">
        <f t="shared" si="22"/>
        <v>#N/A</v>
      </c>
      <c r="M129" s="19">
        <f>IF(D129=1,Inputs!$J$25,IF(D129=2,Inputs!$J$26,IF(D129=3,Inputs!$J$27,IF(D129=4,Inputs!$J$28,0))))</f>
        <v>0</v>
      </c>
      <c r="N129" s="19">
        <f>IF(D129=1,Inputs!$J$42,IF(D129=2,Inputs!$J$43,IF(D129=3,Inputs!$J$44,IF(D129=4,Inputs!$J$45,0))))</f>
        <v>0</v>
      </c>
      <c r="O129" s="19">
        <f>IF(D129=1,Inputs!$K$25,IF(D129=2,Inputs!$K$26,IF(D129=3,Inputs!$K$27,IF(D129=4,Inputs!$K$28,0))))</f>
        <v>0</v>
      </c>
      <c r="P129" s="19">
        <f>IF(D129=1,Inputs!$K$42,IF(D129=2,Inputs!$K$43,IF(D129=3,Inputs!$K$44,IF(D129=4,Inputs!$K$45,0))))</f>
        <v>0</v>
      </c>
      <c r="Q129" s="19">
        <f>IF(AND(D129=1,G129=1),Inputs!$L$25,IF(AND(D129=2,G129=1),Inputs!$L$26,IF(AND(D129=3,G129=1),Inputs!$L$27,IF(AND(D129=4,G129=1),Inputs!$L$28,0))))</f>
        <v>0</v>
      </c>
      <c r="R129" s="19">
        <f>IF(AND(D129=1,G129=1),Inputs!$L$42,IF(AND(D129=2,G129=1),Inputs!$L$43,IF(AND(D129=3,G129=1),Inputs!$L$44,IF(AND(D129=4,G129=1),Inputs!$L$45,0))))</f>
        <v>0</v>
      </c>
      <c r="S129" s="19">
        <f>IF(AND(D129=1,H129=1),Inputs!$M$25,IF(AND(D129=2,H129=1),Inputs!$M$26,IF(AND(D129=3,H129=1),Inputs!$M$27,IF(AND(D129=4,H129=1),Inputs!$M$28,0))))</f>
        <v>0</v>
      </c>
      <c r="T129" s="19">
        <f>IF(AND(D129=1,H129=1),Inputs!$M$42,IF(AND(D129=2,H129=1),Inputs!$M$43,IF(AND(D129=3,H129=1),Inputs!$M$44,IF(AND(D129=4,H129=1),Inputs!$M$45,0))))</f>
        <v>0</v>
      </c>
      <c r="U129" s="19">
        <f>IF(AND(D129=1,I129=1),Inputs!$N$25,IF(AND(D129=2,I129=1),Inputs!$N$26,IF(AND(D129=3,I129=1),Inputs!$N$27,IF(AND(D129=4,I129=1),Inputs!$N$28,0))))</f>
        <v>0</v>
      </c>
      <c r="V129" s="19">
        <f>IF(AND(D129=1,I129=1),Inputs!$N$42,IF(AND(D129=2,I129=1),Inputs!$N$43,IF(AND(D129=3,I129=1),Inputs!$N$44,IF(AND(D129=4,I129=1),Inputs!$N$45,0))))</f>
        <v>0</v>
      </c>
      <c r="W129" s="19">
        <f>IF(D129=1,Inputs!$J$34,IF(D129=2,Inputs!$J$35,IF(D129=3,Inputs!$J$36,IF(D129=4,Inputs!$J$37,0))))</f>
        <v>0</v>
      </c>
      <c r="X129" s="19">
        <f>IF(D129=1,Inputs!$J$51,IF(D129=2,Inputs!$J$52,IF(D129=3,Inputs!$J$53,IF(D129=4,Inputs!$J$54,0))))</f>
        <v>0</v>
      </c>
      <c r="Y129" s="19">
        <f>IF(D129=1,Inputs!$K$34,IF(D129=2,Inputs!$K$35,IF(D129=3,Inputs!$K$36,IF(D129=4,Inputs!$K$37,0))))</f>
        <v>0</v>
      </c>
      <c r="Z129" s="19">
        <f>IF(D129=1,Inputs!$K$51,IF(D129=2,Inputs!$K$52,IF(D129=3,Inputs!$K$53,IF(D129=4,Inputs!$K$54,0))))</f>
        <v>0</v>
      </c>
      <c r="AA129" s="19">
        <f>IF(AND(D129=1,G129=1),Inputs!$L$34,IF(AND(D129=2,G129=1),Inputs!$L$35,IF(AND(D129=3,G129=1),Inputs!$L$36,IF(AND(D129=4,G129=1),Inputs!$L$37,0))))</f>
        <v>0</v>
      </c>
      <c r="AB129" s="19">
        <f>IF(AND(D129=1,G129=1),Inputs!$L$51,IF(AND(D129=2,G129=1),Inputs!$L$52,IF(AND(D129=3,G129=1),Inputs!$L$53,IF(AND(D129=4,G129=1),Inputs!$L$54,0))))</f>
        <v>0</v>
      </c>
      <c r="AC129" s="19">
        <f>IF(AND(D129=1,H129=1),Inputs!$M$34,IF(AND(D129=2,H129=1),Inputs!$M$35,IF(AND(D129=3,H129=1),Inputs!$M$36,IF(AND(D129=4,H129=1),Inputs!$M$37,0))))</f>
        <v>0</v>
      </c>
      <c r="AD129" s="19">
        <f>IF(AND(D129=1,H129=1),Inputs!$M$51,IF(AND(D129=2,H129=1),Inputs!$M$52,IF(AND(D129=3,H129=1),Inputs!$M$53,IF(AND(D129=4,H129=1),Inputs!$M$54,0))))</f>
        <v>0</v>
      </c>
      <c r="AE129" s="19">
        <f>IF(AND(D129=1,I129=1),Inputs!$N$34,IF(AND(D129=2,I129=1),Inputs!$N$35,IF(AND(D129=3,I129=1),Inputs!$N$36,IF(AND(D129=4,I129=1),Inputs!$N$37,0))))</f>
        <v>0</v>
      </c>
      <c r="AF129" s="19">
        <f>IF(AND(D129=1,I129=1),Inputs!$N$51,IF(AND(D129=2,I129=1),Inputs!$N$52,IF(AND(D129=3,I129=1),Inputs!$N$53,IF(AND(D129=4,I129=1),Inputs!$N$54,0))))</f>
        <v>0</v>
      </c>
      <c r="AG129" s="19" t="e">
        <f t="shared" si="23"/>
        <v>#N/A</v>
      </c>
      <c r="AH129" s="19" t="e">
        <f t="shared" si="24"/>
        <v>#N/A</v>
      </c>
      <c r="AI129" s="19" t="e">
        <f t="shared" si="25"/>
        <v>#N/A</v>
      </c>
      <c r="AJ129" s="19" t="e">
        <f>IF(K129=2,Inputs!$B$7,IF(K129=3,Inputs!$B$8,IF(K129=4,Inputs!$B$9,IF(K129=5,Inputs!$B$10,IF(K129=6,Inputs!$B$11)))))</f>
        <v>#N/A</v>
      </c>
      <c r="AK129" s="19">
        <f>Inputs!$B$65+C129</f>
        <v>500</v>
      </c>
      <c r="AL129" s="19" t="e">
        <f t="shared" si="26"/>
        <v>#N/A</v>
      </c>
      <c r="AM129" s="19" t="e">
        <f t="shared" si="21"/>
        <v>#N/A</v>
      </c>
      <c r="AN129" s="19" t="e">
        <f t="shared" si="16"/>
        <v>#N/A</v>
      </c>
      <c r="AO129" s="19" t="e">
        <f t="shared" si="17"/>
        <v>#N/A</v>
      </c>
      <c r="AP129" s="19" t="e">
        <f t="shared" si="18"/>
        <v>#N/A</v>
      </c>
      <c r="AQ129" s="22">
        <f t="shared" si="19"/>
        <v>0</v>
      </c>
      <c r="AR129" s="22">
        <f t="shared" si="20"/>
        <v>0</v>
      </c>
      <c r="AS129" s="22">
        <f>IF(AND(AQ129&gt;=Inputs!$B$15,D129=2),MAX(C129,Inputs!$B$15),AQ129)</f>
        <v>0</v>
      </c>
      <c r="AT129" s="22">
        <f>IF(AND(AR129&gt;=Inputs!$B$15,D129=2),MAX(C129,Inputs!$B$15),AR129)</f>
        <v>0</v>
      </c>
      <c r="AU129" s="22">
        <f>IF(AND(AS129&gt;=Inputs!$B$16,D129&lt;4),MAX(C129,Inputs!$B$16),AS129)</f>
        <v>0</v>
      </c>
      <c r="AV129" s="22">
        <f>IF(AND(AT129&gt;=Inputs!$B$16,D129&lt;4),MAX(C129,Inputs!$B$16),AT129)</f>
        <v>0</v>
      </c>
      <c r="AW129" s="20">
        <f>IF(AU129&gt;Inputs!$B$17,Inputs!$B$17,AU129)</f>
        <v>0</v>
      </c>
      <c r="AX129" s="20">
        <f>IF(AV129&gt;Inputs!$B$17,Inputs!$B$17,AV129)</f>
        <v>0</v>
      </c>
    </row>
    <row r="130" spans="1:50" x14ac:dyDescent="0.25">
      <c r="A130" s="1">
        <f>Levels!A131</f>
        <v>0</v>
      </c>
      <c r="B130" s="1">
        <f>Levels!B131</f>
        <v>0</v>
      </c>
      <c r="C130" s="15">
        <f>IF(AND(E130=0,F130=1),Levels!C131,'2013-2014'!AU130)</f>
        <v>0</v>
      </c>
      <c r="D130" s="1">
        <f>Levels!F131</f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 t="e">
        <f>Levels!AE131</f>
        <v>#N/A</v>
      </c>
      <c r="K130" s="1" t="e">
        <f>Levels!AF131</f>
        <v>#N/A</v>
      </c>
      <c r="L130" s="1" t="e">
        <f t="shared" si="22"/>
        <v>#N/A</v>
      </c>
      <c r="M130" s="19">
        <f>IF(D130=1,Inputs!$J$25,IF(D130=2,Inputs!$J$26,IF(D130=3,Inputs!$J$27,IF(D130=4,Inputs!$J$28,0))))</f>
        <v>0</v>
      </c>
      <c r="N130" s="19">
        <f>IF(D130=1,Inputs!$J$42,IF(D130=2,Inputs!$J$43,IF(D130=3,Inputs!$J$44,IF(D130=4,Inputs!$J$45,0))))</f>
        <v>0</v>
      </c>
      <c r="O130" s="19">
        <f>IF(D130=1,Inputs!$K$25,IF(D130=2,Inputs!$K$26,IF(D130=3,Inputs!$K$27,IF(D130=4,Inputs!$K$28,0))))</f>
        <v>0</v>
      </c>
      <c r="P130" s="19">
        <f>IF(D130=1,Inputs!$K$42,IF(D130=2,Inputs!$K$43,IF(D130=3,Inputs!$K$44,IF(D130=4,Inputs!$K$45,0))))</f>
        <v>0</v>
      </c>
      <c r="Q130" s="19">
        <f>IF(AND(D130=1,G130=1),Inputs!$L$25,IF(AND(D130=2,G130=1),Inputs!$L$26,IF(AND(D130=3,G130=1),Inputs!$L$27,IF(AND(D130=4,G130=1),Inputs!$L$28,0))))</f>
        <v>0</v>
      </c>
      <c r="R130" s="19">
        <f>IF(AND(D130=1,G130=1),Inputs!$L$42,IF(AND(D130=2,G130=1),Inputs!$L$43,IF(AND(D130=3,G130=1),Inputs!$L$44,IF(AND(D130=4,G130=1),Inputs!$L$45,0))))</f>
        <v>0</v>
      </c>
      <c r="S130" s="19">
        <f>IF(AND(D130=1,H130=1),Inputs!$M$25,IF(AND(D130=2,H130=1),Inputs!$M$26,IF(AND(D130=3,H130=1),Inputs!$M$27,IF(AND(D130=4,H130=1),Inputs!$M$28,0))))</f>
        <v>0</v>
      </c>
      <c r="T130" s="19">
        <f>IF(AND(D130=1,H130=1),Inputs!$M$42,IF(AND(D130=2,H130=1),Inputs!$M$43,IF(AND(D130=3,H130=1),Inputs!$M$44,IF(AND(D130=4,H130=1),Inputs!$M$45,0))))</f>
        <v>0</v>
      </c>
      <c r="U130" s="19">
        <f>IF(AND(D130=1,I130=1),Inputs!$N$25,IF(AND(D130=2,I130=1),Inputs!$N$26,IF(AND(D130=3,I130=1),Inputs!$N$27,IF(AND(D130=4,I130=1),Inputs!$N$28,0))))</f>
        <v>0</v>
      </c>
      <c r="V130" s="19">
        <f>IF(AND(D130=1,I130=1),Inputs!$N$42,IF(AND(D130=2,I130=1),Inputs!$N$43,IF(AND(D130=3,I130=1),Inputs!$N$44,IF(AND(D130=4,I130=1),Inputs!$N$45,0))))</f>
        <v>0</v>
      </c>
      <c r="W130" s="19">
        <f>IF(D130=1,Inputs!$J$34,IF(D130=2,Inputs!$J$35,IF(D130=3,Inputs!$J$36,IF(D130=4,Inputs!$J$37,0))))</f>
        <v>0</v>
      </c>
      <c r="X130" s="19">
        <f>IF(D130=1,Inputs!$J$51,IF(D130=2,Inputs!$J$52,IF(D130=3,Inputs!$J$53,IF(D130=4,Inputs!$J$54,0))))</f>
        <v>0</v>
      </c>
      <c r="Y130" s="19">
        <f>IF(D130=1,Inputs!$K$34,IF(D130=2,Inputs!$K$35,IF(D130=3,Inputs!$K$36,IF(D130=4,Inputs!$K$37,0))))</f>
        <v>0</v>
      </c>
      <c r="Z130" s="19">
        <f>IF(D130=1,Inputs!$K$51,IF(D130=2,Inputs!$K$52,IF(D130=3,Inputs!$K$53,IF(D130=4,Inputs!$K$54,0))))</f>
        <v>0</v>
      </c>
      <c r="AA130" s="19">
        <f>IF(AND(D130=1,G130=1),Inputs!$L$34,IF(AND(D130=2,G130=1),Inputs!$L$35,IF(AND(D130=3,G130=1),Inputs!$L$36,IF(AND(D130=4,G130=1),Inputs!$L$37,0))))</f>
        <v>0</v>
      </c>
      <c r="AB130" s="19">
        <f>IF(AND(D130=1,G130=1),Inputs!$L$51,IF(AND(D130=2,G130=1),Inputs!$L$52,IF(AND(D130=3,G130=1),Inputs!$L$53,IF(AND(D130=4,G130=1),Inputs!$L$54,0))))</f>
        <v>0</v>
      </c>
      <c r="AC130" s="19">
        <f>IF(AND(D130=1,H130=1),Inputs!$M$34,IF(AND(D130=2,H130=1),Inputs!$M$35,IF(AND(D130=3,H130=1),Inputs!$M$36,IF(AND(D130=4,H130=1),Inputs!$M$37,0))))</f>
        <v>0</v>
      </c>
      <c r="AD130" s="19">
        <f>IF(AND(D130=1,H130=1),Inputs!$M$51,IF(AND(D130=2,H130=1),Inputs!$M$52,IF(AND(D130=3,H130=1),Inputs!$M$53,IF(AND(D130=4,H130=1),Inputs!$M$54,0))))</f>
        <v>0</v>
      </c>
      <c r="AE130" s="19">
        <f>IF(AND(D130=1,I130=1),Inputs!$N$34,IF(AND(D130=2,I130=1),Inputs!$N$35,IF(AND(D130=3,I130=1),Inputs!$N$36,IF(AND(D130=4,I130=1),Inputs!$N$37,0))))</f>
        <v>0</v>
      </c>
      <c r="AF130" s="19">
        <f>IF(AND(D130=1,I130=1),Inputs!$N$51,IF(AND(D130=2,I130=1),Inputs!$N$52,IF(AND(D130=3,I130=1),Inputs!$N$53,IF(AND(D130=4,I130=1),Inputs!$N$54,0))))</f>
        <v>0</v>
      </c>
      <c r="AG130" s="19" t="e">
        <f t="shared" si="23"/>
        <v>#N/A</v>
      </c>
      <c r="AH130" s="19" t="e">
        <f t="shared" si="24"/>
        <v>#N/A</v>
      </c>
      <c r="AI130" s="19" t="e">
        <f t="shared" si="25"/>
        <v>#N/A</v>
      </c>
      <c r="AJ130" s="19" t="e">
        <f>IF(K130=2,Inputs!$B$7,IF(K130=3,Inputs!$B$8,IF(K130=4,Inputs!$B$9,IF(K130=5,Inputs!$B$10,IF(K130=6,Inputs!$B$11)))))</f>
        <v>#N/A</v>
      </c>
      <c r="AK130" s="19">
        <f>Inputs!$B$65+C130</f>
        <v>500</v>
      </c>
      <c r="AL130" s="19" t="e">
        <f t="shared" si="26"/>
        <v>#N/A</v>
      </c>
      <c r="AM130" s="19" t="e">
        <f t="shared" si="21"/>
        <v>#N/A</v>
      </c>
      <c r="AN130" s="19" t="e">
        <f t="shared" si="16"/>
        <v>#N/A</v>
      </c>
      <c r="AO130" s="19" t="e">
        <f t="shared" si="17"/>
        <v>#N/A</v>
      </c>
      <c r="AP130" s="19" t="e">
        <f t="shared" si="18"/>
        <v>#N/A</v>
      </c>
      <c r="AQ130" s="22">
        <f t="shared" si="19"/>
        <v>0</v>
      </c>
      <c r="AR130" s="22">
        <f t="shared" si="20"/>
        <v>0</v>
      </c>
      <c r="AS130" s="22">
        <f>IF(AND(AQ130&gt;=Inputs!$B$15,D130=2),MAX(C130,Inputs!$B$15),AQ130)</f>
        <v>0</v>
      </c>
      <c r="AT130" s="22">
        <f>IF(AND(AR130&gt;=Inputs!$B$15,D130=2),MAX(C130,Inputs!$B$15),AR130)</f>
        <v>0</v>
      </c>
      <c r="AU130" s="22">
        <f>IF(AND(AS130&gt;=Inputs!$B$16,D130&lt;4),MAX(C130,Inputs!$B$16),AS130)</f>
        <v>0</v>
      </c>
      <c r="AV130" s="22">
        <f>IF(AND(AT130&gt;=Inputs!$B$16,D130&lt;4),MAX(C130,Inputs!$B$16),AT130)</f>
        <v>0</v>
      </c>
      <c r="AW130" s="20">
        <f>IF(AU130&gt;Inputs!$B$17,Inputs!$B$17,AU130)</f>
        <v>0</v>
      </c>
      <c r="AX130" s="20">
        <f>IF(AV130&gt;Inputs!$B$17,Inputs!$B$17,AV130)</f>
        <v>0</v>
      </c>
    </row>
    <row r="131" spans="1:50" x14ac:dyDescent="0.25">
      <c r="A131" s="1">
        <f>Levels!A132</f>
        <v>0</v>
      </c>
      <c r="B131" s="1">
        <f>Levels!B132</f>
        <v>0</v>
      </c>
      <c r="C131" s="15">
        <f>IF(AND(E131=0,F131=1),Levels!C132,'2013-2014'!AU131)</f>
        <v>0</v>
      </c>
      <c r="D131" s="1">
        <f>Levels!F132</f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 t="e">
        <f>Levels!AE132</f>
        <v>#N/A</v>
      </c>
      <c r="K131" s="1" t="e">
        <f>Levels!AF132</f>
        <v>#N/A</v>
      </c>
      <c r="L131" s="1" t="e">
        <f t="shared" si="22"/>
        <v>#N/A</v>
      </c>
      <c r="M131" s="19">
        <f>IF(D131=1,Inputs!$J$25,IF(D131=2,Inputs!$J$26,IF(D131=3,Inputs!$J$27,IF(D131=4,Inputs!$J$28,0))))</f>
        <v>0</v>
      </c>
      <c r="N131" s="19">
        <f>IF(D131=1,Inputs!$J$42,IF(D131=2,Inputs!$J$43,IF(D131=3,Inputs!$J$44,IF(D131=4,Inputs!$J$45,0))))</f>
        <v>0</v>
      </c>
      <c r="O131" s="19">
        <f>IF(D131=1,Inputs!$K$25,IF(D131=2,Inputs!$K$26,IF(D131=3,Inputs!$K$27,IF(D131=4,Inputs!$K$28,0))))</f>
        <v>0</v>
      </c>
      <c r="P131" s="19">
        <f>IF(D131=1,Inputs!$K$42,IF(D131=2,Inputs!$K$43,IF(D131=3,Inputs!$K$44,IF(D131=4,Inputs!$K$45,0))))</f>
        <v>0</v>
      </c>
      <c r="Q131" s="19">
        <f>IF(AND(D131=1,G131=1),Inputs!$L$25,IF(AND(D131=2,G131=1),Inputs!$L$26,IF(AND(D131=3,G131=1),Inputs!$L$27,IF(AND(D131=4,G131=1),Inputs!$L$28,0))))</f>
        <v>0</v>
      </c>
      <c r="R131" s="19">
        <f>IF(AND(D131=1,G131=1),Inputs!$L$42,IF(AND(D131=2,G131=1),Inputs!$L$43,IF(AND(D131=3,G131=1),Inputs!$L$44,IF(AND(D131=4,G131=1),Inputs!$L$45,0))))</f>
        <v>0</v>
      </c>
      <c r="S131" s="19">
        <f>IF(AND(D131=1,H131=1),Inputs!$M$25,IF(AND(D131=2,H131=1),Inputs!$M$26,IF(AND(D131=3,H131=1),Inputs!$M$27,IF(AND(D131=4,H131=1),Inputs!$M$28,0))))</f>
        <v>0</v>
      </c>
      <c r="T131" s="19">
        <f>IF(AND(D131=1,H131=1),Inputs!$M$42,IF(AND(D131=2,H131=1),Inputs!$M$43,IF(AND(D131=3,H131=1),Inputs!$M$44,IF(AND(D131=4,H131=1),Inputs!$M$45,0))))</f>
        <v>0</v>
      </c>
      <c r="U131" s="19">
        <f>IF(AND(D131=1,I131=1),Inputs!$N$25,IF(AND(D131=2,I131=1),Inputs!$N$26,IF(AND(D131=3,I131=1),Inputs!$N$27,IF(AND(D131=4,I131=1),Inputs!$N$28,0))))</f>
        <v>0</v>
      </c>
      <c r="V131" s="19">
        <f>IF(AND(D131=1,I131=1),Inputs!$N$42,IF(AND(D131=2,I131=1),Inputs!$N$43,IF(AND(D131=3,I131=1),Inputs!$N$44,IF(AND(D131=4,I131=1),Inputs!$N$45,0))))</f>
        <v>0</v>
      </c>
      <c r="W131" s="19">
        <f>IF(D131=1,Inputs!$J$34,IF(D131=2,Inputs!$J$35,IF(D131=3,Inputs!$J$36,IF(D131=4,Inputs!$J$37,0))))</f>
        <v>0</v>
      </c>
      <c r="X131" s="19">
        <f>IF(D131=1,Inputs!$J$51,IF(D131=2,Inputs!$J$52,IF(D131=3,Inputs!$J$53,IF(D131=4,Inputs!$J$54,0))))</f>
        <v>0</v>
      </c>
      <c r="Y131" s="19">
        <f>IF(D131=1,Inputs!$K$34,IF(D131=2,Inputs!$K$35,IF(D131=3,Inputs!$K$36,IF(D131=4,Inputs!$K$37,0))))</f>
        <v>0</v>
      </c>
      <c r="Z131" s="19">
        <f>IF(D131=1,Inputs!$K$51,IF(D131=2,Inputs!$K$52,IF(D131=3,Inputs!$K$53,IF(D131=4,Inputs!$K$54,0))))</f>
        <v>0</v>
      </c>
      <c r="AA131" s="19">
        <f>IF(AND(D131=1,G131=1),Inputs!$L$34,IF(AND(D131=2,G131=1),Inputs!$L$35,IF(AND(D131=3,G131=1),Inputs!$L$36,IF(AND(D131=4,G131=1),Inputs!$L$37,0))))</f>
        <v>0</v>
      </c>
      <c r="AB131" s="19">
        <f>IF(AND(D131=1,G131=1),Inputs!$L$51,IF(AND(D131=2,G131=1),Inputs!$L$52,IF(AND(D131=3,G131=1),Inputs!$L$53,IF(AND(D131=4,G131=1),Inputs!$L$54,0))))</f>
        <v>0</v>
      </c>
      <c r="AC131" s="19">
        <f>IF(AND(D131=1,H131=1),Inputs!$M$34,IF(AND(D131=2,H131=1),Inputs!$M$35,IF(AND(D131=3,H131=1),Inputs!$M$36,IF(AND(D131=4,H131=1),Inputs!$M$37,0))))</f>
        <v>0</v>
      </c>
      <c r="AD131" s="19">
        <f>IF(AND(D131=1,H131=1),Inputs!$M$51,IF(AND(D131=2,H131=1),Inputs!$M$52,IF(AND(D131=3,H131=1),Inputs!$M$53,IF(AND(D131=4,H131=1),Inputs!$M$54,0))))</f>
        <v>0</v>
      </c>
      <c r="AE131" s="19">
        <f>IF(AND(D131=1,I131=1),Inputs!$N$34,IF(AND(D131=2,I131=1),Inputs!$N$35,IF(AND(D131=3,I131=1),Inputs!$N$36,IF(AND(D131=4,I131=1),Inputs!$N$37,0))))</f>
        <v>0</v>
      </c>
      <c r="AF131" s="19">
        <f>IF(AND(D131=1,I131=1),Inputs!$N$51,IF(AND(D131=2,I131=1),Inputs!$N$52,IF(AND(D131=3,I131=1),Inputs!$N$53,IF(AND(D131=4,I131=1),Inputs!$N$54,0))))</f>
        <v>0</v>
      </c>
      <c r="AG131" s="19" t="e">
        <f t="shared" si="23"/>
        <v>#N/A</v>
      </c>
      <c r="AH131" s="19" t="e">
        <f t="shared" si="24"/>
        <v>#N/A</v>
      </c>
      <c r="AI131" s="19" t="e">
        <f t="shared" si="25"/>
        <v>#N/A</v>
      </c>
      <c r="AJ131" s="19" t="e">
        <f>IF(K131=2,Inputs!$B$7,IF(K131=3,Inputs!$B$8,IF(K131=4,Inputs!$B$9,IF(K131=5,Inputs!$B$10,IF(K131=6,Inputs!$B$11)))))</f>
        <v>#N/A</v>
      </c>
      <c r="AK131" s="19">
        <f>Inputs!$B$65+C131</f>
        <v>500</v>
      </c>
      <c r="AL131" s="19" t="e">
        <f t="shared" si="26"/>
        <v>#N/A</v>
      </c>
      <c r="AM131" s="19" t="e">
        <f t="shared" si="21"/>
        <v>#N/A</v>
      </c>
      <c r="AN131" s="19" t="e">
        <f t="shared" si="16"/>
        <v>#N/A</v>
      </c>
      <c r="AO131" s="19" t="e">
        <f t="shared" si="17"/>
        <v>#N/A</v>
      </c>
      <c r="AP131" s="19" t="e">
        <f t="shared" si="18"/>
        <v>#N/A</v>
      </c>
      <c r="AQ131" s="22">
        <f t="shared" si="19"/>
        <v>0</v>
      </c>
      <c r="AR131" s="22">
        <f t="shared" si="20"/>
        <v>0</v>
      </c>
      <c r="AS131" s="22">
        <f>IF(AND(AQ131&gt;=Inputs!$B$15,D131=2),MAX(C131,Inputs!$B$15),AQ131)</f>
        <v>0</v>
      </c>
      <c r="AT131" s="22">
        <f>IF(AND(AR131&gt;=Inputs!$B$15,D131=2),MAX(C131,Inputs!$B$15),AR131)</f>
        <v>0</v>
      </c>
      <c r="AU131" s="22">
        <f>IF(AND(AS131&gt;=Inputs!$B$16,D131&lt;4),MAX(C131,Inputs!$B$16),AS131)</f>
        <v>0</v>
      </c>
      <c r="AV131" s="22">
        <f>IF(AND(AT131&gt;=Inputs!$B$16,D131&lt;4),MAX(C131,Inputs!$B$16),AT131)</f>
        <v>0</v>
      </c>
      <c r="AW131" s="20">
        <f>IF(AU131&gt;Inputs!$B$17,Inputs!$B$17,AU131)</f>
        <v>0</v>
      </c>
      <c r="AX131" s="20">
        <f>IF(AV131&gt;Inputs!$B$17,Inputs!$B$17,AV131)</f>
        <v>0</v>
      </c>
    </row>
    <row r="132" spans="1:50" x14ac:dyDescent="0.25">
      <c r="A132" s="1">
        <f>Levels!A133</f>
        <v>0</v>
      </c>
      <c r="B132" s="1">
        <f>Levels!B133</f>
        <v>0</v>
      </c>
      <c r="C132" s="15">
        <f>IF(AND(E132=0,F132=1),Levels!C133,'2013-2014'!AU132)</f>
        <v>0</v>
      </c>
      <c r="D132" s="1">
        <f>Levels!F133</f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 t="e">
        <f>Levels!AE133</f>
        <v>#N/A</v>
      </c>
      <c r="K132" s="1" t="e">
        <f>Levels!AF133</f>
        <v>#N/A</v>
      </c>
      <c r="L132" s="1" t="e">
        <f t="shared" si="22"/>
        <v>#N/A</v>
      </c>
      <c r="M132" s="19">
        <f>IF(D132=1,Inputs!$J$25,IF(D132=2,Inputs!$J$26,IF(D132=3,Inputs!$J$27,IF(D132=4,Inputs!$J$28,0))))</f>
        <v>0</v>
      </c>
      <c r="N132" s="19">
        <f>IF(D132=1,Inputs!$J$42,IF(D132=2,Inputs!$J$43,IF(D132=3,Inputs!$J$44,IF(D132=4,Inputs!$J$45,0))))</f>
        <v>0</v>
      </c>
      <c r="O132" s="19">
        <f>IF(D132=1,Inputs!$K$25,IF(D132=2,Inputs!$K$26,IF(D132=3,Inputs!$K$27,IF(D132=4,Inputs!$K$28,0))))</f>
        <v>0</v>
      </c>
      <c r="P132" s="19">
        <f>IF(D132=1,Inputs!$K$42,IF(D132=2,Inputs!$K$43,IF(D132=3,Inputs!$K$44,IF(D132=4,Inputs!$K$45,0))))</f>
        <v>0</v>
      </c>
      <c r="Q132" s="19">
        <f>IF(AND(D132=1,G132=1),Inputs!$L$25,IF(AND(D132=2,G132=1),Inputs!$L$26,IF(AND(D132=3,G132=1),Inputs!$L$27,IF(AND(D132=4,G132=1),Inputs!$L$28,0))))</f>
        <v>0</v>
      </c>
      <c r="R132" s="19">
        <f>IF(AND(D132=1,G132=1),Inputs!$L$42,IF(AND(D132=2,G132=1),Inputs!$L$43,IF(AND(D132=3,G132=1),Inputs!$L$44,IF(AND(D132=4,G132=1),Inputs!$L$45,0))))</f>
        <v>0</v>
      </c>
      <c r="S132" s="19">
        <f>IF(AND(D132=1,H132=1),Inputs!$M$25,IF(AND(D132=2,H132=1),Inputs!$M$26,IF(AND(D132=3,H132=1),Inputs!$M$27,IF(AND(D132=4,H132=1),Inputs!$M$28,0))))</f>
        <v>0</v>
      </c>
      <c r="T132" s="19">
        <f>IF(AND(D132=1,H132=1),Inputs!$M$42,IF(AND(D132=2,H132=1),Inputs!$M$43,IF(AND(D132=3,H132=1),Inputs!$M$44,IF(AND(D132=4,H132=1),Inputs!$M$45,0))))</f>
        <v>0</v>
      </c>
      <c r="U132" s="19">
        <f>IF(AND(D132=1,I132=1),Inputs!$N$25,IF(AND(D132=2,I132=1),Inputs!$N$26,IF(AND(D132=3,I132=1),Inputs!$N$27,IF(AND(D132=4,I132=1),Inputs!$N$28,0))))</f>
        <v>0</v>
      </c>
      <c r="V132" s="19">
        <f>IF(AND(D132=1,I132=1),Inputs!$N$42,IF(AND(D132=2,I132=1),Inputs!$N$43,IF(AND(D132=3,I132=1),Inputs!$N$44,IF(AND(D132=4,I132=1),Inputs!$N$45,0))))</f>
        <v>0</v>
      </c>
      <c r="W132" s="19">
        <f>IF(D132=1,Inputs!$J$34,IF(D132=2,Inputs!$J$35,IF(D132=3,Inputs!$J$36,IF(D132=4,Inputs!$J$37,0))))</f>
        <v>0</v>
      </c>
      <c r="X132" s="19">
        <f>IF(D132=1,Inputs!$J$51,IF(D132=2,Inputs!$J$52,IF(D132=3,Inputs!$J$53,IF(D132=4,Inputs!$J$54,0))))</f>
        <v>0</v>
      </c>
      <c r="Y132" s="19">
        <f>IF(D132=1,Inputs!$K$34,IF(D132=2,Inputs!$K$35,IF(D132=3,Inputs!$K$36,IF(D132=4,Inputs!$K$37,0))))</f>
        <v>0</v>
      </c>
      <c r="Z132" s="19">
        <f>IF(D132=1,Inputs!$K$51,IF(D132=2,Inputs!$K$52,IF(D132=3,Inputs!$K$53,IF(D132=4,Inputs!$K$54,0))))</f>
        <v>0</v>
      </c>
      <c r="AA132" s="19">
        <f>IF(AND(D132=1,G132=1),Inputs!$L$34,IF(AND(D132=2,G132=1),Inputs!$L$35,IF(AND(D132=3,G132=1),Inputs!$L$36,IF(AND(D132=4,G132=1),Inputs!$L$37,0))))</f>
        <v>0</v>
      </c>
      <c r="AB132" s="19">
        <f>IF(AND(D132=1,G132=1),Inputs!$L$51,IF(AND(D132=2,G132=1),Inputs!$L$52,IF(AND(D132=3,G132=1),Inputs!$L$53,IF(AND(D132=4,G132=1),Inputs!$L$54,0))))</f>
        <v>0</v>
      </c>
      <c r="AC132" s="19">
        <f>IF(AND(D132=1,H132=1),Inputs!$M$34,IF(AND(D132=2,H132=1),Inputs!$M$35,IF(AND(D132=3,H132=1),Inputs!$M$36,IF(AND(D132=4,H132=1),Inputs!$M$37,0))))</f>
        <v>0</v>
      </c>
      <c r="AD132" s="19">
        <f>IF(AND(D132=1,H132=1),Inputs!$M$51,IF(AND(D132=2,H132=1),Inputs!$M$52,IF(AND(D132=3,H132=1),Inputs!$M$53,IF(AND(D132=4,H132=1),Inputs!$M$54,0))))</f>
        <v>0</v>
      </c>
      <c r="AE132" s="19">
        <f>IF(AND(D132=1,I132=1),Inputs!$N$34,IF(AND(D132=2,I132=1),Inputs!$N$35,IF(AND(D132=3,I132=1),Inputs!$N$36,IF(AND(D132=4,I132=1),Inputs!$N$37,0))))</f>
        <v>0</v>
      </c>
      <c r="AF132" s="19">
        <f>IF(AND(D132=1,I132=1),Inputs!$N$51,IF(AND(D132=2,I132=1),Inputs!$N$52,IF(AND(D132=3,I132=1),Inputs!$N$53,IF(AND(D132=4,I132=1),Inputs!$N$54,0))))</f>
        <v>0</v>
      </c>
      <c r="AG132" s="19" t="e">
        <f t="shared" si="23"/>
        <v>#N/A</v>
      </c>
      <c r="AH132" s="19" t="e">
        <f t="shared" si="24"/>
        <v>#N/A</v>
      </c>
      <c r="AI132" s="19" t="e">
        <f t="shared" si="25"/>
        <v>#N/A</v>
      </c>
      <c r="AJ132" s="19" t="e">
        <f>IF(K132=2,Inputs!$B$7,IF(K132=3,Inputs!$B$8,IF(K132=4,Inputs!$B$9,IF(K132=5,Inputs!$B$10,IF(K132=6,Inputs!$B$11)))))</f>
        <v>#N/A</v>
      </c>
      <c r="AK132" s="19">
        <f>Inputs!$B$65+C132</f>
        <v>500</v>
      </c>
      <c r="AL132" s="19" t="e">
        <f t="shared" si="26"/>
        <v>#N/A</v>
      </c>
      <c r="AM132" s="19" t="e">
        <f t="shared" si="21"/>
        <v>#N/A</v>
      </c>
      <c r="AN132" s="19" t="e">
        <f t="shared" ref="AN132:AN195" si="27">AL132+SUM(AA132,AC132,AE132,Q132,S132,U132)</f>
        <v>#N/A</v>
      </c>
      <c r="AO132" s="19" t="e">
        <f t="shared" ref="AO132:AO195" si="28">IF(L132="Increment",AG132,IF(L132="Leap",AM132))</f>
        <v>#N/A</v>
      </c>
      <c r="AP132" s="19" t="e">
        <f t="shared" ref="AP132:AP195" si="29">IF(L132="Increment",AH132,IF(L132="Leap",AN132))</f>
        <v>#N/A</v>
      </c>
      <c r="AQ132" s="22">
        <f t="shared" ref="AQ132:AQ195" si="30">IF(F132=1,AO132,0)</f>
        <v>0</v>
      </c>
      <c r="AR132" s="22">
        <f t="shared" ref="AR132:AR195" si="31">IF(F132=1,AP132,0)</f>
        <v>0</v>
      </c>
      <c r="AS132" s="22">
        <f>IF(AND(AQ132&gt;=Inputs!$B$15,D132=2),MAX(C132,Inputs!$B$15),AQ132)</f>
        <v>0</v>
      </c>
      <c r="AT132" s="22">
        <f>IF(AND(AR132&gt;=Inputs!$B$15,D132=2),MAX(C132,Inputs!$B$15),AR132)</f>
        <v>0</v>
      </c>
      <c r="AU132" s="22">
        <f>IF(AND(AS132&gt;=Inputs!$B$16,D132&lt;4),MAX(C132,Inputs!$B$16),AS132)</f>
        <v>0</v>
      </c>
      <c r="AV132" s="22">
        <f>IF(AND(AT132&gt;=Inputs!$B$16,D132&lt;4),MAX(C132,Inputs!$B$16),AT132)</f>
        <v>0</v>
      </c>
      <c r="AW132" s="20">
        <f>IF(AU132&gt;Inputs!$B$17,Inputs!$B$17,AU132)</f>
        <v>0</v>
      </c>
      <c r="AX132" s="20">
        <f>IF(AV132&gt;Inputs!$B$17,Inputs!$B$17,AV132)</f>
        <v>0</v>
      </c>
    </row>
    <row r="133" spans="1:50" x14ac:dyDescent="0.25">
      <c r="A133" s="1">
        <f>Levels!A134</f>
        <v>0</v>
      </c>
      <c r="B133" s="1">
        <f>Levels!B134</f>
        <v>0</v>
      </c>
      <c r="C133" s="15">
        <f>IF(AND(E133=0,F133=1),Levels!C134,'2013-2014'!AU133)</f>
        <v>0</v>
      </c>
      <c r="D133" s="1">
        <f>Levels!F134</f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 t="e">
        <f>Levels!AE134</f>
        <v>#N/A</v>
      </c>
      <c r="K133" s="1" t="e">
        <f>Levels!AF134</f>
        <v>#N/A</v>
      </c>
      <c r="L133" s="1" t="e">
        <f t="shared" si="22"/>
        <v>#N/A</v>
      </c>
      <c r="M133" s="19">
        <f>IF(D133=1,Inputs!$J$25,IF(D133=2,Inputs!$J$26,IF(D133=3,Inputs!$J$27,IF(D133=4,Inputs!$J$28,0))))</f>
        <v>0</v>
      </c>
      <c r="N133" s="19">
        <f>IF(D133=1,Inputs!$J$42,IF(D133=2,Inputs!$J$43,IF(D133=3,Inputs!$J$44,IF(D133=4,Inputs!$J$45,0))))</f>
        <v>0</v>
      </c>
      <c r="O133" s="19">
        <f>IF(D133=1,Inputs!$K$25,IF(D133=2,Inputs!$K$26,IF(D133=3,Inputs!$K$27,IF(D133=4,Inputs!$K$28,0))))</f>
        <v>0</v>
      </c>
      <c r="P133" s="19">
        <f>IF(D133=1,Inputs!$K$42,IF(D133=2,Inputs!$K$43,IF(D133=3,Inputs!$K$44,IF(D133=4,Inputs!$K$45,0))))</f>
        <v>0</v>
      </c>
      <c r="Q133" s="19">
        <f>IF(AND(D133=1,G133=1),Inputs!$L$25,IF(AND(D133=2,G133=1),Inputs!$L$26,IF(AND(D133=3,G133=1),Inputs!$L$27,IF(AND(D133=4,G133=1),Inputs!$L$28,0))))</f>
        <v>0</v>
      </c>
      <c r="R133" s="19">
        <f>IF(AND(D133=1,G133=1),Inputs!$L$42,IF(AND(D133=2,G133=1),Inputs!$L$43,IF(AND(D133=3,G133=1),Inputs!$L$44,IF(AND(D133=4,G133=1),Inputs!$L$45,0))))</f>
        <v>0</v>
      </c>
      <c r="S133" s="19">
        <f>IF(AND(D133=1,H133=1),Inputs!$M$25,IF(AND(D133=2,H133=1),Inputs!$M$26,IF(AND(D133=3,H133=1),Inputs!$M$27,IF(AND(D133=4,H133=1),Inputs!$M$28,0))))</f>
        <v>0</v>
      </c>
      <c r="T133" s="19">
        <f>IF(AND(D133=1,H133=1),Inputs!$M$42,IF(AND(D133=2,H133=1),Inputs!$M$43,IF(AND(D133=3,H133=1),Inputs!$M$44,IF(AND(D133=4,H133=1),Inputs!$M$45,0))))</f>
        <v>0</v>
      </c>
      <c r="U133" s="19">
        <f>IF(AND(D133=1,I133=1),Inputs!$N$25,IF(AND(D133=2,I133=1),Inputs!$N$26,IF(AND(D133=3,I133=1),Inputs!$N$27,IF(AND(D133=4,I133=1),Inputs!$N$28,0))))</f>
        <v>0</v>
      </c>
      <c r="V133" s="19">
        <f>IF(AND(D133=1,I133=1),Inputs!$N$42,IF(AND(D133=2,I133=1),Inputs!$N$43,IF(AND(D133=3,I133=1),Inputs!$N$44,IF(AND(D133=4,I133=1),Inputs!$N$45,0))))</f>
        <v>0</v>
      </c>
      <c r="W133" s="19">
        <f>IF(D133=1,Inputs!$J$34,IF(D133=2,Inputs!$J$35,IF(D133=3,Inputs!$J$36,IF(D133=4,Inputs!$J$37,0))))</f>
        <v>0</v>
      </c>
      <c r="X133" s="19">
        <f>IF(D133=1,Inputs!$J$51,IF(D133=2,Inputs!$J$52,IF(D133=3,Inputs!$J$53,IF(D133=4,Inputs!$J$54,0))))</f>
        <v>0</v>
      </c>
      <c r="Y133" s="19">
        <f>IF(D133=1,Inputs!$K$34,IF(D133=2,Inputs!$K$35,IF(D133=3,Inputs!$K$36,IF(D133=4,Inputs!$K$37,0))))</f>
        <v>0</v>
      </c>
      <c r="Z133" s="19">
        <f>IF(D133=1,Inputs!$K$51,IF(D133=2,Inputs!$K$52,IF(D133=3,Inputs!$K$53,IF(D133=4,Inputs!$K$54,0))))</f>
        <v>0</v>
      </c>
      <c r="AA133" s="19">
        <f>IF(AND(D133=1,G133=1),Inputs!$L$34,IF(AND(D133=2,G133=1),Inputs!$L$35,IF(AND(D133=3,G133=1),Inputs!$L$36,IF(AND(D133=4,G133=1),Inputs!$L$37,0))))</f>
        <v>0</v>
      </c>
      <c r="AB133" s="19">
        <f>IF(AND(D133=1,G133=1),Inputs!$L$51,IF(AND(D133=2,G133=1),Inputs!$L$52,IF(AND(D133=3,G133=1),Inputs!$L$53,IF(AND(D133=4,G133=1),Inputs!$L$54,0))))</f>
        <v>0</v>
      </c>
      <c r="AC133" s="19">
        <f>IF(AND(D133=1,H133=1),Inputs!$M$34,IF(AND(D133=2,H133=1),Inputs!$M$35,IF(AND(D133=3,H133=1),Inputs!$M$36,IF(AND(D133=4,H133=1),Inputs!$M$37,0))))</f>
        <v>0</v>
      </c>
      <c r="AD133" s="19">
        <f>IF(AND(D133=1,H133=1),Inputs!$M$51,IF(AND(D133=2,H133=1),Inputs!$M$52,IF(AND(D133=3,H133=1),Inputs!$M$53,IF(AND(D133=4,H133=1),Inputs!$M$54,0))))</f>
        <v>0</v>
      </c>
      <c r="AE133" s="19">
        <f>IF(AND(D133=1,I133=1),Inputs!$N$34,IF(AND(D133=2,I133=1),Inputs!$N$35,IF(AND(D133=3,I133=1),Inputs!$N$36,IF(AND(D133=4,I133=1),Inputs!$N$37,0))))</f>
        <v>0</v>
      </c>
      <c r="AF133" s="19">
        <f>IF(AND(D133=1,I133=1),Inputs!$N$51,IF(AND(D133=2,I133=1),Inputs!$N$52,IF(AND(D133=3,I133=1),Inputs!$N$53,IF(AND(D133=4,I133=1),Inputs!$N$54,0))))</f>
        <v>0</v>
      </c>
      <c r="AG133" s="19" t="e">
        <f t="shared" si="23"/>
        <v>#N/A</v>
      </c>
      <c r="AH133" s="19" t="e">
        <f t="shared" si="24"/>
        <v>#N/A</v>
      </c>
      <c r="AI133" s="19" t="e">
        <f t="shared" si="25"/>
        <v>#N/A</v>
      </c>
      <c r="AJ133" s="19" t="e">
        <f>IF(K133=2,Inputs!$B$7,IF(K133=3,Inputs!$B$8,IF(K133=4,Inputs!$B$9,IF(K133=5,Inputs!$B$10,IF(K133=6,Inputs!$B$11)))))</f>
        <v>#N/A</v>
      </c>
      <c r="AK133" s="19">
        <f>Inputs!$B$65+C133</f>
        <v>500</v>
      </c>
      <c r="AL133" s="19" t="e">
        <f t="shared" si="26"/>
        <v>#N/A</v>
      </c>
      <c r="AM133" s="19" t="e">
        <f t="shared" ref="AM133:AM196" si="32">AL133+SUM(Q133,S133,U133)</f>
        <v>#N/A</v>
      </c>
      <c r="AN133" s="19" t="e">
        <f t="shared" si="27"/>
        <v>#N/A</v>
      </c>
      <c r="AO133" s="19" t="e">
        <f t="shared" si="28"/>
        <v>#N/A</v>
      </c>
      <c r="AP133" s="19" t="e">
        <f t="shared" si="29"/>
        <v>#N/A</v>
      </c>
      <c r="AQ133" s="22">
        <f t="shared" si="30"/>
        <v>0</v>
      </c>
      <c r="AR133" s="22">
        <f t="shared" si="31"/>
        <v>0</v>
      </c>
      <c r="AS133" s="22">
        <f>IF(AND(AQ133&gt;=Inputs!$B$15,D133=2),MAX(C133,Inputs!$B$15),AQ133)</f>
        <v>0</v>
      </c>
      <c r="AT133" s="22">
        <f>IF(AND(AR133&gt;=Inputs!$B$15,D133=2),MAX(C133,Inputs!$B$15),AR133)</f>
        <v>0</v>
      </c>
      <c r="AU133" s="22">
        <f>IF(AND(AS133&gt;=Inputs!$B$16,D133&lt;4),MAX(C133,Inputs!$B$16),AS133)</f>
        <v>0</v>
      </c>
      <c r="AV133" s="22">
        <f>IF(AND(AT133&gt;=Inputs!$B$16,D133&lt;4),MAX(C133,Inputs!$B$16),AT133)</f>
        <v>0</v>
      </c>
      <c r="AW133" s="20">
        <f>IF(AU133&gt;Inputs!$B$17,Inputs!$B$17,AU133)</f>
        <v>0</v>
      </c>
      <c r="AX133" s="20">
        <f>IF(AV133&gt;Inputs!$B$17,Inputs!$B$17,AV133)</f>
        <v>0</v>
      </c>
    </row>
    <row r="134" spans="1:50" x14ac:dyDescent="0.25">
      <c r="A134" s="1">
        <f>Levels!A135</f>
        <v>0</v>
      </c>
      <c r="B134" s="1">
        <f>Levels!B135</f>
        <v>0</v>
      </c>
      <c r="C134" s="15">
        <f>IF(AND(E134=0,F134=1),Levels!C135,'2013-2014'!AU134)</f>
        <v>0</v>
      </c>
      <c r="D134" s="1">
        <f>Levels!F135</f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 t="e">
        <f>Levels!AE135</f>
        <v>#N/A</v>
      </c>
      <c r="K134" s="1" t="e">
        <f>Levels!AF135</f>
        <v>#N/A</v>
      </c>
      <c r="L134" s="1" t="e">
        <f t="shared" si="22"/>
        <v>#N/A</v>
      </c>
      <c r="M134" s="19">
        <f>IF(D134=1,Inputs!$J$25,IF(D134=2,Inputs!$J$26,IF(D134=3,Inputs!$J$27,IF(D134=4,Inputs!$J$28,0))))</f>
        <v>0</v>
      </c>
      <c r="N134" s="19">
        <f>IF(D134=1,Inputs!$J$42,IF(D134=2,Inputs!$J$43,IF(D134=3,Inputs!$J$44,IF(D134=4,Inputs!$J$45,0))))</f>
        <v>0</v>
      </c>
      <c r="O134" s="19">
        <f>IF(D134=1,Inputs!$K$25,IF(D134=2,Inputs!$K$26,IF(D134=3,Inputs!$K$27,IF(D134=4,Inputs!$K$28,0))))</f>
        <v>0</v>
      </c>
      <c r="P134" s="19">
        <f>IF(D134=1,Inputs!$K$42,IF(D134=2,Inputs!$K$43,IF(D134=3,Inputs!$K$44,IF(D134=4,Inputs!$K$45,0))))</f>
        <v>0</v>
      </c>
      <c r="Q134" s="19">
        <f>IF(AND(D134=1,G134=1),Inputs!$L$25,IF(AND(D134=2,G134=1),Inputs!$L$26,IF(AND(D134=3,G134=1),Inputs!$L$27,IF(AND(D134=4,G134=1),Inputs!$L$28,0))))</f>
        <v>0</v>
      </c>
      <c r="R134" s="19">
        <f>IF(AND(D134=1,G134=1),Inputs!$L$42,IF(AND(D134=2,G134=1),Inputs!$L$43,IF(AND(D134=3,G134=1),Inputs!$L$44,IF(AND(D134=4,G134=1),Inputs!$L$45,0))))</f>
        <v>0</v>
      </c>
      <c r="S134" s="19">
        <f>IF(AND(D134=1,H134=1),Inputs!$M$25,IF(AND(D134=2,H134=1),Inputs!$M$26,IF(AND(D134=3,H134=1),Inputs!$M$27,IF(AND(D134=4,H134=1),Inputs!$M$28,0))))</f>
        <v>0</v>
      </c>
      <c r="T134" s="19">
        <f>IF(AND(D134=1,H134=1),Inputs!$M$42,IF(AND(D134=2,H134=1),Inputs!$M$43,IF(AND(D134=3,H134=1),Inputs!$M$44,IF(AND(D134=4,H134=1),Inputs!$M$45,0))))</f>
        <v>0</v>
      </c>
      <c r="U134" s="19">
        <f>IF(AND(D134=1,I134=1),Inputs!$N$25,IF(AND(D134=2,I134=1),Inputs!$N$26,IF(AND(D134=3,I134=1),Inputs!$N$27,IF(AND(D134=4,I134=1),Inputs!$N$28,0))))</f>
        <v>0</v>
      </c>
      <c r="V134" s="19">
        <f>IF(AND(D134=1,I134=1),Inputs!$N$42,IF(AND(D134=2,I134=1),Inputs!$N$43,IF(AND(D134=3,I134=1),Inputs!$N$44,IF(AND(D134=4,I134=1),Inputs!$N$45,0))))</f>
        <v>0</v>
      </c>
      <c r="W134" s="19">
        <f>IF(D134=1,Inputs!$J$34,IF(D134=2,Inputs!$J$35,IF(D134=3,Inputs!$J$36,IF(D134=4,Inputs!$J$37,0))))</f>
        <v>0</v>
      </c>
      <c r="X134" s="19">
        <f>IF(D134=1,Inputs!$J$51,IF(D134=2,Inputs!$J$52,IF(D134=3,Inputs!$J$53,IF(D134=4,Inputs!$J$54,0))))</f>
        <v>0</v>
      </c>
      <c r="Y134" s="19">
        <f>IF(D134=1,Inputs!$K$34,IF(D134=2,Inputs!$K$35,IF(D134=3,Inputs!$K$36,IF(D134=4,Inputs!$K$37,0))))</f>
        <v>0</v>
      </c>
      <c r="Z134" s="19">
        <f>IF(D134=1,Inputs!$K$51,IF(D134=2,Inputs!$K$52,IF(D134=3,Inputs!$K$53,IF(D134=4,Inputs!$K$54,0))))</f>
        <v>0</v>
      </c>
      <c r="AA134" s="19">
        <f>IF(AND(D134=1,G134=1),Inputs!$L$34,IF(AND(D134=2,G134=1),Inputs!$L$35,IF(AND(D134=3,G134=1),Inputs!$L$36,IF(AND(D134=4,G134=1),Inputs!$L$37,0))))</f>
        <v>0</v>
      </c>
      <c r="AB134" s="19">
        <f>IF(AND(D134=1,G134=1),Inputs!$L$51,IF(AND(D134=2,G134=1),Inputs!$L$52,IF(AND(D134=3,G134=1),Inputs!$L$53,IF(AND(D134=4,G134=1),Inputs!$L$54,0))))</f>
        <v>0</v>
      </c>
      <c r="AC134" s="19">
        <f>IF(AND(D134=1,H134=1),Inputs!$M$34,IF(AND(D134=2,H134=1),Inputs!$M$35,IF(AND(D134=3,H134=1),Inputs!$M$36,IF(AND(D134=4,H134=1),Inputs!$M$37,0))))</f>
        <v>0</v>
      </c>
      <c r="AD134" s="19">
        <f>IF(AND(D134=1,H134=1),Inputs!$M$51,IF(AND(D134=2,H134=1),Inputs!$M$52,IF(AND(D134=3,H134=1),Inputs!$M$53,IF(AND(D134=4,H134=1),Inputs!$M$54,0))))</f>
        <v>0</v>
      </c>
      <c r="AE134" s="19">
        <f>IF(AND(D134=1,I134=1),Inputs!$N$34,IF(AND(D134=2,I134=1),Inputs!$N$35,IF(AND(D134=3,I134=1),Inputs!$N$36,IF(AND(D134=4,I134=1),Inputs!$N$37,0))))</f>
        <v>0</v>
      </c>
      <c r="AF134" s="19">
        <f>IF(AND(D134=1,I134=1),Inputs!$N$51,IF(AND(D134=2,I134=1),Inputs!$N$52,IF(AND(D134=3,I134=1),Inputs!$N$53,IF(AND(D134=4,I134=1),Inputs!$N$54,0))))</f>
        <v>0</v>
      </c>
      <c r="AG134" s="19" t="e">
        <f t="shared" si="23"/>
        <v>#N/A</v>
      </c>
      <c r="AH134" s="19" t="e">
        <f t="shared" si="24"/>
        <v>#N/A</v>
      </c>
      <c r="AI134" s="19" t="e">
        <f t="shared" si="25"/>
        <v>#N/A</v>
      </c>
      <c r="AJ134" s="19" t="e">
        <f>IF(K134=2,Inputs!$B$7,IF(K134=3,Inputs!$B$8,IF(K134=4,Inputs!$B$9,IF(K134=5,Inputs!$B$10,IF(K134=6,Inputs!$B$11)))))</f>
        <v>#N/A</v>
      </c>
      <c r="AK134" s="19">
        <f>Inputs!$B$65+C134</f>
        <v>500</v>
      </c>
      <c r="AL134" s="19" t="e">
        <f t="shared" si="26"/>
        <v>#N/A</v>
      </c>
      <c r="AM134" s="19" t="e">
        <f t="shared" si="32"/>
        <v>#N/A</v>
      </c>
      <c r="AN134" s="19" t="e">
        <f t="shared" si="27"/>
        <v>#N/A</v>
      </c>
      <c r="AO134" s="19" t="e">
        <f t="shared" si="28"/>
        <v>#N/A</v>
      </c>
      <c r="AP134" s="19" t="e">
        <f t="shared" si="29"/>
        <v>#N/A</v>
      </c>
      <c r="AQ134" s="22">
        <f t="shared" si="30"/>
        <v>0</v>
      </c>
      <c r="AR134" s="22">
        <f t="shared" si="31"/>
        <v>0</v>
      </c>
      <c r="AS134" s="22">
        <f>IF(AND(AQ134&gt;=Inputs!$B$15,D134=2),MAX(C134,Inputs!$B$15),AQ134)</f>
        <v>0</v>
      </c>
      <c r="AT134" s="22">
        <f>IF(AND(AR134&gt;=Inputs!$B$15,D134=2),MAX(C134,Inputs!$B$15),AR134)</f>
        <v>0</v>
      </c>
      <c r="AU134" s="22">
        <f>IF(AND(AS134&gt;=Inputs!$B$16,D134&lt;4),MAX(C134,Inputs!$B$16),AS134)</f>
        <v>0</v>
      </c>
      <c r="AV134" s="22">
        <f>IF(AND(AT134&gt;=Inputs!$B$16,D134&lt;4),MAX(C134,Inputs!$B$16),AT134)</f>
        <v>0</v>
      </c>
      <c r="AW134" s="20">
        <f>IF(AU134&gt;Inputs!$B$17,Inputs!$B$17,AU134)</f>
        <v>0</v>
      </c>
      <c r="AX134" s="20">
        <f>IF(AV134&gt;Inputs!$B$17,Inputs!$B$17,AV134)</f>
        <v>0</v>
      </c>
    </row>
    <row r="135" spans="1:50" x14ac:dyDescent="0.25">
      <c r="A135" s="1">
        <f>Levels!A136</f>
        <v>0</v>
      </c>
      <c r="B135" s="1">
        <f>Levels!B136</f>
        <v>0</v>
      </c>
      <c r="C135" s="15">
        <f>IF(AND(E135=0,F135=1),Levels!C136,'2013-2014'!AU135)</f>
        <v>0</v>
      </c>
      <c r="D135" s="1">
        <f>Levels!F136</f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 t="e">
        <f>Levels!AE136</f>
        <v>#N/A</v>
      </c>
      <c r="K135" s="1" t="e">
        <f>Levels!AF136</f>
        <v>#N/A</v>
      </c>
      <c r="L135" s="1" t="e">
        <f t="shared" si="22"/>
        <v>#N/A</v>
      </c>
      <c r="M135" s="19">
        <f>IF(D135=1,Inputs!$J$25,IF(D135=2,Inputs!$J$26,IF(D135=3,Inputs!$J$27,IF(D135=4,Inputs!$J$28,0))))</f>
        <v>0</v>
      </c>
      <c r="N135" s="19">
        <f>IF(D135=1,Inputs!$J$42,IF(D135=2,Inputs!$J$43,IF(D135=3,Inputs!$J$44,IF(D135=4,Inputs!$J$45,0))))</f>
        <v>0</v>
      </c>
      <c r="O135" s="19">
        <f>IF(D135=1,Inputs!$K$25,IF(D135=2,Inputs!$K$26,IF(D135=3,Inputs!$K$27,IF(D135=4,Inputs!$K$28,0))))</f>
        <v>0</v>
      </c>
      <c r="P135" s="19">
        <f>IF(D135=1,Inputs!$K$42,IF(D135=2,Inputs!$K$43,IF(D135=3,Inputs!$K$44,IF(D135=4,Inputs!$K$45,0))))</f>
        <v>0</v>
      </c>
      <c r="Q135" s="19">
        <f>IF(AND(D135=1,G135=1),Inputs!$L$25,IF(AND(D135=2,G135=1),Inputs!$L$26,IF(AND(D135=3,G135=1),Inputs!$L$27,IF(AND(D135=4,G135=1),Inputs!$L$28,0))))</f>
        <v>0</v>
      </c>
      <c r="R135" s="19">
        <f>IF(AND(D135=1,G135=1),Inputs!$L$42,IF(AND(D135=2,G135=1),Inputs!$L$43,IF(AND(D135=3,G135=1),Inputs!$L$44,IF(AND(D135=4,G135=1),Inputs!$L$45,0))))</f>
        <v>0</v>
      </c>
      <c r="S135" s="19">
        <f>IF(AND(D135=1,H135=1),Inputs!$M$25,IF(AND(D135=2,H135=1),Inputs!$M$26,IF(AND(D135=3,H135=1),Inputs!$M$27,IF(AND(D135=4,H135=1),Inputs!$M$28,0))))</f>
        <v>0</v>
      </c>
      <c r="T135" s="19">
        <f>IF(AND(D135=1,H135=1),Inputs!$M$42,IF(AND(D135=2,H135=1),Inputs!$M$43,IF(AND(D135=3,H135=1),Inputs!$M$44,IF(AND(D135=4,H135=1),Inputs!$M$45,0))))</f>
        <v>0</v>
      </c>
      <c r="U135" s="19">
        <f>IF(AND(D135=1,I135=1),Inputs!$N$25,IF(AND(D135=2,I135=1),Inputs!$N$26,IF(AND(D135=3,I135=1),Inputs!$N$27,IF(AND(D135=4,I135=1),Inputs!$N$28,0))))</f>
        <v>0</v>
      </c>
      <c r="V135" s="19">
        <f>IF(AND(D135=1,I135=1),Inputs!$N$42,IF(AND(D135=2,I135=1),Inputs!$N$43,IF(AND(D135=3,I135=1),Inputs!$N$44,IF(AND(D135=4,I135=1),Inputs!$N$45,0))))</f>
        <v>0</v>
      </c>
      <c r="W135" s="19">
        <f>IF(D135=1,Inputs!$J$34,IF(D135=2,Inputs!$J$35,IF(D135=3,Inputs!$J$36,IF(D135=4,Inputs!$J$37,0))))</f>
        <v>0</v>
      </c>
      <c r="X135" s="19">
        <f>IF(D135=1,Inputs!$J$51,IF(D135=2,Inputs!$J$52,IF(D135=3,Inputs!$J$53,IF(D135=4,Inputs!$J$54,0))))</f>
        <v>0</v>
      </c>
      <c r="Y135" s="19">
        <f>IF(D135=1,Inputs!$K$34,IF(D135=2,Inputs!$K$35,IF(D135=3,Inputs!$K$36,IF(D135=4,Inputs!$K$37,0))))</f>
        <v>0</v>
      </c>
      <c r="Z135" s="19">
        <f>IF(D135=1,Inputs!$K$51,IF(D135=2,Inputs!$K$52,IF(D135=3,Inputs!$K$53,IF(D135=4,Inputs!$K$54,0))))</f>
        <v>0</v>
      </c>
      <c r="AA135" s="19">
        <f>IF(AND(D135=1,G135=1),Inputs!$L$34,IF(AND(D135=2,G135=1),Inputs!$L$35,IF(AND(D135=3,G135=1),Inputs!$L$36,IF(AND(D135=4,G135=1),Inputs!$L$37,0))))</f>
        <v>0</v>
      </c>
      <c r="AB135" s="19">
        <f>IF(AND(D135=1,G135=1),Inputs!$L$51,IF(AND(D135=2,G135=1),Inputs!$L$52,IF(AND(D135=3,G135=1),Inputs!$L$53,IF(AND(D135=4,G135=1),Inputs!$L$54,0))))</f>
        <v>0</v>
      </c>
      <c r="AC135" s="19">
        <f>IF(AND(D135=1,H135=1),Inputs!$M$34,IF(AND(D135=2,H135=1),Inputs!$M$35,IF(AND(D135=3,H135=1),Inputs!$M$36,IF(AND(D135=4,H135=1),Inputs!$M$37,0))))</f>
        <v>0</v>
      </c>
      <c r="AD135" s="19">
        <f>IF(AND(D135=1,H135=1),Inputs!$M$51,IF(AND(D135=2,H135=1),Inputs!$M$52,IF(AND(D135=3,H135=1),Inputs!$M$53,IF(AND(D135=4,H135=1),Inputs!$M$54,0))))</f>
        <v>0</v>
      </c>
      <c r="AE135" s="19">
        <f>IF(AND(D135=1,I135=1),Inputs!$N$34,IF(AND(D135=2,I135=1),Inputs!$N$35,IF(AND(D135=3,I135=1),Inputs!$N$36,IF(AND(D135=4,I135=1),Inputs!$N$37,0))))</f>
        <v>0</v>
      </c>
      <c r="AF135" s="19">
        <f>IF(AND(D135=1,I135=1),Inputs!$N$51,IF(AND(D135=2,I135=1),Inputs!$N$52,IF(AND(D135=3,I135=1),Inputs!$N$53,IF(AND(D135=4,I135=1),Inputs!$N$54,0))))</f>
        <v>0</v>
      </c>
      <c r="AG135" s="19" t="e">
        <f t="shared" si="23"/>
        <v>#N/A</v>
      </c>
      <c r="AH135" s="19" t="e">
        <f t="shared" si="24"/>
        <v>#N/A</v>
      </c>
      <c r="AI135" s="19" t="e">
        <f t="shared" si="25"/>
        <v>#N/A</v>
      </c>
      <c r="AJ135" s="19" t="e">
        <f>IF(K135=2,Inputs!$B$7,IF(K135=3,Inputs!$B$8,IF(K135=4,Inputs!$B$9,IF(K135=5,Inputs!$B$10,IF(K135=6,Inputs!$B$11)))))</f>
        <v>#N/A</v>
      </c>
      <c r="AK135" s="19">
        <f>Inputs!$B$65+C135</f>
        <v>500</v>
      </c>
      <c r="AL135" s="19" t="e">
        <f t="shared" si="26"/>
        <v>#N/A</v>
      </c>
      <c r="AM135" s="19" t="e">
        <f t="shared" si="32"/>
        <v>#N/A</v>
      </c>
      <c r="AN135" s="19" t="e">
        <f t="shared" si="27"/>
        <v>#N/A</v>
      </c>
      <c r="AO135" s="19" t="e">
        <f t="shared" si="28"/>
        <v>#N/A</v>
      </c>
      <c r="AP135" s="19" t="e">
        <f t="shared" si="29"/>
        <v>#N/A</v>
      </c>
      <c r="AQ135" s="22">
        <f t="shared" si="30"/>
        <v>0</v>
      </c>
      <c r="AR135" s="22">
        <f t="shared" si="31"/>
        <v>0</v>
      </c>
      <c r="AS135" s="22">
        <f>IF(AND(AQ135&gt;=Inputs!$B$15,D135=2),MAX(C135,Inputs!$B$15),AQ135)</f>
        <v>0</v>
      </c>
      <c r="AT135" s="22">
        <f>IF(AND(AR135&gt;=Inputs!$B$15,D135=2),MAX(C135,Inputs!$B$15),AR135)</f>
        <v>0</v>
      </c>
      <c r="AU135" s="22">
        <f>IF(AND(AS135&gt;=Inputs!$B$16,D135&lt;4),MAX(C135,Inputs!$B$16),AS135)</f>
        <v>0</v>
      </c>
      <c r="AV135" s="22">
        <f>IF(AND(AT135&gt;=Inputs!$B$16,D135&lt;4),MAX(C135,Inputs!$B$16),AT135)</f>
        <v>0</v>
      </c>
      <c r="AW135" s="20">
        <f>IF(AU135&gt;Inputs!$B$17,Inputs!$B$17,AU135)</f>
        <v>0</v>
      </c>
      <c r="AX135" s="20">
        <f>IF(AV135&gt;Inputs!$B$17,Inputs!$B$17,AV135)</f>
        <v>0</v>
      </c>
    </row>
    <row r="136" spans="1:50" x14ac:dyDescent="0.25">
      <c r="A136" s="1">
        <f>Levels!A137</f>
        <v>0</v>
      </c>
      <c r="B136" s="1">
        <f>Levels!B137</f>
        <v>0</v>
      </c>
      <c r="C136" s="15">
        <f>IF(AND(E136=0,F136=1),Levels!C137,'2013-2014'!AU136)</f>
        <v>0</v>
      </c>
      <c r="D136" s="1">
        <f>Levels!F137</f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 t="e">
        <f>Levels!AE137</f>
        <v>#N/A</v>
      </c>
      <c r="K136" s="1" t="e">
        <f>Levels!AF137</f>
        <v>#N/A</v>
      </c>
      <c r="L136" s="1" t="e">
        <f t="shared" si="22"/>
        <v>#N/A</v>
      </c>
      <c r="M136" s="19">
        <f>IF(D136=1,Inputs!$J$25,IF(D136=2,Inputs!$J$26,IF(D136=3,Inputs!$J$27,IF(D136=4,Inputs!$J$28,0))))</f>
        <v>0</v>
      </c>
      <c r="N136" s="19">
        <f>IF(D136=1,Inputs!$J$42,IF(D136=2,Inputs!$J$43,IF(D136=3,Inputs!$J$44,IF(D136=4,Inputs!$J$45,0))))</f>
        <v>0</v>
      </c>
      <c r="O136" s="19">
        <f>IF(D136=1,Inputs!$K$25,IF(D136=2,Inputs!$K$26,IF(D136=3,Inputs!$K$27,IF(D136=4,Inputs!$K$28,0))))</f>
        <v>0</v>
      </c>
      <c r="P136" s="19">
        <f>IF(D136=1,Inputs!$K$42,IF(D136=2,Inputs!$K$43,IF(D136=3,Inputs!$K$44,IF(D136=4,Inputs!$K$45,0))))</f>
        <v>0</v>
      </c>
      <c r="Q136" s="19">
        <f>IF(AND(D136=1,G136=1),Inputs!$L$25,IF(AND(D136=2,G136=1),Inputs!$L$26,IF(AND(D136=3,G136=1),Inputs!$L$27,IF(AND(D136=4,G136=1),Inputs!$L$28,0))))</f>
        <v>0</v>
      </c>
      <c r="R136" s="19">
        <f>IF(AND(D136=1,G136=1),Inputs!$L$42,IF(AND(D136=2,G136=1),Inputs!$L$43,IF(AND(D136=3,G136=1),Inputs!$L$44,IF(AND(D136=4,G136=1),Inputs!$L$45,0))))</f>
        <v>0</v>
      </c>
      <c r="S136" s="19">
        <f>IF(AND(D136=1,H136=1),Inputs!$M$25,IF(AND(D136=2,H136=1),Inputs!$M$26,IF(AND(D136=3,H136=1),Inputs!$M$27,IF(AND(D136=4,H136=1),Inputs!$M$28,0))))</f>
        <v>0</v>
      </c>
      <c r="T136" s="19">
        <f>IF(AND(D136=1,H136=1),Inputs!$M$42,IF(AND(D136=2,H136=1),Inputs!$M$43,IF(AND(D136=3,H136=1),Inputs!$M$44,IF(AND(D136=4,H136=1),Inputs!$M$45,0))))</f>
        <v>0</v>
      </c>
      <c r="U136" s="19">
        <f>IF(AND(D136=1,I136=1),Inputs!$N$25,IF(AND(D136=2,I136=1),Inputs!$N$26,IF(AND(D136=3,I136=1),Inputs!$N$27,IF(AND(D136=4,I136=1),Inputs!$N$28,0))))</f>
        <v>0</v>
      </c>
      <c r="V136" s="19">
        <f>IF(AND(D136=1,I136=1),Inputs!$N$42,IF(AND(D136=2,I136=1),Inputs!$N$43,IF(AND(D136=3,I136=1),Inputs!$N$44,IF(AND(D136=4,I136=1),Inputs!$N$45,0))))</f>
        <v>0</v>
      </c>
      <c r="W136" s="19">
        <f>IF(D136=1,Inputs!$J$34,IF(D136=2,Inputs!$J$35,IF(D136=3,Inputs!$J$36,IF(D136=4,Inputs!$J$37,0))))</f>
        <v>0</v>
      </c>
      <c r="X136" s="19">
        <f>IF(D136=1,Inputs!$J$51,IF(D136=2,Inputs!$J$52,IF(D136=3,Inputs!$J$53,IF(D136=4,Inputs!$J$54,0))))</f>
        <v>0</v>
      </c>
      <c r="Y136" s="19">
        <f>IF(D136=1,Inputs!$K$34,IF(D136=2,Inputs!$K$35,IF(D136=3,Inputs!$K$36,IF(D136=4,Inputs!$K$37,0))))</f>
        <v>0</v>
      </c>
      <c r="Z136" s="19">
        <f>IF(D136=1,Inputs!$K$51,IF(D136=2,Inputs!$K$52,IF(D136=3,Inputs!$K$53,IF(D136=4,Inputs!$K$54,0))))</f>
        <v>0</v>
      </c>
      <c r="AA136" s="19">
        <f>IF(AND(D136=1,G136=1),Inputs!$L$34,IF(AND(D136=2,G136=1),Inputs!$L$35,IF(AND(D136=3,G136=1),Inputs!$L$36,IF(AND(D136=4,G136=1),Inputs!$L$37,0))))</f>
        <v>0</v>
      </c>
      <c r="AB136" s="19">
        <f>IF(AND(D136=1,G136=1),Inputs!$L$51,IF(AND(D136=2,G136=1),Inputs!$L$52,IF(AND(D136=3,G136=1),Inputs!$L$53,IF(AND(D136=4,G136=1),Inputs!$L$54,0))))</f>
        <v>0</v>
      </c>
      <c r="AC136" s="19">
        <f>IF(AND(D136=1,H136=1),Inputs!$M$34,IF(AND(D136=2,H136=1),Inputs!$M$35,IF(AND(D136=3,H136=1),Inputs!$M$36,IF(AND(D136=4,H136=1),Inputs!$M$37,0))))</f>
        <v>0</v>
      </c>
      <c r="AD136" s="19">
        <f>IF(AND(D136=1,H136=1),Inputs!$M$51,IF(AND(D136=2,H136=1),Inputs!$M$52,IF(AND(D136=3,H136=1),Inputs!$M$53,IF(AND(D136=4,H136=1),Inputs!$M$54,0))))</f>
        <v>0</v>
      </c>
      <c r="AE136" s="19">
        <f>IF(AND(D136=1,I136=1),Inputs!$N$34,IF(AND(D136=2,I136=1),Inputs!$N$35,IF(AND(D136=3,I136=1),Inputs!$N$36,IF(AND(D136=4,I136=1),Inputs!$N$37,0))))</f>
        <v>0</v>
      </c>
      <c r="AF136" s="19">
        <f>IF(AND(D136=1,I136=1),Inputs!$N$51,IF(AND(D136=2,I136=1),Inputs!$N$52,IF(AND(D136=3,I136=1),Inputs!$N$53,IF(AND(D136=4,I136=1),Inputs!$N$54,0))))</f>
        <v>0</v>
      </c>
      <c r="AG136" s="19" t="e">
        <f t="shared" si="23"/>
        <v>#N/A</v>
      </c>
      <c r="AH136" s="19" t="e">
        <f t="shared" si="24"/>
        <v>#N/A</v>
      </c>
      <c r="AI136" s="19" t="e">
        <f t="shared" si="25"/>
        <v>#N/A</v>
      </c>
      <c r="AJ136" s="19" t="e">
        <f>IF(K136=2,Inputs!$B$7,IF(K136=3,Inputs!$B$8,IF(K136=4,Inputs!$B$9,IF(K136=5,Inputs!$B$10,IF(K136=6,Inputs!$B$11)))))</f>
        <v>#N/A</v>
      </c>
      <c r="AK136" s="19">
        <f>Inputs!$B$65+C136</f>
        <v>500</v>
      </c>
      <c r="AL136" s="19" t="e">
        <f t="shared" si="26"/>
        <v>#N/A</v>
      </c>
      <c r="AM136" s="19" t="e">
        <f t="shared" si="32"/>
        <v>#N/A</v>
      </c>
      <c r="AN136" s="19" t="e">
        <f t="shared" si="27"/>
        <v>#N/A</v>
      </c>
      <c r="AO136" s="19" t="e">
        <f t="shared" si="28"/>
        <v>#N/A</v>
      </c>
      <c r="AP136" s="19" t="e">
        <f t="shared" si="29"/>
        <v>#N/A</v>
      </c>
      <c r="AQ136" s="22">
        <f t="shared" si="30"/>
        <v>0</v>
      </c>
      <c r="AR136" s="22">
        <f t="shared" si="31"/>
        <v>0</v>
      </c>
      <c r="AS136" s="22">
        <f>IF(AND(AQ136&gt;=Inputs!$B$15,D136=2),MAX(C136,Inputs!$B$15),AQ136)</f>
        <v>0</v>
      </c>
      <c r="AT136" s="22">
        <f>IF(AND(AR136&gt;=Inputs!$B$15,D136=2),MAX(C136,Inputs!$B$15),AR136)</f>
        <v>0</v>
      </c>
      <c r="AU136" s="22">
        <f>IF(AND(AS136&gt;=Inputs!$B$16,D136&lt;4),MAX(C136,Inputs!$B$16),AS136)</f>
        <v>0</v>
      </c>
      <c r="AV136" s="22">
        <f>IF(AND(AT136&gt;=Inputs!$B$16,D136&lt;4),MAX(C136,Inputs!$B$16),AT136)</f>
        <v>0</v>
      </c>
      <c r="AW136" s="20">
        <f>IF(AU136&gt;Inputs!$B$17,Inputs!$B$17,AU136)</f>
        <v>0</v>
      </c>
      <c r="AX136" s="20">
        <f>IF(AV136&gt;Inputs!$B$17,Inputs!$B$17,AV136)</f>
        <v>0</v>
      </c>
    </row>
    <row r="137" spans="1:50" x14ac:dyDescent="0.25">
      <c r="A137" s="1">
        <f>Levels!A138</f>
        <v>0</v>
      </c>
      <c r="B137" s="1">
        <f>Levels!B138</f>
        <v>0</v>
      </c>
      <c r="C137" s="15">
        <f>IF(AND(E137=0,F137=1),Levels!C138,'2013-2014'!AU137)</f>
        <v>0</v>
      </c>
      <c r="D137" s="1">
        <f>Levels!F138</f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 t="e">
        <f>Levels!AE138</f>
        <v>#N/A</v>
      </c>
      <c r="K137" s="1" t="e">
        <f>Levels!AF138</f>
        <v>#N/A</v>
      </c>
      <c r="L137" s="1" t="e">
        <f t="shared" si="22"/>
        <v>#N/A</v>
      </c>
      <c r="M137" s="19">
        <f>IF(D137=1,Inputs!$J$25,IF(D137=2,Inputs!$J$26,IF(D137=3,Inputs!$J$27,IF(D137=4,Inputs!$J$28,0))))</f>
        <v>0</v>
      </c>
      <c r="N137" s="19">
        <f>IF(D137=1,Inputs!$J$42,IF(D137=2,Inputs!$J$43,IF(D137=3,Inputs!$J$44,IF(D137=4,Inputs!$J$45,0))))</f>
        <v>0</v>
      </c>
      <c r="O137" s="19">
        <f>IF(D137=1,Inputs!$K$25,IF(D137=2,Inputs!$K$26,IF(D137=3,Inputs!$K$27,IF(D137=4,Inputs!$K$28,0))))</f>
        <v>0</v>
      </c>
      <c r="P137" s="19">
        <f>IF(D137=1,Inputs!$K$42,IF(D137=2,Inputs!$K$43,IF(D137=3,Inputs!$K$44,IF(D137=4,Inputs!$K$45,0))))</f>
        <v>0</v>
      </c>
      <c r="Q137" s="19">
        <f>IF(AND(D137=1,G137=1),Inputs!$L$25,IF(AND(D137=2,G137=1),Inputs!$L$26,IF(AND(D137=3,G137=1),Inputs!$L$27,IF(AND(D137=4,G137=1),Inputs!$L$28,0))))</f>
        <v>0</v>
      </c>
      <c r="R137" s="19">
        <f>IF(AND(D137=1,G137=1),Inputs!$L$42,IF(AND(D137=2,G137=1),Inputs!$L$43,IF(AND(D137=3,G137=1),Inputs!$L$44,IF(AND(D137=4,G137=1),Inputs!$L$45,0))))</f>
        <v>0</v>
      </c>
      <c r="S137" s="19">
        <f>IF(AND(D137=1,H137=1),Inputs!$M$25,IF(AND(D137=2,H137=1),Inputs!$M$26,IF(AND(D137=3,H137=1),Inputs!$M$27,IF(AND(D137=4,H137=1),Inputs!$M$28,0))))</f>
        <v>0</v>
      </c>
      <c r="T137" s="19">
        <f>IF(AND(D137=1,H137=1),Inputs!$M$42,IF(AND(D137=2,H137=1),Inputs!$M$43,IF(AND(D137=3,H137=1),Inputs!$M$44,IF(AND(D137=4,H137=1),Inputs!$M$45,0))))</f>
        <v>0</v>
      </c>
      <c r="U137" s="19">
        <f>IF(AND(D137=1,I137=1),Inputs!$N$25,IF(AND(D137=2,I137=1),Inputs!$N$26,IF(AND(D137=3,I137=1),Inputs!$N$27,IF(AND(D137=4,I137=1),Inputs!$N$28,0))))</f>
        <v>0</v>
      </c>
      <c r="V137" s="19">
        <f>IF(AND(D137=1,I137=1),Inputs!$N$42,IF(AND(D137=2,I137=1),Inputs!$N$43,IF(AND(D137=3,I137=1),Inputs!$N$44,IF(AND(D137=4,I137=1),Inputs!$N$45,0))))</f>
        <v>0</v>
      </c>
      <c r="W137" s="19">
        <f>IF(D137=1,Inputs!$J$34,IF(D137=2,Inputs!$J$35,IF(D137=3,Inputs!$J$36,IF(D137=4,Inputs!$J$37,0))))</f>
        <v>0</v>
      </c>
      <c r="X137" s="19">
        <f>IF(D137=1,Inputs!$J$51,IF(D137=2,Inputs!$J$52,IF(D137=3,Inputs!$J$53,IF(D137=4,Inputs!$J$54,0))))</f>
        <v>0</v>
      </c>
      <c r="Y137" s="19">
        <f>IF(D137=1,Inputs!$K$34,IF(D137=2,Inputs!$K$35,IF(D137=3,Inputs!$K$36,IF(D137=4,Inputs!$K$37,0))))</f>
        <v>0</v>
      </c>
      <c r="Z137" s="19">
        <f>IF(D137=1,Inputs!$K$51,IF(D137=2,Inputs!$K$52,IF(D137=3,Inputs!$K$53,IF(D137=4,Inputs!$K$54,0))))</f>
        <v>0</v>
      </c>
      <c r="AA137" s="19">
        <f>IF(AND(D137=1,G137=1),Inputs!$L$34,IF(AND(D137=2,G137=1),Inputs!$L$35,IF(AND(D137=3,G137=1),Inputs!$L$36,IF(AND(D137=4,G137=1),Inputs!$L$37,0))))</f>
        <v>0</v>
      </c>
      <c r="AB137" s="19">
        <f>IF(AND(D137=1,G137=1),Inputs!$L$51,IF(AND(D137=2,G137=1),Inputs!$L$52,IF(AND(D137=3,G137=1),Inputs!$L$53,IF(AND(D137=4,G137=1),Inputs!$L$54,0))))</f>
        <v>0</v>
      </c>
      <c r="AC137" s="19">
        <f>IF(AND(D137=1,H137=1),Inputs!$M$34,IF(AND(D137=2,H137=1),Inputs!$M$35,IF(AND(D137=3,H137=1),Inputs!$M$36,IF(AND(D137=4,H137=1),Inputs!$M$37,0))))</f>
        <v>0</v>
      </c>
      <c r="AD137" s="19">
        <f>IF(AND(D137=1,H137=1),Inputs!$M$51,IF(AND(D137=2,H137=1),Inputs!$M$52,IF(AND(D137=3,H137=1),Inputs!$M$53,IF(AND(D137=4,H137=1),Inputs!$M$54,0))))</f>
        <v>0</v>
      </c>
      <c r="AE137" s="19">
        <f>IF(AND(D137=1,I137=1),Inputs!$N$34,IF(AND(D137=2,I137=1),Inputs!$N$35,IF(AND(D137=3,I137=1),Inputs!$N$36,IF(AND(D137=4,I137=1),Inputs!$N$37,0))))</f>
        <v>0</v>
      </c>
      <c r="AF137" s="19">
        <f>IF(AND(D137=1,I137=1),Inputs!$N$51,IF(AND(D137=2,I137=1),Inputs!$N$52,IF(AND(D137=3,I137=1),Inputs!$N$53,IF(AND(D137=4,I137=1),Inputs!$N$54,0))))</f>
        <v>0</v>
      </c>
      <c r="AG137" s="19" t="e">
        <f t="shared" si="23"/>
        <v>#N/A</v>
      </c>
      <c r="AH137" s="19" t="e">
        <f t="shared" si="24"/>
        <v>#N/A</v>
      </c>
      <c r="AI137" s="19" t="e">
        <f t="shared" si="25"/>
        <v>#N/A</v>
      </c>
      <c r="AJ137" s="19" t="e">
        <f>IF(K137=2,Inputs!$B$7,IF(K137=3,Inputs!$B$8,IF(K137=4,Inputs!$B$9,IF(K137=5,Inputs!$B$10,IF(K137=6,Inputs!$B$11)))))</f>
        <v>#N/A</v>
      </c>
      <c r="AK137" s="19">
        <f>Inputs!$B$65+C137</f>
        <v>500</v>
      </c>
      <c r="AL137" s="19" t="e">
        <f t="shared" si="26"/>
        <v>#N/A</v>
      </c>
      <c r="AM137" s="19" t="e">
        <f t="shared" si="32"/>
        <v>#N/A</v>
      </c>
      <c r="AN137" s="19" t="e">
        <f t="shared" si="27"/>
        <v>#N/A</v>
      </c>
      <c r="AO137" s="19" t="e">
        <f t="shared" si="28"/>
        <v>#N/A</v>
      </c>
      <c r="AP137" s="19" t="e">
        <f t="shared" si="29"/>
        <v>#N/A</v>
      </c>
      <c r="AQ137" s="22">
        <f t="shared" si="30"/>
        <v>0</v>
      </c>
      <c r="AR137" s="22">
        <f t="shared" si="31"/>
        <v>0</v>
      </c>
      <c r="AS137" s="22">
        <f>IF(AND(AQ137&gt;=Inputs!$B$15,D137=2),MAX(C137,Inputs!$B$15),AQ137)</f>
        <v>0</v>
      </c>
      <c r="AT137" s="22">
        <f>IF(AND(AR137&gt;=Inputs!$B$15,D137=2),MAX(C137,Inputs!$B$15),AR137)</f>
        <v>0</v>
      </c>
      <c r="AU137" s="22">
        <f>IF(AND(AS137&gt;=Inputs!$B$16,D137&lt;4),MAX(C137,Inputs!$B$16),AS137)</f>
        <v>0</v>
      </c>
      <c r="AV137" s="22">
        <f>IF(AND(AT137&gt;=Inputs!$B$16,D137&lt;4),MAX(C137,Inputs!$B$16),AT137)</f>
        <v>0</v>
      </c>
      <c r="AW137" s="20">
        <f>IF(AU137&gt;Inputs!$B$17,Inputs!$B$17,AU137)</f>
        <v>0</v>
      </c>
      <c r="AX137" s="20">
        <f>IF(AV137&gt;Inputs!$B$17,Inputs!$B$17,AV137)</f>
        <v>0</v>
      </c>
    </row>
    <row r="138" spans="1:50" x14ac:dyDescent="0.25">
      <c r="A138" s="1">
        <f>Levels!A139</f>
        <v>0</v>
      </c>
      <c r="B138" s="1">
        <f>Levels!B139</f>
        <v>0</v>
      </c>
      <c r="C138" s="15">
        <f>IF(AND(E138=0,F138=1),Levels!C139,'2013-2014'!AU138)</f>
        <v>0</v>
      </c>
      <c r="D138" s="1">
        <f>Levels!F139</f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 t="e">
        <f>Levels!AE139</f>
        <v>#N/A</v>
      </c>
      <c r="K138" s="1" t="e">
        <f>Levels!AF139</f>
        <v>#N/A</v>
      </c>
      <c r="L138" s="1" t="e">
        <f t="shared" si="22"/>
        <v>#N/A</v>
      </c>
      <c r="M138" s="19">
        <f>IF(D138=1,Inputs!$J$25,IF(D138=2,Inputs!$J$26,IF(D138=3,Inputs!$J$27,IF(D138=4,Inputs!$J$28,0))))</f>
        <v>0</v>
      </c>
      <c r="N138" s="19">
        <f>IF(D138=1,Inputs!$J$42,IF(D138=2,Inputs!$J$43,IF(D138=3,Inputs!$J$44,IF(D138=4,Inputs!$J$45,0))))</f>
        <v>0</v>
      </c>
      <c r="O138" s="19">
        <f>IF(D138=1,Inputs!$K$25,IF(D138=2,Inputs!$K$26,IF(D138=3,Inputs!$K$27,IF(D138=4,Inputs!$K$28,0))))</f>
        <v>0</v>
      </c>
      <c r="P138" s="19">
        <f>IF(D138=1,Inputs!$K$42,IF(D138=2,Inputs!$K$43,IF(D138=3,Inputs!$K$44,IF(D138=4,Inputs!$K$45,0))))</f>
        <v>0</v>
      </c>
      <c r="Q138" s="19">
        <f>IF(AND(D138=1,G138=1),Inputs!$L$25,IF(AND(D138=2,G138=1),Inputs!$L$26,IF(AND(D138=3,G138=1),Inputs!$L$27,IF(AND(D138=4,G138=1),Inputs!$L$28,0))))</f>
        <v>0</v>
      </c>
      <c r="R138" s="19">
        <f>IF(AND(D138=1,G138=1),Inputs!$L$42,IF(AND(D138=2,G138=1),Inputs!$L$43,IF(AND(D138=3,G138=1),Inputs!$L$44,IF(AND(D138=4,G138=1),Inputs!$L$45,0))))</f>
        <v>0</v>
      </c>
      <c r="S138" s="19">
        <f>IF(AND(D138=1,H138=1),Inputs!$M$25,IF(AND(D138=2,H138=1),Inputs!$M$26,IF(AND(D138=3,H138=1),Inputs!$M$27,IF(AND(D138=4,H138=1),Inputs!$M$28,0))))</f>
        <v>0</v>
      </c>
      <c r="T138" s="19">
        <f>IF(AND(D138=1,H138=1),Inputs!$M$42,IF(AND(D138=2,H138=1),Inputs!$M$43,IF(AND(D138=3,H138=1),Inputs!$M$44,IF(AND(D138=4,H138=1),Inputs!$M$45,0))))</f>
        <v>0</v>
      </c>
      <c r="U138" s="19">
        <f>IF(AND(D138=1,I138=1),Inputs!$N$25,IF(AND(D138=2,I138=1),Inputs!$N$26,IF(AND(D138=3,I138=1),Inputs!$N$27,IF(AND(D138=4,I138=1),Inputs!$N$28,0))))</f>
        <v>0</v>
      </c>
      <c r="V138" s="19">
        <f>IF(AND(D138=1,I138=1),Inputs!$N$42,IF(AND(D138=2,I138=1),Inputs!$N$43,IF(AND(D138=3,I138=1),Inputs!$N$44,IF(AND(D138=4,I138=1),Inputs!$N$45,0))))</f>
        <v>0</v>
      </c>
      <c r="W138" s="19">
        <f>IF(D138=1,Inputs!$J$34,IF(D138=2,Inputs!$J$35,IF(D138=3,Inputs!$J$36,IF(D138=4,Inputs!$J$37,0))))</f>
        <v>0</v>
      </c>
      <c r="X138" s="19">
        <f>IF(D138=1,Inputs!$J$51,IF(D138=2,Inputs!$J$52,IF(D138=3,Inputs!$J$53,IF(D138=4,Inputs!$J$54,0))))</f>
        <v>0</v>
      </c>
      <c r="Y138" s="19">
        <f>IF(D138=1,Inputs!$K$34,IF(D138=2,Inputs!$K$35,IF(D138=3,Inputs!$K$36,IF(D138=4,Inputs!$K$37,0))))</f>
        <v>0</v>
      </c>
      <c r="Z138" s="19">
        <f>IF(D138=1,Inputs!$K$51,IF(D138=2,Inputs!$K$52,IF(D138=3,Inputs!$K$53,IF(D138=4,Inputs!$K$54,0))))</f>
        <v>0</v>
      </c>
      <c r="AA138" s="19">
        <f>IF(AND(D138=1,G138=1),Inputs!$L$34,IF(AND(D138=2,G138=1),Inputs!$L$35,IF(AND(D138=3,G138=1),Inputs!$L$36,IF(AND(D138=4,G138=1),Inputs!$L$37,0))))</f>
        <v>0</v>
      </c>
      <c r="AB138" s="19">
        <f>IF(AND(D138=1,G138=1),Inputs!$L$51,IF(AND(D138=2,G138=1),Inputs!$L$52,IF(AND(D138=3,G138=1),Inputs!$L$53,IF(AND(D138=4,G138=1),Inputs!$L$54,0))))</f>
        <v>0</v>
      </c>
      <c r="AC138" s="19">
        <f>IF(AND(D138=1,H138=1),Inputs!$M$34,IF(AND(D138=2,H138=1),Inputs!$M$35,IF(AND(D138=3,H138=1),Inputs!$M$36,IF(AND(D138=4,H138=1),Inputs!$M$37,0))))</f>
        <v>0</v>
      </c>
      <c r="AD138" s="19">
        <f>IF(AND(D138=1,H138=1),Inputs!$M$51,IF(AND(D138=2,H138=1),Inputs!$M$52,IF(AND(D138=3,H138=1),Inputs!$M$53,IF(AND(D138=4,H138=1),Inputs!$M$54,0))))</f>
        <v>0</v>
      </c>
      <c r="AE138" s="19">
        <f>IF(AND(D138=1,I138=1),Inputs!$N$34,IF(AND(D138=2,I138=1),Inputs!$N$35,IF(AND(D138=3,I138=1),Inputs!$N$36,IF(AND(D138=4,I138=1),Inputs!$N$37,0))))</f>
        <v>0</v>
      </c>
      <c r="AF138" s="19">
        <f>IF(AND(D138=1,I138=1),Inputs!$N$51,IF(AND(D138=2,I138=1),Inputs!$N$52,IF(AND(D138=3,I138=1),Inputs!$N$53,IF(AND(D138=4,I138=1),Inputs!$N$54,0))))</f>
        <v>0</v>
      </c>
      <c r="AG138" s="19" t="e">
        <f t="shared" si="23"/>
        <v>#N/A</v>
      </c>
      <c r="AH138" s="19" t="e">
        <f t="shared" si="24"/>
        <v>#N/A</v>
      </c>
      <c r="AI138" s="19" t="e">
        <f t="shared" si="25"/>
        <v>#N/A</v>
      </c>
      <c r="AJ138" s="19" t="e">
        <f>IF(K138=2,Inputs!$B$7,IF(K138=3,Inputs!$B$8,IF(K138=4,Inputs!$B$9,IF(K138=5,Inputs!$B$10,IF(K138=6,Inputs!$B$11)))))</f>
        <v>#N/A</v>
      </c>
      <c r="AK138" s="19">
        <f>Inputs!$B$65+C138</f>
        <v>500</v>
      </c>
      <c r="AL138" s="19" t="e">
        <f t="shared" si="26"/>
        <v>#N/A</v>
      </c>
      <c r="AM138" s="19" t="e">
        <f t="shared" si="32"/>
        <v>#N/A</v>
      </c>
      <c r="AN138" s="19" t="e">
        <f t="shared" si="27"/>
        <v>#N/A</v>
      </c>
      <c r="AO138" s="19" t="e">
        <f t="shared" si="28"/>
        <v>#N/A</v>
      </c>
      <c r="AP138" s="19" t="e">
        <f t="shared" si="29"/>
        <v>#N/A</v>
      </c>
      <c r="AQ138" s="22">
        <f t="shared" si="30"/>
        <v>0</v>
      </c>
      <c r="AR138" s="22">
        <f t="shared" si="31"/>
        <v>0</v>
      </c>
      <c r="AS138" s="22">
        <f>IF(AND(AQ138&gt;=Inputs!$B$15,D138=2),MAX(C138,Inputs!$B$15),AQ138)</f>
        <v>0</v>
      </c>
      <c r="AT138" s="22">
        <f>IF(AND(AR138&gt;=Inputs!$B$15,D138=2),MAX(C138,Inputs!$B$15),AR138)</f>
        <v>0</v>
      </c>
      <c r="AU138" s="22">
        <f>IF(AND(AS138&gt;=Inputs!$B$16,D138&lt;4),MAX(C138,Inputs!$B$16),AS138)</f>
        <v>0</v>
      </c>
      <c r="AV138" s="22">
        <f>IF(AND(AT138&gt;=Inputs!$B$16,D138&lt;4),MAX(C138,Inputs!$B$16),AT138)</f>
        <v>0</v>
      </c>
      <c r="AW138" s="20">
        <f>IF(AU138&gt;Inputs!$B$17,Inputs!$B$17,AU138)</f>
        <v>0</v>
      </c>
      <c r="AX138" s="20">
        <f>IF(AV138&gt;Inputs!$B$17,Inputs!$B$17,AV138)</f>
        <v>0</v>
      </c>
    </row>
    <row r="139" spans="1:50" x14ac:dyDescent="0.25">
      <c r="A139" s="1">
        <f>Levels!A140</f>
        <v>0</v>
      </c>
      <c r="B139" s="1">
        <f>Levels!B140</f>
        <v>0</v>
      </c>
      <c r="C139" s="15">
        <f>IF(AND(E139=0,F139=1),Levels!C140,'2013-2014'!AU139)</f>
        <v>0</v>
      </c>
      <c r="D139" s="1">
        <f>Levels!F140</f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 t="e">
        <f>Levels!AE140</f>
        <v>#N/A</v>
      </c>
      <c r="K139" s="1" t="e">
        <f>Levels!AF140</f>
        <v>#N/A</v>
      </c>
      <c r="L139" s="1" t="e">
        <f t="shared" si="22"/>
        <v>#N/A</v>
      </c>
      <c r="M139" s="19">
        <f>IF(D139=1,Inputs!$J$25,IF(D139=2,Inputs!$J$26,IF(D139=3,Inputs!$J$27,IF(D139=4,Inputs!$J$28,0))))</f>
        <v>0</v>
      </c>
      <c r="N139" s="19">
        <f>IF(D139=1,Inputs!$J$42,IF(D139=2,Inputs!$J$43,IF(D139=3,Inputs!$J$44,IF(D139=4,Inputs!$J$45,0))))</f>
        <v>0</v>
      </c>
      <c r="O139" s="19">
        <f>IF(D139=1,Inputs!$K$25,IF(D139=2,Inputs!$K$26,IF(D139=3,Inputs!$K$27,IF(D139=4,Inputs!$K$28,0))))</f>
        <v>0</v>
      </c>
      <c r="P139" s="19">
        <f>IF(D139=1,Inputs!$K$42,IF(D139=2,Inputs!$K$43,IF(D139=3,Inputs!$K$44,IF(D139=4,Inputs!$K$45,0))))</f>
        <v>0</v>
      </c>
      <c r="Q139" s="19">
        <f>IF(AND(D139=1,G139=1),Inputs!$L$25,IF(AND(D139=2,G139=1),Inputs!$L$26,IF(AND(D139=3,G139=1),Inputs!$L$27,IF(AND(D139=4,G139=1),Inputs!$L$28,0))))</f>
        <v>0</v>
      </c>
      <c r="R139" s="19">
        <f>IF(AND(D139=1,G139=1),Inputs!$L$42,IF(AND(D139=2,G139=1),Inputs!$L$43,IF(AND(D139=3,G139=1),Inputs!$L$44,IF(AND(D139=4,G139=1),Inputs!$L$45,0))))</f>
        <v>0</v>
      </c>
      <c r="S139" s="19">
        <f>IF(AND(D139=1,H139=1),Inputs!$M$25,IF(AND(D139=2,H139=1),Inputs!$M$26,IF(AND(D139=3,H139=1),Inputs!$M$27,IF(AND(D139=4,H139=1),Inputs!$M$28,0))))</f>
        <v>0</v>
      </c>
      <c r="T139" s="19">
        <f>IF(AND(D139=1,H139=1),Inputs!$M$42,IF(AND(D139=2,H139=1),Inputs!$M$43,IF(AND(D139=3,H139=1),Inputs!$M$44,IF(AND(D139=4,H139=1),Inputs!$M$45,0))))</f>
        <v>0</v>
      </c>
      <c r="U139" s="19">
        <f>IF(AND(D139=1,I139=1),Inputs!$N$25,IF(AND(D139=2,I139=1),Inputs!$N$26,IF(AND(D139=3,I139=1),Inputs!$N$27,IF(AND(D139=4,I139=1),Inputs!$N$28,0))))</f>
        <v>0</v>
      </c>
      <c r="V139" s="19">
        <f>IF(AND(D139=1,I139=1),Inputs!$N$42,IF(AND(D139=2,I139=1),Inputs!$N$43,IF(AND(D139=3,I139=1),Inputs!$N$44,IF(AND(D139=4,I139=1),Inputs!$N$45,0))))</f>
        <v>0</v>
      </c>
      <c r="W139" s="19">
        <f>IF(D139=1,Inputs!$J$34,IF(D139=2,Inputs!$J$35,IF(D139=3,Inputs!$J$36,IF(D139=4,Inputs!$J$37,0))))</f>
        <v>0</v>
      </c>
      <c r="X139" s="19">
        <f>IF(D139=1,Inputs!$J$51,IF(D139=2,Inputs!$J$52,IF(D139=3,Inputs!$J$53,IF(D139=4,Inputs!$J$54,0))))</f>
        <v>0</v>
      </c>
      <c r="Y139" s="19">
        <f>IF(D139=1,Inputs!$K$34,IF(D139=2,Inputs!$K$35,IF(D139=3,Inputs!$K$36,IF(D139=4,Inputs!$K$37,0))))</f>
        <v>0</v>
      </c>
      <c r="Z139" s="19">
        <f>IF(D139=1,Inputs!$K$51,IF(D139=2,Inputs!$K$52,IF(D139=3,Inputs!$K$53,IF(D139=4,Inputs!$K$54,0))))</f>
        <v>0</v>
      </c>
      <c r="AA139" s="19">
        <f>IF(AND(D139=1,G139=1),Inputs!$L$34,IF(AND(D139=2,G139=1),Inputs!$L$35,IF(AND(D139=3,G139=1),Inputs!$L$36,IF(AND(D139=4,G139=1),Inputs!$L$37,0))))</f>
        <v>0</v>
      </c>
      <c r="AB139" s="19">
        <f>IF(AND(D139=1,G139=1),Inputs!$L$51,IF(AND(D139=2,G139=1),Inputs!$L$52,IF(AND(D139=3,G139=1),Inputs!$L$53,IF(AND(D139=4,G139=1),Inputs!$L$54,0))))</f>
        <v>0</v>
      </c>
      <c r="AC139" s="19">
        <f>IF(AND(D139=1,H139=1),Inputs!$M$34,IF(AND(D139=2,H139=1),Inputs!$M$35,IF(AND(D139=3,H139=1),Inputs!$M$36,IF(AND(D139=4,H139=1),Inputs!$M$37,0))))</f>
        <v>0</v>
      </c>
      <c r="AD139" s="19">
        <f>IF(AND(D139=1,H139=1),Inputs!$M$51,IF(AND(D139=2,H139=1),Inputs!$M$52,IF(AND(D139=3,H139=1),Inputs!$M$53,IF(AND(D139=4,H139=1),Inputs!$M$54,0))))</f>
        <v>0</v>
      </c>
      <c r="AE139" s="19">
        <f>IF(AND(D139=1,I139=1),Inputs!$N$34,IF(AND(D139=2,I139=1),Inputs!$N$35,IF(AND(D139=3,I139=1),Inputs!$N$36,IF(AND(D139=4,I139=1),Inputs!$N$37,0))))</f>
        <v>0</v>
      </c>
      <c r="AF139" s="19">
        <f>IF(AND(D139=1,I139=1),Inputs!$N$51,IF(AND(D139=2,I139=1),Inputs!$N$52,IF(AND(D139=3,I139=1),Inputs!$N$53,IF(AND(D139=4,I139=1),Inputs!$N$54,0))))</f>
        <v>0</v>
      </c>
      <c r="AG139" s="19" t="e">
        <f t="shared" si="23"/>
        <v>#N/A</v>
      </c>
      <c r="AH139" s="19" t="e">
        <f t="shared" si="24"/>
        <v>#N/A</v>
      </c>
      <c r="AI139" s="19" t="e">
        <f t="shared" si="25"/>
        <v>#N/A</v>
      </c>
      <c r="AJ139" s="19" t="e">
        <f>IF(K139=2,Inputs!$B$7,IF(K139=3,Inputs!$B$8,IF(K139=4,Inputs!$B$9,IF(K139=5,Inputs!$B$10,IF(K139=6,Inputs!$B$11)))))</f>
        <v>#N/A</v>
      </c>
      <c r="AK139" s="19">
        <f>Inputs!$B$65+C139</f>
        <v>500</v>
      </c>
      <c r="AL139" s="19" t="e">
        <f t="shared" si="26"/>
        <v>#N/A</v>
      </c>
      <c r="AM139" s="19" t="e">
        <f t="shared" si="32"/>
        <v>#N/A</v>
      </c>
      <c r="AN139" s="19" t="e">
        <f t="shared" si="27"/>
        <v>#N/A</v>
      </c>
      <c r="AO139" s="19" t="e">
        <f t="shared" si="28"/>
        <v>#N/A</v>
      </c>
      <c r="AP139" s="19" t="e">
        <f t="shared" si="29"/>
        <v>#N/A</v>
      </c>
      <c r="AQ139" s="22">
        <f t="shared" si="30"/>
        <v>0</v>
      </c>
      <c r="AR139" s="22">
        <f t="shared" si="31"/>
        <v>0</v>
      </c>
      <c r="AS139" s="22">
        <f>IF(AND(AQ139&gt;=Inputs!$B$15,D139=2),MAX(C139,Inputs!$B$15),AQ139)</f>
        <v>0</v>
      </c>
      <c r="AT139" s="22">
        <f>IF(AND(AR139&gt;=Inputs!$B$15,D139=2),MAX(C139,Inputs!$B$15),AR139)</f>
        <v>0</v>
      </c>
      <c r="AU139" s="22">
        <f>IF(AND(AS139&gt;=Inputs!$B$16,D139&lt;4),MAX(C139,Inputs!$B$16),AS139)</f>
        <v>0</v>
      </c>
      <c r="AV139" s="22">
        <f>IF(AND(AT139&gt;=Inputs!$B$16,D139&lt;4),MAX(C139,Inputs!$B$16),AT139)</f>
        <v>0</v>
      </c>
      <c r="AW139" s="20">
        <f>IF(AU139&gt;Inputs!$B$17,Inputs!$B$17,AU139)</f>
        <v>0</v>
      </c>
      <c r="AX139" s="20">
        <f>IF(AV139&gt;Inputs!$B$17,Inputs!$B$17,AV139)</f>
        <v>0</v>
      </c>
    </row>
    <row r="140" spans="1:50" x14ac:dyDescent="0.25">
      <c r="A140" s="1">
        <f>Levels!A141</f>
        <v>0</v>
      </c>
      <c r="B140" s="1">
        <f>Levels!B141</f>
        <v>0</v>
      </c>
      <c r="C140" s="15">
        <f>IF(AND(E140=0,F140=1),Levels!C141,'2013-2014'!AU140)</f>
        <v>0</v>
      </c>
      <c r="D140" s="1">
        <f>Levels!F141</f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 t="e">
        <f>Levels!AE141</f>
        <v>#N/A</v>
      </c>
      <c r="K140" s="1" t="e">
        <f>Levels!AF141</f>
        <v>#N/A</v>
      </c>
      <c r="L140" s="1" t="e">
        <f t="shared" si="22"/>
        <v>#N/A</v>
      </c>
      <c r="M140" s="19">
        <f>IF(D140=1,Inputs!$J$25,IF(D140=2,Inputs!$J$26,IF(D140=3,Inputs!$J$27,IF(D140=4,Inputs!$J$28,0))))</f>
        <v>0</v>
      </c>
      <c r="N140" s="19">
        <f>IF(D140=1,Inputs!$J$42,IF(D140=2,Inputs!$J$43,IF(D140=3,Inputs!$J$44,IF(D140=4,Inputs!$J$45,0))))</f>
        <v>0</v>
      </c>
      <c r="O140" s="19">
        <f>IF(D140=1,Inputs!$K$25,IF(D140=2,Inputs!$K$26,IF(D140=3,Inputs!$K$27,IF(D140=4,Inputs!$K$28,0))))</f>
        <v>0</v>
      </c>
      <c r="P140" s="19">
        <f>IF(D140=1,Inputs!$K$42,IF(D140=2,Inputs!$K$43,IF(D140=3,Inputs!$K$44,IF(D140=4,Inputs!$K$45,0))))</f>
        <v>0</v>
      </c>
      <c r="Q140" s="19">
        <f>IF(AND(D140=1,G140=1),Inputs!$L$25,IF(AND(D140=2,G140=1),Inputs!$L$26,IF(AND(D140=3,G140=1),Inputs!$L$27,IF(AND(D140=4,G140=1),Inputs!$L$28,0))))</f>
        <v>0</v>
      </c>
      <c r="R140" s="19">
        <f>IF(AND(D140=1,G140=1),Inputs!$L$42,IF(AND(D140=2,G140=1),Inputs!$L$43,IF(AND(D140=3,G140=1),Inputs!$L$44,IF(AND(D140=4,G140=1),Inputs!$L$45,0))))</f>
        <v>0</v>
      </c>
      <c r="S140" s="19">
        <f>IF(AND(D140=1,H140=1),Inputs!$M$25,IF(AND(D140=2,H140=1),Inputs!$M$26,IF(AND(D140=3,H140=1),Inputs!$M$27,IF(AND(D140=4,H140=1),Inputs!$M$28,0))))</f>
        <v>0</v>
      </c>
      <c r="T140" s="19">
        <f>IF(AND(D140=1,H140=1),Inputs!$M$42,IF(AND(D140=2,H140=1),Inputs!$M$43,IF(AND(D140=3,H140=1),Inputs!$M$44,IF(AND(D140=4,H140=1),Inputs!$M$45,0))))</f>
        <v>0</v>
      </c>
      <c r="U140" s="19">
        <f>IF(AND(D140=1,I140=1),Inputs!$N$25,IF(AND(D140=2,I140=1),Inputs!$N$26,IF(AND(D140=3,I140=1),Inputs!$N$27,IF(AND(D140=4,I140=1),Inputs!$N$28,0))))</f>
        <v>0</v>
      </c>
      <c r="V140" s="19">
        <f>IF(AND(D140=1,I140=1),Inputs!$N$42,IF(AND(D140=2,I140=1),Inputs!$N$43,IF(AND(D140=3,I140=1),Inputs!$N$44,IF(AND(D140=4,I140=1),Inputs!$N$45,0))))</f>
        <v>0</v>
      </c>
      <c r="W140" s="19">
        <f>IF(D140=1,Inputs!$J$34,IF(D140=2,Inputs!$J$35,IF(D140=3,Inputs!$J$36,IF(D140=4,Inputs!$J$37,0))))</f>
        <v>0</v>
      </c>
      <c r="X140" s="19">
        <f>IF(D140=1,Inputs!$J$51,IF(D140=2,Inputs!$J$52,IF(D140=3,Inputs!$J$53,IF(D140=4,Inputs!$J$54,0))))</f>
        <v>0</v>
      </c>
      <c r="Y140" s="19">
        <f>IF(D140=1,Inputs!$K$34,IF(D140=2,Inputs!$K$35,IF(D140=3,Inputs!$K$36,IF(D140=4,Inputs!$K$37,0))))</f>
        <v>0</v>
      </c>
      <c r="Z140" s="19">
        <f>IF(D140=1,Inputs!$K$51,IF(D140=2,Inputs!$K$52,IF(D140=3,Inputs!$K$53,IF(D140=4,Inputs!$K$54,0))))</f>
        <v>0</v>
      </c>
      <c r="AA140" s="19">
        <f>IF(AND(D140=1,G140=1),Inputs!$L$34,IF(AND(D140=2,G140=1),Inputs!$L$35,IF(AND(D140=3,G140=1),Inputs!$L$36,IF(AND(D140=4,G140=1),Inputs!$L$37,0))))</f>
        <v>0</v>
      </c>
      <c r="AB140" s="19">
        <f>IF(AND(D140=1,G140=1),Inputs!$L$51,IF(AND(D140=2,G140=1),Inputs!$L$52,IF(AND(D140=3,G140=1),Inputs!$L$53,IF(AND(D140=4,G140=1),Inputs!$L$54,0))))</f>
        <v>0</v>
      </c>
      <c r="AC140" s="19">
        <f>IF(AND(D140=1,H140=1),Inputs!$M$34,IF(AND(D140=2,H140=1),Inputs!$M$35,IF(AND(D140=3,H140=1),Inputs!$M$36,IF(AND(D140=4,H140=1),Inputs!$M$37,0))))</f>
        <v>0</v>
      </c>
      <c r="AD140" s="19">
        <f>IF(AND(D140=1,H140=1),Inputs!$M$51,IF(AND(D140=2,H140=1),Inputs!$M$52,IF(AND(D140=3,H140=1),Inputs!$M$53,IF(AND(D140=4,H140=1),Inputs!$M$54,0))))</f>
        <v>0</v>
      </c>
      <c r="AE140" s="19">
        <f>IF(AND(D140=1,I140=1),Inputs!$N$34,IF(AND(D140=2,I140=1),Inputs!$N$35,IF(AND(D140=3,I140=1),Inputs!$N$36,IF(AND(D140=4,I140=1),Inputs!$N$37,0))))</f>
        <v>0</v>
      </c>
      <c r="AF140" s="19">
        <f>IF(AND(D140=1,I140=1),Inputs!$N$51,IF(AND(D140=2,I140=1),Inputs!$N$52,IF(AND(D140=3,I140=1),Inputs!$N$53,IF(AND(D140=4,I140=1),Inputs!$N$54,0))))</f>
        <v>0</v>
      </c>
      <c r="AG140" s="19" t="e">
        <f t="shared" si="23"/>
        <v>#N/A</v>
      </c>
      <c r="AH140" s="19" t="e">
        <f t="shared" si="24"/>
        <v>#N/A</v>
      </c>
      <c r="AI140" s="19" t="e">
        <f t="shared" si="25"/>
        <v>#N/A</v>
      </c>
      <c r="AJ140" s="19" t="e">
        <f>IF(K140=2,Inputs!$B$7,IF(K140=3,Inputs!$B$8,IF(K140=4,Inputs!$B$9,IF(K140=5,Inputs!$B$10,IF(K140=6,Inputs!$B$11)))))</f>
        <v>#N/A</v>
      </c>
      <c r="AK140" s="19">
        <f>Inputs!$B$65+C140</f>
        <v>500</v>
      </c>
      <c r="AL140" s="19" t="e">
        <f t="shared" si="26"/>
        <v>#N/A</v>
      </c>
      <c r="AM140" s="19" t="e">
        <f t="shared" si="32"/>
        <v>#N/A</v>
      </c>
      <c r="AN140" s="19" t="e">
        <f t="shared" si="27"/>
        <v>#N/A</v>
      </c>
      <c r="AO140" s="19" t="e">
        <f t="shared" si="28"/>
        <v>#N/A</v>
      </c>
      <c r="AP140" s="19" t="e">
        <f t="shared" si="29"/>
        <v>#N/A</v>
      </c>
      <c r="AQ140" s="22">
        <f t="shared" si="30"/>
        <v>0</v>
      </c>
      <c r="AR140" s="22">
        <f t="shared" si="31"/>
        <v>0</v>
      </c>
      <c r="AS140" s="22">
        <f>IF(AND(AQ140&gt;=Inputs!$B$15,D140=2),MAX(C140,Inputs!$B$15),AQ140)</f>
        <v>0</v>
      </c>
      <c r="AT140" s="22">
        <f>IF(AND(AR140&gt;=Inputs!$B$15,D140=2),MAX(C140,Inputs!$B$15),AR140)</f>
        <v>0</v>
      </c>
      <c r="AU140" s="22">
        <f>IF(AND(AS140&gt;=Inputs!$B$16,D140&lt;4),MAX(C140,Inputs!$B$16),AS140)</f>
        <v>0</v>
      </c>
      <c r="AV140" s="22">
        <f>IF(AND(AT140&gt;=Inputs!$B$16,D140&lt;4),MAX(C140,Inputs!$B$16),AT140)</f>
        <v>0</v>
      </c>
      <c r="AW140" s="20">
        <f>IF(AU140&gt;Inputs!$B$17,Inputs!$B$17,AU140)</f>
        <v>0</v>
      </c>
      <c r="AX140" s="20">
        <f>IF(AV140&gt;Inputs!$B$17,Inputs!$B$17,AV140)</f>
        <v>0</v>
      </c>
    </row>
    <row r="141" spans="1:50" x14ac:dyDescent="0.25">
      <c r="A141" s="1">
        <f>Levels!A142</f>
        <v>0</v>
      </c>
      <c r="B141" s="1">
        <f>Levels!B142</f>
        <v>0</v>
      </c>
      <c r="C141" s="15">
        <f>IF(AND(E141=0,F141=1),Levels!C142,'2013-2014'!AU141)</f>
        <v>0</v>
      </c>
      <c r="D141" s="1">
        <f>Levels!F142</f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 t="e">
        <f>Levels!AE142</f>
        <v>#N/A</v>
      </c>
      <c r="K141" s="1" t="e">
        <f>Levels!AF142</f>
        <v>#N/A</v>
      </c>
      <c r="L141" s="1" t="e">
        <f t="shared" si="22"/>
        <v>#N/A</v>
      </c>
      <c r="M141" s="19">
        <f>IF(D141=1,Inputs!$J$25,IF(D141=2,Inputs!$J$26,IF(D141=3,Inputs!$J$27,IF(D141=4,Inputs!$J$28,0))))</f>
        <v>0</v>
      </c>
      <c r="N141" s="19">
        <f>IF(D141=1,Inputs!$J$42,IF(D141=2,Inputs!$J$43,IF(D141=3,Inputs!$J$44,IF(D141=4,Inputs!$J$45,0))))</f>
        <v>0</v>
      </c>
      <c r="O141" s="19">
        <f>IF(D141=1,Inputs!$K$25,IF(D141=2,Inputs!$K$26,IF(D141=3,Inputs!$K$27,IF(D141=4,Inputs!$K$28,0))))</f>
        <v>0</v>
      </c>
      <c r="P141" s="19">
        <f>IF(D141=1,Inputs!$K$42,IF(D141=2,Inputs!$K$43,IF(D141=3,Inputs!$K$44,IF(D141=4,Inputs!$K$45,0))))</f>
        <v>0</v>
      </c>
      <c r="Q141" s="19">
        <f>IF(AND(D141=1,G141=1),Inputs!$L$25,IF(AND(D141=2,G141=1),Inputs!$L$26,IF(AND(D141=3,G141=1),Inputs!$L$27,IF(AND(D141=4,G141=1),Inputs!$L$28,0))))</f>
        <v>0</v>
      </c>
      <c r="R141" s="19">
        <f>IF(AND(D141=1,G141=1),Inputs!$L$42,IF(AND(D141=2,G141=1),Inputs!$L$43,IF(AND(D141=3,G141=1),Inputs!$L$44,IF(AND(D141=4,G141=1),Inputs!$L$45,0))))</f>
        <v>0</v>
      </c>
      <c r="S141" s="19">
        <f>IF(AND(D141=1,H141=1),Inputs!$M$25,IF(AND(D141=2,H141=1),Inputs!$M$26,IF(AND(D141=3,H141=1),Inputs!$M$27,IF(AND(D141=4,H141=1),Inputs!$M$28,0))))</f>
        <v>0</v>
      </c>
      <c r="T141" s="19">
        <f>IF(AND(D141=1,H141=1),Inputs!$M$42,IF(AND(D141=2,H141=1),Inputs!$M$43,IF(AND(D141=3,H141=1),Inputs!$M$44,IF(AND(D141=4,H141=1),Inputs!$M$45,0))))</f>
        <v>0</v>
      </c>
      <c r="U141" s="19">
        <f>IF(AND(D141=1,I141=1),Inputs!$N$25,IF(AND(D141=2,I141=1),Inputs!$N$26,IF(AND(D141=3,I141=1),Inputs!$N$27,IF(AND(D141=4,I141=1),Inputs!$N$28,0))))</f>
        <v>0</v>
      </c>
      <c r="V141" s="19">
        <f>IF(AND(D141=1,I141=1),Inputs!$N$42,IF(AND(D141=2,I141=1),Inputs!$N$43,IF(AND(D141=3,I141=1),Inputs!$N$44,IF(AND(D141=4,I141=1),Inputs!$N$45,0))))</f>
        <v>0</v>
      </c>
      <c r="W141" s="19">
        <f>IF(D141=1,Inputs!$J$34,IF(D141=2,Inputs!$J$35,IF(D141=3,Inputs!$J$36,IF(D141=4,Inputs!$J$37,0))))</f>
        <v>0</v>
      </c>
      <c r="X141" s="19">
        <f>IF(D141=1,Inputs!$J$51,IF(D141=2,Inputs!$J$52,IF(D141=3,Inputs!$J$53,IF(D141=4,Inputs!$J$54,0))))</f>
        <v>0</v>
      </c>
      <c r="Y141" s="19">
        <f>IF(D141=1,Inputs!$K$34,IF(D141=2,Inputs!$K$35,IF(D141=3,Inputs!$K$36,IF(D141=4,Inputs!$K$37,0))))</f>
        <v>0</v>
      </c>
      <c r="Z141" s="19">
        <f>IF(D141=1,Inputs!$K$51,IF(D141=2,Inputs!$K$52,IF(D141=3,Inputs!$K$53,IF(D141=4,Inputs!$K$54,0))))</f>
        <v>0</v>
      </c>
      <c r="AA141" s="19">
        <f>IF(AND(D141=1,G141=1),Inputs!$L$34,IF(AND(D141=2,G141=1),Inputs!$L$35,IF(AND(D141=3,G141=1),Inputs!$L$36,IF(AND(D141=4,G141=1),Inputs!$L$37,0))))</f>
        <v>0</v>
      </c>
      <c r="AB141" s="19">
        <f>IF(AND(D141=1,G141=1),Inputs!$L$51,IF(AND(D141=2,G141=1),Inputs!$L$52,IF(AND(D141=3,G141=1),Inputs!$L$53,IF(AND(D141=4,G141=1),Inputs!$L$54,0))))</f>
        <v>0</v>
      </c>
      <c r="AC141" s="19">
        <f>IF(AND(D141=1,H141=1),Inputs!$M$34,IF(AND(D141=2,H141=1),Inputs!$M$35,IF(AND(D141=3,H141=1),Inputs!$M$36,IF(AND(D141=4,H141=1),Inputs!$M$37,0))))</f>
        <v>0</v>
      </c>
      <c r="AD141" s="19">
        <f>IF(AND(D141=1,H141=1),Inputs!$M$51,IF(AND(D141=2,H141=1),Inputs!$M$52,IF(AND(D141=3,H141=1),Inputs!$M$53,IF(AND(D141=4,H141=1),Inputs!$M$54,0))))</f>
        <v>0</v>
      </c>
      <c r="AE141" s="19">
        <f>IF(AND(D141=1,I141=1),Inputs!$N$34,IF(AND(D141=2,I141=1),Inputs!$N$35,IF(AND(D141=3,I141=1),Inputs!$N$36,IF(AND(D141=4,I141=1),Inputs!$N$37,0))))</f>
        <v>0</v>
      </c>
      <c r="AF141" s="19">
        <f>IF(AND(D141=1,I141=1),Inputs!$N$51,IF(AND(D141=2,I141=1),Inputs!$N$52,IF(AND(D141=3,I141=1),Inputs!$N$53,IF(AND(D141=4,I141=1),Inputs!$N$54,0))))</f>
        <v>0</v>
      </c>
      <c r="AG141" s="19" t="e">
        <f t="shared" si="23"/>
        <v>#N/A</v>
      </c>
      <c r="AH141" s="19" t="e">
        <f t="shared" si="24"/>
        <v>#N/A</v>
      </c>
      <c r="AI141" s="19" t="e">
        <f t="shared" si="25"/>
        <v>#N/A</v>
      </c>
      <c r="AJ141" s="19" t="e">
        <f>IF(K141=2,Inputs!$B$7,IF(K141=3,Inputs!$B$8,IF(K141=4,Inputs!$B$9,IF(K141=5,Inputs!$B$10,IF(K141=6,Inputs!$B$11)))))</f>
        <v>#N/A</v>
      </c>
      <c r="AK141" s="19">
        <f>Inputs!$B$65+C141</f>
        <v>500</v>
      </c>
      <c r="AL141" s="19" t="e">
        <f t="shared" si="26"/>
        <v>#N/A</v>
      </c>
      <c r="AM141" s="19" t="e">
        <f t="shared" si="32"/>
        <v>#N/A</v>
      </c>
      <c r="AN141" s="19" t="e">
        <f t="shared" si="27"/>
        <v>#N/A</v>
      </c>
      <c r="AO141" s="19" t="e">
        <f t="shared" si="28"/>
        <v>#N/A</v>
      </c>
      <c r="AP141" s="19" t="e">
        <f t="shared" si="29"/>
        <v>#N/A</v>
      </c>
      <c r="AQ141" s="22">
        <f t="shared" si="30"/>
        <v>0</v>
      </c>
      <c r="AR141" s="22">
        <f t="shared" si="31"/>
        <v>0</v>
      </c>
      <c r="AS141" s="22">
        <f>IF(AND(AQ141&gt;=Inputs!$B$15,D141=2),MAX(C141,Inputs!$B$15),AQ141)</f>
        <v>0</v>
      </c>
      <c r="AT141" s="22">
        <f>IF(AND(AR141&gt;=Inputs!$B$15,D141=2),MAX(C141,Inputs!$B$15),AR141)</f>
        <v>0</v>
      </c>
      <c r="AU141" s="22">
        <f>IF(AND(AS141&gt;=Inputs!$B$16,D141&lt;4),MAX(C141,Inputs!$B$16),AS141)</f>
        <v>0</v>
      </c>
      <c r="AV141" s="22">
        <f>IF(AND(AT141&gt;=Inputs!$B$16,D141&lt;4),MAX(C141,Inputs!$B$16),AT141)</f>
        <v>0</v>
      </c>
      <c r="AW141" s="20">
        <f>IF(AU141&gt;Inputs!$B$17,Inputs!$B$17,AU141)</f>
        <v>0</v>
      </c>
      <c r="AX141" s="20">
        <f>IF(AV141&gt;Inputs!$B$17,Inputs!$B$17,AV141)</f>
        <v>0</v>
      </c>
    </row>
    <row r="142" spans="1:50" x14ac:dyDescent="0.25">
      <c r="A142" s="1">
        <f>Levels!A143</f>
        <v>0</v>
      </c>
      <c r="B142" s="1">
        <f>Levels!B143</f>
        <v>0</v>
      </c>
      <c r="C142" s="15">
        <f>IF(AND(E142=0,F142=1),Levels!C143,'2013-2014'!AU142)</f>
        <v>0</v>
      </c>
      <c r="D142" s="1">
        <f>Levels!F143</f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 t="e">
        <f>Levels!AE143</f>
        <v>#N/A</v>
      </c>
      <c r="K142" s="1" t="e">
        <f>Levels!AF143</f>
        <v>#N/A</v>
      </c>
      <c r="L142" s="1" t="e">
        <f t="shared" si="22"/>
        <v>#N/A</v>
      </c>
      <c r="M142" s="19">
        <f>IF(D142=1,Inputs!$J$25,IF(D142=2,Inputs!$J$26,IF(D142=3,Inputs!$J$27,IF(D142=4,Inputs!$J$28,0))))</f>
        <v>0</v>
      </c>
      <c r="N142" s="19">
        <f>IF(D142=1,Inputs!$J$42,IF(D142=2,Inputs!$J$43,IF(D142=3,Inputs!$J$44,IF(D142=4,Inputs!$J$45,0))))</f>
        <v>0</v>
      </c>
      <c r="O142" s="19">
        <f>IF(D142=1,Inputs!$K$25,IF(D142=2,Inputs!$K$26,IF(D142=3,Inputs!$K$27,IF(D142=4,Inputs!$K$28,0))))</f>
        <v>0</v>
      </c>
      <c r="P142" s="19">
        <f>IF(D142=1,Inputs!$K$42,IF(D142=2,Inputs!$K$43,IF(D142=3,Inputs!$K$44,IF(D142=4,Inputs!$K$45,0))))</f>
        <v>0</v>
      </c>
      <c r="Q142" s="19">
        <f>IF(AND(D142=1,G142=1),Inputs!$L$25,IF(AND(D142=2,G142=1),Inputs!$L$26,IF(AND(D142=3,G142=1),Inputs!$L$27,IF(AND(D142=4,G142=1),Inputs!$L$28,0))))</f>
        <v>0</v>
      </c>
      <c r="R142" s="19">
        <f>IF(AND(D142=1,G142=1),Inputs!$L$42,IF(AND(D142=2,G142=1),Inputs!$L$43,IF(AND(D142=3,G142=1),Inputs!$L$44,IF(AND(D142=4,G142=1),Inputs!$L$45,0))))</f>
        <v>0</v>
      </c>
      <c r="S142" s="19">
        <f>IF(AND(D142=1,H142=1),Inputs!$M$25,IF(AND(D142=2,H142=1),Inputs!$M$26,IF(AND(D142=3,H142=1),Inputs!$M$27,IF(AND(D142=4,H142=1),Inputs!$M$28,0))))</f>
        <v>0</v>
      </c>
      <c r="T142" s="19">
        <f>IF(AND(D142=1,H142=1),Inputs!$M$42,IF(AND(D142=2,H142=1),Inputs!$M$43,IF(AND(D142=3,H142=1),Inputs!$M$44,IF(AND(D142=4,H142=1),Inputs!$M$45,0))))</f>
        <v>0</v>
      </c>
      <c r="U142" s="19">
        <f>IF(AND(D142=1,I142=1),Inputs!$N$25,IF(AND(D142=2,I142=1),Inputs!$N$26,IF(AND(D142=3,I142=1),Inputs!$N$27,IF(AND(D142=4,I142=1),Inputs!$N$28,0))))</f>
        <v>0</v>
      </c>
      <c r="V142" s="19">
        <f>IF(AND(D142=1,I142=1),Inputs!$N$42,IF(AND(D142=2,I142=1),Inputs!$N$43,IF(AND(D142=3,I142=1),Inputs!$N$44,IF(AND(D142=4,I142=1),Inputs!$N$45,0))))</f>
        <v>0</v>
      </c>
      <c r="W142" s="19">
        <f>IF(D142=1,Inputs!$J$34,IF(D142=2,Inputs!$J$35,IF(D142=3,Inputs!$J$36,IF(D142=4,Inputs!$J$37,0))))</f>
        <v>0</v>
      </c>
      <c r="X142" s="19">
        <f>IF(D142=1,Inputs!$J$51,IF(D142=2,Inputs!$J$52,IF(D142=3,Inputs!$J$53,IF(D142=4,Inputs!$J$54,0))))</f>
        <v>0</v>
      </c>
      <c r="Y142" s="19">
        <f>IF(D142=1,Inputs!$K$34,IF(D142=2,Inputs!$K$35,IF(D142=3,Inputs!$K$36,IF(D142=4,Inputs!$K$37,0))))</f>
        <v>0</v>
      </c>
      <c r="Z142" s="19">
        <f>IF(D142=1,Inputs!$K$51,IF(D142=2,Inputs!$K$52,IF(D142=3,Inputs!$K$53,IF(D142=4,Inputs!$K$54,0))))</f>
        <v>0</v>
      </c>
      <c r="AA142" s="19">
        <f>IF(AND(D142=1,G142=1),Inputs!$L$34,IF(AND(D142=2,G142=1),Inputs!$L$35,IF(AND(D142=3,G142=1),Inputs!$L$36,IF(AND(D142=4,G142=1),Inputs!$L$37,0))))</f>
        <v>0</v>
      </c>
      <c r="AB142" s="19">
        <f>IF(AND(D142=1,G142=1),Inputs!$L$51,IF(AND(D142=2,G142=1),Inputs!$L$52,IF(AND(D142=3,G142=1),Inputs!$L$53,IF(AND(D142=4,G142=1),Inputs!$L$54,0))))</f>
        <v>0</v>
      </c>
      <c r="AC142" s="19">
        <f>IF(AND(D142=1,H142=1),Inputs!$M$34,IF(AND(D142=2,H142=1),Inputs!$M$35,IF(AND(D142=3,H142=1),Inputs!$M$36,IF(AND(D142=4,H142=1),Inputs!$M$37,0))))</f>
        <v>0</v>
      </c>
      <c r="AD142" s="19">
        <f>IF(AND(D142=1,H142=1),Inputs!$M$51,IF(AND(D142=2,H142=1),Inputs!$M$52,IF(AND(D142=3,H142=1),Inputs!$M$53,IF(AND(D142=4,H142=1),Inputs!$M$54,0))))</f>
        <v>0</v>
      </c>
      <c r="AE142" s="19">
        <f>IF(AND(D142=1,I142=1),Inputs!$N$34,IF(AND(D142=2,I142=1),Inputs!$N$35,IF(AND(D142=3,I142=1),Inputs!$N$36,IF(AND(D142=4,I142=1),Inputs!$N$37,0))))</f>
        <v>0</v>
      </c>
      <c r="AF142" s="19">
        <f>IF(AND(D142=1,I142=1),Inputs!$N$51,IF(AND(D142=2,I142=1),Inputs!$N$52,IF(AND(D142=3,I142=1),Inputs!$N$53,IF(AND(D142=4,I142=1),Inputs!$N$54,0))))</f>
        <v>0</v>
      </c>
      <c r="AG142" s="19" t="e">
        <f t="shared" si="23"/>
        <v>#N/A</v>
      </c>
      <c r="AH142" s="19" t="e">
        <f t="shared" si="24"/>
        <v>#N/A</v>
      </c>
      <c r="AI142" s="19" t="e">
        <f t="shared" si="25"/>
        <v>#N/A</v>
      </c>
      <c r="AJ142" s="19" t="e">
        <f>IF(K142=2,Inputs!$B$7,IF(K142=3,Inputs!$B$8,IF(K142=4,Inputs!$B$9,IF(K142=5,Inputs!$B$10,IF(K142=6,Inputs!$B$11)))))</f>
        <v>#N/A</v>
      </c>
      <c r="AK142" s="19">
        <f>Inputs!$B$65+C142</f>
        <v>500</v>
      </c>
      <c r="AL142" s="19" t="e">
        <f t="shared" si="26"/>
        <v>#N/A</v>
      </c>
      <c r="AM142" s="19" t="e">
        <f t="shared" si="32"/>
        <v>#N/A</v>
      </c>
      <c r="AN142" s="19" t="e">
        <f t="shared" si="27"/>
        <v>#N/A</v>
      </c>
      <c r="AO142" s="19" t="e">
        <f t="shared" si="28"/>
        <v>#N/A</v>
      </c>
      <c r="AP142" s="19" t="e">
        <f t="shared" si="29"/>
        <v>#N/A</v>
      </c>
      <c r="AQ142" s="22">
        <f t="shared" si="30"/>
        <v>0</v>
      </c>
      <c r="AR142" s="22">
        <f t="shared" si="31"/>
        <v>0</v>
      </c>
      <c r="AS142" s="22">
        <f>IF(AND(AQ142&gt;=Inputs!$B$15,D142=2),MAX(C142,Inputs!$B$15),AQ142)</f>
        <v>0</v>
      </c>
      <c r="AT142" s="22">
        <f>IF(AND(AR142&gt;=Inputs!$B$15,D142=2),MAX(C142,Inputs!$B$15),AR142)</f>
        <v>0</v>
      </c>
      <c r="AU142" s="22">
        <f>IF(AND(AS142&gt;=Inputs!$B$16,D142&lt;4),MAX(C142,Inputs!$B$16),AS142)</f>
        <v>0</v>
      </c>
      <c r="AV142" s="22">
        <f>IF(AND(AT142&gt;=Inputs!$B$16,D142&lt;4),MAX(C142,Inputs!$B$16),AT142)</f>
        <v>0</v>
      </c>
      <c r="AW142" s="20">
        <f>IF(AU142&gt;Inputs!$B$17,Inputs!$B$17,AU142)</f>
        <v>0</v>
      </c>
      <c r="AX142" s="20">
        <f>IF(AV142&gt;Inputs!$B$17,Inputs!$B$17,AV142)</f>
        <v>0</v>
      </c>
    </row>
    <row r="143" spans="1:50" x14ac:dyDescent="0.25">
      <c r="A143" s="1">
        <f>Levels!A144</f>
        <v>0</v>
      </c>
      <c r="B143" s="1">
        <f>Levels!B144</f>
        <v>0</v>
      </c>
      <c r="C143" s="15">
        <f>IF(AND(E143=0,F143=1),Levels!C144,'2013-2014'!AU143)</f>
        <v>0</v>
      </c>
      <c r="D143" s="1">
        <f>Levels!F144</f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 t="e">
        <f>Levels!AE144</f>
        <v>#N/A</v>
      </c>
      <c r="K143" s="1" t="e">
        <f>Levels!AF144</f>
        <v>#N/A</v>
      </c>
      <c r="L143" s="1" t="e">
        <f t="shared" si="22"/>
        <v>#N/A</v>
      </c>
      <c r="M143" s="19">
        <f>IF(D143=1,Inputs!$J$25,IF(D143=2,Inputs!$J$26,IF(D143=3,Inputs!$J$27,IF(D143=4,Inputs!$J$28,0))))</f>
        <v>0</v>
      </c>
      <c r="N143" s="19">
        <f>IF(D143=1,Inputs!$J$42,IF(D143=2,Inputs!$J$43,IF(D143=3,Inputs!$J$44,IF(D143=4,Inputs!$J$45,0))))</f>
        <v>0</v>
      </c>
      <c r="O143" s="19">
        <f>IF(D143=1,Inputs!$K$25,IF(D143=2,Inputs!$K$26,IF(D143=3,Inputs!$K$27,IF(D143=4,Inputs!$K$28,0))))</f>
        <v>0</v>
      </c>
      <c r="P143" s="19">
        <f>IF(D143=1,Inputs!$K$42,IF(D143=2,Inputs!$K$43,IF(D143=3,Inputs!$K$44,IF(D143=4,Inputs!$K$45,0))))</f>
        <v>0</v>
      </c>
      <c r="Q143" s="19">
        <f>IF(AND(D143=1,G143=1),Inputs!$L$25,IF(AND(D143=2,G143=1),Inputs!$L$26,IF(AND(D143=3,G143=1),Inputs!$L$27,IF(AND(D143=4,G143=1),Inputs!$L$28,0))))</f>
        <v>0</v>
      </c>
      <c r="R143" s="19">
        <f>IF(AND(D143=1,G143=1),Inputs!$L$42,IF(AND(D143=2,G143=1),Inputs!$L$43,IF(AND(D143=3,G143=1),Inputs!$L$44,IF(AND(D143=4,G143=1),Inputs!$L$45,0))))</f>
        <v>0</v>
      </c>
      <c r="S143" s="19">
        <f>IF(AND(D143=1,H143=1),Inputs!$M$25,IF(AND(D143=2,H143=1),Inputs!$M$26,IF(AND(D143=3,H143=1),Inputs!$M$27,IF(AND(D143=4,H143=1),Inputs!$M$28,0))))</f>
        <v>0</v>
      </c>
      <c r="T143" s="19">
        <f>IF(AND(D143=1,H143=1),Inputs!$M$42,IF(AND(D143=2,H143=1),Inputs!$M$43,IF(AND(D143=3,H143=1),Inputs!$M$44,IF(AND(D143=4,H143=1),Inputs!$M$45,0))))</f>
        <v>0</v>
      </c>
      <c r="U143" s="19">
        <f>IF(AND(D143=1,I143=1),Inputs!$N$25,IF(AND(D143=2,I143=1),Inputs!$N$26,IF(AND(D143=3,I143=1),Inputs!$N$27,IF(AND(D143=4,I143=1),Inputs!$N$28,0))))</f>
        <v>0</v>
      </c>
      <c r="V143" s="19">
        <f>IF(AND(D143=1,I143=1),Inputs!$N$42,IF(AND(D143=2,I143=1),Inputs!$N$43,IF(AND(D143=3,I143=1),Inputs!$N$44,IF(AND(D143=4,I143=1),Inputs!$N$45,0))))</f>
        <v>0</v>
      </c>
      <c r="W143" s="19">
        <f>IF(D143=1,Inputs!$J$34,IF(D143=2,Inputs!$J$35,IF(D143=3,Inputs!$J$36,IF(D143=4,Inputs!$J$37,0))))</f>
        <v>0</v>
      </c>
      <c r="X143" s="19">
        <f>IF(D143=1,Inputs!$J$51,IF(D143=2,Inputs!$J$52,IF(D143=3,Inputs!$J$53,IF(D143=4,Inputs!$J$54,0))))</f>
        <v>0</v>
      </c>
      <c r="Y143" s="19">
        <f>IF(D143=1,Inputs!$K$34,IF(D143=2,Inputs!$K$35,IF(D143=3,Inputs!$K$36,IF(D143=4,Inputs!$K$37,0))))</f>
        <v>0</v>
      </c>
      <c r="Z143" s="19">
        <f>IF(D143=1,Inputs!$K$51,IF(D143=2,Inputs!$K$52,IF(D143=3,Inputs!$K$53,IF(D143=4,Inputs!$K$54,0))))</f>
        <v>0</v>
      </c>
      <c r="AA143" s="19">
        <f>IF(AND(D143=1,G143=1),Inputs!$L$34,IF(AND(D143=2,G143=1),Inputs!$L$35,IF(AND(D143=3,G143=1),Inputs!$L$36,IF(AND(D143=4,G143=1),Inputs!$L$37,0))))</f>
        <v>0</v>
      </c>
      <c r="AB143" s="19">
        <f>IF(AND(D143=1,G143=1),Inputs!$L$51,IF(AND(D143=2,G143=1),Inputs!$L$52,IF(AND(D143=3,G143=1),Inputs!$L$53,IF(AND(D143=4,G143=1),Inputs!$L$54,0))))</f>
        <v>0</v>
      </c>
      <c r="AC143" s="19">
        <f>IF(AND(D143=1,H143=1),Inputs!$M$34,IF(AND(D143=2,H143=1),Inputs!$M$35,IF(AND(D143=3,H143=1),Inputs!$M$36,IF(AND(D143=4,H143=1),Inputs!$M$37,0))))</f>
        <v>0</v>
      </c>
      <c r="AD143" s="19">
        <f>IF(AND(D143=1,H143=1),Inputs!$M$51,IF(AND(D143=2,H143=1),Inputs!$M$52,IF(AND(D143=3,H143=1),Inputs!$M$53,IF(AND(D143=4,H143=1),Inputs!$M$54,0))))</f>
        <v>0</v>
      </c>
      <c r="AE143" s="19">
        <f>IF(AND(D143=1,I143=1),Inputs!$N$34,IF(AND(D143=2,I143=1),Inputs!$N$35,IF(AND(D143=3,I143=1),Inputs!$N$36,IF(AND(D143=4,I143=1),Inputs!$N$37,0))))</f>
        <v>0</v>
      </c>
      <c r="AF143" s="19">
        <f>IF(AND(D143=1,I143=1),Inputs!$N$51,IF(AND(D143=2,I143=1),Inputs!$N$52,IF(AND(D143=3,I143=1),Inputs!$N$53,IF(AND(D143=4,I143=1),Inputs!$N$54,0))))</f>
        <v>0</v>
      </c>
      <c r="AG143" s="19" t="e">
        <f t="shared" si="23"/>
        <v>#N/A</v>
      </c>
      <c r="AH143" s="19" t="e">
        <f t="shared" si="24"/>
        <v>#N/A</v>
      </c>
      <c r="AI143" s="19" t="e">
        <f t="shared" si="25"/>
        <v>#N/A</v>
      </c>
      <c r="AJ143" s="19" t="e">
        <f>IF(K143=2,Inputs!$B$7,IF(K143=3,Inputs!$B$8,IF(K143=4,Inputs!$B$9,IF(K143=5,Inputs!$B$10,IF(K143=6,Inputs!$B$11)))))</f>
        <v>#N/A</v>
      </c>
      <c r="AK143" s="19">
        <f>Inputs!$B$65+C143</f>
        <v>500</v>
      </c>
      <c r="AL143" s="19" t="e">
        <f t="shared" si="26"/>
        <v>#N/A</v>
      </c>
      <c r="AM143" s="19" t="e">
        <f t="shared" si="32"/>
        <v>#N/A</v>
      </c>
      <c r="AN143" s="19" t="e">
        <f t="shared" si="27"/>
        <v>#N/A</v>
      </c>
      <c r="AO143" s="19" t="e">
        <f t="shared" si="28"/>
        <v>#N/A</v>
      </c>
      <c r="AP143" s="19" t="e">
        <f t="shared" si="29"/>
        <v>#N/A</v>
      </c>
      <c r="AQ143" s="22">
        <f t="shared" si="30"/>
        <v>0</v>
      </c>
      <c r="AR143" s="22">
        <f t="shared" si="31"/>
        <v>0</v>
      </c>
      <c r="AS143" s="22">
        <f>IF(AND(AQ143&gt;=Inputs!$B$15,D143=2),MAX(C143,Inputs!$B$15),AQ143)</f>
        <v>0</v>
      </c>
      <c r="AT143" s="22">
        <f>IF(AND(AR143&gt;=Inputs!$B$15,D143=2),MAX(C143,Inputs!$B$15),AR143)</f>
        <v>0</v>
      </c>
      <c r="AU143" s="22">
        <f>IF(AND(AS143&gt;=Inputs!$B$16,D143&lt;4),MAX(C143,Inputs!$B$16),AS143)</f>
        <v>0</v>
      </c>
      <c r="AV143" s="22">
        <f>IF(AND(AT143&gt;=Inputs!$B$16,D143&lt;4),MAX(C143,Inputs!$B$16),AT143)</f>
        <v>0</v>
      </c>
      <c r="AW143" s="20">
        <f>IF(AU143&gt;Inputs!$B$17,Inputs!$B$17,AU143)</f>
        <v>0</v>
      </c>
      <c r="AX143" s="20">
        <f>IF(AV143&gt;Inputs!$B$17,Inputs!$B$17,AV143)</f>
        <v>0</v>
      </c>
    </row>
    <row r="144" spans="1:50" x14ac:dyDescent="0.25">
      <c r="A144" s="1">
        <f>Levels!A145</f>
        <v>0</v>
      </c>
      <c r="B144" s="1">
        <f>Levels!B145</f>
        <v>0</v>
      </c>
      <c r="C144" s="15">
        <f>IF(AND(E144=0,F144=1),Levels!C145,'2013-2014'!AU144)</f>
        <v>0</v>
      </c>
      <c r="D144" s="1">
        <f>Levels!F145</f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 t="e">
        <f>Levels!AE145</f>
        <v>#N/A</v>
      </c>
      <c r="K144" s="1" t="e">
        <f>Levels!AF145</f>
        <v>#N/A</v>
      </c>
      <c r="L144" s="1" t="e">
        <f t="shared" si="22"/>
        <v>#N/A</v>
      </c>
      <c r="M144" s="19">
        <f>IF(D144=1,Inputs!$J$25,IF(D144=2,Inputs!$J$26,IF(D144=3,Inputs!$J$27,IF(D144=4,Inputs!$J$28,0))))</f>
        <v>0</v>
      </c>
      <c r="N144" s="19">
        <f>IF(D144=1,Inputs!$J$42,IF(D144=2,Inputs!$J$43,IF(D144=3,Inputs!$J$44,IF(D144=4,Inputs!$J$45,0))))</f>
        <v>0</v>
      </c>
      <c r="O144" s="19">
        <f>IF(D144=1,Inputs!$K$25,IF(D144=2,Inputs!$K$26,IF(D144=3,Inputs!$K$27,IF(D144=4,Inputs!$K$28,0))))</f>
        <v>0</v>
      </c>
      <c r="P144" s="19">
        <f>IF(D144=1,Inputs!$K$42,IF(D144=2,Inputs!$K$43,IF(D144=3,Inputs!$K$44,IF(D144=4,Inputs!$K$45,0))))</f>
        <v>0</v>
      </c>
      <c r="Q144" s="19">
        <f>IF(AND(D144=1,G144=1),Inputs!$L$25,IF(AND(D144=2,G144=1),Inputs!$L$26,IF(AND(D144=3,G144=1),Inputs!$L$27,IF(AND(D144=4,G144=1),Inputs!$L$28,0))))</f>
        <v>0</v>
      </c>
      <c r="R144" s="19">
        <f>IF(AND(D144=1,G144=1),Inputs!$L$42,IF(AND(D144=2,G144=1),Inputs!$L$43,IF(AND(D144=3,G144=1),Inputs!$L$44,IF(AND(D144=4,G144=1),Inputs!$L$45,0))))</f>
        <v>0</v>
      </c>
      <c r="S144" s="19">
        <f>IF(AND(D144=1,H144=1),Inputs!$M$25,IF(AND(D144=2,H144=1),Inputs!$M$26,IF(AND(D144=3,H144=1),Inputs!$M$27,IF(AND(D144=4,H144=1),Inputs!$M$28,0))))</f>
        <v>0</v>
      </c>
      <c r="T144" s="19">
        <f>IF(AND(D144=1,H144=1),Inputs!$M$42,IF(AND(D144=2,H144=1),Inputs!$M$43,IF(AND(D144=3,H144=1),Inputs!$M$44,IF(AND(D144=4,H144=1),Inputs!$M$45,0))))</f>
        <v>0</v>
      </c>
      <c r="U144" s="19">
        <f>IF(AND(D144=1,I144=1),Inputs!$N$25,IF(AND(D144=2,I144=1),Inputs!$N$26,IF(AND(D144=3,I144=1),Inputs!$N$27,IF(AND(D144=4,I144=1),Inputs!$N$28,0))))</f>
        <v>0</v>
      </c>
      <c r="V144" s="19">
        <f>IF(AND(D144=1,I144=1),Inputs!$N$42,IF(AND(D144=2,I144=1),Inputs!$N$43,IF(AND(D144=3,I144=1),Inputs!$N$44,IF(AND(D144=4,I144=1),Inputs!$N$45,0))))</f>
        <v>0</v>
      </c>
      <c r="W144" s="19">
        <f>IF(D144=1,Inputs!$J$34,IF(D144=2,Inputs!$J$35,IF(D144=3,Inputs!$J$36,IF(D144=4,Inputs!$J$37,0))))</f>
        <v>0</v>
      </c>
      <c r="X144" s="19">
        <f>IF(D144=1,Inputs!$J$51,IF(D144=2,Inputs!$J$52,IF(D144=3,Inputs!$J$53,IF(D144=4,Inputs!$J$54,0))))</f>
        <v>0</v>
      </c>
      <c r="Y144" s="19">
        <f>IF(D144=1,Inputs!$K$34,IF(D144=2,Inputs!$K$35,IF(D144=3,Inputs!$K$36,IF(D144=4,Inputs!$K$37,0))))</f>
        <v>0</v>
      </c>
      <c r="Z144" s="19">
        <f>IF(D144=1,Inputs!$K$51,IF(D144=2,Inputs!$K$52,IF(D144=3,Inputs!$K$53,IF(D144=4,Inputs!$K$54,0))))</f>
        <v>0</v>
      </c>
      <c r="AA144" s="19">
        <f>IF(AND(D144=1,G144=1),Inputs!$L$34,IF(AND(D144=2,G144=1),Inputs!$L$35,IF(AND(D144=3,G144=1),Inputs!$L$36,IF(AND(D144=4,G144=1),Inputs!$L$37,0))))</f>
        <v>0</v>
      </c>
      <c r="AB144" s="19">
        <f>IF(AND(D144=1,G144=1),Inputs!$L$51,IF(AND(D144=2,G144=1),Inputs!$L$52,IF(AND(D144=3,G144=1),Inputs!$L$53,IF(AND(D144=4,G144=1),Inputs!$L$54,0))))</f>
        <v>0</v>
      </c>
      <c r="AC144" s="19">
        <f>IF(AND(D144=1,H144=1),Inputs!$M$34,IF(AND(D144=2,H144=1),Inputs!$M$35,IF(AND(D144=3,H144=1),Inputs!$M$36,IF(AND(D144=4,H144=1),Inputs!$M$37,0))))</f>
        <v>0</v>
      </c>
      <c r="AD144" s="19">
        <f>IF(AND(D144=1,H144=1),Inputs!$M$51,IF(AND(D144=2,H144=1),Inputs!$M$52,IF(AND(D144=3,H144=1),Inputs!$M$53,IF(AND(D144=4,H144=1),Inputs!$M$54,0))))</f>
        <v>0</v>
      </c>
      <c r="AE144" s="19">
        <f>IF(AND(D144=1,I144=1),Inputs!$N$34,IF(AND(D144=2,I144=1),Inputs!$N$35,IF(AND(D144=3,I144=1),Inputs!$N$36,IF(AND(D144=4,I144=1),Inputs!$N$37,0))))</f>
        <v>0</v>
      </c>
      <c r="AF144" s="19">
        <f>IF(AND(D144=1,I144=1),Inputs!$N$51,IF(AND(D144=2,I144=1),Inputs!$N$52,IF(AND(D144=3,I144=1),Inputs!$N$53,IF(AND(D144=4,I144=1),Inputs!$N$54,0))))</f>
        <v>0</v>
      </c>
      <c r="AG144" s="19" t="e">
        <f t="shared" si="23"/>
        <v>#N/A</v>
      </c>
      <c r="AH144" s="19" t="e">
        <f t="shared" si="24"/>
        <v>#N/A</v>
      </c>
      <c r="AI144" s="19" t="e">
        <f t="shared" si="25"/>
        <v>#N/A</v>
      </c>
      <c r="AJ144" s="19" t="e">
        <f>IF(K144=2,Inputs!$B$7,IF(K144=3,Inputs!$B$8,IF(K144=4,Inputs!$B$9,IF(K144=5,Inputs!$B$10,IF(K144=6,Inputs!$B$11)))))</f>
        <v>#N/A</v>
      </c>
      <c r="AK144" s="19">
        <f>Inputs!$B$65+C144</f>
        <v>500</v>
      </c>
      <c r="AL144" s="19" t="e">
        <f t="shared" si="26"/>
        <v>#N/A</v>
      </c>
      <c r="AM144" s="19" t="e">
        <f t="shared" si="32"/>
        <v>#N/A</v>
      </c>
      <c r="AN144" s="19" t="e">
        <f t="shared" si="27"/>
        <v>#N/A</v>
      </c>
      <c r="AO144" s="19" t="e">
        <f t="shared" si="28"/>
        <v>#N/A</v>
      </c>
      <c r="AP144" s="19" t="e">
        <f t="shared" si="29"/>
        <v>#N/A</v>
      </c>
      <c r="AQ144" s="22">
        <f t="shared" si="30"/>
        <v>0</v>
      </c>
      <c r="AR144" s="22">
        <f t="shared" si="31"/>
        <v>0</v>
      </c>
      <c r="AS144" s="22">
        <f>IF(AND(AQ144&gt;=Inputs!$B$15,D144=2),MAX(C144,Inputs!$B$15),AQ144)</f>
        <v>0</v>
      </c>
      <c r="AT144" s="22">
        <f>IF(AND(AR144&gt;=Inputs!$B$15,D144=2),MAX(C144,Inputs!$B$15),AR144)</f>
        <v>0</v>
      </c>
      <c r="AU144" s="22">
        <f>IF(AND(AS144&gt;=Inputs!$B$16,D144&lt;4),MAX(C144,Inputs!$B$16),AS144)</f>
        <v>0</v>
      </c>
      <c r="AV144" s="22">
        <f>IF(AND(AT144&gt;=Inputs!$B$16,D144&lt;4),MAX(C144,Inputs!$B$16),AT144)</f>
        <v>0</v>
      </c>
      <c r="AW144" s="20">
        <f>IF(AU144&gt;Inputs!$B$17,Inputs!$B$17,AU144)</f>
        <v>0</v>
      </c>
      <c r="AX144" s="20">
        <f>IF(AV144&gt;Inputs!$B$17,Inputs!$B$17,AV144)</f>
        <v>0</v>
      </c>
    </row>
    <row r="145" spans="1:50" x14ac:dyDescent="0.25">
      <c r="A145" s="1">
        <f>Levels!A146</f>
        <v>0</v>
      </c>
      <c r="B145" s="1">
        <f>Levels!B146</f>
        <v>0</v>
      </c>
      <c r="C145" s="15">
        <f>IF(AND(E145=0,F145=1),Levels!C146,'2013-2014'!AU145)</f>
        <v>0</v>
      </c>
      <c r="D145" s="1">
        <f>Levels!F146</f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 t="e">
        <f>Levels!AE146</f>
        <v>#N/A</v>
      </c>
      <c r="K145" s="1" t="e">
        <f>Levels!AF146</f>
        <v>#N/A</v>
      </c>
      <c r="L145" s="1" t="e">
        <f t="shared" si="22"/>
        <v>#N/A</v>
      </c>
      <c r="M145" s="19">
        <f>IF(D145=1,Inputs!$J$25,IF(D145=2,Inputs!$J$26,IF(D145=3,Inputs!$J$27,IF(D145=4,Inputs!$J$28,0))))</f>
        <v>0</v>
      </c>
      <c r="N145" s="19">
        <f>IF(D145=1,Inputs!$J$42,IF(D145=2,Inputs!$J$43,IF(D145=3,Inputs!$J$44,IF(D145=4,Inputs!$J$45,0))))</f>
        <v>0</v>
      </c>
      <c r="O145" s="19">
        <f>IF(D145=1,Inputs!$K$25,IF(D145=2,Inputs!$K$26,IF(D145=3,Inputs!$K$27,IF(D145=4,Inputs!$K$28,0))))</f>
        <v>0</v>
      </c>
      <c r="P145" s="19">
        <f>IF(D145=1,Inputs!$K$42,IF(D145=2,Inputs!$K$43,IF(D145=3,Inputs!$K$44,IF(D145=4,Inputs!$K$45,0))))</f>
        <v>0</v>
      </c>
      <c r="Q145" s="19">
        <f>IF(AND(D145=1,G145=1),Inputs!$L$25,IF(AND(D145=2,G145=1),Inputs!$L$26,IF(AND(D145=3,G145=1),Inputs!$L$27,IF(AND(D145=4,G145=1),Inputs!$L$28,0))))</f>
        <v>0</v>
      </c>
      <c r="R145" s="19">
        <f>IF(AND(D145=1,G145=1),Inputs!$L$42,IF(AND(D145=2,G145=1),Inputs!$L$43,IF(AND(D145=3,G145=1),Inputs!$L$44,IF(AND(D145=4,G145=1),Inputs!$L$45,0))))</f>
        <v>0</v>
      </c>
      <c r="S145" s="19">
        <f>IF(AND(D145=1,H145=1),Inputs!$M$25,IF(AND(D145=2,H145=1),Inputs!$M$26,IF(AND(D145=3,H145=1),Inputs!$M$27,IF(AND(D145=4,H145=1),Inputs!$M$28,0))))</f>
        <v>0</v>
      </c>
      <c r="T145" s="19">
        <f>IF(AND(D145=1,H145=1),Inputs!$M$42,IF(AND(D145=2,H145=1),Inputs!$M$43,IF(AND(D145=3,H145=1),Inputs!$M$44,IF(AND(D145=4,H145=1),Inputs!$M$45,0))))</f>
        <v>0</v>
      </c>
      <c r="U145" s="19">
        <f>IF(AND(D145=1,I145=1),Inputs!$N$25,IF(AND(D145=2,I145=1),Inputs!$N$26,IF(AND(D145=3,I145=1),Inputs!$N$27,IF(AND(D145=4,I145=1),Inputs!$N$28,0))))</f>
        <v>0</v>
      </c>
      <c r="V145" s="19">
        <f>IF(AND(D145=1,I145=1),Inputs!$N$42,IF(AND(D145=2,I145=1),Inputs!$N$43,IF(AND(D145=3,I145=1),Inputs!$N$44,IF(AND(D145=4,I145=1),Inputs!$N$45,0))))</f>
        <v>0</v>
      </c>
      <c r="W145" s="19">
        <f>IF(D145=1,Inputs!$J$34,IF(D145=2,Inputs!$J$35,IF(D145=3,Inputs!$J$36,IF(D145=4,Inputs!$J$37,0))))</f>
        <v>0</v>
      </c>
      <c r="X145" s="19">
        <f>IF(D145=1,Inputs!$J$51,IF(D145=2,Inputs!$J$52,IF(D145=3,Inputs!$J$53,IF(D145=4,Inputs!$J$54,0))))</f>
        <v>0</v>
      </c>
      <c r="Y145" s="19">
        <f>IF(D145=1,Inputs!$K$34,IF(D145=2,Inputs!$K$35,IF(D145=3,Inputs!$K$36,IF(D145=4,Inputs!$K$37,0))))</f>
        <v>0</v>
      </c>
      <c r="Z145" s="19">
        <f>IF(D145=1,Inputs!$K$51,IF(D145=2,Inputs!$K$52,IF(D145=3,Inputs!$K$53,IF(D145=4,Inputs!$K$54,0))))</f>
        <v>0</v>
      </c>
      <c r="AA145" s="19">
        <f>IF(AND(D145=1,G145=1),Inputs!$L$34,IF(AND(D145=2,G145=1),Inputs!$L$35,IF(AND(D145=3,G145=1),Inputs!$L$36,IF(AND(D145=4,G145=1),Inputs!$L$37,0))))</f>
        <v>0</v>
      </c>
      <c r="AB145" s="19">
        <f>IF(AND(D145=1,G145=1),Inputs!$L$51,IF(AND(D145=2,G145=1),Inputs!$L$52,IF(AND(D145=3,G145=1),Inputs!$L$53,IF(AND(D145=4,G145=1),Inputs!$L$54,0))))</f>
        <v>0</v>
      </c>
      <c r="AC145" s="19">
        <f>IF(AND(D145=1,H145=1),Inputs!$M$34,IF(AND(D145=2,H145=1),Inputs!$M$35,IF(AND(D145=3,H145=1),Inputs!$M$36,IF(AND(D145=4,H145=1),Inputs!$M$37,0))))</f>
        <v>0</v>
      </c>
      <c r="AD145" s="19">
        <f>IF(AND(D145=1,H145=1),Inputs!$M$51,IF(AND(D145=2,H145=1),Inputs!$M$52,IF(AND(D145=3,H145=1),Inputs!$M$53,IF(AND(D145=4,H145=1),Inputs!$M$54,0))))</f>
        <v>0</v>
      </c>
      <c r="AE145" s="19">
        <f>IF(AND(D145=1,I145=1),Inputs!$N$34,IF(AND(D145=2,I145=1),Inputs!$N$35,IF(AND(D145=3,I145=1),Inputs!$N$36,IF(AND(D145=4,I145=1),Inputs!$N$37,0))))</f>
        <v>0</v>
      </c>
      <c r="AF145" s="19">
        <f>IF(AND(D145=1,I145=1),Inputs!$N$51,IF(AND(D145=2,I145=1),Inputs!$N$52,IF(AND(D145=3,I145=1),Inputs!$N$53,IF(AND(D145=4,I145=1),Inputs!$N$54,0))))</f>
        <v>0</v>
      </c>
      <c r="AG145" s="19" t="e">
        <f t="shared" si="23"/>
        <v>#N/A</v>
      </c>
      <c r="AH145" s="19" t="e">
        <f t="shared" si="24"/>
        <v>#N/A</v>
      </c>
      <c r="AI145" s="19" t="e">
        <f t="shared" si="25"/>
        <v>#N/A</v>
      </c>
      <c r="AJ145" s="19" t="e">
        <f>IF(K145=2,Inputs!$B$7,IF(K145=3,Inputs!$B$8,IF(K145=4,Inputs!$B$9,IF(K145=5,Inputs!$B$10,IF(K145=6,Inputs!$B$11)))))</f>
        <v>#N/A</v>
      </c>
      <c r="AK145" s="19">
        <f>Inputs!$B$65+C145</f>
        <v>500</v>
      </c>
      <c r="AL145" s="19" t="e">
        <f t="shared" si="26"/>
        <v>#N/A</v>
      </c>
      <c r="AM145" s="19" t="e">
        <f t="shared" si="32"/>
        <v>#N/A</v>
      </c>
      <c r="AN145" s="19" t="e">
        <f t="shared" si="27"/>
        <v>#N/A</v>
      </c>
      <c r="AO145" s="19" t="e">
        <f t="shared" si="28"/>
        <v>#N/A</v>
      </c>
      <c r="AP145" s="19" t="e">
        <f t="shared" si="29"/>
        <v>#N/A</v>
      </c>
      <c r="AQ145" s="22">
        <f t="shared" si="30"/>
        <v>0</v>
      </c>
      <c r="AR145" s="22">
        <f t="shared" si="31"/>
        <v>0</v>
      </c>
      <c r="AS145" s="22">
        <f>IF(AND(AQ145&gt;=Inputs!$B$15,D145=2),MAX(C145,Inputs!$B$15),AQ145)</f>
        <v>0</v>
      </c>
      <c r="AT145" s="22">
        <f>IF(AND(AR145&gt;=Inputs!$B$15,D145=2),MAX(C145,Inputs!$B$15),AR145)</f>
        <v>0</v>
      </c>
      <c r="AU145" s="22">
        <f>IF(AND(AS145&gt;=Inputs!$B$16,D145&lt;4),MAX(C145,Inputs!$B$16),AS145)</f>
        <v>0</v>
      </c>
      <c r="AV145" s="22">
        <f>IF(AND(AT145&gt;=Inputs!$B$16,D145&lt;4),MAX(C145,Inputs!$B$16),AT145)</f>
        <v>0</v>
      </c>
      <c r="AW145" s="20">
        <f>IF(AU145&gt;Inputs!$B$17,Inputs!$B$17,AU145)</f>
        <v>0</v>
      </c>
      <c r="AX145" s="20">
        <f>IF(AV145&gt;Inputs!$B$17,Inputs!$B$17,AV145)</f>
        <v>0</v>
      </c>
    </row>
    <row r="146" spans="1:50" x14ac:dyDescent="0.25">
      <c r="A146" s="1">
        <f>Levels!A147</f>
        <v>0</v>
      </c>
      <c r="B146" s="1">
        <f>Levels!B147</f>
        <v>0</v>
      </c>
      <c r="C146" s="15">
        <f>IF(AND(E146=0,F146=1),Levels!C147,'2013-2014'!AU146)</f>
        <v>0</v>
      </c>
      <c r="D146" s="1">
        <f>Levels!F147</f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 t="e">
        <f>Levels!AE147</f>
        <v>#N/A</v>
      </c>
      <c r="K146" s="1" t="e">
        <f>Levels!AF147</f>
        <v>#N/A</v>
      </c>
      <c r="L146" s="1" t="e">
        <f t="shared" si="22"/>
        <v>#N/A</v>
      </c>
      <c r="M146" s="19">
        <f>IF(D146=1,Inputs!$J$25,IF(D146=2,Inputs!$J$26,IF(D146=3,Inputs!$J$27,IF(D146=4,Inputs!$J$28,0))))</f>
        <v>0</v>
      </c>
      <c r="N146" s="19">
        <f>IF(D146=1,Inputs!$J$42,IF(D146=2,Inputs!$J$43,IF(D146=3,Inputs!$J$44,IF(D146=4,Inputs!$J$45,0))))</f>
        <v>0</v>
      </c>
      <c r="O146" s="19">
        <f>IF(D146=1,Inputs!$K$25,IF(D146=2,Inputs!$K$26,IF(D146=3,Inputs!$K$27,IF(D146=4,Inputs!$K$28,0))))</f>
        <v>0</v>
      </c>
      <c r="P146" s="19">
        <f>IF(D146=1,Inputs!$K$42,IF(D146=2,Inputs!$K$43,IF(D146=3,Inputs!$K$44,IF(D146=4,Inputs!$K$45,0))))</f>
        <v>0</v>
      </c>
      <c r="Q146" s="19">
        <f>IF(AND(D146=1,G146=1),Inputs!$L$25,IF(AND(D146=2,G146=1),Inputs!$L$26,IF(AND(D146=3,G146=1),Inputs!$L$27,IF(AND(D146=4,G146=1),Inputs!$L$28,0))))</f>
        <v>0</v>
      </c>
      <c r="R146" s="19">
        <f>IF(AND(D146=1,G146=1),Inputs!$L$42,IF(AND(D146=2,G146=1),Inputs!$L$43,IF(AND(D146=3,G146=1),Inputs!$L$44,IF(AND(D146=4,G146=1),Inputs!$L$45,0))))</f>
        <v>0</v>
      </c>
      <c r="S146" s="19">
        <f>IF(AND(D146=1,H146=1),Inputs!$M$25,IF(AND(D146=2,H146=1),Inputs!$M$26,IF(AND(D146=3,H146=1),Inputs!$M$27,IF(AND(D146=4,H146=1),Inputs!$M$28,0))))</f>
        <v>0</v>
      </c>
      <c r="T146" s="19">
        <f>IF(AND(D146=1,H146=1),Inputs!$M$42,IF(AND(D146=2,H146=1),Inputs!$M$43,IF(AND(D146=3,H146=1),Inputs!$M$44,IF(AND(D146=4,H146=1),Inputs!$M$45,0))))</f>
        <v>0</v>
      </c>
      <c r="U146" s="19">
        <f>IF(AND(D146=1,I146=1),Inputs!$N$25,IF(AND(D146=2,I146=1),Inputs!$N$26,IF(AND(D146=3,I146=1),Inputs!$N$27,IF(AND(D146=4,I146=1),Inputs!$N$28,0))))</f>
        <v>0</v>
      </c>
      <c r="V146" s="19">
        <f>IF(AND(D146=1,I146=1),Inputs!$N$42,IF(AND(D146=2,I146=1),Inputs!$N$43,IF(AND(D146=3,I146=1),Inputs!$N$44,IF(AND(D146=4,I146=1),Inputs!$N$45,0))))</f>
        <v>0</v>
      </c>
      <c r="W146" s="19">
        <f>IF(D146=1,Inputs!$J$34,IF(D146=2,Inputs!$J$35,IF(D146=3,Inputs!$J$36,IF(D146=4,Inputs!$J$37,0))))</f>
        <v>0</v>
      </c>
      <c r="X146" s="19">
        <f>IF(D146=1,Inputs!$J$51,IF(D146=2,Inputs!$J$52,IF(D146=3,Inputs!$J$53,IF(D146=4,Inputs!$J$54,0))))</f>
        <v>0</v>
      </c>
      <c r="Y146" s="19">
        <f>IF(D146=1,Inputs!$K$34,IF(D146=2,Inputs!$K$35,IF(D146=3,Inputs!$K$36,IF(D146=4,Inputs!$K$37,0))))</f>
        <v>0</v>
      </c>
      <c r="Z146" s="19">
        <f>IF(D146=1,Inputs!$K$51,IF(D146=2,Inputs!$K$52,IF(D146=3,Inputs!$K$53,IF(D146=4,Inputs!$K$54,0))))</f>
        <v>0</v>
      </c>
      <c r="AA146" s="19">
        <f>IF(AND(D146=1,G146=1),Inputs!$L$34,IF(AND(D146=2,G146=1),Inputs!$L$35,IF(AND(D146=3,G146=1),Inputs!$L$36,IF(AND(D146=4,G146=1),Inputs!$L$37,0))))</f>
        <v>0</v>
      </c>
      <c r="AB146" s="19">
        <f>IF(AND(D146=1,G146=1),Inputs!$L$51,IF(AND(D146=2,G146=1),Inputs!$L$52,IF(AND(D146=3,G146=1),Inputs!$L$53,IF(AND(D146=4,G146=1),Inputs!$L$54,0))))</f>
        <v>0</v>
      </c>
      <c r="AC146" s="19">
        <f>IF(AND(D146=1,H146=1),Inputs!$M$34,IF(AND(D146=2,H146=1),Inputs!$M$35,IF(AND(D146=3,H146=1),Inputs!$M$36,IF(AND(D146=4,H146=1),Inputs!$M$37,0))))</f>
        <v>0</v>
      </c>
      <c r="AD146" s="19">
        <f>IF(AND(D146=1,H146=1),Inputs!$M$51,IF(AND(D146=2,H146=1),Inputs!$M$52,IF(AND(D146=3,H146=1),Inputs!$M$53,IF(AND(D146=4,H146=1),Inputs!$M$54,0))))</f>
        <v>0</v>
      </c>
      <c r="AE146" s="19">
        <f>IF(AND(D146=1,I146=1),Inputs!$N$34,IF(AND(D146=2,I146=1),Inputs!$N$35,IF(AND(D146=3,I146=1),Inputs!$N$36,IF(AND(D146=4,I146=1),Inputs!$N$37,0))))</f>
        <v>0</v>
      </c>
      <c r="AF146" s="19">
        <f>IF(AND(D146=1,I146=1),Inputs!$N$51,IF(AND(D146=2,I146=1),Inputs!$N$52,IF(AND(D146=3,I146=1),Inputs!$N$53,IF(AND(D146=4,I146=1),Inputs!$N$54,0))))</f>
        <v>0</v>
      </c>
      <c r="AG146" s="19" t="e">
        <f t="shared" si="23"/>
        <v>#N/A</v>
      </c>
      <c r="AH146" s="19" t="e">
        <f t="shared" si="24"/>
        <v>#N/A</v>
      </c>
      <c r="AI146" s="19" t="e">
        <f t="shared" si="25"/>
        <v>#N/A</v>
      </c>
      <c r="AJ146" s="19" t="e">
        <f>IF(K146=2,Inputs!$B$7,IF(K146=3,Inputs!$B$8,IF(K146=4,Inputs!$B$9,IF(K146=5,Inputs!$B$10,IF(K146=6,Inputs!$B$11)))))</f>
        <v>#N/A</v>
      </c>
      <c r="AK146" s="19">
        <f>Inputs!$B$65+C146</f>
        <v>500</v>
      </c>
      <c r="AL146" s="19" t="e">
        <f t="shared" si="26"/>
        <v>#N/A</v>
      </c>
      <c r="AM146" s="19" t="e">
        <f t="shared" si="32"/>
        <v>#N/A</v>
      </c>
      <c r="AN146" s="19" t="e">
        <f t="shared" si="27"/>
        <v>#N/A</v>
      </c>
      <c r="AO146" s="19" t="e">
        <f t="shared" si="28"/>
        <v>#N/A</v>
      </c>
      <c r="AP146" s="19" t="e">
        <f t="shared" si="29"/>
        <v>#N/A</v>
      </c>
      <c r="AQ146" s="22">
        <f t="shared" si="30"/>
        <v>0</v>
      </c>
      <c r="AR146" s="22">
        <f t="shared" si="31"/>
        <v>0</v>
      </c>
      <c r="AS146" s="22">
        <f>IF(AND(AQ146&gt;=Inputs!$B$15,D146=2),MAX(C146,Inputs!$B$15),AQ146)</f>
        <v>0</v>
      </c>
      <c r="AT146" s="22">
        <f>IF(AND(AR146&gt;=Inputs!$B$15,D146=2),MAX(C146,Inputs!$B$15),AR146)</f>
        <v>0</v>
      </c>
      <c r="AU146" s="22">
        <f>IF(AND(AS146&gt;=Inputs!$B$16,D146&lt;4),MAX(C146,Inputs!$B$16),AS146)</f>
        <v>0</v>
      </c>
      <c r="AV146" s="22">
        <f>IF(AND(AT146&gt;=Inputs!$B$16,D146&lt;4),MAX(C146,Inputs!$B$16),AT146)</f>
        <v>0</v>
      </c>
      <c r="AW146" s="20">
        <f>IF(AU146&gt;Inputs!$B$17,Inputs!$B$17,AU146)</f>
        <v>0</v>
      </c>
      <c r="AX146" s="20">
        <f>IF(AV146&gt;Inputs!$B$17,Inputs!$B$17,AV146)</f>
        <v>0</v>
      </c>
    </row>
    <row r="147" spans="1:50" x14ac:dyDescent="0.25">
      <c r="A147" s="1">
        <f>Levels!A148</f>
        <v>0</v>
      </c>
      <c r="B147" s="1">
        <f>Levels!B148</f>
        <v>0</v>
      </c>
      <c r="C147" s="15">
        <f>IF(AND(E147=0,F147=1),Levels!C148,'2013-2014'!AU147)</f>
        <v>0</v>
      </c>
      <c r="D147" s="1">
        <f>Levels!F148</f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 t="e">
        <f>Levels!AE148</f>
        <v>#N/A</v>
      </c>
      <c r="K147" s="1" t="e">
        <f>Levels!AF148</f>
        <v>#N/A</v>
      </c>
      <c r="L147" s="1" t="e">
        <f t="shared" si="22"/>
        <v>#N/A</v>
      </c>
      <c r="M147" s="19">
        <f>IF(D147=1,Inputs!$J$25,IF(D147=2,Inputs!$J$26,IF(D147=3,Inputs!$J$27,IF(D147=4,Inputs!$J$28,0))))</f>
        <v>0</v>
      </c>
      <c r="N147" s="19">
        <f>IF(D147=1,Inputs!$J$42,IF(D147=2,Inputs!$J$43,IF(D147=3,Inputs!$J$44,IF(D147=4,Inputs!$J$45,0))))</f>
        <v>0</v>
      </c>
      <c r="O147" s="19">
        <f>IF(D147=1,Inputs!$K$25,IF(D147=2,Inputs!$K$26,IF(D147=3,Inputs!$K$27,IF(D147=4,Inputs!$K$28,0))))</f>
        <v>0</v>
      </c>
      <c r="P147" s="19">
        <f>IF(D147=1,Inputs!$K$42,IF(D147=2,Inputs!$K$43,IF(D147=3,Inputs!$K$44,IF(D147=4,Inputs!$K$45,0))))</f>
        <v>0</v>
      </c>
      <c r="Q147" s="19">
        <f>IF(AND(D147=1,G147=1),Inputs!$L$25,IF(AND(D147=2,G147=1),Inputs!$L$26,IF(AND(D147=3,G147=1),Inputs!$L$27,IF(AND(D147=4,G147=1),Inputs!$L$28,0))))</f>
        <v>0</v>
      </c>
      <c r="R147" s="19">
        <f>IF(AND(D147=1,G147=1),Inputs!$L$42,IF(AND(D147=2,G147=1),Inputs!$L$43,IF(AND(D147=3,G147=1),Inputs!$L$44,IF(AND(D147=4,G147=1),Inputs!$L$45,0))))</f>
        <v>0</v>
      </c>
      <c r="S147" s="19">
        <f>IF(AND(D147=1,H147=1),Inputs!$M$25,IF(AND(D147=2,H147=1),Inputs!$M$26,IF(AND(D147=3,H147=1),Inputs!$M$27,IF(AND(D147=4,H147=1),Inputs!$M$28,0))))</f>
        <v>0</v>
      </c>
      <c r="T147" s="19">
        <f>IF(AND(D147=1,H147=1),Inputs!$M$42,IF(AND(D147=2,H147=1),Inputs!$M$43,IF(AND(D147=3,H147=1),Inputs!$M$44,IF(AND(D147=4,H147=1),Inputs!$M$45,0))))</f>
        <v>0</v>
      </c>
      <c r="U147" s="19">
        <f>IF(AND(D147=1,I147=1),Inputs!$N$25,IF(AND(D147=2,I147=1),Inputs!$N$26,IF(AND(D147=3,I147=1),Inputs!$N$27,IF(AND(D147=4,I147=1),Inputs!$N$28,0))))</f>
        <v>0</v>
      </c>
      <c r="V147" s="19">
        <f>IF(AND(D147=1,I147=1),Inputs!$N$42,IF(AND(D147=2,I147=1),Inputs!$N$43,IF(AND(D147=3,I147=1),Inputs!$N$44,IF(AND(D147=4,I147=1),Inputs!$N$45,0))))</f>
        <v>0</v>
      </c>
      <c r="W147" s="19">
        <f>IF(D147=1,Inputs!$J$34,IF(D147=2,Inputs!$J$35,IF(D147=3,Inputs!$J$36,IF(D147=4,Inputs!$J$37,0))))</f>
        <v>0</v>
      </c>
      <c r="X147" s="19">
        <f>IF(D147=1,Inputs!$J$51,IF(D147=2,Inputs!$J$52,IF(D147=3,Inputs!$J$53,IF(D147=4,Inputs!$J$54,0))))</f>
        <v>0</v>
      </c>
      <c r="Y147" s="19">
        <f>IF(D147=1,Inputs!$K$34,IF(D147=2,Inputs!$K$35,IF(D147=3,Inputs!$K$36,IF(D147=4,Inputs!$K$37,0))))</f>
        <v>0</v>
      </c>
      <c r="Z147" s="19">
        <f>IF(D147=1,Inputs!$K$51,IF(D147=2,Inputs!$K$52,IF(D147=3,Inputs!$K$53,IF(D147=4,Inputs!$K$54,0))))</f>
        <v>0</v>
      </c>
      <c r="AA147" s="19">
        <f>IF(AND(D147=1,G147=1),Inputs!$L$34,IF(AND(D147=2,G147=1),Inputs!$L$35,IF(AND(D147=3,G147=1),Inputs!$L$36,IF(AND(D147=4,G147=1),Inputs!$L$37,0))))</f>
        <v>0</v>
      </c>
      <c r="AB147" s="19">
        <f>IF(AND(D147=1,G147=1),Inputs!$L$51,IF(AND(D147=2,G147=1),Inputs!$L$52,IF(AND(D147=3,G147=1),Inputs!$L$53,IF(AND(D147=4,G147=1),Inputs!$L$54,0))))</f>
        <v>0</v>
      </c>
      <c r="AC147" s="19">
        <f>IF(AND(D147=1,H147=1),Inputs!$M$34,IF(AND(D147=2,H147=1),Inputs!$M$35,IF(AND(D147=3,H147=1),Inputs!$M$36,IF(AND(D147=4,H147=1),Inputs!$M$37,0))))</f>
        <v>0</v>
      </c>
      <c r="AD147" s="19">
        <f>IF(AND(D147=1,H147=1),Inputs!$M$51,IF(AND(D147=2,H147=1),Inputs!$M$52,IF(AND(D147=3,H147=1),Inputs!$M$53,IF(AND(D147=4,H147=1),Inputs!$M$54,0))))</f>
        <v>0</v>
      </c>
      <c r="AE147" s="19">
        <f>IF(AND(D147=1,I147=1),Inputs!$N$34,IF(AND(D147=2,I147=1),Inputs!$N$35,IF(AND(D147=3,I147=1),Inputs!$N$36,IF(AND(D147=4,I147=1),Inputs!$N$37,0))))</f>
        <v>0</v>
      </c>
      <c r="AF147" s="19">
        <f>IF(AND(D147=1,I147=1),Inputs!$N$51,IF(AND(D147=2,I147=1),Inputs!$N$52,IF(AND(D147=3,I147=1),Inputs!$N$53,IF(AND(D147=4,I147=1),Inputs!$N$54,0))))</f>
        <v>0</v>
      </c>
      <c r="AG147" s="19" t="e">
        <f t="shared" si="23"/>
        <v>#N/A</v>
      </c>
      <c r="AH147" s="19" t="e">
        <f t="shared" si="24"/>
        <v>#N/A</v>
      </c>
      <c r="AI147" s="19" t="e">
        <f t="shared" si="25"/>
        <v>#N/A</v>
      </c>
      <c r="AJ147" s="19" t="e">
        <f>IF(K147=2,Inputs!$B$7,IF(K147=3,Inputs!$B$8,IF(K147=4,Inputs!$B$9,IF(K147=5,Inputs!$B$10,IF(K147=6,Inputs!$B$11)))))</f>
        <v>#N/A</v>
      </c>
      <c r="AK147" s="19">
        <f>Inputs!$B$65+C147</f>
        <v>500</v>
      </c>
      <c r="AL147" s="19" t="e">
        <f t="shared" si="26"/>
        <v>#N/A</v>
      </c>
      <c r="AM147" s="19" t="e">
        <f t="shared" si="32"/>
        <v>#N/A</v>
      </c>
      <c r="AN147" s="19" t="e">
        <f t="shared" si="27"/>
        <v>#N/A</v>
      </c>
      <c r="AO147" s="19" t="e">
        <f t="shared" si="28"/>
        <v>#N/A</v>
      </c>
      <c r="AP147" s="19" t="e">
        <f t="shared" si="29"/>
        <v>#N/A</v>
      </c>
      <c r="AQ147" s="22">
        <f t="shared" si="30"/>
        <v>0</v>
      </c>
      <c r="AR147" s="22">
        <f t="shared" si="31"/>
        <v>0</v>
      </c>
      <c r="AS147" s="22">
        <f>IF(AND(AQ147&gt;=Inputs!$B$15,D147=2),MAX(C147,Inputs!$B$15),AQ147)</f>
        <v>0</v>
      </c>
      <c r="AT147" s="22">
        <f>IF(AND(AR147&gt;=Inputs!$B$15,D147=2),MAX(C147,Inputs!$B$15),AR147)</f>
        <v>0</v>
      </c>
      <c r="AU147" s="22">
        <f>IF(AND(AS147&gt;=Inputs!$B$16,D147&lt;4),MAX(C147,Inputs!$B$16),AS147)</f>
        <v>0</v>
      </c>
      <c r="AV147" s="22">
        <f>IF(AND(AT147&gt;=Inputs!$B$16,D147&lt;4),MAX(C147,Inputs!$B$16),AT147)</f>
        <v>0</v>
      </c>
      <c r="AW147" s="20">
        <f>IF(AU147&gt;Inputs!$B$17,Inputs!$B$17,AU147)</f>
        <v>0</v>
      </c>
      <c r="AX147" s="20">
        <f>IF(AV147&gt;Inputs!$B$17,Inputs!$B$17,AV147)</f>
        <v>0</v>
      </c>
    </row>
    <row r="148" spans="1:50" x14ac:dyDescent="0.25">
      <c r="A148" s="1">
        <f>Levels!A149</f>
        <v>0</v>
      </c>
      <c r="B148" s="1">
        <f>Levels!B149</f>
        <v>0</v>
      </c>
      <c r="C148" s="15">
        <f>IF(AND(E148=0,F148=1),Levels!C149,'2013-2014'!AU148)</f>
        <v>0</v>
      </c>
      <c r="D148" s="1">
        <f>Levels!F149</f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 t="e">
        <f>Levels!AE149</f>
        <v>#N/A</v>
      </c>
      <c r="K148" s="1" t="e">
        <f>Levels!AF149</f>
        <v>#N/A</v>
      </c>
      <c r="L148" s="1" t="e">
        <f t="shared" si="22"/>
        <v>#N/A</v>
      </c>
      <c r="M148" s="19">
        <f>IF(D148=1,Inputs!$J$25,IF(D148=2,Inputs!$J$26,IF(D148=3,Inputs!$J$27,IF(D148=4,Inputs!$J$28,0))))</f>
        <v>0</v>
      </c>
      <c r="N148" s="19">
        <f>IF(D148=1,Inputs!$J$42,IF(D148=2,Inputs!$J$43,IF(D148=3,Inputs!$J$44,IF(D148=4,Inputs!$J$45,0))))</f>
        <v>0</v>
      </c>
      <c r="O148" s="19">
        <f>IF(D148=1,Inputs!$K$25,IF(D148=2,Inputs!$K$26,IF(D148=3,Inputs!$K$27,IF(D148=4,Inputs!$K$28,0))))</f>
        <v>0</v>
      </c>
      <c r="P148" s="19">
        <f>IF(D148=1,Inputs!$K$42,IF(D148=2,Inputs!$K$43,IF(D148=3,Inputs!$K$44,IF(D148=4,Inputs!$K$45,0))))</f>
        <v>0</v>
      </c>
      <c r="Q148" s="19">
        <f>IF(AND(D148=1,G148=1),Inputs!$L$25,IF(AND(D148=2,G148=1),Inputs!$L$26,IF(AND(D148=3,G148=1),Inputs!$L$27,IF(AND(D148=4,G148=1),Inputs!$L$28,0))))</f>
        <v>0</v>
      </c>
      <c r="R148" s="19">
        <f>IF(AND(D148=1,G148=1),Inputs!$L$42,IF(AND(D148=2,G148=1),Inputs!$L$43,IF(AND(D148=3,G148=1),Inputs!$L$44,IF(AND(D148=4,G148=1),Inputs!$L$45,0))))</f>
        <v>0</v>
      </c>
      <c r="S148" s="19">
        <f>IF(AND(D148=1,H148=1),Inputs!$M$25,IF(AND(D148=2,H148=1),Inputs!$M$26,IF(AND(D148=3,H148=1),Inputs!$M$27,IF(AND(D148=4,H148=1),Inputs!$M$28,0))))</f>
        <v>0</v>
      </c>
      <c r="T148" s="19">
        <f>IF(AND(D148=1,H148=1),Inputs!$M$42,IF(AND(D148=2,H148=1),Inputs!$M$43,IF(AND(D148=3,H148=1),Inputs!$M$44,IF(AND(D148=4,H148=1),Inputs!$M$45,0))))</f>
        <v>0</v>
      </c>
      <c r="U148" s="19">
        <f>IF(AND(D148=1,I148=1),Inputs!$N$25,IF(AND(D148=2,I148=1),Inputs!$N$26,IF(AND(D148=3,I148=1),Inputs!$N$27,IF(AND(D148=4,I148=1),Inputs!$N$28,0))))</f>
        <v>0</v>
      </c>
      <c r="V148" s="19">
        <f>IF(AND(D148=1,I148=1),Inputs!$N$42,IF(AND(D148=2,I148=1),Inputs!$N$43,IF(AND(D148=3,I148=1),Inputs!$N$44,IF(AND(D148=4,I148=1),Inputs!$N$45,0))))</f>
        <v>0</v>
      </c>
      <c r="W148" s="19">
        <f>IF(D148=1,Inputs!$J$34,IF(D148=2,Inputs!$J$35,IF(D148=3,Inputs!$J$36,IF(D148=4,Inputs!$J$37,0))))</f>
        <v>0</v>
      </c>
      <c r="X148" s="19">
        <f>IF(D148=1,Inputs!$J$51,IF(D148=2,Inputs!$J$52,IF(D148=3,Inputs!$J$53,IF(D148=4,Inputs!$J$54,0))))</f>
        <v>0</v>
      </c>
      <c r="Y148" s="19">
        <f>IF(D148=1,Inputs!$K$34,IF(D148=2,Inputs!$K$35,IF(D148=3,Inputs!$K$36,IF(D148=4,Inputs!$K$37,0))))</f>
        <v>0</v>
      </c>
      <c r="Z148" s="19">
        <f>IF(D148=1,Inputs!$K$51,IF(D148=2,Inputs!$K$52,IF(D148=3,Inputs!$K$53,IF(D148=4,Inputs!$K$54,0))))</f>
        <v>0</v>
      </c>
      <c r="AA148" s="19">
        <f>IF(AND(D148=1,G148=1),Inputs!$L$34,IF(AND(D148=2,G148=1),Inputs!$L$35,IF(AND(D148=3,G148=1),Inputs!$L$36,IF(AND(D148=4,G148=1),Inputs!$L$37,0))))</f>
        <v>0</v>
      </c>
      <c r="AB148" s="19">
        <f>IF(AND(D148=1,G148=1),Inputs!$L$51,IF(AND(D148=2,G148=1),Inputs!$L$52,IF(AND(D148=3,G148=1),Inputs!$L$53,IF(AND(D148=4,G148=1),Inputs!$L$54,0))))</f>
        <v>0</v>
      </c>
      <c r="AC148" s="19">
        <f>IF(AND(D148=1,H148=1),Inputs!$M$34,IF(AND(D148=2,H148=1),Inputs!$M$35,IF(AND(D148=3,H148=1),Inputs!$M$36,IF(AND(D148=4,H148=1),Inputs!$M$37,0))))</f>
        <v>0</v>
      </c>
      <c r="AD148" s="19">
        <f>IF(AND(D148=1,H148=1),Inputs!$M$51,IF(AND(D148=2,H148=1),Inputs!$M$52,IF(AND(D148=3,H148=1),Inputs!$M$53,IF(AND(D148=4,H148=1),Inputs!$M$54,0))))</f>
        <v>0</v>
      </c>
      <c r="AE148" s="19">
        <f>IF(AND(D148=1,I148=1),Inputs!$N$34,IF(AND(D148=2,I148=1),Inputs!$N$35,IF(AND(D148=3,I148=1),Inputs!$N$36,IF(AND(D148=4,I148=1),Inputs!$N$37,0))))</f>
        <v>0</v>
      </c>
      <c r="AF148" s="19">
        <f>IF(AND(D148=1,I148=1),Inputs!$N$51,IF(AND(D148=2,I148=1),Inputs!$N$52,IF(AND(D148=3,I148=1),Inputs!$N$53,IF(AND(D148=4,I148=1),Inputs!$N$54,0))))</f>
        <v>0</v>
      </c>
      <c r="AG148" s="19" t="e">
        <f t="shared" si="23"/>
        <v>#N/A</v>
      </c>
      <c r="AH148" s="19" t="e">
        <f t="shared" si="24"/>
        <v>#N/A</v>
      </c>
      <c r="AI148" s="19" t="e">
        <f t="shared" si="25"/>
        <v>#N/A</v>
      </c>
      <c r="AJ148" s="19" t="e">
        <f>IF(K148=2,Inputs!$B$7,IF(K148=3,Inputs!$B$8,IF(K148=4,Inputs!$B$9,IF(K148=5,Inputs!$B$10,IF(K148=6,Inputs!$B$11)))))</f>
        <v>#N/A</v>
      </c>
      <c r="AK148" s="19">
        <f>Inputs!$B$65+C148</f>
        <v>500</v>
      </c>
      <c r="AL148" s="19" t="e">
        <f t="shared" si="26"/>
        <v>#N/A</v>
      </c>
      <c r="AM148" s="19" t="e">
        <f t="shared" si="32"/>
        <v>#N/A</v>
      </c>
      <c r="AN148" s="19" t="e">
        <f t="shared" si="27"/>
        <v>#N/A</v>
      </c>
      <c r="AO148" s="19" t="e">
        <f t="shared" si="28"/>
        <v>#N/A</v>
      </c>
      <c r="AP148" s="19" t="e">
        <f t="shared" si="29"/>
        <v>#N/A</v>
      </c>
      <c r="AQ148" s="22">
        <f t="shared" si="30"/>
        <v>0</v>
      </c>
      <c r="AR148" s="22">
        <f t="shared" si="31"/>
        <v>0</v>
      </c>
      <c r="AS148" s="22">
        <f>IF(AND(AQ148&gt;=Inputs!$B$15,D148=2),MAX(C148,Inputs!$B$15),AQ148)</f>
        <v>0</v>
      </c>
      <c r="AT148" s="22">
        <f>IF(AND(AR148&gt;=Inputs!$B$15,D148=2),MAX(C148,Inputs!$B$15),AR148)</f>
        <v>0</v>
      </c>
      <c r="AU148" s="22">
        <f>IF(AND(AS148&gt;=Inputs!$B$16,D148&lt;4),MAX(C148,Inputs!$B$16),AS148)</f>
        <v>0</v>
      </c>
      <c r="AV148" s="22">
        <f>IF(AND(AT148&gt;=Inputs!$B$16,D148&lt;4),MAX(C148,Inputs!$B$16),AT148)</f>
        <v>0</v>
      </c>
      <c r="AW148" s="20">
        <f>IF(AU148&gt;Inputs!$B$17,Inputs!$B$17,AU148)</f>
        <v>0</v>
      </c>
      <c r="AX148" s="20">
        <f>IF(AV148&gt;Inputs!$B$17,Inputs!$B$17,AV148)</f>
        <v>0</v>
      </c>
    </row>
    <row r="149" spans="1:50" x14ac:dyDescent="0.25">
      <c r="A149" s="1">
        <f>Levels!A150</f>
        <v>0</v>
      </c>
      <c r="B149" s="1">
        <f>Levels!B150</f>
        <v>0</v>
      </c>
      <c r="C149" s="15">
        <f>IF(AND(E149=0,F149=1),Levels!C150,'2013-2014'!AU149)</f>
        <v>0</v>
      </c>
      <c r="D149" s="1">
        <f>Levels!F150</f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 t="e">
        <f>Levels!AE150</f>
        <v>#N/A</v>
      </c>
      <c r="K149" s="1" t="e">
        <f>Levels!AF150</f>
        <v>#N/A</v>
      </c>
      <c r="L149" s="1" t="e">
        <f t="shared" si="22"/>
        <v>#N/A</v>
      </c>
      <c r="M149" s="19">
        <f>IF(D149=1,Inputs!$J$25,IF(D149=2,Inputs!$J$26,IF(D149=3,Inputs!$J$27,IF(D149=4,Inputs!$J$28,0))))</f>
        <v>0</v>
      </c>
      <c r="N149" s="19">
        <f>IF(D149=1,Inputs!$J$42,IF(D149=2,Inputs!$J$43,IF(D149=3,Inputs!$J$44,IF(D149=4,Inputs!$J$45,0))))</f>
        <v>0</v>
      </c>
      <c r="O149" s="19">
        <f>IF(D149=1,Inputs!$K$25,IF(D149=2,Inputs!$K$26,IF(D149=3,Inputs!$K$27,IF(D149=4,Inputs!$K$28,0))))</f>
        <v>0</v>
      </c>
      <c r="P149" s="19">
        <f>IF(D149=1,Inputs!$K$42,IF(D149=2,Inputs!$K$43,IF(D149=3,Inputs!$K$44,IF(D149=4,Inputs!$K$45,0))))</f>
        <v>0</v>
      </c>
      <c r="Q149" s="19">
        <f>IF(AND(D149=1,G149=1),Inputs!$L$25,IF(AND(D149=2,G149=1),Inputs!$L$26,IF(AND(D149=3,G149=1),Inputs!$L$27,IF(AND(D149=4,G149=1),Inputs!$L$28,0))))</f>
        <v>0</v>
      </c>
      <c r="R149" s="19">
        <f>IF(AND(D149=1,G149=1),Inputs!$L$42,IF(AND(D149=2,G149=1),Inputs!$L$43,IF(AND(D149=3,G149=1),Inputs!$L$44,IF(AND(D149=4,G149=1),Inputs!$L$45,0))))</f>
        <v>0</v>
      </c>
      <c r="S149" s="19">
        <f>IF(AND(D149=1,H149=1),Inputs!$M$25,IF(AND(D149=2,H149=1),Inputs!$M$26,IF(AND(D149=3,H149=1),Inputs!$M$27,IF(AND(D149=4,H149=1),Inputs!$M$28,0))))</f>
        <v>0</v>
      </c>
      <c r="T149" s="19">
        <f>IF(AND(D149=1,H149=1),Inputs!$M$42,IF(AND(D149=2,H149=1),Inputs!$M$43,IF(AND(D149=3,H149=1),Inputs!$M$44,IF(AND(D149=4,H149=1),Inputs!$M$45,0))))</f>
        <v>0</v>
      </c>
      <c r="U149" s="19">
        <f>IF(AND(D149=1,I149=1),Inputs!$N$25,IF(AND(D149=2,I149=1),Inputs!$N$26,IF(AND(D149=3,I149=1),Inputs!$N$27,IF(AND(D149=4,I149=1),Inputs!$N$28,0))))</f>
        <v>0</v>
      </c>
      <c r="V149" s="19">
        <f>IF(AND(D149=1,I149=1),Inputs!$N$42,IF(AND(D149=2,I149=1),Inputs!$N$43,IF(AND(D149=3,I149=1),Inputs!$N$44,IF(AND(D149=4,I149=1),Inputs!$N$45,0))))</f>
        <v>0</v>
      </c>
      <c r="W149" s="19">
        <f>IF(D149=1,Inputs!$J$34,IF(D149=2,Inputs!$J$35,IF(D149=3,Inputs!$J$36,IF(D149=4,Inputs!$J$37,0))))</f>
        <v>0</v>
      </c>
      <c r="X149" s="19">
        <f>IF(D149=1,Inputs!$J$51,IF(D149=2,Inputs!$J$52,IF(D149=3,Inputs!$J$53,IF(D149=4,Inputs!$J$54,0))))</f>
        <v>0</v>
      </c>
      <c r="Y149" s="19">
        <f>IF(D149=1,Inputs!$K$34,IF(D149=2,Inputs!$K$35,IF(D149=3,Inputs!$K$36,IF(D149=4,Inputs!$K$37,0))))</f>
        <v>0</v>
      </c>
      <c r="Z149" s="19">
        <f>IF(D149=1,Inputs!$K$51,IF(D149=2,Inputs!$K$52,IF(D149=3,Inputs!$K$53,IF(D149=4,Inputs!$K$54,0))))</f>
        <v>0</v>
      </c>
      <c r="AA149" s="19">
        <f>IF(AND(D149=1,G149=1),Inputs!$L$34,IF(AND(D149=2,G149=1),Inputs!$L$35,IF(AND(D149=3,G149=1),Inputs!$L$36,IF(AND(D149=4,G149=1),Inputs!$L$37,0))))</f>
        <v>0</v>
      </c>
      <c r="AB149" s="19">
        <f>IF(AND(D149=1,G149=1),Inputs!$L$51,IF(AND(D149=2,G149=1),Inputs!$L$52,IF(AND(D149=3,G149=1),Inputs!$L$53,IF(AND(D149=4,G149=1),Inputs!$L$54,0))))</f>
        <v>0</v>
      </c>
      <c r="AC149" s="19">
        <f>IF(AND(D149=1,H149=1),Inputs!$M$34,IF(AND(D149=2,H149=1),Inputs!$M$35,IF(AND(D149=3,H149=1),Inputs!$M$36,IF(AND(D149=4,H149=1),Inputs!$M$37,0))))</f>
        <v>0</v>
      </c>
      <c r="AD149" s="19">
        <f>IF(AND(D149=1,H149=1),Inputs!$M$51,IF(AND(D149=2,H149=1),Inputs!$M$52,IF(AND(D149=3,H149=1),Inputs!$M$53,IF(AND(D149=4,H149=1),Inputs!$M$54,0))))</f>
        <v>0</v>
      </c>
      <c r="AE149" s="19">
        <f>IF(AND(D149=1,I149=1),Inputs!$N$34,IF(AND(D149=2,I149=1),Inputs!$N$35,IF(AND(D149=3,I149=1),Inputs!$N$36,IF(AND(D149=4,I149=1),Inputs!$N$37,0))))</f>
        <v>0</v>
      </c>
      <c r="AF149" s="19">
        <f>IF(AND(D149=1,I149=1),Inputs!$N$51,IF(AND(D149=2,I149=1),Inputs!$N$52,IF(AND(D149=3,I149=1),Inputs!$N$53,IF(AND(D149=4,I149=1),Inputs!$N$54,0))))</f>
        <v>0</v>
      </c>
      <c r="AG149" s="19" t="e">
        <f t="shared" si="23"/>
        <v>#N/A</v>
      </c>
      <c r="AH149" s="19" t="e">
        <f t="shared" si="24"/>
        <v>#N/A</v>
      </c>
      <c r="AI149" s="19" t="e">
        <f t="shared" si="25"/>
        <v>#N/A</v>
      </c>
      <c r="AJ149" s="19" t="e">
        <f>IF(K149=2,Inputs!$B$7,IF(K149=3,Inputs!$B$8,IF(K149=4,Inputs!$B$9,IF(K149=5,Inputs!$B$10,IF(K149=6,Inputs!$B$11)))))</f>
        <v>#N/A</v>
      </c>
      <c r="AK149" s="19">
        <f>Inputs!$B$65+C149</f>
        <v>500</v>
      </c>
      <c r="AL149" s="19" t="e">
        <f t="shared" si="26"/>
        <v>#N/A</v>
      </c>
      <c r="AM149" s="19" t="e">
        <f t="shared" si="32"/>
        <v>#N/A</v>
      </c>
      <c r="AN149" s="19" t="e">
        <f t="shared" si="27"/>
        <v>#N/A</v>
      </c>
      <c r="AO149" s="19" t="e">
        <f t="shared" si="28"/>
        <v>#N/A</v>
      </c>
      <c r="AP149" s="19" t="e">
        <f t="shared" si="29"/>
        <v>#N/A</v>
      </c>
      <c r="AQ149" s="22">
        <f t="shared" si="30"/>
        <v>0</v>
      </c>
      <c r="AR149" s="22">
        <f t="shared" si="31"/>
        <v>0</v>
      </c>
      <c r="AS149" s="22">
        <f>IF(AND(AQ149&gt;=Inputs!$B$15,D149=2),MAX(C149,Inputs!$B$15),AQ149)</f>
        <v>0</v>
      </c>
      <c r="AT149" s="22">
        <f>IF(AND(AR149&gt;=Inputs!$B$15,D149=2),MAX(C149,Inputs!$B$15),AR149)</f>
        <v>0</v>
      </c>
      <c r="AU149" s="22">
        <f>IF(AND(AS149&gt;=Inputs!$B$16,D149&lt;4),MAX(C149,Inputs!$B$16),AS149)</f>
        <v>0</v>
      </c>
      <c r="AV149" s="22">
        <f>IF(AND(AT149&gt;=Inputs!$B$16,D149&lt;4),MAX(C149,Inputs!$B$16),AT149)</f>
        <v>0</v>
      </c>
      <c r="AW149" s="20">
        <f>IF(AU149&gt;Inputs!$B$17,Inputs!$B$17,AU149)</f>
        <v>0</v>
      </c>
      <c r="AX149" s="20">
        <f>IF(AV149&gt;Inputs!$B$17,Inputs!$B$17,AV149)</f>
        <v>0</v>
      </c>
    </row>
    <row r="150" spans="1:50" x14ac:dyDescent="0.25">
      <c r="A150" s="1">
        <f>Levels!A151</f>
        <v>0</v>
      </c>
      <c r="B150" s="1">
        <f>Levels!B151</f>
        <v>0</v>
      </c>
      <c r="C150" s="15">
        <f>IF(AND(E150=0,F150=1),Levels!C151,'2013-2014'!AU150)</f>
        <v>0</v>
      </c>
      <c r="D150" s="1">
        <f>Levels!F151</f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 t="e">
        <f>Levels!AE151</f>
        <v>#N/A</v>
      </c>
      <c r="K150" s="1" t="e">
        <f>Levels!AF151</f>
        <v>#N/A</v>
      </c>
      <c r="L150" s="1" t="e">
        <f t="shared" si="22"/>
        <v>#N/A</v>
      </c>
      <c r="M150" s="19">
        <f>IF(D150=1,Inputs!$J$25,IF(D150=2,Inputs!$J$26,IF(D150=3,Inputs!$J$27,IF(D150=4,Inputs!$J$28,0))))</f>
        <v>0</v>
      </c>
      <c r="N150" s="19">
        <f>IF(D150=1,Inputs!$J$42,IF(D150=2,Inputs!$J$43,IF(D150=3,Inputs!$J$44,IF(D150=4,Inputs!$J$45,0))))</f>
        <v>0</v>
      </c>
      <c r="O150" s="19">
        <f>IF(D150=1,Inputs!$K$25,IF(D150=2,Inputs!$K$26,IF(D150=3,Inputs!$K$27,IF(D150=4,Inputs!$K$28,0))))</f>
        <v>0</v>
      </c>
      <c r="P150" s="19">
        <f>IF(D150=1,Inputs!$K$42,IF(D150=2,Inputs!$K$43,IF(D150=3,Inputs!$K$44,IF(D150=4,Inputs!$K$45,0))))</f>
        <v>0</v>
      </c>
      <c r="Q150" s="19">
        <f>IF(AND(D150=1,G150=1),Inputs!$L$25,IF(AND(D150=2,G150=1),Inputs!$L$26,IF(AND(D150=3,G150=1),Inputs!$L$27,IF(AND(D150=4,G150=1),Inputs!$L$28,0))))</f>
        <v>0</v>
      </c>
      <c r="R150" s="19">
        <f>IF(AND(D150=1,G150=1),Inputs!$L$42,IF(AND(D150=2,G150=1),Inputs!$L$43,IF(AND(D150=3,G150=1),Inputs!$L$44,IF(AND(D150=4,G150=1),Inputs!$L$45,0))))</f>
        <v>0</v>
      </c>
      <c r="S150" s="19">
        <f>IF(AND(D150=1,H150=1),Inputs!$M$25,IF(AND(D150=2,H150=1),Inputs!$M$26,IF(AND(D150=3,H150=1),Inputs!$M$27,IF(AND(D150=4,H150=1),Inputs!$M$28,0))))</f>
        <v>0</v>
      </c>
      <c r="T150" s="19">
        <f>IF(AND(D150=1,H150=1),Inputs!$M$42,IF(AND(D150=2,H150=1),Inputs!$M$43,IF(AND(D150=3,H150=1),Inputs!$M$44,IF(AND(D150=4,H150=1),Inputs!$M$45,0))))</f>
        <v>0</v>
      </c>
      <c r="U150" s="19">
        <f>IF(AND(D150=1,I150=1),Inputs!$N$25,IF(AND(D150=2,I150=1),Inputs!$N$26,IF(AND(D150=3,I150=1),Inputs!$N$27,IF(AND(D150=4,I150=1),Inputs!$N$28,0))))</f>
        <v>0</v>
      </c>
      <c r="V150" s="19">
        <f>IF(AND(D150=1,I150=1),Inputs!$N$42,IF(AND(D150=2,I150=1),Inputs!$N$43,IF(AND(D150=3,I150=1),Inputs!$N$44,IF(AND(D150=4,I150=1),Inputs!$N$45,0))))</f>
        <v>0</v>
      </c>
      <c r="W150" s="19">
        <f>IF(D150=1,Inputs!$J$34,IF(D150=2,Inputs!$J$35,IF(D150=3,Inputs!$J$36,IF(D150=4,Inputs!$J$37,0))))</f>
        <v>0</v>
      </c>
      <c r="X150" s="19">
        <f>IF(D150=1,Inputs!$J$51,IF(D150=2,Inputs!$J$52,IF(D150=3,Inputs!$J$53,IF(D150=4,Inputs!$J$54,0))))</f>
        <v>0</v>
      </c>
      <c r="Y150" s="19">
        <f>IF(D150=1,Inputs!$K$34,IF(D150=2,Inputs!$K$35,IF(D150=3,Inputs!$K$36,IF(D150=4,Inputs!$K$37,0))))</f>
        <v>0</v>
      </c>
      <c r="Z150" s="19">
        <f>IF(D150=1,Inputs!$K$51,IF(D150=2,Inputs!$K$52,IF(D150=3,Inputs!$K$53,IF(D150=4,Inputs!$K$54,0))))</f>
        <v>0</v>
      </c>
      <c r="AA150" s="19">
        <f>IF(AND(D150=1,G150=1),Inputs!$L$34,IF(AND(D150=2,G150=1),Inputs!$L$35,IF(AND(D150=3,G150=1),Inputs!$L$36,IF(AND(D150=4,G150=1),Inputs!$L$37,0))))</f>
        <v>0</v>
      </c>
      <c r="AB150" s="19">
        <f>IF(AND(D150=1,G150=1),Inputs!$L$51,IF(AND(D150=2,G150=1),Inputs!$L$52,IF(AND(D150=3,G150=1),Inputs!$L$53,IF(AND(D150=4,G150=1),Inputs!$L$54,0))))</f>
        <v>0</v>
      </c>
      <c r="AC150" s="19">
        <f>IF(AND(D150=1,H150=1),Inputs!$M$34,IF(AND(D150=2,H150=1),Inputs!$M$35,IF(AND(D150=3,H150=1),Inputs!$M$36,IF(AND(D150=4,H150=1),Inputs!$M$37,0))))</f>
        <v>0</v>
      </c>
      <c r="AD150" s="19">
        <f>IF(AND(D150=1,H150=1),Inputs!$M$51,IF(AND(D150=2,H150=1),Inputs!$M$52,IF(AND(D150=3,H150=1),Inputs!$M$53,IF(AND(D150=4,H150=1),Inputs!$M$54,0))))</f>
        <v>0</v>
      </c>
      <c r="AE150" s="19">
        <f>IF(AND(D150=1,I150=1),Inputs!$N$34,IF(AND(D150=2,I150=1),Inputs!$N$35,IF(AND(D150=3,I150=1),Inputs!$N$36,IF(AND(D150=4,I150=1),Inputs!$N$37,0))))</f>
        <v>0</v>
      </c>
      <c r="AF150" s="19">
        <f>IF(AND(D150=1,I150=1),Inputs!$N$51,IF(AND(D150=2,I150=1),Inputs!$N$52,IF(AND(D150=3,I150=1),Inputs!$N$53,IF(AND(D150=4,I150=1),Inputs!$N$54,0))))</f>
        <v>0</v>
      </c>
      <c r="AG150" s="19" t="e">
        <f t="shared" si="23"/>
        <v>#N/A</v>
      </c>
      <c r="AH150" s="19" t="e">
        <f t="shared" si="24"/>
        <v>#N/A</v>
      </c>
      <c r="AI150" s="19" t="e">
        <f t="shared" si="25"/>
        <v>#N/A</v>
      </c>
      <c r="AJ150" s="19" t="e">
        <f>IF(K150=2,Inputs!$B$7,IF(K150=3,Inputs!$B$8,IF(K150=4,Inputs!$B$9,IF(K150=5,Inputs!$B$10,IF(K150=6,Inputs!$B$11)))))</f>
        <v>#N/A</v>
      </c>
      <c r="AK150" s="19">
        <f>Inputs!$B$65+C150</f>
        <v>500</v>
      </c>
      <c r="AL150" s="19" t="e">
        <f t="shared" si="26"/>
        <v>#N/A</v>
      </c>
      <c r="AM150" s="19" t="e">
        <f t="shared" si="32"/>
        <v>#N/A</v>
      </c>
      <c r="AN150" s="19" t="e">
        <f t="shared" si="27"/>
        <v>#N/A</v>
      </c>
      <c r="AO150" s="19" t="e">
        <f t="shared" si="28"/>
        <v>#N/A</v>
      </c>
      <c r="AP150" s="19" t="e">
        <f t="shared" si="29"/>
        <v>#N/A</v>
      </c>
      <c r="AQ150" s="22">
        <f t="shared" si="30"/>
        <v>0</v>
      </c>
      <c r="AR150" s="22">
        <f t="shared" si="31"/>
        <v>0</v>
      </c>
      <c r="AS150" s="22">
        <f>IF(AND(AQ150&gt;=Inputs!$B$15,D150=2),MAX(C150,Inputs!$B$15),AQ150)</f>
        <v>0</v>
      </c>
      <c r="AT150" s="22">
        <f>IF(AND(AR150&gt;=Inputs!$B$15,D150=2),MAX(C150,Inputs!$B$15),AR150)</f>
        <v>0</v>
      </c>
      <c r="AU150" s="22">
        <f>IF(AND(AS150&gt;=Inputs!$B$16,D150&lt;4),MAX(C150,Inputs!$B$16),AS150)</f>
        <v>0</v>
      </c>
      <c r="AV150" s="22">
        <f>IF(AND(AT150&gt;=Inputs!$B$16,D150&lt;4),MAX(C150,Inputs!$B$16),AT150)</f>
        <v>0</v>
      </c>
      <c r="AW150" s="20">
        <f>IF(AU150&gt;Inputs!$B$17,Inputs!$B$17,AU150)</f>
        <v>0</v>
      </c>
      <c r="AX150" s="20">
        <f>IF(AV150&gt;Inputs!$B$17,Inputs!$B$17,AV150)</f>
        <v>0</v>
      </c>
    </row>
    <row r="151" spans="1:50" x14ac:dyDescent="0.25">
      <c r="A151" s="1">
        <f>Levels!A152</f>
        <v>0</v>
      </c>
      <c r="B151" s="1">
        <f>Levels!B152</f>
        <v>0</v>
      </c>
      <c r="C151" s="15">
        <f>IF(AND(E151=0,F151=1),Levels!C152,'2013-2014'!AU151)</f>
        <v>0</v>
      </c>
      <c r="D151" s="1">
        <f>Levels!F152</f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 t="e">
        <f>Levels!AE152</f>
        <v>#N/A</v>
      </c>
      <c r="K151" s="1" t="e">
        <f>Levels!AF152</f>
        <v>#N/A</v>
      </c>
      <c r="L151" s="1" t="e">
        <f t="shared" si="22"/>
        <v>#N/A</v>
      </c>
      <c r="M151" s="19">
        <f>IF(D151=1,Inputs!$J$25,IF(D151=2,Inputs!$J$26,IF(D151=3,Inputs!$J$27,IF(D151=4,Inputs!$J$28,0))))</f>
        <v>0</v>
      </c>
      <c r="N151" s="19">
        <f>IF(D151=1,Inputs!$J$42,IF(D151=2,Inputs!$J$43,IF(D151=3,Inputs!$J$44,IF(D151=4,Inputs!$J$45,0))))</f>
        <v>0</v>
      </c>
      <c r="O151" s="19">
        <f>IF(D151=1,Inputs!$K$25,IF(D151=2,Inputs!$K$26,IF(D151=3,Inputs!$K$27,IF(D151=4,Inputs!$K$28,0))))</f>
        <v>0</v>
      </c>
      <c r="P151" s="19">
        <f>IF(D151=1,Inputs!$K$42,IF(D151=2,Inputs!$K$43,IF(D151=3,Inputs!$K$44,IF(D151=4,Inputs!$K$45,0))))</f>
        <v>0</v>
      </c>
      <c r="Q151" s="19">
        <f>IF(AND(D151=1,G151=1),Inputs!$L$25,IF(AND(D151=2,G151=1),Inputs!$L$26,IF(AND(D151=3,G151=1),Inputs!$L$27,IF(AND(D151=4,G151=1),Inputs!$L$28,0))))</f>
        <v>0</v>
      </c>
      <c r="R151" s="19">
        <f>IF(AND(D151=1,G151=1),Inputs!$L$42,IF(AND(D151=2,G151=1),Inputs!$L$43,IF(AND(D151=3,G151=1),Inputs!$L$44,IF(AND(D151=4,G151=1),Inputs!$L$45,0))))</f>
        <v>0</v>
      </c>
      <c r="S151" s="19">
        <f>IF(AND(D151=1,H151=1),Inputs!$M$25,IF(AND(D151=2,H151=1),Inputs!$M$26,IF(AND(D151=3,H151=1),Inputs!$M$27,IF(AND(D151=4,H151=1),Inputs!$M$28,0))))</f>
        <v>0</v>
      </c>
      <c r="T151" s="19">
        <f>IF(AND(D151=1,H151=1),Inputs!$M$42,IF(AND(D151=2,H151=1),Inputs!$M$43,IF(AND(D151=3,H151=1),Inputs!$M$44,IF(AND(D151=4,H151=1),Inputs!$M$45,0))))</f>
        <v>0</v>
      </c>
      <c r="U151" s="19">
        <f>IF(AND(D151=1,I151=1),Inputs!$N$25,IF(AND(D151=2,I151=1),Inputs!$N$26,IF(AND(D151=3,I151=1),Inputs!$N$27,IF(AND(D151=4,I151=1),Inputs!$N$28,0))))</f>
        <v>0</v>
      </c>
      <c r="V151" s="19">
        <f>IF(AND(D151=1,I151=1),Inputs!$N$42,IF(AND(D151=2,I151=1),Inputs!$N$43,IF(AND(D151=3,I151=1),Inputs!$N$44,IF(AND(D151=4,I151=1),Inputs!$N$45,0))))</f>
        <v>0</v>
      </c>
      <c r="W151" s="19">
        <f>IF(D151=1,Inputs!$J$34,IF(D151=2,Inputs!$J$35,IF(D151=3,Inputs!$J$36,IF(D151=4,Inputs!$J$37,0))))</f>
        <v>0</v>
      </c>
      <c r="X151" s="19">
        <f>IF(D151=1,Inputs!$J$51,IF(D151=2,Inputs!$J$52,IF(D151=3,Inputs!$J$53,IF(D151=4,Inputs!$J$54,0))))</f>
        <v>0</v>
      </c>
      <c r="Y151" s="19">
        <f>IF(D151=1,Inputs!$K$34,IF(D151=2,Inputs!$K$35,IF(D151=3,Inputs!$K$36,IF(D151=4,Inputs!$K$37,0))))</f>
        <v>0</v>
      </c>
      <c r="Z151" s="19">
        <f>IF(D151=1,Inputs!$K$51,IF(D151=2,Inputs!$K$52,IF(D151=3,Inputs!$K$53,IF(D151=4,Inputs!$K$54,0))))</f>
        <v>0</v>
      </c>
      <c r="AA151" s="19">
        <f>IF(AND(D151=1,G151=1),Inputs!$L$34,IF(AND(D151=2,G151=1),Inputs!$L$35,IF(AND(D151=3,G151=1),Inputs!$L$36,IF(AND(D151=4,G151=1),Inputs!$L$37,0))))</f>
        <v>0</v>
      </c>
      <c r="AB151" s="19">
        <f>IF(AND(D151=1,G151=1),Inputs!$L$51,IF(AND(D151=2,G151=1),Inputs!$L$52,IF(AND(D151=3,G151=1),Inputs!$L$53,IF(AND(D151=4,G151=1),Inputs!$L$54,0))))</f>
        <v>0</v>
      </c>
      <c r="AC151" s="19">
        <f>IF(AND(D151=1,H151=1),Inputs!$M$34,IF(AND(D151=2,H151=1),Inputs!$M$35,IF(AND(D151=3,H151=1),Inputs!$M$36,IF(AND(D151=4,H151=1),Inputs!$M$37,0))))</f>
        <v>0</v>
      </c>
      <c r="AD151" s="19">
        <f>IF(AND(D151=1,H151=1),Inputs!$M$51,IF(AND(D151=2,H151=1),Inputs!$M$52,IF(AND(D151=3,H151=1),Inputs!$M$53,IF(AND(D151=4,H151=1),Inputs!$M$54,0))))</f>
        <v>0</v>
      </c>
      <c r="AE151" s="19">
        <f>IF(AND(D151=1,I151=1),Inputs!$N$34,IF(AND(D151=2,I151=1),Inputs!$N$35,IF(AND(D151=3,I151=1),Inputs!$N$36,IF(AND(D151=4,I151=1),Inputs!$N$37,0))))</f>
        <v>0</v>
      </c>
      <c r="AF151" s="19">
        <f>IF(AND(D151=1,I151=1),Inputs!$N$51,IF(AND(D151=2,I151=1),Inputs!$N$52,IF(AND(D151=3,I151=1),Inputs!$N$53,IF(AND(D151=4,I151=1),Inputs!$N$54,0))))</f>
        <v>0</v>
      </c>
      <c r="AG151" s="19" t="e">
        <f t="shared" si="23"/>
        <v>#N/A</v>
      </c>
      <c r="AH151" s="19" t="e">
        <f t="shared" si="24"/>
        <v>#N/A</v>
      </c>
      <c r="AI151" s="19" t="e">
        <f t="shared" si="25"/>
        <v>#N/A</v>
      </c>
      <c r="AJ151" s="19" t="e">
        <f>IF(K151=2,Inputs!$B$7,IF(K151=3,Inputs!$B$8,IF(K151=4,Inputs!$B$9,IF(K151=5,Inputs!$B$10,IF(K151=6,Inputs!$B$11)))))</f>
        <v>#N/A</v>
      </c>
      <c r="AK151" s="19">
        <f>Inputs!$B$65+C151</f>
        <v>500</v>
      </c>
      <c r="AL151" s="19" t="e">
        <f t="shared" si="26"/>
        <v>#N/A</v>
      </c>
      <c r="AM151" s="19" t="e">
        <f t="shared" si="32"/>
        <v>#N/A</v>
      </c>
      <c r="AN151" s="19" t="e">
        <f t="shared" si="27"/>
        <v>#N/A</v>
      </c>
      <c r="AO151" s="19" t="e">
        <f t="shared" si="28"/>
        <v>#N/A</v>
      </c>
      <c r="AP151" s="19" t="e">
        <f t="shared" si="29"/>
        <v>#N/A</v>
      </c>
      <c r="AQ151" s="22">
        <f t="shared" si="30"/>
        <v>0</v>
      </c>
      <c r="AR151" s="22">
        <f t="shared" si="31"/>
        <v>0</v>
      </c>
      <c r="AS151" s="22">
        <f>IF(AND(AQ151&gt;=Inputs!$B$15,D151=2),MAX(C151,Inputs!$B$15),AQ151)</f>
        <v>0</v>
      </c>
      <c r="AT151" s="22">
        <f>IF(AND(AR151&gt;=Inputs!$B$15,D151=2),MAX(C151,Inputs!$B$15),AR151)</f>
        <v>0</v>
      </c>
      <c r="AU151" s="22">
        <f>IF(AND(AS151&gt;=Inputs!$B$16,D151&lt;4),MAX(C151,Inputs!$B$16),AS151)</f>
        <v>0</v>
      </c>
      <c r="AV151" s="22">
        <f>IF(AND(AT151&gt;=Inputs!$B$16,D151&lt;4),MAX(C151,Inputs!$B$16),AT151)</f>
        <v>0</v>
      </c>
      <c r="AW151" s="20">
        <f>IF(AU151&gt;Inputs!$B$17,Inputs!$B$17,AU151)</f>
        <v>0</v>
      </c>
      <c r="AX151" s="20">
        <f>IF(AV151&gt;Inputs!$B$17,Inputs!$B$17,AV151)</f>
        <v>0</v>
      </c>
    </row>
    <row r="152" spans="1:50" x14ac:dyDescent="0.25">
      <c r="A152" s="1">
        <f>Levels!A153</f>
        <v>0</v>
      </c>
      <c r="B152" s="1">
        <f>Levels!B153</f>
        <v>0</v>
      </c>
      <c r="C152" s="15">
        <f>IF(AND(E152=0,F152=1),Levels!C153,'2013-2014'!AU152)</f>
        <v>0</v>
      </c>
      <c r="D152" s="1">
        <f>Levels!F153</f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 t="e">
        <f>Levels!AE153</f>
        <v>#N/A</v>
      </c>
      <c r="K152" s="1" t="e">
        <f>Levels!AF153</f>
        <v>#N/A</v>
      </c>
      <c r="L152" s="1" t="e">
        <f t="shared" ref="L152:L215" si="33">IF(K152&gt;J152,"Leap","Increment")</f>
        <v>#N/A</v>
      </c>
      <c r="M152" s="19">
        <f>IF(D152=1,Inputs!$J$25,IF(D152=2,Inputs!$J$26,IF(D152=3,Inputs!$J$27,IF(D152=4,Inputs!$J$28,0))))</f>
        <v>0</v>
      </c>
      <c r="N152" s="19">
        <f>IF(D152=1,Inputs!$J$42,IF(D152=2,Inputs!$J$43,IF(D152=3,Inputs!$J$44,IF(D152=4,Inputs!$J$45,0))))</f>
        <v>0</v>
      </c>
      <c r="O152" s="19">
        <f>IF(D152=1,Inputs!$K$25,IF(D152=2,Inputs!$K$26,IF(D152=3,Inputs!$K$27,IF(D152=4,Inputs!$K$28,0))))</f>
        <v>0</v>
      </c>
      <c r="P152" s="19">
        <f>IF(D152=1,Inputs!$K$42,IF(D152=2,Inputs!$K$43,IF(D152=3,Inputs!$K$44,IF(D152=4,Inputs!$K$45,0))))</f>
        <v>0</v>
      </c>
      <c r="Q152" s="19">
        <f>IF(AND(D152=1,G152=1),Inputs!$L$25,IF(AND(D152=2,G152=1),Inputs!$L$26,IF(AND(D152=3,G152=1),Inputs!$L$27,IF(AND(D152=4,G152=1),Inputs!$L$28,0))))</f>
        <v>0</v>
      </c>
      <c r="R152" s="19">
        <f>IF(AND(D152=1,G152=1),Inputs!$L$42,IF(AND(D152=2,G152=1),Inputs!$L$43,IF(AND(D152=3,G152=1),Inputs!$L$44,IF(AND(D152=4,G152=1),Inputs!$L$45,0))))</f>
        <v>0</v>
      </c>
      <c r="S152" s="19">
        <f>IF(AND(D152=1,H152=1),Inputs!$M$25,IF(AND(D152=2,H152=1),Inputs!$M$26,IF(AND(D152=3,H152=1),Inputs!$M$27,IF(AND(D152=4,H152=1),Inputs!$M$28,0))))</f>
        <v>0</v>
      </c>
      <c r="T152" s="19">
        <f>IF(AND(D152=1,H152=1),Inputs!$M$42,IF(AND(D152=2,H152=1),Inputs!$M$43,IF(AND(D152=3,H152=1),Inputs!$M$44,IF(AND(D152=4,H152=1),Inputs!$M$45,0))))</f>
        <v>0</v>
      </c>
      <c r="U152" s="19">
        <f>IF(AND(D152=1,I152=1),Inputs!$N$25,IF(AND(D152=2,I152=1),Inputs!$N$26,IF(AND(D152=3,I152=1),Inputs!$N$27,IF(AND(D152=4,I152=1),Inputs!$N$28,0))))</f>
        <v>0</v>
      </c>
      <c r="V152" s="19">
        <f>IF(AND(D152=1,I152=1),Inputs!$N$42,IF(AND(D152=2,I152=1),Inputs!$N$43,IF(AND(D152=3,I152=1),Inputs!$N$44,IF(AND(D152=4,I152=1),Inputs!$N$45,0))))</f>
        <v>0</v>
      </c>
      <c r="W152" s="19">
        <f>IF(D152=1,Inputs!$J$34,IF(D152=2,Inputs!$J$35,IF(D152=3,Inputs!$J$36,IF(D152=4,Inputs!$J$37,0))))</f>
        <v>0</v>
      </c>
      <c r="X152" s="19">
        <f>IF(D152=1,Inputs!$J$51,IF(D152=2,Inputs!$J$52,IF(D152=3,Inputs!$J$53,IF(D152=4,Inputs!$J$54,0))))</f>
        <v>0</v>
      </c>
      <c r="Y152" s="19">
        <f>IF(D152=1,Inputs!$K$34,IF(D152=2,Inputs!$K$35,IF(D152=3,Inputs!$K$36,IF(D152=4,Inputs!$K$37,0))))</f>
        <v>0</v>
      </c>
      <c r="Z152" s="19">
        <f>IF(D152=1,Inputs!$K$51,IF(D152=2,Inputs!$K$52,IF(D152=3,Inputs!$K$53,IF(D152=4,Inputs!$K$54,0))))</f>
        <v>0</v>
      </c>
      <c r="AA152" s="19">
        <f>IF(AND(D152=1,G152=1),Inputs!$L$34,IF(AND(D152=2,G152=1),Inputs!$L$35,IF(AND(D152=3,G152=1),Inputs!$L$36,IF(AND(D152=4,G152=1),Inputs!$L$37,0))))</f>
        <v>0</v>
      </c>
      <c r="AB152" s="19">
        <f>IF(AND(D152=1,G152=1),Inputs!$L$51,IF(AND(D152=2,G152=1),Inputs!$L$52,IF(AND(D152=3,G152=1),Inputs!$L$53,IF(AND(D152=4,G152=1),Inputs!$L$54,0))))</f>
        <v>0</v>
      </c>
      <c r="AC152" s="19">
        <f>IF(AND(D152=1,H152=1),Inputs!$M$34,IF(AND(D152=2,H152=1),Inputs!$M$35,IF(AND(D152=3,H152=1),Inputs!$M$36,IF(AND(D152=4,H152=1),Inputs!$M$37,0))))</f>
        <v>0</v>
      </c>
      <c r="AD152" s="19">
        <f>IF(AND(D152=1,H152=1),Inputs!$M$51,IF(AND(D152=2,H152=1),Inputs!$M$52,IF(AND(D152=3,H152=1),Inputs!$M$53,IF(AND(D152=4,H152=1),Inputs!$M$54,0))))</f>
        <v>0</v>
      </c>
      <c r="AE152" s="19">
        <f>IF(AND(D152=1,I152=1),Inputs!$N$34,IF(AND(D152=2,I152=1),Inputs!$N$35,IF(AND(D152=3,I152=1),Inputs!$N$36,IF(AND(D152=4,I152=1),Inputs!$N$37,0))))</f>
        <v>0</v>
      </c>
      <c r="AF152" s="19">
        <f>IF(AND(D152=1,I152=1),Inputs!$N$51,IF(AND(D152=2,I152=1),Inputs!$N$52,IF(AND(D152=3,I152=1),Inputs!$N$53,IF(AND(D152=4,I152=1),Inputs!$N$54,0))))</f>
        <v>0</v>
      </c>
      <c r="AG152" s="19" t="e">
        <f t="shared" ref="AG152:AG215" si="34">IF(J152&lt;6,SUM(C152,M152,O152,Q152,S152,U152),IF(J152=6,SUM(C152,N152,P152,R152,T152,V152),C152))</f>
        <v>#N/A</v>
      </c>
      <c r="AH152" s="19" t="e">
        <f t="shared" ref="AH152:AH215" si="35">IF(J152&lt;6,SUM(C152,M152,O152,Q152,S152,U152,W152,Y152,AA152,AC152,AE152),IF(J152=6,SUM(C152,N152,P152,R152,T152,V152,X152,Z152,AB152,AD152,AF152)))</f>
        <v>#N/A</v>
      </c>
      <c r="AI152" s="19" t="e">
        <f t="shared" ref="AI152:AI215" si="36">AH152-AG152</f>
        <v>#N/A</v>
      </c>
      <c r="AJ152" s="19" t="e">
        <f>IF(K152=2,Inputs!$B$7,IF(K152=3,Inputs!$B$8,IF(K152=4,Inputs!$B$9,IF(K152=5,Inputs!$B$10,IF(K152=6,Inputs!$B$11)))))</f>
        <v>#N/A</v>
      </c>
      <c r="AK152" s="19">
        <f>Inputs!$B$65+C152</f>
        <v>500</v>
      </c>
      <c r="AL152" s="19" t="e">
        <f t="shared" ref="AL152:AL215" si="37">MAX(AJ152:AK152)</f>
        <v>#N/A</v>
      </c>
      <c r="AM152" s="19" t="e">
        <f t="shared" si="32"/>
        <v>#N/A</v>
      </c>
      <c r="AN152" s="19" t="e">
        <f t="shared" si="27"/>
        <v>#N/A</v>
      </c>
      <c r="AO152" s="19" t="e">
        <f t="shared" si="28"/>
        <v>#N/A</v>
      </c>
      <c r="AP152" s="19" t="e">
        <f t="shared" si="29"/>
        <v>#N/A</v>
      </c>
      <c r="AQ152" s="22">
        <f t="shared" si="30"/>
        <v>0</v>
      </c>
      <c r="AR152" s="22">
        <f t="shared" si="31"/>
        <v>0</v>
      </c>
      <c r="AS152" s="22">
        <f>IF(AND(AQ152&gt;=Inputs!$B$15,D152=2),MAX(C152,Inputs!$B$15),AQ152)</f>
        <v>0</v>
      </c>
      <c r="AT152" s="22">
        <f>IF(AND(AR152&gt;=Inputs!$B$15,D152=2),MAX(C152,Inputs!$B$15),AR152)</f>
        <v>0</v>
      </c>
      <c r="AU152" s="22">
        <f>IF(AND(AS152&gt;=Inputs!$B$16,D152&lt;4),MAX(C152,Inputs!$B$16),AS152)</f>
        <v>0</v>
      </c>
      <c r="AV152" s="22">
        <f>IF(AND(AT152&gt;=Inputs!$B$16,D152&lt;4),MAX(C152,Inputs!$B$16),AT152)</f>
        <v>0</v>
      </c>
      <c r="AW152" s="20">
        <f>IF(AU152&gt;Inputs!$B$17,Inputs!$B$17,AU152)</f>
        <v>0</v>
      </c>
      <c r="AX152" s="20">
        <f>IF(AV152&gt;Inputs!$B$17,Inputs!$B$17,AV152)</f>
        <v>0</v>
      </c>
    </row>
    <row r="153" spans="1:50" x14ac:dyDescent="0.25">
      <c r="A153" s="1">
        <f>Levels!A154</f>
        <v>0</v>
      </c>
      <c r="B153" s="1">
        <f>Levels!B154</f>
        <v>0</v>
      </c>
      <c r="C153" s="15">
        <f>IF(AND(E153=0,F153=1),Levels!C154,'2013-2014'!AU153)</f>
        <v>0</v>
      </c>
      <c r="D153" s="1">
        <f>Levels!F154</f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 t="e">
        <f>Levels!AE154</f>
        <v>#N/A</v>
      </c>
      <c r="K153" s="1" t="e">
        <f>Levels!AF154</f>
        <v>#N/A</v>
      </c>
      <c r="L153" s="1" t="e">
        <f t="shared" si="33"/>
        <v>#N/A</v>
      </c>
      <c r="M153" s="19">
        <f>IF(D153=1,Inputs!$J$25,IF(D153=2,Inputs!$J$26,IF(D153=3,Inputs!$J$27,IF(D153=4,Inputs!$J$28,0))))</f>
        <v>0</v>
      </c>
      <c r="N153" s="19">
        <f>IF(D153=1,Inputs!$J$42,IF(D153=2,Inputs!$J$43,IF(D153=3,Inputs!$J$44,IF(D153=4,Inputs!$J$45,0))))</f>
        <v>0</v>
      </c>
      <c r="O153" s="19">
        <f>IF(D153=1,Inputs!$K$25,IF(D153=2,Inputs!$K$26,IF(D153=3,Inputs!$K$27,IF(D153=4,Inputs!$K$28,0))))</f>
        <v>0</v>
      </c>
      <c r="P153" s="19">
        <f>IF(D153=1,Inputs!$K$42,IF(D153=2,Inputs!$K$43,IF(D153=3,Inputs!$K$44,IF(D153=4,Inputs!$K$45,0))))</f>
        <v>0</v>
      </c>
      <c r="Q153" s="19">
        <f>IF(AND(D153=1,G153=1),Inputs!$L$25,IF(AND(D153=2,G153=1),Inputs!$L$26,IF(AND(D153=3,G153=1),Inputs!$L$27,IF(AND(D153=4,G153=1),Inputs!$L$28,0))))</f>
        <v>0</v>
      </c>
      <c r="R153" s="19">
        <f>IF(AND(D153=1,G153=1),Inputs!$L$42,IF(AND(D153=2,G153=1),Inputs!$L$43,IF(AND(D153=3,G153=1),Inputs!$L$44,IF(AND(D153=4,G153=1),Inputs!$L$45,0))))</f>
        <v>0</v>
      </c>
      <c r="S153" s="19">
        <f>IF(AND(D153=1,H153=1),Inputs!$M$25,IF(AND(D153=2,H153=1),Inputs!$M$26,IF(AND(D153=3,H153=1),Inputs!$M$27,IF(AND(D153=4,H153=1),Inputs!$M$28,0))))</f>
        <v>0</v>
      </c>
      <c r="T153" s="19">
        <f>IF(AND(D153=1,H153=1),Inputs!$M$42,IF(AND(D153=2,H153=1),Inputs!$M$43,IF(AND(D153=3,H153=1),Inputs!$M$44,IF(AND(D153=4,H153=1),Inputs!$M$45,0))))</f>
        <v>0</v>
      </c>
      <c r="U153" s="19">
        <f>IF(AND(D153=1,I153=1),Inputs!$N$25,IF(AND(D153=2,I153=1),Inputs!$N$26,IF(AND(D153=3,I153=1),Inputs!$N$27,IF(AND(D153=4,I153=1),Inputs!$N$28,0))))</f>
        <v>0</v>
      </c>
      <c r="V153" s="19">
        <f>IF(AND(D153=1,I153=1),Inputs!$N$42,IF(AND(D153=2,I153=1),Inputs!$N$43,IF(AND(D153=3,I153=1),Inputs!$N$44,IF(AND(D153=4,I153=1),Inputs!$N$45,0))))</f>
        <v>0</v>
      </c>
      <c r="W153" s="19">
        <f>IF(D153=1,Inputs!$J$34,IF(D153=2,Inputs!$J$35,IF(D153=3,Inputs!$J$36,IF(D153=4,Inputs!$J$37,0))))</f>
        <v>0</v>
      </c>
      <c r="X153" s="19">
        <f>IF(D153=1,Inputs!$J$51,IF(D153=2,Inputs!$J$52,IF(D153=3,Inputs!$J$53,IF(D153=4,Inputs!$J$54,0))))</f>
        <v>0</v>
      </c>
      <c r="Y153" s="19">
        <f>IF(D153=1,Inputs!$K$34,IF(D153=2,Inputs!$K$35,IF(D153=3,Inputs!$K$36,IF(D153=4,Inputs!$K$37,0))))</f>
        <v>0</v>
      </c>
      <c r="Z153" s="19">
        <f>IF(D153=1,Inputs!$K$51,IF(D153=2,Inputs!$K$52,IF(D153=3,Inputs!$K$53,IF(D153=4,Inputs!$K$54,0))))</f>
        <v>0</v>
      </c>
      <c r="AA153" s="19">
        <f>IF(AND(D153=1,G153=1),Inputs!$L$34,IF(AND(D153=2,G153=1),Inputs!$L$35,IF(AND(D153=3,G153=1),Inputs!$L$36,IF(AND(D153=4,G153=1),Inputs!$L$37,0))))</f>
        <v>0</v>
      </c>
      <c r="AB153" s="19">
        <f>IF(AND(D153=1,G153=1),Inputs!$L$51,IF(AND(D153=2,G153=1),Inputs!$L$52,IF(AND(D153=3,G153=1),Inputs!$L$53,IF(AND(D153=4,G153=1),Inputs!$L$54,0))))</f>
        <v>0</v>
      </c>
      <c r="AC153" s="19">
        <f>IF(AND(D153=1,H153=1),Inputs!$M$34,IF(AND(D153=2,H153=1),Inputs!$M$35,IF(AND(D153=3,H153=1),Inputs!$M$36,IF(AND(D153=4,H153=1),Inputs!$M$37,0))))</f>
        <v>0</v>
      </c>
      <c r="AD153" s="19">
        <f>IF(AND(D153=1,H153=1),Inputs!$M$51,IF(AND(D153=2,H153=1),Inputs!$M$52,IF(AND(D153=3,H153=1),Inputs!$M$53,IF(AND(D153=4,H153=1),Inputs!$M$54,0))))</f>
        <v>0</v>
      </c>
      <c r="AE153" s="19">
        <f>IF(AND(D153=1,I153=1),Inputs!$N$34,IF(AND(D153=2,I153=1),Inputs!$N$35,IF(AND(D153=3,I153=1),Inputs!$N$36,IF(AND(D153=4,I153=1),Inputs!$N$37,0))))</f>
        <v>0</v>
      </c>
      <c r="AF153" s="19">
        <f>IF(AND(D153=1,I153=1),Inputs!$N$51,IF(AND(D153=2,I153=1),Inputs!$N$52,IF(AND(D153=3,I153=1),Inputs!$N$53,IF(AND(D153=4,I153=1),Inputs!$N$54,0))))</f>
        <v>0</v>
      </c>
      <c r="AG153" s="19" t="e">
        <f t="shared" si="34"/>
        <v>#N/A</v>
      </c>
      <c r="AH153" s="19" t="e">
        <f t="shared" si="35"/>
        <v>#N/A</v>
      </c>
      <c r="AI153" s="19" t="e">
        <f t="shared" si="36"/>
        <v>#N/A</v>
      </c>
      <c r="AJ153" s="19" t="e">
        <f>IF(K153=2,Inputs!$B$7,IF(K153=3,Inputs!$B$8,IF(K153=4,Inputs!$B$9,IF(K153=5,Inputs!$B$10,IF(K153=6,Inputs!$B$11)))))</f>
        <v>#N/A</v>
      </c>
      <c r="AK153" s="19">
        <f>Inputs!$B$65+C153</f>
        <v>500</v>
      </c>
      <c r="AL153" s="19" t="e">
        <f t="shared" si="37"/>
        <v>#N/A</v>
      </c>
      <c r="AM153" s="19" t="e">
        <f t="shared" si="32"/>
        <v>#N/A</v>
      </c>
      <c r="AN153" s="19" t="e">
        <f t="shared" si="27"/>
        <v>#N/A</v>
      </c>
      <c r="AO153" s="19" t="e">
        <f t="shared" si="28"/>
        <v>#N/A</v>
      </c>
      <c r="AP153" s="19" t="e">
        <f t="shared" si="29"/>
        <v>#N/A</v>
      </c>
      <c r="AQ153" s="22">
        <f t="shared" si="30"/>
        <v>0</v>
      </c>
      <c r="AR153" s="22">
        <f t="shared" si="31"/>
        <v>0</v>
      </c>
      <c r="AS153" s="22">
        <f>IF(AND(AQ153&gt;=Inputs!$B$15,D153=2),MAX(C153,Inputs!$B$15),AQ153)</f>
        <v>0</v>
      </c>
      <c r="AT153" s="22">
        <f>IF(AND(AR153&gt;=Inputs!$B$15,D153=2),MAX(C153,Inputs!$B$15),AR153)</f>
        <v>0</v>
      </c>
      <c r="AU153" s="22">
        <f>IF(AND(AS153&gt;=Inputs!$B$16,D153&lt;4),MAX(C153,Inputs!$B$16),AS153)</f>
        <v>0</v>
      </c>
      <c r="AV153" s="22">
        <f>IF(AND(AT153&gt;=Inputs!$B$16,D153&lt;4),MAX(C153,Inputs!$B$16),AT153)</f>
        <v>0</v>
      </c>
      <c r="AW153" s="20">
        <f>IF(AU153&gt;Inputs!$B$17,Inputs!$B$17,AU153)</f>
        <v>0</v>
      </c>
      <c r="AX153" s="20">
        <f>IF(AV153&gt;Inputs!$B$17,Inputs!$B$17,AV153)</f>
        <v>0</v>
      </c>
    </row>
    <row r="154" spans="1:50" x14ac:dyDescent="0.25">
      <c r="A154" s="1">
        <f>Levels!A155</f>
        <v>0</v>
      </c>
      <c r="B154" s="1">
        <f>Levels!B155</f>
        <v>0</v>
      </c>
      <c r="C154" s="15">
        <f>IF(AND(E154=0,F154=1),Levels!C155,'2013-2014'!AU154)</f>
        <v>0</v>
      </c>
      <c r="D154" s="1">
        <f>Levels!F155</f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 t="e">
        <f>Levels!AE155</f>
        <v>#N/A</v>
      </c>
      <c r="K154" s="1" t="e">
        <f>Levels!AF155</f>
        <v>#N/A</v>
      </c>
      <c r="L154" s="1" t="e">
        <f t="shared" si="33"/>
        <v>#N/A</v>
      </c>
      <c r="M154" s="19">
        <f>IF(D154=1,Inputs!$J$25,IF(D154=2,Inputs!$J$26,IF(D154=3,Inputs!$J$27,IF(D154=4,Inputs!$J$28,0))))</f>
        <v>0</v>
      </c>
      <c r="N154" s="19">
        <f>IF(D154=1,Inputs!$J$42,IF(D154=2,Inputs!$J$43,IF(D154=3,Inputs!$J$44,IF(D154=4,Inputs!$J$45,0))))</f>
        <v>0</v>
      </c>
      <c r="O154" s="19">
        <f>IF(D154=1,Inputs!$K$25,IF(D154=2,Inputs!$K$26,IF(D154=3,Inputs!$K$27,IF(D154=4,Inputs!$K$28,0))))</f>
        <v>0</v>
      </c>
      <c r="P154" s="19">
        <f>IF(D154=1,Inputs!$K$42,IF(D154=2,Inputs!$K$43,IF(D154=3,Inputs!$K$44,IF(D154=4,Inputs!$K$45,0))))</f>
        <v>0</v>
      </c>
      <c r="Q154" s="19">
        <f>IF(AND(D154=1,G154=1),Inputs!$L$25,IF(AND(D154=2,G154=1),Inputs!$L$26,IF(AND(D154=3,G154=1),Inputs!$L$27,IF(AND(D154=4,G154=1),Inputs!$L$28,0))))</f>
        <v>0</v>
      </c>
      <c r="R154" s="19">
        <f>IF(AND(D154=1,G154=1),Inputs!$L$42,IF(AND(D154=2,G154=1),Inputs!$L$43,IF(AND(D154=3,G154=1),Inputs!$L$44,IF(AND(D154=4,G154=1),Inputs!$L$45,0))))</f>
        <v>0</v>
      </c>
      <c r="S154" s="19">
        <f>IF(AND(D154=1,H154=1),Inputs!$M$25,IF(AND(D154=2,H154=1),Inputs!$M$26,IF(AND(D154=3,H154=1),Inputs!$M$27,IF(AND(D154=4,H154=1),Inputs!$M$28,0))))</f>
        <v>0</v>
      </c>
      <c r="T154" s="19">
        <f>IF(AND(D154=1,H154=1),Inputs!$M$42,IF(AND(D154=2,H154=1),Inputs!$M$43,IF(AND(D154=3,H154=1),Inputs!$M$44,IF(AND(D154=4,H154=1),Inputs!$M$45,0))))</f>
        <v>0</v>
      </c>
      <c r="U154" s="19">
        <f>IF(AND(D154=1,I154=1),Inputs!$N$25,IF(AND(D154=2,I154=1),Inputs!$N$26,IF(AND(D154=3,I154=1),Inputs!$N$27,IF(AND(D154=4,I154=1),Inputs!$N$28,0))))</f>
        <v>0</v>
      </c>
      <c r="V154" s="19">
        <f>IF(AND(D154=1,I154=1),Inputs!$N$42,IF(AND(D154=2,I154=1),Inputs!$N$43,IF(AND(D154=3,I154=1),Inputs!$N$44,IF(AND(D154=4,I154=1),Inputs!$N$45,0))))</f>
        <v>0</v>
      </c>
      <c r="W154" s="19">
        <f>IF(D154=1,Inputs!$J$34,IF(D154=2,Inputs!$J$35,IF(D154=3,Inputs!$J$36,IF(D154=4,Inputs!$J$37,0))))</f>
        <v>0</v>
      </c>
      <c r="X154" s="19">
        <f>IF(D154=1,Inputs!$J$51,IF(D154=2,Inputs!$J$52,IF(D154=3,Inputs!$J$53,IF(D154=4,Inputs!$J$54,0))))</f>
        <v>0</v>
      </c>
      <c r="Y154" s="19">
        <f>IF(D154=1,Inputs!$K$34,IF(D154=2,Inputs!$K$35,IF(D154=3,Inputs!$K$36,IF(D154=4,Inputs!$K$37,0))))</f>
        <v>0</v>
      </c>
      <c r="Z154" s="19">
        <f>IF(D154=1,Inputs!$K$51,IF(D154=2,Inputs!$K$52,IF(D154=3,Inputs!$K$53,IF(D154=4,Inputs!$K$54,0))))</f>
        <v>0</v>
      </c>
      <c r="AA154" s="19">
        <f>IF(AND(D154=1,G154=1),Inputs!$L$34,IF(AND(D154=2,G154=1),Inputs!$L$35,IF(AND(D154=3,G154=1),Inputs!$L$36,IF(AND(D154=4,G154=1),Inputs!$L$37,0))))</f>
        <v>0</v>
      </c>
      <c r="AB154" s="19">
        <f>IF(AND(D154=1,G154=1),Inputs!$L$51,IF(AND(D154=2,G154=1),Inputs!$L$52,IF(AND(D154=3,G154=1),Inputs!$L$53,IF(AND(D154=4,G154=1),Inputs!$L$54,0))))</f>
        <v>0</v>
      </c>
      <c r="AC154" s="19">
        <f>IF(AND(D154=1,H154=1),Inputs!$M$34,IF(AND(D154=2,H154=1),Inputs!$M$35,IF(AND(D154=3,H154=1),Inputs!$M$36,IF(AND(D154=4,H154=1),Inputs!$M$37,0))))</f>
        <v>0</v>
      </c>
      <c r="AD154" s="19">
        <f>IF(AND(D154=1,H154=1),Inputs!$M$51,IF(AND(D154=2,H154=1),Inputs!$M$52,IF(AND(D154=3,H154=1),Inputs!$M$53,IF(AND(D154=4,H154=1),Inputs!$M$54,0))))</f>
        <v>0</v>
      </c>
      <c r="AE154" s="19">
        <f>IF(AND(D154=1,I154=1),Inputs!$N$34,IF(AND(D154=2,I154=1),Inputs!$N$35,IF(AND(D154=3,I154=1),Inputs!$N$36,IF(AND(D154=4,I154=1),Inputs!$N$37,0))))</f>
        <v>0</v>
      </c>
      <c r="AF154" s="19">
        <f>IF(AND(D154=1,I154=1),Inputs!$N$51,IF(AND(D154=2,I154=1),Inputs!$N$52,IF(AND(D154=3,I154=1),Inputs!$N$53,IF(AND(D154=4,I154=1),Inputs!$N$54,0))))</f>
        <v>0</v>
      </c>
      <c r="AG154" s="19" t="e">
        <f t="shared" si="34"/>
        <v>#N/A</v>
      </c>
      <c r="AH154" s="19" t="e">
        <f t="shared" si="35"/>
        <v>#N/A</v>
      </c>
      <c r="AI154" s="19" t="e">
        <f t="shared" si="36"/>
        <v>#N/A</v>
      </c>
      <c r="AJ154" s="19" t="e">
        <f>IF(K154=2,Inputs!$B$7,IF(K154=3,Inputs!$B$8,IF(K154=4,Inputs!$B$9,IF(K154=5,Inputs!$B$10,IF(K154=6,Inputs!$B$11)))))</f>
        <v>#N/A</v>
      </c>
      <c r="AK154" s="19">
        <f>Inputs!$B$65+C154</f>
        <v>500</v>
      </c>
      <c r="AL154" s="19" t="e">
        <f t="shared" si="37"/>
        <v>#N/A</v>
      </c>
      <c r="AM154" s="19" t="e">
        <f t="shared" si="32"/>
        <v>#N/A</v>
      </c>
      <c r="AN154" s="19" t="e">
        <f t="shared" si="27"/>
        <v>#N/A</v>
      </c>
      <c r="AO154" s="19" t="e">
        <f t="shared" si="28"/>
        <v>#N/A</v>
      </c>
      <c r="AP154" s="19" t="e">
        <f t="shared" si="29"/>
        <v>#N/A</v>
      </c>
      <c r="AQ154" s="22">
        <f t="shared" si="30"/>
        <v>0</v>
      </c>
      <c r="AR154" s="22">
        <f t="shared" si="31"/>
        <v>0</v>
      </c>
      <c r="AS154" s="22">
        <f>IF(AND(AQ154&gt;=Inputs!$B$15,D154=2),MAX(C154,Inputs!$B$15),AQ154)</f>
        <v>0</v>
      </c>
      <c r="AT154" s="22">
        <f>IF(AND(AR154&gt;=Inputs!$B$15,D154=2),MAX(C154,Inputs!$B$15),AR154)</f>
        <v>0</v>
      </c>
      <c r="AU154" s="22">
        <f>IF(AND(AS154&gt;=Inputs!$B$16,D154&lt;4),MAX(C154,Inputs!$B$16),AS154)</f>
        <v>0</v>
      </c>
      <c r="AV154" s="22">
        <f>IF(AND(AT154&gt;=Inputs!$B$16,D154&lt;4),MAX(C154,Inputs!$B$16),AT154)</f>
        <v>0</v>
      </c>
      <c r="AW154" s="20">
        <f>IF(AU154&gt;Inputs!$B$17,Inputs!$B$17,AU154)</f>
        <v>0</v>
      </c>
      <c r="AX154" s="20">
        <f>IF(AV154&gt;Inputs!$B$17,Inputs!$B$17,AV154)</f>
        <v>0</v>
      </c>
    </row>
    <row r="155" spans="1:50" x14ac:dyDescent="0.25">
      <c r="A155" s="1">
        <f>Levels!A156</f>
        <v>0</v>
      </c>
      <c r="B155" s="1">
        <f>Levels!B156</f>
        <v>0</v>
      </c>
      <c r="C155" s="15">
        <f>IF(AND(E155=0,F155=1),Levels!C156,'2013-2014'!AU155)</f>
        <v>0</v>
      </c>
      <c r="D155" s="1">
        <f>Levels!F156</f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 t="e">
        <f>Levels!AE156</f>
        <v>#N/A</v>
      </c>
      <c r="K155" s="1" t="e">
        <f>Levels!AF156</f>
        <v>#N/A</v>
      </c>
      <c r="L155" s="1" t="e">
        <f t="shared" si="33"/>
        <v>#N/A</v>
      </c>
      <c r="M155" s="19">
        <f>IF(D155=1,Inputs!$J$25,IF(D155=2,Inputs!$J$26,IF(D155=3,Inputs!$J$27,IF(D155=4,Inputs!$J$28,0))))</f>
        <v>0</v>
      </c>
      <c r="N155" s="19">
        <f>IF(D155=1,Inputs!$J$42,IF(D155=2,Inputs!$J$43,IF(D155=3,Inputs!$J$44,IF(D155=4,Inputs!$J$45,0))))</f>
        <v>0</v>
      </c>
      <c r="O155" s="19">
        <f>IF(D155=1,Inputs!$K$25,IF(D155=2,Inputs!$K$26,IF(D155=3,Inputs!$K$27,IF(D155=4,Inputs!$K$28,0))))</f>
        <v>0</v>
      </c>
      <c r="P155" s="19">
        <f>IF(D155=1,Inputs!$K$42,IF(D155=2,Inputs!$K$43,IF(D155=3,Inputs!$K$44,IF(D155=4,Inputs!$K$45,0))))</f>
        <v>0</v>
      </c>
      <c r="Q155" s="19">
        <f>IF(AND(D155=1,G155=1),Inputs!$L$25,IF(AND(D155=2,G155=1),Inputs!$L$26,IF(AND(D155=3,G155=1),Inputs!$L$27,IF(AND(D155=4,G155=1),Inputs!$L$28,0))))</f>
        <v>0</v>
      </c>
      <c r="R155" s="19">
        <f>IF(AND(D155=1,G155=1),Inputs!$L$42,IF(AND(D155=2,G155=1),Inputs!$L$43,IF(AND(D155=3,G155=1),Inputs!$L$44,IF(AND(D155=4,G155=1),Inputs!$L$45,0))))</f>
        <v>0</v>
      </c>
      <c r="S155" s="19">
        <f>IF(AND(D155=1,H155=1),Inputs!$M$25,IF(AND(D155=2,H155=1),Inputs!$M$26,IF(AND(D155=3,H155=1),Inputs!$M$27,IF(AND(D155=4,H155=1),Inputs!$M$28,0))))</f>
        <v>0</v>
      </c>
      <c r="T155" s="19">
        <f>IF(AND(D155=1,H155=1),Inputs!$M$42,IF(AND(D155=2,H155=1),Inputs!$M$43,IF(AND(D155=3,H155=1),Inputs!$M$44,IF(AND(D155=4,H155=1),Inputs!$M$45,0))))</f>
        <v>0</v>
      </c>
      <c r="U155" s="19">
        <f>IF(AND(D155=1,I155=1),Inputs!$N$25,IF(AND(D155=2,I155=1),Inputs!$N$26,IF(AND(D155=3,I155=1),Inputs!$N$27,IF(AND(D155=4,I155=1),Inputs!$N$28,0))))</f>
        <v>0</v>
      </c>
      <c r="V155" s="19">
        <f>IF(AND(D155=1,I155=1),Inputs!$N$42,IF(AND(D155=2,I155=1),Inputs!$N$43,IF(AND(D155=3,I155=1),Inputs!$N$44,IF(AND(D155=4,I155=1),Inputs!$N$45,0))))</f>
        <v>0</v>
      </c>
      <c r="W155" s="19">
        <f>IF(D155=1,Inputs!$J$34,IF(D155=2,Inputs!$J$35,IF(D155=3,Inputs!$J$36,IF(D155=4,Inputs!$J$37,0))))</f>
        <v>0</v>
      </c>
      <c r="X155" s="19">
        <f>IF(D155=1,Inputs!$J$51,IF(D155=2,Inputs!$J$52,IF(D155=3,Inputs!$J$53,IF(D155=4,Inputs!$J$54,0))))</f>
        <v>0</v>
      </c>
      <c r="Y155" s="19">
        <f>IF(D155=1,Inputs!$K$34,IF(D155=2,Inputs!$K$35,IF(D155=3,Inputs!$K$36,IF(D155=4,Inputs!$K$37,0))))</f>
        <v>0</v>
      </c>
      <c r="Z155" s="19">
        <f>IF(D155=1,Inputs!$K$51,IF(D155=2,Inputs!$K$52,IF(D155=3,Inputs!$K$53,IF(D155=4,Inputs!$K$54,0))))</f>
        <v>0</v>
      </c>
      <c r="AA155" s="19">
        <f>IF(AND(D155=1,G155=1),Inputs!$L$34,IF(AND(D155=2,G155=1),Inputs!$L$35,IF(AND(D155=3,G155=1),Inputs!$L$36,IF(AND(D155=4,G155=1),Inputs!$L$37,0))))</f>
        <v>0</v>
      </c>
      <c r="AB155" s="19">
        <f>IF(AND(D155=1,G155=1),Inputs!$L$51,IF(AND(D155=2,G155=1),Inputs!$L$52,IF(AND(D155=3,G155=1),Inputs!$L$53,IF(AND(D155=4,G155=1),Inputs!$L$54,0))))</f>
        <v>0</v>
      </c>
      <c r="AC155" s="19">
        <f>IF(AND(D155=1,H155=1),Inputs!$M$34,IF(AND(D155=2,H155=1),Inputs!$M$35,IF(AND(D155=3,H155=1),Inputs!$M$36,IF(AND(D155=4,H155=1),Inputs!$M$37,0))))</f>
        <v>0</v>
      </c>
      <c r="AD155" s="19">
        <f>IF(AND(D155=1,H155=1),Inputs!$M$51,IF(AND(D155=2,H155=1),Inputs!$M$52,IF(AND(D155=3,H155=1),Inputs!$M$53,IF(AND(D155=4,H155=1),Inputs!$M$54,0))))</f>
        <v>0</v>
      </c>
      <c r="AE155" s="19">
        <f>IF(AND(D155=1,I155=1),Inputs!$N$34,IF(AND(D155=2,I155=1),Inputs!$N$35,IF(AND(D155=3,I155=1),Inputs!$N$36,IF(AND(D155=4,I155=1),Inputs!$N$37,0))))</f>
        <v>0</v>
      </c>
      <c r="AF155" s="19">
        <f>IF(AND(D155=1,I155=1),Inputs!$N$51,IF(AND(D155=2,I155=1),Inputs!$N$52,IF(AND(D155=3,I155=1),Inputs!$N$53,IF(AND(D155=4,I155=1),Inputs!$N$54,0))))</f>
        <v>0</v>
      </c>
      <c r="AG155" s="19" t="e">
        <f t="shared" si="34"/>
        <v>#N/A</v>
      </c>
      <c r="AH155" s="19" t="e">
        <f t="shared" si="35"/>
        <v>#N/A</v>
      </c>
      <c r="AI155" s="19" t="e">
        <f t="shared" si="36"/>
        <v>#N/A</v>
      </c>
      <c r="AJ155" s="19" t="e">
        <f>IF(K155=2,Inputs!$B$7,IF(K155=3,Inputs!$B$8,IF(K155=4,Inputs!$B$9,IF(K155=5,Inputs!$B$10,IF(K155=6,Inputs!$B$11)))))</f>
        <v>#N/A</v>
      </c>
      <c r="AK155" s="19">
        <f>Inputs!$B$65+C155</f>
        <v>500</v>
      </c>
      <c r="AL155" s="19" t="e">
        <f t="shared" si="37"/>
        <v>#N/A</v>
      </c>
      <c r="AM155" s="19" t="e">
        <f t="shared" si="32"/>
        <v>#N/A</v>
      </c>
      <c r="AN155" s="19" t="e">
        <f t="shared" si="27"/>
        <v>#N/A</v>
      </c>
      <c r="AO155" s="19" t="e">
        <f t="shared" si="28"/>
        <v>#N/A</v>
      </c>
      <c r="AP155" s="19" t="e">
        <f t="shared" si="29"/>
        <v>#N/A</v>
      </c>
      <c r="AQ155" s="22">
        <f t="shared" si="30"/>
        <v>0</v>
      </c>
      <c r="AR155" s="22">
        <f t="shared" si="31"/>
        <v>0</v>
      </c>
      <c r="AS155" s="22">
        <f>IF(AND(AQ155&gt;=Inputs!$B$15,D155=2),MAX(C155,Inputs!$B$15),AQ155)</f>
        <v>0</v>
      </c>
      <c r="AT155" s="22">
        <f>IF(AND(AR155&gt;=Inputs!$B$15,D155=2),MAX(C155,Inputs!$B$15),AR155)</f>
        <v>0</v>
      </c>
      <c r="AU155" s="22">
        <f>IF(AND(AS155&gt;=Inputs!$B$16,D155&lt;4),MAX(C155,Inputs!$B$16),AS155)</f>
        <v>0</v>
      </c>
      <c r="AV155" s="22">
        <f>IF(AND(AT155&gt;=Inputs!$B$16,D155&lt;4),MAX(C155,Inputs!$B$16),AT155)</f>
        <v>0</v>
      </c>
      <c r="AW155" s="20">
        <f>IF(AU155&gt;Inputs!$B$17,Inputs!$B$17,AU155)</f>
        <v>0</v>
      </c>
      <c r="AX155" s="20">
        <f>IF(AV155&gt;Inputs!$B$17,Inputs!$B$17,AV155)</f>
        <v>0</v>
      </c>
    </row>
    <row r="156" spans="1:50" x14ac:dyDescent="0.25">
      <c r="A156" s="1">
        <f>Levels!A157</f>
        <v>0</v>
      </c>
      <c r="B156" s="1">
        <f>Levels!B157</f>
        <v>0</v>
      </c>
      <c r="C156" s="15">
        <f>IF(AND(E156=0,F156=1),Levels!C157,'2013-2014'!AU156)</f>
        <v>0</v>
      </c>
      <c r="D156" s="1">
        <f>Levels!F157</f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 t="e">
        <f>Levels!AE157</f>
        <v>#N/A</v>
      </c>
      <c r="K156" s="1" t="e">
        <f>Levels!AF157</f>
        <v>#N/A</v>
      </c>
      <c r="L156" s="1" t="e">
        <f t="shared" si="33"/>
        <v>#N/A</v>
      </c>
      <c r="M156" s="19">
        <f>IF(D156=1,Inputs!$J$25,IF(D156=2,Inputs!$J$26,IF(D156=3,Inputs!$J$27,IF(D156=4,Inputs!$J$28,0))))</f>
        <v>0</v>
      </c>
      <c r="N156" s="19">
        <f>IF(D156=1,Inputs!$J$42,IF(D156=2,Inputs!$J$43,IF(D156=3,Inputs!$J$44,IF(D156=4,Inputs!$J$45,0))))</f>
        <v>0</v>
      </c>
      <c r="O156" s="19">
        <f>IF(D156=1,Inputs!$K$25,IF(D156=2,Inputs!$K$26,IF(D156=3,Inputs!$K$27,IF(D156=4,Inputs!$K$28,0))))</f>
        <v>0</v>
      </c>
      <c r="P156" s="19">
        <f>IF(D156=1,Inputs!$K$42,IF(D156=2,Inputs!$K$43,IF(D156=3,Inputs!$K$44,IF(D156=4,Inputs!$K$45,0))))</f>
        <v>0</v>
      </c>
      <c r="Q156" s="19">
        <f>IF(AND(D156=1,G156=1),Inputs!$L$25,IF(AND(D156=2,G156=1),Inputs!$L$26,IF(AND(D156=3,G156=1),Inputs!$L$27,IF(AND(D156=4,G156=1),Inputs!$L$28,0))))</f>
        <v>0</v>
      </c>
      <c r="R156" s="19">
        <f>IF(AND(D156=1,G156=1),Inputs!$L$42,IF(AND(D156=2,G156=1),Inputs!$L$43,IF(AND(D156=3,G156=1),Inputs!$L$44,IF(AND(D156=4,G156=1),Inputs!$L$45,0))))</f>
        <v>0</v>
      </c>
      <c r="S156" s="19">
        <f>IF(AND(D156=1,H156=1),Inputs!$M$25,IF(AND(D156=2,H156=1),Inputs!$M$26,IF(AND(D156=3,H156=1),Inputs!$M$27,IF(AND(D156=4,H156=1),Inputs!$M$28,0))))</f>
        <v>0</v>
      </c>
      <c r="T156" s="19">
        <f>IF(AND(D156=1,H156=1),Inputs!$M$42,IF(AND(D156=2,H156=1),Inputs!$M$43,IF(AND(D156=3,H156=1),Inputs!$M$44,IF(AND(D156=4,H156=1),Inputs!$M$45,0))))</f>
        <v>0</v>
      </c>
      <c r="U156" s="19">
        <f>IF(AND(D156=1,I156=1),Inputs!$N$25,IF(AND(D156=2,I156=1),Inputs!$N$26,IF(AND(D156=3,I156=1),Inputs!$N$27,IF(AND(D156=4,I156=1),Inputs!$N$28,0))))</f>
        <v>0</v>
      </c>
      <c r="V156" s="19">
        <f>IF(AND(D156=1,I156=1),Inputs!$N$42,IF(AND(D156=2,I156=1),Inputs!$N$43,IF(AND(D156=3,I156=1),Inputs!$N$44,IF(AND(D156=4,I156=1),Inputs!$N$45,0))))</f>
        <v>0</v>
      </c>
      <c r="W156" s="19">
        <f>IF(D156=1,Inputs!$J$34,IF(D156=2,Inputs!$J$35,IF(D156=3,Inputs!$J$36,IF(D156=4,Inputs!$J$37,0))))</f>
        <v>0</v>
      </c>
      <c r="X156" s="19">
        <f>IF(D156=1,Inputs!$J$51,IF(D156=2,Inputs!$J$52,IF(D156=3,Inputs!$J$53,IF(D156=4,Inputs!$J$54,0))))</f>
        <v>0</v>
      </c>
      <c r="Y156" s="19">
        <f>IF(D156=1,Inputs!$K$34,IF(D156=2,Inputs!$K$35,IF(D156=3,Inputs!$K$36,IF(D156=4,Inputs!$K$37,0))))</f>
        <v>0</v>
      </c>
      <c r="Z156" s="19">
        <f>IF(D156=1,Inputs!$K$51,IF(D156=2,Inputs!$K$52,IF(D156=3,Inputs!$K$53,IF(D156=4,Inputs!$K$54,0))))</f>
        <v>0</v>
      </c>
      <c r="AA156" s="19">
        <f>IF(AND(D156=1,G156=1),Inputs!$L$34,IF(AND(D156=2,G156=1),Inputs!$L$35,IF(AND(D156=3,G156=1),Inputs!$L$36,IF(AND(D156=4,G156=1),Inputs!$L$37,0))))</f>
        <v>0</v>
      </c>
      <c r="AB156" s="19">
        <f>IF(AND(D156=1,G156=1),Inputs!$L$51,IF(AND(D156=2,G156=1),Inputs!$L$52,IF(AND(D156=3,G156=1),Inputs!$L$53,IF(AND(D156=4,G156=1),Inputs!$L$54,0))))</f>
        <v>0</v>
      </c>
      <c r="AC156" s="19">
        <f>IF(AND(D156=1,H156=1),Inputs!$M$34,IF(AND(D156=2,H156=1),Inputs!$M$35,IF(AND(D156=3,H156=1),Inputs!$M$36,IF(AND(D156=4,H156=1),Inputs!$M$37,0))))</f>
        <v>0</v>
      </c>
      <c r="AD156" s="19">
        <f>IF(AND(D156=1,H156=1),Inputs!$M$51,IF(AND(D156=2,H156=1),Inputs!$M$52,IF(AND(D156=3,H156=1),Inputs!$M$53,IF(AND(D156=4,H156=1),Inputs!$M$54,0))))</f>
        <v>0</v>
      </c>
      <c r="AE156" s="19">
        <f>IF(AND(D156=1,I156=1),Inputs!$N$34,IF(AND(D156=2,I156=1),Inputs!$N$35,IF(AND(D156=3,I156=1),Inputs!$N$36,IF(AND(D156=4,I156=1),Inputs!$N$37,0))))</f>
        <v>0</v>
      </c>
      <c r="AF156" s="19">
        <f>IF(AND(D156=1,I156=1),Inputs!$N$51,IF(AND(D156=2,I156=1),Inputs!$N$52,IF(AND(D156=3,I156=1),Inputs!$N$53,IF(AND(D156=4,I156=1),Inputs!$N$54,0))))</f>
        <v>0</v>
      </c>
      <c r="AG156" s="19" t="e">
        <f t="shared" si="34"/>
        <v>#N/A</v>
      </c>
      <c r="AH156" s="19" t="e">
        <f t="shared" si="35"/>
        <v>#N/A</v>
      </c>
      <c r="AI156" s="19" t="e">
        <f t="shared" si="36"/>
        <v>#N/A</v>
      </c>
      <c r="AJ156" s="19" t="e">
        <f>IF(K156=2,Inputs!$B$7,IF(K156=3,Inputs!$B$8,IF(K156=4,Inputs!$B$9,IF(K156=5,Inputs!$B$10,IF(K156=6,Inputs!$B$11)))))</f>
        <v>#N/A</v>
      </c>
      <c r="AK156" s="19">
        <f>Inputs!$B$65+C156</f>
        <v>500</v>
      </c>
      <c r="AL156" s="19" t="e">
        <f t="shared" si="37"/>
        <v>#N/A</v>
      </c>
      <c r="AM156" s="19" t="e">
        <f t="shared" si="32"/>
        <v>#N/A</v>
      </c>
      <c r="AN156" s="19" t="e">
        <f t="shared" si="27"/>
        <v>#N/A</v>
      </c>
      <c r="AO156" s="19" t="e">
        <f t="shared" si="28"/>
        <v>#N/A</v>
      </c>
      <c r="AP156" s="19" t="e">
        <f t="shared" si="29"/>
        <v>#N/A</v>
      </c>
      <c r="AQ156" s="22">
        <f t="shared" si="30"/>
        <v>0</v>
      </c>
      <c r="AR156" s="22">
        <f t="shared" si="31"/>
        <v>0</v>
      </c>
      <c r="AS156" s="22">
        <f>IF(AND(AQ156&gt;=Inputs!$B$15,D156=2),MAX(C156,Inputs!$B$15),AQ156)</f>
        <v>0</v>
      </c>
      <c r="AT156" s="22">
        <f>IF(AND(AR156&gt;=Inputs!$B$15,D156=2),MAX(C156,Inputs!$B$15),AR156)</f>
        <v>0</v>
      </c>
      <c r="AU156" s="22">
        <f>IF(AND(AS156&gt;=Inputs!$B$16,D156&lt;4),MAX(C156,Inputs!$B$16),AS156)</f>
        <v>0</v>
      </c>
      <c r="AV156" s="22">
        <f>IF(AND(AT156&gt;=Inputs!$B$16,D156&lt;4),MAX(C156,Inputs!$B$16),AT156)</f>
        <v>0</v>
      </c>
      <c r="AW156" s="20">
        <f>IF(AU156&gt;Inputs!$B$17,Inputs!$B$17,AU156)</f>
        <v>0</v>
      </c>
      <c r="AX156" s="20">
        <f>IF(AV156&gt;Inputs!$B$17,Inputs!$B$17,AV156)</f>
        <v>0</v>
      </c>
    </row>
    <row r="157" spans="1:50" x14ac:dyDescent="0.25">
      <c r="A157" s="1">
        <f>Levels!A158</f>
        <v>0</v>
      </c>
      <c r="B157" s="1">
        <f>Levels!B158</f>
        <v>0</v>
      </c>
      <c r="C157" s="15">
        <f>IF(AND(E157=0,F157=1),Levels!C158,'2013-2014'!AU157)</f>
        <v>0</v>
      </c>
      <c r="D157" s="1">
        <f>Levels!F158</f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 t="e">
        <f>Levels!AE158</f>
        <v>#N/A</v>
      </c>
      <c r="K157" s="1" t="e">
        <f>Levels!AF158</f>
        <v>#N/A</v>
      </c>
      <c r="L157" s="1" t="e">
        <f t="shared" si="33"/>
        <v>#N/A</v>
      </c>
      <c r="M157" s="19">
        <f>IF(D157=1,Inputs!$J$25,IF(D157=2,Inputs!$J$26,IF(D157=3,Inputs!$J$27,IF(D157=4,Inputs!$J$28,0))))</f>
        <v>0</v>
      </c>
      <c r="N157" s="19">
        <f>IF(D157=1,Inputs!$J$42,IF(D157=2,Inputs!$J$43,IF(D157=3,Inputs!$J$44,IF(D157=4,Inputs!$J$45,0))))</f>
        <v>0</v>
      </c>
      <c r="O157" s="19">
        <f>IF(D157=1,Inputs!$K$25,IF(D157=2,Inputs!$K$26,IF(D157=3,Inputs!$K$27,IF(D157=4,Inputs!$K$28,0))))</f>
        <v>0</v>
      </c>
      <c r="P157" s="19">
        <f>IF(D157=1,Inputs!$K$42,IF(D157=2,Inputs!$K$43,IF(D157=3,Inputs!$K$44,IF(D157=4,Inputs!$K$45,0))))</f>
        <v>0</v>
      </c>
      <c r="Q157" s="19">
        <f>IF(AND(D157=1,G157=1),Inputs!$L$25,IF(AND(D157=2,G157=1),Inputs!$L$26,IF(AND(D157=3,G157=1),Inputs!$L$27,IF(AND(D157=4,G157=1),Inputs!$L$28,0))))</f>
        <v>0</v>
      </c>
      <c r="R157" s="19">
        <f>IF(AND(D157=1,G157=1),Inputs!$L$42,IF(AND(D157=2,G157=1),Inputs!$L$43,IF(AND(D157=3,G157=1),Inputs!$L$44,IF(AND(D157=4,G157=1),Inputs!$L$45,0))))</f>
        <v>0</v>
      </c>
      <c r="S157" s="19">
        <f>IF(AND(D157=1,H157=1),Inputs!$M$25,IF(AND(D157=2,H157=1),Inputs!$M$26,IF(AND(D157=3,H157=1),Inputs!$M$27,IF(AND(D157=4,H157=1),Inputs!$M$28,0))))</f>
        <v>0</v>
      </c>
      <c r="T157" s="19">
        <f>IF(AND(D157=1,H157=1),Inputs!$M$42,IF(AND(D157=2,H157=1),Inputs!$M$43,IF(AND(D157=3,H157=1),Inputs!$M$44,IF(AND(D157=4,H157=1),Inputs!$M$45,0))))</f>
        <v>0</v>
      </c>
      <c r="U157" s="19">
        <f>IF(AND(D157=1,I157=1),Inputs!$N$25,IF(AND(D157=2,I157=1),Inputs!$N$26,IF(AND(D157=3,I157=1),Inputs!$N$27,IF(AND(D157=4,I157=1),Inputs!$N$28,0))))</f>
        <v>0</v>
      </c>
      <c r="V157" s="19">
        <f>IF(AND(D157=1,I157=1),Inputs!$N$42,IF(AND(D157=2,I157=1),Inputs!$N$43,IF(AND(D157=3,I157=1),Inputs!$N$44,IF(AND(D157=4,I157=1),Inputs!$N$45,0))))</f>
        <v>0</v>
      </c>
      <c r="W157" s="19">
        <f>IF(D157=1,Inputs!$J$34,IF(D157=2,Inputs!$J$35,IF(D157=3,Inputs!$J$36,IF(D157=4,Inputs!$J$37,0))))</f>
        <v>0</v>
      </c>
      <c r="X157" s="19">
        <f>IF(D157=1,Inputs!$J$51,IF(D157=2,Inputs!$J$52,IF(D157=3,Inputs!$J$53,IF(D157=4,Inputs!$J$54,0))))</f>
        <v>0</v>
      </c>
      <c r="Y157" s="19">
        <f>IF(D157=1,Inputs!$K$34,IF(D157=2,Inputs!$K$35,IF(D157=3,Inputs!$K$36,IF(D157=4,Inputs!$K$37,0))))</f>
        <v>0</v>
      </c>
      <c r="Z157" s="19">
        <f>IF(D157=1,Inputs!$K$51,IF(D157=2,Inputs!$K$52,IF(D157=3,Inputs!$K$53,IF(D157=4,Inputs!$K$54,0))))</f>
        <v>0</v>
      </c>
      <c r="AA157" s="19">
        <f>IF(AND(D157=1,G157=1),Inputs!$L$34,IF(AND(D157=2,G157=1),Inputs!$L$35,IF(AND(D157=3,G157=1),Inputs!$L$36,IF(AND(D157=4,G157=1),Inputs!$L$37,0))))</f>
        <v>0</v>
      </c>
      <c r="AB157" s="19">
        <f>IF(AND(D157=1,G157=1),Inputs!$L$51,IF(AND(D157=2,G157=1),Inputs!$L$52,IF(AND(D157=3,G157=1),Inputs!$L$53,IF(AND(D157=4,G157=1),Inputs!$L$54,0))))</f>
        <v>0</v>
      </c>
      <c r="AC157" s="19">
        <f>IF(AND(D157=1,H157=1),Inputs!$M$34,IF(AND(D157=2,H157=1),Inputs!$M$35,IF(AND(D157=3,H157=1),Inputs!$M$36,IF(AND(D157=4,H157=1),Inputs!$M$37,0))))</f>
        <v>0</v>
      </c>
      <c r="AD157" s="19">
        <f>IF(AND(D157=1,H157=1),Inputs!$M$51,IF(AND(D157=2,H157=1),Inputs!$M$52,IF(AND(D157=3,H157=1),Inputs!$M$53,IF(AND(D157=4,H157=1),Inputs!$M$54,0))))</f>
        <v>0</v>
      </c>
      <c r="AE157" s="19">
        <f>IF(AND(D157=1,I157=1),Inputs!$N$34,IF(AND(D157=2,I157=1),Inputs!$N$35,IF(AND(D157=3,I157=1),Inputs!$N$36,IF(AND(D157=4,I157=1),Inputs!$N$37,0))))</f>
        <v>0</v>
      </c>
      <c r="AF157" s="19">
        <f>IF(AND(D157=1,I157=1),Inputs!$N$51,IF(AND(D157=2,I157=1),Inputs!$N$52,IF(AND(D157=3,I157=1),Inputs!$N$53,IF(AND(D157=4,I157=1),Inputs!$N$54,0))))</f>
        <v>0</v>
      </c>
      <c r="AG157" s="19" t="e">
        <f t="shared" si="34"/>
        <v>#N/A</v>
      </c>
      <c r="AH157" s="19" t="e">
        <f t="shared" si="35"/>
        <v>#N/A</v>
      </c>
      <c r="AI157" s="19" t="e">
        <f t="shared" si="36"/>
        <v>#N/A</v>
      </c>
      <c r="AJ157" s="19" t="e">
        <f>IF(K157=2,Inputs!$B$7,IF(K157=3,Inputs!$B$8,IF(K157=4,Inputs!$B$9,IF(K157=5,Inputs!$B$10,IF(K157=6,Inputs!$B$11)))))</f>
        <v>#N/A</v>
      </c>
      <c r="AK157" s="19">
        <f>Inputs!$B$65+C157</f>
        <v>500</v>
      </c>
      <c r="AL157" s="19" t="e">
        <f t="shared" si="37"/>
        <v>#N/A</v>
      </c>
      <c r="AM157" s="19" t="e">
        <f t="shared" si="32"/>
        <v>#N/A</v>
      </c>
      <c r="AN157" s="19" t="e">
        <f t="shared" si="27"/>
        <v>#N/A</v>
      </c>
      <c r="AO157" s="19" t="e">
        <f t="shared" si="28"/>
        <v>#N/A</v>
      </c>
      <c r="AP157" s="19" t="e">
        <f t="shared" si="29"/>
        <v>#N/A</v>
      </c>
      <c r="AQ157" s="22">
        <f t="shared" si="30"/>
        <v>0</v>
      </c>
      <c r="AR157" s="22">
        <f t="shared" si="31"/>
        <v>0</v>
      </c>
      <c r="AS157" s="22">
        <f>IF(AND(AQ157&gt;=Inputs!$B$15,D157=2),MAX(C157,Inputs!$B$15),AQ157)</f>
        <v>0</v>
      </c>
      <c r="AT157" s="22">
        <f>IF(AND(AR157&gt;=Inputs!$B$15,D157=2),MAX(C157,Inputs!$B$15),AR157)</f>
        <v>0</v>
      </c>
      <c r="AU157" s="22">
        <f>IF(AND(AS157&gt;=Inputs!$B$16,D157&lt;4),MAX(C157,Inputs!$B$16),AS157)</f>
        <v>0</v>
      </c>
      <c r="AV157" s="22">
        <f>IF(AND(AT157&gt;=Inputs!$B$16,D157&lt;4),MAX(C157,Inputs!$B$16),AT157)</f>
        <v>0</v>
      </c>
      <c r="AW157" s="20">
        <f>IF(AU157&gt;Inputs!$B$17,Inputs!$B$17,AU157)</f>
        <v>0</v>
      </c>
      <c r="AX157" s="20">
        <f>IF(AV157&gt;Inputs!$B$17,Inputs!$B$17,AV157)</f>
        <v>0</v>
      </c>
    </row>
    <row r="158" spans="1:50" x14ac:dyDescent="0.25">
      <c r="A158" s="1">
        <f>Levels!A159</f>
        <v>0</v>
      </c>
      <c r="B158" s="1">
        <f>Levels!B159</f>
        <v>0</v>
      </c>
      <c r="C158" s="15">
        <f>IF(AND(E158=0,F158=1),Levels!C159,'2013-2014'!AU158)</f>
        <v>0</v>
      </c>
      <c r="D158" s="1">
        <f>Levels!F159</f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 t="e">
        <f>Levels!AE159</f>
        <v>#N/A</v>
      </c>
      <c r="K158" s="1" t="e">
        <f>Levels!AF159</f>
        <v>#N/A</v>
      </c>
      <c r="L158" s="1" t="e">
        <f t="shared" si="33"/>
        <v>#N/A</v>
      </c>
      <c r="M158" s="19">
        <f>IF(D158=1,Inputs!$J$25,IF(D158=2,Inputs!$J$26,IF(D158=3,Inputs!$J$27,IF(D158=4,Inputs!$J$28,0))))</f>
        <v>0</v>
      </c>
      <c r="N158" s="19">
        <f>IF(D158=1,Inputs!$J$42,IF(D158=2,Inputs!$J$43,IF(D158=3,Inputs!$J$44,IF(D158=4,Inputs!$J$45,0))))</f>
        <v>0</v>
      </c>
      <c r="O158" s="19">
        <f>IF(D158=1,Inputs!$K$25,IF(D158=2,Inputs!$K$26,IF(D158=3,Inputs!$K$27,IF(D158=4,Inputs!$K$28,0))))</f>
        <v>0</v>
      </c>
      <c r="P158" s="19">
        <f>IF(D158=1,Inputs!$K$42,IF(D158=2,Inputs!$K$43,IF(D158=3,Inputs!$K$44,IF(D158=4,Inputs!$K$45,0))))</f>
        <v>0</v>
      </c>
      <c r="Q158" s="19">
        <f>IF(AND(D158=1,G158=1),Inputs!$L$25,IF(AND(D158=2,G158=1),Inputs!$L$26,IF(AND(D158=3,G158=1),Inputs!$L$27,IF(AND(D158=4,G158=1),Inputs!$L$28,0))))</f>
        <v>0</v>
      </c>
      <c r="R158" s="19">
        <f>IF(AND(D158=1,G158=1),Inputs!$L$42,IF(AND(D158=2,G158=1),Inputs!$L$43,IF(AND(D158=3,G158=1),Inputs!$L$44,IF(AND(D158=4,G158=1),Inputs!$L$45,0))))</f>
        <v>0</v>
      </c>
      <c r="S158" s="19">
        <f>IF(AND(D158=1,H158=1),Inputs!$M$25,IF(AND(D158=2,H158=1),Inputs!$M$26,IF(AND(D158=3,H158=1),Inputs!$M$27,IF(AND(D158=4,H158=1),Inputs!$M$28,0))))</f>
        <v>0</v>
      </c>
      <c r="T158" s="19">
        <f>IF(AND(D158=1,H158=1),Inputs!$M$42,IF(AND(D158=2,H158=1),Inputs!$M$43,IF(AND(D158=3,H158=1),Inputs!$M$44,IF(AND(D158=4,H158=1),Inputs!$M$45,0))))</f>
        <v>0</v>
      </c>
      <c r="U158" s="19">
        <f>IF(AND(D158=1,I158=1),Inputs!$N$25,IF(AND(D158=2,I158=1),Inputs!$N$26,IF(AND(D158=3,I158=1),Inputs!$N$27,IF(AND(D158=4,I158=1),Inputs!$N$28,0))))</f>
        <v>0</v>
      </c>
      <c r="V158" s="19">
        <f>IF(AND(D158=1,I158=1),Inputs!$N$42,IF(AND(D158=2,I158=1),Inputs!$N$43,IF(AND(D158=3,I158=1),Inputs!$N$44,IF(AND(D158=4,I158=1),Inputs!$N$45,0))))</f>
        <v>0</v>
      </c>
      <c r="W158" s="19">
        <f>IF(D158=1,Inputs!$J$34,IF(D158=2,Inputs!$J$35,IF(D158=3,Inputs!$J$36,IF(D158=4,Inputs!$J$37,0))))</f>
        <v>0</v>
      </c>
      <c r="X158" s="19">
        <f>IF(D158=1,Inputs!$J$51,IF(D158=2,Inputs!$J$52,IF(D158=3,Inputs!$J$53,IF(D158=4,Inputs!$J$54,0))))</f>
        <v>0</v>
      </c>
      <c r="Y158" s="19">
        <f>IF(D158=1,Inputs!$K$34,IF(D158=2,Inputs!$K$35,IF(D158=3,Inputs!$K$36,IF(D158=4,Inputs!$K$37,0))))</f>
        <v>0</v>
      </c>
      <c r="Z158" s="19">
        <f>IF(D158=1,Inputs!$K$51,IF(D158=2,Inputs!$K$52,IF(D158=3,Inputs!$K$53,IF(D158=4,Inputs!$K$54,0))))</f>
        <v>0</v>
      </c>
      <c r="AA158" s="19">
        <f>IF(AND(D158=1,G158=1),Inputs!$L$34,IF(AND(D158=2,G158=1),Inputs!$L$35,IF(AND(D158=3,G158=1),Inputs!$L$36,IF(AND(D158=4,G158=1),Inputs!$L$37,0))))</f>
        <v>0</v>
      </c>
      <c r="AB158" s="19">
        <f>IF(AND(D158=1,G158=1),Inputs!$L$51,IF(AND(D158=2,G158=1),Inputs!$L$52,IF(AND(D158=3,G158=1),Inputs!$L$53,IF(AND(D158=4,G158=1),Inputs!$L$54,0))))</f>
        <v>0</v>
      </c>
      <c r="AC158" s="19">
        <f>IF(AND(D158=1,H158=1),Inputs!$M$34,IF(AND(D158=2,H158=1),Inputs!$M$35,IF(AND(D158=3,H158=1),Inputs!$M$36,IF(AND(D158=4,H158=1),Inputs!$M$37,0))))</f>
        <v>0</v>
      </c>
      <c r="AD158" s="19">
        <f>IF(AND(D158=1,H158=1),Inputs!$M$51,IF(AND(D158=2,H158=1),Inputs!$M$52,IF(AND(D158=3,H158=1),Inputs!$M$53,IF(AND(D158=4,H158=1),Inputs!$M$54,0))))</f>
        <v>0</v>
      </c>
      <c r="AE158" s="19">
        <f>IF(AND(D158=1,I158=1),Inputs!$N$34,IF(AND(D158=2,I158=1),Inputs!$N$35,IF(AND(D158=3,I158=1),Inputs!$N$36,IF(AND(D158=4,I158=1),Inputs!$N$37,0))))</f>
        <v>0</v>
      </c>
      <c r="AF158" s="19">
        <f>IF(AND(D158=1,I158=1),Inputs!$N$51,IF(AND(D158=2,I158=1),Inputs!$N$52,IF(AND(D158=3,I158=1),Inputs!$N$53,IF(AND(D158=4,I158=1),Inputs!$N$54,0))))</f>
        <v>0</v>
      </c>
      <c r="AG158" s="19" t="e">
        <f t="shared" si="34"/>
        <v>#N/A</v>
      </c>
      <c r="AH158" s="19" t="e">
        <f t="shared" si="35"/>
        <v>#N/A</v>
      </c>
      <c r="AI158" s="19" t="e">
        <f t="shared" si="36"/>
        <v>#N/A</v>
      </c>
      <c r="AJ158" s="19" t="e">
        <f>IF(K158=2,Inputs!$B$7,IF(K158=3,Inputs!$B$8,IF(K158=4,Inputs!$B$9,IF(K158=5,Inputs!$B$10,IF(K158=6,Inputs!$B$11)))))</f>
        <v>#N/A</v>
      </c>
      <c r="AK158" s="19">
        <f>Inputs!$B$65+C158</f>
        <v>500</v>
      </c>
      <c r="AL158" s="19" t="e">
        <f t="shared" si="37"/>
        <v>#N/A</v>
      </c>
      <c r="AM158" s="19" t="e">
        <f t="shared" si="32"/>
        <v>#N/A</v>
      </c>
      <c r="AN158" s="19" t="e">
        <f t="shared" si="27"/>
        <v>#N/A</v>
      </c>
      <c r="AO158" s="19" t="e">
        <f t="shared" si="28"/>
        <v>#N/A</v>
      </c>
      <c r="AP158" s="19" t="e">
        <f t="shared" si="29"/>
        <v>#N/A</v>
      </c>
      <c r="AQ158" s="22">
        <f t="shared" si="30"/>
        <v>0</v>
      </c>
      <c r="AR158" s="22">
        <f t="shared" si="31"/>
        <v>0</v>
      </c>
      <c r="AS158" s="22">
        <f>IF(AND(AQ158&gt;=Inputs!$B$15,D158=2),MAX(C158,Inputs!$B$15),AQ158)</f>
        <v>0</v>
      </c>
      <c r="AT158" s="22">
        <f>IF(AND(AR158&gt;=Inputs!$B$15,D158=2),MAX(C158,Inputs!$B$15),AR158)</f>
        <v>0</v>
      </c>
      <c r="AU158" s="22">
        <f>IF(AND(AS158&gt;=Inputs!$B$16,D158&lt;4),MAX(C158,Inputs!$B$16),AS158)</f>
        <v>0</v>
      </c>
      <c r="AV158" s="22">
        <f>IF(AND(AT158&gt;=Inputs!$B$16,D158&lt;4),MAX(C158,Inputs!$B$16),AT158)</f>
        <v>0</v>
      </c>
      <c r="AW158" s="20">
        <f>IF(AU158&gt;Inputs!$B$17,Inputs!$B$17,AU158)</f>
        <v>0</v>
      </c>
      <c r="AX158" s="20">
        <f>IF(AV158&gt;Inputs!$B$17,Inputs!$B$17,AV158)</f>
        <v>0</v>
      </c>
    </row>
    <row r="159" spans="1:50" x14ac:dyDescent="0.25">
      <c r="A159" s="1">
        <f>Levels!A160</f>
        <v>0</v>
      </c>
      <c r="B159" s="1">
        <f>Levels!B160</f>
        <v>0</v>
      </c>
      <c r="C159" s="15">
        <f>IF(AND(E159=0,F159=1),Levels!C160,'2013-2014'!AU159)</f>
        <v>0</v>
      </c>
      <c r="D159" s="1">
        <f>Levels!F160</f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 t="e">
        <f>Levels!AE160</f>
        <v>#N/A</v>
      </c>
      <c r="K159" s="1" t="e">
        <f>Levels!AF160</f>
        <v>#N/A</v>
      </c>
      <c r="L159" s="1" t="e">
        <f t="shared" si="33"/>
        <v>#N/A</v>
      </c>
      <c r="M159" s="19">
        <f>IF(D159=1,Inputs!$J$25,IF(D159=2,Inputs!$J$26,IF(D159=3,Inputs!$J$27,IF(D159=4,Inputs!$J$28,0))))</f>
        <v>0</v>
      </c>
      <c r="N159" s="19">
        <f>IF(D159=1,Inputs!$J$42,IF(D159=2,Inputs!$J$43,IF(D159=3,Inputs!$J$44,IF(D159=4,Inputs!$J$45,0))))</f>
        <v>0</v>
      </c>
      <c r="O159" s="19">
        <f>IF(D159=1,Inputs!$K$25,IF(D159=2,Inputs!$K$26,IF(D159=3,Inputs!$K$27,IF(D159=4,Inputs!$K$28,0))))</f>
        <v>0</v>
      </c>
      <c r="P159" s="19">
        <f>IF(D159=1,Inputs!$K$42,IF(D159=2,Inputs!$K$43,IF(D159=3,Inputs!$K$44,IF(D159=4,Inputs!$K$45,0))))</f>
        <v>0</v>
      </c>
      <c r="Q159" s="19">
        <f>IF(AND(D159=1,G159=1),Inputs!$L$25,IF(AND(D159=2,G159=1),Inputs!$L$26,IF(AND(D159=3,G159=1),Inputs!$L$27,IF(AND(D159=4,G159=1),Inputs!$L$28,0))))</f>
        <v>0</v>
      </c>
      <c r="R159" s="19">
        <f>IF(AND(D159=1,G159=1),Inputs!$L$42,IF(AND(D159=2,G159=1),Inputs!$L$43,IF(AND(D159=3,G159=1),Inputs!$L$44,IF(AND(D159=4,G159=1),Inputs!$L$45,0))))</f>
        <v>0</v>
      </c>
      <c r="S159" s="19">
        <f>IF(AND(D159=1,H159=1),Inputs!$M$25,IF(AND(D159=2,H159=1),Inputs!$M$26,IF(AND(D159=3,H159=1),Inputs!$M$27,IF(AND(D159=4,H159=1),Inputs!$M$28,0))))</f>
        <v>0</v>
      </c>
      <c r="T159" s="19">
        <f>IF(AND(D159=1,H159=1),Inputs!$M$42,IF(AND(D159=2,H159=1),Inputs!$M$43,IF(AND(D159=3,H159=1),Inputs!$M$44,IF(AND(D159=4,H159=1),Inputs!$M$45,0))))</f>
        <v>0</v>
      </c>
      <c r="U159" s="19">
        <f>IF(AND(D159=1,I159=1),Inputs!$N$25,IF(AND(D159=2,I159=1),Inputs!$N$26,IF(AND(D159=3,I159=1),Inputs!$N$27,IF(AND(D159=4,I159=1),Inputs!$N$28,0))))</f>
        <v>0</v>
      </c>
      <c r="V159" s="19">
        <f>IF(AND(D159=1,I159=1),Inputs!$N$42,IF(AND(D159=2,I159=1),Inputs!$N$43,IF(AND(D159=3,I159=1),Inputs!$N$44,IF(AND(D159=4,I159=1),Inputs!$N$45,0))))</f>
        <v>0</v>
      </c>
      <c r="W159" s="19">
        <f>IF(D159=1,Inputs!$J$34,IF(D159=2,Inputs!$J$35,IF(D159=3,Inputs!$J$36,IF(D159=4,Inputs!$J$37,0))))</f>
        <v>0</v>
      </c>
      <c r="X159" s="19">
        <f>IF(D159=1,Inputs!$J$51,IF(D159=2,Inputs!$J$52,IF(D159=3,Inputs!$J$53,IF(D159=4,Inputs!$J$54,0))))</f>
        <v>0</v>
      </c>
      <c r="Y159" s="19">
        <f>IF(D159=1,Inputs!$K$34,IF(D159=2,Inputs!$K$35,IF(D159=3,Inputs!$K$36,IF(D159=4,Inputs!$K$37,0))))</f>
        <v>0</v>
      </c>
      <c r="Z159" s="19">
        <f>IF(D159=1,Inputs!$K$51,IF(D159=2,Inputs!$K$52,IF(D159=3,Inputs!$K$53,IF(D159=4,Inputs!$K$54,0))))</f>
        <v>0</v>
      </c>
      <c r="AA159" s="19">
        <f>IF(AND(D159=1,G159=1),Inputs!$L$34,IF(AND(D159=2,G159=1),Inputs!$L$35,IF(AND(D159=3,G159=1),Inputs!$L$36,IF(AND(D159=4,G159=1),Inputs!$L$37,0))))</f>
        <v>0</v>
      </c>
      <c r="AB159" s="19">
        <f>IF(AND(D159=1,G159=1),Inputs!$L$51,IF(AND(D159=2,G159=1),Inputs!$L$52,IF(AND(D159=3,G159=1),Inputs!$L$53,IF(AND(D159=4,G159=1),Inputs!$L$54,0))))</f>
        <v>0</v>
      </c>
      <c r="AC159" s="19">
        <f>IF(AND(D159=1,H159=1),Inputs!$M$34,IF(AND(D159=2,H159=1),Inputs!$M$35,IF(AND(D159=3,H159=1),Inputs!$M$36,IF(AND(D159=4,H159=1),Inputs!$M$37,0))))</f>
        <v>0</v>
      </c>
      <c r="AD159" s="19">
        <f>IF(AND(D159=1,H159=1),Inputs!$M$51,IF(AND(D159=2,H159=1),Inputs!$M$52,IF(AND(D159=3,H159=1),Inputs!$M$53,IF(AND(D159=4,H159=1),Inputs!$M$54,0))))</f>
        <v>0</v>
      </c>
      <c r="AE159" s="19">
        <f>IF(AND(D159=1,I159=1),Inputs!$N$34,IF(AND(D159=2,I159=1),Inputs!$N$35,IF(AND(D159=3,I159=1),Inputs!$N$36,IF(AND(D159=4,I159=1),Inputs!$N$37,0))))</f>
        <v>0</v>
      </c>
      <c r="AF159" s="19">
        <f>IF(AND(D159=1,I159=1),Inputs!$N$51,IF(AND(D159=2,I159=1),Inputs!$N$52,IF(AND(D159=3,I159=1),Inputs!$N$53,IF(AND(D159=4,I159=1),Inputs!$N$54,0))))</f>
        <v>0</v>
      </c>
      <c r="AG159" s="19" t="e">
        <f t="shared" si="34"/>
        <v>#N/A</v>
      </c>
      <c r="AH159" s="19" t="e">
        <f t="shared" si="35"/>
        <v>#N/A</v>
      </c>
      <c r="AI159" s="19" t="e">
        <f t="shared" si="36"/>
        <v>#N/A</v>
      </c>
      <c r="AJ159" s="19" t="e">
        <f>IF(K159=2,Inputs!$B$7,IF(K159=3,Inputs!$B$8,IF(K159=4,Inputs!$B$9,IF(K159=5,Inputs!$B$10,IF(K159=6,Inputs!$B$11)))))</f>
        <v>#N/A</v>
      </c>
      <c r="AK159" s="19">
        <f>Inputs!$B$65+C159</f>
        <v>500</v>
      </c>
      <c r="AL159" s="19" t="e">
        <f t="shared" si="37"/>
        <v>#N/A</v>
      </c>
      <c r="AM159" s="19" t="e">
        <f t="shared" si="32"/>
        <v>#N/A</v>
      </c>
      <c r="AN159" s="19" t="e">
        <f t="shared" si="27"/>
        <v>#N/A</v>
      </c>
      <c r="AO159" s="19" t="e">
        <f t="shared" si="28"/>
        <v>#N/A</v>
      </c>
      <c r="AP159" s="19" t="e">
        <f t="shared" si="29"/>
        <v>#N/A</v>
      </c>
      <c r="AQ159" s="22">
        <f t="shared" si="30"/>
        <v>0</v>
      </c>
      <c r="AR159" s="22">
        <f t="shared" si="31"/>
        <v>0</v>
      </c>
      <c r="AS159" s="22">
        <f>IF(AND(AQ159&gt;=Inputs!$B$15,D159=2),MAX(C159,Inputs!$B$15),AQ159)</f>
        <v>0</v>
      </c>
      <c r="AT159" s="22">
        <f>IF(AND(AR159&gt;=Inputs!$B$15,D159=2),MAX(C159,Inputs!$B$15),AR159)</f>
        <v>0</v>
      </c>
      <c r="AU159" s="22">
        <f>IF(AND(AS159&gt;=Inputs!$B$16,D159&lt;4),MAX(C159,Inputs!$B$16),AS159)</f>
        <v>0</v>
      </c>
      <c r="AV159" s="22">
        <f>IF(AND(AT159&gt;=Inputs!$B$16,D159&lt;4),MAX(C159,Inputs!$B$16),AT159)</f>
        <v>0</v>
      </c>
      <c r="AW159" s="20">
        <f>IF(AU159&gt;Inputs!$B$17,Inputs!$B$17,AU159)</f>
        <v>0</v>
      </c>
      <c r="AX159" s="20">
        <f>IF(AV159&gt;Inputs!$B$17,Inputs!$B$17,AV159)</f>
        <v>0</v>
      </c>
    </row>
    <row r="160" spans="1:50" x14ac:dyDescent="0.25">
      <c r="A160" s="1">
        <f>Levels!A161</f>
        <v>0</v>
      </c>
      <c r="B160" s="1">
        <f>Levels!B161</f>
        <v>0</v>
      </c>
      <c r="C160" s="15">
        <f>IF(AND(E160=0,F160=1),Levels!C161,'2013-2014'!AU160)</f>
        <v>0</v>
      </c>
      <c r="D160" s="1">
        <f>Levels!F161</f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 t="e">
        <f>Levels!AE161</f>
        <v>#N/A</v>
      </c>
      <c r="K160" s="1" t="e">
        <f>Levels!AF161</f>
        <v>#N/A</v>
      </c>
      <c r="L160" s="1" t="e">
        <f t="shared" si="33"/>
        <v>#N/A</v>
      </c>
      <c r="M160" s="19">
        <f>IF(D160=1,Inputs!$J$25,IF(D160=2,Inputs!$J$26,IF(D160=3,Inputs!$J$27,IF(D160=4,Inputs!$J$28,0))))</f>
        <v>0</v>
      </c>
      <c r="N160" s="19">
        <f>IF(D160=1,Inputs!$J$42,IF(D160=2,Inputs!$J$43,IF(D160=3,Inputs!$J$44,IF(D160=4,Inputs!$J$45,0))))</f>
        <v>0</v>
      </c>
      <c r="O160" s="19">
        <f>IF(D160=1,Inputs!$K$25,IF(D160=2,Inputs!$K$26,IF(D160=3,Inputs!$K$27,IF(D160=4,Inputs!$K$28,0))))</f>
        <v>0</v>
      </c>
      <c r="P160" s="19">
        <f>IF(D160=1,Inputs!$K$42,IF(D160=2,Inputs!$K$43,IF(D160=3,Inputs!$K$44,IF(D160=4,Inputs!$K$45,0))))</f>
        <v>0</v>
      </c>
      <c r="Q160" s="19">
        <f>IF(AND(D160=1,G160=1),Inputs!$L$25,IF(AND(D160=2,G160=1),Inputs!$L$26,IF(AND(D160=3,G160=1),Inputs!$L$27,IF(AND(D160=4,G160=1),Inputs!$L$28,0))))</f>
        <v>0</v>
      </c>
      <c r="R160" s="19">
        <f>IF(AND(D160=1,G160=1),Inputs!$L$42,IF(AND(D160=2,G160=1),Inputs!$L$43,IF(AND(D160=3,G160=1),Inputs!$L$44,IF(AND(D160=4,G160=1),Inputs!$L$45,0))))</f>
        <v>0</v>
      </c>
      <c r="S160" s="19">
        <f>IF(AND(D160=1,H160=1),Inputs!$M$25,IF(AND(D160=2,H160=1),Inputs!$M$26,IF(AND(D160=3,H160=1),Inputs!$M$27,IF(AND(D160=4,H160=1),Inputs!$M$28,0))))</f>
        <v>0</v>
      </c>
      <c r="T160" s="19">
        <f>IF(AND(D160=1,H160=1),Inputs!$M$42,IF(AND(D160=2,H160=1),Inputs!$M$43,IF(AND(D160=3,H160=1),Inputs!$M$44,IF(AND(D160=4,H160=1),Inputs!$M$45,0))))</f>
        <v>0</v>
      </c>
      <c r="U160" s="19">
        <f>IF(AND(D160=1,I160=1),Inputs!$N$25,IF(AND(D160=2,I160=1),Inputs!$N$26,IF(AND(D160=3,I160=1),Inputs!$N$27,IF(AND(D160=4,I160=1),Inputs!$N$28,0))))</f>
        <v>0</v>
      </c>
      <c r="V160" s="19">
        <f>IF(AND(D160=1,I160=1),Inputs!$N$42,IF(AND(D160=2,I160=1),Inputs!$N$43,IF(AND(D160=3,I160=1),Inputs!$N$44,IF(AND(D160=4,I160=1),Inputs!$N$45,0))))</f>
        <v>0</v>
      </c>
      <c r="W160" s="19">
        <f>IF(D160=1,Inputs!$J$34,IF(D160=2,Inputs!$J$35,IF(D160=3,Inputs!$J$36,IF(D160=4,Inputs!$J$37,0))))</f>
        <v>0</v>
      </c>
      <c r="X160" s="19">
        <f>IF(D160=1,Inputs!$J$51,IF(D160=2,Inputs!$J$52,IF(D160=3,Inputs!$J$53,IF(D160=4,Inputs!$J$54,0))))</f>
        <v>0</v>
      </c>
      <c r="Y160" s="19">
        <f>IF(D160=1,Inputs!$K$34,IF(D160=2,Inputs!$K$35,IF(D160=3,Inputs!$K$36,IF(D160=4,Inputs!$K$37,0))))</f>
        <v>0</v>
      </c>
      <c r="Z160" s="19">
        <f>IF(D160=1,Inputs!$K$51,IF(D160=2,Inputs!$K$52,IF(D160=3,Inputs!$K$53,IF(D160=4,Inputs!$K$54,0))))</f>
        <v>0</v>
      </c>
      <c r="AA160" s="19">
        <f>IF(AND(D160=1,G160=1),Inputs!$L$34,IF(AND(D160=2,G160=1),Inputs!$L$35,IF(AND(D160=3,G160=1),Inputs!$L$36,IF(AND(D160=4,G160=1),Inputs!$L$37,0))))</f>
        <v>0</v>
      </c>
      <c r="AB160" s="19">
        <f>IF(AND(D160=1,G160=1),Inputs!$L$51,IF(AND(D160=2,G160=1),Inputs!$L$52,IF(AND(D160=3,G160=1),Inputs!$L$53,IF(AND(D160=4,G160=1),Inputs!$L$54,0))))</f>
        <v>0</v>
      </c>
      <c r="AC160" s="19">
        <f>IF(AND(D160=1,H160=1),Inputs!$M$34,IF(AND(D160=2,H160=1),Inputs!$M$35,IF(AND(D160=3,H160=1),Inputs!$M$36,IF(AND(D160=4,H160=1),Inputs!$M$37,0))))</f>
        <v>0</v>
      </c>
      <c r="AD160" s="19">
        <f>IF(AND(D160=1,H160=1),Inputs!$M$51,IF(AND(D160=2,H160=1),Inputs!$M$52,IF(AND(D160=3,H160=1),Inputs!$M$53,IF(AND(D160=4,H160=1),Inputs!$M$54,0))))</f>
        <v>0</v>
      </c>
      <c r="AE160" s="19">
        <f>IF(AND(D160=1,I160=1),Inputs!$N$34,IF(AND(D160=2,I160=1),Inputs!$N$35,IF(AND(D160=3,I160=1),Inputs!$N$36,IF(AND(D160=4,I160=1),Inputs!$N$37,0))))</f>
        <v>0</v>
      </c>
      <c r="AF160" s="19">
        <f>IF(AND(D160=1,I160=1),Inputs!$N$51,IF(AND(D160=2,I160=1),Inputs!$N$52,IF(AND(D160=3,I160=1),Inputs!$N$53,IF(AND(D160=4,I160=1),Inputs!$N$54,0))))</f>
        <v>0</v>
      </c>
      <c r="AG160" s="19" t="e">
        <f t="shared" si="34"/>
        <v>#N/A</v>
      </c>
      <c r="AH160" s="19" t="e">
        <f t="shared" si="35"/>
        <v>#N/A</v>
      </c>
      <c r="AI160" s="19" t="e">
        <f t="shared" si="36"/>
        <v>#N/A</v>
      </c>
      <c r="AJ160" s="19" t="e">
        <f>IF(K160=2,Inputs!$B$7,IF(K160=3,Inputs!$B$8,IF(K160=4,Inputs!$B$9,IF(K160=5,Inputs!$B$10,IF(K160=6,Inputs!$B$11)))))</f>
        <v>#N/A</v>
      </c>
      <c r="AK160" s="19">
        <f>Inputs!$B$65+C160</f>
        <v>500</v>
      </c>
      <c r="AL160" s="19" t="e">
        <f t="shared" si="37"/>
        <v>#N/A</v>
      </c>
      <c r="AM160" s="19" t="e">
        <f t="shared" si="32"/>
        <v>#N/A</v>
      </c>
      <c r="AN160" s="19" t="e">
        <f t="shared" si="27"/>
        <v>#N/A</v>
      </c>
      <c r="AO160" s="19" t="e">
        <f t="shared" si="28"/>
        <v>#N/A</v>
      </c>
      <c r="AP160" s="19" t="e">
        <f t="shared" si="29"/>
        <v>#N/A</v>
      </c>
      <c r="AQ160" s="22">
        <f t="shared" si="30"/>
        <v>0</v>
      </c>
      <c r="AR160" s="22">
        <f t="shared" si="31"/>
        <v>0</v>
      </c>
      <c r="AS160" s="22">
        <f>IF(AND(AQ160&gt;=Inputs!$B$15,D160=2),MAX(C160,Inputs!$B$15),AQ160)</f>
        <v>0</v>
      </c>
      <c r="AT160" s="22">
        <f>IF(AND(AR160&gt;=Inputs!$B$15,D160=2),MAX(C160,Inputs!$B$15),AR160)</f>
        <v>0</v>
      </c>
      <c r="AU160" s="22">
        <f>IF(AND(AS160&gt;=Inputs!$B$16,D160&lt;4),MAX(C160,Inputs!$B$16),AS160)</f>
        <v>0</v>
      </c>
      <c r="AV160" s="22">
        <f>IF(AND(AT160&gt;=Inputs!$B$16,D160&lt;4),MAX(C160,Inputs!$B$16),AT160)</f>
        <v>0</v>
      </c>
      <c r="AW160" s="20">
        <f>IF(AU160&gt;Inputs!$B$17,Inputs!$B$17,AU160)</f>
        <v>0</v>
      </c>
      <c r="AX160" s="20">
        <f>IF(AV160&gt;Inputs!$B$17,Inputs!$B$17,AV160)</f>
        <v>0</v>
      </c>
    </row>
    <row r="161" spans="1:50" x14ac:dyDescent="0.25">
      <c r="A161" s="1">
        <f>Levels!A162</f>
        <v>0</v>
      </c>
      <c r="B161" s="1">
        <f>Levels!B162</f>
        <v>0</v>
      </c>
      <c r="C161" s="15">
        <f>IF(AND(E161=0,F161=1),Levels!C162,'2013-2014'!AU161)</f>
        <v>0</v>
      </c>
      <c r="D161" s="1">
        <f>Levels!F162</f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 t="e">
        <f>Levels!AE162</f>
        <v>#N/A</v>
      </c>
      <c r="K161" s="1" t="e">
        <f>Levels!AF162</f>
        <v>#N/A</v>
      </c>
      <c r="L161" s="1" t="e">
        <f t="shared" si="33"/>
        <v>#N/A</v>
      </c>
      <c r="M161" s="19">
        <f>IF(D161=1,Inputs!$J$25,IF(D161=2,Inputs!$J$26,IF(D161=3,Inputs!$J$27,IF(D161=4,Inputs!$J$28,0))))</f>
        <v>0</v>
      </c>
      <c r="N161" s="19">
        <f>IF(D161=1,Inputs!$J$42,IF(D161=2,Inputs!$J$43,IF(D161=3,Inputs!$J$44,IF(D161=4,Inputs!$J$45,0))))</f>
        <v>0</v>
      </c>
      <c r="O161" s="19">
        <f>IF(D161=1,Inputs!$K$25,IF(D161=2,Inputs!$K$26,IF(D161=3,Inputs!$K$27,IF(D161=4,Inputs!$K$28,0))))</f>
        <v>0</v>
      </c>
      <c r="P161" s="19">
        <f>IF(D161=1,Inputs!$K$42,IF(D161=2,Inputs!$K$43,IF(D161=3,Inputs!$K$44,IF(D161=4,Inputs!$K$45,0))))</f>
        <v>0</v>
      </c>
      <c r="Q161" s="19">
        <f>IF(AND(D161=1,G161=1),Inputs!$L$25,IF(AND(D161=2,G161=1),Inputs!$L$26,IF(AND(D161=3,G161=1),Inputs!$L$27,IF(AND(D161=4,G161=1),Inputs!$L$28,0))))</f>
        <v>0</v>
      </c>
      <c r="R161" s="19">
        <f>IF(AND(D161=1,G161=1),Inputs!$L$42,IF(AND(D161=2,G161=1),Inputs!$L$43,IF(AND(D161=3,G161=1),Inputs!$L$44,IF(AND(D161=4,G161=1),Inputs!$L$45,0))))</f>
        <v>0</v>
      </c>
      <c r="S161" s="19">
        <f>IF(AND(D161=1,H161=1),Inputs!$M$25,IF(AND(D161=2,H161=1),Inputs!$M$26,IF(AND(D161=3,H161=1),Inputs!$M$27,IF(AND(D161=4,H161=1),Inputs!$M$28,0))))</f>
        <v>0</v>
      </c>
      <c r="T161" s="19">
        <f>IF(AND(D161=1,H161=1),Inputs!$M$42,IF(AND(D161=2,H161=1),Inputs!$M$43,IF(AND(D161=3,H161=1),Inputs!$M$44,IF(AND(D161=4,H161=1),Inputs!$M$45,0))))</f>
        <v>0</v>
      </c>
      <c r="U161" s="19">
        <f>IF(AND(D161=1,I161=1),Inputs!$N$25,IF(AND(D161=2,I161=1),Inputs!$N$26,IF(AND(D161=3,I161=1),Inputs!$N$27,IF(AND(D161=4,I161=1),Inputs!$N$28,0))))</f>
        <v>0</v>
      </c>
      <c r="V161" s="19">
        <f>IF(AND(D161=1,I161=1),Inputs!$N$42,IF(AND(D161=2,I161=1),Inputs!$N$43,IF(AND(D161=3,I161=1),Inputs!$N$44,IF(AND(D161=4,I161=1),Inputs!$N$45,0))))</f>
        <v>0</v>
      </c>
      <c r="W161" s="19">
        <f>IF(D161=1,Inputs!$J$34,IF(D161=2,Inputs!$J$35,IF(D161=3,Inputs!$J$36,IF(D161=4,Inputs!$J$37,0))))</f>
        <v>0</v>
      </c>
      <c r="X161" s="19">
        <f>IF(D161=1,Inputs!$J$51,IF(D161=2,Inputs!$J$52,IF(D161=3,Inputs!$J$53,IF(D161=4,Inputs!$J$54,0))))</f>
        <v>0</v>
      </c>
      <c r="Y161" s="19">
        <f>IF(D161=1,Inputs!$K$34,IF(D161=2,Inputs!$K$35,IF(D161=3,Inputs!$K$36,IF(D161=4,Inputs!$K$37,0))))</f>
        <v>0</v>
      </c>
      <c r="Z161" s="19">
        <f>IF(D161=1,Inputs!$K$51,IF(D161=2,Inputs!$K$52,IF(D161=3,Inputs!$K$53,IF(D161=4,Inputs!$K$54,0))))</f>
        <v>0</v>
      </c>
      <c r="AA161" s="19">
        <f>IF(AND(D161=1,G161=1),Inputs!$L$34,IF(AND(D161=2,G161=1),Inputs!$L$35,IF(AND(D161=3,G161=1),Inputs!$L$36,IF(AND(D161=4,G161=1),Inputs!$L$37,0))))</f>
        <v>0</v>
      </c>
      <c r="AB161" s="19">
        <f>IF(AND(D161=1,G161=1),Inputs!$L$51,IF(AND(D161=2,G161=1),Inputs!$L$52,IF(AND(D161=3,G161=1),Inputs!$L$53,IF(AND(D161=4,G161=1),Inputs!$L$54,0))))</f>
        <v>0</v>
      </c>
      <c r="AC161" s="19">
        <f>IF(AND(D161=1,H161=1),Inputs!$M$34,IF(AND(D161=2,H161=1),Inputs!$M$35,IF(AND(D161=3,H161=1),Inputs!$M$36,IF(AND(D161=4,H161=1),Inputs!$M$37,0))))</f>
        <v>0</v>
      </c>
      <c r="AD161" s="19">
        <f>IF(AND(D161=1,H161=1),Inputs!$M$51,IF(AND(D161=2,H161=1),Inputs!$M$52,IF(AND(D161=3,H161=1),Inputs!$M$53,IF(AND(D161=4,H161=1),Inputs!$M$54,0))))</f>
        <v>0</v>
      </c>
      <c r="AE161" s="19">
        <f>IF(AND(D161=1,I161=1),Inputs!$N$34,IF(AND(D161=2,I161=1),Inputs!$N$35,IF(AND(D161=3,I161=1),Inputs!$N$36,IF(AND(D161=4,I161=1),Inputs!$N$37,0))))</f>
        <v>0</v>
      </c>
      <c r="AF161" s="19">
        <f>IF(AND(D161=1,I161=1),Inputs!$N$51,IF(AND(D161=2,I161=1),Inputs!$N$52,IF(AND(D161=3,I161=1),Inputs!$N$53,IF(AND(D161=4,I161=1),Inputs!$N$54,0))))</f>
        <v>0</v>
      </c>
      <c r="AG161" s="19" t="e">
        <f t="shared" si="34"/>
        <v>#N/A</v>
      </c>
      <c r="AH161" s="19" t="e">
        <f t="shared" si="35"/>
        <v>#N/A</v>
      </c>
      <c r="AI161" s="19" t="e">
        <f t="shared" si="36"/>
        <v>#N/A</v>
      </c>
      <c r="AJ161" s="19" t="e">
        <f>IF(K161=2,Inputs!$B$7,IF(K161=3,Inputs!$B$8,IF(K161=4,Inputs!$B$9,IF(K161=5,Inputs!$B$10,IF(K161=6,Inputs!$B$11)))))</f>
        <v>#N/A</v>
      </c>
      <c r="AK161" s="19">
        <f>Inputs!$B$65+C161</f>
        <v>500</v>
      </c>
      <c r="AL161" s="19" t="e">
        <f t="shared" si="37"/>
        <v>#N/A</v>
      </c>
      <c r="AM161" s="19" t="e">
        <f t="shared" si="32"/>
        <v>#N/A</v>
      </c>
      <c r="AN161" s="19" t="e">
        <f t="shared" si="27"/>
        <v>#N/A</v>
      </c>
      <c r="AO161" s="19" t="e">
        <f t="shared" si="28"/>
        <v>#N/A</v>
      </c>
      <c r="AP161" s="19" t="e">
        <f t="shared" si="29"/>
        <v>#N/A</v>
      </c>
      <c r="AQ161" s="22">
        <f t="shared" si="30"/>
        <v>0</v>
      </c>
      <c r="AR161" s="22">
        <f t="shared" si="31"/>
        <v>0</v>
      </c>
      <c r="AS161" s="22">
        <f>IF(AND(AQ161&gt;=Inputs!$B$15,D161=2),MAX(C161,Inputs!$B$15),AQ161)</f>
        <v>0</v>
      </c>
      <c r="AT161" s="22">
        <f>IF(AND(AR161&gt;=Inputs!$B$15,D161=2),MAX(C161,Inputs!$B$15),AR161)</f>
        <v>0</v>
      </c>
      <c r="AU161" s="22">
        <f>IF(AND(AS161&gt;=Inputs!$B$16,D161&lt;4),MAX(C161,Inputs!$B$16),AS161)</f>
        <v>0</v>
      </c>
      <c r="AV161" s="22">
        <f>IF(AND(AT161&gt;=Inputs!$B$16,D161&lt;4),MAX(C161,Inputs!$B$16),AT161)</f>
        <v>0</v>
      </c>
      <c r="AW161" s="20">
        <f>IF(AU161&gt;Inputs!$B$17,Inputs!$B$17,AU161)</f>
        <v>0</v>
      </c>
      <c r="AX161" s="20">
        <f>IF(AV161&gt;Inputs!$B$17,Inputs!$B$17,AV161)</f>
        <v>0</v>
      </c>
    </row>
    <row r="162" spans="1:50" x14ac:dyDescent="0.25">
      <c r="A162" s="1">
        <f>Levels!A163</f>
        <v>0</v>
      </c>
      <c r="B162" s="1">
        <f>Levels!B163</f>
        <v>0</v>
      </c>
      <c r="C162" s="15">
        <f>IF(AND(E162=0,F162=1),Levels!C163,'2013-2014'!AU162)</f>
        <v>0</v>
      </c>
      <c r="D162" s="1">
        <f>Levels!F163</f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 t="e">
        <f>Levels!AE163</f>
        <v>#N/A</v>
      </c>
      <c r="K162" s="1" t="e">
        <f>Levels!AF163</f>
        <v>#N/A</v>
      </c>
      <c r="L162" s="1" t="e">
        <f t="shared" si="33"/>
        <v>#N/A</v>
      </c>
      <c r="M162" s="19">
        <f>IF(D162=1,Inputs!$J$25,IF(D162=2,Inputs!$J$26,IF(D162=3,Inputs!$J$27,IF(D162=4,Inputs!$J$28,0))))</f>
        <v>0</v>
      </c>
      <c r="N162" s="19">
        <f>IF(D162=1,Inputs!$J$42,IF(D162=2,Inputs!$J$43,IF(D162=3,Inputs!$J$44,IF(D162=4,Inputs!$J$45,0))))</f>
        <v>0</v>
      </c>
      <c r="O162" s="19">
        <f>IF(D162=1,Inputs!$K$25,IF(D162=2,Inputs!$K$26,IF(D162=3,Inputs!$K$27,IF(D162=4,Inputs!$K$28,0))))</f>
        <v>0</v>
      </c>
      <c r="P162" s="19">
        <f>IF(D162=1,Inputs!$K$42,IF(D162=2,Inputs!$K$43,IF(D162=3,Inputs!$K$44,IF(D162=4,Inputs!$K$45,0))))</f>
        <v>0</v>
      </c>
      <c r="Q162" s="19">
        <f>IF(AND(D162=1,G162=1),Inputs!$L$25,IF(AND(D162=2,G162=1),Inputs!$L$26,IF(AND(D162=3,G162=1),Inputs!$L$27,IF(AND(D162=4,G162=1),Inputs!$L$28,0))))</f>
        <v>0</v>
      </c>
      <c r="R162" s="19">
        <f>IF(AND(D162=1,G162=1),Inputs!$L$42,IF(AND(D162=2,G162=1),Inputs!$L$43,IF(AND(D162=3,G162=1),Inputs!$L$44,IF(AND(D162=4,G162=1),Inputs!$L$45,0))))</f>
        <v>0</v>
      </c>
      <c r="S162" s="19">
        <f>IF(AND(D162=1,H162=1),Inputs!$M$25,IF(AND(D162=2,H162=1),Inputs!$M$26,IF(AND(D162=3,H162=1),Inputs!$M$27,IF(AND(D162=4,H162=1),Inputs!$M$28,0))))</f>
        <v>0</v>
      </c>
      <c r="T162" s="19">
        <f>IF(AND(D162=1,H162=1),Inputs!$M$42,IF(AND(D162=2,H162=1),Inputs!$M$43,IF(AND(D162=3,H162=1),Inputs!$M$44,IF(AND(D162=4,H162=1),Inputs!$M$45,0))))</f>
        <v>0</v>
      </c>
      <c r="U162" s="19">
        <f>IF(AND(D162=1,I162=1),Inputs!$N$25,IF(AND(D162=2,I162=1),Inputs!$N$26,IF(AND(D162=3,I162=1),Inputs!$N$27,IF(AND(D162=4,I162=1),Inputs!$N$28,0))))</f>
        <v>0</v>
      </c>
      <c r="V162" s="19">
        <f>IF(AND(D162=1,I162=1),Inputs!$N$42,IF(AND(D162=2,I162=1),Inputs!$N$43,IF(AND(D162=3,I162=1),Inputs!$N$44,IF(AND(D162=4,I162=1),Inputs!$N$45,0))))</f>
        <v>0</v>
      </c>
      <c r="W162" s="19">
        <f>IF(D162=1,Inputs!$J$34,IF(D162=2,Inputs!$J$35,IF(D162=3,Inputs!$J$36,IF(D162=4,Inputs!$J$37,0))))</f>
        <v>0</v>
      </c>
      <c r="X162" s="19">
        <f>IF(D162=1,Inputs!$J$51,IF(D162=2,Inputs!$J$52,IF(D162=3,Inputs!$J$53,IF(D162=4,Inputs!$J$54,0))))</f>
        <v>0</v>
      </c>
      <c r="Y162" s="19">
        <f>IF(D162=1,Inputs!$K$34,IF(D162=2,Inputs!$K$35,IF(D162=3,Inputs!$K$36,IF(D162=4,Inputs!$K$37,0))))</f>
        <v>0</v>
      </c>
      <c r="Z162" s="19">
        <f>IF(D162=1,Inputs!$K$51,IF(D162=2,Inputs!$K$52,IF(D162=3,Inputs!$K$53,IF(D162=4,Inputs!$K$54,0))))</f>
        <v>0</v>
      </c>
      <c r="AA162" s="19">
        <f>IF(AND(D162=1,G162=1),Inputs!$L$34,IF(AND(D162=2,G162=1),Inputs!$L$35,IF(AND(D162=3,G162=1),Inputs!$L$36,IF(AND(D162=4,G162=1),Inputs!$L$37,0))))</f>
        <v>0</v>
      </c>
      <c r="AB162" s="19">
        <f>IF(AND(D162=1,G162=1),Inputs!$L$51,IF(AND(D162=2,G162=1),Inputs!$L$52,IF(AND(D162=3,G162=1),Inputs!$L$53,IF(AND(D162=4,G162=1),Inputs!$L$54,0))))</f>
        <v>0</v>
      </c>
      <c r="AC162" s="19">
        <f>IF(AND(D162=1,H162=1),Inputs!$M$34,IF(AND(D162=2,H162=1),Inputs!$M$35,IF(AND(D162=3,H162=1),Inputs!$M$36,IF(AND(D162=4,H162=1),Inputs!$M$37,0))))</f>
        <v>0</v>
      </c>
      <c r="AD162" s="19">
        <f>IF(AND(D162=1,H162=1),Inputs!$M$51,IF(AND(D162=2,H162=1),Inputs!$M$52,IF(AND(D162=3,H162=1),Inputs!$M$53,IF(AND(D162=4,H162=1),Inputs!$M$54,0))))</f>
        <v>0</v>
      </c>
      <c r="AE162" s="19">
        <f>IF(AND(D162=1,I162=1),Inputs!$N$34,IF(AND(D162=2,I162=1),Inputs!$N$35,IF(AND(D162=3,I162=1),Inputs!$N$36,IF(AND(D162=4,I162=1),Inputs!$N$37,0))))</f>
        <v>0</v>
      </c>
      <c r="AF162" s="19">
        <f>IF(AND(D162=1,I162=1),Inputs!$N$51,IF(AND(D162=2,I162=1),Inputs!$N$52,IF(AND(D162=3,I162=1),Inputs!$N$53,IF(AND(D162=4,I162=1),Inputs!$N$54,0))))</f>
        <v>0</v>
      </c>
      <c r="AG162" s="19" t="e">
        <f t="shared" si="34"/>
        <v>#N/A</v>
      </c>
      <c r="AH162" s="19" t="e">
        <f t="shared" si="35"/>
        <v>#N/A</v>
      </c>
      <c r="AI162" s="19" t="e">
        <f t="shared" si="36"/>
        <v>#N/A</v>
      </c>
      <c r="AJ162" s="19" t="e">
        <f>IF(K162=2,Inputs!$B$7,IF(K162=3,Inputs!$B$8,IF(K162=4,Inputs!$B$9,IF(K162=5,Inputs!$B$10,IF(K162=6,Inputs!$B$11)))))</f>
        <v>#N/A</v>
      </c>
      <c r="AK162" s="19">
        <f>Inputs!$B$65+C162</f>
        <v>500</v>
      </c>
      <c r="AL162" s="19" t="e">
        <f t="shared" si="37"/>
        <v>#N/A</v>
      </c>
      <c r="AM162" s="19" t="e">
        <f t="shared" si="32"/>
        <v>#N/A</v>
      </c>
      <c r="AN162" s="19" t="e">
        <f t="shared" si="27"/>
        <v>#N/A</v>
      </c>
      <c r="AO162" s="19" t="e">
        <f t="shared" si="28"/>
        <v>#N/A</v>
      </c>
      <c r="AP162" s="19" t="e">
        <f t="shared" si="29"/>
        <v>#N/A</v>
      </c>
      <c r="AQ162" s="22">
        <f t="shared" si="30"/>
        <v>0</v>
      </c>
      <c r="AR162" s="22">
        <f t="shared" si="31"/>
        <v>0</v>
      </c>
      <c r="AS162" s="22">
        <f>IF(AND(AQ162&gt;=Inputs!$B$15,D162=2),MAX(C162,Inputs!$B$15),AQ162)</f>
        <v>0</v>
      </c>
      <c r="AT162" s="22">
        <f>IF(AND(AR162&gt;=Inputs!$B$15,D162=2),MAX(C162,Inputs!$B$15),AR162)</f>
        <v>0</v>
      </c>
      <c r="AU162" s="22">
        <f>IF(AND(AS162&gt;=Inputs!$B$16,D162&lt;4),MAX(C162,Inputs!$B$16),AS162)</f>
        <v>0</v>
      </c>
      <c r="AV162" s="22">
        <f>IF(AND(AT162&gt;=Inputs!$B$16,D162&lt;4),MAX(C162,Inputs!$B$16),AT162)</f>
        <v>0</v>
      </c>
      <c r="AW162" s="20">
        <f>IF(AU162&gt;Inputs!$B$17,Inputs!$B$17,AU162)</f>
        <v>0</v>
      </c>
      <c r="AX162" s="20">
        <f>IF(AV162&gt;Inputs!$B$17,Inputs!$B$17,AV162)</f>
        <v>0</v>
      </c>
    </row>
    <row r="163" spans="1:50" x14ac:dyDescent="0.25">
      <c r="A163" s="1">
        <f>Levels!A164</f>
        <v>0</v>
      </c>
      <c r="B163" s="1">
        <f>Levels!B164</f>
        <v>0</v>
      </c>
      <c r="C163" s="15">
        <f>IF(AND(E163=0,F163=1),Levels!C164,'2013-2014'!AU163)</f>
        <v>0</v>
      </c>
      <c r="D163" s="1">
        <f>Levels!F164</f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 t="e">
        <f>Levels!AE164</f>
        <v>#N/A</v>
      </c>
      <c r="K163" s="1" t="e">
        <f>Levels!AF164</f>
        <v>#N/A</v>
      </c>
      <c r="L163" s="1" t="e">
        <f t="shared" si="33"/>
        <v>#N/A</v>
      </c>
      <c r="M163" s="19">
        <f>IF(D163=1,Inputs!$J$25,IF(D163=2,Inputs!$J$26,IF(D163=3,Inputs!$J$27,IF(D163=4,Inputs!$J$28,0))))</f>
        <v>0</v>
      </c>
      <c r="N163" s="19">
        <f>IF(D163=1,Inputs!$J$42,IF(D163=2,Inputs!$J$43,IF(D163=3,Inputs!$J$44,IF(D163=4,Inputs!$J$45,0))))</f>
        <v>0</v>
      </c>
      <c r="O163" s="19">
        <f>IF(D163=1,Inputs!$K$25,IF(D163=2,Inputs!$K$26,IF(D163=3,Inputs!$K$27,IF(D163=4,Inputs!$K$28,0))))</f>
        <v>0</v>
      </c>
      <c r="P163" s="19">
        <f>IF(D163=1,Inputs!$K$42,IF(D163=2,Inputs!$K$43,IF(D163=3,Inputs!$K$44,IF(D163=4,Inputs!$K$45,0))))</f>
        <v>0</v>
      </c>
      <c r="Q163" s="19">
        <f>IF(AND(D163=1,G163=1),Inputs!$L$25,IF(AND(D163=2,G163=1),Inputs!$L$26,IF(AND(D163=3,G163=1),Inputs!$L$27,IF(AND(D163=4,G163=1),Inputs!$L$28,0))))</f>
        <v>0</v>
      </c>
      <c r="R163" s="19">
        <f>IF(AND(D163=1,G163=1),Inputs!$L$42,IF(AND(D163=2,G163=1),Inputs!$L$43,IF(AND(D163=3,G163=1),Inputs!$L$44,IF(AND(D163=4,G163=1),Inputs!$L$45,0))))</f>
        <v>0</v>
      </c>
      <c r="S163" s="19">
        <f>IF(AND(D163=1,H163=1),Inputs!$M$25,IF(AND(D163=2,H163=1),Inputs!$M$26,IF(AND(D163=3,H163=1),Inputs!$M$27,IF(AND(D163=4,H163=1),Inputs!$M$28,0))))</f>
        <v>0</v>
      </c>
      <c r="T163" s="19">
        <f>IF(AND(D163=1,H163=1),Inputs!$M$42,IF(AND(D163=2,H163=1),Inputs!$M$43,IF(AND(D163=3,H163=1),Inputs!$M$44,IF(AND(D163=4,H163=1),Inputs!$M$45,0))))</f>
        <v>0</v>
      </c>
      <c r="U163" s="19">
        <f>IF(AND(D163=1,I163=1),Inputs!$N$25,IF(AND(D163=2,I163=1),Inputs!$N$26,IF(AND(D163=3,I163=1),Inputs!$N$27,IF(AND(D163=4,I163=1),Inputs!$N$28,0))))</f>
        <v>0</v>
      </c>
      <c r="V163" s="19">
        <f>IF(AND(D163=1,I163=1),Inputs!$N$42,IF(AND(D163=2,I163=1),Inputs!$N$43,IF(AND(D163=3,I163=1),Inputs!$N$44,IF(AND(D163=4,I163=1),Inputs!$N$45,0))))</f>
        <v>0</v>
      </c>
      <c r="W163" s="19">
        <f>IF(D163=1,Inputs!$J$34,IF(D163=2,Inputs!$J$35,IF(D163=3,Inputs!$J$36,IF(D163=4,Inputs!$J$37,0))))</f>
        <v>0</v>
      </c>
      <c r="X163" s="19">
        <f>IF(D163=1,Inputs!$J$51,IF(D163=2,Inputs!$J$52,IF(D163=3,Inputs!$J$53,IF(D163=4,Inputs!$J$54,0))))</f>
        <v>0</v>
      </c>
      <c r="Y163" s="19">
        <f>IF(D163=1,Inputs!$K$34,IF(D163=2,Inputs!$K$35,IF(D163=3,Inputs!$K$36,IF(D163=4,Inputs!$K$37,0))))</f>
        <v>0</v>
      </c>
      <c r="Z163" s="19">
        <f>IF(D163=1,Inputs!$K$51,IF(D163=2,Inputs!$K$52,IF(D163=3,Inputs!$K$53,IF(D163=4,Inputs!$K$54,0))))</f>
        <v>0</v>
      </c>
      <c r="AA163" s="19">
        <f>IF(AND(D163=1,G163=1),Inputs!$L$34,IF(AND(D163=2,G163=1),Inputs!$L$35,IF(AND(D163=3,G163=1),Inputs!$L$36,IF(AND(D163=4,G163=1),Inputs!$L$37,0))))</f>
        <v>0</v>
      </c>
      <c r="AB163" s="19">
        <f>IF(AND(D163=1,G163=1),Inputs!$L$51,IF(AND(D163=2,G163=1),Inputs!$L$52,IF(AND(D163=3,G163=1),Inputs!$L$53,IF(AND(D163=4,G163=1),Inputs!$L$54,0))))</f>
        <v>0</v>
      </c>
      <c r="AC163" s="19">
        <f>IF(AND(D163=1,H163=1),Inputs!$M$34,IF(AND(D163=2,H163=1),Inputs!$M$35,IF(AND(D163=3,H163=1),Inputs!$M$36,IF(AND(D163=4,H163=1),Inputs!$M$37,0))))</f>
        <v>0</v>
      </c>
      <c r="AD163" s="19">
        <f>IF(AND(D163=1,H163=1),Inputs!$M$51,IF(AND(D163=2,H163=1),Inputs!$M$52,IF(AND(D163=3,H163=1),Inputs!$M$53,IF(AND(D163=4,H163=1),Inputs!$M$54,0))))</f>
        <v>0</v>
      </c>
      <c r="AE163" s="19">
        <f>IF(AND(D163=1,I163=1),Inputs!$N$34,IF(AND(D163=2,I163=1),Inputs!$N$35,IF(AND(D163=3,I163=1),Inputs!$N$36,IF(AND(D163=4,I163=1),Inputs!$N$37,0))))</f>
        <v>0</v>
      </c>
      <c r="AF163" s="19">
        <f>IF(AND(D163=1,I163=1),Inputs!$N$51,IF(AND(D163=2,I163=1),Inputs!$N$52,IF(AND(D163=3,I163=1),Inputs!$N$53,IF(AND(D163=4,I163=1),Inputs!$N$54,0))))</f>
        <v>0</v>
      </c>
      <c r="AG163" s="19" t="e">
        <f t="shared" si="34"/>
        <v>#N/A</v>
      </c>
      <c r="AH163" s="19" t="e">
        <f t="shared" si="35"/>
        <v>#N/A</v>
      </c>
      <c r="AI163" s="19" t="e">
        <f t="shared" si="36"/>
        <v>#N/A</v>
      </c>
      <c r="AJ163" s="19" t="e">
        <f>IF(K163=2,Inputs!$B$7,IF(K163=3,Inputs!$B$8,IF(K163=4,Inputs!$B$9,IF(K163=5,Inputs!$B$10,IF(K163=6,Inputs!$B$11)))))</f>
        <v>#N/A</v>
      </c>
      <c r="AK163" s="19">
        <f>Inputs!$B$65+C163</f>
        <v>500</v>
      </c>
      <c r="AL163" s="19" t="e">
        <f t="shared" si="37"/>
        <v>#N/A</v>
      </c>
      <c r="AM163" s="19" t="e">
        <f t="shared" si="32"/>
        <v>#N/A</v>
      </c>
      <c r="AN163" s="19" t="e">
        <f t="shared" si="27"/>
        <v>#N/A</v>
      </c>
      <c r="AO163" s="19" t="e">
        <f t="shared" si="28"/>
        <v>#N/A</v>
      </c>
      <c r="AP163" s="19" t="e">
        <f t="shared" si="29"/>
        <v>#N/A</v>
      </c>
      <c r="AQ163" s="22">
        <f t="shared" si="30"/>
        <v>0</v>
      </c>
      <c r="AR163" s="22">
        <f t="shared" si="31"/>
        <v>0</v>
      </c>
      <c r="AS163" s="22">
        <f>IF(AND(AQ163&gt;=Inputs!$B$15,D163=2),MAX(C163,Inputs!$B$15),AQ163)</f>
        <v>0</v>
      </c>
      <c r="AT163" s="22">
        <f>IF(AND(AR163&gt;=Inputs!$B$15,D163=2),MAX(C163,Inputs!$B$15),AR163)</f>
        <v>0</v>
      </c>
      <c r="AU163" s="22">
        <f>IF(AND(AS163&gt;=Inputs!$B$16,D163&lt;4),MAX(C163,Inputs!$B$16),AS163)</f>
        <v>0</v>
      </c>
      <c r="AV163" s="22">
        <f>IF(AND(AT163&gt;=Inputs!$B$16,D163&lt;4),MAX(C163,Inputs!$B$16),AT163)</f>
        <v>0</v>
      </c>
      <c r="AW163" s="20">
        <f>IF(AU163&gt;Inputs!$B$17,Inputs!$B$17,AU163)</f>
        <v>0</v>
      </c>
      <c r="AX163" s="20">
        <f>IF(AV163&gt;Inputs!$B$17,Inputs!$B$17,AV163)</f>
        <v>0</v>
      </c>
    </row>
    <row r="164" spans="1:50" x14ac:dyDescent="0.25">
      <c r="A164" s="1">
        <f>Levels!A165</f>
        <v>0</v>
      </c>
      <c r="B164" s="1">
        <f>Levels!B165</f>
        <v>0</v>
      </c>
      <c r="C164" s="15">
        <f>IF(AND(E164=0,F164=1),Levels!C165,'2013-2014'!AU164)</f>
        <v>0</v>
      </c>
      <c r="D164" s="1">
        <f>Levels!F165</f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 t="e">
        <f>Levels!AE165</f>
        <v>#N/A</v>
      </c>
      <c r="K164" s="1" t="e">
        <f>Levels!AF165</f>
        <v>#N/A</v>
      </c>
      <c r="L164" s="1" t="e">
        <f t="shared" si="33"/>
        <v>#N/A</v>
      </c>
      <c r="M164" s="19">
        <f>IF(D164=1,Inputs!$J$25,IF(D164=2,Inputs!$J$26,IF(D164=3,Inputs!$J$27,IF(D164=4,Inputs!$J$28,0))))</f>
        <v>0</v>
      </c>
      <c r="N164" s="19">
        <f>IF(D164=1,Inputs!$J$42,IF(D164=2,Inputs!$J$43,IF(D164=3,Inputs!$J$44,IF(D164=4,Inputs!$J$45,0))))</f>
        <v>0</v>
      </c>
      <c r="O164" s="19">
        <f>IF(D164=1,Inputs!$K$25,IF(D164=2,Inputs!$K$26,IF(D164=3,Inputs!$K$27,IF(D164=4,Inputs!$K$28,0))))</f>
        <v>0</v>
      </c>
      <c r="P164" s="19">
        <f>IF(D164=1,Inputs!$K$42,IF(D164=2,Inputs!$K$43,IF(D164=3,Inputs!$K$44,IF(D164=4,Inputs!$K$45,0))))</f>
        <v>0</v>
      </c>
      <c r="Q164" s="19">
        <f>IF(AND(D164=1,G164=1),Inputs!$L$25,IF(AND(D164=2,G164=1),Inputs!$L$26,IF(AND(D164=3,G164=1),Inputs!$L$27,IF(AND(D164=4,G164=1),Inputs!$L$28,0))))</f>
        <v>0</v>
      </c>
      <c r="R164" s="19">
        <f>IF(AND(D164=1,G164=1),Inputs!$L$42,IF(AND(D164=2,G164=1),Inputs!$L$43,IF(AND(D164=3,G164=1),Inputs!$L$44,IF(AND(D164=4,G164=1),Inputs!$L$45,0))))</f>
        <v>0</v>
      </c>
      <c r="S164" s="19">
        <f>IF(AND(D164=1,H164=1),Inputs!$M$25,IF(AND(D164=2,H164=1),Inputs!$M$26,IF(AND(D164=3,H164=1),Inputs!$M$27,IF(AND(D164=4,H164=1),Inputs!$M$28,0))))</f>
        <v>0</v>
      </c>
      <c r="T164" s="19">
        <f>IF(AND(D164=1,H164=1),Inputs!$M$42,IF(AND(D164=2,H164=1),Inputs!$M$43,IF(AND(D164=3,H164=1),Inputs!$M$44,IF(AND(D164=4,H164=1),Inputs!$M$45,0))))</f>
        <v>0</v>
      </c>
      <c r="U164" s="19">
        <f>IF(AND(D164=1,I164=1),Inputs!$N$25,IF(AND(D164=2,I164=1),Inputs!$N$26,IF(AND(D164=3,I164=1),Inputs!$N$27,IF(AND(D164=4,I164=1),Inputs!$N$28,0))))</f>
        <v>0</v>
      </c>
      <c r="V164" s="19">
        <f>IF(AND(D164=1,I164=1),Inputs!$N$42,IF(AND(D164=2,I164=1),Inputs!$N$43,IF(AND(D164=3,I164=1),Inputs!$N$44,IF(AND(D164=4,I164=1),Inputs!$N$45,0))))</f>
        <v>0</v>
      </c>
      <c r="W164" s="19">
        <f>IF(D164=1,Inputs!$J$34,IF(D164=2,Inputs!$J$35,IF(D164=3,Inputs!$J$36,IF(D164=4,Inputs!$J$37,0))))</f>
        <v>0</v>
      </c>
      <c r="X164" s="19">
        <f>IF(D164=1,Inputs!$J$51,IF(D164=2,Inputs!$J$52,IF(D164=3,Inputs!$J$53,IF(D164=4,Inputs!$J$54,0))))</f>
        <v>0</v>
      </c>
      <c r="Y164" s="19">
        <f>IF(D164=1,Inputs!$K$34,IF(D164=2,Inputs!$K$35,IF(D164=3,Inputs!$K$36,IF(D164=4,Inputs!$K$37,0))))</f>
        <v>0</v>
      </c>
      <c r="Z164" s="19">
        <f>IF(D164=1,Inputs!$K$51,IF(D164=2,Inputs!$K$52,IF(D164=3,Inputs!$K$53,IF(D164=4,Inputs!$K$54,0))))</f>
        <v>0</v>
      </c>
      <c r="AA164" s="19">
        <f>IF(AND(D164=1,G164=1),Inputs!$L$34,IF(AND(D164=2,G164=1),Inputs!$L$35,IF(AND(D164=3,G164=1),Inputs!$L$36,IF(AND(D164=4,G164=1),Inputs!$L$37,0))))</f>
        <v>0</v>
      </c>
      <c r="AB164" s="19">
        <f>IF(AND(D164=1,G164=1),Inputs!$L$51,IF(AND(D164=2,G164=1),Inputs!$L$52,IF(AND(D164=3,G164=1),Inputs!$L$53,IF(AND(D164=4,G164=1),Inputs!$L$54,0))))</f>
        <v>0</v>
      </c>
      <c r="AC164" s="19">
        <f>IF(AND(D164=1,H164=1),Inputs!$M$34,IF(AND(D164=2,H164=1),Inputs!$M$35,IF(AND(D164=3,H164=1),Inputs!$M$36,IF(AND(D164=4,H164=1),Inputs!$M$37,0))))</f>
        <v>0</v>
      </c>
      <c r="AD164" s="19">
        <f>IF(AND(D164=1,H164=1),Inputs!$M$51,IF(AND(D164=2,H164=1),Inputs!$M$52,IF(AND(D164=3,H164=1),Inputs!$M$53,IF(AND(D164=4,H164=1),Inputs!$M$54,0))))</f>
        <v>0</v>
      </c>
      <c r="AE164" s="19">
        <f>IF(AND(D164=1,I164=1),Inputs!$N$34,IF(AND(D164=2,I164=1),Inputs!$N$35,IF(AND(D164=3,I164=1),Inputs!$N$36,IF(AND(D164=4,I164=1),Inputs!$N$37,0))))</f>
        <v>0</v>
      </c>
      <c r="AF164" s="19">
        <f>IF(AND(D164=1,I164=1),Inputs!$N$51,IF(AND(D164=2,I164=1),Inputs!$N$52,IF(AND(D164=3,I164=1),Inputs!$N$53,IF(AND(D164=4,I164=1),Inputs!$N$54,0))))</f>
        <v>0</v>
      </c>
      <c r="AG164" s="19" t="e">
        <f t="shared" si="34"/>
        <v>#N/A</v>
      </c>
      <c r="AH164" s="19" t="e">
        <f t="shared" si="35"/>
        <v>#N/A</v>
      </c>
      <c r="AI164" s="19" t="e">
        <f t="shared" si="36"/>
        <v>#N/A</v>
      </c>
      <c r="AJ164" s="19" t="e">
        <f>IF(K164=2,Inputs!$B$7,IF(K164=3,Inputs!$B$8,IF(K164=4,Inputs!$B$9,IF(K164=5,Inputs!$B$10,IF(K164=6,Inputs!$B$11)))))</f>
        <v>#N/A</v>
      </c>
      <c r="AK164" s="19">
        <f>Inputs!$B$65+C164</f>
        <v>500</v>
      </c>
      <c r="AL164" s="19" t="e">
        <f t="shared" si="37"/>
        <v>#N/A</v>
      </c>
      <c r="AM164" s="19" t="e">
        <f t="shared" si="32"/>
        <v>#N/A</v>
      </c>
      <c r="AN164" s="19" t="e">
        <f t="shared" si="27"/>
        <v>#N/A</v>
      </c>
      <c r="AO164" s="19" t="e">
        <f t="shared" si="28"/>
        <v>#N/A</v>
      </c>
      <c r="AP164" s="19" t="e">
        <f t="shared" si="29"/>
        <v>#N/A</v>
      </c>
      <c r="AQ164" s="22">
        <f t="shared" si="30"/>
        <v>0</v>
      </c>
      <c r="AR164" s="22">
        <f t="shared" si="31"/>
        <v>0</v>
      </c>
      <c r="AS164" s="22">
        <f>IF(AND(AQ164&gt;=Inputs!$B$15,D164=2),MAX(C164,Inputs!$B$15),AQ164)</f>
        <v>0</v>
      </c>
      <c r="AT164" s="22">
        <f>IF(AND(AR164&gt;=Inputs!$B$15,D164=2),MAX(C164,Inputs!$B$15),AR164)</f>
        <v>0</v>
      </c>
      <c r="AU164" s="22">
        <f>IF(AND(AS164&gt;=Inputs!$B$16,D164&lt;4),MAX(C164,Inputs!$B$16),AS164)</f>
        <v>0</v>
      </c>
      <c r="AV164" s="22">
        <f>IF(AND(AT164&gt;=Inputs!$B$16,D164&lt;4),MAX(C164,Inputs!$B$16),AT164)</f>
        <v>0</v>
      </c>
      <c r="AW164" s="20">
        <f>IF(AU164&gt;Inputs!$B$17,Inputs!$B$17,AU164)</f>
        <v>0</v>
      </c>
      <c r="AX164" s="20">
        <f>IF(AV164&gt;Inputs!$B$17,Inputs!$B$17,AV164)</f>
        <v>0</v>
      </c>
    </row>
    <row r="165" spans="1:50" x14ac:dyDescent="0.25">
      <c r="A165" s="1">
        <f>Levels!A166</f>
        <v>0</v>
      </c>
      <c r="B165" s="1">
        <f>Levels!B166</f>
        <v>0</v>
      </c>
      <c r="C165" s="15">
        <f>IF(AND(E165=0,F165=1),Levels!C166,'2013-2014'!AU165)</f>
        <v>0</v>
      </c>
      <c r="D165" s="1">
        <f>Levels!F166</f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 t="e">
        <f>Levels!AE166</f>
        <v>#N/A</v>
      </c>
      <c r="K165" s="1" t="e">
        <f>Levels!AF166</f>
        <v>#N/A</v>
      </c>
      <c r="L165" s="1" t="e">
        <f t="shared" si="33"/>
        <v>#N/A</v>
      </c>
      <c r="M165" s="19">
        <f>IF(D165=1,Inputs!$J$25,IF(D165=2,Inputs!$J$26,IF(D165=3,Inputs!$J$27,IF(D165=4,Inputs!$J$28,0))))</f>
        <v>0</v>
      </c>
      <c r="N165" s="19">
        <f>IF(D165=1,Inputs!$J$42,IF(D165=2,Inputs!$J$43,IF(D165=3,Inputs!$J$44,IF(D165=4,Inputs!$J$45,0))))</f>
        <v>0</v>
      </c>
      <c r="O165" s="19">
        <f>IF(D165=1,Inputs!$K$25,IF(D165=2,Inputs!$K$26,IF(D165=3,Inputs!$K$27,IF(D165=4,Inputs!$K$28,0))))</f>
        <v>0</v>
      </c>
      <c r="P165" s="19">
        <f>IF(D165=1,Inputs!$K$42,IF(D165=2,Inputs!$K$43,IF(D165=3,Inputs!$K$44,IF(D165=4,Inputs!$K$45,0))))</f>
        <v>0</v>
      </c>
      <c r="Q165" s="19">
        <f>IF(AND(D165=1,G165=1),Inputs!$L$25,IF(AND(D165=2,G165=1),Inputs!$L$26,IF(AND(D165=3,G165=1),Inputs!$L$27,IF(AND(D165=4,G165=1),Inputs!$L$28,0))))</f>
        <v>0</v>
      </c>
      <c r="R165" s="19">
        <f>IF(AND(D165=1,G165=1),Inputs!$L$42,IF(AND(D165=2,G165=1),Inputs!$L$43,IF(AND(D165=3,G165=1),Inputs!$L$44,IF(AND(D165=4,G165=1),Inputs!$L$45,0))))</f>
        <v>0</v>
      </c>
      <c r="S165" s="19">
        <f>IF(AND(D165=1,H165=1),Inputs!$M$25,IF(AND(D165=2,H165=1),Inputs!$M$26,IF(AND(D165=3,H165=1),Inputs!$M$27,IF(AND(D165=4,H165=1),Inputs!$M$28,0))))</f>
        <v>0</v>
      </c>
      <c r="T165" s="19">
        <f>IF(AND(D165=1,H165=1),Inputs!$M$42,IF(AND(D165=2,H165=1),Inputs!$M$43,IF(AND(D165=3,H165=1),Inputs!$M$44,IF(AND(D165=4,H165=1),Inputs!$M$45,0))))</f>
        <v>0</v>
      </c>
      <c r="U165" s="19">
        <f>IF(AND(D165=1,I165=1),Inputs!$N$25,IF(AND(D165=2,I165=1),Inputs!$N$26,IF(AND(D165=3,I165=1),Inputs!$N$27,IF(AND(D165=4,I165=1),Inputs!$N$28,0))))</f>
        <v>0</v>
      </c>
      <c r="V165" s="19">
        <f>IF(AND(D165=1,I165=1),Inputs!$N$42,IF(AND(D165=2,I165=1),Inputs!$N$43,IF(AND(D165=3,I165=1),Inputs!$N$44,IF(AND(D165=4,I165=1),Inputs!$N$45,0))))</f>
        <v>0</v>
      </c>
      <c r="W165" s="19">
        <f>IF(D165=1,Inputs!$J$34,IF(D165=2,Inputs!$J$35,IF(D165=3,Inputs!$J$36,IF(D165=4,Inputs!$J$37,0))))</f>
        <v>0</v>
      </c>
      <c r="X165" s="19">
        <f>IF(D165=1,Inputs!$J$51,IF(D165=2,Inputs!$J$52,IF(D165=3,Inputs!$J$53,IF(D165=4,Inputs!$J$54,0))))</f>
        <v>0</v>
      </c>
      <c r="Y165" s="19">
        <f>IF(D165=1,Inputs!$K$34,IF(D165=2,Inputs!$K$35,IF(D165=3,Inputs!$K$36,IF(D165=4,Inputs!$K$37,0))))</f>
        <v>0</v>
      </c>
      <c r="Z165" s="19">
        <f>IF(D165=1,Inputs!$K$51,IF(D165=2,Inputs!$K$52,IF(D165=3,Inputs!$K$53,IF(D165=4,Inputs!$K$54,0))))</f>
        <v>0</v>
      </c>
      <c r="AA165" s="19">
        <f>IF(AND(D165=1,G165=1),Inputs!$L$34,IF(AND(D165=2,G165=1),Inputs!$L$35,IF(AND(D165=3,G165=1),Inputs!$L$36,IF(AND(D165=4,G165=1),Inputs!$L$37,0))))</f>
        <v>0</v>
      </c>
      <c r="AB165" s="19">
        <f>IF(AND(D165=1,G165=1),Inputs!$L$51,IF(AND(D165=2,G165=1),Inputs!$L$52,IF(AND(D165=3,G165=1),Inputs!$L$53,IF(AND(D165=4,G165=1),Inputs!$L$54,0))))</f>
        <v>0</v>
      </c>
      <c r="AC165" s="19">
        <f>IF(AND(D165=1,H165=1),Inputs!$M$34,IF(AND(D165=2,H165=1),Inputs!$M$35,IF(AND(D165=3,H165=1),Inputs!$M$36,IF(AND(D165=4,H165=1),Inputs!$M$37,0))))</f>
        <v>0</v>
      </c>
      <c r="AD165" s="19">
        <f>IF(AND(D165=1,H165=1),Inputs!$M$51,IF(AND(D165=2,H165=1),Inputs!$M$52,IF(AND(D165=3,H165=1),Inputs!$M$53,IF(AND(D165=4,H165=1),Inputs!$M$54,0))))</f>
        <v>0</v>
      </c>
      <c r="AE165" s="19">
        <f>IF(AND(D165=1,I165=1),Inputs!$N$34,IF(AND(D165=2,I165=1),Inputs!$N$35,IF(AND(D165=3,I165=1),Inputs!$N$36,IF(AND(D165=4,I165=1),Inputs!$N$37,0))))</f>
        <v>0</v>
      </c>
      <c r="AF165" s="19">
        <f>IF(AND(D165=1,I165=1),Inputs!$N$51,IF(AND(D165=2,I165=1),Inputs!$N$52,IF(AND(D165=3,I165=1),Inputs!$N$53,IF(AND(D165=4,I165=1),Inputs!$N$54,0))))</f>
        <v>0</v>
      </c>
      <c r="AG165" s="19" t="e">
        <f t="shared" si="34"/>
        <v>#N/A</v>
      </c>
      <c r="AH165" s="19" t="e">
        <f t="shared" si="35"/>
        <v>#N/A</v>
      </c>
      <c r="AI165" s="19" t="e">
        <f t="shared" si="36"/>
        <v>#N/A</v>
      </c>
      <c r="AJ165" s="19" t="e">
        <f>IF(K165=2,Inputs!$B$7,IF(K165=3,Inputs!$B$8,IF(K165=4,Inputs!$B$9,IF(K165=5,Inputs!$B$10,IF(K165=6,Inputs!$B$11)))))</f>
        <v>#N/A</v>
      </c>
      <c r="AK165" s="19">
        <f>Inputs!$B$65+C165</f>
        <v>500</v>
      </c>
      <c r="AL165" s="19" t="e">
        <f t="shared" si="37"/>
        <v>#N/A</v>
      </c>
      <c r="AM165" s="19" t="e">
        <f t="shared" si="32"/>
        <v>#N/A</v>
      </c>
      <c r="AN165" s="19" t="e">
        <f t="shared" si="27"/>
        <v>#N/A</v>
      </c>
      <c r="AO165" s="19" t="e">
        <f t="shared" si="28"/>
        <v>#N/A</v>
      </c>
      <c r="AP165" s="19" t="e">
        <f t="shared" si="29"/>
        <v>#N/A</v>
      </c>
      <c r="AQ165" s="22">
        <f t="shared" si="30"/>
        <v>0</v>
      </c>
      <c r="AR165" s="22">
        <f t="shared" si="31"/>
        <v>0</v>
      </c>
      <c r="AS165" s="22">
        <f>IF(AND(AQ165&gt;=Inputs!$B$15,D165=2),MAX(C165,Inputs!$B$15),AQ165)</f>
        <v>0</v>
      </c>
      <c r="AT165" s="22">
        <f>IF(AND(AR165&gt;=Inputs!$B$15,D165=2),MAX(C165,Inputs!$B$15),AR165)</f>
        <v>0</v>
      </c>
      <c r="AU165" s="22">
        <f>IF(AND(AS165&gt;=Inputs!$B$16,D165&lt;4),MAX(C165,Inputs!$B$16),AS165)</f>
        <v>0</v>
      </c>
      <c r="AV165" s="22">
        <f>IF(AND(AT165&gt;=Inputs!$B$16,D165&lt;4),MAX(C165,Inputs!$B$16),AT165)</f>
        <v>0</v>
      </c>
      <c r="AW165" s="20">
        <f>IF(AU165&gt;Inputs!$B$17,Inputs!$B$17,AU165)</f>
        <v>0</v>
      </c>
      <c r="AX165" s="20">
        <f>IF(AV165&gt;Inputs!$B$17,Inputs!$B$17,AV165)</f>
        <v>0</v>
      </c>
    </row>
    <row r="166" spans="1:50" x14ac:dyDescent="0.25">
      <c r="A166" s="1">
        <f>Levels!A167</f>
        <v>0</v>
      </c>
      <c r="B166" s="1">
        <f>Levels!B167</f>
        <v>0</v>
      </c>
      <c r="C166" s="15">
        <f>IF(AND(E166=0,F166=1),Levels!C167,'2013-2014'!AU166)</f>
        <v>0</v>
      </c>
      <c r="D166" s="1">
        <f>Levels!F167</f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 t="e">
        <f>Levels!AE167</f>
        <v>#N/A</v>
      </c>
      <c r="K166" s="1" t="e">
        <f>Levels!AF167</f>
        <v>#N/A</v>
      </c>
      <c r="L166" s="1" t="e">
        <f t="shared" si="33"/>
        <v>#N/A</v>
      </c>
      <c r="M166" s="19">
        <f>IF(D166=1,Inputs!$J$25,IF(D166=2,Inputs!$J$26,IF(D166=3,Inputs!$J$27,IF(D166=4,Inputs!$J$28,0))))</f>
        <v>0</v>
      </c>
      <c r="N166" s="19">
        <f>IF(D166=1,Inputs!$J$42,IF(D166=2,Inputs!$J$43,IF(D166=3,Inputs!$J$44,IF(D166=4,Inputs!$J$45,0))))</f>
        <v>0</v>
      </c>
      <c r="O166" s="19">
        <f>IF(D166=1,Inputs!$K$25,IF(D166=2,Inputs!$K$26,IF(D166=3,Inputs!$K$27,IF(D166=4,Inputs!$K$28,0))))</f>
        <v>0</v>
      </c>
      <c r="P166" s="19">
        <f>IF(D166=1,Inputs!$K$42,IF(D166=2,Inputs!$K$43,IF(D166=3,Inputs!$K$44,IF(D166=4,Inputs!$K$45,0))))</f>
        <v>0</v>
      </c>
      <c r="Q166" s="19">
        <f>IF(AND(D166=1,G166=1),Inputs!$L$25,IF(AND(D166=2,G166=1),Inputs!$L$26,IF(AND(D166=3,G166=1),Inputs!$L$27,IF(AND(D166=4,G166=1),Inputs!$L$28,0))))</f>
        <v>0</v>
      </c>
      <c r="R166" s="19">
        <f>IF(AND(D166=1,G166=1),Inputs!$L$42,IF(AND(D166=2,G166=1),Inputs!$L$43,IF(AND(D166=3,G166=1),Inputs!$L$44,IF(AND(D166=4,G166=1),Inputs!$L$45,0))))</f>
        <v>0</v>
      </c>
      <c r="S166" s="19">
        <f>IF(AND(D166=1,H166=1),Inputs!$M$25,IF(AND(D166=2,H166=1),Inputs!$M$26,IF(AND(D166=3,H166=1),Inputs!$M$27,IF(AND(D166=4,H166=1),Inputs!$M$28,0))))</f>
        <v>0</v>
      </c>
      <c r="T166" s="19">
        <f>IF(AND(D166=1,H166=1),Inputs!$M$42,IF(AND(D166=2,H166=1),Inputs!$M$43,IF(AND(D166=3,H166=1),Inputs!$M$44,IF(AND(D166=4,H166=1),Inputs!$M$45,0))))</f>
        <v>0</v>
      </c>
      <c r="U166" s="19">
        <f>IF(AND(D166=1,I166=1),Inputs!$N$25,IF(AND(D166=2,I166=1),Inputs!$N$26,IF(AND(D166=3,I166=1),Inputs!$N$27,IF(AND(D166=4,I166=1),Inputs!$N$28,0))))</f>
        <v>0</v>
      </c>
      <c r="V166" s="19">
        <f>IF(AND(D166=1,I166=1),Inputs!$N$42,IF(AND(D166=2,I166=1),Inputs!$N$43,IF(AND(D166=3,I166=1),Inputs!$N$44,IF(AND(D166=4,I166=1),Inputs!$N$45,0))))</f>
        <v>0</v>
      </c>
      <c r="W166" s="19">
        <f>IF(D166=1,Inputs!$J$34,IF(D166=2,Inputs!$J$35,IF(D166=3,Inputs!$J$36,IF(D166=4,Inputs!$J$37,0))))</f>
        <v>0</v>
      </c>
      <c r="X166" s="19">
        <f>IF(D166=1,Inputs!$J$51,IF(D166=2,Inputs!$J$52,IF(D166=3,Inputs!$J$53,IF(D166=4,Inputs!$J$54,0))))</f>
        <v>0</v>
      </c>
      <c r="Y166" s="19">
        <f>IF(D166=1,Inputs!$K$34,IF(D166=2,Inputs!$K$35,IF(D166=3,Inputs!$K$36,IF(D166=4,Inputs!$K$37,0))))</f>
        <v>0</v>
      </c>
      <c r="Z166" s="19">
        <f>IF(D166=1,Inputs!$K$51,IF(D166=2,Inputs!$K$52,IF(D166=3,Inputs!$K$53,IF(D166=4,Inputs!$K$54,0))))</f>
        <v>0</v>
      </c>
      <c r="AA166" s="19">
        <f>IF(AND(D166=1,G166=1),Inputs!$L$34,IF(AND(D166=2,G166=1),Inputs!$L$35,IF(AND(D166=3,G166=1),Inputs!$L$36,IF(AND(D166=4,G166=1),Inputs!$L$37,0))))</f>
        <v>0</v>
      </c>
      <c r="AB166" s="19">
        <f>IF(AND(D166=1,G166=1),Inputs!$L$51,IF(AND(D166=2,G166=1),Inputs!$L$52,IF(AND(D166=3,G166=1),Inputs!$L$53,IF(AND(D166=4,G166=1),Inputs!$L$54,0))))</f>
        <v>0</v>
      </c>
      <c r="AC166" s="19">
        <f>IF(AND(D166=1,H166=1),Inputs!$M$34,IF(AND(D166=2,H166=1),Inputs!$M$35,IF(AND(D166=3,H166=1),Inputs!$M$36,IF(AND(D166=4,H166=1),Inputs!$M$37,0))))</f>
        <v>0</v>
      </c>
      <c r="AD166" s="19">
        <f>IF(AND(D166=1,H166=1),Inputs!$M$51,IF(AND(D166=2,H166=1),Inputs!$M$52,IF(AND(D166=3,H166=1),Inputs!$M$53,IF(AND(D166=4,H166=1),Inputs!$M$54,0))))</f>
        <v>0</v>
      </c>
      <c r="AE166" s="19">
        <f>IF(AND(D166=1,I166=1),Inputs!$N$34,IF(AND(D166=2,I166=1),Inputs!$N$35,IF(AND(D166=3,I166=1),Inputs!$N$36,IF(AND(D166=4,I166=1),Inputs!$N$37,0))))</f>
        <v>0</v>
      </c>
      <c r="AF166" s="19">
        <f>IF(AND(D166=1,I166=1),Inputs!$N$51,IF(AND(D166=2,I166=1),Inputs!$N$52,IF(AND(D166=3,I166=1),Inputs!$N$53,IF(AND(D166=4,I166=1),Inputs!$N$54,0))))</f>
        <v>0</v>
      </c>
      <c r="AG166" s="19" t="e">
        <f t="shared" si="34"/>
        <v>#N/A</v>
      </c>
      <c r="AH166" s="19" t="e">
        <f t="shared" si="35"/>
        <v>#N/A</v>
      </c>
      <c r="AI166" s="19" t="e">
        <f t="shared" si="36"/>
        <v>#N/A</v>
      </c>
      <c r="AJ166" s="19" t="e">
        <f>IF(K166=2,Inputs!$B$7,IF(K166=3,Inputs!$B$8,IF(K166=4,Inputs!$B$9,IF(K166=5,Inputs!$B$10,IF(K166=6,Inputs!$B$11)))))</f>
        <v>#N/A</v>
      </c>
      <c r="AK166" s="19">
        <f>Inputs!$B$65+C166</f>
        <v>500</v>
      </c>
      <c r="AL166" s="19" t="e">
        <f t="shared" si="37"/>
        <v>#N/A</v>
      </c>
      <c r="AM166" s="19" t="e">
        <f t="shared" si="32"/>
        <v>#N/A</v>
      </c>
      <c r="AN166" s="19" t="e">
        <f t="shared" si="27"/>
        <v>#N/A</v>
      </c>
      <c r="AO166" s="19" t="e">
        <f t="shared" si="28"/>
        <v>#N/A</v>
      </c>
      <c r="AP166" s="19" t="e">
        <f t="shared" si="29"/>
        <v>#N/A</v>
      </c>
      <c r="AQ166" s="22">
        <f t="shared" si="30"/>
        <v>0</v>
      </c>
      <c r="AR166" s="22">
        <f t="shared" si="31"/>
        <v>0</v>
      </c>
      <c r="AS166" s="22">
        <f>IF(AND(AQ166&gt;=Inputs!$B$15,D166=2),MAX(C166,Inputs!$B$15),AQ166)</f>
        <v>0</v>
      </c>
      <c r="AT166" s="22">
        <f>IF(AND(AR166&gt;=Inputs!$B$15,D166=2),MAX(C166,Inputs!$B$15),AR166)</f>
        <v>0</v>
      </c>
      <c r="AU166" s="22">
        <f>IF(AND(AS166&gt;=Inputs!$B$16,D166&lt;4),MAX(C166,Inputs!$B$16),AS166)</f>
        <v>0</v>
      </c>
      <c r="AV166" s="22">
        <f>IF(AND(AT166&gt;=Inputs!$B$16,D166&lt;4),MAX(C166,Inputs!$B$16),AT166)</f>
        <v>0</v>
      </c>
      <c r="AW166" s="20">
        <f>IF(AU166&gt;Inputs!$B$17,Inputs!$B$17,AU166)</f>
        <v>0</v>
      </c>
      <c r="AX166" s="20">
        <f>IF(AV166&gt;Inputs!$B$17,Inputs!$B$17,AV166)</f>
        <v>0</v>
      </c>
    </row>
    <row r="167" spans="1:50" x14ac:dyDescent="0.25">
      <c r="A167" s="1">
        <f>Levels!A168</f>
        <v>0</v>
      </c>
      <c r="B167" s="1">
        <f>Levels!B168</f>
        <v>0</v>
      </c>
      <c r="C167" s="15">
        <f>IF(AND(E167=0,F167=1),Levels!C168,'2013-2014'!AU167)</f>
        <v>0</v>
      </c>
      <c r="D167" s="1">
        <f>Levels!F168</f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 t="e">
        <f>Levels!AE168</f>
        <v>#N/A</v>
      </c>
      <c r="K167" s="1" t="e">
        <f>Levels!AF168</f>
        <v>#N/A</v>
      </c>
      <c r="L167" s="1" t="e">
        <f t="shared" si="33"/>
        <v>#N/A</v>
      </c>
      <c r="M167" s="19">
        <f>IF(D167=1,Inputs!$J$25,IF(D167=2,Inputs!$J$26,IF(D167=3,Inputs!$J$27,IF(D167=4,Inputs!$J$28,0))))</f>
        <v>0</v>
      </c>
      <c r="N167" s="19">
        <f>IF(D167=1,Inputs!$J$42,IF(D167=2,Inputs!$J$43,IF(D167=3,Inputs!$J$44,IF(D167=4,Inputs!$J$45,0))))</f>
        <v>0</v>
      </c>
      <c r="O167" s="19">
        <f>IF(D167=1,Inputs!$K$25,IF(D167=2,Inputs!$K$26,IF(D167=3,Inputs!$K$27,IF(D167=4,Inputs!$K$28,0))))</f>
        <v>0</v>
      </c>
      <c r="P167" s="19">
        <f>IF(D167=1,Inputs!$K$42,IF(D167=2,Inputs!$K$43,IF(D167=3,Inputs!$K$44,IF(D167=4,Inputs!$K$45,0))))</f>
        <v>0</v>
      </c>
      <c r="Q167" s="19">
        <f>IF(AND(D167=1,G167=1),Inputs!$L$25,IF(AND(D167=2,G167=1),Inputs!$L$26,IF(AND(D167=3,G167=1),Inputs!$L$27,IF(AND(D167=4,G167=1),Inputs!$L$28,0))))</f>
        <v>0</v>
      </c>
      <c r="R167" s="19">
        <f>IF(AND(D167=1,G167=1),Inputs!$L$42,IF(AND(D167=2,G167=1),Inputs!$L$43,IF(AND(D167=3,G167=1),Inputs!$L$44,IF(AND(D167=4,G167=1),Inputs!$L$45,0))))</f>
        <v>0</v>
      </c>
      <c r="S167" s="19">
        <f>IF(AND(D167=1,H167=1),Inputs!$M$25,IF(AND(D167=2,H167=1),Inputs!$M$26,IF(AND(D167=3,H167=1),Inputs!$M$27,IF(AND(D167=4,H167=1),Inputs!$M$28,0))))</f>
        <v>0</v>
      </c>
      <c r="T167" s="19">
        <f>IF(AND(D167=1,H167=1),Inputs!$M$42,IF(AND(D167=2,H167=1),Inputs!$M$43,IF(AND(D167=3,H167=1),Inputs!$M$44,IF(AND(D167=4,H167=1),Inputs!$M$45,0))))</f>
        <v>0</v>
      </c>
      <c r="U167" s="19">
        <f>IF(AND(D167=1,I167=1),Inputs!$N$25,IF(AND(D167=2,I167=1),Inputs!$N$26,IF(AND(D167=3,I167=1),Inputs!$N$27,IF(AND(D167=4,I167=1),Inputs!$N$28,0))))</f>
        <v>0</v>
      </c>
      <c r="V167" s="19">
        <f>IF(AND(D167=1,I167=1),Inputs!$N$42,IF(AND(D167=2,I167=1),Inputs!$N$43,IF(AND(D167=3,I167=1),Inputs!$N$44,IF(AND(D167=4,I167=1),Inputs!$N$45,0))))</f>
        <v>0</v>
      </c>
      <c r="W167" s="19">
        <f>IF(D167=1,Inputs!$J$34,IF(D167=2,Inputs!$J$35,IF(D167=3,Inputs!$J$36,IF(D167=4,Inputs!$J$37,0))))</f>
        <v>0</v>
      </c>
      <c r="X167" s="19">
        <f>IF(D167=1,Inputs!$J$51,IF(D167=2,Inputs!$J$52,IF(D167=3,Inputs!$J$53,IF(D167=4,Inputs!$J$54,0))))</f>
        <v>0</v>
      </c>
      <c r="Y167" s="19">
        <f>IF(D167=1,Inputs!$K$34,IF(D167=2,Inputs!$K$35,IF(D167=3,Inputs!$K$36,IF(D167=4,Inputs!$K$37,0))))</f>
        <v>0</v>
      </c>
      <c r="Z167" s="19">
        <f>IF(D167=1,Inputs!$K$51,IF(D167=2,Inputs!$K$52,IF(D167=3,Inputs!$K$53,IF(D167=4,Inputs!$K$54,0))))</f>
        <v>0</v>
      </c>
      <c r="AA167" s="19">
        <f>IF(AND(D167=1,G167=1),Inputs!$L$34,IF(AND(D167=2,G167=1),Inputs!$L$35,IF(AND(D167=3,G167=1),Inputs!$L$36,IF(AND(D167=4,G167=1),Inputs!$L$37,0))))</f>
        <v>0</v>
      </c>
      <c r="AB167" s="19">
        <f>IF(AND(D167=1,G167=1),Inputs!$L$51,IF(AND(D167=2,G167=1),Inputs!$L$52,IF(AND(D167=3,G167=1),Inputs!$L$53,IF(AND(D167=4,G167=1),Inputs!$L$54,0))))</f>
        <v>0</v>
      </c>
      <c r="AC167" s="19">
        <f>IF(AND(D167=1,H167=1),Inputs!$M$34,IF(AND(D167=2,H167=1),Inputs!$M$35,IF(AND(D167=3,H167=1),Inputs!$M$36,IF(AND(D167=4,H167=1),Inputs!$M$37,0))))</f>
        <v>0</v>
      </c>
      <c r="AD167" s="19">
        <f>IF(AND(D167=1,H167=1),Inputs!$M$51,IF(AND(D167=2,H167=1),Inputs!$M$52,IF(AND(D167=3,H167=1),Inputs!$M$53,IF(AND(D167=4,H167=1),Inputs!$M$54,0))))</f>
        <v>0</v>
      </c>
      <c r="AE167" s="19">
        <f>IF(AND(D167=1,I167=1),Inputs!$N$34,IF(AND(D167=2,I167=1),Inputs!$N$35,IF(AND(D167=3,I167=1),Inputs!$N$36,IF(AND(D167=4,I167=1),Inputs!$N$37,0))))</f>
        <v>0</v>
      </c>
      <c r="AF167" s="19">
        <f>IF(AND(D167=1,I167=1),Inputs!$N$51,IF(AND(D167=2,I167=1),Inputs!$N$52,IF(AND(D167=3,I167=1),Inputs!$N$53,IF(AND(D167=4,I167=1),Inputs!$N$54,0))))</f>
        <v>0</v>
      </c>
      <c r="AG167" s="19" t="e">
        <f t="shared" si="34"/>
        <v>#N/A</v>
      </c>
      <c r="AH167" s="19" t="e">
        <f t="shared" si="35"/>
        <v>#N/A</v>
      </c>
      <c r="AI167" s="19" t="e">
        <f t="shared" si="36"/>
        <v>#N/A</v>
      </c>
      <c r="AJ167" s="19" t="e">
        <f>IF(K167=2,Inputs!$B$7,IF(K167=3,Inputs!$B$8,IF(K167=4,Inputs!$B$9,IF(K167=5,Inputs!$B$10,IF(K167=6,Inputs!$B$11)))))</f>
        <v>#N/A</v>
      </c>
      <c r="AK167" s="19">
        <f>Inputs!$B$65+C167</f>
        <v>500</v>
      </c>
      <c r="AL167" s="19" t="e">
        <f t="shared" si="37"/>
        <v>#N/A</v>
      </c>
      <c r="AM167" s="19" t="e">
        <f t="shared" si="32"/>
        <v>#N/A</v>
      </c>
      <c r="AN167" s="19" t="e">
        <f t="shared" si="27"/>
        <v>#N/A</v>
      </c>
      <c r="AO167" s="19" t="e">
        <f t="shared" si="28"/>
        <v>#N/A</v>
      </c>
      <c r="AP167" s="19" t="e">
        <f t="shared" si="29"/>
        <v>#N/A</v>
      </c>
      <c r="AQ167" s="22">
        <f t="shared" si="30"/>
        <v>0</v>
      </c>
      <c r="AR167" s="22">
        <f t="shared" si="31"/>
        <v>0</v>
      </c>
      <c r="AS167" s="22">
        <f>IF(AND(AQ167&gt;=Inputs!$B$15,D167=2),MAX(C167,Inputs!$B$15),AQ167)</f>
        <v>0</v>
      </c>
      <c r="AT167" s="22">
        <f>IF(AND(AR167&gt;=Inputs!$B$15,D167=2),MAX(C167,Inputs!$B$15),AR167)</f>
        <v>0</v>
      </c>
      <c r="AU167" s="22">
        <f>IF(AND(AS167&gt;=Inputs!$B$16,D167&lt;4),MAX(C167,Inputs!$B$16),AS167)</f>
        <v>0</v>
      </c>
      <c r="AV167" s="22">
        <f>IF(AND(AT167&gt;=Inputs!$B$16,D167&lt;4),MAX(C167,Inputs!$B$16),AT167)</f>
        <v>0</v>
      </c>
      <c r="AW167" s="20">
        <f>IF(AU167&gt;Inputs!$B$17,Inputs!$B$17,AU167)</f>
        <v>0</v>
      </c>
      <c r="AX167" s="20">
        <f>IF(AV167&gt;Inputs!$B$17,Inputs!$B$17,AV167)</f>
        <v>0</v>
      </c>
    </row>
    <row r="168" spans="1:50" x14ac:dyDescent="0.25">
      <c r="A168" s="1">
        <f>Levels!A169</f>
        <v>0</v>
      </c>
      <c r="B168" s="1">
        <f>Levels!B169</f>
        <v>0</v>
      </c>
      <c r="C168" s="15">
        <f>IF(AND(E168=0,F168=1),Levels!C169,'2013-2014'!AU168)</f>
        <v>0</v>
      </c>
      <c r="D168" s="1">
        <f>Levels!F169</f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 t="e">
        <f>Levels!AE169</f>
        <v>#N/A</v>
      </c>
      <c r="K168" s="1" t="e">
        <f>Levels!AF169</f>
        <v>#N/A</v>
      </c>
      <c r="L168" s="1" t="e">
        <f t="shared" si="33"/>
        <v>#N/A</v>
      </c>
      <c r="M168" s="19">
        <f>IF(D168=1,Inputs!$J$25,IF(D168=2,Inputs!$J$26,IF(D168=3,Inputs!$J$27,IF(D168=4,Inputs!$J$28,0))))</f>
        <v>0</v>
      </c>
      <c r="N168" s="19">
        <f>IF(D168=1,Inputs!$J$42,IF(D168=2,Inputs!$J$43,IF(D168=3,Inputs!$J$44,IF(D168=4,Inputs!$J$45,0))))</f>
        <v>0</v>
      </c>
      <c r="O168" s="19">
        <f>IF(D168=1,Inputs!$K$25,IF(D168=2,Inputs!$K$26,IF(D168=3,Inputs!$K$27,IF(D168=4,Inputs!$K$28,0))))</f>
        <v>0</v>
      </c>
      <c r="P168" s="19">
        <f>IF(D168=1,Inputs!$K$42,IF(D168=2,Inputs!$K$43,IF(D168=3,Inputs!$K$44,IF(D168=4,Inputs!$K$45,0))))</f>
        <v>0</v>
      </c>
      <c r="Q168" s="19">
        <f>IF(AND(D168=1,G168=1),Inputs!$L$25,IF(AND(D168=2,G168=1),Inputs!$L$26,IF(AND(D168=3,G168=1),Inputs!$L$27,IF(AND(D168=4,G168=1),Inputs!$L$28,0))))</f>
        <v>0</v>
      </c>
      <c r="R168" s="19">
        <f>IF(AND(D168=1,G168=1),Inputs!$L$42,IF(AND(D168=2,G168=1),Inputs!$L$43,IF(AND(D168=3,G168=1),Inputs!$L$44,IF(AND(D168=4,G168=1),Inputs!$L$45,0))))</f>
        <v>0</v>
      </c>
      <c r="S168" s="19">
        <f>IF(AND(D168=1,H168=1),Inputs!$M$25,IF(AND(D168=2,H168=1),Inputs!$M$26,IF(AND(D168=3,H168=1),Inputs!$M$27,IF(AND(D168=4,H168=1),Inputs!$M$28,0))))</f>
        <v>0</v>
      </c>
      <c r="T168" s="19">
        <f>IF(AND(D168=1,H168=1),Inputs!$M$42,IF(AND(D168=2,H168=1),Inputs!$M$43,IF(AND(D168=3,H168=1),Inputs!$M$44,IF(AND(D168=4,H168=1),Inputs!$M$45,0))))</f>
        <v>0</v>
      </c>
      <c r="U168" s="19">
        <f>IF(AND(D168=1,I168=1),Inputs!$N$25,IF(AND(D168=2,I168=1),Inputs!$N$26,IF(AND(D168=3,I168=1),Inputs!$N$27,IF(AND(D168=4,I168=1),Inputs!$N$28,0))))</f>
        <v>0</v>
      </c>
      <c r="V168" s="19">
        <f>IF(AND(D168=1,I168=1),Inputs!$N$42,IF(AND(D168=2,I168=1),Inputs!$N$43,IF(AND(D168=3,I168=1),Inputs!$N$44,IF(AND(D168=4,I168=1),Inputs!$N$45,0))))</f>
        <v>0</v>
      </c>
      <c r="W168" s="19">
        <f>IF(D168=1,Inputs!$J$34,IF(D168=2,Inputs!$J$35,IF(D168=3,Inputs!$J$36,IF(D168=4,Inputs!$J$37,0))))</f>
        <v>0</v>
      </c>
      <c r="X168" s="19">
        <f>IF(D168=1,Inputs!$J$51,IF(D168=2,Inputs!$J$52,IF(D168=3,Inputs!$J$53,IF(D168=4,Inputs!$J$54,0))))</f>
        <v>0</v>
      </c>
      <c r="Y168" s="19">
        <f>IF(D168=1,Inputs!$K$34,IF(D168=2,Inputs!$K$35,IF(D168=3,Inputs!$K$36,IF(D168=4,Inputs!$K$37,0))))</f>
        <v>0</v>
      </c>
      <c r="Z168" s="19">
        <f>IF(D168=1,Inputs!$K$51,IF(D168=2,Inputs!$K$52,IF(D168=3,Inputs!$K$53,IF(D168=4,Inputs!$K$54,0))))</f>
        <v>0</v>
      </c>
      <c r="AA168" s="19">
        <f>IF(AND(D168=1,G168=1),Inputs!$L$34,IF(AND(D168=2,G168=1),Inputs!$L$35,IF(AND(D168=3,G168=1),Inputs!$L$36,IF(AND(D168=4,G168=1),Inputs!$L$37,0))))</f>
        <v>0</v>
      </c>
      <c r="AB168" s="19">
        <f>IF(AND(D168=1,G168=1),Inputs!$L$51,IF(AND(D168=2,G168=1),Inputs!$L$52,IF(AND(D168=3,G168=1),Inputs!$L$53,IF(AND(D168=4,G168=1),Inputs!$L$54,0))))</f>
        <v>0</v>
      </c>
      <c r="AC168" s="19">
        <f>IF(AND(D168=1,H168=1),Inputs!$M$34,IF(AND(D168=2,H168=1),Inputs!$M$35,IF(AND(D168=3,H168=1),Inputs!$M$36,IF(AND(D168=4,H168=1),Inputs!$M$37,0))))</f>
        <v>0</v>
      </c>
      <c r="AD168" s="19">
        <f>IF(AND(D168=1,H168=1),Inputs!$M$51,IF(AND(D168=2,H168=1),Inputs!$M$52,IF(AND(D168=3,H168=1),Inputs!$M$53,IF(AND(D168=4,H168=1),Inputs!$M$54,0))))</f>
        <v>0</v>
      </c>
      <c r="AE168" s="19">
        <f>IF(AND(D168=1,I168=1),Inputs!$N$34,IF(AND(D168=2,I168=1),Inputs!$N$35,IF(AND(D168=3,I168=1),Inputs!$N$36,IF(AND(D168=4,I168=1),Inputs!$N$37,0))))</f>
        <v>0</v>
      </c>
      <c r="AF168" s="19">
        <f>IF(AND(D168=1,I168=1),Inputs!$N$51,IF(AND(D168=2,I168=1),Inputs!$N$52,IF(AND(D168=3,I168=1),Inputs!$N$53,IF(AND(D168=4,I168=1),Inputs!$N$54,0))))</f>
        <v>0</v>
      </c>
      <c r="AG168" s="19" t="e">
        <f t="shared" si="34"/>
        <v>#N/A</v>
      </c>
      <c r="AH168" s="19" t="e">
        <f t="shared" si="35"/>
        <v>#N/A</v>
      </c>
      <c r="AI168" s="19" t="e">
        <f t="shared" si="36"/>
        <v>#N/A</v>
      </c>
      <c r="AJ168" s="19" t="e">
        <f>IF(K168=2,Inputs!$B$7,IF(K168=3,Inputs!$B$8,IF(K168=4,Inputs!$B$9,IF(K168=5,Inputs!$B$10,IF(K168=6,Inputs!$B$11)))))</f>
        <v>#N/A</v>
      </c>
      <c r="AK168" s="19">
        <f>Inputs!$B$65+C168</f>
        <v>500</v>
      </c>
      <c r="AL168" s="19" t="e">
        <f t="shared" si="37"/>
        <v>#N/A</v>
      </c>
      <c r="AM168" s="19" t="e">
        <f t="shared" si="32"/>
        <v>#N/A</v>
      </c>
      <c r="AN168" s="19" t="e">
        <f t="shared" si="27"/>
        <v>#N/A</v>
      </c>
      <c r="AO168" s="19" t="e">
        <f t="shared" si="28"/>
        <v>#N/A</v>
      </c>
      <c r="AP168" s="19" t="e">
        <f t="shared" si="29"/>
        <v>#N/A</v>
      </c>
      <c r="AQ168" s="22">
        <f t="shared" si="30"/>
        <v>0</v>
      </c>
      <c r="AR168" s="22">
        <f t="shared" si="31"/>
        <v>0</v>
      </c>
      <c r="AS168" s="22">
        <f>IF(AND(AQ168&gt;=Inputs!$B$15,D168=2),MAX(C168,Inputs!$B$15),AQ168)</f>
        <v>0</v>
      </c>
      <c r="AT168" s="22">
        <f>IF(AND(AR168&gt;=Inputs!$B$15,D168=2),MAX(C168,Inputs!$B$15),AR168)</f>
        <v>0</v>
      </c>
      <c r="AU168" s="22">
        <f>IF(AND(AS168&gt;=Inputs!$B$16,D168&lt;4),MAX(C168,Inputs!$B$16),AS168)</f>
        <v>0</v>
      </c>
      <c r="AV168" s="22">
        <f>IF(AND(AT168&gt;=Inputs!$B$16,D168&lt;4),MAX(C168,Inputs!$B$16),AT168)</f>
        <v>0</v>
      </c>
      <c r="AW168" s="20">
        <f>IF(AU168&gt;Inputs!$B$17,Inputs!$B$17,AU168)</f>
        <v>0</v>
      </c>
      <c r="AX168" s="20">
        <f>IF(AV168&gt;Inputs!$B$17,Inputs!$B$17,AV168)</f>
        <v>0</v>
      </c>
    </row>
    <row r="169" spans="1:50" x14ac:dyDescent="0.25">
      <c r="A169" s="1">
        <f>Levels!A170</f>
        <v>0</v>
      </c>
      <c r="B169" s="1">
        <f>Levels!B170</f>
        <v>0</v>
      </c>
      <c r="C169" s="15">
        <f>IF(AND(E169=0,F169=1),Levels!C170,'2013-2014'!AU169)</f>
        <v>0</v>
      </c>
      <c r="D169" s="1">
        <f>Levels!F170</f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 t="e">
        <f>Levels!AE170</f>
        <v>#N/A</v>
      </c>
      <c r="K169" s="1" t="e">
        <f>Levels!AF170</f>
        <v>#N/A</v>
      </c>
      <c r="L169" s="1" t="e">
        <f t="shared" si="33"/>
        <v>#N/A</v>
      </c>
      <c r="M169" s="19">
        <f>IF(D169=1,Inputs!$J$25,IF(D169=2,Inputs!$J$26,IF(D169=3,Inputs!$J$27,IF(D169=4,Inputs!$J$28,0))))</f>
        <v>0</v>
      </c>
      <c r="N169" s="19">
        <f>IF(D169=1,Inputs!$J$42,IF(D169=2,Inputs!$J$43,IF(D169=3,Inputs!$J$44,IF(D169=4,Inputs!$J$45,0))))</f>
        <v>0</v>
      </c>
      <c r="O169" s="19">
        <f>IF(D169=1,Inputs!$K$25,IF(D169=2,Inputs!$K$26,IF(D169=3,Inputs!$K$27,IF(D169=4,Inputs!$K$28,0))))</f>
        <v>0</v>
      </c>
      <c r="P169" s="19">
        <f>IF(D169=1,Inputs!$K$42,IF(D169=2,Inputs!$K$43,IF(D169=3,Inputs!$K$44,IF(D169=4,Inputs!$K$45,0))))</f>
        <v>0</v>
      </c>
      <c r="Q169" s="19">
        <f>IF(AND(D169=1,G169=1),Inputs!$L$25,IF(AND(D169=2,G169=1),Inputs!$L$26,IF(AND(D169=3,G169=1),Inputs!$L$27,IF(AND(D169=4,G169=1),Inputs!$L$28,0))))</f>
        <v>0</v>
      </c>
      <c r="R169" s="19">
        <f>IF(AND(D169=1,G169=1),Inputs!$L$42,IF(AND(D169=2,G169=1),Inputs!$L$43,IF(AND(D169=3,G169=1),Inputs!$L$44,IF(AND(D169=4,G169=1),Inputs!$L$45,0))))</f>
        <v>0</v>
      </c>
      <c r="S169" s="19">
        <f>IF(AND(D169=1,H169=1),Inputs!$M$25,IF(AND(D169=2,H169=1),Inputs!$M$26,IF(AND(D169=3,H169=1),Inputs!$M$27,IF(AND(D169=4,H169=1),Inputs!$M$28,0))))</f>
        <v>0</v>
      </c>
      <c r="T169" s="19">
        <f>IF(AND(D169=1,H169=1),Inputs!$M$42,IF(AND(D169=2,H169=1),Inputs!$M$43,IF(AND(D169=3,H169=1),Inputs!$M$44,IF(AND(D169=4,H169=1),Inputs!$M$45,0))))</f>
        <v>0</v>
      </c>
      <c r="U169" s="19">
        <f>IF(AND(D169=1,I169=1),Inputs!$N$25,IF(AND(D169=2,I169=1),Inputs!$N$26,IF(AND(D169=3,I169=1),Inputs!$N$27,IF(AND(D169=4,I169=1),Inputs!$N$28,0))))</f>
        <v>0</v>
      </c>
      <c r="V169" s="19">
        <f>IF(AND(D169=1,I169=1),Inputs!$N$42,IF(AND(D169=2,I169=1),Inputs!$N$43,IF(AND(D169=3,I169=1),Inputs!$N$44,IF(AND(D169=4,I169=1),Inputs!$N$45,0))))</f>
        <v>0</v>
      </c>
      <c r="W169" s="19">
        <f>IF(D169=1,Inputs!$J$34,IF(D169=2,Inputs!$J$35,IF(D169=3,Inputs!$J$36,IF(D169=4,Inputs!$J$37,0))))</f>
        <v>0</v>
      </c>
      <c r="X169" s="19">
        <f>IF(D169=1,Inputs!$J$51,IF(D169=2,Inputs!$J$52,IF(D169=3,Inputs!$J$53,IF(D169=4,Inputs!$J$54,0))))</f>
        <v>0</v>
      </c>
      <c r="Y169" s="19">
        <f>IF(D169=1,Inputs!$K$34,IF(D169=2,Inputs!$K$35,IF(D169=3,Inputs!$K$36,IF(D169=4,Inputs!$K$37,0))))</f>
        <v>0</v>
      </c>
      <c r="Z169" s="19">
        <f>IF(D169=1,Inputs!$K$51,IF(D169=2,Inputs!$K$52,IF(D169=3,Inputs!$K$53,IF(D169=4,Inputs!$K$54,0))))</f>
        <v>0</v>
      </c>
      <c r="AA169" s="19">
        <f>IF(AND(D169=1,G169=1),Inputs!$L$34,IF(AND(D169=2,G169=1),Inputs!$L$35,IF(AND(D169=3,G169=1),Inputs!$L$36,IF(AND(D169=4,G169=1),Inputs!$L$37,0))))</f>
        <v>0</v>
      </c>
      <c r="AB169" s="19">
        <f>IF(AND(D169=1,G169=1),Inputs!$L$51,IF(AND(D169=2,G169=1),Inputs!$L$52,IF(AND(D169=3,G169=1),Inputs!$L$53,IF(AND(D169=4,G169=1),Inputs!$L$54,0))))</f>
        <v>0</v>
      </c>
      <c r="AC169" s="19">
        <f>IF(AND(D169=1,H169=1),Inputs!$M$34,IF(AND(D169=2,H169=1),Inputs!$M$35,IF(AND(D169=3,H169=1),Inputs!$M$36,IF(AND(D169=4,H169=1),Inputs!$M$37,0))))</f>
        <v>0</v>
      </c>
      <c r="AD169" s="19">
        <f>IF(AND(D169=1,H169=1),Inputs!$M$51,IF(AND(D169=2,H169=1),Inputs!$M$52,IF(AND(D169=3,H169=1),Inputs!$M$53,IF(AND(D169=4,H169=1),Inputs!$M$54,0))))</f>
        <v>0</v>
      </c>
      <c r="AE169" s="19">
        <f>IF(AND(D169=1,I169=1),Inputs!$N$34,IF(AND(D169=2,I169=1),Inputs!$N$35,IF(AND(D169=3,I169=1),Inputs!$N$36,IF(AND(D169=4,I169=1),Inputs!$N$37,0))))</f>
        <v>0</v>
      </c>
      <c r="AF169" s="19">
        <f>IF(AND(D169=1,I169=1),Inputs!$N$51,IF(AND(D169=2,I169=1),Inputs!$N$52,IF(AND(D169=3,I169=1),Inputs!$N$53,IF(AND(D169=4,I169=1),Inputs!$N$54,0))))</f>
        <v>0</v>
      </c>
      <c r="AG169" s="19" t="e">
        <f t="shared" si="34"/>
        <v>#N/A</v>
      </c>
      <c r="AH169" s="19" t="e">
        <f t="shared" si="35"/>
        <v>#N/A</v>
      </c>
      <c r="AI169" s="19" t="e">
        <f t="shared" si="36"/>
        <v>#N/A</v>
      </c>
      <c r="AJ169" s="19" t="e">
        <f>IF(K169=2,Inputs!$B$7,IF(K169=3,Inputs!$B$8,IF(K169=4,Inputs!$B$9,IF(K169=5,Inputs!$B$10,IF(K169=6,Inputs!$B$11)))))</f>
        <v>#N/A</v>
      </c>
      <c r="AK169" s="19">
        <f>Inputs!$B$65+C169</f>
        <v>500</v>
      </c>
      <c r="AL169" s="19" t="e">
        <f t="shared" si="37"/>
        <v>#N/A</v>
      </c>
      <c r="AM169" s="19" t="e">
        <f t="shared" si="32"/>
        <v>#N/A</v>
      </c>
      <c r="AN169" s="19" t="e">
        <f t="shared" si="27"/>
        <v>#N/A</v>
      </c>
      <c r="AO169" s="19" t="e">
        <f t="shared" si="28"/>
        <v>#N/A</v>
      </c>
      <c r="AP169" s="19" t="e">
        <f t="shared" si="29"/>
        <v>#N/A</v>
      </c>
      <c r="AQ169" s="22">
        <f t="shared" si="30"/>
        <v>0</v>
      </c>
      <c r="AR169" s="22">
        <f t="shared" si="31"/>
        <v>0</v>
      </c>
      <c r="AS169" s="22">
        <f>IF(AND(AQ169&gt;=Inputs!$B$15,D169=2),MAX(C169,Inputs!$B$15),AQ169)</f>
        <v>0</v>
      </c>
      <c r="AT169" s="22">
        <f>IF(AND(AR169&gt;=Inputs!$B$15,D169=2),MAX(C169,Inputs!$B$15),AR169)</f>
        <v>0</v>
      </c>
      <c r="AU169" s="22">
        <f>IF(AND(AS169&gt;=Inputs!$B$16,D169&lt;4),MAX(C169,Inputs!$B$16),AS169)</f>
        <v>0</v>
      </c>
      <c r="AV169" s="22">
        <f>IF(AND(AT169&gt;=Inputs!$B$16,D169&lt;4),MAX(C169,Inputs!$B$16),AT169)</f>
        <v>0</v>
      </c>
      <c r="AW169" s="20">
        <f>IF(AU169&gt;Inputs!$B$17,Inputs!$B$17,AU169)</f>
        <v>0</v>
      </c>
      <c r="AX169" s="20">
        <f>IF(AV169&gt;Inputs!$B$17,Inputs!$B$17,AV169)</f>
        <v>0</v>
      </c>
    </row>
    <row r="170" spans="1:50" x14ac:dyDescent="0.25">
      <c r="A170" s="1">
        <f>Levels!A171</f>
        <v>0</v>
      </c>
      <c r="B170" s="1">
        <f>Levels!B171</f>
        <v>0</v>
      </c>
      <c r="C170" s="15">
        <f>IF(AND(E170=0,F170=1),Levels!C171,'2013-2014'!AU170)</f>
        <v>0</v>
      </c>
      <c r="D170" s="1">
        <f>Levels!F171</f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 t="e">
        <f>Levels!AE171</f>
        <v>#N/A</v>
      </c>
      <c r="K170" s="1" t="e">
        <f>Levels!AF171</f>
        <v>#N/A</v>
      </c>
      <c r="L170" s="1" t="e">
        <f t="shared" si="33"/>
        <v>#N/A</v>
      </c>
      <c r="M170" s="19">
        <f>IF(D170=1,Inputs!$J$25,IF(D170=2,Inputs!$J$26,IF(D170=3,Inputs!$J$27,IF(D170=4,Inputs!$J$28,0))))</f>
        <v>0</v>
      </c>
      <c r="N170" s="19">
        <f>IF(D170=1,Inputs!$J$42,IF(D170=2,Inputs!$J$43,IF(D170=3,Inputs!$J$44,IF(D170=4,Inputs!$J$45,0))))</f>
        <v>0</v>
      </c>
      <c r="O170" s="19">
        <f>IF(D170=1,Inputs!$K$25,IF(D170=2,Inputs!$K$26,IF(D170=3,Inputs!$K$27,IF(D170=4,Inputs!$K$28,0))))</f>
        <v>0</v>
      </c>
      <c r="P170" s="19">
        <f>IF(D170=1,Inputs!$K$42,IF(D170=2,Inputs!$K$43,IF(D170=3,Inputs!$K$44,IF(D170=4,Inputs!$K$45,0))))</f>
        <v>0</v>
      </c>
      <c r="Q170" s="19">
        <f>IF(AND(D170=1,G170=1),Inputs!$L$25,IF(AND(D170=2,G170=1),Inputs!$L$26,IF(AND(D170=3,G170=1),Inputs!$L$27,IF(AND(D170=4,G170=1),Inputs!$L$28,0))))</f>
        <v>0</v>
      </c>
      <c r="R170" s="19">
        <f>IF(AND(D170=1,G170=1),Inputs!$L$42,IF(AND(D170=2,G170=1),Inputs!$L$43,IF(AND(D170=3,G170=1),Inputs!$L$44,IF(AND(D170=4,G170=1),Inputs!$L$45,0))))</f>
        <v>0</v>
      </c>
      <c r="S170" s="19">
        <f>IF(AND(D170=1,H170=1),Inputs!$M$25,IF(AND(D170=2,H170=1),Inputs!$M$26,IF(AND(D170=3,H170=1),Inputs!$M$27,IF(AND(D170=4,H170=1),Inputs!$M$28,0))))</f>
        <v>0</v>
      </c>
      <c r="T170" s="19">
        <f>IF(AND(D170=1,H170=1),Inputs!$M$42,IF(AND(D170=2,H170=1),Inputs!$M$43,IF(AND(D170=3,H170=1),Inputs!$M$44,IF(AND(D170=4,H170=1),Inputs!$M$45,0))))</f>
        <v>0</v>
      </c>
      <c r="U170" s="19">
        <f>IF(AND(D170=1,I170=1),Inputs!$N$25,IF(AND(D170=2,I170=1),Inputs!$N$26,IF(AND(D170=3,I170=1),Inputs!$N$27,IF(AND(D170=4,I170=1),Inputs!$N$28,0))))</f>
        <v>0</v>
      </c>
      <c r="V170" s="19">
        <f>IF(AND(D170=1,I170=1),Inputs!$N$42,IF(AND(D170=2,I170=1),Inputs!$N$43,IF(AND(D170=3,I170=1),Inputs!$N$44,IF(AND(D170=4,I170=1),Inputs!$N$45,0))))</f>
        <v>0</v>
      </c>
      <c r="W170" s="19">
        <f>IF(D170=1,Inputs!$J$34,IF(D170=2,Inputs!$J$35,IF(D170=3,Inputs!$J$36,IF(D170=4,Inputs!$J$37,0))))</f>
        <v>0</v>
      </c>
      <c r="X170" s="19">
        <f>IF(D170=1,Inputs!$J$51,IF(D170=2,Inputs!$J$52,IF(D170=3,Inputs!$J$53,IF(D170=4,Inputs!$J$54,0))))</f>
        <v>0</v>
      </c>
      <c r="Y170" s="19">
        <f>IF(D170=1,Inputs!$K$34,IF(D170=2,Inputs!$K$35,IF(D170=3,Inputs!$K$36,IF(D170=4,Inputs!$K$37,0))))</f>
        <v>0</v>
      </c>
      <c r="Z170" s="19">
        <f>IF(D170=1,Inputs!$K$51,IF(D170=2,Inputs!$K$52,IF(D170=3,Inputs!$K$53,IF(D170=4,Inputs!$K$54,0))))</f>
        <v>0</v>
      </c>
      <c r="AA170" s="19">
        <f>IF(AND(D170=1,G170=1),Inputs!$L$34,IF(AND(D170=2,G170=1),Inputs!$L$35,IF(AND(D170=3,G170=1),Inputs!$L$36,IF(AND(D170=4,G170=1),Inputs!$L$37,0))))</f>
        <v>0</v>
      </c>
      <c r="AB170" s="19">
        <f>IF(AND(D170=1,G170=1),Inputs!$L$51,IF(AND(D170=2,G170=1),Inputs!$L$52,IF(AND(D170=3,G170=1),Inputs!$L$53,IF(AND(D170=4,G170=1),Inputs!$L$54,0))))</f>
        <v>0</v>
      </c>
      <c r="AC170" s="19">
        <f>IF(AND(D170=1,H170=1),Inputs!$M$34,IF(AND(D170=2,H170=1),Inputs!$M$35,IF(AND(D170=3,H170=1),Inputs!$M$36,IF(AND(D170=4,H170=1),Inputs!$M$37,0))))</f>
        <v>0</v>
      </c>
      <c r="AD170" s="19">
        <f>IF(AND(D170=1,H170=1),Inputs!$M$51,IF(AND(D170=2,H170=1),Inputs!$M$52,IF(AND(D170=3,H170=1),Inputs!$M$53,IF(AND(D170=4,H170=1),Inputs!$M$54,0))))</f>
        <v>0</v>
      </c>
      <c r="AE170" s="19">
        <f>IF(AND(D170=1,I170=1),Inputs!$N$34,IF(AND(D170=2,I170=1),Inputs!$N$35,IF(AND(D170=3,I170=1),Inputs!$N$36,IF(AND(D170=4,I170=1),Inputs!$N$37,0))))</f>
        <v>0</v>
      </c>
      <c r="AF170" s="19">
        <f>IF(AND(D170=1,I170=1),Inputs!$N$51,IF(AND(D170=2,I170=1),Inputs!$N$52,IF(AND(D170=3,I170=1),Inputs!$N$53,IF(AND(D170=4,I170=1),Inputs!$N$54,0))))</f>
        <v>0</v>
      </c>
      <c r="AG170" s="19" t="e">
        <f t="shared" si="34"/>
        <v>#N/A</v>
      </c>
      <c r="AH170" s="19" t="e">
        <f t="shared" si="35"/>
        <v>#N/A</v>
      </c>
      <c r="AI170" s="19" t="e">
        <f t="shared" si="36"/>
        <v>#N/A</v>
      </c>
      <c r="AJ170" s="19" t="e">
        <f>IF(K170=2,Inputs!$B$7,IF(K170=3,Inputs!$B$8,IF(K170=4,Inputs!$B$9,IF(K170=5,Inputs!$B$10,IF(K170=6,Inputs!$B$11)))))</f>
        <v>#N/A</v>
      </c>
      <c r="AK170" s="19">
        <f>Inputs!$B$65+C170</f>
        <v>500</v>
      </c>
      <c r="AL170" s="19" t="e">
        <f t="shared" si="37"/>
        <v>#N/A</v>
      </c>
      <c r="AM170" s="19" t="e">
        <f t="shared" si="32"/>
        <v>#N/A</v>
      </c>
      <c r="AN170" s="19" t="e">
        <f t="shared" si="27"/>
        <v>#N/A</v>
      </c>
      <c r="AO170" s="19" t="e">
        <f t="shared" si="28"/>
        <v>#N/A</v>
      </c>
      <c r="AP170" s="19" t="e">
        <f t="shared" si="29"/>
        <v>#N/A</v>
      </c>
      <c r="AQ170" s="22">
        <f t="shared" si="30"/>
        <v>0</v>
      </c>
      <c r="AR170" s="22">
        <f t="shared" si="31"/>
        <v>0</v>
      </c>
      <c r="AS170" s="22">
        <f>IF(AND(AQ170&gt;=Inputs!$B$15,D170=2),MAX(C170,Inputs!$B$15),AQ170)</f>
        <v>0</v>
      </c>
      <c r="AT170" s="22">
        <f>IF(AND(AR170&gt;=Inputs!$B$15,D170=2),MAX(C170,Inputs!$B$15),AR170)</f>
        <v>0</v>
      </c>
      <c r="AU170" s="22">
        <f>IF(AND(AS170&gt;=Inputs!$B$16,D170&lt;4),MAX(C170,Inputs!$B$16),AS170)</f>
        <v>0</v>
      </c>
      <c r="AV170" s="22">
        <f>IF(AND(AT170&gt;=Inputs!$B$16,D170&lt;4),MAX(C170,Inputs!$B$16),AT170)</f>
        <v>0</v>
      </c>
      <c r="AW170" s="20">
        <f>IF(AU170&gt;Inputs!$B$17,Inputs!$B$17,AU170)</f>
        <v>0</v>
      </c>
      <c r="AX170" s="20">
        <f>IF(AV170&gt;Inputs!$B$17,Inputs!$B$17,AV170)</f>
        <v>0</v>
      </c>
    </row>
    <row r="171" spans="1:50" x14ac:dyDescent="0.25">
      <c r="A171" s="1">
        <f>Levels!A172</f>
        <v>0</v>
      </c>
      <c r="B171" s="1">
        <f>Levels!B172</f>
        <v>0</v>
      </c>
      <c r="C171" s="15">
        <f>IF(AND(E171=0,F171=1),Levels!C172,'2013-2014'!AU171)</f>
        <v>0</v>
      </c>
      <c r="D171" s="1">
        <f>Levels!F172</f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 t="e">
        <f>Levels!AE172</f>
        <v>#N/A</v>
      </c>
      <c r="K171" s="1" t="e">
        <f>Levels!AF172</f>
        <v>#N/A</v>
      </c>
      <c r="L171" s="1" t="e">
        <f t="shared" si="33"/>
        <v>#N/A</v>
      </c>
      <c r="M171" s="19">
        <f>IF(D171=1,Inputs!$J$25,IF(D171=2,Inputs!$J$26,IF(D171=3,Inputs!$J$27,IF(D171=4,Inputs!$J$28,0))))</f>
        <v>0</v>
      </c>
      <c r="N171" s="19">
        <f>IF(D171=1,Inputs!$J$42,IF(D171=2,Inputs!$J$43,IF(D171=3,Inputs!$J$44,IF(D171=4,Inputs!$J$45,0))))</f>
        <v>0</v>
      </c>
      <c r="O171" s="19">
        <f>IF(D171=1,Inputs!$K$25,IF(D171=2,Inputs!$K$26,IF(D171=3,Inputs!$K$27,IF(D171=4,Inputs!$K$28,0))))</f>
        <v>0</v>
      </c>
      <c r="P171" s="19">
        <f>IF(D171=1,Inputs!$K$42,IF(D171=2,Inputs!$K$43,IF(D171=3,Inputs!$K$44,IF(D171=4,Inputs!$K$45,0))))</f>
        <v>0</v>
      </c>
      <c r="Q171" s="19">
        <f>IF(AND(D171=1,G171=1),Inputs!$L$25,IF(AND(D171=2,G171=1),Inputs!$L$26,IF(AND(D171=3,G171=1),Inputs!$L$27,IF(AND(D171=4,G171=1),Inputs!$L$28,0))))</f>
        <v>0</v>
      </c>
      <c r="R171" s="19">
        <f>IF(AND(D171=1,G171=1),Inputs!$L$42,IF(AND(D171=2,G171=1),Inputs!$L$43,IF(AND(D171=3,G171=1),Inputs!$L$44,IF(AND(D171=4,G171=1),Inputs!$L$45,0))))</f>
        <v>0</v>
      </c>
      <c r="S171" s="19">
        <f>IF(AND(D171=1,H171=1),Inputs!$M$25,IF(AND(D171=2,H171=1),Inputs!$M$26,IF(AND(D171=3,H171=1),Inputs!$M$27,IF(AND(D171=4,H171=1),Inputs!$M$28,0))))</f>
        <v>0</v>
      </c>
      <c r="T171" s="19">
        <f>IF(AND(D171=1,H171=1),Inputs!$M$42,IF(AND(D171=2,H171=1),Inputs!$M$43,IF(AND(D171=3,H171=1),Inputs!$M$44,IF(AND(D171=4,H171=1),Inputs!$M$45,0))))</f>
        <v>0</v>
      </c>
      <c r="U171" s="19">
        <f>IF(AND(D171=1,I171=1),Inputs!$N$25,IF(AND(D171=2,I171=1),Inputs!$N$26,IF(AND(D171=3,I171=1),Inputs!$N$27,IF(AND(D171=4,I171=1),Inputs!$N$28,0))))</f>
        <v>0</v>
      </c>
      <c r="V171" s="19">
        <f>IF(AND(D171=1,I171=1),Inputs!$N$42,IF(AND(D171=2,I171=1),Inputs!$N$43,IF(AND(D171=3,I171=1),Inputs!$N$44,IF(AND(D171=4,I171=1),Inputs!$N$45,0))))</f>
        <v>0</v>
      </c>
      <c r="W171" s="19">
        <f>IF(D171=1,Inputs!$J$34,IF(D171=2,Inputs!$J$35,IF(D171=3,Inputs!$J$36,IF(D171=4,Inputs!$J$37,0))))</f>
        <v>0</v>
      </c>
      <c r="X171" s="19">
        <f>IF(D171=1,Inputs!$J$51,IF(D171=2,Inputs!$J$52,IF(D171=3,Inputs!$J$53,IF(D171=4,Inputs!$J$54,0))))</f>
        <v>0</v>
      </c>
      <c r="Y171" s="19">
        <f>IF(D171=1,Inputs!$K$34,IF(D171=2,Inputs!$K$35,IF(D171=3,Inputs!$K$36,IF(D171=4,Inputs!$K$37,0))))</f>
        <v>0</v>
      </c>
      <c r="Z171" s="19">
        <f>IF(D171=1,Inputs!$K$51,IF(D171=2,Inputs!$K$52,IF(D171=3,Inputs!$K$53,IF(D171=4,Inputs!$K$54,0))))</f>
        <v>0</v>
      </c>
      <c r="AA171" s="19">
        <f>IF(AND(D171=1,G171=1),Inputs!$L$34,IF(AND(D171=2,G171=1),Inputs!$L$35,IF(AND(D171=3,G171=1),Inputs!$L$36,IF(AND(D171=4,G171=1),Inputs!$L$37,0))))</f>
        <v>0</v>
      </c>
      <c r="AB171" s="19">
        <f>IF(AND(D171=1,G171=1),Inputs!$L$51,IF(AND(D171=2,G171=1),Inputs!$L$52,IF(AND(D171=3,G171=1),Inputs!$L$53,IF(AND(D171=4,G171=1),Inputs!$L$54,0))))</f>
        <v>0</v>
      </c>
      <c r="AC171" s="19">
        <f>IF(AND(D171=1,H171=1),Inputs!$M$34,IF(AND(D171=2,H171=1),Inputs!$M$35,IF(AND(D171=3,H171=1),Inputs!$M$36,IF(AND(D171=4,H171=1),Inputs!$M$37,0))))</f>
        <v>0</v>
      </c>
      <c r="AD171" s="19">
        <f>IF(AND(D171=1,H171=1),Inputs!$M$51,IF(AND(D171=2,H171=1),Inputs!$M$52,IF(AND(D171=3,H171=1),Inputs!$M$53,IF(AND(D171=4,H171=1),Inputs!$M$54,0))))</f>
        <v>0</v>
      </c>
      <c r="AE171" s="19">
        <f>IF(AND(D171=1,I171=1),Inputs!$N$34,IF(AND(D171=2,I171=1),Inputs!$N$35,IF(AND(D171=3,I171=1),Inputs!$N$36,IF(AND(D171=4,I171=1),Inputs!$N$37,0))))</f>
        <v>0</v>
      </c>
      <c r="AF171" s="19">
        <f>IF(AND(D171=1,I171=1),Inputs!$N$51,IF(AND(D171=2,I171=1),Inputs!$N$52,IF(AND(D171=3,I171=1),Inputs!$N$53,IF(AND(D171=4,I171=1),Inputs!$N$54,0))))</f>
        <v>0</v>
      </c>
      <c r="AG171" s="19" t="e">
        <f t="shared" si="34"/>
        <v>#N/A</v>
      </c>
      <c r="AH171" s="19" t="e">
        <f t="shared" si="35"/>
        <v>#N/A</v>
      </c>
      <c r="AI171" s="19" t="e">
        <f t="shared" si="36"/>
        <v>#N/A</v>
      </c>
      <c r="AJ171" s="19" t="e">
        <f>IF(K171=2,Inputs!$B$7,IF(K171=3,Inputs!$B$8,IF(K171=4,Inputs!$B$9,IF(K171=5,Inputs!$B$10,IF(K171=6,Inputs!$B$11)))))</f>
        <v>#N/A</v>
      </c>
      <c r="AK171" s="19">
        <f>Inputs!$B$65+C171</f>
        <v>500</v>
      </c>
      <c r="AL171" s="19" t="e">
        <f t="shared" si="37"/>
        <v>#N/A</v>
      </c>
      <c r="AM171" s="19" t="e">
        <f t="shared" si="32"/>
        <v>#N/A</v>
      </c>
      <c r="AN171" s="19" t="e">
        <f t="shared" si="27"/>
        <v>#N/A</v>
      </c>
      <c r="AO171" s="19" t="e">
        <f t="shared" si="28"/>
        <v>#N/A</v>
      </c>
      <c r="AP171" s="19" t="e">
        <f t="shared" si="29"/>
        <v>#N/A</v>
      </c>
      <c r="AQ171" s="22">
        <f t="shared" si="30"/>
        <v>0</v>
      </c>
      <c r="AR171" s="22">
        <f t="shared" si="31"/>
        <v>0</v>
      </c>
      <c r="AS171" s="22">
        <f>IF(AND(AQ171&gt;=Inputs!$B$15,D171=2),MAX(C171,Inputs!$B$15),AQ171)</f>
        <v>0</v>
      </c>
      <c r="AT171" s="22">
        <f>IF(AND(AR171&gt;=Inputs!$B$15,D171=2),MAX(C171,Inputs!$B$15),AR171)</f>
        <v>0</v>
      </c>
      <c r="AU171" s="22">
        <f>IF(AND(AS171&gt;=Inputs!$B$16,D171&lt;4),MAX(C171,Inputs!$B$16),AS171)</f>
        <v>0</v>
      </c>
      <c r="AV171" s="22">
        <f>IF(AND(AT171&gt;=Inputs!$B$16,D171&lt;4),MAX(C171,Inputs!$B$16),AT171)</f>
        <v>0</v>
      </c>
      <c r="AW171" s="20">
        <f>IF(AU171&gt;Inputs!$B$17,Inputs!$B$17,AU171)</f>
        <v>0</v>
      </c>
      <c r="AX171" s="20">
        <f>IF(AV171&gt;Inputs!$B$17,Inputs!$B$17,AV171)</f>
        <v>0</v>
      </c>
    </row>
    <row r="172" spans="1:50" x14ac:dyDescent="0.25">
      <c r="A172" s="1">
        <f>Levels!A173</f>
        <v>0</v>
      </c>
      <c r="B172" s="1">
        <f>Levels!B173</f>
        <v>0</v>
      </c>
      <c r="C172" s="15">
        <f>IF(AND(E172=0,F172=1),Levels!C173,'2013-2014'!AU172)</f>
        <v>0</v>
      </c>
      <c r="D172" s="1">
        <f>Levels!F173</f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 t="e">
        <f>Levels!AE173</f>
        <v>#N/A</v>
      </c>
      <c r="K172" s="1" t="e">
        <f>Levels!AF173</f>
        <v>#N/A</v>
      </c>
      <c r="L172" s="1" t="e">
        <f t="shared" si="33"/>
        <v>#N/A</v>
      </c>
      <c r="M172" s="19">
        <f>IF(D172=1,Inputs!$J$25,IF(D172=2,Inputs!$J$26,IF(D172=3,Inputs!$J$27,IF(D172=4,Inputs!$J$28,0))))</f>
        <v>0</v>
      </c>
      <c r="N172" s="19">
        <f>IF(D172=1,Inputs!$J$42,IF(D172=2,Inputs!$J$43,IF(D172=3,Inputs!$J$44,IF(D172=4,Inputs!$J$45,0))))</f>
        <v>0</v>
      </c>
      <c r="O172" s="19">
        <f>IF(D172=1,Inputs!$K$25,IF(D172=2,Inputs!$K$26,IF(D172=3,Inputs!$K$27,IF(D172=4,Inputs!$K$28,0))))</f>
        <v>0</v>
      </c>
      <c r="P172" s="19">
        <f>IF(D172=1,Inputs!$K$42,IF(D172=2,Inputs!$K$43,IF(D172=3,Inputs!$K$44,IF(D172=4,Inputs!$K$45,0))))</f>
        <v>0</v>
      </c>
      <c r="Q172" s="19">
        <f>IF(AND(D172=1,G172=1),Inputs!$L$25,IF(AND(D172=2,G172=1),Inputs!$L$26,IF(AND(D172=3,G172=1),Inputs!$L$27,IF(AND(D172=4,G172=1),Inputs!$L$28,0))))</f>
        <v>0</v>
      </c>
      <c r="R172" s="19">
        <f>IF(AND(D172=1,G172=1),Inputs!$L$42,IF(AND(D172=2,G172=1),Inputs!$L$43,IF(AND(D172=3,G172=1),Inputs!$L$44,IF(AND(D172=4,G172=1),Inputs!$L$45,0))))</f>
        <v>0</v>
      </c>
      <c r="S172" s="19">
        <f>IF(AND(D172=1,H172=1),Inputs!$M$25,IF(AND(D172=2,H172=1),Inputs!$M$26,IF(AND(D172=3,H172=1),Inputs!$M$27,IF(AND(D172=4,H172=1),Inputs!$M$28,0))))</f>
        <v>0</v>
      </c>
      <c r="T172" s="19">
        <f>IF(AND(D172=1,H172=1),Inputs!$M$42,IF(AND(D172=2,H172=1),Inputs!$M$43,IF(AND(D172=3,H172=1),Inputs!$M$44,IF(AND(D172=4,H172=1),Inputs!$M$45,0))))</f>
        <v>0</v>
      </c>
      <c r="U172" s="19">
        <f>IF(AND(D172=1,I172=1),Inputs!$N$25,IF(AND(D172=2,I172=1),Inputs!$N$26,IF(AND(D172=3,I172=1),Inputs!$N$27,IF(AND(D172=4,I172=1),Inputs!$N$28,0))))</f>
        <v>0</v>
      </c>
      <c r="V172" s="19">
        <f>IF(AND(D172=1,I172=1),Inputs!$N$42,IF(AND(D172=2,I172=1),Inputs!$N$43,IF(AND(D172=3,I172=1),Inputs!$N$44,IF(AND(D172=4,I172=1),Inputs!$N$45,0))))</f>
        <v>0</v>
      </c>
      <c r="W172" s="19">
        <f>IF(D172=1,Inputs!$J$34,IF(D172=2,Inputs!$J$35,IF(D172=3,Inputs!$J$36,IF(D172=4,Inputs!$J$37,0))))</f>
        <v>0</v>
      </c>
      <c r="X172" s="19">
        <f>IF(D172=1,Inputs!$J$51,IF(D172=2,Inputs!$J$52,IF(D172=3,Inputs!$J$53,IF(D172=4,Inputs!$J$54,0))))</f>
        <v>0</v>
      </c>
      <c r="Y172" s="19">
        <f>IF(D172=1,Inputs!$K$34,IF(D172=2,Inputs!$K$35,IF(D172=3,Inputs!$K$36,IF(D172=4,Inputs!$K$37,0))))</f>
        <v>0</v>
      </c>
      <c r="Z172" s="19">
        <f>IF(D172=1,Inputs!$K$51,IF(D172=2,Inputs!$K$52,IF(D172=3,Inputs!$K$53,IF(D172=4,Inputs!$K$54,0))))</f>
        <v>0</v>
      </c>
      <c r="AA172" s="19">
        <f>IF(AND(D172=1,G172=1),Inputs!$L$34,IF(AND(D172=2,G172=1),Inputs!$L$35,IF(AND(D172=3,G172=1),Inputs!$L$36,IF(AND(D172=4,G172=1),Inputs!$L$37,0))))</f>
        <v>0</v>
      </c>
      <c r="AB172" s="19">
        <f>IF(AND(D172=1,G172=1),Inputs!$L$51,IF(AND(D172=2,G172=1),Inputs!$L$52,IF(AND(D172=3,G172=1),Inputs!$L$53,IF(AND(D172=4,G172=1),Inputs!$L$54,0))))</f>
        <v>0</v>
      </c>
      <c r="AC172" s="19">
        <f>IF(AND(D172=1,H172=1),Inputs!$M$34,IF(AND(D172=2,H172=1),Inputs!$M$35,IF(AND(D172=3,H172=1),Inputs!$M$36,IF(AND(D172=4,H172=1),Inputs!$M$37,0))))</f>
        <v>0</v>
      </c>
      <c r="AD172" s="19">
        <f>IF(AND(D172=1,H172=1),Inputs!$M$51,IF(AND(D172=2,H172=1),Inputs!$M$52,IF(AND(D172=3,H172=1),Inputs!$M$53,IF(AND(D172=4,H172=1),Inputs!$M$54,0))))</f>
        <v>0</v>
      </c>
      <c r="AE172" s="19">
        <f>IF(AND(D172=1,I172=1),Inputs!$N$34,IF(AND(D172=2,I172=1),Inputs!$N$35,IF(AND(D172=3,I172=1),Inputs!$N$36,IF(AND(D172=4,I172=1),Inputs!$N$37,0))))</f>
        <v>0</v>
      </c>
      <c r="AF172" s="19">
        <f>IF(AND(D172=1,I172=1),Inputs!$N$51,IF(AND(D172=2,I172=1),Inputs!$N$52,IF(AND(D172=3,I172=1),Inputs!$N$53,IF(AND(D172=4,I172=1),Inputs!$N$54,0))))</f>
        <v>0</v>
      </c>
      <c r="AG172" s="19" t="e">
        <f t="shared" si="34"/>
        <v>#N/A</v>
      </c>
      <c r="AH172" s="19" t="e">
        <f t="shared" si="35"/>
        <v>#N/A</v>
      </c>
      <c r="AI172" s="19" t="e">
        <f t="shared" si="36"/>
        <v>#N/A</v>
      </c>
      <c r="AJ172" s="19" t="e">
        <f>IF(K172=2,Inputs!$B$7,IF(K172=3,Inputs!$B$8,IF(K172=4,Inputs!$B$9,IF(K172=5,Inputs!$B$10,IF(K172=6,Inputs!$B$11)))))</f>
        <v>#N/A</v>
      </c>
      <c r="AK172" s="19">
        <f>Inputs!$B$65+C172</f>
        <v>500</v>
      </c>
      <c r="AL172" s="19" t="e">
        <f t="shared" si="37"/>
        <v>#N/A</v>
      </c>
      <c r="AM172" s="19" t="e">
        <f t="shared" si="32"/>
        <v>#N/A</v>
      </c>
      <c r="AN172" s="19" t="e">
        <f t="shared" si="27"/>
        <v>#N/A</v>
      </c>
      <c r="AO172" s="19" t="e">
        <f t="shared" si="28"/>
        <v>#N/A</v>
      </c>
      <c r="AP172" s="19" t="e">
        <f t="shared" si="29"/>
        <v>#N/A</v>
      </c>
      <c r="AQ172" s="22">
        <f t="shared" si="30"/>
        <v>0</v>
      </c>
      <c r="AR172" s="22">
        <f t="shared" si="31"/>
        <v>0</v>
      </c>
      <c r="AS172" s="22">
        <f>IF(AND(AQ172&gt;=Inputs!$B$15,D172=2),MAX(C172,Inputs!$B$15),AQ172)</f>
        <v>0</v>
      </c>
      <c r="AT172" s="22">
        <f>IF(AND(AR172&gt;=Inputs!$B$15,D172=2),MAX(C172,Inputs!$B$15),AR172)</f>
        <v>0</v>
      </c>
      <c r="AU172" s="22">
        <f>IF(AND(AS172&gt;=Inputs!$B$16,D172&lt;4),MAX(C172,Inputs!$B$16),AS172)</f>
        <v>0</v>
      </c>
      <c r="AV172" s="22">
        <f>IF(AND(AT172&gt;=Inputs!$B$16,D172&lt;4),MAX(C172,Inputs!$B$16),AT172)</f>
        <v>0</v>
      </c>
      <c r="AW172" s="20">
        <f>IF(AU172&gt;Inputs!$B$17,Inputs!$B$17,AU172)</f>
        <v>0</v>
      </c>
      <c r="AX172" s="20">
        <f>IF(AV172&gt;Inputs!$B$17,Inputs!$B$17,AV172)</f>
        <v>0</v>
      </c>
    </row>
    <row r="173" spans="1:50" x14ac:dyDescent="0.25">
      <c r="A173" s="1">
        <f>Levels!A174</f>
        <v>0</v>
      </c>
      <c r="B173" s="1">
        <f>Levels!B174</f>
        <v>0</v>
      </c>
      <c r="C173" s="15">
        <f>IF(AND(E173=0,F173=1),Levels!C174,'2013-2014'!AU173)</f>
        <v>0</v>
      </c>
      <c r="D173" s="1">
        <f>Levels!F174</f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 t="e">
        <f>Levels!AE174</f>
        <v>#N/A</v>
      </c>
      <c r="K173" s="1" t="e">
        <f>Levels!AF174</f>
        <v>#N/A</v>
      </c>
      <c r="L173" s="1" t="e">
        <f t="shared" si="33"/>
        <v>#N/A</v>
      </c>
      <c r="M173" s="19">
        <f>IF(D173=1,Inputs!$J$25,IF(D173=2,Inputs!$J$26,IF(D173=3,Inputs!$J$27,IF(D173=4,Inputs!$J$28,0))))</f>
        <v>0</v>
      </c>
      <c r="N173" s="19">
        <f>IF(D173=1,Inputs!$J$42,IF(D173=2,Inputs!$J$43,IF(D173=3,Inputs!$J$44,IF(D173=4,Inputs!$J$45,0))))</f>
        <v>0</v>
      </c>
      <c r="O173" s="19">
        <f>IF(D173=1,Inputs!$K$25,IF(D173=2,Inputs!$K$26,IF(D173=3,Inputs!$K$27,IF(D173=4,Inputs!$K$28,0))))</f>
        <v>0</v>
      </c>
      <c r="P173" s="19">
        <f>IF(D173=1,Inputs!$K$42,IF(D173=2,Inputs!$K$43,IF(D173=3,Inputs!$K$44,IF(D173=4,Inputs!$K$45,0))))</f>
        <v>0</v>
      </c>
      <c r="Q173" s="19">
        <f>IF(AND(D173=1,G173=1),Inputs!$L$25,IF(AND(D173=2,G173=1),Inputs!$L$26,IF(AND(D173=3,G173=1),Inputs!$L$27,IF(AND(D173=4,G173=1),Inputs!$L$28,0))))</f>
        <v>0</v>
      </c>
      <c r="R173" s="19">
        <f>IF(AND(D173=1,G173=1),Inputs!$L$42,IF(AND(D173=2,G173=1),Inputs!$L$43,IF(AND(D173=3,G173=1),Inputs!$L$44,IF(AND(D173=4,G173=1),Inputs!$L$45,0))))</f>
        <v>0</v>
      </c>
      <c r="S173" s="19">
        <f>IF(AND(D173=1,H173=1),Inputs!$M$25,IF(AND(D173=2,H173=1),Inputs!$M$26,IF(AND(D173=3,H173=1),Inputs!$M$27,IF(AND(D173=4,H173=1),Inputs!$M$28,0))))</f>
        <v>0</v>
      </c>
      <c r="T173" s="19">
        <f>IF(AND(D173=1,H173=1),Inputs!$M$42,IF(AND(D173=2,H173=1),Inputs!$M$43,IF(AND(D173=3,H173=1),Inputs!$M$44,IF(AND(D173=4,H173=1),Inputs!$M$45,0))))</f>
        <v>0</v>
      </c>
      <c r="U173" s="19">
        <f>IF(AND(D173=1,I173=1),Inputs!$N$25,IF(AND(D173=2,I173=1),Inputs!$N$26,IF(AND(D173=3,I173=1),Inputs!$N$27,IF(AND(D173=4,I173=1),Inputs!$N$28,0))))</f>
        <v>0</v>
      </c>
      <c r="V173" s="19">
        <f>IF(AND(D173=1,I173=1),Inputs!$N$42,IF(AND(D173=2,I173=1),Inputs!$N$43,IF(AND(D173=3,I173=1),Inputs!$N$44,IF(AND(D173=4,I173=1),Inputs!$N$45,0))))</f>
        <v>0</v>
      </c>
      <c r="W173" s="19">
        <f>IF(D173=1,Inputs!$J$34,IF(D173=2,Inputs!$J$35,IF(D173=3,Inputs!$J$36,IF(D173=4,Inputs!$J$37,0))))</f>
        <v>0</v>
      </c>
      <c r="X173" s="19">
        <f>IF(D173=1,Inputs!$J$51,IF(D173=2,Inputs!$J$52,IF(D173=3,Inputs!$J$53,IF(D173=4,Inputs!$J$54,0))))</f>
        <v>0</v>
      </c>
      <c r="Y173" s="19">
        <f>IF(D173=1,Inputs!$K$34,IF(D173=2,Inputs!$K$35,IF(D173=3,Inputs!$K$36,IF(D173=4,Inputs!$K$37,0))))</f>
        <v>0</v>
      </c>
      <c r="Z173" s="19">
        <f>IF(D173=1,Inputs!$K$51,IF(D173=2,Inputs!$K$52,IF(D173=3,Inputs!$K$53,IF(D173=4,Inputs!$K$54,0))))</f>
        <v>0</v>
      </c>
      <c r="AA173" s="19">
        <f>IF(AND(D173=1,G173=1),Inputs!$L$34,IF(AND(D173=2,G173=1),Inputs!$L$35,IF(AND(D173=3,G173=1),Inputs!$L$36,IF(AND(D173=4,G173=1),Inputs!$L$37,0))))</f>
        <v>0</v>
      </c>
      <c r="AB173" s="19">
        <f>IF(AND(D173=1,G173=1),Inputs!$L$51,IF(AND(D173=2,G173=1),Inputs!$L$52,IF(AND(D173=3,G173=1),Inputs!$L$53,IF(AND(D173=4,G173=1),Inputs!$L$54,0))))</f>
        <v>0</v>
      </c>
      <c r="AC173" s="19">
        <f>IF(AND(D173=1,H173=1),Inputs!$M$34,IF(AND(D173=2,H173=1),Inputs!$M$35,IF(AND(D173=3,H173=1),Inputs!$M$36,IF(AND(D173=4,H173=1),Inputs!$M$37,0))))</f>
        <v>0</v>
      </c>
      <c r="AD173" s="19">
        <f>IF(AND(D173=1,H173=1),Inputs!$M$51,IF(AND(D173=2,H173=1),Inputs!$M$52,IF(AND(D173=3,H173=1),Inputs!$M$53,IF(AND(D173=4,H173=1),Inputs!$M$54,0))))</f>
        <v>0</v>
      </c>
      <c r="AE173" s="19">
        <f>IF(AND(D173=1,I173=1),Inputs!$N$34,IF(AND(D173=2,I173=1),Inputs!$N$35,IF(AND(D173=3,I173=1),Inputs!$N$36,IF(AND(D173=4,I173=1),Inputs!$N$37,0))))</f>
        <v>0</v>
      </c>
      <c r="AF173" s="19">
        <f>IF(AND(D173=1,I173=1),Inputs!$N$51,IF(AND(D173=2,I173=1),Inputs!$N$52,IF(AND(D173=3,I173=1),Inputs!$N$53,IF(AND(D173=4,I173=1),Inputs!$N$54,0))))</f>
        <v>0</v>
      </c>
      <c r="AG173" s="19" t="e">
        <f t="shared" si="34"/>
        <v>#N/A</v>
      </c>
      <c r="AH173" s="19" t="e">
        <f t="shared" si="35"/>
        <v>#N/A</v>
      </c>
      <c r="AI173" s="19" t="e">
        <f t="shared" si="36"/>
        <v>#N/A</v>
      </c>
      <c r="AJ173" s="19" t="e">
        <f>IF(K173=2,Inputs!$B$7,IF(K173=3,Inputs!$B$8,IF(K173=4,Inputs!$B$9,IF(K173=5,Inputs!$B$10,IF(K173=6,Inputs!$B$11)))))</f>
        <v>#N/A</v>
      </c>
      <c r="AK173" s="19">
        <f>Inputs!$B$65+C173</f>
        <v>500</v>
      </c>
      <c r="AL173" s="19" t="e">
        <f t="shared" si="37"/>
        <v>#N/A</v>
      </c>
      <c r="AM173" s="19" t="e">
        <f t="shared" si="32"/>
        <v>#N/A</v>
      </c>
      <c r="AN173" s="19" t="e">
        <f t="shared" si="27"/>
        <v>#N/A</v>
      </c>
      <c r="AO173" s="19" t="e">
        <f t="shared" si="28"/>
        <v>#N/A</v>
      </c>
      <c r="AP173" s="19" t="e">
        <f t="shared" si="29"/>
        <v>#N/A</v>
      </c>
      <c r="AQ173" s="22">
        <f t="shared" si="30"/>
        <v>0</v>
      </c>
      <c r="AR173" s="22">
        <f t="shared" si="31"/>
        <v>0</v>
      </c>
      <c r="AS173" s="22">
        <f>IF(AND(AQ173&gt;=Inputs!$B$15,D173=2),MAX(C173,Inputs!$B$15),AQ173)</f>
        <v>0</v>
      </c>
      <c r="AT173" s="22">
        <f>IF(AND(AR173&gt;=Inputs!$B$15,D173=2),MAX(C173,Inputs!$B$15),AR173)</f>
        <v>0</v>
      </c>
      <c r="AU173" s="22">
        <f>IF(AND(AS173&gt;=Inputs!$B$16,D173&lt;4),MAX(C173,Inputs!$B$16),AS173)</f>
        <v>0</v>
      </c>
      <c r="AV173" s="22">
        <f>IF(AND(AT173&gt;=Inputs!$B$16,D173&lt;4),MAX(C173,Inputs!$B$16),AT173)</f>
        <v>0</v>
      </c>
      <c r="AW173" s="20">
        <f>IF(AU173&gt;Inputs!$B$17,Inputs!$B$17,AU173)</f>
        <v>0</v>
      </c>
      <c r="AX173" s="20">
        <f>IF(AV173&gt;Inputs!$B$17,Inputs!$B$17,AV173)</f>
        <v>0</v>
      </c>
    </row>
    <row r="174" spans="1:50" x14ac:dyDescent="0.25">
      <c r="A174" s="1">
        <f>Levels!A175</f>
        <v>0</v>
      </c>
      <c r="B174" s="1">
        <f>Levels!B175</f>
        <v>0</v>
      </c>
      <c r="C174" s="15">
        <f>IF(AND(E174=0,F174=1),Levels!C175,'2013-2014'!AU174)</f>
        <v>0</v>
      </c>
      <c r="D174" s="1">
        <f>Levels!F175</f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 t="e">
        <f>Levels!AE175</f>
        <v>#N/A</v>
      </c>
      <c r="K174" s="1" t="e">
        <f>Levels!AF175</f>
        <v>#N/A</v>
      </c>
      <c r="L174" s="1" t="e">
        <f t="shared" si="33"/>
        <v>#N/A</v>
      </c>
      <c r="M174" s="19">
        <f>IF(D174=1,Inputs!$J$25,IF(D174=2,Inputs!$J$26,IF(D174=3,Inputs!$J$27,IF(D174=4,Inputs!$J$28,0))))</f>
        <v>0</v>
      </c>
      <c r="N174" s="19">
        <f>IF(D174=1,Inputs!$J$42,IF(D174=2,Inputs!$J$43,IF(D174=3,Inputs!$J$44,IF(D174=4,Inputs!$J$45,0))))</f>
        <v>0</v>
      </c>
      <c r="O174" s="19">
        <f>IF(D174=1,Inputs!$K$25,IF(D174=2,Inputs!$K$26,IF(D174=3,Inputs!$K$27,IF(D174=4,Inputs!$K$28,0))))</f>
        <v>0</v>
      </c>
      <c r="P174" s="19">
        <f>IF(D174=1,Inputs!$K$42,IF(D174=2,Inputs!$K$43,IF(D174=3,Inputs!$K$44,IF(D174=4,Inputs!$K$45,0))))</f>
        <v>0</v>
      </c>
      <c r="Q174" s="19">
        <f>IF(AND(D174=1,G174=1),Inputs!$L$25,IF(AND(D174=2,G174=1),Inputs!$L$26,IF(AND(D174=3,G174=1),Inputs!$L$27,IF(AND(D174=4,G174=1),Inputs!$L$28,0))))</f>
        <v>0</v>
      </c>
      <c r="R174" s="19">
        <f>IF(AND(D174=1,G174=1),Inputs!$L$42,IF(AND(D174=2,G174=1),Inputs!$L$43,IF(AND(D174=3,G174=1),Inputs!$L$44,IF(AND(D174=4,G174=1),Inputs!$L$45,0))))</f>
        <v>0</v>
      </c>
      <c r="S174" s="19">
        <f>IF(AND(D174=1,H174=1),Inputs!$M$25,IF(AND(D174=2,H174=1),Inputs!$M$26,IF(AND(D174=3,H174=1),Inputs!$M$27,IF(AND(D174=4,H174=1),Inputs!$M$28,0))))</f>
        <v>0</v>
      </c>
      <c r="T174" s="19">
        <f>IF(AND(D174=1,H174=1),Inputs!$M$42,IF(AND(D174=2,H174=1),Inputs!$M$43,IF(AND(D174=3,H174=1),Inputs!$M$44,IF(AND(D174=4,H174=1),Inputs!$M$45,0))))</f>
        <v>0</v>
      </c>
      <c r="U174" s="19">
        <f>IF(AND(D174=1,I174=1),Inputs!$N$25,IF(AND(D174=2,I174=1),Inputs!$N$26,IF(AND(D174=3,I174=1),Inputs!$N$27,IF(AND(D174=4,I174=1),Inputs!$N$28,0))))</f>
        <v>0</v>
      </c>
      <c r="V174" s="19">
        <f>IF(AND(D174=1,I174=1),Inputs!$N$42,IF(AND(D174=2,I174=1),Inputs!$N$43,IF(AND(D174=3,I174=1),Inputs!$N$44,IF(AND(D174=4,I174=1),Inputs!$N$45,0))))</f>
        <v>0</v>
      </c>
      <c r="W174" s="19">
        <f>IF(D174=1,Inputs!$J$34,IF(D174=2,Inputs!$J$35,IF(D174=3,Inputs!$J$36,IF(D174=4,Inputs!$J$37,0))))</f>
        <v>0</v>
      </c>
      <c r="X174" s="19">
        <f>IF(D174=1,Inputs!$J$51,IF(D174=2,Inputs!$J$52,IF(D174=3,Inputs!$J$53,IF(D174=4,Inputs!$J$54,0))))</f>
        <v>0</v>
      </c>
      <c r="Y174" s="19">
        <f>IF(D174=1,Inputs!$K$34,IF(D174=2,Inputs!$K$35,IF(D174=3,Inputs!$K$36,IF(D174=4,Inputs!$K$37,0))))</f>
        <v>0</v>
      </c>
      <c r="Z174" s="19">
        <f>IF(D174=1,Inputs!$K$51,IF(D174=2,Inputs!$K$52,IF(D174=3,Inputs!$K$53,IF(D174=4,Inputs!$K$54,0))))</f>
        <v>0</v>
      </c>
      <c r="AA174" s="19">
        <f>IF(AND(D174=1,G174=1),Inputs!$L$34,IF(AND(D174=2,G174=1),Inputs!$L$35,IF(AND(D174=3,G174=1),Inputs!$L$36,IF(AND(D174=4,G174=1),Inputs!$L$37,0))))</f>
        <v>0</v>
      </c>
      <c r="AB174" s="19">
        <f>IF(AND(D174=1,G174=1),Inputs!$L$51,IF(AND(D174=2,G174=1),Inputs!$L$52,IF(AND(D174=3,G174=1),Inputs!$L$53,IF(AND(D174=4,G174=1),Inputs!$L$54,0))))</f>
        <v>0</v>
      </c>
      <c r="AC174" s="19">
        <f>IF(AND(D174=1,H174=1),Inputs!$M$34,IF(AND(D174=2,H174=1),Inputs!$M$35,IF(AND(D174=3,H174=1),Inputs!$M$36,IF(AND(D174=4,H174=1),Inputs!$M$37,0))))</f>
        <v>0</v>
      </c>
      <c r="AD174" s="19">
        <f>IF(AND(D174=1,H174=1),Inputs!$M$51,IF(AND(D174=2,H174=1),Inputs!$M$52,IF(AND(D174=3,H174=1),Inputs!$M$53,IF(AND(D174=4,H174=1),Inputs!$M$54,0))))</f>
        <v>0</v>
      </c>
      <c r="AE174" s="19">
        <f>IF(AND(D174=1,I174=1),Inputs!$N$34,IF(AND(D174=2,I174=1),Inputs!$N$35,IF(AND(D174=3,I174=1),Inputs!$N$36,IF(AND(D174=4,I174=1),Inputs!$N$37,0))))</f>
        <v>0</v>
      </c>
      <c r="AF174" s="19">
        <f>IF(AND(D174=1,I174=1),Inputs!$N$51,IF(AND(D174=2,I174=1),Inputs!$N$52,IF(AND(D174=3,I174=1),Inputs!$N$53,IF(AND(D174=4,I174=1),Inputs!$N$54,0))))</f>
        <v>0</v>
      </c>
      <c r="AG174" s="19" t="e">
        <f t="shared" si="34"/>
        <v>#N/A</v>
      </c>
      <c r="AH174" s="19" t="e">
        <f t="shared" si="35"/>
        <v>#N/A</v>
      </c>
      <c r="AI174" s="19" t="e">
        <f t="shared" si="36"/>
        <v>#N/A</v>
      </c>
      <c r="AJ174" s="19" t="e">
        <f>IF(K174=2,Inputs!$B$7,IF(K174=3,Inputs!$B$8,IF(K174=4,Inputs!$B$9,IF(K174=5,Inputs!$B$10,IF(K174=6,Inputs!$B$11)))))</f>
        <v>#N/A</v>
      </c>
      <c r="AK174" s="19">
        <f>Inputs!$B$65+C174</f>
        <v>500</v>
      </c>
      <c r="AL174" s="19" t="e">
        <f t="shared" si="37"/>
        <v>#N/A</v>
      </c>
      <c r="AM174" s="19" t="e">
        <f t="shared" si="32"/>
        <v>#N/A</v>
      </c>
      <c r="AN174" s="19" t="e">
        <f t="shared" si="27"/>
        <v>#N/A</v>
      </c>
      <c r="AO174" s="19" t="e">
        <f t="shared" si="28"/>
        <v>#N/A</v>
      </c>
      <c r="AP174" s="19" t="e">
        <f t="shared" si="29"/>
        <v>#N/A</v>
      </c>
      <c r="AQ174" s="22">
        <f t="shared" si="30"/>
        <v>0</v>
      </c>
      <c r="AR174" s="22">
        <f t="shared" si="31"/>
        <v>0</v>
      </c>
      <c r="AS174" s="22">
        <f>IF(AND(AQ174&gt;=Inputs!$B$15,D174=2),MAX(C174,Inputs!$B$15),AQ174)</f>
        <v>0</v>
      </c>
      <c r="AT174" s="22">
        <f>IF(AND(AR174&gt;=Inputs!$B$15,D174=2),MAX(C174,Inputs!$B$15),AR174)</f>
        <v>0</v>
      </c>
      <c r="AU174" s="22">
        <f>IF(AND(AS174&gt;=Inputs!$B$16,D174&lt;4),MAX(C174,Inputs!$B$16),AS174)</f>
        <v>0</v>
      </c>
      <c r="AV174" s="22">
        <f>IF(AND(AT174&gt;=Inputs!$B$16,D174&lt;4),MAX(C174,Inputs!$B$16),AT174)</f>
        <v>0</v>
      </c>
      <c r="AW174" s="20">
        <f>IF(AU174&gt;Inputs!$B$17,Inputs!$B$17,AU174)</f>
        <v>0</v>
      </c>
      <c r="AX174" s="20">
        <f>IF(AV174&gt;Inputs!$B$17,Inputs!$B$17,AV174)</f>
        <v>0</v>
      </c>
    </row>
    <row r="175" spans="1:50" x14ac:dyDescent="0.25">
      <c r="A175" s="1">
        <f>Levels!A176</f>
        <v>0</v>
      </c>
      <c r="B175" s="1">
        <f>Levels!B176</f>
        <v>0</v>
      </c>
      <c r="C175" s="15">
        <f>IF(AND(E175=0,F175=1),Levels!C176,'2013-2014'!AU175)</f>
        <v>0</v>
      </c>
      <c r="D175" s="1">
        <f>Levels!F176</f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 t="e">
        <f>Levels!AE176</f>
        <v>#N/A</v>
      </c>
      <c r="K175" s="1" t="e">
        <f>Levels!AF176</f>
        <v>#N/A</v>
      </c>
      <c r="L175" s="1" t="e">
        <f t="shared" si="33"/>
        <v>#N/A</v>
      </c>
      <c r="M175" s="19">
        <f>IF(D175=1,Inputs!$J$25,IF(D175=2,Inputs!$J$26,IF(D175=3,Inputs!$J$27,IF(D175=4,Inputs!$J$28,0))))</f>
        <v>0</v>
      </c>
      <c r="N175" s="19">
        <f>IF(D175=1,Inputs!$J$42,IF(D175=2,Inputs!$J$43,IF(D175=3,Inputs!$J$44,IF(D175=4,Inputs!$J$45,0))))</f>
        <v>0</v>
      </c>
      <c r="O175" s="19">
        <f>IF(D175=1,Inputs!$K$25,IF(D175=2,Inputs!$K$26,IF(D175=3,Inputs!$K$27,IF(D175=4,Inputs!$K$28,0))))</f>
        <v>0</v>
      </c>
      <c r="P175" s="19">
        <f>IF(D175=1,Inputs!$K$42,IF(D175=2,Inputs!$K$43,IF(D175=3,Inputs!$K$44,IF(D175=4,Inputs!$K$45,0))))</f>
        <v>0</v>
      </c>
      <c r="Q175" s="19">
        <f>IF(AND(D175=1,G175=1),Inputs!$L$25,IF(AND(D175=2,G175=1),Inputs!$L$26,IF(AND(D175=3,G175=1),Inputs!$L$27,IF(AND(D175=4,G175=1),Inputs!$L$28,0))))</f>
        <v>0</v>
      </c>
      <c r="R175" s="19">
        <f>IF(AND(D175=1,G175=1),Inputs!$L$42,IF(AND(D175=2,G175=1),Inputs!$L$43,IF(AND(D175=3,G175=1),Inputs!$L$44,IF(AND(D175=4,G175=1),Inputs!$L$45,0))))</f>
        <v>0</v>
      </c>
      <c r="S175" s="19">
        <f>IF(AND(D175=1,H175=1),Inputs!$M$25,IF(AND(D175=2,H175=1),Inputs!$M$26,IF(AND(D175=3,H175=1),Inputs!$M$27,IF(AND(D175=4,H175=1),Inputs!$M$28,0))))</f>
        <v>0</v>
      </c>
      <c r="T175" s="19">
        <f>IF(AND(D175=1,H175=1),Inputs!$M$42,IF(AND(D175=2,H175=1),Inputs!$M$43,IF(AND(D175=3,H175=1),Inputs!$M$44,IF(AND(D175=4,H175=1),Inputs!$M$45,0))))</f>
        <v>0</v>
      </c>
      <c r="U175" s="19">
        <f>IF(AND(D175=1,I175=1),Inputs!$N$25,IF(AND(D175=2,I175=1),Inputs!$N$26,IF(AND(D175=3,I175=1),Inputs!$N$27,IF(AND(D175=4,I175=1),Inputs!$N$28,0))))</f>
        <v>0</v>
      </c>
      <c r="V175" s="19">
        <f>IF(AND(D175=1,I175=1),Inputs!$N$42,IF(AND(D175=2,I175=1),Inputs!$N$43,IF(AND(D175=3,I175=1),Inputs!$N$44,IF(AND(D175=4,I175=1),Inputs!$N$45,0))))</f>
        <v>0</v>
      </c>
      <c r="W175" s="19">
        <f>IF(D175=1,Inputs!$J$34,IF(D175=2,Inputs!$J$35,IF(D175=3,Inputs!$J$36,IF(D175=4,Inputs!$J$37,0))))</f>
        <v>0</v>
      </c>
      <c r="X175" s="19">
        <f>IF(D175=1,Inputs!$J$51,IF(D175=2,Inputs!$J$52,IF(D175=3,Inputs!$J$53,IF(D175=4,Inputs!$J$54,0))))</f>
        <v>0</v>
      </c>
      <c r="Y175" s="19">
        <f>IF(D175=1,Inputs!$K$34,IF(D175=2,Inputs!$K$35,IF(D175=3,Inputs!$K$36,IF(D175=4,Inputs!$K$37,0))))</f>
        <v>0</v>
      </c>
      <c r="Z175" s="19">
        <f>IF(D175=1,Inputs!$K$51,IF(D175=2,Inputs!$K$52,IF(D175=3,Inputs!$K$53,IF(D175=4,Inputs!$K$54,0))))</f>
        <v>0</v>
      </c>
      <c r="AA175" s="19">
        <f>IF(AND(D175=1,G175=1),Inputs!$L$34,IF(AND(D175=2,G175=1),Inputs!$L$35,IF(AND(D175=3,G175=1),Inputs!$L$36,IF(AND(D175=4,G175=1),Inputs!$L$37,0))))</f>
        <v>0</v>
      </c>
      <c r="AB175" s="19">
        <f>IF(AND(D175=1,G175=1),Inputs!$L$51,IF(AND(D175=2,G175=1),Inputs!$L$52,IF(AND(D175=3,G175=1),Inputs!$L$53,IF(AND(D175=4,G175=1),Inputs!$L$54,0))))</f>
        <v>0</v>
      </c>
      <c r="AC175" s="19">
        <f>IF(AND(D175=1,H175=1),Inputs!$M$34,IF(AND(D175=2,H175=1),Inputs!$M$35,IF(AND(D175=3,H175=1),Inputs!$M$36,IF(AND(D175=4,H175=1),Inputs!$M$37,0))))</f>
        <v>0</v>
      </c>
      <c r="AD175" s="19">
        <f>IF(AND(D175=1,H175=1),Inputs!$M$51,IF(AND(D175=2,H175=1),Inputs!$M$52,IF(AND(D175=3,H175=1),Inputs!$M$53,IF(AND(D175=4,H175=1),Inputs!$M$54,0))))</f>
        <v>0</v>
      </c>
      <c r="AE175" s="19">
        <f>IF(AND(D175=1,I175=1),Inputs!$N$34,IF(AND(D175=2,I175=1),Inputs!$N$35,IF(AND(D175=3,I175=1),Inputs!$N$36,IF(AND(D175=4,I175=1),Inputs!$N$37,0))))</f>
        <v>0</v>
      </c>
      <c r="AF175" s="19">
        <f>IF(AND(D175=1,I175=1),Inputs!$N$51,IF(AND(D175=2,I175=1),Inputs!$N$52,IF(AND(D175=3,I175=1),Inputs!$N$53,IF(AND(D175=4,I175=1),Inputs!$N$54,0))))</f>
        <v>0</v>
      </c>
      <c r="AG175" s="19" t="e">
        <f t="shared" si="34"/>
        <v>#N/A</v>
      </c>
      <c r="AH175" s="19" t="e">
        <f t="shared" si="35"/>
        <v>#N/A</v>
      </c>
      <c r="AI175" s="19" t="e">
        <f t="shared" si="36"/>
        <v>#N/A</v>
      </c>
      <c r="AJ175" s="19" t="e">
        <f>IF(K175=2,Inputs!$B$7,IF(K175=3,Inputs!$B$8,IF(K175=4,Inputs!$B$9,IF(K175=5,Inputs!$B$10,IF(K175=6,Inputs!$B$11)))))</f>
        <v>#N/A</v>
      </c>
      <c r="AK175" s="19">
        <f>Inputs!$B$65+C175</f>
        <v>500</v>
      </c>
      <c r="AL175" s="19" t="e">
        <f t="shared" si="37"/>
        <v>#N/A</v>
      </c>
      <c r="AM175" s="19" t="e">
        <f t="shared" si="32"/>
        <v>#N/A</v>
      </c>
      <c r="AN175" s="19" t="e">
        <f t="shared" si="27"/>
        <v>#N/A</v>
      </c>
      <c r="AO175" s="19" t="e">
        <f t="shared" si="28"/>
        <v>#N/A</v>
      </c>
      <c r="AP175" s="19" t="e">
        <f t="shared" si="29"/>
        <v>#N/A</v>
      </c>
      <c r="AQ175" s="22">
        <f t="shared" si="30"/>
        <v>0</v>
      </c>
      <c r="AR175" s="22">
        <f t="shared" si="31"/>
        <v>0</v>
      </c>
      <c r="AS175" s="22">
        <f>IF(AND(AQ175&gt;=Inputs!$B$15,D175=2),MAX(C175,Inputs!$B$15),AQ175)</f>
        <v>0</v>
      </c>
      <c r="AT175" s="22">
        <f>IF(AND(AR175&gt;=Inputs!$B$15,D175=2),MAX(C175,Inputs!$B$15),AR175)</f>
        <v>0</v>
      </c>
      <c r="AU175" s="22">
        <f>IF(AND(AS175&gt;=Inputs!$B$16,D175&lt;4),MAX(C175,Inputs!$B$16),AS175)</f>
        <v>0</v>
      </c>
      <c r="AV175" s="22">
        <f>IF(AND(AT175&gt;=Inputs!$B$16,D175&lt;4),MAX(C175,Inputs!$B$16),AT175)</f>
        <v>0</v>
      </c>
      <c r="AW175" s="20">
        <f>IF(AU175&gt;Inputs!$B$17,Inputs!$B$17,AU175)</f>
        <v>0</v>
      </c>
      <c r="AX175" s="20">
        <f>IF(AV175&gt;Inputs!$B$17,Inputs!$B$17,AV175)</f>
        <v>0</v>
      </c>
    </row>
    <row r="176" spans="1:50" x14ac:dyDescent="0.25">
      <c r="A176" s="1">
        <f>Levels!A177</f>
        <v>0</v>
      </c>
      <c r="B176" s="1">
        <f>Levels!B177</f>
        <v>0</v>
      </c>
      <c r="C176" s="15">
        <f>IF(AND(E176=0,F176=1),Levels!C177,'2013-2014'!AU176)</f>
        <v>0</v>
      </c>
      <c r="D176" s="1">
        <f>Levels!F177</f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 t="e">
        <f>Levels!AE177</f>
        <v>#N/A</v>
      </c>
      <c r="K176" s="1" t="e">
        <f>Levels!AF177</f>
        <v>#N/A</v>
      </c>
      <c r="L176" s="1" t="e">
        <f t="shared" si="33"/>
        <v>#N/A</v>
      </c>
      <c r="M176" s="19">
        <f>IF(D176=1,Inputs!$J$25,IF(D176=2,Inputs!$J$26,IF(D176=3,Inputs!$J$27,IF(D176=4,Inputs!$J$28,0))))</f>
        <v>0</v>
      </c>
      <c r="N176" s="19">
        <f>IF(D176=1,Inputs!$J$42,IF(D176=2,Inputs!$J$43,IF(D176=3,Inputs!$J$44,IF(D176=4,Inputs!$J$45,0))))</f>
        <v>0</v>
      </c>
      <c r="O176" s="19">
        <f>IF(D176=1,Inputs!$K$25,IF(D176=2,Inputs!$K$26,IF(D176=3,Inputs!$K$27,IF(D176=4,Inputs!$K$28,0))))</f>
        <v>0</v>
      </c>
      <c r="P176" s="19">
        <f>IF(D176=1,Inputs!$K$42,IF(D176=2,Inputs!$K$43,IF(D176=3,Inputs!$K$44,IF(D176=4,Inputs!$K$45,0))))</f>
        <v>0</v>
      </c>
      <c r="Q176" s="19">
        <f>IF(AND(D176=1,G176=1),Inputs!$L$25,IF(AND(D176=2,G176=1),Inputs!$L$26,IF(AND(D176=3,G176=1),Inputs!$L$27,IF(AND(D176=4,G176=1),Inputs!$L$28,0))))</f>
        <v>0</v>
      </c>
      <c r="R176" s="19">
        <f>IF(AND(D176=1,G176=1),Inputs!$L$42,IF(AND(D176=2,G176=1),Inputs!$L$43,IF(AND(D176=3,G176=1),Inputs!$L$44,IF(AND(D176=4,G176=1),Inputs!$L$45,0))))</f>
        <v>0</v>
      </c>
      <c r="S176" s="19">
        <f>IF(AND(D176=1,H176=1),Inputs!$M$25,IF(AND(D176=2,H176=1),Inputs!$M$26,IF(AND(D176=3,H176=1),Inputs!$M$27,IF(AND(D176=4,H176=1),Inputs!$M$28,0))))</f>
        <v>0</v>
      </c>
      <c r="T176" s="19">
        <f>IF(AND(D176=1,H176=1),Inputs!$M$42,IF(AND(D176=2,H176=1),Inputs!$M$43,IF(AND(D176=3,H176=1),Inputs!$M$44,IF(AND(D176=4,H176=1),Inputs!$M$45,0))))</f>
        <v>0</v>
      </c>
      <c r="U176" s="19">
        <f>IF(AND(D176=1,I176=1),Inputs!$N$25,IF(AND(D176=2,I176=1),Inputs!$N$26,IF(AND(D176=3,I176=1),Inputs!$N$27,IF(AND(D176=4,I176=1),Inputs!$N$28,0))))</f>
        <v>0</v>
      </c>
      <c r="V176" s="19">
        <f>IF(AND(D176=1,I176=1),Inputs!$N$42,IF(AND(D176=2,I176=1),Inputs!$N$43,IF(AND(D176=3,I176=1),Inputs!$N$44,IF(AND(D176=4,I176=1),Inputs!$N$45,0))))</f>
        <v>0</v>
      </c>
      <c r="W176" s="19">
        <f>IF(D176=1,Inputs!$J$34,IF(D176=2,Inputs!$J$35,IF(D176=3,Inputs!$J$36,IF(D176=4,Inputs!$J$37,0))))</f>
        <v>0</v>
      </c>
      <c r="X176" s="19">
        <f>IF(D176=1,Inputs!$J$51,IF(D176=2,Inputs!$J$52,IF(D176=3,Inputs!$J$53,IF(D176=4,Inputs!$J$54,0))))</f>
        <v>0</v>
      </c>
      <c r="Y176" s="19">
        <f>IF(D176=1,Inputs!$K$34,IF(D176=2,Inputs!$K$35,IF(D176=3,Inputs!$K$36,IF(D176=4,Inputs!$K$37,0))))</f>
        <v>0</v>
      </c>
      <c r="Z176" s="19">
        <f>IF(D176=1,Inputs!$K$51,IF(D176=2,Inputs!$K$52,IF(D176=3,Inputs!$K$53,IF(D176=4,Inputs!$K$54,0))))</f>
        <v>0</v>
      </c>
      <c r="AA176" s="19">
        <f>IF(AND(D176=1,G176=1),Inputs!$L$34,IF(AND(D176=2,G176=1),Inputs!$L$35,IF(AND(D176=3,G176=1),Inputs!$L$36,IF(AND(D176=4,G176=1),Inputs!$L$37,0))))</f>
        <v>0</v>
      </c>
      <c r="AB176" s="19">
        <f>IF(AND(D176=1,G176=1),Inputs!$L$51,IF(AND(D176=2,G176=1),Inputs!$L$52,IF(AND(D176=3,G176=1),Inputs!$L$53,IF(AND(D176=4,G176=1),Inputs!$L$54,0))))</f>
        <v>0</v>
      </c>
      <c r="AC176" s="19">
        <f>IF(AND(D176=1,H176=1),Inputs!$M$34,IF(AND(D176=2,H176=1),Inputs!$M$35,IF(AND(D176=3,H176=1),Inputs!$M$36,IF(AND(D176=4,H176=1),Inputs!$M$37,0))))</f>
        <v>0</v>
      </c>
      <c r="AD176" s="19">
        <f>IF(AND(D176=1,H176=1),Inputs!$M$51,IF(AND(D176=2,H176=1),Inputs!$M$52,IF(AND(D176=3,H176=1),Inputs!$M$53,IF(AND(D176=4,H176=1),Inputs!$M$54,0))))</f>
        <v>0</v>
      </c>
      <c r="AE176" s="19">
        <f>IF(AND(D176=1,I176=1),Inputs!$N$34,IF(AND(D176=2,I176=1),Inputs!$N$35,IF(AND(D176=3,I176=1),Inputs!$N$36,IF(AND(D176=4,I176=1),Inputs!$N$37,0))))</f>
        <v>0</v>
      </c>
      <c r="AF176" s="19">
        <f>IF(AND(D176=1,I176=1),Inputs!$N$51,IF(AND(D176=2,I176=1),Inputs!$N$52,IF(AND(D176=3,I176=1),Inputs!$N$53,IF(AND(D176=4,I176=1),Inputs!$N$54,0))))</f>
        <v>0</v>
      </c>
      <c r="AG176" s="19" t="e">
        <f t="shared" si="34"/>
        <v>#N/A</v>
      </c>
      <c r="AH176" s="19" t="e">
        <f t="shared" si="35"/>
        <v>#N/A</v>
      </c>
      <c r="AI176" s="19" t="e">
        <f t="shared" si="36"/>
        <v>#N/A</v>
      </c>
      <c r="AJ176" s="19" t="e">
        <f>IF(K176=2,Inputs!$B$7,IF(K176=3,Inputs!$B$8,IF(K176=4,Inputs!$B$9,IF(K176=5,Inputs!$B$10,IF(K176=6,Inputs!$B$11)))))</f>
        <v>#N/A</v>
      </c>
      <c r="AK176" s="19">
        <f>Inputs!$B$65+C176</f>
        <v>500</v>
      </c>
      <c r="AL176" s="19" t="e">
        <f t="shared" si="37"/>
        <v>#N/A</v>
      </c>
      <c r="AM176" s="19" t="e">
        <f t="shared" si="32"/>
        <v>#N/A</v>
      </c>
      <c r="AN176" s="19" t="e">
        <f t="shared" si="27"/>
        <v>#N/A</v>
      </c>
      <c r="AO176" s="19" t="e">
        <f t="shared" si="28"/>
        <v>#N/A</v>
      </c>
      <c r="AP176" s="19" t="e">
        <f t="shared" si="29"/>
        <v>#N/A</v>
      </c>
      <c r="AQ176" s="22">
        <f t="shared" si="30"/>
        <v>0</v>
      </c>
      <c r="AR176" s="22">
        <f t="shared" si="31"/>
        <v>0</v>
      </c>
      <c r="AS176" s="22">
        <f>IF(AND(AQ176&gt;=Inputs!$B$15,D176=2),MAX(C176,Inputs!$B$15),AQ176)</f>
        <v>0</v>
      </c>
      <c r="AT176" s="22">
        <f>IF(AND(AR176&gt;=Inputs!$B$15,D176=2),MAX(C176,Inputs!$B$15),AR176)</f>
        <v>0</v>
      </c>
      <c r="AU176" s="22">
        <f>IF(AND(AS176&gt;=Inputs!$B$16,D176&lt;4),MAX(C176,Inputs!$B$16),AS176)</f>
        <v>0</v>
      </c>
      <c r="AV176" s="22">
        <f>IF(AND(AT176&gt;=Inputs!$B$16,D176&lt;4),MAX(C176,Inputs!$B$16),AT176)</f>
        <v>0</v>
      </c>
      <c r="AW176" s="20">
        <f>IF(AU176&gt;Inputs!$B$17,Inputs!$B$17,AU176)</f>
        <v>0</v>
      </c>
      <c r="AX176" s="20">
        <f>IF(AV176&gt;Inputs!$B$17,Inputs!$B$17,AV176)</f>
        <v>0</v>
      </c>
    </row>
    <row r="177" spans="1:50" x14ac:dyDescent="0.25">
      <c r="A177" s="1">
        <f>Levels!A178</f>
        <v>0</v>
      </c>
      <c r="B177" s="1">
        <f>Levels!B178</f>
        <v>0</v>
      </c>
      <c r="C177" s="15">
        <f>IF(AND(E177=0,F177=1),Levels!C178,'2013-2014'!AU177)</f>
        <v>0</v>
      </c>
      <c r="D177" s="1">
        <f>Levels!F178</f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 t="e">
        <f>Levels!AE178</f>
        <v>#N/A</v>
      </c>
      <c r="K177" s="1" t="e">
        <f>Levels!AF178</f>
        <v>#N/A</v>
      </c>
      <c r="L177" s="1" t="e">
        <f t="shared" si="33"/>
        <v>#N/A</v>
      </c>
      <c r="M177" s="19">
        <f>IF(D177=1,Inputs!$J$25,IF(D177=2,Inputs!$J$26,IF(D177=3,Inputs!$J$27,IF(D177=4,Inputs!$J$28,0))))</f>
        <v>0</v>
      </c>
      <c r="N177" s="19">
        <f>IF(D177=1,Inputs!$J$42,IF(D177=2,Inputs!$J$43,IF(D177=3,Inputs!$J$44,IF(D177=4,Inputs!$J$45,0))))</f>
        <v>0</v>
      </c>
      <c r="O177" s="19">
        <f>IF(D177=1,Inputs!$K$25,IF(D177=2,Inputs!$K$26,IF(D177=3,Inputs!$K$27,IF(D177=4,Inputs!$K$28,0))))</f>
        <v>0</v>
      </c>
      <c r="P177" s="19">
        <f>IF(D177=1,Inputs!$K$42,IF(D177=2,Inputs!$K$43,IF(D177=3,Inputs!$K$44,IF(D177=4,Inputs!$K$45,0))))</f>
        <v>0</v>
      </c>
      <c r="Q177" s="19">
        <f>IF(AND(D177=1,G177=1),Inputs!$L$25,IF(AND(D177=2,G177=1),Inputs!$L$26,IF(AND(D177=3,G177=1),Inputs!$L$27,IF(AND(D177=4,G177=1),Inputs!$L$28,0))))</f>
        <v>0</v>
      </c>
      <c r="R177" s="19">
        <f>IF(AND(D177=1,G177=1),Inputs!$L$42,IF(AND(D177=2,G177=1),Inputs!$L$43,IF(AND(D177=3,G177=1),Inputs!$L$44,IF(AND(D177=4,G177=1),Inputs!$L$45,0))))</f>
        <v>0</v>
      </c>
      <c r="S177" s="19">
        <f>IF(AND(D177=1,H177=1),Inputs!$M$25,IF(AND(D177=2,H177=1),Inputs!$M$26,IF(AND(D177=3,H177=1),Inputs!$M$27,IF(AND(D177=4,H177=1),Inputs!$M$28,0))))</f>
        <v>0</v>
      </c>
      <c r="T177" s="19">
        <f>IF(AND(D177=1,H177=1),Inputs!$M$42,IF(AND(D177=2,H177=1),Inputs!$M$43,IF(AND(D177=3,H177=1),Inputs!$M$44,IF(AND(D177=4,H177=1),Inputs!$M$45,0))))</f>
        <v>0</v>
      </c>
      <c r="U177" s="19">
        <f>IF(AND(D177=1,I177=1),Inputs!$N$25,IF(AND(D177=2,I177=1),Inputs!$N$26,IF(AND(D177=3,I177=1),Inputs!$N$27,IF(AND(D177=4,I177=1),Inputs!$N$28,0))))</f>
        <v>0</v>
      </c>
      <c r="V177" s="19">
        <f>IF(AND(D177=1,I177=1),Inputs!$N$42,IF(AND(D177=2,I177=1),Inputs!$N$43,IF(AND(D177=3,I177=1),Inputs!$N$44,IF(AND(D177=4,I177=1),Inputs!$N$45,0))))</f>
        <v>0</v>
      </c>
      <c r="W177" s="19">
        <f>IF(D177=1,Inputs!$J$34,IF(D177=2,Inputs!$J$35,IF(D177=3,Inputs!$J$36,IF(D177=4,Inputs!$J$37,0))))</f>
        <v>0</v>
      </c>
      <c r="X177" s="19">
        <f>IF(D177=1,Inputs!$J$51,IF(D177=2,Inputs!$J$52,IF(D177=3,Inputs!$J$53,IF(D177=4,Inputs!$J$54,0))))</f>
        <v>0</v>
      </c>
      <c r="Y177" s="19">
        <f>IF(D177=1,Inputs!$K$34,IF(D177=2,Inputs!$K$35,IF(D177=3,Inputs!$K$36,IF(D177=4,Inputs!$K$37,0))))</f>
        <v>0</v>
      </c>
      <c r="Z177" s="19">
        <f>IF(D177=1,Inputs!$K$51,IF(D177=2,Inputs!$K$52,IF(D177=3,Inputs!$K$53,IF(D177=4,Inputs!$K$54,0))))</f>
        <v>0</v>
      </c>
      <c r="AA177" s="19">
        <f>IF(AND(D177=1,G177=1),Inputs!$L$34,IF(AND(D177=2,G177=1),Inputs!$L$35,IF(AND(D177=3,G177=1),Inputs!$L$36,IF(AND(D177=4,G177=1),Inputs!$L$37,0))))</f>
        <v>0</v>
      </c>
      <c r="AB177" s="19">
        <f>IF(AND(D177=1,G177=1),Inputs!$L$51,IF(AND(D177=2,G177=1),Inputs!$L$52,IF(AND(D177=3,G177=1),Inputs!$L$53,IF(AND(D177=4,G177=1),Inputs!$L$54,0))))</f>
        <v>0</v>
      </c>
      <c r="AC177" s="19">
        <f>IF(AND(D177=1,H177=1),Inputs!$M$34,IF(AND(D177=2,H177=1),Inputs!$M$35,IF(AND(D177=3,H177=1),Inputs!$M$36,IF(AND(D177=4,H177=1),Inputs!$M$37,0))))</f>
        <v>0</v>
      </c>
      <c r="AD177" s="19">
        <f>IF(AND(D177=1,H177=1),Inputs!$M$51,IF(AND(D177=2,H177=1),Inputs!$M$52,IF(AND(D177=3,H177=1),Inputs!$M$53,IF(AND(D177=4,H177=1),Inputs!$M$54,0))))</f>
        <v>0</v>
      </c>
      <c r="AE177" s="19">
        <f>IF(AND(D177=1,I177=1),Inputs!$N$34,IF(AND(D177=2,I177=1),Inputs!$N$35,IF(AND(D177=3,I177=1),Inputs!$N$36,IF(AND(D177=4,I177=1),Inputs!$N$37,0))))</f>
        <v>0</v>
      </c>
      <c r="AF177" s="19">
        <f>IF(AND(D177=1,I177=1),Inputs!$N$51,IF(AND(D177=2,I177=1),Inputs!$N$52,IF(AND(D177=3,I177=1),Inputs!$N$53,IF(AND(D177=4,I177=1),Inputs!$N$54,0))))</f>
        <v>0</v>
      </c>
      <c r="AG177" s="19" t="e">
        <f t="shared" si="34"/>
        <v>#N/A</v>
      </c>
      <c r="AH177" s="19" t="e">
        <f t="shared" si="35"/>
        <v>#N/A</v>
      </c>
      <c r="AI177" s="19" t="e">
        <f t="shared" si="36"/>
        <v>#N/A</v>
      </c>
      <c r="AJ177" s="19" t="e">
        <f>IF(K177=2,Inputs!$B$7,IF(K177=3,Inputs!$B$8,IF(K177=4,Inputs!$B$9,IF(K177=5,Inputs!$B$10,IF(K177=6,Inputs!$B$11)))))</f>
        <v>#N/A</v>
      </c>
      <c r="AK177" s="19">
        <f>Inputs!$B$65+C177</f>
        <v>500</v>
      </c>
      <c r="AL177" s="19" t="e">
        <f t="shared" si="37"/>
        <v>#N/A</v>
      </c>
      <c r="AM177" s="19" t="e">
        <f t="shared" si="32"/>
        <v>#N/A</v>
      </c>
      <c r="AN177" s="19" t="e">
        <f t="shared" si="27"/>
        <v>#N/A</v>
      </c>
      <c r="AO177" s="19" t="e">
        <f t="shared" si="28"/>
        <v>#N/A</v>
      </c>
      <c r="AP177" s="19" t="e">
        <f t="shared" si="29"/>
        <v>#N/A</v>
      </c>
      <c r="AQ177" s="22">
        <f t="shared" si="30"/>
        <v>0</v>
      </c>
      <c r="AR177" s="22">
        <f t="shared" si="31"/>
        <v>0</v>
      </c>
      <c r="AS177" s="22">
        <f>IF(AND(AQ177&gt;=Inputs!$B$15,D177=2),MAX(C177,Inputs!$B$15),AQ177)</f>
        <v>0</v>
      </c>
      <c r="AT177" s="22">
        <f>IF(AND(AR177&gt;=Inputs!$B$15,D177=2),MAX(C177,Inputs!$B$15),AR177)</f>
        <v>0</v>
      </c>
      <c r="AU177" s="22">
        <f>IF(AND(AS177&gt;=Inputs!$B$16,D177&lt;4),MAX(C177,Inputs!$B$16),AS177)</f>
        <v>0</v>
      </c>
      <c r="AV177" s="22">
        <f>IF(AND(AT177&gt;=Inputs!$B$16,D177&lt;4),MAX(C177,Inputs!$B$16),AT177)</f>
        <v>0</v>
      </c>
      <c r="AW177" s="20">
        <f>IF(AU177&gt;Inputs!$B$17,Inputs!$B$17,AU177)</f>
        <v>0</v>
      </c>
      <c r="AX177" s="20">
        <f>IF(AV177&gt;Inputs!$B$17,Inputs!$B$17,AV177)</f>
        <v>0</v>
      </c>
    </row>
    <row r="178" spans="1:50" x14ac:dyDescent="0.25">
      <c r="A178" s="1">
        <f>Levels!A179</f>
        <v>0</v>
      </c>
      <c r="B178" s="1">
        <f>Levels!B179</f>
        <v>0</v>
      </c>
      <c r="C178" s="15">
        <f>IF(AND(E178=0,F178=1),Levels!C179,'2013-2014'!AU178)</f>
        <v>0</v>
      </c>
      <c r="D178" s="1">
        <f>Levels!F179</f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 t="e">
        <f>Levels!AE179</f>
        <v>#N/A</v>
      </c>
      <c r="K178" s="1" t="e">
        <f>Levels!AF179</f>
        <v>#N/A</v>
      </c>
      <c r="L178" s="1" t="e">
        <f t="shared" si="33"/>
        <v>#N/A</v>
      </c>
      <c r="M178" s="19">
        <f>IF(D178=1,Inputs!$J$25,IF(D178=2,Inputs!$J$26,IF(D178=3,Inputs!$J$27,IF(D178=4,Inputs!$J$28,0))))</f>
        <v>0</v>
      </c>
      <c r="N178" s="19">
        <f>IF(D178=1,Inputs!$J$42,IF(D178=2,Inputs!$J$43,IF(D178=3,Inputs!$J$44,IF(D178=4,Inputs!$J$45,0))))</f>
        <v>0</v>
      </c>
      <c r="O178" s="19">
        <f>IF(D178=1,Inputs!$K$25,IF(D178=2,Inputs!$K$26,IF(D178=3,Inputs!$K$27,IF(D178=4,Inputs!$K$28,0))))</f>
        <v>0</v>
      </c>
      <c r="P178" s="19">
        <f>IF(D178=1,Inputs!$K$42,IF(D178=2,Inputs!$K$43,IF(D178=3,Inputs!$K$44,IF(D178=4,Inputs!$K$45,0))))</f>
        <v>0</v>
      </c>
      <c r="Q178" s="19">
        <f>IF(AND(D178=1,G178=1),Inputs!$L$25,IF(AND(D178=2,G178=1),Inputs!$L$26,IF(AND(D178=3,G178=1),Inputs!$L$27,IF(AND(D178=4,G178=1),Inputs!$L$28,0))))</f>
        <v>0</v>
      </c>
      <c r="R178" s="19">
        <f>IF(AND(D178=1,G178=1),Inputs!$L$42,IF(AND(D178=2,G178=1),Inputs!$L$43,IF(AND(D178=3,G178=1),Inputs!$L$44,IF(AND(D178=4,G178=1),Inputs!$L$45,0))))</f>
        <v>0</v>
      </c>
      <c r="S178" s="19">
        <f>IF(AND(D178=1,H178=1),Inputs!$M$25,IF(AND(D178=2,H178=1),Inputs!$M$26,IF(AND(D178=3,H178=1),Inputs!$M$27,IF(AND(D178=4,H178=1),Inputs!$M$28,0))))</f>
        <v>0</v>
      </c>
      <c r="T178" s="19">
        <f>IF(AND(D178=1,H178=1),Inputs!$M$42,IF(AND(D178=2,H178=1),Inputs!$M$43,IF(AND(D178=3,H178=1),Inputs!$M$44,IF(AND(D178=4,H178=1),Inputs!$M$45,0))))</f>
        <v>0</v>
      </c>
      <c r="U178" s="19">
        <f>IF(AND(D178=1,I178=1),Inputs!$N$25,IF(AND(D178=2,I178=1),Inputs!$N$26,IF(AND(D178=3,I178=1),Inputs!$N$27,IF(AND(D178=4,I178=1),Inputs!$N$28,0))))</f>
        <v>0</v>
      </c>
      <c r="V178" s="19">
        <f>IF(AND(D178=1,I178=1),Inputs!$N$42,IF(AND(D178=2,I178=1),Inputs!$N$43,IF(AND(D178=3,I178=1),Inputs!$N$44,IF(AND(D178=4,I178=1),Inputs!$N$45,0))))</f>
        <v>0</v>
      </c>
      <c r="W178" s="19">
        <f>IF(D178=1,Inputs!$J$34,IF(D178=2,Inputs!$J$35,IF(D178=3,Inputs!$J$36,IF(D178=4,Inputs!$J$37,0))))</f>
        <v>0</v>
      </c>
      <c r="X178" s="19">
        <f>IF(D178=1,Inputs!$J$51,IF(D178=2,Inputs!$J$52,IF(D178=3,Inputs!$J$53,IF(D178=4,Inputs!$J$54,0))))</f>
        <v>0</v>
      </c>
      <c r="Y178" s="19">
        <f>IF(D178=1,Inputs!$K$34,IF(D178=2,Inputs!$K$35,IF(D178=3,Inputs!$K$36,IF(D178=4,Inputs!$K$37,0))))</f>
        <v>0</v>
      </c>
      <c r="Z178" s="19">
        <f>IF(D178=1,Inputs!$K$51,IF(D178=2,Inputs!$K$52,IF(D178=3,Inputs!$K$53,IF(D178=4,Inputs!$K$54,0))))</f>
        <v>0</v>
      </c>
      <c r="AA178" s="19">
        <f>IF(AND(D178=1,G178=1),Inputs!$L$34,IF(AND(D178=2,G178=1),Inputs!$L$35,IF(AND(D178=3,G178=1),Inputs!$L$36,IF(AND(D178=4,G178=1),Inputs!$L$37,0))))</f>
        <v>0</v>
      </c>
      <c r="AB178" s="19">
        <f>IF(AND(D178=1,G178=1),Inputs!$L$51,IF(AND(D178=2,G178=1),Inputs!$L$52,IF(AND(D178=3,G178=1),Inputs!$L$53,IF(AND(D178=4,G178=1),Inputs!$L$54,0))))</f>
        <v>0</v>
      </c>
      <c r="AC178" s="19">
        <f>IF(AND(D178=1,H178=1),Inputs!$M$34,IF(AND(D178=2,H178=1),Inputs!$M$35,IF(AND(D178=3,H178=1),Inputs!$M$36,IF(AND(D178=4,H178=1),Inputs!$M$37,0))))</f>
        <v>0</v>
      </c>
      <c r="AD178" s="19">
        <f>IF(AND(D178=1,H178=1),Inputs!$M$51,IF(AND(D178=2,H178=1),Inputs!$M$52,IF(AND(D178=3,H178=1),Inputs!$M$53,IF(AND(D178=4,H178=1),Inputs!$M$54,0))))</f>
        <v>0</v>
      </c>
      <c r="AE178" s="19">
        <f>IF(AND(D178=1,I178=1),Inputs!$N$34,IF(AND(D178=2,I178=1),Inputs!$N$35,IF(AND(D178=3,I178=1),Inputs!$N$36,IF(AND(D178=4,I178=1),Inputs!$N$37,0))))</f>
        <v>0</v>
      </c>
      <c r="AF178" s="19">
        <f>IF(AND(D178=1,I178=1),Inputs!$N$51,IF(AND(D178=2,I178=1),Inputs!$N$52,IF(AND(D178=3,I178=1),Inputs!$N$53,IF(AND(D178=4,I178=1),Inputs!$N$54,0))))</f>
        <v>0</v>
      </c>
      <c r="AG178" s="19" t="e">
        <f t="shared" si="34"/>
        <v>#N/A</v>
      </c>
      <c r="AH178" s="19" t="e">
        <f t="shared" si="35"/>
        <v>#N/A</v>
      </c>
      <c r="AI178" s="19" t="e">
        <f t="shared" si="36"/>
        <v>#N/A</v>
      </c>
      <c r="AJ178" s="19" t="e">
        <f>IF(K178=2,Inputs!$B$7,IF(K178=3,Inputs!$B$8,IF(K178=4,Inputs!$B$9,IF(K178=5,Inputs!$B$10,IF(K178=6,Inputs!$B$11)))))</f>
        <v>#N/A</v>
      </c>
      <c r="AK178" s="19">
        <f>Inputs!$B$65+C178</f>
        <v>500</v>
      </c>
      <c r="AL178" s="19" t="e">
        <f t="shared" si="37"/>
        <v>#N/A</v>
      </c>
      <c r="AM178" s="19" t="e">
        <f t="shared" si="32"/>
        <v>#N/A</v>
      </c>
      <c r="AN178" s="19" t="e">
        <f t="shared" si="27"/>
        <v>#N/A</v>
      </c>
      <c r="AO178" s="19" t="e">
        <f t="shared" si="28"/>
        <v>#N/A</v>
      </c>
      <c r="AP178" s="19" t="e">
        <f t="shared" si="29"/>
        <v>#N/A</v>
      </c>
      <c r="AQ178" s="22">
        <f t="shared" si="30"/>
        <v>0</v>
      </c>
      <c r="AR178" s="22">
        <f t="shared" si="31"/>
        <v>0</v>
      </c>
      <c r="AS178" s="22">
        <f>IF(AND(AQ178&gt;=Inputs!$B$15,D178=2),MAX(C178,Inputs!$B$15),AQ178)</f>
        <v>0</v>
      </c>
      <c r="AT178" s="22">
        <f>IF(AND(AR178&gt;=Inputs!$B$15,D178=2),MAX(C178,Inputs!$B$15),AR178)</f>
        <v>0</v>
      </c>
      <c r="AU178" s="22">
        <f>IF(AND(AS178&gt;=Inputs!$B$16,D178&lt;4),MAX(C178,Inputs!$B$16),AS178)</f>
        <v>0</v>
      </c>
      <c r="AV178" s="22">
        <f>IF(AND(AT178&gt;=Inputs!$B$16,D178&lt;4),MAX(C178,Inputs!$B$16),AT178)</f>
        <v>0</v>
      </c>
      <c r="AW178" s="20">
        <f>IF(AU178&gt;Inputs!$B$17,Inputs!$B$17,AU178)</f>
        <v>0</v>
      </c>
      <c r="AX178" s="20">
        <f>IF(AV178&gt;Inputs!$B$17,Inputs!$B$17,AV178)</f>
        <v>0</v>
      </c>
    </row>
    <row r="179" spans="1:50" x14ac:dyDescent="0.25">
      <c r="A179" s="1">
        <f>Levels!A180</f>
        <v>0</v>
      </c>
      <c r="B179" s="1">
        <f>Levels!B180</f>
        <v>0</v>
      </c>
      <c r="C179" s="15">
        <f>IF(AND(E179=0,F179=1),Levels!C180,'2013-2014'!AU179)</f>
        <v>0</v>
      </c>
      <c r="D179" s="1">
        <f>Levels!F180</f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 t="e">
        <f>Levels!AE180</f>
        <v>#N/A</v>
      </c>
      <c r="K179" s="1" t="e">
        <f>Levels!AF180</f>
        <v>#N/A</v>
      </c>
      <c r="L179" s="1" t="e">
        <f t="shared" si="33"/>
        <v>#N/A</v>
      </c>
      <c r="M179" s="19">
        <f>IF(D179=1,Inputs!$J$25,IF(D179=2,Inputs!$J$26,IF(D179=3,Inputs!$J$27,IF(D179=4,Inputs!$J$28,0))))</f>
        <v>0</v>
      </c>
      <c r="N179" s="19">
        <f>IF(D179=1,Inputs!$J$42,IF(D179=2,Inputs!$J$43,IF(D179=3,Inputs!$J$44,IF(D179=4,Inputs!$J$45,0))))</f>
        <v>0</v>
      </c>
      <c r="O179" s="19">
        <f>IF(D179=1,Inputs!$K$25,IF(D179=2,Inputs!$K$26,IF(D179=3,Inputs!$K$27,IF(D179=4,Inputs!$K$28,0))))</f>
        <v>0</v>
      </c>
      <c r="P179" s="19">
        <f>IF(D179=1,Inputs!$K$42,IF(D179=2,Inputs!$K$43,IF(D179=3,Inputs!$K$44,IF(D179=4,Inputs!$K$45,0))))</f>
        <v>0</v>
      </c>
      <c r="Q179" s="19">
        <f>IF(AND(D179=1,G179=1),Inputs!$L$25,IF(AND(D179=2,G179=1),Inputs!$L$26,IF(AND(D179=3,G179=1),Inputs!$L$27,IF(AND(D179=4,G179=1),Inputs!$L$28,0))))</f>
        <v>0</v>
      </c>
      <c r="R179" s="19">
        <f>IF(AND(D179=1,G179=1),Inputs!$L$42,IF(AND(D179=2,G179=1),Inputs!$L$43,IF(AND(D179=3,G179=1),Inputs!$L$44,IF(AND(D179=4,G179=1),Inputs!$L$45,0))))</f>
        <v>0</v>
      </c>
      <c r="S179" s="19">
        <f>IF(AND(D179=1,H179=1),Inputs!$M$25,IF(AND(D179=2,H179=1),Inputs!$M$26,IF(AND(D179=3,H179=1),Inputs!$M$27,IF(AND(D179=4,H179=1),Inputs!$M$28,0))))</f>
        <v>0</v>
      </c>
      <c r="T179" s="19">
        <f>IF(AND(D179=1,H179=1),Inputs!$M$42,IF(AND(D179=2,H179=1),Inputs!$M$43,IF(AND(D179=3,H179=1),Inputs!$M$44,IF(AND(D179=4,H179=1),Inputs!$M$45,0))))</f>
        <v>0</v>
      </c>
      <c r="U179" s="19">
        <f>IF(AND(D179=1,I179=1),Inputs!$N$25,IF(AND(D179=2,I179=1),Inputs!$N$26,IF(AND(D179=3,I179=1),Inputs!$N$27,IF(AND(D179=4,I179=1),Inputs!$N$28,0))))</f>
        <v>0</v>
      </c>
      <c r="V179" s="19">
        <f>IF(AND(D179=1,I179=1),Inputs!$N$42,IF(AND(D179=2,I179=1),Inputs!$N$43,IF(AND(D179=3,I179=1),Inputs!$N$44,IF(AND(D179=4,I179=1),Inputs!$N$45,0))))</f>
        <v>0</v>
      </c>
      <c r="W179" s="19">
        <f>IF(D179=1,Inputs!$J$34,IF(D179=2,Inputs!$J$35,IF(D179=3,Inputs!$J$36,IF(D179=4,Inputs!$J$37,0))))</f>
        <v>0</v>
      </c>
      <c r="X179" s="19">
        <f>IF(D179=1,Inputs!$J$51,IF(D179=2,Inputs!$J$52,IF(D179=3,Inputs!$J$53,IF(D179=4,Inputs!$J$54,0))))</f>
        <v>0</v>
      </c>
      <c r="Y179" s="19">
        <f>IF(D179=1,Inputs!$K$34,IF(D179=2,Inputs!$K$35,IF(D179=3,Inputs!$K$36,IF(D179=4,Inputs!$K$37,0))))</f>
        <v>0</v>
      </c>
      <c r="Z179" s="19">
        <f>IF(D179=1,Inputs!$K$51,IF(D179=2,Inputs!$K$52,IF(D179=3,Inputs!$K$53,IF(D179=4,Inputs!$K$54,0))))</f>
        <v>0</v>
      </c>
      <c r="AA179" s="19">
        <f>IF(AND(D179=1,G179=1),Inputs!$L$34,IF(AND(D179=2,G179=1),Inputs!$L$35,IF(AND(D179=3,G179=1),Inputs!$L$36,IF(AND(D179=4,G179=1),Inputs!$L$37,0))))</f>
        <v>0</v>
      </c>
      <c r="AB179" s="19">
        <f>IF(AND(D179=1,G179=1),Inputs!$L$51,IF(AND(D179=2,G179=1),Inputs!$L$52,IF(AND(D179=3,G179=1),Inputs!$L$53,IF(AND(D179=4,G179=1),Inputs!$L$54,0))))</f>
        <v>0</v>
      </c>
      <c r="AC179" s="19">
        <f>IF(AND(D179=1,H179=1),Inputs!$M$34,IF(AND(D179=2,H179=1),Inputs!$M$35,IF(AND(D179=3,H179=1),Inputs!$M$36,IF(AND(D179=4,H179=1),Inputs!$M$37,0))))</f>
        <v>0</v>
      </c>
      <c r="AD179" s="19">
        <f>IF(AND(D179=1,H179=1),Inputs!$M$51,IF(AND(D179=2,H179=1),Inputs!$M$52,IF(AND(D179=3,H179=1),Inputs!$M$53,IF(AND(D179=4,H179=1),Inputs!$M$54,0))))</f>
        <v>0</v>
      </c>
      <c r="AE179" s="19">
        <f>IF(AND(D179=1,I179=1),Inputs!$N$34,IF(AND(D179=2,I179=1),Inputs!$N$35,IF(AND(D179=3,I179=1),Inputs!$N$36,IF(AND(D179=4,I179=1),Inputs!$N$37,0))))</f>
        <v>0</v>
      </c>
      <c r="AF179" s="19">
        <f>IF(AND(D179=1,I179=1),Inputs!$N$51,IF(AND(D179=2,I179=1),Inputs!$N$52,IF(AND(D179=3,I179=1),Inputs!$N$53,IF(AND(D179=4,I179=1),Inputs!$N$54,0))))</f>
        <v>0</v>
      </c>
      <c r="AG179" s="19" t="e">
        <f t="shared" si="34"/>
        <v>#N/A</v>
      </c>
      <c r="AH179" s="19" t="e">
        <f t="shared" si="35"/>
        <v>#N/A</v>
      </c>
      <c r="AI179" s="19" t="e">
        <f t="shared" si="36"/>
        <v>#N/A</v>
      </c>
      <c r="AJ179" s="19" t="e">
        <f>IF(K179=2,Inputs!$B$7,IF(K179=3,Inputs!$B$8,IF(K179=4,Inputs!$B$9,IF(K179=5,Inputs!$B$10,IF(K179=6,Inputs!$B$11)))))</f>
        <v>#N/A</v>
      </c>
      <c r="AK179" s="19">
        <f>Inputs!$B$65+C179</f>
        <v>500</v>
      </c>
      <c r="AL179" s="19" t="e">
        <f t="shared" si="37"/>
        <v>#N/A</v>
      </c>
      <c r="AM179" s="19" t="e">
        <f t="shared" si="32"/>
        <v>#N/A</v>
      </c>
      <c r="AN179" s="19" t="e">
        <f t="shared" si="27"/>
        <v>#N/A</v>
      </c>
      <c r="AO179" s="19" t="e">
        <f t="shared" si="28"/>
        <v>#N/A</v>
      </c>
      <c r="AP179" s="19" t="e">
        <f t="shared" si="29"/>
        <v>#N/A</v>
      </c>
      <c r="AQ179" s="22">
        <f t="shared" si="30"/>
        <v>0</v>
      </c>
      <c r="AR179" s="22">
        <f t="shared" si="31"/>
        <v>0</v>
      </c>
      <c r="AS179" s="22">
        <f>IF(AND(AQ179&gt;=Inputs!$B$15,D179=2),MAX(C179,Inputs!$B$15),AQ179)</f>
        <v>0</v>
      </c>
      <c r="AT179" s="22">
        <f>IF(AND(AR179&gt;=Inputs!$B$15,D179=2),MAX(C179,Inputs!$B$15),AR179)</f>
        <v>0</v>
      </c>
      <c r="AU179" s="22">
        <f>IF(AND(AS179&gt;=Inputs!$B$16,D179&lt;4),MAX(C179,Inputs!$B$16),AS179)</f>
        <v>0</v>
      </c>
      <c r="AV179" s="22">
        <f>IF(AND(AT179&gt;=Inputs!$B$16,D179&lt;4),MAX(C179,Inputs!$B$16),AT179)</f>
        <v>0</v>
      </c>
      <c r="AW179" s="20">
        <f>IF(AU179&gt;Inputs!$B$17,Inputs!$B$17,AU179)</f>
        <v>0</v>
      </c>
      <c r="AX179" s="20">
        <f>IF(AV179&gt;Inputs!$B$17,Inputs!$B$17,AV179)</f>
        <v>0</v>
      </c>
    </row>
    <row r="180" spans="1:50" x14ac:dyDescent="0.25">
      <c r="A180" s="1">
        <f>Levels!A181</f>
        <v>0</v>
      </c>
      <c r="B180" s="1">
        <f>Levels!B181</f>
        <v>0</v>
      </c>
      <c r="C180" s="15">
        <f>IF(AND(E180=0,F180=1),Levels!C181,'2013-2014'!AU180)</f>
        <v>0</v>
      </c>
      <c r="D180" s="1">
        <f>Levels!F181</f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 t="e">
        <f>Levels!AE181</f>
        <v>#N/A</v>
      </c>
      <c r="K180" s="1" t="e">
        <f>Levels!AF181</f>
        <v>#N/A</v>
      </c>
      <c r="L180" s="1" t="e">
        <f t="shared" si="33"/>
        <v>#N/A</v>
      </c>
      <c r="M180" s="19">
        <f>IF(D180=1,Inputs!$J$25,IF(D180=2,Inputs!$J$26,IF(D180=3,Inputs!$J$27,IF(D180=4,Inputs!$J$28,0))))</f>
        <v>0</v>
      </c>
      <c r="N180" s="19">
        <f>IF(D180=1,Inputs!$J$42,IF(D180=2,Inputs!$J$43,IF(D180=3,Inputs!$J$44,IF(D180=4,Inputs!$J$45,0))))</f>
        <v>0</v>
      </c>
      <c r="O180" s="19">
        <f>IF(D180=1,Inputs!$K$25,IF(D180=2,Inputs!$K$26,IF(D180=3,Inputs!$K$27,IF(D180=4,Inputs!$K$28,0))))</f>
        <v>0</v>
      </c>
      <c r="P180" s="19">
        <f>IF(D180=1,Inputs!$K$42,IF(D180=2,Inputs!$K$43,IF(D180=3,Inputs!$K$44,IF(D180=4,Inputs!$K$45,0))))</f>
        <v>0</v>
      </c>
      <c r="Q180" s="19">
        <f>IF(AND(D180=1,G180=1),Inputs!$L$25,IF(AND(D180=2,G180=1),Inputs!$L$26,IF(AND(D180=3,G180=1),Inputs!$L$27,IF(AND(D180=4,G180=1),Inputs!$L$28,0))))</f>
        <v>0</v>
      </c>
      <c r="R180" s="19">
        <f>IF(AND(D180=1,G180=1),Inputs!$L$42,IF(AND(D180=2,G180=1),Inputs!$L$43,IF(AND(D180=3,G180=1),Inputs!$L$44,IF(AND(D180=4,G180=1),Inputs!$L$45,0))))</f>
        <v>0</v>
      </c>
      <c r="S180" s="19">
        <f>IF(AND(D180=1,H180=1),Inputs!$M$25,IF(AND(D180=2,H180=1),Inputs!$M$26,IF(AND(D180=3,H180=1),Inputs!$M$27,IF(AND(D180=4,H180=1),Inputs!$M$28,0))))</f>
        <v>0</v>
      </c>
      <c r="T180" s="19">
        <f>IF(AND(D180=1,H180=1),Inputs!$M$42,IF(AND(D180=2,H180=1),Inputs!$M$43,IF(AND(D180=3,H180=1),Inputs!$M$44,IF(AND(D180=4,H180=1),Inputs!$M$45,0))))</f>
        <v>0</v>
      </c>
      <c r="U180" s="19">
        <f>IF(AND(D180=1,I180=1),Inputs!$N$25,IF(AND(D180=2,I180=1),Inputs!$N$26,IF(AND(D180=3,I180=1),Inputs!$N$27,IF(AND(D180=4,I180=1),Inputs!$N$28,0))))</f>
        <v>0</v>
      </c>
      <c r="V180" s="19">
        <f>IF(AND(D180=1,I180=1),Inputs!$N$42,IF(AND(D180=2,I180=1),Inputs!$N$43,IF(AND(D180=3,I180=1),Inputs!$N$44,IF(AND(D180=4,I180=1),Inputs!$N$45,0))))</f>
        <v>0</v>
      </c>
      <c r="W180" s="19">
        <f>IF(D180=1,Inputs!$J$34,IF(D180=2,Inputs!$J$35,IF(D180=3,Inputs!$J$36,IF(D180=4,Inputs!$J$37,0))))</f>
        <v>0</v>
      </c>
      <c r="X180" s="19">
        <f>IF(D180=1,Inputs!$J$51,IF(D180=2,Inputs!$J$52,IF(D180=3,Inputs!$J$53,IF(D180=4,Inputs!$J$54,0))))</f>
        <v>0</v>
      </c>
      <c r="Y180" s="19">
        <f>IF(D180=1,Inputs!$K$34,IF(D180=2,Inputs!$K$35,IF(D180=3,Inputs!$K$36,IF(D180=4,Inputs!$K$37,0))))</f>
        <v>0</v>
      </c>
      <c r="Z180" s="19">
        <f>IF(D180=1,Inputs!$K$51,IF(D180=2,Inputs!$K$52,IF(D180=3,Inputs!$K$53,IF(D180=4,Inputs!$K$54,0))))</f>
        <v>0</v>
      </c>
      <c r="AA180" s="19">
        <f>IF(AND(D180=1,G180=1),Inputs!$L$34,IF(AND(D180=2,G180=1),Inputs!$L$35,IF(AND(D180=3,G180=1),Inputs!$L$36,IF(AND(D180=4,G180=1),Inputs!$L$37,0))))</f>
        <v>0</v>
      </c>
      <c r="AB180" s="19">
        <f>IF(AND(D180=1,G180=1),Inputs!$L$51,IF(AND(D180=2,G180=1),Inputs!$L$52,IF(AND(D180=3,G180=1),Inputs!$L$53,IF(AND(D180=4,G180=1),Inputs!$L$54,0))))</f>
        <v>0</v>
      </c>
      <c r="AC180" s="19">
        <f>IF(AND(D180=1,H180=1),Inputs!$M$34,IF(AND(D180=2,H180=1),Inputs!$M$35,IF(AND(D180=3,H180=1),Inputs!$M$36,IF(AND(D180=4,H180=1),Inputs!$M$37,0))))</f>
        <v>0</v>
      </c>
      <c r="AD180" s="19">
        <f>IF(AND(D180=1,H180=1),Inputs!$M$51,IF(AND(D180=2,H180=1),Inputs!$M$52,IF(AND(D180=3,H180=1),Inputs!$M$53,IF(AND(D180=4,H180=1),Inputs!$M$54,0))))</f>
        <v>0</v>
      </c>
      <c r="AE180" s="19">
        <f>IF(AND(D180=1,I180=1),Inputs!$N$34,IF(AND(D180=2,I180=1),Inputs!$N$35,IF(AND(D180=3,I180=1),Inputs!$N$36,IF(AND(D180=4,I180=1),Inputs!$N$37,0))))</f>
        <v>0</v>
      </c>
      <c r="AF180" s="19">
        <f>IF(AND(D180=1,I180=1),Inputs!$N$51,IF(AND(D180=2,I180=1),Inputs!$N$52,IF(AND(D180=3,I180=1),Inputs!$N$53,IF(AND(D180=4,I180=1),Inputs!$N$54,0))))</f>
        <v>0</v>
      </c>
      <c r="AG180" s="19" t="e">
        <f t="shared" si="34"/>
        <v>#N/A</v>
      </c>
      <c r="AH180" s="19" t="e">
        <f t="shared" si="35"/>
        <v>#N/A</v>
      </c>
      <c r="AI180" s="19" t="e">
        <f t="shared" si="36"/>
        <v>#N/A</v>
      </c>
      <c r="AJ180" s="19" t="e">
        <f>IF(K180=2,Inputs!$B$7,IF(K180=3,Inputs!$B$8,IF(K180=4,Inputs!$B$9,IF(K180=5,Inputs!$B$10,IF(K180=6,Inputs!$B$11)))))</f>
        <v>#N/A</v>
      </c>
      <c r="AK180" s="19">
        <f>Inputs!$B$65+C180</f>
        <v>500</v>
      </c>
      <c r="AL180" s="19" t="e">
        <f t="shared" si="37"/>
        <v>#N/A</v>
      </c>
      <c r="AM180" s="19" t="e">
        <f t="shared" si="32"/>
        <v>#N/A</v>
      </c>
      <c r="AN180" s="19" t="e">
        <f t="shared" si="27"/>
        <v>#N/A</v>
      </c>
      <c r="AO180" s="19" t="e">
        <f t="shared" si="28"/>
        <v>#N/A</v>
      </c>
      <c r="AP180" s="19" t="e">
        <f t="shared" si="29"/>
        <v>#N/A</v>
      </c>
      <c r="AQ180" s="22">
        <f t="shared" si="30"/>
        <v>0</v>
      </c>
      <c r="AR180" s="22">
        <f t="shared" si="31"/>
        <v>0</v>
      </c>
      <c r="AS180" s="22">
        <f>IF(AND(AQ180&gt;=Inputs!$B$15,D180=2),MAX(C180,Inputs!$B$15),AQ180)</f>
        <v>0</v>
      </c>
      <c r="AT180" s="22">
        <f>IF(AND(AR180&gt;=Inputs!$B$15,D180=2),MAX(C180,Inputs!$B$15),AR180)</f>
        <v>0</v>
      </c>
      <c r="AU180" s="22">
        <f>IF(AND(AS180&gt;=Inputs!$B$16,D180&lt;4),MAX(C180,Inputs!$B$16),AS180)</f>
        <v>0</v>
      </c>
      <c r="AV180" s="22">
        <f>IF(AND(AT180&gt;=Inputs!$B$16,D180&lt;4),MAX(C180,Inputs!$B$16),AT180)</f>
        <v>0</v>
      </c>
      <c r="AW180" s="20">
        <f>IF(AU180&gt;Inputs!$B$17,Inputs!$B$17,AU180)</f>
        <v>0</v>
      </c>
      <c r="AX180" s="20">
        <f>IF(AV180&gt;Inputs!$B$17,Inputs!$B$17,AV180)</f>
        <v>0</v>
      </c>
    </row>
    <row r="181" spans="1:50" x14ac:dyDescent="0.25">
      <c r="A181" s="1">
        <f>Levels!A182</f>
        <v>0</v>
      </c>
      <c r="B181" s="1">
        <f>Levels!B182</f>
        <v>0</v>
      </c>
      <c r="C181" s="15">
        <f>IF(AND(E181=0,F181=1),Levels!C182,'2013-2014'!AU181)</f>
        <v>0</v>
      </c>
      <c r="D181" s="1">
        <f>Levels!F182</f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 t="e">
        <f>Levels!AE182</f>
        <v>#N/A</v>
      </c>
      <c r="K181" s="1" t="e">
        <f>Levels!AF182</f>
        <v>#N/A</v>
      </c>
      <c r="L181" s="1" t="e">
        <f t="shared" si="33"/>
        <v>#N/A</v>
      </c>
      <c r="M181" s="19">
        <f>IF(D181=1,Inputs!$J$25,IF(D181=2,Inputs!$J$26,IF(D181=3,Inputs!$J$27,IF(D181=4,Inputs!$J$28,0))))</f>
        <v>0</v>
      </c>
      <c r="N181" s="19">
        <f>IF(D181=1,Inputs!$J$42,IF(D181=2,Inputs!$J$43,IF(D181=3,Inputs!$J$44,IF(D181=4,Inputs!$J$45,0))))</f>
        <v>0</v>
      </c>
      <c r="O181" s="19">
        <f>IF(D181=1,Inputs!$K$25,IF(D181=2,Inputs!$K$26,IF(D181=3,Inputs!$K$27,IF(D181=4,Inputs!$K$28,0))))</f>
        <v>0</v>
      </c>
      <c r="P181" s="19">
        <f>IF(D181=1,Inputs!$K$42,IF(D181=2,Inputs!$K$43,IF(D181=3,Inputs!$K$44,IF(D181=4,Inputs!$K$45,0))))</f>
        <v>0</v>
      </c>
      <c r="Q181" s="19">
        <f>IF(AND(D181=1,G181=1),Inputs!$L$25,IF(AND(D181=2,G181=1),Inputs!$L$26,IF(AND(D181=3,G181=1),Inputs!$L$27,IF(AND(D181=4,G181=1),Inputs!$L$28,0))))</f>
        <v>0</v>
      </c>
      <c r="R181" s="19">
        <f>IF(AND(D181=1,G181=1),Inputs!$L$42,IF(AND(D181=2,G181=1),Inputs!$L$43,IF(AND(D181=3,G181=1),Inputs!$L$44,IF(AND(D181=4,G181=1),Inputs!$L$45,0))))</f>
        <v>0</v>
      </c>
      <c r="S181" s="19">
        <f>IF(AND(D181=1,H181=1),Inputs!$M$25,IF(AND(D181=2,H181=1),Inputs!$M$26,IF(AND(D181=3,H181=1),Inputs!$M$27,IF(AND(D181=4,H181=1),Inputs!$M$28,0))))</f>
        <v>0</v>
      </c>
      <c r="T181" s="19">
        <f>IF(AND(D181=1,H181=1),Inputs!$M$42,IF(AND(D181=2,H181=1),Inputs!$M$43,IF(AND(D181=3,H181=1),Inputs!$M$44,IF(AND(D181=4,H181=1),Inputs!$M$45,0))))</f>
        <v>0</v>
      </c>
      <c r="U181" s="19">
        <f>IF(AND(D181=1,I181=1),Inputs!$N$25,IF(AND(D181=2,I181=1),Inputs!$N$26,IF(AND(D181=3,I181=1),Inputs!$N$27,IF(AND(D181=4,I181=1),Inputs!$N$28,0))))</f>
        <v>0</v>
      </c>
      <c r="V181" s="19">
        <f>IF(AND(D181=1,I181=1),Inputs!$N$42,IF(AND(D181=2,I181=1),Inputs!$N$43,IF(AND(D181=3,I181=1),Inputs!$N$44,IF(AND(D181=4,I181=1),Inputs!$N$45,0))))</f>
        <v>0</v>
      </c>
      <c r="W181" s="19">
        <f>IF(D181=1,Inputs!$J$34,IF(D181=2,Inputs!$J$35,IF(D181=3,Inputs!$J$36,IF(D181=4,Inputs!$J$37,0))))</f>
        <v>0</v>
      </c>
      <c r="X181" s="19">
        <f>IF(D181=1,Inputs!$J$51,IF(D181=2,Inputs!$J$52,IF(D181=3,Inputs!$J$53,IF(D181=4,Inputs!$J$54,0))))</f>
        <v>0</v>
      </c>
      <c r="Y181" s="19">
        <f>IF(D181=1,Inputs!$K$34,IF(D181=2,Inputs!$K$35,IF(D181=3,Inputs!$K$36,IF(D181=4,Inputs!$K$37,0))))</f>
        <v>0</v>
      </c>
      <c r="Z181" s="19">
        <f>IF(D181=1,Inputs!$K$51,IF(D181=2,Inputs!$K$52,IF(D181=3,Inputs!$K$53,IF(D181=4,Inputs!$K$54,0))))</f>
        <v>0</v>
      </c>
      <c r="AA181" s="19">
        <f>IF(AND(D181=1,G181=1),Inputs!$L$34,IF(AND(D181=2,G181=1),Inputs!$L$35,IF(AND(D181=3,G181=1),Inputs!$L$36,IF(AND(D181=4,G181=1),Inputs!$L$37,0))))</f>
        <v>0</v>
      </c>
      <c r="AB181" s="19">
        <f>IF(AND(D181=1,G181=1),Inputs!$L$51,IF(AND(D181=2,G181=1),Inputs!$L$52,IF(AND(D181=3,G181=1),Inputs!$L$53,IF(AND(D181=4,G181=1),Inputs!$L$54,0))))</f>
        <v>0</v>
      </c>
      <c r="AC181" s="19">
        <f>IF(AND(D181=1,H181=1),Inputs!$M$34,IF(AND(D181=2,H181=1),Inputs!$M$35,IF(AND(D181=3,H181=1),Inputs!$M$36,IF(AND(D181=4,H181=1),Inputs!$M$37,0))))</f>
        <v>0</v>
      </c>
      <c r="AD181" s="19">
        <f>IF(AND(D181=1,H181=1),Inputs!$M$51,IF(AND(D181=2,H181=1),Inputs!$M$52,IF(AND(D181=3,H181=1),Inputs!$M$53,IF(AND(D181=4,H181=1),Inputs!$M$54,0))))</f>
        <v>0</v>
      </c>
      <c r="AE181" s="19">
        <f>IF(AND(D181=1,I181=1),Inputs!$N$34,IF(AND(D181=2,I181=1),Inputs!$N$35,IF(AND(D181=3,I181=1),Inputs!$N$36,IF(AND(D181=4,I181=1),Inputs!$N$37,0))))</f>
        <v>0</v>
      </c>
      <c r="AF181" s="19">
        <f>IF(AND(D181=1,I181=1),Inputs!$N$51,IF(AND(D181=2,I181=1),Inputs!$N$52,IF(AND(D181=3,I181=1),Inputs!$N$53,IF(AND(D181=4,I181=1),Inputs!$N$54,0))))</f>
        <v>0</v>
      </c>
      <c r="AG181" s="19" t="e">
        <f t="shared" si="34"/>
        <v>#N/A</v>
      </c>
      <c r="AH181" s="19" t="e">
        <f t="shared" si="35"/>
        <v>#N/A</v>
      </c>
      <c r="AI181" s="19" t="e">
        <f t="shared" si="36"/>
        <v>#N/A</v>
      </c>
      <c r="AJ181" s="19" t="e">
        <f>IF(K181=2,Inputs!$B$7,IF(K181=3,Inputs!$B$8,IF(K181=4,Inputs!$B$9,IF(K181=5,Inputs!$B$10,IF(K181=6,Inputs!$B$11)))))</f>
        <v>#N/A</v>
      </c>
      <c r="AK181" s="19">
        <f>Inputs!$B$65+C181</f>
        <v>500</v>
      </c>
      <c r="AL181" s="19" t="e">
        <f t="shared" si="37"/>
        <v>#N/A</v>
      </c>
      <c r="AM181" s="19" t="e">
        <f t="shared" si="32"/>
        <v>#N/A</v>
      </c>
      <c r="AN181" s="19" t="e">
        <f t="shared" si="27"/>
        <v>#N/A</v>
      </c>
      <c r="AO181" s="19" t="e">
        <f t="shared" si="28"/>
        <v>#N/A</v>
      </c>
      <c r="AP181" s="19" t="e">
        <f t="shared" si="29"/>
        <v>#N/A</v>
      </c>
      <c r="AQ181" s="22">
        <f t="shared" si="30"/>
        <v>0</v>
      </c>
      <c r="AR181" s="22">
        <f t="shared" si="31"/>
        <v>0</v>
      </c>
      <c r="AS181" s="22">
        <f>IF(AND(AQ181&gt;=Inputs!$B$15,D181=2),MAX(C181,Inputs!$B$15),AQ181)</f>
        <v>0</v>
      </c>
      <c r="AT181" s="22">
        <f>IF(AND(AR181&gt;=Inputs!$B$15,D181=2),MAX(C181,Inputs!$B$15),AR181)</f>
        <v>0</v>
      </c>
      <c r="AU181" s="22">
        <f>IF(AND(AS181&gt;=Inputs!$B$16,D181&lt;4),MAX(C181,Inputs!$B$16),AS181)</f>
        <v>0</v>
      </c>
      <c r="AV181" s="22">
        <f>IF(AND(AT181&gt;=Inputs!$B$16,D181&lt;4),MAX(C181,Inputs!$B$16),AT181)</f>
        <v>0</v>
      </c>
      <c r="AW181" s="20">
        <f>IF(AU181&gt;Inputs!$B$17,Inputs!$B$17,AU181)</f>
        <v>0</v>
      </c>
      <c r="AX181" s="20">
        <f>IF(AV181&gt;Inputs!$B$17,Inputs!$B$17,AV181)</f>
        <v>0</v>
      </c>
    </row>
    <row r="182" spans="1:50" x14ac:dyDescent="0.25">
      <c r="A182" s="1">
        <f>Levels!A183</f>
        <v>0</v>
      </c>
      <c r="B182" s="1">
        <f>Levels!B183</f>
        <v>0</v>
      </c>
      <c r="C182" s="15">
        <f>IF(AND(E182=0,F182=1),Levels!C183,'2013-2014'!AU182)</f>
        <v>0</v>
      </c>
      <c r="D182" s="1">
        <f>Levels!F183</f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 t="e">
        <f>Levels!AE183</f>
        <v>#N/A</v>
      </c>
      <c r="K182" s="1" t="e">
        <f>Levels!AF183</f>
        <v>#N/A</v>
      </c>
      <c r="L182" s="1" t="e">
        <f t="shared" si="33"/>
        <v>#N/A</v>
      </c>
      <c r="M182" s="19">
        <f>IF(D182=1,Inputs!$J$25,IF(D182=2,Inputs!$J$26,IF(D182=3,Inputs!$J$27,IF(D182=4,Inputs!$J$28,0))))</f>
        <v>0</v>
      </c>
      <c r="N182" s="19">
        <f>IF(D182=1,Inputs!$J$42,IF(D182=2,Inputs!$J$43,IF(D182=3,Inputs!$J$44,IF(D182=4,Inputs!$J$45,0))))</f>
        <v>0</v>
      </c>
      <c r="O182" s="19">
        <f>IF(D182=1,Inputs!$K$25,IF(D182=2,Inputs!$K$26,IF(D182=3,Inputs!$K$27,IF(D182=4,Inputs!$K$28,0))))</f>
        <v>0</v>
      </c>
      <c r="P182" s="19">
        <f>IF(D182=1,Inputs!$K$42,IF(D182=2,Inputs!$K$43,IF(D182=3,Inputs!$K$44,IF(D182=4,Inputs!$K$45,0))))</f>
        <v>0</v>
      </c>
      <c r="Q182" s="19">
        <f>IF(AND(D182=1,G182=1),Inputs!$L$25,IF(AND(D182=2,G182=1),Inputs!$L$26,IF(AND(D182=3,G182=1),Inputs!$L$27,IF(AND(D182=4,G182=1),Inputs!$L$28,0))))</f>
        <v>0</v>
      </c>
      <c r="R182" s="19">
        <f>IF(AND(D182=1,G182=1),Inputs!$L$42,IF(AND(D182=2,G182=1),Inputs!$L$43,IF(AND(D182=3,G182=1),Inputs!$L$44,IF(AND(D182=4,G182=1),Inputs!$L$45,0))))</f>
        <v>0</v>
      </c>
      <c r="S182" s="19">
        <f>IF(AND(D182=1,H182=1),Inputs!$M$25,IF(AND(D182=2,H182=1),Inputs!$M$26,IF(AND(D182=3,H182=1),Inputs!$M$27,IF(AND(D182=4,H182=1),Inputs!$M$28,0))))</f>
        <v>0</v>
      </c>
      <c r="T182" s="19">
        <f>IF(AND(D182=1,H182=1),Inputs!$M$42,IF(AND(D182=2,H182=1),Inputs!$M$43,IF(AND(D182=3,H182=1),Inputs!$M$44,IF(AND(D182=4,H182=1),Inputs!$M$45,0))))</f>
        <v>0</v>
      </c>
      <c r="U182" s="19">
        <f>IF(AND(D182=1,I182=1),Inputs!$N$25,IF(AND(D182=2,I182=1),Inputs!$N$26,IF(AND(D182=3,I182=1),Inputs!$N$27,IF(AND(D182=4,I182=1),Inputs!$N$28,0))))</f>
        <v>0</v>
      </c>
      <c r="V182" s="19">
        <f>IF(AND(D182=1,I182=1),Inputs!$N$42,IF(AND(D182=2,I182=1),Inputs!$N$43,IF(AND(D182=3,I182=1),Inputs!$N$44,IF(AND(D182=4,I182=1),Inputs!$N$45,0))))</f>
        <v>0</v>
      </c>
      <c r="W182" s="19">
        <f>IF(D182=1,Inputs!$J$34,IF(D182=2,Inputs!$J$35,IF(D182=3,Inputs!$J$36,IF(D182=4,Inputs!$J$37,0))))</f>
        <v>0</v>
      </c>
      <c r="X182" s="19">
        <f>IF(D182=1,Inputs!$J$51,IF(D182=2,Inputs!$J$52,IF(D182=3,Inputs!$J$53,IF(D182=4,Inputs!$J$54,0))))</f>
        <v>0</v>
      </c>
      <c r="Y182" s="19">
        <f>IF(D182=1,Inputs!$K$34,IF(D182=2,Inputs!$K$35,IF(D182=3,Inputs!$K$36,IF(D182=4,Inputs!$K$37,0))))</f>
        <v>0</v>
      </c>
      <c r="Z182" s="19">
        <f>IF(D182=1,Inputs!$K$51,IF(D182=2,Inputs!$K$52,IF(D182=3,Inputs!$K$53,IF(D182=4,Inputs!$K$54,0))))</f>
        <v>0</v>
      </c>
      <c r="AA182" s="19">
        <f>IF(AND(D182=1,G182=1),Inputs!$L$34,IF(AND(D182=2,G182=1),Inputs!$L$35,IF(AND(D182=3,G182=1),Inputs!$L$36,IF(AND(D182=4,G182=1),Inputs!$L$37,0))))</f>
        <v>0</v>
      </c>
      <c r="AB182" s="19">
        <f>IF(AND(D182=1,G182=1),Inputs!$L$51,IF(AND(D182=2,G182=1),Inputs!$L$52,IF(AND(D182=3,G182=1),Inputs!$L$53,IF(AND(D182=4,G182=1),Inputs!$L$54,0))))</f>
        <v>0</v>
      </c>
      <c r="AC182" s="19">
        <f>IF(AND(D182=1,H182=1),Inputs!$M$34,IF(AND(D182=2,H182=1),Inputs!$M$35,IF(AND(D182=3,H182=1),Inputs!$M$36,IF(AND(D182=4,H182=1),Inputs!$M$37,0))))</f>
        <v>0</v>
      </c>
      <c r="AD182" s="19">
        <f>IF(AND(D182=1,H182=1),Inputs!$M$51,IF(AND(D182=2,H182=1),Inputs!$M$52,IF(AND(D182=3,H182=1),Inputs!$M$53,IF(AND(D182=4,H182=1),Inputs!$M$54,0))))</f>
        <v>0</v>
      </c>
      <c r="AE182" s="19">
        <f>IF(AND(D182=1,I182=1),Inputs!$N$34,IF(AND(D182=2,I182=1),Inputs!$N$35,IF(AND(D182=3,I182=1),Inputs!$N$36,IF(AND(D182=4,I182=1),Inputs!$N$37,0))))</f>
        <v>0</v>
      </c>
      <c r="AF182" s="19">
        <f>IF(AND(D182=1,I182=1),Inputs!$N$51,IF(AND(D182=2,I182=1),Inputs!$N$52,IF(AND(D182=3,I182=1),Inputs!$N$53,IF(AND(D182=4,I182=1),Inputs!$N$54,0))))</f>
        <v>0</v>
      </c>
      <c r="AG182" s="19" t="e">
        <f t="shared" si="34"/>
        <v>#N/A</v>
      </c>
      <c r="AH182" s="19" t="e">
        <f t="shared" si="35"/>
        <v>#N/A</v>
      </c>
      <c r="AI182" s="19" t="e">
        <f t="shared" si="36"/>
        <v>#N/A</v>
      </c>
      <c r="AJ182" s="19" t="e">
        <f>IF(K182=2,Inputs!$B$7,IF(K182=3,Inputs!$B$8,IF(K182=4,Inputs!$B$9,IF(K182=5,Inputs!$B$10,IF(K182=6,Inputs!$B$11)))))</f>
        <v>#N/A</v>
      </c>
      <c r="AK182" s="19">
        <f>Inputs!$B$65+C182</f>
        <v>500</v>
      </c>
      <c r="AL182" s="19" t="e">
        <f t="shared" si="37"/>
        <v>#N/A</v>
      </c>
      <c r="AM182" s="19" t="e">
        <f t="shared" si="32"/>
        <v>#N/A</v>
      </c>
      <c r="AN182" s="19" t="e">
        <f t="shared" si="27"/>
        <v>#N/A</v>
      </c>
      <c r="AO182" s="19" t="e">
        <f t="shared" si="28"/>
        <v>#N/A</v>
      </c>
      <c r="AP182" s="19" t="e">
        <f t="shared" si="29"/>
        <v>#N/A</v>
      </c>
      <c r="AQ182" s="22">
        <f t="shared" si="30"/>
        <v>0</v>
      </c>
      <c r="AR182" s="22">
        <f t="shared" si="31"/>
        <v>0</v>
      </c>
      <c r="AS182" s="22">
        <f>IF(AND(AQ182&gt;=Inputs!$B$15,D182=2),MAX(C182,Inputs!$B$15),AQ182)</f>
        <v>0</v>
      </c>
      <c r="AT182" s="22">
        <f>IF(AND(AR182&gt;=Inputs!$B$15,D182=2),MAX(C182,Inputs!$B$15),AR182)</f>
        <v>0</v>
      </c>
      <c r="AU182" s="22">
        <f>IF(AND(AS182&gt;=Inputs!$B$16,D182&lt;4),MAX(C182,Inputs!$B$16),AS182)</f>
        <v>0</v>
      </c>
      <c r="AV182" s="22">
        <f>IF(AND(AT182&gt;=Inputs!$B$16,D182&lt;4),MAX(C182,Inputs!$B$16),AT182)</f>
        <v>0</v>
      </c>
      <c r="AW182" s="20">
        <f>IF(AU182&gt;Inputs!$B$17,Inputs!$B$17,AU182)</f>
        <v>0</v>
      </c>
      <c r="AX182" s="20">
        <f>IF(AV182&gt;Inputs!$B$17,Inputs!$B$17,AV182)</f>
        <v>0</v>
      </c>
    </row>
    <row r="183" spans="1:50" x14ac:dyDescent="0.25">
      <c r="A183" s="1">
        <f>Levels!A184</f>
        <v>0</v>
      </c>
      <c r="B183" s="1">
        <f>Levels!B184</f>
        <v>0</v>
      </c>
      <c r="C183" s="15">
        <f>IF(AND(E183=0,F183=1),Levels!C184,'2013-2014'!AU183)</f>
        <v>0</v>
      </c>
      <c r="D183" s="1">
        <f>Levels!F184</f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 t="e">
        <f>Levels!AE184</f>
        <v>#N/A</v>
      </c>
      <c r="K183" s="1" t="e">
        <f>Levels!AF184</f>
        <v>#N/A</v>
      </c>
      <c r="L183" s="1" t="e">
        <f t="shared" si="33"/>
        <v>#N/A</v>
      </c>
      <c r="M183" s="19">
        <f>IF(D183=1,Inputs!$J$25,IF(D183=2,Inputs!$J$26,IF(D183=3,Inputs!$J$27,IF(D183=4,Inputs!$J$28,0))))</f>
        <v>0</v>
      </c>
      <c r="N183" s="19">
        <f>IF(D183=1,Inputs!$J$42,IF(D183=2,Inputs!$J$43,IF(D183=3,Inputs!$J$44,IF(D183=4,Inputs!$J$45,0))))</f>
        <v>0</v>
      </c>
      <c r="O183" s="19">
        <f>IF(D183=1,Inputs!$K$25,IF(D183=2,Inputs!$K$26,IF(D183=3,Inputs!$K$27,IF(D183=4,Inputs!$K$28,0))))</f>
        <v>0</v>
      </c>
      <c r="P183" s="19">
        <f>IF(D183=1,Inputs!$K$42,IF(D183=2,Inputs!$K$43,IF(D183=3,Inputs!$K$44,IF(D183=4,Inputs!$K$45,0))))</f>
        <v>0</v>
      </c>
      <c r="Q183" s="19">
        <f>IF(AND(D183=1,G183=1),Inputs!$L$25,IF(AND(D183=2,G183=1),Inputs!$L$26,IF(AND(D183=3,G183=1),Inputs!$L$27,IF(AND(D183=4,G183=1),Inputs!$L$28,0))))</f>
        <v>0</v>
      </c>
      <c r="R183" s="19">
        <f>IF(AND(D183=1,G183=1),Inputs!$L$42,IF(AND(D183=2,G183=1),Inputs!$L$43,IF(AND(D183=3,G183=1),Inputs!$L$44,IF(AND(D183=4,G183=1),Inputs!$L$45,0))))</f>
        <v>0</v>
      </c>
      <c r="S183" s="19">
        <f>IF(AND(D183=1,H183=1),Inputs!$M$25,IF(AND(D183=2,H183=1),Inputs!$M$26,IF(AND(D183=3,H183=1),Inputs!$M$27,IF(AND(D183=4,H183=1),Inputs!$M$28,0))))</f>
        <v>0</v>
      </c>
      <c r="T183" s="19">
        <f>IF(AND(D183=1,H183=1),Inputs!$M$42,IF(AND(D183=2,H183=1),Inputs!$M$43,IF(AND(D183=3,H183=1),Inputs!$M$44,IF(AND(D183=4,H183=1),Inputs!$M$45,0))))</f>
        <v>0</v>
      </c>
      <c r="U183" s="19">
        <f>IF(AND(D183=1,I183=1),Inputs!$N$25,IF(AND(D183=2,I183=1),Inputs!$N$26,IF(AND(D183=3,I183=1),Inputs!$N$27,IF(AND(D183=4,I183=1),Inputs!$N$28,0))))</f>
        <v>0</v>
      </c>
      <c r="V183" s="19">
        <f>IF(AND(D183=1,I183=1),Inputs!$N$42,IF(AND(D183=2,I183=1),Inputs!$N$43,IF(AND(D183=3,I183=1),Inputs!$N$44,IF(AND(D183=4,I183=1),Inputs!$N$45,0))))</f>
        <v>0</v>
      </c>
      <c r="W183" s="19">
        <f>IF(D183=1,Inputs!$J$34,IF(D183=2,Inputs!$J$35,IF(D183=3,Inputs!$J$36,IF(D183=4,Inputs!$J$37,0))))</f>
        <v>0</v>
      </c>
      <c r="X183" s="19">
        <f>IF(D183=1,Inputs!$J$51,IF(D183=2,Inputs!$J$52,IF(D183=3,Inputs!$J$53,IF(D183=4,Inputs!$J$54,0))))</f>
        <v>0</v>
      </c>
      <c r="Y183" s="19">
        <f>IF(D183=1,Inputs!$K$34,IF(D183=2,Inputs!$K$35,IF(D183=3,Inputs!$K$36,IF(D183=4,Inputs!$K$37,0))))</f>
        <v>0</v>
      </c>
      <c r="Z183" s="19">
        <f>IF(D183=1,Inputs!$K$51,IF(D183=2,Inputs!$K$52,IF(D183=3,Inputs!$K$53,IF(D183=4,Inputs!$K$54,0))))</f>
        <v>0</v>
      </c>
      <c r="AA183" s="19">
        <f>IF(AND(D183=1,G183=1),Inputs!$L$34,IF(AND(D183=2,G183=1),Inputs!$L$35,IF(AND(D183=3,G183=1),Inputs!$L$36,IF(AND(D183=4,G183=1),Inputs!$L$37,0))))</f>
        <v>0</v>
      </c>
      <c r="AB183" s="19">
        <f>IF(AND(D183=1,G183=1),Inputs!$L$51,IF(AND(D183=2,G183=1),Inputs!$L$52,IF(AND(D183=3,G183=1),Inputs!$L$53,IF(AND(D183=4,G183=1),Inputs!$L$54,0))))</f>
        <v>0</v>
      </c>
      <c r="AC183" s="19">
        <f>IF(AND(D183=1,H183=1),Inputs!$M$34,IF(AND(D183=2,H183=1),Inputs!$M$35,IF(AND(D183=3,H183=1),Inputs!$M$36,IF(AND(D183=4,H183=1),Inputs!$M$37,0))))</f>
        <v>0</v>
      </c>
      <c r="AD183" s="19">
        <f>IF(AND(D183=1,H183=1),Inputs!$M$51,IF(AND(D183=2,H183=1),Inputs!$M$52,IF(AND(D183=3,H183=1),Inputs!$M$53,IF(AND(D183=4,H183=1),Inputs!$M$54,0))))</f>
        <v>0</v>
      </c>
      <c r="AE183" s="19">
        <f>IF(AND(D183=1,I183=1),Inputs!$N$34,IF(AND(D183=2,I183=1),Inputs!$N$35,IF(AND(D183=3,I183=1),Inputs!$N$36,IF(AND(D183=4,I183=1),Inputs!$N$37,0))))</f>
        <v>0</v>
      </c>
      <c r="AF183" s="19">
        <f>IF(AND(D183=1,I183=1),Inputs!$N$51,IF(AND(D183=2,I183=1),Inputs!$N$52,IF(AND(D183=3,I183=1),Inputs!$N$53,IF(AND(D183=4,I183=1),Inputs!$N$54,0))))</f>
        <v>0</v>
      </c>
      <c r="AG183" s="19" t="e">
        <f t="shared" si="34"/>
        <v>#N/A</v>
      </c>
      <c r="AH183" s="19" t="e">
        <f t="shared" si="35"/>
        <v>#N/A</v>
      </c>
      <c r="AI183" s="19" t="e">
        <f t="shared" si="36"/>
        <v>#N/A</v>
      </c>
      <c r="AJ183" s="19" t="e">
        <f>IF(K183=2,Inputs!$B$7,IF(K183=3,Inputs!$B$8,IF(K183=4,Inputs!$B$9,IF(K183=5,Inputs!$B$10,IF(K183=6,Inputs!$B$11)))))</f>
        <v>#N/A</v>
      </c>
      <c r="AK183" s="19">
        <f>Inputs!$B$65+C183</f>
        <v>500</v>
      </c>
      <c r="AL183" s="19" t="e">
        <f t="shared" si="37"/>
        <v>#N/A</v>
      </c>
      <c r="AM183" s="19" t="e">
        <f t="shared" si="32"/>
        <v>#N/A</v>
      </c>
      <c r="AN183" s="19" t="e">
        <f t="shared" si="27"/>
        <v>#N/A</v>
      </c>
      <c r="AO183" s="19" t="e">
        <f t="shared" si="28"/>
        <v>#N/A</v>
      </c>
      <c r="AP183" s="19" t="e">
        <f t="shared" si="29"/>
        <v>#N/A</v>
      </c>
      <c r="AQ183" s="22">
        <f t="shared" si="30"/>
        <v>0</v>
      </c>
      <c r="AR183" s="22">
        <f t="shared" si="31"/>
        <v>0</v>
      </c>
      <c r="AS183" s="22">
        <f>IF(AND(AQ183&gt;=Inputs!$B$15,D183=2),MAX(C183,Inputs!$B$15),AQ183)</f>
        <v>0</v>
      </c>
      <c r="AT183" s="22">
        <f>IF(AND(AR183&gt;=Inputs!$B$15,D183=2),MAX(C183,Inputs!$B$15),AR183)</f>
        <v>0</v>
      </c>
      <c r="AU183" s="22">
        <f>IF(AND(AS183&gt;=Inputs!$B$16,D183&lt;4),MAX(C183,Inputs!$B$16),AS183)</f>
        <v>0</v>
      </c>
      <c r="AV183" s="22">
        <f>IF(AND(AT183&gt;=Inputs!$B$16,D183&lt;4),MAX(C183,Inputs!$B$16),AT183)</f>
        <v>0</v>
      </c>
      <c r="AW183" s="20">
        <f>IF(AU183&gt;Inputs!$B$17,Inputs!$B$17,AU183)</f>
        <v>0</v>
      </c>
      <c r="AX183" s="20">
        <f>IF(AV183&gt;Inputs!$B$17,Inputs!$B$17,AV183)</f>
        <v>0</v>
      </c>
    </row>
    <row r="184" spans="1:50" x14ac:dyDescent="0.25">
      <c r="A184" s="1">
        <f>Levels!A185</f>
        <v>0</v>
      </c>
      <c r="B184" s="1">
        <f>Levels!B185</f>
        <v>0</v>
      </c>
      <c r="C184" s="15">
        <f>IF(AND(E184=0,F184=1),Levels!C185,'2013-2014'!AU184)</f>
        <v>0</v>
      </c>
      <c r="D184" s="1">
        <f>Levels!F185</f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 t="e">
        <f>Levels!AE185</f>
        <v>#N/A</v>
      </c>
      <c r="K184" s="1" t="e">
        <f>Levels!AF185</f>
        <v>#N/A</v>
      </c>
      <c r="L184" s="1" t="e">
        <f t="shared" si="33"/>
        <v>#N/A</v>
      </c>
      <c r="M184" s="19">
        <f>IF(D184=1,Inputs!$J$25,IF(D184=2,Inputs!$J$26,IF(D184=3,Inputs!$J$27,IF(D184=4,Inputs!$J$28,0))))</f>
        <v>0</v>
      </c>
      <c r="N184" s="19">
        <f>IF(D184=1,Inputs!$J$42,IF(D184=2,Inputs!$J$43,IF(D184=3,Inputs!$J$44,IF(D184=4,Inputs!$J$45,0))))</f>
        <v>0</v>
      </c>
      <c r="O184" s="19">
        <f>IF(D184=1,Inputs!$K$25,IF(D184=2,Inputs!$K$26,IF(D184=3,Inputs!$K$27,IF(D184=4,Inputs!$K$28,0))))</f>
        <v>0</v>
      </c>
      <c r="P184" s="19">
        <f>IF(D184=1,Inputs!$K$42,IF(D184=2,Inputs!$K$43,IF(D184=3,Inputs!$K$44,IF(D184=4,Inputs!$K$45,0))))</f>
        <v>0</v>
      </c>
      <c r="Q184" s="19">
        <f>IF(AND(D184=1,G184=1),Inputs!$L$25,IF(AND(D184=2,G184=1),Inputs!$L$26,IF(AND(D184=3,G184=1),Inputs!$L$27,IF(AND(D184=4,G184=1),Inputs!$L$28,0))))</f>
        <v>0</v>
      </c>
      <c r="R184" s="19">
        <f>IF(AND(D184=1,G184=1),Inputs!$L$42,IF(AND(D184=2,G184=1),Inputs!$L$43,IF(AND(D184=3,G184=1),Inputs!$L$44,IF(AND(D184=4,G184=1),Inputs!$L$45,0))))</f>
        <v>0</v>
      </c>
      <c r="S184" s="19">
        <f>IF(AND(D184=1,H184=1),Inputs!$M$25,IF(AND(D184=2,H184=1),Inputs!$M$26,IF(AND(D184=3,H184=1),Inputs!$M$27,IF(AND(D184=4,H184=1),Inputs!$M$28,0))))</f>
        <v>0</v>
      </c>
      <c r="T184" s="19">
        <f>IF(AND(D184=1,H184=1),Inputs!$M$42,IF(AND(D184=2,H184=1),Inputs!$M$43,IF(AND(D184=3,H184=1),Inputs!$M$44,IF(AND(D184=4,H184=1),Inputs!$M$45,0))))</f>
        <v>0</v>
      </c>
      <c r="U184" s="19">
        <f>IF(AND(D184=1,I184=1),Inputs!$N$25,IF(AND(D184=2,I184=1),Inputs!$N$26,IF(AND(D184=3,I184=1),Inputs!$N$27,IF(AND(D184=4,I184=1),Inputs!$N$28,0))))</f>
        <v>0</v>
      </c>
      <c r="V184" s="19">
        <f>IF(AND(D184=1,I184=1),Inputs!$N$42,IF(AND(D184=2,I184=1),Inputs!$N$43,IF(AND(D184=3,I184=1),Inputs!$N$44,IF(AND(D184=4,I184=1),Inputs!$N$45,0))))</f>
        <v>0</v>
      </c>
      <c r="W184" s="19">
        <f>IF(D184=1,Inputs!$J$34,IF(D184=2,Inputs!$J$35,IF(D184=3,Inputs!$J$36,IF(D184=4,Inputs!$J$37,0))))</f>
        <v>0</v>
      </c>
      <c r="X184" s="19">
        <f>IF(D184=1,Inputs!$J$51,IF(D184=2,Inputs!$J$52,IF(D184=3,Inputs!$J$53,IF(D184=4,Inputs!$J$54,0))))</f>
        <v>0</v>
      </c>
      <c r="Y184" s="19">
        <f>IF(D184=1,Inputs!$K$34,IF(D184=2,Inputs!$K$35,IF(D184=3,Inputs!$K$36,IF(D184=4,Inputs!$K$37,0))))</f>
        <v>0</v>
      </c>
      <c r="Z184" s="19">
        <f>IF(D184=1,Inputs!$K$51,IF(D184=2,Inputs!$K$52,IF(D184=3,Inputs!$K$53,IF(D184=4,Inputs!$K$54,0))))</f>
        <v>0</v>
      </c>
      <c r="AA184" s="19">
        <f>IF(AND(D184=1,G184=1),Inputs!$L$34,IF(AND(D184=2,G184=1),Inputs!$L$35,IF(AND(D184=3,G184=1),Inputs!$L$36,IF(AND(D184=4,G184=1),Inputs!$L$37,0))))</f>
        <v>0</v>
      </c>
      <c r="AB184" s="19">
        <f>IF(AND(D184=1,G184=1),Inputs!$L$51,IF(AND(D184=2,G184=1),Inputs!$L$52,IF(AND(D184=3,G184=1),Inputs!$L$53,IF(AND(D184=4,G184=1),Inputs!$L$54,0))))</f>
        <v>0</v>
      </c>
      <c r="AC184" s="19">
        <f>IF(AND(D184=1,H184=1),Inputs!$M$34,IF(AND(D184=2,H184=1),Inputs!$M$35,IF(AND(D184=3,H184=1),Inputs!$M$36,IF(AND(D184=4,H184=1),Inputs!$M$37,0))))</f>
        <v>0</v>
      </c>
      <c r="AD184" s="19">
        <f>IF(AND(D184=1,H184=1),Inputs!$M$51,IF(AND(D184=2,H184=1),Inputs!$M$52,IF(AND(D184=3,H184=1),Inputs!$M$53,IF(AND(D184=4,H184=1),Inputs!$M$54,0))))</f>
        <v>0</v>
      </c>
      <c r="AE184" s="19">
        <f>IF(AND(D184=1,I184=1),Inputs!$N$34,IF(AND(D184=2,I184=1),Inputs!$N$35,IF(AND(D184=3,I184=1),Inputs!$N$36,IF(AND(D184=4,I184=1),Inputs!$N$37,0))))</f>
        <v>0</v>
      </c>
      <c r="AF184" s="19">
        <f>IF(AND(D184=1,I184=1),Inputs!$N$51,IF(AND(D184=2,I184=1),Inputs!$N$52,IF(AND(D184=3,I184=1),Inputs!$N$53,IF(AND(D184=4,I184=1),Inputs!$N$54,0))))</f>
        <v>0</v>
      </c>
      <c r="AG184" s="19" t="e">
        <f t="shared" si="34"/>
        <v>#N/A</v>
      </c>
      <c r="AH184" s="19" t="e">
        <f t="shared" si="35"/>
        <v>#N/A</v>
      </c>
      <c r="AI184" s="19" t="e">
        <f t="shared" si="36"/>
        <v>#N/A</v>
      </c>
      <c r="AJ184" s="19" t="e">
        <f>IF(K184=2,Inputs!$B$7,IF(K184=3,Inputs!$B$8,IF(K184=4,Inputs!$B$9,IF(K184=5,Inputs!$B$10,IF(K184=6,Inputs!$B$11)))))</f>
        <v>#N/A</v>
      </c>
      <c r="AK184" s="19">
        <f>Inputs!$B$65+C184</f>
        <v>500</v>
      </c>
      <c r="AL184" s="19" t="e">
        <f t="shared" si="37"/>
        <v>#N/A</v>
      </c>
      <c r="AM184" s="19" t="e">
        <f t="shared" si="32"/>
        <v>#N/A</v>
      </c>
      <c r="AN184" s="19" t="e">
        <f t="shared" si="27"/>
        <v>#N/A</v>
      </c>
      <c r="AO184" s="19" t="e">
        <f t="shared" si="28"/>
        <v>#N/A</v>
      </c>
      <c r="AP184" s="19" t="e">
        <f t="shared" si="29"/>
        <v>#N/A</v>
      </c>
      <c r="AQ184" s="22">
        <f t="shared" si="30"/>
        <v>0</v>
      </c>
      <c r="AR184" s="22">
        <f t="shared" si="31"/>
        <v>0</v>
      </c>
      <c r="AS184" s="22">
        <f>IF(AND(AQ184&gt;=Inputs!$B$15,D184=2),MAX(C184,Inputs!$B$15),AQ184)</f>
        <v>0</v>
      </c>
      <c r="AT184" s="22">
        <f>IF(AND(AR184&gt;=Inputs!$B$15,D184=2),MAX(C184,Inputs!$B$15),AR184)</f>
        <v>0</v>
      </c>
      <c r="AU184" s="22">
        <f>IF(AND(AS184&gt;=Inputs!$B$16,D184&lt;4),MAX(C184,Inputs!$B$16),AS184)</f>
        <v>0</v>
      </c>
      <c r="AV184" s="22">
        <f>IF(AND(AT184&gt;=Inputs!$B$16,D184&lt;4),MAX(C184,Inputs!$B$16),AT184)</f>
        <v>0</v>
      </c>
      <c r="AW184" s="20">
        <f>IF(AU184&gt;Inputs!$B$17,Inputs!$B$17,AU184)</f>
        <v>0</v>
      </c>
      <c r="AX184" s="20">
        <f>IF(AV184&gt;Inputs!$B$17,Inputs!$B$17,AV184)</f>
        <v>0</v>
      </c>
    </row>
    <row r="185" spans="1:50" x14ac:dyDescent="0.25">
      <c r="A185" s="1">
        <f>Levels!A186</f>
        <v>0</v>
      </c>
      <c r="B185" s="1">
        <f>Levels!B186</f>
        <v>0</v>
      </c>
      <c r="C185" s="15">
        <f>IF(AND(E185=0,F185=1),Levels!C186,'2013-2014'!AU185)</f>
        <v>0</v>
      </c>
      <c r="D185" s="1">
        <f>Levels!F186</f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 t="e">
        <f>Levels!AE186</f>
        <v>#N/A</v>
      </c>
      <c r="K185" s="1" t="e">
        <f>Levels!AF186</f>
        <v>#N/A</v>
      </c>
      <c r="L185" s="1" t="e">
        <f t="shared" si="33"/>
        <v>#N/A</v>
      </c>
      <c r="M185" s="19">
        <f>IF(D185=1,Inputs!$J$25,IF(D185=2,Inputs!$J$26,IF(D185=3,Inputs!$J$27,IF(D185=4,Inputs!$J$28,0))))</f>
        <v>0</v>
      </c>
      <c r="N185" s="19">
        <f>IF(D185=1,Inputs!$J$42,IF(D185=2,Inputs!$J$43,IF(D185=3,Inputs!$J$44,IF(D185=4,Inputs!$J$45,0))))</f>
        <v>0</v>
      </c>
      <c r="O185" s="19">
        <f>IF(D185=1,Inputs!$K$25,IF(D185=2,Inputs!$K$26,IF(D185=3,Inputs!$K$27,IF(D185=4,Inputs!$K$28,0))))</f>
        <v>0</v>
      </c>
      <c r="P185" s="19">
        <f>IF(D185=1,Inputs!$K$42,IF(D185=2,Inputs!$K$43,IF(D185=3,Inputs!$K$44,IF(D185=4,Inputs!$K$45,0))))</f>
        <v>0</v>
      </c>
      <c r="Q185" s="19">
        <f>IF(AND(D185=1,G185=1),Inputs!$L$25,IF(AND(D185=2,G185=1),Inputs!$L$26,IF(AND(D185=3,G185=1),Inputs!$L$27,IF(AND(D185=4,G185=1),Inputs!$L$28,0))))</f>
        <v>0</v>
      </c>
      <c r="R185" s="19">
        <f>IF(AND(D185=1,G185=1),Inputs!$L$42,IF(AND(D185=2,G185=1),Inputs!$L$43,IF(AND(D185=3,G185=1),Inputs!$L$44,IF(AND(D185=4,G185=1),Inputs!$L$45,0))))</f>
        <v>0</v>
      </c>
      <c r="S185" s="19">
        <f>IF(AND(D185=1,H185=1),Inputs!$M$25,IF(AND(D185=2,H185=1),Inputs!$M$26,IF(AND(D185=3,H185=1),Inputs!$M$27,IF(AND(D185=4,H185=1),Inputs!$M$28,0))))</f>
        <v>0</v>
      </c>
      <c r="T185" s="19">
        <f>IF(AND(D185=1,H185=1),Inputs!$M$42,IF(AND(D185=2,H185=1),Inputs!$M$43,IF(AND(D185=3,H185=1),Inputs!$M$44,IF(AND(D185=4,H185=1),Inputs!$M$45,0))))</f>
        <v>0</v>
      </c>
      <c r="U185" s="19">
        <f>IF(AND(D185=1,I185=1),Inputs!$N$25,IF(AND(D185=2,I185=1),Inputs!$N$26,IF(AND(D185=3,I185=1),Inputs!$N$27,IF(AND(D185=4,I185=1),Inputs!$N$28,0))))</f>
        <v>0</v>
      </c>
      <c r="V185" s="19">
        <f>IF(AND(D185=1,I185=1),Inputs!$N$42,IF(AND(D185=2,I185=1),Inputs!$N$43,IF(AND(D185=3,I185=1),Inputs!$N$44,IF(AND(D185=4,I185=1),Inputs!$N$45,0))))</f>
        <v>0</v>
      </c>
      <c r="W185" s="19">
        <f>IF(D185=1,Inputs!$J$34,IF(D185=2,Inputs!$J$35,IF(D185=3,Inputs!$J$36,IF(D185=4,Inputs!$J$37,0))))</f>
        <v>0</v>
      </c>
      <c r="X185" s="19">
        <f>IF(D185=1,Inputs!$J$51,IF(D185=2,Inputs!$J$52,IF(D185=3,Inputs!$J$53,IF(D185=4,Inputs!$J$54,0))))</f>
        <v>0</v>
      </c>
      <c r="Y185" s="19">
        <f>IF(D185=1,Inputs!$K$34,IF(D185=2,Inputs!$K$35,IF(D185=3,Inputs!$K$36,IF(D185=4,Inputs!$K$37,0))))</f>
        <v>0</v>
      </c>
      <c r="Z185" s="19">
        <f>IF(D185=1,Inputs!$K$51,IF(D185=2,Inputs!$K$52,IF(D185=3,Inputs!$K$53,IF(D185=4,Inputs!$K$54,0))))</f>
        <v>0</v>
      </c>
      <c r="AA185" s="19">
        <f>IF(AND(D185=1,G185=1),Inputs!$L$34,IF(AND(D185=2,G185=1),Inputs!$L$35,IF(AND(D185=3,G185=1),Inputs!$L$36,IF(AND(D185=4,G185=1),Inputs!$L$37,0))))</f>
        <v>0</v>
      </c>
      <c r="AB185" s="19">
        <f>IF(AND(D185=1,G185=1),Inputs!$L$51,IF(AND(D185=2,G185=1),Inputs!$L$52,IF(AND(D185=3,G185=1),Inputs!$L$53,IF(AND(D185=4,G185=1),Inputs!$L$54,0))))</f>
        <v>0</v>
      </c>
      <c r="AC185" s="19">
        <f>IF(AND(D185=1,H185=1),Inputs!$M$34,IF(AND(D185=2,H185=1),Inputs!$M$35,IF(AND(D185=3,H185=1),Inputs!$M$36,IF(AND(D185=4,H185=1),Inputs!$M$37,0))))</f>
        <v>0</v>
      </c>
      <c r="AD185" s="19">
        <f>IF(AND(D185=1,H185=1),Inputs!$M$51,IF(AND(D185=2,H185=1),Inputs!$M$52,IF(AND(D185=3,H185=1),Inputs!$M$53,IF(AND(D185=4,H185=1),Inputs!$M$54,0))))</f>
        <v>0</v>
      </c>
      <c r="AE185" s="19">
        <f>IF(AND(D185=1,I185=1),Inputs!$N$34,IF(AND(D185=2,I185=1),Inputs!$N$35,IF(AND(D185=3,I185=1),Inputs!$N$36,IF(AND(D185=4,I185=1),Inputs!$N$37,0))))</f>
        <v>0</v>
      </c>
      <c r="AF185" s="19">
        <f>IF(AND(D185=1,I185=1),Inputs!$N$51,IF(AND(D185=2,I185=1),Inputs!$N$52,IF(AND(D185=3,I185=1),Inputs!$N$53,IF(AND(D185=4,I185=1),Inputs!$N$54,0))))</f>
        <v>0</v>
      </c>
      <c r="AG185" s="19" t="e">
        <f t="shared" si="34"/>
        <v>#N/A</v>
      </c>
      <c r="AH185" s="19" t="e">
        <f t="shared" si="35"/>
        <v>#N/A</v>
      </c>
      <c r="AI185" s="19" t="e">
        <f t="shared" si="36"/>
        <v>#N/A</v>
      </c>
      <c r="AJ185" s="19" t="e">
        <f>IF(K185=2,Inputs!$B$7,IF(K185=3,Inputs!$B$8,IF(K185=4,Inputs!$B$9,IF(K185=5,Inputs!$B$10,IF(K185=6,Inputs!$B$11)))))</f>
        <v>#N/A</v>
      </c>
      <c r="AK185" s="19">
        <f>Inputs!$B$65+C185</f>
        <v>500</v>
      </c>
      <c r="AL185" s="19" t="e">
        <f t="shared" si="37"/>
        <v>#N/A</v>
      </c>
      <c r="AM185" s="19" t="e">
        <f t="shared" si="32"/>
        <v>#N/A</v>
      </c>
      <c r="AN185" s="19" t="e">
        <f t="shared" si="27"/>
        <v>#N/A</v>
      </c>
      <c r="AO185" s="19" t="e">
        <f t="shared" si="28"/>
        <v>#N/A</v>
      </c>
      <c r="AP185" s="19" t="e">
        <f t="shared" si="29"/>
        <v>#N/A</v>
      </c>
      <c r="AQ185" s="22">
        <f t="shared" si="30"/>
        <v>0</v>
      </c>
      <c r="AR185" s="22">
        <f t="shared" si="31"/>
        <v>0</v>
      </c>
      <c r="AS185" s="22">
        <f>IF(AND(AQ185&gt;=Inputs!$B$15,D185=2),MAX(C185,Inputs!$B$15),AQ185)</f>
        <v>0</v>
      </c>
      <c r="AT185" s="22">
        <f>IF(AND(AR185&gt;=Inputs!$B$15,D185=2),MAX(C185,Inputs!$B$15),AR185)</f>
        <v>0</v>
      </c>
      <c r="AU185" s="22">
        <f>IF(AND(AS185&gt;=Inputs!$B$16,D185&lt;4),MAX(C185,Inputs!$B$16),AS185)</f>
        <v>0</v>
      </c>
      <c r="AV185" s="22">
        <f>IF(AND(AT185&gt;=Inputs!$B$16,D185&lt;4),MAX(C185,Inputs!$B$16),AT185)</f>
        <v>0</v>
      </c>
      <c r="AW185" s="20">
        <f>IF(AU185&gt;Inputs!$B$17,Inputs!$B$17,AU185)</f>
        <v>0</v>
      </c>
      <c r="AX185" s="20">
        <f>IF(AV185&gt;Inputs!$B$17,Inputs!$B$17,AV185)</f>
        <v>0</v>
      </c>
    </row>
    <row r="186" spans="1:50" x14ac:dyDescent="0.25">
      <c r="A186" s="1">
        <f>Levels!A187</f>
        <v>0</v>
      </c>
      <c r="B186" s="1">
        <f>Levels!B187</f>
        <v>0</v>
      </c>
      <c r="C186" s="15">
        <f>IF(AND(E186=0,F186=1),Levels!C187,'2013-2014'!AU186)</f>
        <v>0</v>
      </c>
      <c r="D186" s="1">
        <f>Levels!F187</f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 t="e">
        <f>Levels!AE187</f>
        <v>#N/A</v>
      </c>
      <c r="K186" s="1" t="e">
        <f>Levels!AF187</f>
        <v>#N/A</v>
      </c>
      <c r="L186" s="1" t="e">
        <f t="shared" si="33"/>
        <v>#N/A</v>
      </c>
      <c r="M186" s="19">
        <f>IF(D186=1,Inputs!$J$25,IF(D186=2,Inputs!$J$26,IF(D186=3,Inputs!$J$27,IF(D186=4,Inputs!$J$28,0))))</f>
        <v>0</v>
      </c>
      <c r="N186" s="19">
        <f>IF(D186=1,Inputs!$J$42,IF(D186=2,Inputs!$J$43,IF(D186=3,Inputs!$J$44,IF(D186=4,Inputs!$J$45,0))))</f>
        <v>0</v>
      </c>
      <c r="O186" s="19">
        <f>IF(D186=1,Inputs!$K$25,IF(D186=2,Inputs!$K$26,IF(D186=3,Inputs!$K$27,IF(D186=4,Inputs!$K$28,0))))</f>
        <v>0</v>
      </c>
      <c r="P186" s="19">
        <f>IF(D186=1,Inputs!$K$42,IF(D186=2,Inputs!$K$43,IF(D186=3,Inputs!$K$44,IF(D186=4,Inputs!$K$45,0))))</f>
        <v>0</v>
      </c>
      <c r="Q186" s="19">
        <f>IF(AND(D186=1,G186=1),Inputs!$L$25,IF(AND(D186=2,G186=1),Inputs!$L$26,IF(AND(D186=3,G186=1),Inputs!$L$27,IF(AND(D186=4,G186=1),Inputs!$L$28,0))))</f>
        <v>0</v>
      </c>
      <c r="R186" s="19">
        <f>IF(AND(D186=1,G186=1),Inputs!$L$42,IF(AND(D186=2,G186=1),Inputs!$L$43,IF(AND(D186=3,G186=1),Inputs!$L$44,IF(AND(D186=4,G186=1),Inputs!$L$45,0))))</f>
        <v>0</v>
      </c>
      <c r="S186" s="19">
        <f>IF(AND(D186=1,H186=1),Inputs!$M$25,IF(AND(D186=2,H186=1),Inputs!$M$26,IF(AND(D186=3,H186=1),Inputs!$M$27,IF(AND(D186=4,H186=1),Inputs!$M$28,0))))</f>
        <v>0</v>
      </c>
      <c r="T186" s="19">
        <f>IF(AND(D186=1,H186=1),Inputs!$M$42,IF(AND(D186=2,H186=1),Inputs!$M$43,IF(AND(D186=3,H186=1),Inputs!$M$44,IF(AND(D186=4,H186=1),Inputs!$M$45,0))))</f>
        <v>0</v>
      </c>
      <c r="U186" s="19">
        <f>IF(AND(D186=1,I186=1),Inputs!$N$25,IF(AND(D186=2,I186=1),Inputs!$N$26,IF(AND(D186=3,I186=1),Inputs!$N$27,IF(AND(D186=4,I186=1),Inputs!$N$28,0))))</f>
        <v>0</v>
      </c>
      <c r="V186" s="19">
        <f>IF(AND(D186=1,I186=1),Inputs!$N$42,IF(AND(D186=2,I186=1),Inputs!$N$43,IF(AND(D186=3,I186=1),Inputs!$N$44,IF(AND(D186=4,I186=1),Inputs!$N$45,0))))</f>
        <v>0</v>
      </c>
      <c r="W186" s="19">
        <f>IF(D186=1,Inputs!$J$34,IF(D186=2,Inputs!$J$35,IF(D186=3,Inputs!$J$36,IF(D186=4,Inputs!$J$37,0))))</f>
        <v>0</v>
      </c>
      <c r="X186" s="19">
        <f>IF(D186=1,Inputs!$J$51,IF(D186=2,Inputs!$J$52,IF(D186=3,Inputs!$J$53,IF(D186=4,Inputs!$J$54,0))))</f>
        <v>0</v>
      </c>
      <c r="Y186" s="19">
        <f>IF(D186=1,Inputs!$K$34,IF(D186=2,Inputs!$K$35,IF(D186=3,Inputs!$K$36,IF(D186=4,Inputs!$K$37,0))))</f>
        <v>0</v>
      </c>
      <c r="Z186" s="19">
        <f>IF(D186=1,Inputs!$K$51,IF(D186=2,Inputs!$K$52,IF(D186=3,Inputs!$K$53,IF(D186=4,Inputs!$K$54,0))))</f>
        <v>0</v>
      </c>
      <c r="AA186" s="19">
        <f>IF(AND(D186=1,G186=1),Inputs!$L$34,IF(AND(D186=2,G186=1),Inputs!$L$35,IF(AND(D186=3,G186=1),Inputs!$L$36,IF(AND(D186=4,G186=1),Inputs!$L$37,0))))</f>
        <v>0</v>
      </c>
      <c r="AB186" s="19">
        <f>IF(AND(D186=1,G186=1),Inputs!$L$51,IF(AND(D186=2,G186=1),Inputs!$L$52,IF(AND(D186=3,G186=1),Inputs!$L$53,IF(AND(D186=4,G186=1),Inputs!$L$54,0))))</f>
        <v>0</v>
      </c>
      <c r="AC186" s="19">
        <f>IF(AND(D186=1,H186=1),Inputs!$M$34,IF(AND(D186=2,H186=1),Inputs!$M$35,IF(AND(D186=3,H186=1),Inputs!$M$36,IF(AND(D186=4,H186=1),Inputs!$M$37,0))))</f>
        <v>0</v>
      </c>
      <c r="AD186" s="19">
        <f>IF(AND(D186=1,H186=1),Inputs!$M$51,IF(AND(D186=2,H186=1),Inputs!$M$52,IF(AND(D186=3,H186=1),Inputs!$M$53,IF(AND(D186=4,H186=1),Inputs!$M$54,0))))</f>
        <v>0</v>
      </c>
      <c r="AE186" s="19">
        <f>IF(AND(D186=1,I186=1),Inputs!$N$34,IF(AND(D186=2,I186=1),Inputs!$N$35,IF(AND(D186=3,I186=1),Inputs!$N$36,IF(AND(D186=4,I186=1),Inputs!$N$37,0))))</f>
        <v>0</v>
      </c>
      <c r="AF186" s="19">
        <f>IF(AND(D186=1,I186=1),Inputs!$N$51,IF(AND(D186=2,I186=1),Inputs!$N$52,IF(AND(D186=3,I186=1),Inputs!$N$53,IF(AND(D186=4,I186=1),Inputs!$N$54,0))))</f>
        <v>0</v>
      </c>
      <c r="AG186" s="19" t="e">
        <f t="shared" si="34"/>
        <v>#N/A</v>
      </c>
      <c r="AH186" s="19" t="e">
        <f t="shared" si="35"/>
        <v>#N/A</v>
      </c>
      <c r="AI186" s="19" t="e">
        <f t="shared" si="36"/>
        <v>#N/A</v>
      </c>
      <c r="AJ186" s="19" t="e">
        <f>IF(K186=2,Inputs!$B$7,IF(K186=3,Inputs!$B$8,IF(K186=4,Inputs!$B$9,IF(K186=5,Inputs!$B$10,IF(K186=6,Inputs!$B$11)))))</f>
        <v>#N/A</v>
      </c>
      <c r="AK186" s="19">
        <f>Inputs!$B$65+C186</f>
        <v>500</v>
      </c>
      <c r="AL186" s="19" t="e">
        <f t="shared" si="37"/>
        <v>#N/A</v>
      </c>
      <c r="AM186" s="19" t="e">
        <f t="shared" si="32"/>
        <v>#N/A</v>
      </c>
      <c r="AN186" s="19" t="e">
        <f t="shared" si="27"/>
        <v>#N/A</v>
      </c>
      <c r="AO186" s="19" t="e">
        <f t="shared" si="28"/>
        <v>#N/A</v>
      </c>
      <c r="AP186" s="19" t="e">
        <f t="shared" si="29"/>
        <v>#N/A</v>
      </c>
      <c r="AQ186" s="22">
        <f t="shared" si="30"/>
        <v>0</v>
      </c>
      <c r="AR186" s="22">
        <f t="shared" si="31"/>
        <v>0</v>
      </c>
      <c r="AS186" s="22">
        <f>IF(AND(AQ186&gt;=Inputs!$B$15,D186=2),MAX(C186,Inputs!$B$15),AQ186)</f>
        <v>0</v>
      </c>
      <c r="AT186" s="22">
        <f>IF(AND(AR186&gt;=Inputs!$B$15,D186=2),MAX(C186,Inputs!$B$15),AR186)</f>
        <v>0</v>
      </c>
      <c r="AU186" s="22">
        <f>IF(AND(AS186&gt;=Inputs!$B$16,D186&lt;4),MAX(C186,Inputs!$B$16),AS186)</f>
        <v>0</v>
      </c>
      <c r="AV186" s="22">
        <f>IF(AND(AT186&gt;=Inputs!$B$16,D186&lt;4),MAX(C186,Inputs!$B$16),AT186)</f>
        <v>0</v>
      </c>
      <c r="AW186" s="20">
        <f>IF(AU186&gt;Inputs!$B$17,Inputs!$B$17,AU186)</f>
        <v>0</v>
      </c>
      <c r="AX186" s="20">
        <f>IF(AV186&gt;Inputs!$B$17,Inputs!$B$17,AV186)</f>
        <v>0</v>
      </c>
    </row>
    <row r="187" spans="1:50" x14ac:dyDescent="0.25">
      <c r="A187" s="1">
        <f>Levels!A188</f>
        <v>0</v>
      </c>
      <c r="B187" s="1">
        <f>Levels!B188</f>
        <v>0</v>
      </c>
      <c r="C187" s="15">
        <f>IF(AND(E187=0,F187=1),Levels!C188,'2013-2014'!AU187)</f>
        <v>0</v>
      </c>
      <c r="D187" s="1">
        <f>Levels!F188</f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 t="e">
        <f>Levels!AE188</f>
        <v>#N/A</v>
      </c>
      <c r="K187" s="1" t="e">
        <f>Levels!AF188</f>
        <v>#N/A</v>
      </c>
      <c r="L187" s="1" t="e">
        <f t="shared" si="33"/>
        <v>#N/A</v>
      </c>
      <c r="M187" s="19">
        <f>IF(D187=1,Inputs!$J$25,IF(D187=2,Inputs!$J$26,IF(D187=3,Inputs!$J$27,IF(D187=4,Inputs!$J$28,0))))</f>
        <v>0</v>
      </c>
      <c r="N187" s="19">
        <f>IF(D187=1,Inputs!$J$42,IF(D187=2,Inputs!$J$43,IF(D187=3,Inputs!$J$44,IF(D187=4,Inputs!$J$45,0))))</f>
        <v>0</v>
      </c>
      <c r="O187" s="19">
        <f>IF(D187=1,Inputs!$K$25,IF(D187=2,Inputs!$K$26,IF(D187=3,Inputs!$K$27,IF(D187=4,Inputs!$K$28,0))))</f>
        <v>0</v>
      </c>
      <c r="P187" s="19">
        <f>IF(D187=1,Inputs!$K$42,IF(D187=2,Inputs!$K$43,IF(D187=3,Inputs!$K$44,IF(D187=4,Inputs!$K$45,0))))</f>
        <v>0</v>
      </c>
      <c r="Q187" s="19">
        <f>IF(AND(D187=1,G187=1),Inputs!$L$25,IF(AND(D187=2,G187=1),Inputs!$L$26,IF(AND(D187=3,G187=1),Inputs!$L$27,IF(AND(D187=4,G187=1),Inputs!$L$28,0))))</f>
        <v>0</v>
      </c>
      <c r="R187" s="19">
        <f>IF(AND(D187=1,G187=1),Inputs!$L$42,IF(AND(D187=2,G187=1),Inputs!$L$43,IF(AND(D187=3,G187=1),Inputs!$L$44,IF(AND(D187=4,G187=1),Inputs!$L$45,0))))</f>
        <v>0</v>
      </c>
      <c r="S187" s="19">
        <f>IF(AND(D187=1,H187=1),Inputs!$M$25,IF(AND(D187=2,H187=1),Inputs!$M$26,IF(AND(D187=3,H187=1),Inputs!$M$27,IF(AND(D187=4,H187=1),Inputs!$M$28,0))))</f>
        <v>0</v>
      </c>
      <c r="T187" s="19">
        <f>IF(AND(D187=1,H187=1),Inputs!$M$42,IF(AND(D187=2,H187=1),Inputs!$M$43,IF(AND(D187=3,H187=1),Inputs!$M$44,IF(AND(D187=4,H187=1),Inputs!$M$45,0))))</f>
        <v>0</v>
      </c>
      <c r="U187" s="19">
        <f>IF(AND(D187=1,I187=1),Inputs!$N$25,IF(AND(D187=2,I187=1),Inputs!$N$26,IF(AND(D187=3,I187=1),Inputs!$N$27,IF(AND(D187=4,I187=1),Inputs!$N$28,0))))</f>
        <v>0</v>
      </c>
      <c r="V187" s="19">
        <f>IF(AND(D187=1,I187=1),Inputs!$N$42,IF(AND(D187=2,I187=1),Inputs!$N$43,IF(AND(D187=3,I187=1),Inputs!$N$44,IF(AND(D187=4,I187=1),Inputs!$N$45,0))))</f>
        <v>0</v>
      </c>
      <c r="W187" s="19">
        <f>IF(D187=1,Inputs!$J$34,IF(D187=2,Inputs!$J$35,IF(D187=3,Inputs!$J$36,IF(D187=4,Inputs!$J$37,0))))</f>
        <v>0</v>
      </c>
      <c r="X187" s="19">
        <f>IF(D187=1,Inputs!$J$51,IF(D187=2,Inputs!$J$52,IF(D187=3,Inputs!$J$53,IF(D187=4,Inputs!$J$54,0))))</f>
        <v>0</v>
      </c>
      <c r="Y187" s="19">
        <f>IF(D187=1,Inputs!$K$34,IF(D187=2,Inputs!$K$35,IF(D187=3,Inputs!$K$36,IF(D187=4,Inputs!$K$37,0))))</f>
        <v>0</v>
      </c>
      <c r="Z187" s="19">
        <f>IF(D187=1,Inputs!$K$51,IF(D187=2,Inputs!$K$52,IF(D187=3,Inputs!$K$53,IF(D187=4,Inputs!$K$54,0))))</f>
        <v>0</v>
      </c>
      <c r="AA187" s="19">
        <f>IF(AND(D187=1,G187=1),Inputs!$L$34,IF(AND(D187=2,G187=1),Inputs!$L$35,IF(AND(D187=3,G187=1),Inputs!$L$36,IF(AND(D187=4,G187=1),Inputs!$L$37,0))))</f>
        <v>0</v>
      </c>
      <c r="AB187" s="19">
        <f>IF(AND(D187=1,G187=1),Inputs!$L$51,IF(AND(D187=2,G187=1),Inputs!$L$52,IF(AND(D187=3,G187=1),Inputs!$L$53,IF(AND(D187=4,G187=1),Inputs!$L$54,0))))</f>
        <v>0</v>
      </c>
      <c r="AC187" s="19">
        <f>IF(AND(D187=1,H187=1),Inputs!$M$34,IF(AND(D187=2,H187=1),Inputs!$M$35,IF(AND(D187=3,H187=1),Inputs!$M$36,IF(AND(D187=4,H187=1),Inputs!$M$37,0))))</f>
        <v>0</v>
      </c>
      <c r="AD187" s="19">
        <f>IF(AND(D187=1,H187=1),Inputs!$M$51,IF(AND(D187=2,H187=1),Inputs!$M$52,IF(AND(D187=3,H187=1),Inputs!$M$53,IF(AND(D187=4,H187=1),Inputs!$M$54,0))))</f>
        <v>0</v>
      </c>
      <c r="AE187" s="19">
        <f>IF(AND(D187=1,I187=1),Inputs!$N$34,IF(AND(D187=2,I187=1),Inputs!$N$35,IF(AND(D187=3,I187=1),Inputs!$N$36,IF(AND(D187=4,I187=1),Inputs!$N$37,0))))</f>
        <v>0</v>
      </c>
      <c r="AF187" s="19">
        <f>IF(AND(D187=1,I187=1),Inputs!$N$51,IF(AND(D187=2,I187=1),Inputs!$N$52,IF(AND(D187=3,I187=1),Inputs!$N$53,IF(AND(D187=4,I187=1),Inputs!$N$54,0))))</f>
        <v>0</v>
      </c>
      <c r="AG187" s="19" t="e">
        <f t="shared" si="34"/>
        <v>#N/A</v>
      </c>
      <c r="AH187" s="19" t="e">
        <f t="shared" si="35"/>
        <v>#N/A</v>
      </c>
      <c r="AI187" s="19" t="e">
        <f t="shared" si="36"/>
        <v>#N/A</v>
      </c>
      <c r="AJ187" s="19" t="e">
        <f>IF(K187=2,Inputs!$B$7,IF(K187=3,Inputs!$B$8,IF(K187=4,Inputs!$B$9,IF(K187=5,Inputs!$B$10,IF(K187=6,Inputs!$B$11)))))</f>
        <v>#N/A</v>
      </c>
      <c r="AK187" s="19">
        <f>Inputs!$B$65+C187</f>
        <v>500</v>
      </c>
      <c r="AL187" s="19" t="e">
        <f t="shared" si="37"/>
        <v>#N/A</v>
      </c>
      <c r="AM187" s="19" t="e">
        <f t="shared" si="32"/>
        <v>#N/A</v>
      </c>
      <c r="AN187" s="19" t="e">
        <f t="shared" si="27"/>
        <v>#N/A</v>
      </c>
      <c r="AO187" s="19" t="e">
        <f t="shared" si="28"/>
        <v>#N/A</v>
      </c>
      <c r="AP187" s="19" t="e">
        <f t="shared" si="29"/>
        <v>#N/A</v>
      </c>
      <c r="AQ187" s="22">
        <f t="shared" si="30"/>
        <v>0</v>
      </c>
      <c r="AR187" s="22">
        <f t="shared" si="31"/>
        <v>0</v>
      </c>
      <c r="AS187" s="22">
        <f>IF(AND(AQ187&gt;=Inputs!$B$15,D187=2),MAX(C187,Inputs!$B$15),AQ187)</f>
        <v>0</v>
      </c>
      <c r="AT187" s="22">
        <f>IF(AND(AR187&gt;=Inputs!$B$15,D187=2),MAX(C187,Inputs!$B$15),AR187)</f>
        <v>0</v>
      </c>
      <c r="AU187" s="22">
        <f>IF(AND(AS187&gt;=Inputs!$B$16,D187&lt;4),MAX(C187,Inputs!$B$16),AS187)</f>
        <v>0</v>
      </c>
      <c r="AV187" s="22">
        <f>IF(AND(AT187&gt;=Inputs!$B$16,D187&lt;4),MAX(C187,Inputs!$B$16),AT187)</f>
        <v>0</v>
      </c>
      <c r="AW187" s="20">
        <f>IF(AU187&gt;Inputs!$B$17,Inputs!$B$17,AU187)</f>
        <v>0</v>
      </c>
      <c r="AX187" s="20">
        <f>IF(AV187&gt;Inputs!$B$17,Inputs!$B$17,AV187)</f>
        <v>0</v>
      </c>
    </row>
    <row r="188" spans="1:50" x14ac:dyDescent="0.25">
      <c r="A188" s="1">
        <f>Levels!A189</f>
        <v>0</v>
      </c>
      <c r="B188" s="1">
        <f>Levels!B189</f>
        <v>0</v>
      </c>
      <c r="C188" s="15">
        <f>IF(AND(E188=0,F188=1),Levels!C189,'2013-2014'!AU188)</f>
        <v>0</v>
      </c>
      <c r="D188" s="1">
        <f>Levels!F189</f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 t="e">
        <f>Levels!AE189</f>
        <v>#N/A</v>
      </c>
      <c r="K188" s="1" t="e">
        <f>Levels!AF189</f>
        <v>#N/A</v>
      </c>
      <c r="L188" s="1" t="e">
        <f t="shared" si="33"/>
        <v>#N/A</v>
      </c>
      <c r="M188" s="19">
        <f>IF(D188=1,Inputs!$J$25,IF(D188=2,Inputs!$J$26,IF(D188=3,Inputs!$J$27,IF(D188=4,Inputs!$J$28,0))))</f>
        <v>0</v>
      </c>
      <c r="N188" s="19">
        <f>IF(D188=1,Inputs!$J$42,IF(D188=2,Inputs!$J$43,IF(D188=3,Inputs!$J$44,IF(D188=4,Inputs!$J$45,0))))</f>
        <v>0</v>
      </c>
      <c r="O188" s="19">
        <f>IF(D188=1,Inputs!$K$25,IF(D188=2,Inputs!$K$26,IF(D188=3,Inputs!$K$27,IF(D188=4,Inputs!$K$28,0))))</f>
        <v>0</v>
      </c>
      <c r="P188" s="19">
        <f>IF(D188=1,Inputs!$K$42,IF(D188=2,Inputs!$K$43,IF(D188=3,Inputs!$K$44,IF(D188=4,Inputs!$K$45,0))))</f>
        <v>0</v>
      </c>
      <c r="Q188" s="19">
        <f>IF(AND(D188=1,G188=1),Inputs!$L$25,IF(AND(D188=2,G188=1),Inputs!$L$26,IF(AND(D188=3,G188=1),Inputs!$L$27,IF(AND(D188=4,G188=1),Inputs!$L$28,0))))</f>
        <v>0</v>
      </c>
      <c r="R188" s="19">
        <f>IF(AND(D188=1,G188=1),Inputs!$L$42,IF(AND(D188=2,G188=1),Inputs!$L$43,IF(AND(D188=3,G188=1),Inputs!$L$44,IF(AND(D188=4,G188=1),Inputs!$L$45,0))))</f>
        <v>0</v>
      </c>
      <c r="S188" s="19">
        <f>IF(AND(D188=1,H188=1),Inputs!$M$25,IF(AND(D188=2,H188=1),Inputs!$M$26,IF(AND(D188=3,H188=1),Inputs!$M$27,IF(AND(D188=4,H188=1),Inputs!$M$28,0))))</f>
        <v>0</v>
      </c>
      <c r="T188" s="19">
        <f>IF(AND(D188=1,H188=1),Inputs!$M$42,IF(AND(D188=2,H188=1),Inputs!$M$43,IF(AND(D188=3,H188=1),Inputs!$M$44,IF(AND(D188=4,H188=1),Inputs!$M$45,0))))</f>
        <v>0</v>
      </c>
      <c r="U188" s="19">
        <f>IF(AND(D188=1,I188=1),Inputs!$N$25,IF(AND(D188=2,I188=1),Inputs!$N$26,IF(AND(D188=3,I188=1),Inputs!$N$27,IF(AND(D188=4,I188=1),Inputs!$N$28,0))))</f>
        <v>0</v>
      </c>
      <c r="V188" s="19">
        <f>IF(AND(D188=1,I188=1),Inputs!$N$42,IF(AND(D188=2,I188=1),Inputs!$N$43,IF(AND(D188=3,I188=1),Inputs!$N$44,IF(AND(D188=4,I188=1),Inputs!$N$45,0))))</f>
        <v>0</v>
      </c>
      <c r="W188" s="19">
        <f>IF(D188=1,Inputs!$J$34,IF(D188=2,Inputs!$J$35,IF(D188=3,Inputs!$J$36,IF(D188=4,Inputs!$J$37,0))))</f>
        <v>0</v>
      </c>
      <c r="X188" s="19">
        <f>IF(D188=1,Inputs!$J$51,IF(D188=2,Inputs!$J$52,IF(D188=3,Inputs!$J$53,IF(D188=4,Inputs!$J$54,0))))</f>
        <v>0</v>
      </c>
      <c r="Y188" s="19">
        <f>IF(D188=1,Inputs!$K$34,IF(D188=2,Inputs!$K$35,IF(D188=3,Inputs!$K$36,IF(D188=4,Inputs!$K$37,0))))</f>
        <v>0</v>
      </c>
      <c r="Z188" s="19">
        <f>IF(D188=1,Inputs!$K$51,IF(D188=2,Inputs!$K$52,IF(D188=3,Inputs!$K$53,IF(D188=4,Inputs!$K$54,0))))</f>
        <v>0</v>
      </c>
      <c r="AA188" s="19">
        <f>IF(AND(D188=1,G188=1),Inputs!$L$34,IF(AND(D188=2,G188=1),Inputs!$L$35,IF(AND(D188=3,G188=1),Inputs!$L$36,IF(AND(D188=4,G188=1),Inputs!$L$37,0))))</f>
        <v>0</v>
      </c>
      <c r="AB188" s="19">
        <f>IF(AND(D188=1,G188=1),Inputs!$L$51,IF(AND(D188=2,G188=1),Inputs!$L$52,IF(AND(D188=3,G188=1),Inputs!$L$53,IF(AND(D188=4,G188=1),Inputs!$L$54,0))))</f>
        <v>0</v>
      </c>
      <c r="AC188" s="19">
        <f>IF(AND(D188=1,H188=1),Inputs!$M$34,IF(AND(D188=2,H188=1),Inputs!$M$35,IF(AND(D188=3,H188=1),Inputs!$M$36,IF(AND(D188=4,H188=1),Inputs!$M$37,0))))</f>
        <v>0</v>
      </c>
      <c r="AD188" s="19">
        <f>IF(AND(D188=1,H188=1),Inputs!$M$51,IF(AND(D188=2,H188=1),Inputs!$M$52,IF(AND(D188=3,H188=1),Inputs!$M$53,IF(AND(D188=4,H188=1),Inputs!$M$54,0))))</f>
        <v>0</v>
      </c>
      <c r="AE188" s="19">
        <f>IF(AND(D188=1,I188=1),Inputs!$N$34,IF(AND(D188=2,I188=1),Inputs!$N$35,IF(AND(D188=3,I188=1),Inputs!$N$36,IF(AND(D188=4,I188=1),Inputs!$N$37,0))))</f>
        <v>0</v>
      </c>
      <c r="AF188" s="19">
        <f>IF(AND(D188=1,I188=1),Inputs!$N$51,IF(AND(D188=2,I188=1),Inputs!$N$52,IF(AND(D188=3,I188=1),Inputs!$N$53,IF(AND(D188=4,I188=1),Inputs!$N$54,0))))</f>
        <v>0</v>
      </c>
      <c r="AG188" s="19" t="e">
        <f t="shared" si="34"/>
        <v>#N/A</v>
      </c>
      <c r="AH188" s="19" t="e">
        <f t="shared" si="35"/>
        <v>#N/A</v>
      </c>
      <c r="AI188" s="19" t="e">
        <f t="shared" si="36"/>
        <v>#N/A</v>
      </c>
      <c r="AJ188" s="19" t="e">
        <f>IF(K188=2,Inputs!$B$7,IF(K188=3,Inputs!$B$8,IF(K188=4,Inputs!$B$9,IF(K188=5,Inputs!$B$10,IF(K188=6,Inputs!$B$11)))))</f>
        <v>#N/A</v>
      </c>
      <c r="AK188" s="19">
        <f>Inputs!$B$65+C188</f>
        <v>500</v>
      </c>
      <c r="AL188" s="19" t="e">
        <f t="shared" si="37"/>
        <v>#N/A</v>
      </c>
      <c r="AM188" s="19" t="e">
        <f t="shared" si="32"/>
        <v>#N/A</v>
      </c>
      <c r="AN188" s="19" t="e">
        <f t="shared" si="27"/>
        <v>#N/A</v>
      </c>
      <c r="AO188" s="19" t="e">
        <f t="shared" si="28"/>
        <v>#N/A</v>
      </c>
      <c r="AP188" s="19" t="e">
        <f t="shared" si="29"/>
        <v>#N/A</v>
      </c>
      <c r="AQ188" s="22">
        <f t="shared" si="30"/>
        <v>0</v>
      </c>
      <c r="AR188" s="22">
        <f t="shared" si="31"/>
        <v>0</v>
      </c>
      <c r="AS188" s="22">
        <f>IF(AND(AQ188&gt;=Inputs!$B$15,D188=2),MAX(C188,Inputs!$B$15),AQ188)</f>
        <v>0</v>
      </c>
      <c r="AT188" s="22">
        <f>IF(AND(AR188&gt;=Inputs!$B$15,D188=2),MAX(C188,Inputs!$B$15),AR188)</f>
        <v>0</v>
      </c>
      <c r="AU188" s="22">
        <f>IF(AND(AS188&gt;=Inputs!$B$16,D188&lt;4),MAX(C188,Inputs!$B$16),AS188)</f>
        <v>0</v>
      </c>
      <c r="AV188" s="22">
        <f>IF(AND(AT188&gt;=Inputs!$B$16,D188&lt;4),MAX(C188,Inputs!$B$16),AT188)</f>
        <v>0</v>
      </c>
      <c r="AW188" s="20">
        <f>IF(AU188&gt;Inputs!$B$17,Inputs!$B$17,AU188)</f>
        <v>0</v>
      </c>
      <c r="AX188" s="20">
        <f>IF(AV188&gt;Inputs!$B$17,Inputs!$B$17,AV188)</f>
        <v>0</v>
      </c>
    </row>
    <row r="189" spans="1:50" x14ac:dyDescent="0.25">
      <c r="A189" s="1">
        <f>Levels!A190</f>
        <v>0</v>
      </c>
      <c r="B189" s="1">
        <f>Levels!B190</f>
        <v>0</v>
      </c>
      <c r="C189" s="15">
        <f>IF(AND(E189=0,F189=1),Levels!C190,'2013-2014'!AU189)</f>
        <v>0</v>
      </c>
      <c r="D189" s="1">
        <f>Levels!F190</f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 t="e">
        <f>Levels!AE190</f>
        <v>#N/A</v>
      </c>
      <c r="K189" s="1" t="e">
        <f>Levels!AF190</f>
        <v>#N/A</v>
      </c>
      <c r="L189" s="1" t="e">
        <f t="shared" si="33"/>
        <v>#N/A</v>
      </c>
      <c r="M189" s="19">
        <f>IF(D189=1,Inputs!$J$25,IF(D189=2,Inputs!$J$26,IF(D189=3,Inputs!$J$27,IF(D189=4,Inputs!$J$28,0))))</f>
        <v>0</v>
      </c>
      <c r="N189" s="19">
        <f>IF(D189=1,Inputs!$J$42,IF(D189=2,Inputs!$J$43,IF(D189=3,Inputs!$J$44,IF(D189=4,Inputs!$J$45,0))))</f>
        <v>0</v>
      </c>
      <c r="O189" s="19">
        <f>IF(D189=1,Inputs!$K$25,IF(D189=2,Inputs!$K$26,IF(D189=3,Inputs!$K$27,IF(D189=4,Inputs!$K$28,0))))</f>
        <v>0</v>
      </c>
      <c r="P189" s="19">
        <f>IF(D189=1,Inputs!$K$42,IF(D189=2,Inputs!$K$43,IF(D189=3,Inputs!$K$44,IF(D189=4,Inputs!$K$45,0))))</f>
        <v>0</v>
      </c>
      <c r="Q189" s="19">
        <f>IF(AND(D189=1,G189=1),Inputs!$L$25,IF(AND(D189=2,G189=1),Inputs!$L$26,IF(AND(D189=3,G189=1),Inputs!$L$27,IF(AND(D189=4,G189=1),Inputs!$L$28,0))))</f>
        <v>0</v>
      </c>
      <c r="R189" s="19">
        <f>IF(AND(D189=1,G189=1),Inputs!$L$42,IF(AND(D189=2,G189=1),Inputs!$L$43,IF(AND(D189=3,G189=1),Inputs!$L$44,IF(AND(D189=4,G189=1),Inputs!$L$45,0))))</f>
        <v>0</v>
      </c>
      <c r="S189" s="19">
        <f>IF(AND(D189=1,H189=1),Inputs!$M$25,IF(AND(D189=2,H189=1),Inputs!$M$26,IF(AND(D189=3,H189=1),Inputs!$M$27,IF(AND(D189=4,H189=1),Inputs!$M$28,0))))</f>
        <v>0</v>
      </c>
      <c r="T189" s="19">
        <f>IF(AND(D189=1,H189=1),Inputs!$M$42,IF(AND(D189=2,H189=1),Inputs!$M$43,IF(AND(D189=3,H189=1),Inputs!$M$44,IF(AND(D189=4,H189=1),Inputs!$M$45,0))))</f>
        <v>0</v>
      </c>
      <c r="U189" s="19">
        <f>IF(AND(D189=1,I189=1),Inputs!$N$25,IF(AND(D189=2,I189=1),Inputs!$N$26,IF(AND(D189=3,I189=1),Inputs!$N$27,IF(AND(D189=4,I189=1),Inputs!$N$28,0))))</f>
        <v>0</v>
      </c>
      <c r="V189" s="19">
        <f>IF(AND(D189=1,I189=1),Inputs!$N$42,IF(AND(D189=2,I189=1),Inputs!$N$43,IF(AND(D189=3,I189=1),Inputs!$N$44,IF(AND(D189=4,I189=1),Inputs!$N$45,0))))</f>
        <v>0</v>
      </c>
      <c r="W189" s="19">
        <f>IF(D189=1,Inputs!$J$34,IF(D189=2,Inputs!$J$35,IF(D189=3,Inputs!$J$36,IF(D189=4,Inputs!$J$37,0))))</f>
        <v>0</v>
      </c>
      <c r="X189" s="19">
        <f>IF(D189=1,Inputs!$J$51,IF(D189=2,Inputs!$J$52,IF(D189=3,Inputs!$J$53,IF(D189=4,Inputs!$J$54,0))))</f>
        <v>0</v>
      </c>
      <c r="Y189" s="19">
        <f>IF(D189=1,Inputs!$K$34,IF(D189=2,Inputs!$K$35,IF(D189=3,Inputs!$K$36,IF(D189=4,Inputs!$K$37,0))))</f>
        <v>0</v>
      </c>
      <c r="Z189" s="19">
        <f>IF(D189=1,Inputs!$K$51,IF(D189=2,Inputs!$K$52,IF(D189=3,Inputs!$K$53,IF(D189=4,Inputs!$K$54,0))))</f>
        <v>0</v>
      </c>
      <c r="AA189" s="19">
        <f>IF(AND(D189=1,G189=1),Inputs!$L$34,IF(AND(D189=2,G189=1),Inputs!$L$35,IF(AND(D189=3,G189=1),Inputs!$L$36,IF(AND(D189=4,G189=1),Inputs!$L$37,0))))</f>
        <v>0</v>
      </c>
      <c r="AB189" s="19">
        <f>IF(AND(D189=1,G189=1),Inputs!$L$51,IF(AND(D189=2,G189=1),Inputs!$L$52,IF(AND(D189=3,G189=1),Inputs!$L$53,IF(AND(D189=4,G189=1),Inputs!$L$54,0))))</f>
        <v>0</v>
      </c>
      <c r="AC189" s="19">
        <f>IF(AND(D189=1,H189=1),Inputs!$M$34,IF(AND(D189=2,H189=1),Inputs!$M$35,IF(AND(D189=3,H189=1),Inputs!$M$36,IF(AND(D189=4,H189=1),Inputs!$M$37,0))))</f>
        <v>0</v>
      </c>
      <c r="AD189" s="19">
        <f>IF(AND(D189=1,H189=1),Inputs!$M$51,IF(AND(D189=2,H189=1),Inputs!$M$52,IF(AND(D189=3,H189=1),Inputs!$M$53,IF(AND(D189=4,H189=1),Inputs!$M$54,0))))</f>
        <v>0</v>
      </c>
      <c r="AE189" s="19">
        <f>IF(AND(D189=1,I189=1),Inputs!$N$34,IF(AND(D189=2,I189=1),Inputs!$N$35,IF(AND(D189=3,I189=1),Inputs!$N$36,IF(AND(D189=4,I189=1),Inputs!$N$37,0))))</f>
        <v>0</v>
      </c>
      <c r="AF189" s="19">
        <f>IF(AND(D189=1,I189=1),Inputs!$N$51,IF(AND(D189=2,I189=1),Inputs!$N$52,IF(AND(D189=3,I189=1),Inputs!$N$53,IF(AND(D189=4,I189=1),Inputs!$N$54,0))))</f>
        <v>0</v>
      </c>
      <c r="AG189" s="19" t="e">
        <f t="shared" si="34"/>
        <v>#N/A</v>
      </c>
      <c r="AH189" s="19" t="e">
        <f t="shared" si="35"/>
        <v>#N/A</v>
      </c>
      <c r="AI189" s="19" t="e">
        <f t="shared" si="36"/>
        <v>#N/A</v>
      </c>
      <c r="AJ189" s="19" t="e">
        <f>IF(K189=2,Inputs!$B$7,IF(K189=3,Inputs!$B$8,IF(K189=4,Inputs!$B$9,IF(K189=5,Inputs!$B$10,IF(K189=6,Inputs!$B$11)))))</f>
        <v>#N/A</v>
      </c>
      <c r="AK189" s="19">
        <f>Inputs!$B$65+C189</f>
        <v>500</v>
      </c>
      <c r="AL189" s="19" t="e">
        <f t="shared" si="37"/>
        <v>#N/A</v>
      </c>
      <c r="AM189" s="19" t="e">
        <f t="shared" si="32"/>
        <v>#N/A</v>
      </c>
      <c r="AN189" s="19" t="e">
        <f t="shared" si="27"/>
        <v>#N/A</v>
      </c>
      <c r="AO189" s="19" t="e">
        <f t="shared" si="28"/>
        <v>#N/A</v>
      </c>
      <c r="AP189" s="19" t="e">
        <f t="shared" si="29"/>
        <v>#N/A</v>
      </c>
      <c r="AQ189" s="22">
        <f t="shared" si="30"/>
        <v>0</v>
      </c>
      <c r="AR189" s="22">
        <f t="shared" si="31"/>
        <v>0</v>
      </c>
      <c r="AS189" s="22">
        <f>IF(AND(AQ189&gt;=Inputs!$B$15,D189=2),MAX(C189,Inputs!$B$15),AQ189)</f>
        <v>0</v>
      </c>
      <c r="AT189" s="22">
        <f>IF(AND(AR189&gt;=Inputs!$B$15,D189=2),MAX(C189,Inputs!$B$15),AR189)</f>
        <v>0</v>
      </c>
      <c r="AU189" s="22">
        <f>IF(AND(AS189&gt;=Inputs!$B$16,D189&lt;4),MAX(C189,Inputs!$B$16),AS189)</f>
        <v>0</v>
      </c>
      <c r="AV189" s="22">
        <f>IF(AND(AT189&gt;=Inputs!$B$16,D189&lt;4),MAX(C189,Inputs!$B$16),AT189)</f>
        <v>0</v>
      </c>
      <c r="AW189" s="20">
        <f>IF(AU189&gt;Inputs!$B$17,Inputs!$B$17,AU189)</f>
        <v>0</v>
      </c>
      <c r="AX189" s="20">
        <f>IF(AV189&gt;Inputs!$B$17,Inputs!$B$17,AV189)</f>
        <v>0</v>
      </c>
    </row>
    <row r="190" spans="1:50" x14ac:dyDescent="0.25">
      <c r="A190" s="1">
        <f>Levels!A191</f>
        <v>0</v>
      </c>
      <c r="B190" s="1">
        <f>Levels!B191</f>
        <v>0</v>
      </c>
      <c r="C190" s="15">
        <f>IF(AND(E190=0,F190=1),Levels!C191,'2013-2014'!AU190)</f>
        <v>0</v>
      </c>
      <c r="D190" s="1">
        <f>Levels!F191</f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 t="e">
        <f>Levels!AE191</f>
        <v>#N/A</v>
      </c>
      <c r="K190" s="1" t="e">
        <f>Levels!AF191</f>
        <v>#N/A</v>
      </c>
      <c r="L190" s="1" t="e">
        <f t="shared" si="33"/>
        <v>#N/A</v>
      </c>
      <c r="M190" s="19">
        <f>IF(D190=1,Inputs!$J$25,IF(D190=2,Inputs!$J$26,IF(D190=3,Inputs!$J$27,IF(D190=4,Inputs!$J$28,0))))</f>
        <v>0</v>
      </c>
      <c r="N190" s="19">
        <f>IF(D190=1,Inputs!$J$42,IF(D190=2,Inputs!$J$43,IF(D190=3,Inputs!$J$44,IF(D190=4,Inputs!$J$45,0))))</f>
        <v>0</v>
      </c>
      <c r="O190" s="19">
        <f>IF(D190=1,Inputs!$K$25,IF(D190=2,Inputs!$K$26,IF(D190=3,Inputs!$K$27,IF(D190=4,Inputs!$K$28,0))))</f>
        <v>0</v>
      </c>
      <c r="P190" s="19">
        <f>IF(D190=1,Inputs!$K$42,IF(D190=2,Inputs!$K$43,IF(D190=3,Inputs!$K$44,IF(D190=4,Inputs!$K$45,0))))</f>
        <v>0</v>
      </c>
      <c r="Q190" s="19">
        <f>IF(AND(D190=1,G190=1),Inputs!$L$25,IF(AND(D190=2,G190=1),Inputs!$L$26,IF(AND(D190=3,G190=1),Inputs!$L$27,IF(AND(D190=4,G190=1),Inputs!$L$28,0))))</f>
        <v>0</v>
      </c>
      <c r="R190" s="19">
        <f>IF(AND(D190=1,G190=1),Inputs!$L$42,IF(AND(D190=2,G190=1),Inputs!$L$43,IF(AND(D190=3,G190=1),Inputs!$L$44,IF(AND(D190=4,G190=1),Inputs!$L$45,0))))</f>
        <v>0</v>
      </c>
      <c r="S190" s="19">
        <f>IF(AND(D190=1,H190=1),Inputs!$M$25,IF(AND(D190=2,H190=1),Inputs!$M$26,IF(AND(D190=3,H190=1),Inputs!$M$27,IF(AND(D190=4,H190=1),Inputs!$M$28,0))))</f>
        <v>0</v>
      </c>
      <c r="T190" s="19">
        <f>IF(AND(D190=1,H190=1),Inputs!$M$42,IF(AND(D190=2,H190=1),Inputs!$M$43,IF(AND(D190=3,H190=1),Inputs!$M$44,IF(AND(D190=4,H190=1),Inputs!$M$45,0))))</f>
        <v>0</v>
      </c>
      <c r="U190" s="19">
        <f>IF(AND(D190=1,I190=1),Inputs!$N$25,IF(AND(D190=2,I190=1),Inputs!$N$26,IF(AND(D190=3,I190=1),Inputs!$N$27,IF(AND(D190=4,I190=1),Inputs!$N$28,0))))</f>
        <v>0</v>
      </c>
      <c r="V190" s="19">
        <f>IF(AND(D190=1,I190=1),Inputs!$N$42,IF(AND(D190=2,I190=1),Inputs!$N$43,IF(AND(D190=3,I190=1),Inputs!$N$44,IF(AND(D190=4,I190=1),Inputs!$N$45,0))))</f>
        <v>0</v>
      </c>
      <c r="W190" s="19">
        <f>IF(D190=1,Inputs!$J$34,IF(D190=2,Inputs!$J$35,IF(D190=3,Inputs!$J$36,IF(D190=4,Inputs!$J$37,0))))</f>
        <v>0</v>
      </c>
      <c r="X190" s="19">
        <f>IF(D190=1,Inputs!$J$51,IF(D190=2,Inputs!$J$52,IF(D190=3,Inputs!$J$53,IF(D190=4,Inputs!$J$54,0))))</f>
        <v>0</v>
      </c>
      <c r="Y190" s="19">
        <f>IF(D190=1,Inputs!$K$34,IF(D190=2,Inputs!$K$35,IF(D190=3,Inputs!$K$36,IF(D190=4,Inputs!$K$37,0))))</f>
        <v>0</v>
      </c>
      <c r="Z190" s="19">
        <f>IF(D190=1,Inputs!$K$51,IF(D190=2,Inputs!$K$52,IF(D190=3,Inputs!$K$53,IF(D190=4,Inputs!$K$54,0))))</f>
        <v>0</v>
      </c>
      <c r="AA190" s="19">
        <f>IF(AND(D190=1,G190=1),Inputs!$L$34,IF(AND(D190=2,G190=1),Inputs!$L$35,IF(AND(D190=3,G190=1),Inputs!$L$36,IF(AND(D190=4,G190=1),Inputs!$L$37,0))))</f>
        <v>0</v>
      </c>
      <c r="AB190" s="19">
        <f>IF(AND(D190=1,G190=1),Inputs!$L$51,IF(AND(D190=2,G190=1),Inputs!$L$52,IF(AND(D190=3,G190=1),Inputs!$L$53,IF(AND(D190=4,G190=1),Inputs!$L$54,0))))</f>
        <v>0</v>
      </c>
      <c r="AC190" s="19">
        <f>IF(AND(D190=1,H190=1),Inputs!$M$34,IF(AND(D190=2,H190=1),Inputs!$M$35,IF(AND(D190=3,H190=1),Inputs!$M$36,IF(AND(D190=4,H190=1),Inputs!$M$37,0))))</f>
        <v>0</v>
      </c>
      <c r="AD190" s="19">
        <f>IF(AND(D190=1,H190=1),Inputs!$M$51,IF(AND(D190=2,H190=1),Inputs!$M$52,IF(AND(D190=3,H190=1),Inputs!$M$53,IF(AND(D190=4,H190=1),Inputs!$M$54,0))))</f>
        <v>0</v>
      </c>
      <c r="AE190" s="19">
        <f>IF(AND(D190=1,I190=1),Inputs!$N$34,IF(AND(D190=2,I190=1),Inputs!$N$35,IF(AND(D190=3,I190=1),Inputs!$N$36,IF(AND(D190=4,I190=1),Inputs!$N$37,0))))</f>
        <v>0</v>
      </c>
      <c r="AF190" s="19">
        <f>IF(AND(D190=1,I190=1),Inputs!$N$51,IF(AND(D190=2,I190=1),Inputs!$N$52,IF(AND(D190=3,I190=1),Inputs!$N$53,IF(AND(D190=4,I190=1),Inputs!$N$54,0))))</f>
        <v>0</v>
      </c>
      <c r="AG190" s="19" t="e">
        <f t="shared" si="34"/>
        <v>#N/A</v>
      </c>
      <c r="AH190" s="19" t="e">
        <f t="shared" si="35"/>
        <v>#N/A</v>
      </c>
      <c r="AI190" s="19" t="e">
        <f t="shared" si="36"/>
        <v>#N/A</v>
      </c>
      <c r="AJ190" s="19" t="e">
        <f>IF(K190=2,Inputs!$B$7,IF(K190=3,Inputs!$B$8,IF(K190=4,Inputs!$B$9,IF(K190=5,Inputs!$B$10,IF(K190=6,Inputs!$B$11)))))</f>
        <v>#N/A</v>
      </c>
      <c r="AK190" s="19">
        <f>Inputs!$B$65+C190</f>
        <v>500</v>
      </c>
      <c r="AL190" s="19" t="e">
        <f t="shared" si="37"/>
        <v>#N/A</v>
      </c>
      <c r="AM190" s="19" t="e">
        <f t="shared" si="32"/>
        <v>#N/A</v>
      </c>
      <c r="AN190" s="19" t="e">
        <f t="shared" si="27"/>
        <v>#N/A</v>
      </c>
      <c r="AO190" s="19" t="e">
        <f t="shared" si="28"/>
        <v>#N/A</v>
      </c>
      <c r="AP190" s="19" t="e">
        <f t="shared" si="29"/>
        <v>#N/A</v>
      </c>
      <c r="AQ190" s="22">
        <f t="shared" si="30"/>
        <v>0</v>
      </c>
      <c r="AR190" s="22">
        <f t="shared" si="31"/>
        <v>0</v>
      </c>
      <c r="AS190" s="22">
        <f>IF(AND(AQ190&gt;=Inputs!$B$15,D190=2),MAX(C190,Inputs!$B$15),AQ190)</f>
        <v>0</v>
      </c>
      <c r="AT190" s="22">
        <f>IF(AND(AR190&gt;=Inputs!$B$15,D190=2),MAX(C190,Inputs!$B$15),AR190)</f>
        <v>0</v>
      </c>
      <c r="AU190" s="22">
        <f>IF(AND(AS190&gt;=Inputs!$B$16,D190&lt;4),MAX(C190,Inputs!$B$16),AS190)</f>
        <v>0</v>
      </c>
      <c r="AV190" s="22">
        <f>IF(AND(AT190&gt;=Inputs!$B$16,D190&lt;4),MAX(C190,Inputs!$B$16),AT190)</f>
        <v>0</v>
      </c>
      <c r="AW190" s="20">
        <f>IF(AU190&gt;Inputs!$B$17,Inputs!$B$17,AU190)</f>
        <v>0</v>
      </c>
      <c r="AX190" s="20">
        <f>IF(AV190&gt;Inputs!$B$17,Inputs!$B$17,AV190)</f>
        <v>0</v>
      </c>
    </row>
    <row r="191" spans="1:50" x14ac:dyDescent="0.25">
      <c r="A191" s="1">
        <f>Levels!A192</f>
        <v>0</v>
      </c>
      <c r="B191" s="1">
        <f>Levels!B192</f>
        <v>0</v>
      </c>
      <c r="C191" s="15">
        <f>IF(AND(E191=0,F191=1),Levels!C192,'2013-2014'!AU191)</f>
        <v>0</v>
      </c>
      <c r="D191" s="1">
        <f>Levels!F192</f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 t="e">
        <f>Levels!AE192</f>
        <v>#N/A</v>
      </c>
      <c r="K191" s="1" t="e">
        <f>Levels!AF192</f>
        <v>#N/A</v>
      </c>
      <c r="L191" s="1" t="e">
        <f t="shared" si="33"/>
        <v>#N/A</v>
      </c>
      <c r="M191" s="19">
        <f>IF(D191=1,Inputs!$J$25,IF(D191=2,Inputs!$J$26,IF(D191=3,Inputs!$J$27,IF(D191=4,Inputs!$J$28,0))))</f>
        <v>0</v>
      </c>
      <c r="N191" s="19">
        <f>IF(D191=1,Inputs!$J$42,IF(D191=2,Inputs!$J$43,IF(D191=3,Inputs!$J$44,IF(D191=4,Inputs!$J$45,0))))</f>
        <v>0</v>
      </c>
      <c r="O191" s="19">
        <f>IF(D191=1,Inputs!$K$25,IF(D191=2,Inputs!$K$26,IF(D191=3,Inputs!$K$27,IF(D191=4,Inputs!$K$28,0))))</f>
        <v>0</v>
      </c>
      <c r="P191" s="19">
        <f>IF(D191=1,Inputs!$K$42,IF(D191=2,Inputs!$K$43,IF(D191=3,Inputs!$K$44,IF(D191=4,Inputs!$K$45,0))))</f>
        <v>0</v>
      </c>
      <c r="Q191" s="19">
        <f>IF(AND(D191=1,G191=1),Inputs!$L$25,IF(AND(D191=2,G191=1),Inputs!$L$26,IF(AND(D191=3,G191=1),Inputs!$L$27,IF(AND(D191=4,G191=1),Inputs!$L$28,0))))</f>
        <v>0</v>
      </c>
      <c r="R191" s="19">
        <f>IF(AND(D191=1,G191=1),Inputs!$L$42,IF(AND(D191=2,G191=1),Inputs!$L$43,IF(AND(D191=3,G191=1),Inputs!$L$44,IF(AND(D191=4,G191=1),Inputs!$L$45,0))))</f>
        <v>0</v>
      </c>
      <c r="S191" s="19">
        <f>IF(AND(D191=1,H191=1),Inputs!$M$25,IF(AND(D191=2,H191=1),Inputs!$M$26,IF(AND(D191=3,H191=1),Inputs!$M$27,IF(AND(D191=4,H191=1),Inputs!$M$28,0))))</f>
        <v>0</v>
      </c>
      <c r="T191" s="19">
        <f>IF(AND(D191=1,H191=1),Inputs!$M$42,IF(AND(D191=2,H191=1),Inputs!$M$43,IF(AND(D191=3,H191=1),Inputs!$M$44,IF(AND(D191=4,H191=1),Inputs!$M$45,0))))</f>
        <v>0</v>
      </c>
      <c r="U191" s="19">
        <f>IF(AND(D191=1,I191=1),Inputs!$N$25,IF(AND(D191=2,I191=1),Inputs!$N$26,IF(AND(D191=3,I191=1),Inputs!$N$27,IF(AND(D191=4,I191=1),Inputs!$N$28,0))))</f>
        <v>0</v>
      </c>
      <c r="V191" s="19">
        <f>IF(AND(D191=1,I191=1),Inputs!$N$42,IF(AND(D191=2,I191=1),Inputs!$N$43,IF(AND(D191=3,I191=1),Inputs!$N$44,IF(AND(D191=4,I191=1),Inputs!$N$45,0))))</f>
        <v>0</v>
      </c>
      <c r="W191" s="19">
        <f>IF(D191=1,Inputs!$J$34,IF(D191=2,Inputs!$J$35,IF(D191=3,Inputs!$J$36,IF(D191=4,Inputs!$J$37,0))))</f>
        <v>0</v>
      </c>
      <c r="X191" s="19">
        <f>IF(D191=1,Inputs!$J$51,IF(D191=2,Inputs!$J$52,IF(D191=3,Inputs!$J$53,IF(D191=4,Inputs!$J$54,0))))</f>
        <v>0</v>
      </c>
      <c r="Y191" s="19">
        <f>IF(D191=1,Inputs!$K$34,IF(D191=2,Inputs!$K$35,IF(D191=3,Inputs!$K$36,IF(D191=4,Inputs!$K$37,0))))</f>
        <v>0</v>
      </c>
      <c r="Z191" s="19">
        <f>IF(D191=1,Inputs!$K$51,IF(D191=2,Inputs!$K$52,IF(D191=3,Inputs!$K$53,IF(D191=4,Inputs!$K$54,0))))</f>
        <v>0</v>
      </c>
      <c r="AA191" s="19">
        <f>IF(AND(D191=1,G191=1),Inputs!$L$34,IF(AND(D191=2,G191=1),Inputs!$L$35,IF(AND(D191=3,G191=1),Inputs!$L$36,IF(AND(D191=4,G191=1),Inputs!$L$37,0))))</f>
        <v>0</v>
      </c>
      <c r="AB191" s="19">
        <f>IF(AND(D191=1,G191=1),Inputs!$L$51,IF(AND(D191=2,G191=1),Inputs!$L$52,IF(AND(D191=3,G191=1),Inputs!$L$53,IF(AND(D191=4,G191=1),Inputs!$L$54,0))))</f>
        <v>0</v>
      </c>
      <c r="AC191" s="19">
        <f>IF(AND(D191=1,H191=1),Inputs!$M$34,IF(AND(D191=2,H191=1),Inputs!$M$35,IF(AND(D191=3,H191=1),Inputs!$M$36,IF(AND(D191=4,H191=1),Inputs!$M$37,0))))</f>
        <v>0</v>
      </c>
      <c r="AD191" s="19">
        <f>IF(AND(D191=1,H191=1),Inputs!$M$51,IF(AND(D191=2,H191=1),Inputs!$M$52,IF(AND(D191=3,H191=1),Inputs!$M$53,IF(AND(D191=4,H191=1),Inputs!$M$54,0))))</f>
        <v>0</v>
      </c>
      <c r="AE191" s="19">
        <f>IF(AND(D191=1,I191=1),Inputs!$N$34,IF(AND(D191=2,I191=1),Inputs!$N$35,IF(AND(D191=3,I191=1),Inputs!$N$36,IF(AND(D191=4,I191=1),Inputs!$N$37,0))))</f>
        <v>0</v>
      </c>
      <c r="AF191" s="19">
        <f>IF(AND(D191=1,I191=1),Inputs!$N$51,IF(AND(D191=2,I191=1),Inputs!$N$52,IF(AND(D191=3,I191=1),Inputs!$N$53,IF(AND(D191=4,I191=1),Inputs!$N$54,0))))</f>
        <v>0</v>
      </c>
      <c r="AG191" s="19" t="e">
        <f t="shared" si="34"/>
        <v>#N/A</v>
      </c>
      <c r="AH191" s="19" t="e">
        <f t="shared" si="35"/>
        <v>#N/A</v>
      </c>
      <c r="AI191" s="19" t="e">
        <f t="shared" si="36"/>
        <v>#N/A</v>
      </c>
      <c r="AJ191" s="19" t="e">
        <f>IF(K191=2,Inputs!$B$7,IF(K191=3,Inputs!$B$8,IF(K191=4,Inputs!$B$9,IF(K191=5,Inputs!$B$10,IF(K191=6,Inputs!$B$11)))))</f>
        <v>#N/A</v>
      </c>
      <c r="AK191" s="19">
        <f>Inputs!$B$65+C191</f>
        <v>500</v>
      </c>
      <c r="AL191" s="19" t="e">
        <f t="shared" si="37"/>
        <v>#N/A</v>
      </c>
      <c r="AM191" s="19" t="e">
        <f t="shared" si="32"/>
        <v>#N/A</v>
      </c>
      <c r="AN191" s="19" t="e">
        <f t="shared" si="27"/>
        <v>#N/A</v>
      </c>
      <c r="AO191" s="19" t="e">
        <f t="shared" si="28"/>
        <v>#N/A</v>
      </c>
      <c r="AP191" s="19" t="e">
        <f t="shared" si="29"/>
        <v>#N/A</v>
      </c>
      <c r="AQ191" s="22">
        <f t="shared" si="30"/>
        <v>0</v>
      </c>
      <c r="AR191" s="22">
        <f t="shared" si="31"/>
        <v>0</v>
      </c>
      <c r="AS191" s="22">
        <f>IF(AND(AQ191&gt;=Inputs!$B$15,D191=2),MAX(C191,Inputs!$B$15),AQ191)</f>
        <v>0</v>
      </c>
      <c r="AT191" s="22">
        <f>IF(AND(AR191&gt;=Inputs!$B$15,D191=2),MAX(C191,Inputs!$B$15),AR191)</f>
        <v>0</v>
      </c>
      <c r="AU191" s="22">
        <f>IF(AND(AS191&gt;=Inputs!$B$16,D191&lt;4),MAX(C191,Inputs!$B$16),AS191)</f>
        <v>0</v>
      </c>
      <c r="AV191" s="22">
        <f>IF(AND(AT191&gt;=Inputs!$B$16,D191&lt;4),MAX(C191,Inputs!$B$16),AT191)</f>
        <v>0</v>
      </c>
      <c r="AW191" s="20">
        <f>IF(AU191&gt;Inputs!$B$17,Inputs!$B$17,AU191)</f>
        <v>0</v>
      </c>
      <c r="AX191" s="20">
        <f>IF(AV191&gt;Inputs!$B$17,Inputs!$B$17,AV191)</f>
        <v>0</v>
      </c>
    </row>
    <row r="192" spans="1:50" x14ac:dyDescent="0.25">
      <c r="A192" s="1">
        <f>Levels!A193</f>
        <v>0</v>
      </c>
      <c r="B192" s="1">
        <f>Levels!B193</f>
        <v>0</v>
      </c>
      <c r="C192" s="15">
        <f>IF(AND(E192=0,F192=1),Levels!C193,'2013-2014'!AU192)</f>
        <v>0</v>
      </c>
      <c r="D192" s="1">
        <f>Levels!F193</f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 t="e">
        <f>Levels!AE193</f>
        <v>#N/A</v>
      </c>
      <c r="K192" s="1" t="e">
        <f>Levels!AF193</f>
        <v>#N/A</v>
      </c>
      <c r="L192" s="1" t="e">
        <f t="shared" si="33"/>
        <v>#N/A</v>
      </c>
      <c r="M192" s="19">
        <f>IF(D192=1,Inputs!$J$25,IF(D192=2,Inputs!$J$26,IF(D192=3,Inputs!$J$27,IF(D192=4,Inputs!$J$28,0))))</f>
        <v>0</v>
      </c>
      <c r="N192" s="19">
        <f>IF(D192=1,Inputs!$J$42,IF(D192=2,Inputs!$J$43,IF(D192=3,Inputs!$J$44,IF(D192=4,Inputs!$J$45,0))))</f>
        <v>0</v>
      </c>
      <c r="O192" s="19">
        <f>IF(D192=1,Inputs!$K$25,IF(D192=2,Inputs!$K$26,IF(D192=3,Inputs!$K$27,IF(D192=4,Inputs!$K$28,0))))</f>
        <v>0</v>
      </c>
      <c r="P192" s="19">
        <f>IF(D192=1,Inputs!$K$42,IF(D192=2,Inputs!$K$43,IF(D192=3,Inputs!$K$44,IF(D192=4,Inputs!$K$45,0))))</f>
        <v>0</v>
      </c>
      <c r="Q192" s="19">
        <f>IF(AND(D192=1,G192=1),Inputs!$L$25,IF(AND(D192=2,G192=1),Inputs!$L$26,IF(AND(D192=3,G192=1),Inputs!$L$27,IF(AND(D192=4,G192=1),Inputs!$L$28,0))))</f>
        <v>0</v>
      </c>
      <c r="R192" s="19">
        <f>IF(AND(D192=1,G192=1),Inputs!$L$42,IF(AND(D192=2,G192=1),Inputs!$L$43,IF(AND(D192=3,G192=1),Inputs!$L$44,IF(AND(D192=4,G192=1),Inputs!$L$45,0))))</f>
        <v>0</v>
      </c>
      <c r="S192" s="19">
        <f>IF(AND(D192=1,H192=1),Inputs!$M$25,IF(AND(D192=2,H192=1),Inputs!$M$26,IF(AND(D192=3,H192=1),Inputs!$M$27,IF(AND(D192=4,H192=1),Inputs!$M$28,0))))</f>
        <v>0</v>
      </c>
      <c r="T192" s="19">
        <f>IF(AND(D192=1,H192=1),Inputs!$M$42,IF(AND(D192=2,H192=1),Inputs!$M$43,IF(AND(D192=3,H192=1),Inputs!$M$44,IF(AND(D192=4,H192=1),Inputs!$M$45,0))))</f>
        <v>0</v>
      </c>
      <c r="U192" s="19">
        <f>IF(AND(D192=1,I192=1),Inputs!$N$25,IF(AND(D192=2,I192=1),Inputs!$N$26,IF(AND(D192=3,I192=1),Inputs!$N$27,IF(AND(D192=4,I192=1),Inputs!$N$28,0))))</f>
        <v>0</v>
      </c>
      <c r="V192" s="19">
        <f>IF(AND(D192=1,I192=1),Inputs!$N$42,IF(AND(D192=2,I192=1),Inputs!$N$43,IF(AND(D192=3,I192=1),Inputs!$N$44,IF(AND(D192=4,I192=1),Inputs!$N$45,0))))</f>
        <v>0</v>
      </c>
      <c r="W192" s="19">
        <f>IF(D192=1,Inputs!$J$34,IF(D192=2,Inputs!$J$35,IF(D192=3,Inputs!$J$36,IF(D192=4,Inputs!$J$37,0))))</f>
        <v>0</v>
      </c>
      <c r="X192" s="19">
        <f>IF(D192=1,Inputs!$J$51,IF(D192=2,Inputs!$J$52,IF(D192=3,Inputs!$J$53,IF(D192=4,Inputs!$J$54,0))))</f>
        <v>0</v>
      </c>
      <c r="Y192" s="19">
        <f>IF(D192=1,Inputs!$K$34,IF(D192=2,Inputs!$K$35,IF(D192=3,Inputs!$K$36,IF(D192=4,Inputs!$K$37,0))))</f>
        <v>0</v>
      </c>
      <c r="Z192" s="19">
        <f>IF(D192=1,Inputs!$K$51,IF(D192=2,Inputs!$K$52,IF(D192=3,Inputs!$K$53,IF(D192=4,Inputs!$K$54,0))))</f>
        <v>0</v>
      </c>
      <c r="AA192" s="19">
        <f>IF(AND(D192=1,G192=1),Inputs!$L$34,IF(AND(D192=2,G192=1),Inputs!$L$35,IF(AND(D192=3,G192=1),Inputs!$L$36,IF(AND(D192=4,G192=1),Inputs!$L$37,0))))</f>
        <v>0</v>
      </c>
      <c r="AB192" s="19">
        <f>IF(AND(D192=1,G192=1),Inputs!$L$51,IF(AND(D192=2,G192=1),Inputs!$L$52,IF(AND(D192=3,G192=1),Inputs!$L$53,IF(AND(D192=4,G192=1),Inputs!$L$54,0))))</f>
        <v>0</v>
      </c>
      <c r="AC192" s="19">
        <f>IF(AND(D192=1,H192=1),Inputs!$M$34,IF(AND(D192=2,H192=1),Inputs!$M$35,IF(AND(D192=3,H192=1),Inputs!$M$36,IF(AND(D192=4,H192=1),Inputs!$M$37,0))))</f>
        <v>0</v>
      </c>
      <c r="AD192" s="19">
        <f>IF(AND(D192=1,H192=1),Inputs!$M$51,IF(AND(D192=2,H192=1),Inputs!$M$52,IF(AND(D192=3,H192=1),Inputs!$M$53,IF(AND(D192=4,H192=1),Inputs!$M$54,0))))</f>
        <v>0</v>
      </c>
      <c r="AE192" s="19">
        <f>IF(AND(D192=1,I192=1),Inputs!$N$34,IF(AND(D192=2,I192=1),Inputs!$N$35,IF(AND(D192=3,I192=1),Inputs!$N$36,IF(AND(D192=4,I192=1),Inputs!$N$37,0))))</f>
        <v>0</v>
      </c>
      <c r="AF192" s="19">
        <f>IF(AND(D192=1,I192=1),Inputs!$N$51,IF(AND(D192=2,I192=1),Inputs!$N$52,IF(AND(D192=3,I192=1),Inputs!$N$53,IF(AND(D192=4,I192=1),Inputs!$N$54,0))))</f>
        <v>0</v>
      </c>
      <c r="AG192" s="19" t="e">
        <f t="shared" si="34"/>
        <v>#N/A</v>
      </c>
      <c r="AH192" s="19" t="e">
        <f t="shared" si="35"/>
        <v>#N/A</v>
      </c>
      <c r="AI192" s="19" t="e">
        <f t="shared" si="36"/>
        <v>#N/A</v>
      </c>
      <c r="AJ192" s="19" t="e">
        <f>IF(K192=2,Inputs!$B$7,IF(K192=3,Inputs!$B$8,IF(K192=4,Inputs!$B$9,IF(K192=5,Inputs!$B$10,IF(K192=6,Inputs!$B$11)))))</f>
        <v>#N/A</v>
      </c>
      <c r="AK192" s="19">
        <f>Inputs!$B$65+C192</f>
        <v>500</v>
      </c>
      <c r="AL192" s="19" t="e">
        <f t="shared" si="37"/>
        <v>#N/A</v>
      </c>
      <c r="AM192" s="19" t="e">
        <f t="shared" si="32"/>
        <v>#N/A</v>
      </c>
      <c r="AN192" s="19" t="e">
        <f t="shared" si="27"/>
        <v>#N/A</v>
      </c>
      <c r="AO192" s="19" t="e">
        <f t="shared" si="28"/>
        <v>#N/A</v>
      </c>
      <c r="AP192" s="19" t="e">
        <f t="shared" si="29"/>
        <v>#N/A</v>
      </c>
      <c r="AQ192" s="22">
        <f t="shared" si="30"/>
        <v>0</v>
      </c>
      <c r="AR192" s="22">
        <f t="shared" si="31"/>
        <v>0</v>
      </c>
      <c r="AS192" s="22">
        <f>IF(AND(AQ192&gt;=Inputs!$B$15,D192=2),MAX(C192,Inputs!$B$15),AQ192)</f>
        <v>0</v>
      </c>
      <c r="AT192" s="22">
        <f>IF(AND(AR192&gt;=Inputs!$B$15,D192=2),MAX(C192,Inputs!$B$15),AR192)</f>
        <v>0</v>
      </c>
      <c r="AU192" s="22">
        <f>IF(AND(AS192&gt;=Inputs!$B$16,D192&lt;4),MAX(C192,Inputs!$B$16),AS192)</f>
        <v>0</v>
      </c>
      <c r="AV192" s="22">
        <f>IF(AND(AT192&gt;=Inputs!$B$16,D192&lt;4),MAX(C192,Inputs!$B$16),AT192)</f>
        <v>0</v>
      </c>
      <c r="AW192" s="20">
        <f>IF(AU192&gt;Inputs!$B$17,Inputs!$B$17,AU192)</f>
        <v>0</v>
      </c>
      <c r="AX192" s="20">
        <f>IF(AV192&gt;Inputs!$B$17,Inputs!$B$17,AV192)</f>
        <v>0</v>
      </c>
    </row>
    <row r="193" spans="1:50" x14ac:dyDescent="0.25">
      <c r="A193" s="1">
        <f>Levels!A194</f>
        <v>0</v>
      </c>
      <c r="B193" s="1">
        <f>Levels!B194</f>
        <v>0</v>
      </c>
      <c r="C193" s="15">
        <f>IF(AND(E193=0,F193=1),Levels!C194,'2013-2014'!AU193)</f>
        <v>0</v>
      </c>
      <c r="D193" s="1">
        <f>Levels!F194</f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 t="e">
        <f>Levels!AE194</f>
        <v>#N/A</v>
      </c>
      <c r="K193" s="1" t="e">
        <f>Levels!AF194</f>
        <v>#N/A</v>
      </c>
      <c r="L193" s="1" t="e">
        <f t="shared" si="33"/>
        <v>#N/A</v>
      </c>
      <c r="M193" s="19">
        <f>IF(D193=1,Inputs!$J$25,IF(D193=2,Inputs!$J$26,IF(D193=3,Inputs!$J$27,IF(D193=4,Inputs!$J$28,0))))</f>
        <v>0</v>
      </c>
      <c r="N193" s="19">
        <f>IF(D193=1,Inputs!$J$42,IF(D193=2,Inputs!$J$43,IF(D193=3,Inputs!$J$44,IF(D193=4,Inputs!$J$45,0))))</f>
        <v>0</v>
      </c>
      <c r="O193" s="19">
        <f>IF(D193=1,Inputs!$K$25,IF(D193=2,Inputs!$K$26,IF(D193=3,Inputs!$K$27,IF(D193=4,Inputs!$K$28,0))))</f>
        <v>0</v>
      </c>
      <c r="P193" s="19">
        <f>IF(D193=1,Inputs!$K$42,IF(D193=2,Inputs!$K$43,IF(D193=3,Inputs!$K$44,IF(D193=4,Inputs!$K$45,0))))</f>
        <v>0</v>
      </c>
      <c r="Q193" s="19">
        <f>IF(AND(D193=1,G193=1),Inputs!$L$25,IF(AND(D193=2,G193=1),Inputs!$L$26,IF(AND(D193=3,G193=1),Inputs!$L$27,IF(AND(D193=4,G193=1),Inputs!$L$28,0))))</f>
        <v>0</v>
      </c>
      <c r="R193" s="19">
        <f>IF(AND(D193=1,G193=1),Inputs!$L$42,IF(AND(D193=2,G193=1),Inputs!$L$43,IF(AND(D193=3,G193=1),Inputs!$L$44,IF(AND(D193=4,G193=1),Inputs!$L$45,0))))</f>
        <v>0</v>
      </c>
      <c r="S193" s="19">
        <f>IF(AND(D193=1,H193=1),Inputs!$M$25,IF(AND(D193=2,H193=1),Inputs!$M$26,IF(AND(D193=3,H193=1),Inputs!$M$27,IF(AND(D193=4,H193=1),Inputs!$M$28,0))))</f>
        <v>0</v>
      </c>
      <c r="T193" s="19">
        <f>IF(AND(D193=1,H193=1),Inputs!$M$42,IF(AND(D193=2,H193=1),Inputs!$M$43,IF(AND(D193=3,H193=1),Inputs!$M$44,IF(AND(D193=4,H193=1),Inputs!$M$45,0))))</f>
        <v>0</v>
      </c>
      <c r="U193" s="19">
        <f>IF(AND(D193=1,I193=1),Inputs!$N$25,IF(AND(D193=2,I193=1),Inputs!$N$26,IF(AND(D193=3,I193=1),Inputs!$N$27,IF(AND(D193=4,I193=1),Inputs!$N$28,0))))</f>
        <v>0</v>
      </c>
      <c r="V193" s="19">
        <f>IF(AND(D193=1,I193=1),Inputs!$N$42,IF(AND(D193=2,I193=1),Inputs!$N$43,IF(AND(D193=3,I193=1),Inputs!$N$44,IF(AND(D193=4,I193=1),Inputs!$N$45,0))))</f>
        <v>0</v>
      </c>
      <c r="W193" s="19">
        <f>IF(D193=1,Inputs!$J$34,IF(D193=2,Inputs!$J$35,IF(D193=3,Inputs!$J$36,IF(D193=4,Inputs!$J$37,0))))</f>
        <v>0</v>
      </c>
      <c r="X193" s="19">
        <f>IF(D193=1,Inputs!$J$51,IF(D193=2,Inputs!$J$52,IF(D193=3,Inputs!$J$53,IF(D193=4,Inputs!$J$54,0))))</f>
        <v>0</v>
      </c>
      <c r="Y193" s="19">
        <f>IF(D193=1,Inputs!$K$34,IF(D193=2,Inputs!$K$35,IF(D193=3,Inputs!$K$36,IF(D193=4,Inputs!$K$37,0))))</f>
        <v>0</v>
      </c>
      <c r="Z193" s="19">
        <f>IF(D193=1,Inputs!$K$51,IF(D193=2,Inputs!$K$52,IF(D193=3,Inputs!$K$53,IF(D193=4,Inputs!$K$54,0))))</f>
        <v>0</v>
      </c>
      <c r="AA193" s="19">
        <f>IF(AND(D193=1,G193=1),Inputs!$L$34,IF(AND(D193=2,G193=1),Inputs!$L$35,IF(AND(D193=3,G193=1),Inputs!$L$36,IF(AND(D193=4,G193=1),Inputs!$L$37,0))))</f>
        <v>0</v>
      </c>
      <c r="AB193" s="19">
        <f>IF(AND(D193=1,G193=1),Inputs!$L$51,IF(AND(D193=2,G193=1),Inputs!$L$52,IF(AND(D193=3,G193=1),Inputs!$L$53,IF(AND(D193=4,G193=1),Inputs!$L$54,0))))</f>
        <v>0</v>
      </c>
      <c r="AC193" s="19">
        <f>IF(AND(D193=1,H193=1),Inputs!$M$34,IF(AND(D193=2,H193=1),Inputs!$M$35,IF(AND(D193=3,H193=1),Inputs!$M$36,IF(AND(D193=4,H193=1),Inputs!$M$37,0))))</f>
        <v>0</v>
      </c>
      <c r="AD193" s="19">
        <f>IF(AND(D193=1,H193=1),Inputs!$M$51,IF(AND(D193=2,H193=1),Inputs!$M$52,IF(AND(D193=3,H193=1),Inputs!$M$53,IF(AND(D193=4,H193=1),Inputs!$M$54,0))))</f>
        <v>0</v>
      </c>
      <c r="AE193" s="19">
        <f>IF(AND(D193=1,I193=1),Inputs!$N$34,IF(AND(D193=2,I193=1),Inputs!$N$35,IF(AND(D193=3,I193=1),Inputs!$N$36,IF(AND(D193=4,I193=1),Inputs!$N$37,0))))</f>
        <v>0</v>
      </c>
      <c r="AF193" s="19">
        <f>IF(AND(D193=1,I193=1),Inputs!$N$51,IF(AND(D193=2,I193=1),Inputs!$N$52,IF(AND(D193=3,I193=1),Inputs!$N$53,IF(AND(D193=4,I193=1),Inputs!$N$54,0))))</f>
        <v>0</v>
      </c>
      <c r="AG193" s="19" t="e">
        <f t="shared" si="34"/>
        <v>#N/A</v>
      </c>
      <c r="AH193" s="19" t="e">
        <f t="shared" si="35"/>
        <v>#N/A</v>
      </c>
      <c r="AI193" s="19" t="e">
        <f t="shared" si="36"/>
        <v>#N/A</v>
      </c>
      <c r="AJ193" s="19" t="e">
        <f>IF(K193=2,Inputs!$B$7,IF(K193=3,Inputs!$B$8,IF(K193=4,Inputs!$B$9,IF(K193=5,Inputs!$B$10,IF(K193=6,Inputs!$B$11)))))</f>
        <v>#N/A</v>
      </c>
      <c r="AK193" s="19">
        <f>Inputs!$B$65+C193</f>
        <v>500</v>
      </c>
      <c r="AL193" s="19" t="e">
        <f t="shared" si="37"/>
        <v>#N/A</v>
      </c>
      <c r="AM193" s="19" t="e">
        <f t="shared" si="32"/>
        <v>#N/A</v>
      </c>
      <c r="AN193" s="19" t="e">
        <f t="shared" si="27"/>
        <v>#N/A</v>
      </c>
      <c r="AO193" s="19" t="e">
        <f t="shared" si="28"/>
        <v>#N/A</v>
      </c>
      <c r="AP193" s="19" t="e">
        <f t="shared" si="29"/>
        <v>#N/A</v>
      </c>
      <c r="AQ193" s="22">
        <f t="shared" si="30"/>
        <v>0</v>
      </c>
      <c r="AR193" s="22">
        <f t="shared" si="31"/>
        <v>0</v>
      </c>
      <c r="AS193" s="22">
        <f>IF(AND(AQ193&gt;=Inputs!$B$15,D193=2),MAX(C193,Inputs!$B$15),AQ193)</f>
        <v>0</v>
      </c>
      <c r="AT193" s="22">
        <f>IF(AND(AR193&gt;=Inputs!$B$15,D193=2),MAX(C193,Inputs!$B$15),AR193)</f>
        <v>0</v>
      </c>
      <c r="AU193" s="22">
        <f>IF(AND(AS193&gt;=Inputs!$B$16,D193&lt;4),MAX(C193,Inputs!$B$16),AS193)</f>
        <v>0</v>
      </c>
      <c r="AV193" s="22">
        <f>IF(AND(AT193&gt;=Inputs!$B$16,D193&lt;4),MAX(C193,Inputs!$B$16),AT193)</f>
        <v>0</v>
      </c>
      <c r="AW193" s="20">
        <f>IF(AU193&gt;Inputs!$B$17,Inputs!$B$17,AU193)</f>
        <v>0</v>
      </c>
      <c r="AX193" s="20">
        <f>IF(AV193&gt;Inputs!$B$17,Inputs!$B$17,AV193)</f>
        <v>0</v>
      </c>
    </row>
    <row r="194" spans="1:50" x14ac:dyDescent="0.25">
      <c r="A194" s="1">
        <f>Levels!A195</f>
        <v>0</v>
      </c>
      <c r="B194" s="1">
        <f>Levels!B195</f>
        <v>0</v>
      </c>
      <c r="C194" s="15">
        <f>IF(AND(E194=0,F194=1),Levels!C195,'2013-2014'!AU194)</f>
        <v>0</v>
      </c>
      <c r="D194" s="1">
        <f>Levels!F195</f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 t="e">
        <f>Levels!AE195</f>
        <v>#N/A</v>
      </c>
      <c r="K194" s="1" t="e">
        <f>Levels!AF195</f>
        <v>#N/A</v>
      </c>
      <c r="L194" s="1" t="e">
        <f t="shared" si="33"/>
        <v>#N/A</v>
      </c>
      <c r="M194" s="19">
        <f>IF(D194=1,Inputs!$J$25,IF(D194=2,Inputs!$J$26,IF(D194=3,Inputs!$J$27,IF(D194=4,Inputs!$J$28,0))))</f>
        <v>0</v>
      </c>
      <c r="N194" s="19">
        <f>IF(D194=1,Inputs!$J$42,IF(D194=2,Inputs!$J$43,IF(D194=3,Inputs!$J$44,IF(D194=4,Inputs!$J$45,0))))</f>
        <v>0</v>
      </c>
      <c r="O194" s="19">
        <f>IF(D194=1,Inputs!$K$25,IF(D194=2,Inputs!$K$26,IF(D194=3,Inputs!$K$27,IF(D194=4,Inputs!$K$28,0))))</f>
        <v>0</v>
      </c>
      <c r="P194" s="19">
        <f>IF(D194=1,Inputs!$K$42,IF(D194=2,Inputs!$K$43,IF(D194=3,Inputs!$K$44,IF(D194=4,Inputs!$K$45,0))))</f>
        <v>0</v>
      </c>
      <c r="Q194" s="19">
        <f>IF(AND(D194=1,G194=1),Inputs!$L$25,IF(AND(D194=2,G194=1),Inputs!$L$26,IF(AND(D194=3,G194=1),Inputs!$L$27,IF(AND(D194=4,G194=1),Inputs!$L$28,0))))</f>
        <v>0</v>
      </c>
      <c r="R194" s="19">
        <f>IF(AND(D194=1,G194=1),Inputs!$L$42,IF(AND(D194=2,G194=1),Inputs!$L$43,IF(AND(D194=3,G194=1),Inputs!$L$44,IF(AND(D194=4,G194=1),Inputs!$L$45,0))))</f>
        <v>0</v>
      </c>
      <c r="S194" s="19">
        <f>IF(AND(D194=1,H194=1),Inputs!$M$25,IF(AND(D194=2,H194=1),Inputs!$M$26,IF(AND(D194=3,H194=1),Inputs!$M$27,IF(AND(D194=4,H194=1),Inputs!$M$28,0))))</f>
        <v>0</v>
      </c>
      <c r="T194" s="19">
        <f>IF(AND(D194=1,H194=1),Inputs!$M$42,IF(AND(D194=2,H194=1),Inputs!$M$43,IF(AND(D194=3,H194=1),Inputs!$M$44,IF(AND(D194=4,H194=1),Inputs!$M$45,0))))</f>
        <v>0</v>
      </c>
      <c r="U194" s="19">
        <f>IF(AND(D194=1,I194=1),Inputs!$N$25,IF(AND(D194=2,I194=1),Inputs!$N$26,IF(AND(D194=3,I194=1),Inputs!$N$27,IF(AND(D194=4,I194=1),Inputs!$N$28,0))))</f>
        <v>0</v>
      </c>
      <c r="V194" s="19">
        <f>IF(AND(D194=1,I194=1),Inputs!$N$42,IF(AND(D194=2,I194=1),Inputs!$N$43,IF(AND(D194=3,I194=1),Inputs!$N$44,IF(AND(D194=4,I194=1),Inputs!$N$45,0))))</f>
        <v>0</v>
      </c>
      <c r="W194" s="19">
        <f>IF(D194=1,Inputs!$J$34,IF(D194=2,Inputs!$J$35,IF(D194=3,Inputs!$J$36,IF(D194=4,Inputs!$J$37,0))))</f>
        <v>0</v>
      </c>
      <c r="X194" s="19">
        <f>IF(D194=1,Inputs!$J$51,IF(D194=2,Inputs!$J$52,IF(D194=3,Inputs!$J$53,IF(D194=4,Inputs!$J$54,0))))</f>
        <v>0</v>
      </c>
      <c r="Y194" s="19">
        <f>IF(D194=1,Inputs!$K$34,IF(D194=2,Inputs!$K$35,IF(D194=3,Inputs!$K$36,IF(D194=4,Inputs!$K$37,0))))</f>
        <v>0</v>
      </c>
      <c r="Z194" s="19">
        <f>IF(D194=1,Inputs!$K$51,IF(D194=2,Inputs!$K$52,IF(D194=3,Inputs!$K$53,IF(D194=4,Inputs!$K$54,0))))</f>
        <v>0</v>
      </c>
      <c r="AA194" s="19">
        <f>IF(AND(D194=1,G194=1),Inputs!$L$34,IF(AND(D194=2,G194=1),Inputs!$L$35,IF(AND(D194=3,G194=1),Inputs!$L$36,IF(AND(D194=4,G194=1),Inputs!$L$37,0))))</f>
        <v>0</v>
      </c>
      <c r="AB194" s="19">
        <f>IF(AND(D194=1,G194=1),Inputs!$L$51,IF(AND(D194=2,G194=1),Inputs!$L$52,IF(AND(D194=3,G194=1),Inputs!$L$53,IF(AND(D194=4,G194=1),Inputs!$L$54,0))))</f>
        <v>0</v>
      </c>
      <c r="AC194" s="19">
        <f>IF(AND(D194=1,H194=1),Inputs!$M$34,IF(AND(D194=2,H194=1),Inputs!$M$35,IF(AND(D194=3,H194=1),Inputs!$M$36,IF(AND(D194=4,H194=1),Inputs!$M$37,0))))</f>
        <v>0</v>
      </c>
      <c r="AD194" s="19">
        <f>IF(AND(D194=1,H194=1),Inputs!$M$51,IF(AND(D194=2,H194=1),Inputs!$M$52,IF(AND(D194=3,H194=1),Inputs!$M$53,IF(AND(D194=4,H194=1),Inputs!$M$54,0))))</f>
        <v>0</v>
      </c>
      <c r="AE194" s="19">
        <f>IF(AND(D194=1,I194=1),Inputs!$N$34,IF(AND(D194=2,I194=1),Inputs!$N$35,IF(AND(D194=3,I194=1),Inputs!$N$36,IF(AND(D194=4,I194=1),Inputs!$N$37,0))))</f>
        <v>0</v>
      </c>
      <c r="AF194" s="19">
        <f>IF(AND(D194=1,I194=1),Inputs!$N$51,IF(AND(D194=2,I194=1),Inputs!$N$52,IF(AND(D194=3,I194=1),Inputs!$N$53,IF(AND(D194=4,I194=1),Inputs!$N$54,0))))</f>
        <v>0</v>
      </c>
      <c r="AG194" s="19" t="e">
        <f t="shared" si="34"/>
        <v>#N/A</v>
      </c>
      <c r="AH194" s="19" t="e">
        <f t="shared" si="35"/>
        <v>#N/A</v>
      </c>
      <c r="AI194" s="19" t="e">
        <f t="shared" si="36"/>
        <v>#N/A</v>
      </c>
      <c r="AJ194" s="19" t="e">
        <f>IF(K194=2,Inputs!$B$7,IF(K194=3,Inputs!$B$8,IF(K194=4,Inputs!$B$9,IF(K194=5,Inputs!$B$10,IF(K194=6,Inputs!$B$11)))))</f>
        <v>#N/A</v>
      </c>
      <c r="AK194" s="19">
        <f>Inputs!$B$65+C194</f>
        <v>500</v>
      </c>
      <c r="AL194" s="19" t="e">
        <f t="shared" si="37"/>
        <v>#N/A</v>
      </c>
      <c r="AM194" s="19" t="e">
        <f t="shared" si="32"/>
        <v>#N/A</v>
      </c>
      <c r="AN194" s="19" t="e">
        <f t="shared" si="27"/>
        <v>#N/A</v>
      </c>
      <c r="AO194" s="19" t="e">
        <f t="shared" si="28"/>
        <v>#N/A</v>
      </c>
      <c r="AP194" s="19" t="e">
        <f t="shared" si="29"/>
        <v>#N/A</v>
      </c>
      <c r="AQ194" s="22">
        <f t="shared" si="30"/>
        <v>0</v>
      </c>
      <c r="AR194" s="22">
        <f t="shared" si="31"/>
        <v>0</v>
      </c>
      <c r="AS194" s="22">
        <f>IF(AND(AQ194&gt;=Inputs!$B$15,D194=2),MAX(C194,Inputs!$B$15),AQ194)</f>
        <v>0</v>
      </c>
      <c r="AT194" s="22">
        <f>IF(AND(AR194&gt;=Inputs!$B$15,D194=2),MAX(C194,Inputs!$B$15),AR194)</f>
        <v>0</v>
      </c>
      <c r="AU194" s="22">
        <f>IF(AND(AS194&gt;=Inputs!$B$16,D194&lt;4),MAX(C194,Inputs!$B$16),AS194)</f>
        <v>0</v>
      </c>
      <c r="AV194" s="22">
        <f>IF(AND(AT194&gt;=Inputs!$B$16,D194&lt;4),MAX(C194,Inputs!$B$16),AT194)</f>
        <v>0</v>
      </c>
      <c r="AW194" s="20">
        <f>IF(AU194&gt;Inputs!$B$17,Inputs!$B$17,AU194)</f>
        <v>0</v>
      </c>
      <c r="AX194" s="20">
        <f>IF(AV194&gt;Inputs!$B$17,Inputs!$B$17,AV194)</f>
        <v>0</v>
      </c>
    </row>
    <row r="195" spans="1:50" x14ac:dyDescent="0.25">
      <c r="A195" s="1">
        <f>Levels!A196</f>
        <v>0</v>
      </c>
      <c r="B195" s="1">
        <f>Levels!B196</f>
        <v>0</v>
      </c>
      <c r="C195" s="15">
        <f>IF(AND(E195=0,F195=1),Levels!C196,'2013-2014'!AU195)</f>
        <v>0</v>
      </c>
      <c r="D195" s="1">
        <f>Levels!F196</f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 t="e">
        <f>Levels!AE196</f>
        <v>#N/A</v>
      </c>
      <c r="K195" s="1" t="e">
        <f>Levels!AF196</f>
        <v>#N/A</v>
      </c>
      <c r="L195" s="1" t="e">
        <f t="shared" si="33"/>
        <v>#N/A</v>
      </c>
      <c r="M195" s="19">
        <f>IF(D195=1,Inputs!$J$25,IF(D195=2,Inputs!$J$26,IF(D195=3,Inputs!$J$27,IF(D195=4,Inputs!$J$28,0))))</f>
        <v>0</v>
      </c>
      <c r="N195" s="19">
        <f>IF(D195=1,Inputs!$J$42,IF(D195=2,Inputs!$J$43,IF(D195=3,Inputs!$J$44,IF(D195=4,Inputs!$J$45,0))))</f>
        <v>0</v>
      </c>
      <c r="O195" s="19">
        <f>IF(D195=1,Inputs!$K$25,IF(D195=2,Inputs!$K$26,IF(D195=3,Inputs!$K$27,IF(D195=4,Inputs!$K$28,0))))</f>
        <v>0</v>
      </c>
      <c r="P195" s="19">
        <f>IF(D195=1,Inputs!$K$42,IF(D195=2,Inputs!$K$43,IF(D195=3,Inputs!$K$44,IF(D195=4,Inputs!$K$45,0))))</f>
        <v>0</v>
      </c>
      <c r="Q195" s="19">
        <f>IF(AND(D195=1,G195=1),Inputs!$L$25,IF(AND(D195=2,G195=1),Inputs!$L$26,IF(AND(D195=3,G195=1),Inputs!$L$27,IF(AND(D195=4,G195=1),Inputs!$L$28,0))))</f>
        <v>0</v>
      </c>
      <c r="R195" s="19">
        <f>IF(AND(D195=1,G195=1),Inputs!$L$42,IF(AND(D195=2,G195=1),Inputs!$L$43,IF(AND(D195=3,G195=1),Inputs!$L$44,IF(AND(D195=4,G195=1),Inputs!$L$45,0))))</f>
        <v>0</v>
      </c>
      <c r="S195" s="19">
        <f>IF(AND(D195=1,H195=1),Inputs!$M$25,IF(AND(D195=2,H195=1),Inputs!$M$26,IF(AND(D195=3,H195=1),Inputs!$M$27,IF(AND(D195=4,H195=1),Inputs!$M$28,0))))</f>
        <v>0</v>
      </c>
      <c r="T195" s="19">
        <f>IF(AND(D195=1,H195=1),Inputs!$M$42,IF(AND(D195=2,H195=1),Inputs!$M$43,IF(AND(D195=3,H195=1),Inputs!$M$44,IF(AND(D195=4,H195=1),Inputs!$M$45,0))))</f>
        <v>0</v>
      </c>
      <c r="U195" s="19">
        <f>IF(AND(D195=1,I195=1),Inputs!$N$25,IF(AND(D195=2,I195=1),Inputs!$N$26,IF(AND(D195=3,I195=1),Inputs!$N$27,IF(AND(D195=4,I195=1),Inputs!$N$28,0))))</f>
        <v>0</v>
      </c>
      <c r="V195" s="19">
        <f>IF(AND(D195=1,I195=1),Inputs!$N$42,IF(AND(D195=2,I195=1),Inputs!$N$43,IF(AND(D195=3,I195=1),Inputs!$N$44,IF(AND(D195=4,I195=1),Inputs!$N$45,0))))</f>
        <v>0</v>
      </c>
      <c r="W195" s="19">
        <f>IF(D195=1,Inputs!$J$34,IF(D195=2,Inputs!$J$35,IF(D195=3,Inputs!$J$36,IF(D195=4,Inputs!$J$37,0))))</f>
        <v>0</v>
      </c>
      <c r="X195" s="19">
        <f>IF(D195=1,Inputs!$J$51,IF(D195=2,Inputs!$J$52,IF(D195=3,Inputs!$J$53,IF(D195=4,Inputs!$J$54,0))))</f>
        <v>0</v>
      </c>
      <c r="Y195" s="19">
        <f>IF(D195=1,Inputs!$K$34,IF(D195=2,Inputs!$K$35,IF(D195=3,Inputs!$K$36,IF(D195=4,Inputs!$K$37,0))))</f>
        <v>0</v>
      </c>
      <c r="Z195" s="19">
        <f>IF(D195=1,Inputs!$K$51,IF(D195=2,Inputs!$K$52,IF(D195=3,Inputs!$K$53,IF(D195=4,Inputs!$K$54,0))))</f>
        <v>0</v>
      </c>
      <c r="AA195" s="19">
        <f>IF(AND(D195=1,G195=1),Inputs!$L$34,IF(AND(D195=2,G195=1),Inputs!$L$35,IF(AND(D195=3,G195=1),Inputs!$L$36,IF(AND(D195=4,G195=1),Inputs!$L$37,0))))</f>
        <v>0</v>
      </c>
      <c r="AB195" s="19">
        <f>IF(AND(D195=1,G195=1),Inputs!$L$51,IF(AND(D195=2,G195=1),Inputs!$L$52,IF(AND(D195=3,G195=1),Inputs!$L$53,IF(AND(D195=4,G195=1),Inputs!$L$54,0))))</f>
        <v>0</v>
      </c>
      <c r="AC195" s="19">
        <f>IF(AND(D195=1,H195=1),Inputs!$M$34,IF(AND(D195=2,H195=1),Inputs!$M$35,IF(AND(D195=3,H195=1),Inputs!$M$36,IF(AND(D195=4,H195=1),Inputs!$M$37,0))))</f>
        <v>0</v>
      </c>
      <c r="AD195" s="19">
        <f>IF(AND(D195=1,H195=1),Inputs!$M$51,IF(AND(D195=2,H195=1),Inputs!$M$52,IF(AND(D195=3,H195=1),Inputs!$M$53,IF(AND(D195=4,H195=1),Inputs!$M$54,0))))</f>
        <v>0</v>
      </c>
      <c r="AE195" s="19">
        <f>IF(AND(D195=1,I195=1),Inputs!$N$34,IF(AND(D195=2,I195=1),Inputs!$N$35,IF(AND(D195=3,I195=1),Inputs!$N$36,IF(AND(D195=4,I195=1),Inputs!$N$37,0))))</f>
        <v>0</v>
      </c>
      <c r="AF195" s="19">
        <f>IF(AND(D195=1,I195=1),Inputs!$N$51,IF(AND(D195=2,I195=1),Inputs!$N$52,IF(AND(D195=3,I195=1),Inputs!$N$53,IF(AND(D195=4,I195=1),Inputs!$N$54,0))))</f>
        <v>0</v>
      </c>
      <c r="AG195" s="19" t="e">
        <f t="shared" si="34"/>
        <v>#N/A</v>
      </c>
      <c r="AH195" s="19" t="e">
        <f t="shared" si="35"/>
        <v>#N/A</v>
      </c>
      <c r="AI195" s="19" t="e">
        <f t="shared" si="36"/>
        <v>#N/A</v>
      </c>
      <c r="AJ195" s="19" t="e">
        <f>IF(K195=2,Inputs!$B$7,IF(K195=3,Inputs!$B$8,IF(K195=4,Inputs!$B$9,IF(K195=5,Inputs!$B$10,IF(K195=6,Inputs!$B$11)))))</f>
        <v>#N/A</v>
      </c>
      <c r="AK195" s="19">
        <f>Inputs!$B$65+C195</f>
        <v>500</v>
      </c>
      <c r="AL195" s="19" t="e">
        <f t="shared" si="37"/>
        <v>#N/A</v>
      </c>
      <c r="AM195" s="19" t="e">
        <f t="shared" si="32"/>
        <v>#N/A</v>
      </c>
      <c r="AN195" s="19" t="e">
        <f t="shared" si="27"/>
        <v>#N/A</v>
      </c>
      <c r="AO195" s="19" t="e">
        <f t="shared" si="28"/>
        <v>#N/A</v>
      </c>
      <c r="AP195" s="19" t="e">
        <f t="shared" si="29"/>
        <v>#N/A</v>
      </c>
      <c r="AQ195" s="22">
        <f t="shared" si="30"/>
        <v>0</v>
      </c>
      <c r="AR195" s="22">
        <f t="shared" si="31"/>
        <v>0</v>
      </c>
      <c r="AS195" s="22">
        <f>IF(AND(AQ195&gt;=Inputs!$B$15,D195=2),MAX(C195,Inputs!$B$15),AQ195)</f>
        <v>0</v>
      </c>
      <c r="AT195" s="22">
        <f>IF(AND(AR195&gt;=Inputs!$B$15,D195=2),MAX(C195,Inputs!$B$15),AR195)</f>
        <v>0</v>
      </c>
      <c r="AU195" s="22">
        <f>IF(AND(AS195&gt;=Inputs!$B$16,D195&lt;4),MAX(C195,Inputs!$B$16),AS195)</f>
        <v>0</v>
      </c>
      <c r="AV195" s="22">
        <f>IF(AND(AT195&gt;=Inputs!$B$16,D195&lt;4),MAX(C195,Inputs!$B$16),AT195)</f>
        <v>0</v>
      </c>
      <c r="AW195" s="20">
        <f>IF(AU195&gt;Inputs!$B$17,Inputs!$B$17,AU195)</f>
        <v>0</v>
      </c>
      <c r="AX195" s="20">
        <f>IF(AV195&gt;Inputs!$B$17,Inputs!$B$17,AV195)</f>
        <v>0</v>
      </c>
    </row>
    <row r="196" spans="1:50" x14ac:dyDescent="0.25">
      <c r="A196" s="1">
        <f>Levels!A197</f>
        <v>0</v>
      </c>
      <c r="B196" s="1">
        <f>Levels!B197</f>
        <v>0</v>
      </c>
      <c r="C196" s="15">
        <f>IF(AND(E196=0,F196=1),Levels!C197,'2013-2014'!AU196)</f>
        <v>0</v>
      </c>
      <c r="D196" s="1">
        <f>Levels!F197</f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 t="e">
        <f>Levels!AE197</f>
        <v>#N/A</v>
      </c>
      <c r="K196" s="1" t="e">
        <f>Levels!AF197</f>
        <v>#N/A</v>
      </c>
      <c r="L196" s="1" t="e">
        <f t="shared" si="33"/>
        <v>#N/A</v>
      </c>
      <c r="M196" s="19">
        <f>IF(D196=1,Inputs!$J$25,IF(D196=2,Inputs!$J$26,IF(D196=3,Inputs!$J$27,IF(D196=4,Inputs!$J$28,0))))</f>
        <v>0</v>
      </c>
      <c r="N196" s="19">
        <f>IF(D196=1,Inputs!$J$42,IF(D196=2,Inputs!$J$43,IF(D196=3,Inputs!$J$44,IF(D196=4,Inputs!$J$45,0))))</f>
        <v>0</v>
      </c>
      <c r="O196" s="19">
        <f>IF(D196=1,Inputs!$K$25,IF(D196=2,Inputs!$K$26,IF(D196=3,Inputs!$K$27,IF(D196=4,Inputs!$K$28,0))))</f>
        <v>0</v>
      </c>
      <c r="P196" s="19">
        <f>IF(D196=1,Inputs!$K$42,IF(D196=2,Inputs!$K$43,IF(D196=3,Inputs!$K$44,IF(D196=4,Inputs!$K$45,0))))</f>
        <v>0</v>
      </c>
      <c r="Q196" s="19">
        <f>IF(AND(D196=1,G196=1),Inputs!$L$25,IF(AND(D196=2,G196=1),Inputs!$L$26,IF(AND(D196=3,G196=1),Inputs!$L$27,IF(AND(D196=4,G196=1),Inputs!$L$28,0))))</f>
        <v>0</v>
      </c>
      <c r="R196" s="19">
        <f>IF(AND(D196=1,G196=1),Inputs!$L$42,IF(AND(D196=2,G196=1),Inputs!$L$43,IF(AND(D196=3,G196=1),Inputs!$L$44,IF(AND(D196=4,G196=1),Inputs!$L$45,0))))</f>
        <v>0</v>
      </c>
      <c r="S196" s="19">
        <f>IF(AND(D196=1,H196=1),Inputs!$M$25,IF(AND(D196=2,H196=1),Inputs!$M$26,IF(AND(D196=3,H196=1),Inputs!$M$27,IF(AND(D196=4,H196=1),Inputs!$M$28,0))))</f>
        <v>0</v>
      </c>
      <c r="T196" s="19">
        <f>IF(AND(D196=1,H196=1),Inputs!$M$42,IF(AND(D196=2,H196=1),Inputs!$M$43,IF(AND(D196=3,H196=1),Inputs!$M$44,IF(AND(D196=4,H196=1),Inputs!$M$45,0))))</f>
        <v>0</v>
      </c>
      <c r="U196" s="19">
        <f>IF(AND(D196=1,I196=1),Inputs!$N$25,IF(AND(D196=2,I196=1),Inputs!$N$26,IF(AND(D196=3,I196=1),Inputs!$N$27,IF(AND(D196=4,I196=1),Inputs!$N$28,0))))</f>
        <v>0</v>
      </c>
      <c r="V196" s="19">
        <f>IF(AND(D196=1,I196=1),Inputs!$N$42,IF(AND(D196=2,I196=1),Inputs!$N$43,IF(AND(D196=3,I196=1),Inputs!$N$44,IF(AND(D196=4,I196=1),Inputs!$N$45,0))))</f>
        <v>0</v>
      </c>
      <c r="W196" s="19">
        <f>IF(D196=1,Inputs!$J$34,IF(D196=2,Inputs!$J$35,IF(D196=3,Inputs!$J$36,IF(D196=4,Inputs!$J$37,0))))</f>
        <v>0</v>
      </c>
      <c r="X196" s="19">
        <f>IF(D196=1,Inputs!$J$51,IF(D196=2,Inputs!$J$52,IF(D196=3,Inputs!$J$53,IF(D196=4,Inputs!$J$54,0))))</f>
        <v>0</v>
      </c>
      <c r="Y196" s="19">
        <f>IF(D196=1,Inputs!$K$34,IF(D196=2,Inputs!$K$35,IF(D196=3,Inputs!$K$36,IF(D196=4,Inputs!$K$37,0))))</f>
        <v>0</v>
      </c>
      <c r="Z196" s="19">
        <f>IF(D196=1,Inputs!$K$51,IF(D196=2,Inputs!$K$52,IF(D196=3,Inputs!$K$53,IF(D196=4,Inputs!$K$54,0))))</f>
        <v>0</v>
      </c>
      <c r="AA196" s="19">
        <f>IF(AND(D196=1,G196=1),Inputs!$L$34,IF(AND(D196=2,G196=1),Inputs!$L$35,IF(AND(D196=3,G196=1),Inputs!$L$36,IF(AND(D196=4,G196=1),Inputs!$L$37,0))))</f>
        <v>0</v>
      </c>
      <c r="AB196" s="19">
        <f>IF(AND(D196=1,G196=1),Inputs!$L$51,IF(AND(D196=2,G196=1),Inputs!$L$52,IF(AND(D196=3,G196=1),Inputs!$L$53,IF(AND(D196=4,G196=1),Inputs!$L$54,0))))</f>
        <v>0</v>
      </c>
      <c r="AC196" s="19">
        <f>IF(AND(D196=1,H196=1),Inputs!$M$34,IF(AND(D196=2,H196=1),Inputs!$M$35,IF(AND(D196=3,H196=1),Inputs!$M$36,IF(AND(D196=4,H196=1),Inputs!$M$37,0))))</f>
        <v>0</v>
      </c>
      <c r="AD196" s="19">
        <f>IF(AND(D196=1,H196=1),Inputs!$M$51,IF(AND(D196=2,H196=1),Inputs!$M$52,IF(AND(D196=3,H196=1),Inputs!$M$53,IF(AND(D196=4,H196=1),Inputs!$M$54,0))))</f>
        <v>0</v>
      </c>
      <c r="AE196" s="19">
        <f>IF(AND(D196=1,I196=1),Inputs!$N$34,IF(AND(D196=2,I196=1),Inputs!$N$35,IF(AND(D196=3,I196=1),Inputs!$N$36,IF(AND(D196=4,I196=1),Inputs!$N$37,0))))</f>
        <v>0</v>
      </c>
      <c r="AF196" s="19">
        <f>IF(AND(D196=1,I196=1),Inputs!$N$51,IF(AND(D196=2,I196=1),Inputs!$N$52,IF(AND(D196=3,I196=1),Inputs!$N$53,IF(AND(D196=4,I196=1),Inputs!$N$54,0))))</f>
        <v>0</v>
      </c>
      <c r="AG196" s="19" t="e">
        <f t="shared" si="34"/>
        <v>#N/A</v>
      </c>
      <c r="AH196" s="19" t="e">
        <f t="shared" si="35"/>
        <v>#N/A</v>
      </c>
      <c r="AI196" s="19" t="e">
        <f t="shared" si="36"/>
        <v>#N/A</v>
      </c>
      <c r="AJ196" s="19" t="e">
        <f>IF(K196=2,Inputs!$B$7,IF(K196=3,Inputs!$B$8,IF(K196=4,Inputs!$B$9,IF(K196=5,Inputs!$B$10,IF(K196=6,Inputs!$B$11)))))</f>
        <v>#N/A</v>
      </c>
      <c r="AK196" s="19">
        <f>Inputs!$B$65+C196</f>
        <v>500</v>
      </c>
      <c r="AL196" s="19" t="e">
        <f t="shared" si="37"/>
        <v>#N/A</v>
      </c>
      <c r="AM196" s="19" t="e">
        <f t="shared" si="32"/>
        <v>#N/A</v>
      </c>
      <c r="AN196" s="19" t="e">
        <f t="shared" ref="AN196:AN259" si="38">AL196+SUM(AA196,AC196,AE196,Q196,S196,U196)</f>
        <v>#N/A</v>
      </c>
      <c r="AO196" s="19" t="e">
        <f t="shared" ref="AO196:AO259" si="39">IF(L196="Increment",AG196,IF(L196="Leap",AM196))</f>
        <v>#N/A</v>
      </c>
      <c r="AP196" s="19" t="e">
        <f t="shared" ref="AP196:AP259" si="40">IF(L196="Increment",AH196,IF(L196="Leap",AN196))</f>
        <v>#N/A</v>
      </c>
      <c r="AQ196" s="22">
        <f t="shared" ref="AQ196:AQ259" si="41">IF(F196=1,AO196,0)</f>
        <v>0</v>
      </c>
      <c r="AR196" s="22">
        <f t="shared" ref="AR196:AR259" si="42">IF(F196=1,AP196,0)</f>
        <v>0</v>
      </c>
      <c r="AS196" s="22">
        <f>IF(AND(AQ196&gt;=Inputs!$B$15,D196=2),MAX(C196,Inputs!$B$15),AQ196)</f>
        <v>0</v>
      </c>
      <c r="AT196" s="22">
        <f>IF(AND(AR196&gt;=Inputs!$B$15,D196=2),MAX(C196,Inputs!$B$15),AR196)</f>
        <v>0</v>
      </c>
      <c r="AU196" s="22">
        <f>IF(AND(AS196&gt;=Inputs!$B$16,D196&lt;4),MAX(C196,Inputs!$B$16),AS196)</f>
        <v>0</v>
      </c>
      <c r="AV196" s="22">
        <f>IF(AND(AT196&gt;=Inputs!$B$16,D196&lt;4),MAX(C196,Inputs!$B$16),AT196)</f>
        <v>0</v>
      </c>
      <c r="AW196" s="20">
        <f>IF(AU196&gt;Inputs!$B$17,Inputs!$B$17,AU196)</f>
        <v>0</v>
      </c>
      <c r="AX196" s="20">
        <f>IF(AV196&gt;Inputs!$B$17,Inputs!$B$17,AV196)</f>
        <v>0</v>
      </c>
    </row>
    <row r="197" spans="1:50" x14ac:dyDescent="0.25">
      <c r="A197" s="1">
        <f>Levels!A198</f>
        <v>0</v>
      </c>
      <c r="B197" s="1">
        <f>Levels!B198</f>
        <v>0</v>
      </c>
      <c r="C197" s="15">
        <f>IF(AND(E197=0,F197=1),Levels!C198,'2013-2014'!AU197)</f>
        <v>0</v>
      </c>
      <c r="D197" s="1">
        <f>Levels!F198</f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 t="e">
        <f>Levels!AE198</f>
        <v>#N/A</v>
      </c>
      <c r="K197" s="1" t="e">
        <f>Levels!AF198</f>
        <v>#N/A</v>
      </c>
      <c r="L197" s="1" t="e">
        <f t="shared" si="33"/>
        <v>#N/A</v>
      </c>
      <c r="M197" s="19">
        <f>IF(D197=1,Inputs!$J$25,IF(D197=2,Inputs!$J$26,IF(D197=3,Inputs!$J$27,IF(D197=4,Inputs!$J$28,0))))</f>
        <v>0</v>
      </c>
      <c r="N197" s="19">
        <f>IF(D197=1,Inputs!$J$42,IF(D197=2,Inputs!$J$43,IF(D197=3,Inputs!$J$44,IF(D197=4,Inputs!$J$45,0))))</f>
        <v>0</v>
      </c>
      <c r="O197" s="19">
        <f>IF(D197=1,Inputs!$K$25,IF(D197=2,Inputs!$K$26,IF(D197=3,Inputs!$K$27,IF(D197=4,Inputs!$K$28,0))))</f>
        <v>0</v>
      </c>
      <c r="P197" s="19">
        <f>IF(D197=1,Inputs!$K$42,IF(D197=2,Inputs!$K$43,IF(D197=3,Inputs!$K$44,IF(D197=4,Inputs!$K$45,0))))</f>
        <v>0</v>
      </c>
      <c r="Q197" s="19">
        <f>IF(AND(D197=1,G197=1),Inputs!$L$25,IF(AND(D197=2,G197=1),Inputs!$L$26,IF(AND(D197=3,G197=1),Inputs!$L$27,IF(AND(D197=4,G197=1),Inputs!$L$28,0))))</f>
        <v>0</v>
      </c>
      <c r="R197" s="19">
        <f>IF(AND(D197=1,G197=1),Inputs!$L$42,IF(AND(D197=2,G197=1),Inputs!$L$43,IF(AND(D197=3,G197=1),Inputs!$L$44,IF(AND(D197=4,G197=1),Inputs!$L$45,0))))</f>
        <v>0</v>
      </c>
      <c r="S197" s="19">
        <f>IF(AND(D197=1,H197=1),Inputs!$M$25,IF(AND(D197=2,H197=1),Inputs!$M$26,IF(AND(D197=3,H197=1),Inputs!$M$27,IF(AND(D197=4,H197=1),Inputs!$M$28,0))))</f>
        <v>0</v>
      </c>
      <c r="T197" s="19">
        <f>IF(AND(D197=1,H197=1),Inputs!$M$42,IF(AND(D197=2,H197=1),Inputs!$M$43,IF(AND(D197=3,H197=1),Inputs!$M$44,IF(AND(D197=4,H197=1),Inputs!$M$45,0))))</f>
        <v>0</v>
      </c>
      <c r="U197" s="19">
        <f>IF(AND(D197=1,I197=1),Inputs!$N$25,IF(AND(D197=2,I197=1),Inputs!$N$26,IF(AND(D197=3,I197=1),Inputs!$N$27,IF(AND(D197=4,I197=1),Inputs!$N$28,0))))</f>
        <v>0</v>
      </c>
      <c r="V197" s="19">
        <f>IF(AND(D197=1,I197=1),Inputs!$N$42,IF(AND(D197=2,I197=1),Inputs!$N$43,IF(AND(D197=3,I197=1),Inputs!$N$44,IF(AND(D197=4,I197=1),Inputs!$N$45,0))))</f>
        <v>0</v>
      </c>
      <c r="W197" s="19">
        <f>IF(D197=1,Inputs!$J$34,IF(D197=2,Inputs!$J$35,IF(D197=3,Inputs!$J$36,IF(D197=4,Inputs!$J$37,0))))</f>
        <v>0</v>
      </c>
      <c r="X197" s="19">
        <f>IF(D197=1,Inputs!$J$51,IF(D197=2,Inputs!$J$52,IF(D197=3,Inputs!$J$53,IF(D197=4,Inputs!$J$54,0))))</f>
        <v>0</v>
      </c>
      <c r="Y197" s="19">
        <f>IF(D197=1,Inputs!$K$34,IF(D197=2,Inputs!$K$35,IF(D197=3,Inputs!$K$36,IF(D197=4,Inputs!$K$37,0))))</f>
        <v>0</v>
      </c>
      <c r="Z197" s="19">
        <f>IF(D197=1,Inputs!$K$51,IF(D197=2,Inputs!$K$52,IF(D197=3,Inputs!$K$53,IF(D197=4,Inputs!$K$54,0))))</f>
        <v>0</v>
      </c>
      <c r="AA197" s="19">
        <f>IF(AND(D197=1,G197=1),Inputs!$L$34,IF(AND(D197=2,G197=1),Inputs!$L$35,IF(AND(D197=3,G197=1),Inputs!$L$36,IF(AND(D197=4,G197=1),Inputs!$L$37,0))))</f>
        <v>0</v>
      </c>
      <c r="AB197" s="19">
        <f>IF(AND(D197=1,G197=1),Inputs!$L$51,IF(AND(D197=2,G197=1),Inputs!$L$52,IF(AND(D197=3,G197=1),Inputs!$L$53,IF(AND(D197=4,G197=1),Inputs!$L$54,0))))</f>
        <v>0</v>
      </c>
      <c r="AC197" s="19">
        <f>IF(AND(D197=1,H197=1),Inputs!$M$34,IF(AND(D197=2,H197=1),Inputs!$M$35,IF(AND(D197=3,H197=1),Inputs!$M$36,IF(AND(D197=4,H197=1),Inputs!$M$37,0))))</f>
        <v>0</v>
      </c>
      <c r="AD197" s="19">
        <f>IF(AND(D197=1,H197=1),Inputs!$M$51,IF(AND(D197=2,H197=1),Inputs!$M$52,IF(AND(D197=3,H197=1),Inputs!$M$53,IF(AND(D197=4,H197=1),Inputs!$M$54,0))))</f>
        <v>0</v>
      </c>
      <c r="AE197" s="19">
        <f>IF(AND(D197=1,I197=1),Inputs!$N$34,IF(AND(D197=2,I197=1),Inputs!$N$35,IF(AND(D197=3,I197=1),Inputs!$N$36,IF(AND(D197=4,I197=1),Inputs!$N$37,0))))</f>
        <v>0</v>
      </c>
      <c r="AF197" s="19">
        <f>IF(AND(D197=1,I197=1),Inputs!$N$51,IF(AND(D197=2,I197=1),Inputs!$N$52,IF(AND(D197=3,I197=1),Inputs!$N$53,IF(AND(D197=4,I197=1),Inputs!$N$54,0))))</f>
        <v>0</v>
      </c>
      <c r="AG197" s="19" t="e">
        <f t="shared" si="34"/>
        <v>#N/A</v>
      </c>
      <c r="AH197" s="19" t="e">
        <f t="shared" si="35"/>
        <v>#N/A</v>
      </c>
      <c r="AI197" s="19" t="e">
        <f t="shared" si="36"/>
        <v>#N/A</v>
      </c>
      <c r="AJ197" s="19" t="e">
        <f>IF(K197=2,Inputs!$B$7,IF(K197=3,Inputs!$B$8,IF(K197=4,Inputs!$B$9,IF(K197=5,Inputs!$B$10,IF(K197=6,Inputs!$B$11)))))</f>
        <v>#N/A</v>
      </c>
      <c r="AK197" s="19">
        <f>Inputs!$B$65+C197</f>
        <v>500</v>
      </c>
      <c r="AL197" s="19" t="e">
        <f t="shared" si="37"/>
        <v>#N/A</v>
      </c>
      <c r="AM197" s="19" t="e">
        <f t="shared" ref="AM197:AM260" si="43">AL197+SUM(Q197,S197,U197)</f>
        <v>#N/A</v>
      </c>
      <c r="AN197" s="19" t="e">
        <f t="shared" si="38"/>
        <v>#N/A</v>
      </c>
      <c r="AO197" s="19" t="e">
        <f t="shared" si="39"/>
        <v>#N/A</v>
      </c>
      <c r="AP197" s="19" t="e">
        <f t="shared" si="40"/>
        <v>#N/A</v>
      </c>
      <c r="AQ197" s="22">
        <f t="shared" si="41"/>
        <v>0</v>
      </c>
      <c r="AR197" s="22">
        <f t="shared" si="42"/>
        <v>0</v>
      </c>
      <c r="AS197" s="22">
        <f>IF(AND(AQ197&gt;=Inputs!$B$15,D197=2),MAX(C197,Inputs!$B$15),AQ197)</f>
        <v>0</v>
      </c>
      <c r="AT197" s="22">
        <f>IF(AND(AR197&gt;=Inputs!$B$15,D197=2),MAX(C197,Inputs!$B$15),AR197)</f>
        <v>0</v>
      </c>
      <c r="AU197" s="22">
        <f>IF(AND(AS197&gt;=Inputs!$B$16,D197&lt;4),MAX(C197,Inputs!$B$16),AS197)</f>
        <v>0</v>
      </c>
      <c r="AV197" s="22">
        <f>IF(AND(AT197&gt;=Inputs!$B$16,D197&lt;4),MAX(C197,Inputs!$B$16),AT197)</f>
        <v>0</v>
      </c>
      <c r="AW197" s="20">
        <f>IF(AU197&gt;Inputs!$B$17,Inputs!$B$17,AU197)</f>
        <v>0</v>
      </c>
      <c r="AX197" s="20">
        <f>IF(AV197&gt;Inputs!$B$17,Inputs!$B$17,AV197)</f>
        <v>0</v>
      </c>
    </row>
    <row r="198" spans="1:50" x14ac:dyDescent="0.25">
      <c r="A198" s="1">
        <f>Levels!A199</f>
        <v>0</v>
      </c>
      <c r="B198" s="1">
        <f>Levels!B199</f>
        <v>0</v>
      </c>
      <c r="C198" s="15">
        <f>IF(AND(E198=0,F198=1),Levels!C199,'2013-2014'!AU198)</f>
        <v>0</v>
      </c>
      <c r="D198" s="1">
        <f>Levels!F199</f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 t="e">
        <f>Levels!AE199</f>
        <v>#N/A</v>
      </c>
      <c r="K198" s="1" t="e">
        <f>Levels!AF199</f>
        <v>#N/A</v>
      </c>
      <c r="L198" s="1" t="e">
        <f t="shared" si="33"/>
        <v>#N/A</v>
      </c>
      <c r="M198" s="19">
        <f>IF(D198=1,Inputs!$J$25,IF(D198=2,Inputs!$J$26,IF(D198=3,Inputs!$J$27,IF(D198=4,Inputs!$J$28,0))))</f>
        <v>0</v>
      </c>
      <c r="N198" s="19">
        <f>IF(D198=1,Inputs!$J$42,IF(D198=2,Inputs!$J$43,IF(D198=3,Inputs!$J$44,IF(D198=4,Inputs!$J$45,0))))</f>
        <v>0</v>
      </c>
      <c r="O198" s="19">
        <f>IF(D198=1,Inputs!$K$25,IF(D198=2,Inputs!$K$26,IF(D198=3,Inputs!$K$27,IF(D198=4,Inputs!$K$28,0))))</f>
        <v>0</v>
      </c>
      <c r="P198" s="19">
        <f>IF(D198=1,Inputs!$K$42,IF(D198=2,Inputs!$K$43,IF(D198=3,Inputs!$K$44,IF(D198=4,Inputs!$K$45,0))))</f>
        <v>0</v>
      </c>
      <c r="Q198" s="19">
        <f>IF(AND(D198=1,G198=1),Inputs!$L$25,IF(AND(D198=2,G198=1),Inputs!$L$26,IF(AND(D198=3,G198=1),Inputs!$L$27,IF(AND(D198=4,G198=1),Inputs!$L$28,0))))</f>
        <v>0</v>
      </c>
      <c r="R198" s="19">
        <f>IF(AND(D198=1,G198=1),Inputs!$L$42,IF(AND(D198=2,G198=1),Inputs!$L$43,IF(AND(D198=3,G198=1),Inputs!$L$44,IF(AND(D198=4,G198=1),Inputs!$L$45,0))))</f>
        <v>0</v>
      </c>
      <c r="S198" s="19">
        <f>IF(AND(D198=1,H198=1),Inputs!$M$25,IF(AND(D198=2,H198=1),Inputs!$M$26,IF(AND(D198=3,H198=1),Inputs!$M$27,IF(AND(D198=4,H198=1),Inputs!$M$28,0))))</f>
        <v>0</v>
      </c>
      <c r="T198" s="19">
        <f>IF(AND(D198=1,H198=1),Inputs!$M$42,IF(AND(D198=2,H198=1),Inputs!$M$43,IF(AND(D198=3,H198=1),Inputs!$M$44,IF(AND(D198=4,H198=1),Inputs!$M$45,0))))</f>
        <v>0</v>
      </c>
      <c r="U198" s="19">
        <f>IF(AND(D198=1,I198=1),Inputs!$N$25,IF(AND(D198=2,I198=1),Inputs!$N$26,IF(AND(D198=3,I198=1),Inputs!$N$27,IF(AND(D198=4,I198=1),Inputs!$N$28,0))))</f>
        <v>0</v>
      </c>
      <c r="V198" s="19">
        <f>IF(AND(D198=1,I198=1),Inputs!$N$42,IF(AND(D198=2,I198=1),Inputs!$N$43,IF(AND(D198=3,I198=1),Inputs!$N$44,IF(AND(D198=4,I198=1),Inputs!$N$45,0))))</f>
        <v>0</v>
      </c>
      <c r="W198" s="19">
        <f>IF(D198=1,Inputs!$J$34,IF(D198=2,Inputs!$J$35,IF(D198=3,Inputs!$J$36,IF(D198=4,Inputs!$J$37,0))))</f>
        <v>0</v>
      </c>
      <c r="X198" s="19">
        <f>IF(D198=1,Inputs!$J$51,IF(D198=2,Inputs!$J$52,IF(D198=3,Inputs!$J$53,IF(D198=4,Inputs!$J$54,0))))</f>
        <v>0</v>
      </c>
      <c r="Y198" s="19">
        <f>IF(D198=1,Inputs!$K$34,IF(D198=2,Inputs!$K$35,IF(D198=3,Inputs!$K$36,IF(D198=4,Inputs!$K$37,0))))</f>
        <v>0</v>
      </c>
      <c r="Z198" s="19">
        <f>IF(D198=1,Inputs!$K$51,IF(D198=2,Inputs!$K$52,IF(D198=3,Inputs!$K$53,IF(D198=4,Inputs!$K$54,0))))</f>
        <v>0</v>
      </c>
      <c r="AA198" s="19">
        <f>IF(AND(D198=1,G198=1),Inputs!$L$34,IF(AND(D198=2,G198=1),Inputs!$L$35,IF(AND(D198=3,G198=1),Inputs!$L$36,IF(AND(D198=4,G198=1),Inputs!$L$37,0))))</f>
        <v>0</v>
      </c>
      <c r="AB198" s="19">
        <f>IF(AND(D198=1,G198=1),Inputs!$L$51,IF(AND(D198=2,G198=1),Inputs!$L$52,IF(AND(D198=3,G198=1),Inputs!$L$53,IF(AND(D198=4,G198=1),Inputs!$L$54,0))))</f>
        <v>0</v>
      </c>
      <c r="AC198" s="19">
        <f>IF(AND(D198=1,H198=1),Inputs!$M$34,IF(AND(D198=2,H198=1),Inputs!$M$35,IF(AND(D198=3,H198=1),Inputs!$M$36,IF(AND(D198=4,H198=1),Inputs!$M$37,0))))</f>
        <v>0</v>
      </c>
      <c r="AD198" s="19">
        <f>IF(AND(D198=1,H198=1),Inputs!$M$51,IF(AND(D198=2,H198=1),Inputs!$M$52,IF(AND(D198=3,H198=1),Inputs!$M$53,IF(AND(D198=4,H198=1),Inputs!$M$54,0))))</f>
        <v>0</v>
      </c>
      <c r="AE198" s="19">
        <f>IF(AND(D198=1,I198=1),Inputs!$N$34,IF(AND(D198=2,I198=1),Inputs!$N$35,IF(AND(D198=3,I198=1),Inputs!$N$36,IF(AND(D198=4,I198=1),Inputs!$N$37,0))))</f>
        <v>0</v>
      </c>
      <c r="AF198" s="19">
        <f>IF(AND(D198=1,I198=1),Inputs!$N$51,IF(AND(D198=2,I198=1),Inputs!$N$52,IF(AND(D198=3,I198=1),Inputs!$N$53,IF(AND(D198=4,I198=1),Inputs!$N$54,0))))</f>
        <v>0</v>
      </c>
      <c r="AG198" s="19" t="e">
        <f t="shared" si="34"/>
        <v>#N/A</v>
      </c>
      <c r="AH198" s="19" t="e">
        <f t="shared" si="35"/>
        <v>#N/A</v>
      </c>
      <c r="AI198" s="19" t="e">
        <f t="shared" si="36"/>
        <v>#N/A</v>
      </c>
      <c r="AJ198" s="19" t="e">
        <f>IF(K198=2,Inputs!$B$7,IF(K198=3,Inputs!$B$8,IF(K198=4,Inputs!$B$9,IF(K198=5,Inputs!$B$10,IF(K198=6,Inputs!$B$11)))))</f>
        <v>#N/A</v>
      </c>
      <c r="AK198" s="19">
        <f>Inputs!$B$65+C198</f>
        <v>500</v>
      </c>
      <c r="AL198" s="19" t="e">
        <f t="shared" si="37"/>
        <v>#N/A</v>
      </c>
      <c r="AM198" s="19" t="e">
        <f t="shared" si="43"/>
        <v>#N/A</v>
      </c>
      <c r="AN198" s="19" t="e">
        <f t="shared" si="38"/>
        <v>#N/A</v>
      </c>
      <c r="AO198" s="19" t="e">
        <f t="shared" si="39"/>
        <v>#N/A</v>
      </c>
      <c r="AP198" s="19" t="e">
        <f t="shared" si="40"/>
        <v>#N/A</v>
      </c>
      <c r="AQ198" s="22">
        <f t="shared" si="41"/>
        <v>0</v>
      </c>
      <c r="AR198" s="22">
        <f t="shared" si="42"/>
        <v>0</v>
      </c>
      <c r="AS198" s="22">
        <f>IF(AND(AQ198&gt;=Inputs!$B$15,D198=2),MAX(C198,Inputs!$B$15),AQ198)</f>
        <v>0</v>
      </c>
      <c r="AT198" s="22">
        <f>IF(AND(AR198&gt;=Inputs!$B$15,D198=2),MAX(C198,Inputs!$B$15),AR198)</f>
        <v>0</v>
      </c>
      <c r="AU198" s="22">
        <f>IF(AND(AS198&gt;=Inputs!$B$16,D198&lt;4),MAX(C198,Inputs!$B$16),AS198)</f>
        <v>0</v>
      </c>
      <c r="AV198" s="22">
        <f>IF(AND(AT198&gt;=Inputs!$B$16,D198&lt;4),MAX(C198,Inputs!$B$16),AT198)</f>
        <v>0</v>
      </c>
      <c r="AW198" s="20">
        <f>IF(AU198&gt;Inputs!$B$17,Inputs!$B$17,AU198)</f>
        <v>0</v>
      </c>
      <c r="AX198" s="20">
        <f>IF(AV198&gt;Inputs!$B$17,Inputs!$B$17,AV198)</f>
        <v>0</v>
      </c>
    </row>
    <row r="199" spans="1:50" x14ac:dyDescent="0.25">
      <c r="A199" s="1">
        <f>Levels!A200</f>
        <v>0</v>
      </c>
      <c r="B199" s="1">
        <f>Levels!B200</f>
        <v>0</v>
      </c>
      <c r="C199" s="15">
        <f>IF(AND(E199=0,F199=1),Levels!C200,'2013-2014'!AU199)</f>
        <v>0</v>
      </c>
      <c r="D199" s="1">
        <f>Levels!F200</f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 t="e">
        <f>Levels!AE200</f>
        <v>#N/A</v>
      </c>
      <c r="K199" s="1" t="e">
        <f>Levels!AF200</f>
        <v>#N/A</v>
      </c>
      <c r="L199" s="1" t="e">
        <f t="shared" si="33"/>
        <v>#N/A</v>
      </c>
      <c r="M199" s="19">
        <f>IF(D199=1,Inputs!$J$25,IF(D199=2,Inputs!$J$26,IF(D199=3,Inputs!$J$27,IF(D199=4,Inputs!$J$28,0))))</f>
        <v>0</v>
      </c>
      <c r="N199" s="19">
        <f>IF(D199=1,Inputs!$J$42,IF(D199=2,Inputs!$J$43,IF(D199=3,Inputs!$J$44,IF(D199=4,Inputs!$J$45,0))))</f>
        <v>0</v>
      </c>
      <c r="O199" s="19">
        <f>IF(D199=1,Inputs!$K$25,IF(D199=2,Inputs!$K$26,IF(D199=3,Inputs!$K$27,IF(D199=4,Inputs!$K$28,0))))</f>
        <v>0</v>
      </c>
      <c r="P199" s="19">
        <f>IF(D199=1,Inputs!$K$42,IF(D199=2,Inputs!$K$43,IF(D199=3,Inputs!$K$44,IF(D199=4,Inputs!$K$45,0))))</f>
        <v>0</v>
      </c>
      <c r="Q199" s="19">
        <f>IF(AND(D199=1,G199=1),Inputs!$L$25,IF(AND(D199=2,G199=1),Inputs!$L$26,IF(AND(D199=3,G199=1),Inputs!$L$27,IF(AND(D199=4,G199=1),Inputs!$L$28,0))))</f>
        <v>0</v>
      </c>
      <c r="R199" s="19">
        <f>IF(AND(D199=1,G199=1),Inputs!$L$42,IF(AND(D199=2,G199=1),Inputs!$L$43,IF(AND(D199=3,G199=1),Inputs!$L$44,IF(AND(D199=4,G199=1),Inputs!$L$45,0))))</f>
        <v>0</v>
      </c>
      <c r="S199" s="19">
        <f>IF(AND(D199=1,H199=1),Inputs!$M$25,IF(AND(D199=2,H199=1),Inputs!$M$26,IF(AND(D199=3,H199=1),Inputs!$M$27,IF(AND(D199=4,H199=1),Inputs!$M$28,0))))</f>
        <v>0</v>
      </c>
      <c r="T199" s="19">
        <f>IF(AND(D199=1,H199=1),Inputs!$M$42,IF(AND(D199=2,H199=1),Inputs!$M$43,IF(AND(D199=3,H199=1),Inputs!$M$44,IF(AND(D199=4,H199=1),Inputs!$M$45,0))))</f>
        <v>0</v>
      </c>
      <c r="U199" s="19">
        <f>IF(AND(D199=1,I199=1),Inputs!$N$25,IF(AND(D199=2,I199=1),Inputs!$N$26,IF(AND(D199=3,I199=1),Inputs!$N$27,IF(AND(D199=4,I199=1),Inputs!$N$28,0))))</f>
        <v>0</v>
      </c>
      <c r="V199" s="19">
        <f>IF(AND(D199=1,I199=1),Inputs!$N$42,IF(AND(D199=2,I199=1),Inputs!$N$43,IF(AND(D199=3,I199=1),Inputs!$N$44,IF(AND(D199=4,I199=1),Inputs!$N$45,0))))</f>
        <v>0</v>
      </c>
      <c r="W199" s="19">
        <f>IF(D199=1,Inputs!$J$34,IF(D199=2,Inputs!$J$35,IF(D199=3,Inputs!$J$36,IF(D199=4,Inputs!$J$37,0))))</f>
        <v>0</v>
      </c>
      <c r="X199" s="19">
        <f>IF(D199=1,Inputs!$J$51,IF(D199=2,Inputs!$J$52,IF(D199=3,Inputs!$J$53,IF(D199=4,Inputs!$J$54,0))))</f>
        <v>0</v>
      </c>
      <c r="Y199" s="19">
        <f>IF(D199=1,Inputs!$K$34,IF(D199=2,Inputs!$K$35,IF(D199=3,Inputs!$K$36,IF(D199=4,Inputs!$K$37,0))))</f>
        <v>0</v>
      </c>
      <c r="Z199" s="19">
        <f>IF(D199=1,Inputs!$K$51,IF(D199=2,Inputs!$K$52,IF(D199=3,Inputs!$K$53,IF(D199=4,Inputs!$K$54,0))))</f>
        <v>0</v>
      </c>
      <c r="AA199" s="19">
        <f>IF(AND(D199=1,G199=1),Inputs!$L$34,IF(AND(D199=2,G199=1),Inputs!$L$35,IF(AND(D199=3,G199=1),Inputs!$L$36,IF(AND(D199=4,G199=1),Inputs!$L$37,0))))</f>
        <v>0</v>
      </c>
      <c r="AB199" s="19">
        <f>IF(AND(D199=1,G199=1),Inputs!$L$51,IF(AND(D199=2,G199=1),Inputs!$L$52,IF(AND(D199=3,G199=1),Inputs!$L$53,IF(AND(D199=4,G199=1),Inputs!$L$54,0))))</f>
        <v>0</v>
      </c>
      <c r="AC199" s="19">
        <f>IF(AND(D199=1,H199=1),Inputs!$M$34,IF(AND(D199=2,H199=1),Inputs!$M$35,IF(AND(D199=3,H199=1),Inputs!$M$36,IF(AND(D199=4,H199=1),Inputs!$M$37,0))))</f>
        <v>0</v>
      </c>
      <c r="AD199" s="19">
        <f>IF(AND(D199=1,H199=1),Inputs!$M$51,IF(AND(D199=2,H199=1),Inputs!$M$52,IF(AND(D199=3,H199=1),Inputs!$M$53,IF(AND(D199=4,H199=1),Inputs!$M$54,0))))</f>
        <v>0</v>
      </c>
      <c r="AE199" s="19">
        <f>IF(AND(D199=1,I199=1),Inputs!$N$34,IF(AND(D199=2,I199=1),Inputs!$N$35,IF(AND(D199=3,I199=1),Inputs!$N$36,IF(AND(D199=4,I199=1),Inputs!$N$37,0))))</f>
        <v>0</v>
      </c>
      <c r="AF199" s="19">
        <f>IF(AND(D199=1,I199=1),Inputs!$N$51,IF(AND(D199=2,I199=1),Inputs!$N$52,IF(AND(D199=3,I199=1),Inputs!$N$53,IF(AND(D199=4,I199=1),Inputs!$N$54,0))))</f>
        <v>0</v>
      </c>
      <c r="AG199" s="19" t="e">
        <f t="shared" si="34"/>
        <v>#N/A</v>
      </c>
      <c r="AH199" s="19" t="e">
        <f t="shared" si="35"/>
        <v>#N/A</v>
      </c>
      <c r="AI199" s="19" t="e">
        <f t="shared" si="36"/>
        <v>#N/A</v>
      </c>
      <c r="AJ199" s="19" t="e">
        <f>IF(K199=2,Inputs!$B$7,IF(K199=3,Inputs!$B$8,IF(K199=4,Inputs!$B$9,IF(K199=5,Inputs!$B$10,IF(K199=6,Inputs!$B$11)))))</f>
        <v>#N/A</v>
      </c>
      <c r="AK199" s="19">
        <f>Inputs!$B$65+C199</f>
        <v>500</v>
      </c>
      <c r="AL199" s="19" t="e">
        <f t="shared" si="37"/>
        <v>#N/A</v>
      </c>
      <c r="AM199" s="19" t="e">
        <f t="shared" si="43"/>
        <v>#N/A</v>
      </c>
      <c r="AN199" s="19" t="e">
        <f t="shared" si="38"/>
        <v>#N/A</v>
      </c>
      <c r="AO199" s="19" t="e">
        <f t="shared" si="39"/>
        <v>#N/A</v>
      </c>
      <c r="AP199" s="19" t="e">
        <f t="shared" si="40"/>
        <v>#N/A</v>
      </c>
      <c r="AQ199" s="22">
        <f t="shared" si="41"/>
        <v>0</v>
      </c>
      <c r="AR199" s="22">
        <f t="shared" si="42"/>
        <v>0</v>
      </c>
      <c r="AS199" s="22">
        <f>IF(AND(AQ199&gt;=Inputs!$B$15,D199=2),MAX(C199,Inputs!$B$15),AQ199)</f>
        <v>0</v>
      </c>
      <c r="AT199" s="22">
        <f>IF(AND(AR199&gt;=Inputs!$B$15,D199=2),MAX(C199,Inputs!$B$15),AR199)</f>
        <v>0</v>
      </c>
      <c r="AU199" s="22">
        <f>IF(AND(AS199&gt;=Inputs!$B$16,D199&lt;4),MAX(C199,Inputs!$B$16),AS199)</f>
        <v>0</v>
      </c>
      <c r="AV199" s="22">
        <f>IF(AND(AT199&gt;=Inputs!$B$16,D199&lt;4),MAX(C199,Inputs!$B$16),AT199)</f>
        <v>0</v>
      </c>
      <c r="AW199" s="20">
        <f>IF(AU199&gt;Inputs!$B$17,Inputs!$B$17,AU199)</f>
        <v>0</v>
      </c>
      <c r="AX199" s="20">
        <f>IF(AV199&gt;Inputs!$B$17,Inputs!$B$17,AV199)</f>
        <v>0</v>
      </c>
    </row>
    <row r="200" spans="1:50" x14ac:dyDescent="0.25">
      <c r="A200" s="1">
        <f>Levels!A201</f>
        <v>0</v>
      </c>
      <c r="B200" s="1">
        <f>Levels!B201</f>
        <v>0</v>
      </c>
      <c r="C200" s="15">
        <f>IF(AND(E200=0,F200=1),Levels!C201,'2013-2014'!AU200)</f>
        <v>0</v>
      </c>
      <c r="D200" s="1">
        <f>Levels!F201</f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 t="e">
        <f>Levels!AE201</f>
        <v>#N/A</v>
      </c>
      <c r="K200" s="1" t="e">
        <f>Levels!AF201</f>
        <v>#N/A</v>
      </c>
      <c r="L200" s="1" t="e">
        <f t="shared" si="33"/>
        <v>#N/A</v>
      </c>
      <c r="M200" s="19">
        <f>IF(D200=1,Inputs!$J$25,IF(D200=2,Inputs!$J$26,IF(D200=3,Inputs!$J$27,IF(D200=4,Inputs!$J$28,0))))</f>
        <v>0</v>
      </c>
      <c r="N200" s="19">
        <f>IF(D200=1,Inputs!$J$42,IF(D200=2,Inputs!$J$43,IF(D200=3,Inputs!$J$44,IF(D200=4,Inputs!$J$45,0))))</f>
        <v>0</v>
      </c>
      <c r="O200" s="19">
        <f>IF(D200=1,Inputs!$K$25,IF(D200=2,Inputs!$K$26,IF(D200=3,Inputs!$K$27,IF(D200=4,Inputs!$K$28,0))))</f>
        <v>0</v>
      </c>
      <c r="P200" s="19">
        <f>IF(D200=1,Inputs!$K$42,IF(D200=2,Inputs!$K$43,IF(D200=3,Inputs!$K$44,IF(D200=4,Inputs!$K$45,0))))</f>
        <v>0</v>
      </c>
      <c r="Q200" s="19">
        <f>IF(AND(D200=1,G200=1),Inputs!$L$25,IF(AND(D200=2,G200=1),Inputs!$L$26,IF(AND(D200=3,G200=1),Inputs!$L$27,IF(AND(D200=4,G200=1),Inputs!$L$28,0))))</f>
        <v>0</v>
      </c>
      <c r="R200" s="19">
        <f>IF(AND(D200=1,G200=1),Inputs!$L$42,IF(AND(D200=2,G200=1),Inputs!$L$43,IF(AND(D200=3,G200=1),Inputs!$L$44,IF(AND(D200=4,G200=1),Inputs!$L$45,0))))</f>
        <v>0</v>
      </c>
      <c r="S200" s="19">
        <f>IF(AND(D200=1,H200=1),Inputs!$M$25,IF(AND(D200=2,H200=1),Inputs!$M$26,IF(AND(D200=3,H200=1),Inputs!$M$27,IF(AND(D200=4,H200=1),Inputs!$M$28,0))))</f>
        <v>0</v>
      </c>
      <c r="T200" s="19">
        <f>IF(AND(D200=1,H200=1),Inputs!$M$42,IF(AND(D200=2,H200=1),Inputs!$M$43,IF(AND(D200=3,H200=1),Inputs!$M$44,IF(AND(D200=4,H200=1),Inputs!$M$45,0))))</f>
        <v>0</v>
      </c>
      <c r="U200" s="19">
        <f>IF(AND(D200=1,I200=1),Inputs!$N$25,IF(AND(D200=2,I200=1),Inputs!$N$26,IF(AND(D200=3,I200=1),Inputs!$N$27,IF(AND(D200=4,I200=1),Inputs!$N$28,0))))</f>
        <v>0</v>
      </c>
      <c r="V200" s="19">
        <f>IF(AND(D200=1,I200=1),Inputs!$N$42,IF(AND(D200=2,I200=1),Inputs!$N$43,IF(AND(D200=3,I200=1),Inputs!$N$44,IF(AND(D200=4,I200=1),Inputs!$N$45,0))))</f>
        <v>0</v>
      </c>
      <c r="W200" s="19">
        <f>IF(D200=1,Inputs!$J$34,IF(D200=2,Inputs!$J$35,IF(D200=3,Inputs!$J$36,IF(D200=4,Inputs!$J$37,0))))</f>
        <v>0</v>
      </c>
      <c r="X200" s="19">
        <f>IF(D200=1,Inputs!$J$51,IF(D200=2,Inputs!$J$52,IF(D200=3,Inputs!$J$53,IF(D200=4,Inputs!$J$54,0))))</f>
        <v>0</v>
      </c>
      <c r="Y200" s="19">
        <f>IF(D200=1,Inputs!$K$34,IF(D200=2,Inputs!$K$35,IF(D200=3,Inputs!$K$36,IF(D200=4,Inputs!$K$37,0))))</f>
        <v>0</v>
      </c>
      <c r="Z200" s="19">
        <f>IF(D200=1,Inputs!$K$51,IF(D200=2,Inputs!$K$52,IF(D200=3,Inputs!$K$53,IF(D200=4,Inputs!$K$54,0))))</f>
        <v>0</v>
      </c>
      <c r="AA200" s="19">
        <f>IF(AND(D200=1,G200=1),Inputs!$L$34,IF(AND(D200=2,G200=1),Inputs!$L$35,IF(AND(D200=3,G200=1),Inputs!$L$36,IF(AND(D200=4,G200=1),Inputs!$L$37,0))))</f>
        <v>0</v>
      </c>
      <c r="AB200" s="19">
        <f>IF(AND(D200=1,G200=1),Inputs!$L$51,IF(AND(D200=2,G200=1),Inputs!$L$52,IF(AND(D200=3,G200=1),Inputs!$L$53,IF(AND(D200=4,G200=1),Inputs!$L$54,0))))</f>
        <v>0</v>
      </c>
      <c r="AC200" s="19">
        <f>IF(AND(D200=1,H200=1),Inputs!$M$34,IF(AND(D200=2,H200=1),Inputs!$M$35,IF(AND(D200=3,H200=1),Inputs!$M$36,IF(AND(D200=4,H200=1),Inputs!$M$37,0))))</f>
        <v>0</v>
      </c>
      <c r="AD200" s="19">
        <f>IF(AND(D200=1,H200=1),Inputs!$M$51,IF(AND(D200=2,H200=1),Inputs!$M$52,IF(AND(D200=3,H200=1),Inputs!$M$53,IF(AND(D200=4,H200=1),Inputs!$M$54,0))))</f>
        <v>0</v>
      </c>
      <c r="AE200" s="19">
        <f>IF(AND(D200=1,I200=1),Inputs!$N$34,IF(AND(D200=2,I200=1),Inputs!$N$35,IF(AND(D200=3,I200=1),Inputs!$N$36,IF(AND(D200=4,I200=1),Inputs!$N$37,0))))</f>
        <v>0</v>
      </c>
      <c r="AF200" s="19">
        <f>IF(AND(D200=1,I200=1),Inputs!$N$51,IF(AND(D200=2,I200=1),Inputs!$N$52,IF(AND(D200=3,I200=1),Inputs!$N$53,IF(AND(D200=4,I200=1),Inputs!$N$54,0))))</f>
        <v>0</v>
      </c>
      <c r="AG200" s="19" t="e">
        <f t="shared" si="34"/>
        <v>#N/A</v>
      </c>
      <c r="AH200" s="19" t="e">
        <f t="shared" si="35"/>
        <v>#N/A</v>
      </c>
      <c r="AI200" s="19" t="e">
        <f t="shared" si="36"/>
        <v>#N/A</v>
      </c>
      <c r="AJ200" s="19" t="e">
        <f>IF(K200=2,Inputs!$B$7,IF(K200=3,Inputs!$B$8,IF(K200=4,Inputs!$B$9,IF(K200=5,Inputs!$B$10,IF(K200=6,Inputs!$B$11)))))</f>
        <v>#N/A</v>
      </c>
      <c r="AK200" s="19">
        <f>Inputs!$B$65+C200</f>
        <v>500</v>
      </c>
      <c r="AL200" s="19" t="e">
        <f t="shared" si="37"/>
        <v>#N/A</v>
      </c>
      <c r="AM200" s="19" t="e">
        <f t="shared" si="43"/>
        <v>#N/A</v>
      </c>
      <c r="AN200" s="19" t="e">
        <f t="shared" si="38"/>
        <v>#N/A</v>
      </c>
      <c r="AO200" s="19" t="e">
        <f t="shared" si="39"/>
        <v>#N/A</v>
      </c>
      <c r="AP200" s="19" t="e">
        <f t="shared" si="40"/>
        <v>#N/A</v>
      </c>
      <c r="AQ200" s="22">
        <f t="shared" si="41"/>
        <v>0</v>
      </c>
      <c r="AR200" s="22">
        <f t="shared" si="42"/>
        <v>0</v>
      </c>
      <c r="AS200" s="22">
        <f>IF(AND(AQ200&gt;=Inputs!$B$15,D200=2),MAX(C200,Inputs!$B$15),AQ200)</f>
        <v>0</v>
      </c>
      <c r="AT200" s="22">
        <f>IF(AND(AR200&gt;=Inputs!$B$15,D200=2),MAX(C200,Inputs!$B$15),AR200)</f>
        <v>0</v>
      </c>
      <c r="AU200" s="22">
        <f>IF(AND(AS200&gt;=Inputs!$B$16,D200&lt;4),MAX(C200,Inputs!$B$16),AS200)</f>
        <v>0</v>
      </c>
      <c r="AV200" s="22">
        <f>IF(AND(AT200&gt;=Inputs!$B$16,D200&lt;4),MAX(C200,Inputs!$B$16),AT200)</f>
        <v>0</v>
      </c>
      <c r="AW200" s="20">
        <f>IF(AU200&gt;Inputs!$B$17,Inputs!$B$17,AU200)</f>
        <v>0</v>
      </c>
      <c r="AX200" s="20">
        <f>IF(AV200&gt;Inputs!$B$17,Inputs!$B$17,AV200)</f>
        <v>0</v>
      </c>
    </row>
    <row r="201" spans="1:50" x14ac:dyDescent="0.25">
      <c r="A201" s="1">
        <f>Levels!A202</f>
        <v>0</v>
      </c>
      <c r="B201" s="1">
        <f>Levels!B202</f>
        <v>0</v>
      </c>
      <c r="C201" s="15">
        <f>IF(AND(E201=0,F201=1),Levels!C202,'2013-2014'!AU201)</f>
        <v>0</v>
      </c>
      <c r="D201" s="1">
        <f>Levels!F202</f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 t="e">
        <f>Levels!AE202</f>
        <v>#N/A</v>
      </c>
      <c r="K201" s="1" t="e">
        <f>Levels!AF202</f>
        <v>#N/A</v>
      </c>
      <c r="L201" s="1" t="e">
        <f t="shared" si="33"/>
        <v>#N/A</v>
      </c>
      <c r="M201" s="19">
        <f>IF(D201=1,Inputs!$J$25,IF(D201=2,Inputs!$J$26,IF(D201=3,Inputs!$J$27,IF(D201=4,Inputs!$J$28,0))))</f>
        <v>0</v>
      </c>
      <c r="N201" s="19">
        <f>IF(D201=1,Inputs!$J$42,IF(D201=2,Inputs!$J$43,IF(D201=3,Inputs!$J$44,IF(D201=4,Inputs!$J$45,0))))</f>
        <v>0</v>
      </c>
      <c r="O201" s="19">
        <f>IF(D201=1,Inputs!$K$25,IF(D201=2,Inputs!$K$26,IF(D201=3,Inputs!$K$27,IF(D201=4,Inputs!$K$28,0))))</f>
        <v>0</v>
      </c>
      <c r="P201" s="19">
        <f>IF(D201=1,Inputs!$K$42,IF(D201=2,Inputs!$K$43,IF(D201=3,Inputs!$K$44,IF(D201=4,Inputs!$K$45,0))))</f>
        <v>0</v>
      </c>
      <c r="Q201" s="19">
        <f>IF(AND(D201=1,G201=1),Inputs!$L$25,IF(AND(D201=2,G201=1),Inputs!$L$26,IF(AND(D201=3,G201=1),Inputs!$L$27,IF(AND(D201=4,G201=1),Inputs!$L$28,0))))</f>
        <v>0</v>
      </c>
      <c r="R201" s="19">
        <f>IF(AND(D201=1,G201=1),Inputs!$L$42,IF(AND(D201=2,G201=1),Inputs!$L$43,IF(AND(D201=3,G201=1),Inputs!$L$44,IF(AND(D201=4,G201=1),Inputs!$L$45,0))))</f>
        <v>0</v>
      </c>
      <c r="S201" s="19">
        <f>IF(AND(D201=1,H201=1),Inputs!$M$25,IF(AND(D201=2,H201=1),Inputs!$M$26,IF(AND(D201=3,H201=1),Inputs!$M$27,IF(AND(D201=4,H201=1),Inputs!$M$28,0))))</f>
        <v>0</v>
      </c>
      <c r="T201" s="19">
        <f>IF(AND(D201=1,H201=1),Inputs!$M$42,IF(AND(D201=2,H201=1),Inputs!$M$43,IF(AND(D201=3,H201=1),Inputs!$M$44,IF(AND(D201=4,H201=1),Inputs!$M$45,0))))</f>
        <v>0</v>
      </c>
      <c r="U201" s="19">
        <f>IF(AND(D201=1,I201=1),Inputs!$N$25,IF(AND(D201=2,I201=1),Inputs!$N$26,IF(AND(D201=3,I201=1),Inputs!$N$27,IF(AND(D201=4,I201=1),Inputs!$N$28,0))))</f>
        <v>0</v>
      </c>
      <c r="V201" s="19">
        <f>IF(AND(D201=1,I201=1),Inputs!$N$42,IF(AND(D201=2,I201=1),Inputs!$N$43,IF(AND(D201=3,I201=1),Inputs!$N$44,IF(AND(D201=4,I201=1),Inputs!$N$45,0))))</f>
        <v>0</v>
      </c>
      <c r="W201" s="19">
        <f>IF(D201=1,Inputs!$J$34,IF(D201=2,Inputs!$J$35,IF(D201=3,Inputs!$J$36,IF(D201=4,Inputs!$J$37,0))))</f>
        <v>0</v>
      </c>
      <c r="X201" s="19">
        <f>IF(D201=1,Inputs!$J$51,IF(D201=2,Inputs!$J$52,IF(D201=3,Inputs!$J$53,IF(D201=4,Inputs!$J$54,0))))</f>
        <v>0</v>
      </c>
      <c r="Y201" s="19">
        <f>IF(D201=1,Inputs!$K$34,IF(D201=2,Inputs!$K$35,IF(D201=3,Inputs!$K$36,IF(D201=4,Inputs!$K$37,0))))</f>
        <v>0</v>
      </c>
      <c r="Z201" s="19">
        <f>IF(D201=1,Inputs!$K$51,IF(D201=2,Inputs!$K$52,IF(D201=3,Inputs!$K$53,IF(D201=4,Inputs!$K$54,0))))</f>
        <v>0</v>
      </c>
      <c r="AA201" s="19">
        <f>IF(AND(D201=1,G201=1),Inputs!$L$34,IF(AND(D201=2,G201=1),Inputs!$L$35,IF(AND(D201=3,G201=1),Inputs!$L$36,IF(AND(D201=4,G201=1),Inputs!$L$37,0))))</f>
        <v>0</v>
      </c>
      <c r="AB201" s="19">
        <f>IF(AND(D201=1,G201=1),Inputs!$L$51,IF(AND(D201=2,G201=1),Inputs!$L$52,IF(AND(D201=3,G201=1),Inputs!$L$53,IF(AND(D201=4,G201=1),Inputs!$L$54,0))))</f>
        <v>0</v>
      </c>
      <c r="AC201" s="19">
        <f>IF(AND(D201=1,H201=1),Inputs!$M$34,IF(AND(D201=2,H201=1),Inputs!$M$35,IF(AND(D201=3,H201=1),Inputs!$M$36,IF(AND(D201=4,H201=1),Inputs!$M$37,0))))</f>
        <v>0</v>
      </c>
      <c r="AD201" s="19">
        <f>IF(AND(D201=1,H201=1),Inputs!$M$51,IF(AND(D201=2,H201=1),Inputs!$M$52,IF(AND(D201=3,H201=1),Inputs!$M$53,IF(AND(D201=4,H201=1),Inputs!$M$54,0))))</f>
        <v>0</v>
      </c>
      <c r="AE201" s="19">
        <f>IF(AND(D201=1,I201=1),Inputs!$N$34,IF(AND(D201=2,I201=1),Inputs!$N$35,IF(AND(D201=3,I201=1),Inputs!$N$36,IF(AND(D201=4,I201=1),Inputs!$N$37,0))))</f>
        <v>0</v>
      </c>
      <c r="AF201" s="19">
        <f>IF(AND(D201=1,I201=1),Inputs!$N$51,IF(AND(D201=2,I201=1),Inputs!$N$52,IF(AND(D201=3,I201=1),Inputs!$N$53,IF(AND(D201=4,I201=1),Inputs!$N$54,0))))</f>
        <v>0</v>
      </c>
      <c r="AG201" s="19" t="e">
        <f t="shared" si="34"/>
        <v>#N/A</v>
      </c>
      <c r="AH201" s="19" t="e">
        <f t="shared" si="35"/>
        <v>#N/A</v>
      </c>
      <c r="AI201" s="19" t="e">
        <f t="shared" si="36"/>
        <v>#N/A</v>
      </c>
      <c r="AJ201" s="19" t="e">
        <f>IF(K201=2,Inputs!$B$7,IF(K201=3,Inputs!$B$8,IF(K201=4,Inputs!$B$9,IF(K201=5,Inputs!$B$10,IF(K201=6,Inputs!$B$11)))))</f>
        <v>#N/A</v>
      </c>
      <c r="AK201" s="19">
        <f>Inputs!$B$65+C201</f>
        <v>500</v>
      </c>
      <c r="AL201" s="19" t="e">
        <f t="shared" si="37"/>
        <v>#N/A</v>
      </c>
      <c r="AM201" s="19" t="e">
        <f t="shared" si="43"/>
        <v>#N/A</v>
      </c>
      <c r="AN201" s="19" t="e">
        <f t="shared" si="38"/>
        <v>#N/A</v>
      </c>
      <c r="AO201" s="19" t="e">
        <f t="shared" si="39"/>
        <v>#N/A</v>
      </c>
      <c r="AP201" s="19" t="e">
        <f t="shared" si="40"/>
        <v>#N/A</v>
      </c>
      <c r="AQ201" s="22">
        <f t="shared" si="41"/>
        <v>0</v>
      </c>
      <c r="AR201" s="22">
        <f t="shared" si="42"/>
        <v>0</v>
      </c>
      <c r="AS201" s="22">
        <f>IF(AND(AQ201&gt;=Inputs!$B$15,D201=2),MAX(C201,Inputs!$B$15),AQ201)</f>
        <v>0</v>
      </c>
      <c r="AT201" s="22">
        <f>IF(AND(AR201&gt;=Inputs!$B$15,D201=2),MAX(C201,Inputs!$B$15),AR201)</f>
        <v>0</v>
      </c>
      <c r="AU201" s="22">
        <f>IF(AND(AS201&gt;=Inputs!$B$16,D201&lt;4),MAX(C201,Inputs!$B$16),AS201)</f>
        <v>0</v>
      </c>
      <c r="AV201" s="22">
        <f>IF(AND(AT201&gt;=Inputs!$B$16,D201&lt;4),MAX(C201,Inputs!$B$16),AT201)</f>
        <v>0</v>
      </c>
      <c r="AW201" s="20">
        <f>IF(AU201&gt;Inputs!$B$17,Inputs!$B$17,AU201)</f>
        <v>0</v>
      </c>
      <c r="AX201" s="20">
        <f>IF(AV201&gt;Inputs!$B$17,Inputs!$B$17,AV201)</f>
        <v>0</v>
      </c>
    </row>
    <row r="202" spans="1:50" x14ac:dyDescent="0.25">
      <c r="A202" s="1">
        <f>Levels!A203</f>
        <v>0</v>
      </c>
      <c r="B202" s="1">
        <f>Levels!B203</f>
        <v>0</v>
      </c>
      <c r="C202" s="15">
        <f>IF(AND(E202=0,F202=1),Levels!C203,'2013-2014'!AU202)</f>
        <v>0</v>
      </c>
      <c r="D202" s="1">
        <f>Levels!F203</f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 t="e">
        <f>Levels!AE203</f>
        <v>#N/A</v>
      </c>
      <c r="K202" s="1" t="e">
        <f>Levels!AF203</f>
        <v>#N/A</v>
      </c>
      <c r="L202" s="1" t="e">
        <f t="shared" si="33"/>
        <v>#N/A</v>
      </c>
      <c r="M202" s="19">
        <f>IF(D202=1,Inputs!$J$25,IF(D202=2,Inputs!$J$26,IF(D202=3,Inputs!$J$27,IF(D202=4,Inputs!$J$28,0))))</f>
        <v>0</v>
      </c>
      <c r="N202" s="19">
        <f>IF(D202=1,Inputs!$J$42,IF(D202=2,Inputs!$J$43,IF(D202=3,Inputs!$J$44,IF(D202=4,Inputs!$J$45,0))))</f>
        <v>0</v>
      </c>
      <c r="O202" s="19">
        <f>IF(D202=1,Inputs!$K$25,IF(D202=2,Inputs!$K$26,IF(D202=3,Inputs!$K$27,IF(D202=4,Inputs!$K$28,0))))</f>
        <v>0</v>
      </c>
      <c r="P202" s="19">
        <f>IF(D202=1,Inputs!$K$42,IF(D202=2,Inputs!$K$43,IF(D202=3,Inputs!$K$44,IF(D202=4,Inputs!$K$45,0))))</f>
        <v>0</v>
      </c>
      <c r="Q202" s="19">
        <f>IF(AND(D202=1,G202=1),Inputs!$L$25,IF(AND(D202=2,G202=1),Inputs!$L$26,IF(AND(D202=3,G202=1),Inputs!$L$27,IF(AND(D202=4,G202=1),Inputs!$L$28,0))))</f>
        <v>0</v>
      </c>
      <c r="R202" s="19">
        <f>IF(AND(D202=1,G202=1),Inputs!$L$42,IF(AND(D202=2,G202=1),Inputs!$L$43,IF(AND(D202=3,G202=1),Inputs!$L$44,IF(AND(D202=4,G202=1),Inputs!$L$45,0))))</f>
        <v>0</v>
      </c>
      <c r="S202" s="19">
        <f>IF(AND(D202=1,H202=1),Inputs!$M$25,IF(AND(D202=2,H202=1),Inputs!$M$26,IF(AND(D202=3,H202=1),Inputs!$M$27,IF(AND(D202=4,H202=1),Inputs!$M$28,0))))</f>
        <v>0</v>
      </c>
      <c r="T202" s="19">
        <f>IF(AND(D202=1,H202=1),Inputs!$M$42,IF(AND(D202=2,H202=1),Inputs!$M$43,IF(AND(D202=3,H202=1),Inputs!$M$44,IF(AND(D202=4,H202=1),Inputs!$M$45,0))))</f>
        <v>0</v>
      </c>
      <c r="U202" s="19">
        <f>IF(AND(D202=1,I202=1),Inputs!$N$25,IF(AND(D202=2,I202=1),Inputs!$N$26,IF(AND(D202=3,I202=1),Inputs!$N$27,IF(AND(D202=4,I202=1),Inputs!$N$28,0))))</f>
        <v>0</v>
      </c>
      <c r="V202" s="19">
        <f>IF(AND(D202=1,I202=1),Inputs!$N$42,IF(AND(D202=2,I202=1),Inputs!$N$43,IF(AND(D202=3,I202=1),Inputs!$N$44,IF(AND(D202=4,I202=1),Inputs!$N$45,0))))</f>
        <v>0</v>
      </c>
      <c r="W202" s="19">
        <f>IF(D202=1,Inputs!$J$34,IF(D202=2,Inputs!$J$35,IF(D202=3,Inputs!$J$36,IF(D202=4,Inputs!$J$37,0))))</f>
        <v>0</v>
      </c>
      <c r="X202" s="19">
        <f>IF(D202=1,Inputs!$J$51,IF(D202=2,Inputs!$J$52,IF(D202=3,Inputs!$J$53,IF(D202=4,Inputs!$J$54,0))))</f>
        <v>0</v>
      </c>
      <c r="Y202" s="19">
        <f>IF(D202=1,Inputs!$K$34,IF(D202=2,Inputs!$K$35,IF(D202=3,Inputs!$K$36,IF(D202=4,Inputs!$K$37,0))))</f>
        <v>0</v>
      </c>
      <c r="Z202" s="19">
        <f>IF(D202=1,Inputs!$K$51,IF(D202=2,Inputs!$K$52,IF(D202=3,Inputs!$K$53,IF(D202=4,Inputs!$K$54,0))))</f>
        <v>0</v>
      </c>
      <c r="AA202" s="19">
        <f>IF(AND(D202=1,G202=1),Inputs!$L$34,IF(AND(D202=2,G202=1),Inputs!$L$35,IF(AND(D202=3,G202=1),Inputs!$L$36,IF(AND(D202=4,G202=1),Inputs!$L$37,0))))</f>
        <v>0</v>
      </c>
      <c r="AB202" s="19">
        <f>IF(AND(D202=1,G202=1),Inputs!$L$51,IF(AND(D202=2,G202=1),Inputs!$L$52,IF(AND(D202=3,G202=1),Inputs!$L$53,IF(AND(D202=4,G202=1),Inputs!$L$54,0))))</f>
        <v>0</v>
      </c>
      <c r="AC202" s="19">
        <f>IF(AND(D202=1,H202=1),Inputs!$M$34,IF(AND(D202=2,H202=1),Inputs!$M$35,IF(AND(D202=3,H202=1),Inputs!$M$36,IF(AND(D202=4,H202=1),Inputs!$M$37,0))))</f>
        <v>0</v>
      </c>
      <c r="AD202" s="19">
        <f>IF(AND(D202=1,H202=1),Inputs!$M$51,IF(AND(D202=2,H202=1),Inputs!$M$52,IF(AND(D202=3,H202=1),Inputs!$M$53,IF(AND(D202=4,H202=1),Inputs!$M$54,0))))</f>
        <v>0</v>
      </c>
      <c r="AE202" s="19">
        <f>IF(AND(D202=1,I202=1),Inputs!$N$34,IF(AND(D202=2,I202=1),Inputs!$N$35,IF(AND(D202=3,I202=1),Inputs!$N$36,IF(AND(D202=4,I202=1),Inputs!$N$37,0))))</f>
        <v>0</v>
      </c>
      <c r="AF202" s="19">
        <f>IF(AND(D202=1,I202=1),Inputs!$N$51,IF(AND(D202=2,I202=1),Inputs!$N$52,IF(AND(D202=3,I202=1),Inputs!$N$53,IF(AND(D202=4,I202=1),Inputs!$N$54,0))))</f>
        <v>0</v>
      </c>
      <c r="AG202" s="19" t="e">
        <f t="shared" si="34"/>
        <v>#N/A</v>
      </c>
      <c r="AH202" s="19" t="e">
        <f t="shared" si="35"/>
        <v>#N/A</v>
      </c>
      <c r="AI202" s="19" t="e">
        <f t="shared" si="36"/>
        <v>#N/A</v>
      </c>
      <c r="AJ202" s="19" t="e">
        <f>IF(K202=2,Inputs!$B$7,IF(K202=3,Inputs!$B$8,IF(K202=4,Inputs!$B$9,IF(K202=5,Inputs!$B$10,IF(K202=6,Inputs!$B$11)))))</f>
        <v>#N/A</v>
      </c>
      <c r="AK202" s="19">
        <f>Inputs!$B$65+C202</f>
        <v>500</v>
      </c>
      <c r="AL202" s="19" t="e">
        <f t="shared" si="37"/>
        <v>#N/A</v>
      </c>
      <c r="AM202" s="19" t="e">
        <f t="shared" si="43"/>
        <v>#N/A</v>
      </c>
      <c r="AN202" s="19" t="e">
        <f t="shared" si="38"/>
        <v>#N/A</v>
      </c>
      <c r="AO202" s="19" t="e">
        <f t="shared" si="39"/>
        <v>#N/A</v>
      </c>
      <c r="AP202" s="19" t="e">
        <f t="shared" si="40"/>
        <v>#N/A</v>
      </c>
      <c r="AQ202" s="22">
        <f t="shared" si="41"/>
        <v>0</v>
      </c>
      <c r="AR202" s="22">
        <f t="shared" si="42"/>
        <v>0</v>
      </c>
      <c r="AS202" s="22">
        <f>IF(AND(AQ202&gt;=Inputs!$B$15,D202=2),MAX(C202,Inputs!$B$15),AQ202)</f>
        <v>0</v>
      </c>
      <c r="AT202" s="22">
        <f>IF(AND(AR202&gt;=Inputs!$B$15,D202=2),MAX(C202,Inputs!$B$15),AR202)</f>
        <v>0</v>
      </c>
      <c r="AU202" s="22">
        <f>IF(AND(AS202&gt;=Inputs!$B$16,D202&lt;4),MAX(C202,Inputs!$B$16),AS202)</f>
        <v>0</v>
      </c>
      <c r="AV202" s="22">
        <f>IF(AND(AT202&gt;=Inputs!$B$16,D202&lt;4),MAX(C202,Inputs!$B$16),AT202)</f>
        <v>0</v>
      </c>
      <c r="AW202" s="20">
        <f>IF(AU202&gt;Inputs!$B$17,Inputs!$B$17,AU202)</f>
        <v>0</v>
      </c>
      <c r="AX202" s="20">
        <f>IF(AV202&gt;Inputs!$B$17,Inputs!$B$17,AV202)</f>
        <v>0</v>
      </c>
    </row>
    <row r="203" spans="1:50" x14ac:dyDescent="0.25">
      <c r="A203" s="1">
        <f>Levels!A204</f>
        <v>0</v>
      </c>
      <c r="B203" s="1">
        <f>Levels!B204</f>
        <v>0</v>
      </c>
      <c r="C203" s="15">
        <f>IF(AND(E203=0,F203=1),Levels!C204,'2013-2014'!AU203)</f>
        <v>0</v>
      </c>
      <c r="D203" s="1">
        <f>Levels!F204</f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 t="e">
        <f>Levels!AE204</f>
        <v>#N/A</v>
      </c>
      <c r="K203" s="1" t="e">
        <f>Levels!AF204</f>
        <v>#N/A</v>
      </c>
      <c r="L203" s="1" t="e">
        <f t="shared" si="33"/>
        <v>#N/A</v>
      </c>
      <c r="M203" s="19">
        <f>IF(D203=1,Inputs!$J$25,IF(D203=2,Inputs!$J$26,IF(D203=3,Inputs!$J$27,IF(D203=4,Inputs!$J$28,0))))</f>
        <v>0</v>
      </c>
      <c r="N203" s="19">
        <f>IF(D203=1,Inputs!$J$42,IF(D203=2,Inputs!$J$43,IF(D203=3,Inputs!$J$44,IF(D203=4,Inputs!$J$45,0))))</f>
        <v>0</v>
      </c>
      <c r="O203" s="19">
        <f>IF(D203=1,Inputs!$K$25,IF(D203=2,Inputs!$K$26,IF(D203=3,Inputs!$K$27,IF(D203=4,Inputs!$K$28,0))))</f>
        <v>0</v>
      </c>
      <c r="P203" s="19">
        <f>IF(D203=1,Inputs!$K$42,IF(D203=2,Inputs!$K$43,IF(D203=3,Inputs!$K$44,IF(D203=4,Inputs!$K$45,0))))</f>
        <v>0</v>
      </c>
      <c r="Q203" s="19">
        <f>IF(AND(D203=1,G203=1),Inputs!$L$25,IF(AND(D203=2,G203=1),Inputs!$L$26,IF(AND(D203=3,G203=1),Inputs!$L$27,IF(AND(D203=4,G203=1),Inputs!$L$28,0))))</f>
        <v>0</v>
      </c>
      <c r="R203" s="19">
        <f>IF(AND(D203=1,G203=1),Inputs!$L$42,IF(AND(D203=2,G203=1),Inputs!$L$43,IF(AND(D203=3,G203=1),Inputs!$L$44,IF(AND(D203=4,G203=1),Inputs!$L$45,0))))</f>
        <v>0</v>
      </c>
      <c r="S203" s="19">
        <f>IF(AND(D203=1,H203=1),Inputs!$M$25,IF(AND(D203=2,H203=1),Inputs!$M$26,IF(AND(D203=3,H203=1),Inputs!$M$27,IF(AND(D203=4,H203=1),Inputs!$M$28,0))))</f>
        <v>0</v>
      </c>
      <c r="T203" s="19">
        <f>IF(AND(D203=1,H203=1),Inputs!$M$42,IF(AND(D203=2,H203=1),Inputs!$M$43,IF(AND(D203=3,H203=1),Inputs!$M$44,IF(AND(D203=4,H203=1),Inputs!$M$45,0))))</f>
        <v>0</v>
      </c>
      <c r="U203" s="19">
        <f>IF(AND(D203=1,I203=1),Inputs!$N$25,IF(AND(D203=2,I203=1),Inputs!$N$26,IF(AND(D203=3,I203=1),Inputs!$N$27,IF(AND(D203=4,I203=1),Inputs!$N$28,0))))</f>
        <v>0</v>
      </c>
      <c r="V203" s="19">
        <f>IF(AND(D203=1,I203=1),Inputs!$N$42,IF(AND(D203=2,I203=1),Inputs!$N$43,IF(AND(D203=3,I203=1),Inputs!$N$44,IF(AND(D203=4,I203=1),Inputs!$N$45,0))))</f>
        <v>0</v>
      </c>
      <c r="W203" s="19">
        <f>IF(D203=1,Inputs!$J$34,IF(D203=2,Inputs!$J$35,IF(D203=3,Inputs!$J$36,IF(D203=4,Inputs!$J$37,0))))</f>
        <v>0</v>
      </c>
      <c r="X203" s="19">
        <f>IF(D203=1,Inputs!$J$51,IF(D203=2,Inputs!$J$52,IF(D203=3,Inputs!$J$53,IF(D203=4,Inputs!$J$54,0))))</f>
        <v>0</v>
      </c>
      <c r="Y203" s="19">
        <f>IF(D203=1,Inputs!$K$34,IF(D203=2,Inputs!$K$35,IF(D203=3,Inputs!$K$36,IF(D203=4,Inputs!$K$37,0))))</f>
        <v>0</v>
      </c>
      <c r="Z203" s="19">
        <f>IF(D203=1,Inputs!$K$51,IF(D203=2,Inputs!$K$52,IF(D203=3,Inputs!$K$53,IF(D203=4,Inputs!$K$54,0))))</f>
        <v>0</v>
      </c>
      <c r="AA203" s="19">
        <f>IF(AND(D203=1,G203=1),Inputs!$L$34,IF(AND(D203=2,G203=1),Inputs!$L$35,IF(AND(D203=3,G203=1),Inputs!$L$36,IF(AND(D203=4,G203=1),Inputs!$L$37,0))))</f>
        <v>0</v>
      </c>
      <c r="AB203" s="19">
        <f>IF(AND(D203=1,G203=1),Inputs!$L$51,IF(AND(D203=2,G203=1),Inputs!$L$52,IF(AND(D203=3,G203=1),Inputs!$L$53,IF(AND(D203=4,G203=1),Inputs!$L$54,0))))</f>
        <v>0</v>
      </c>
      <c r="AC203" s="19">
        <f>IF(AND(D203=1,H203=1),Inputs!$M$34,IF(AND(D203=2,H203=1),Inputs!$M$35,IF(AND(D203=3,H203=1),Inputs!$M$36,IF(AND(D203=4,H203=1),Inputs!$M$37,0))))</f>
        <v>0</v>
      </c>
      <c r="AD203" s="19">
        <f>IF(AND(D203=1,H203=1),Inputs!$M$51,IF(AND(D203=2,H203=1),Inputs!$M$52,IF(AND(D203=3,H203=1),Inputs!$M$53,IF(AND(D203=4,H203=1),Inputs!$M$54,0))))</f>
        <v>0</v>
      </c>
      <c r="AE203" s="19">
        <f>IF(AND(D203=1,I203=1),Inputs!$N$34,IF(AND(D203=2,I203=1),Inputs!$N$35,IF(AND(D203=3,I203=1),Inputs!$N$36,IF(AND(D203=4,I203=1),Inputs!$N$37,0))))</f>
        <v>0</v>
      </c>
      <c r="AF203" s="19">
        <f>IF(AND(D203=1,I203=1),Inputs!$N$51,IF(AND(D203=2,I203=1),Inputs!$N$52,IF(AND(D203=3,I203=1),Inputs!$N$53,IF(AND(D203=4,I203=1),Inputs!$N$54,0))))</f>
        <v>0</v>
      </c>
      <c r="AG203" s="19" t="e">
        <f t="shared" si="34"/>
        <v>#N/A</v>
      </c>
      <c r="AH203" s="19" t="e">
        <f t="shared" si="35"/>
        <v>#N/A</v>
      </c>
      <c r="AI203" s="19" t="e">
        <f t="shared" si="36"/>
        <v>#N/A</v>
      </c>
      <c r="AJ203" s="19" t="e">
        <f>IF(K203=2,Inputs!$B$7,IF(K203=3,Inputs!$B$8,IF(K203=4,Inputs!$B$9,IF(K203=5,Inputs!$B$10,IF(K203=6,Inputs!$B$11)))))</f>
        <v>#N/A</v>
      </c>
      <c r="AK203" s="19">
        <f>Inputs!$B$65+C203</f>
        <v>500</v>
      </c>
      <c r="AL203" s="19" t="e">
        <f t="shared" si="37"/>
        <v>#N/A</v>
      </c>
      <c r="AM203" s="19" t="e">
        <f t="shared" si="43"/>
        <v>#N/A</v>
      </c>
      <c r="AN203" s="19" t="e">
        <f t="shared" si="38"/>
        <v>#N/A</v>
      </c>
      <c r="AO203" s="19" t="e">
        <f t="shared" si="39"/>
        <v>#N/A</v>
      </c>
      <c r="AP203" s="19" t="e">
        <f t="shared" si="40"/>
        <v>#N/A</v>
      </c>
      <c r="AQ203" s="22">
        <f t="shared" si="41"/>
        <v>0</v>
      </c>
      <c r="AR203" s="22">
        <f t="shared" si="42"/>
        <v>0</v>
      </c>
      <c r="AS203" s="22">
        <f>IF(AND(AQ203&gt;=Inputs!$B$15,D203=2),MAX(C203,Inputs!$B$15),AQ203)</f>
        <v>0</v>
      </c>
      <c r="AT203" s="22">
        <f>IF(AND(AR203&gt;=Inputs!$B$15,D203=2),MAX(C203,Inputs!$B$15),AR203)</f>
        <v>0</v>
      </c>
      <c r="AU203" s="22">
        <f>IF(AND(AS203&gt;=Inputs!$B$16,D203&lt;4),MAX(C203,Inputs!$B$16),AS203)</f>
        <v>0</v>
      </c>
      <c r="AV203" s="22">
        <f>IF(AND(AT203&gt;=Inputs!$B$16,D203&lt;4),MAX(C203,Inputs!$B$16),AT203)</f>
        <v>0</v>
      </c>
      <c r="AW203" s="20">
        <f>IF(AU203&gt;Inputs!$B$17,Inputs!$B$17,AU203)</f>
        <v>0</v>
      </c>
      <c r="AX203" s="20">
        <f>IF(AV203&gt;Inputs!$B$17,Inputs!$B$17,AV203)</f>
        <v>0</v>
      </c>
    </row>
    <row r="204" spans="1:50" x14ac:dyDescent="0.25">
      <c r="A204" s="1">
        <f>Levels!A205</f>
        <v>0</v>
      </c>
      <c r="B204" s="1">
        <f>Levels!B205</f>
        <v>0</v>
      </c>
      <c r="C204" s="15">
        <f>IF(AND(E204=0,F204=1),Levels!C205,'2013-2014'!AU204)</f>
        <v>0</v>
      </c>
      <c r="D204" s="1">
        <f>Levels!F205</f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 t="e">
        <f>Levels!AE205</f>
        <v>#N/A</v>
      </c>
      <c r="K204" s="1" t="e">
        <f>Levels!AF205</f>
        <v>#N/A</v>
      </c>
      <c r="L204" s="1" t="e">
        <f t="shared" si="33"/>
        <v>#N/A</v>
      </c>
      <c r="M204" s="19">
        <f>IF(D204=1,Inputs!$J$25,IF(D204=2,Inputs!$J$26,IF(D204=3,Inputs!$J$27,IF(D204=4,Inputs!$J$28,0))))</f>
        <v>0</v>
      </c>
      <c r="N204" s="19">
        <f>IF(D204=1,Inputs!$J$42,IF(D204=2,Inputs!$J$43,IF(D204=3,Inputs!$J$44,IF(D204=4,Inputs!$J$45,0))))</f>
        <v>0</v>
      </c>
      <c r="O204" s="19">
        <f>IF(D204=1,Inputs!$K$25,IF(D204=2,Inputs!$K$26,IF(D204=3,Inputs!$K$27,IF(D204=4,Inputs!$K$28,0))))</f>
        <v>0</v>
      </c>
      <c r="P204" s="19">
        <f>IF(D204=1,Inputs!$K$42,IF(D204=2,Inputs!$K$43,IF(D204=3,Inputs!$K$44,IF(D204=4,Inputs!$K$45,0))))</f>
        <v>0</v>
      </c>
      <c r="Q204" s="19">
        <f>IF(AND(D204=1,G204=1),Inputs!$L$25,IF(AND(D204=2,G204=1),Inputs!$L$26,IF(AND(D204=3,G204=1),Inputs!$L$27,IF(AND(D204=4,G204=1),Inputs!$L$28,0))))</f>
        <v>0</v>
      </c>
      <c r="R204" s="19">
        <f>IF(AND(D204=1,G204=1),Inputs!$L$42,IF(AND(D204=2,G204=1),Inputs!$L$43,IF(AND(D204=3,G204=1),Inputs!$L$44,IF(AND(D204=4,G204=1),Inputs!$L$45,0))))</f>
        <v>0</v>
      </c>
      <c r="S204" s="19">
        <f>IF(AND(D204=1,H204=1),Inputs!$M$25,IF(AND(D204=2,H204=1),Inputs!$M$26,IF(AND(D204=3,H204=1),Inputs!$M$27,IF(AND(D204=4,H204=1),Inputs!$M$28,0))))</f>
        <v>0</v>
      </c>
      <c r="T204" s="19">
        <f>IF(AND(D204=1,H204=1),Inputs!$M$42,IF(AND(D204=2,H204=1),Inputs!$M$43,IF(AND(D204=3,H204=1),Inputs!$M$44,IF(AND(D204=4,H204=1),Inputs!$M$45,0))))</f>
        <v>0</v>
      </c>
      <c r="U204" s="19">
        <f>IF(AND(D204=1,I204=1),Inputs!$N$25,IF(AND(D204=2,I204=1),Inputs!$N$26,IF(AND(D204=3,I204=1),Inputs!$N$27,IF(AND(D204=4,I204=1),Inputs!$N$28,0))))</f>
        <v>0</v>
      </c>
      <c r="V204" s="19">
        <f>IF(AND(D204=1,I204=1),Inputs!$N$42,IF(AND(D204=2,I204=1),Inputs!$N$43,IF(AND(D204=3,I204=1),Inputs!$N$44,IF(AND(D204=4,I204=1),Inputs!$N$45,0))))</f>
        <v>0</v>
      </c>
      <c r="W204" s="19">
        <f>IF(D204=1,Inputs!$J$34,IF(D204=2,Inputs!$J$35,IF(D204=3,Inputs!$J$36,IF(D204=4,Inputs!$J$37,0))))</f>
        <v>0</v>
      </c>
      <c r="X204" s="19">
        <f>IF(D204=1,Inputs!$J$51,IF(D204=2,Inputs!$J$52,IF(D204=3,Inputs!$J$53,IF(D204=4,Inputs!$J$54,0))))</f>
        <v>0</v>
      </c>
      <c r="Y204" s="19">
        <f>IF(D204=1,Inputs!$K$34,IF(D204=2,Inputs!$K$35,IF(D204=3,Inputs!$K$36,IF(D204=4,Inputs!$K$37,0))))</f>
        <v>0</v>
      </c>
      <c r="Z204" s="19">
        <f>IF(D204=1,Inputs!$K$51,IF(D204=2,Inputs!$K$52,IF(D204=3,Inputs!$K$53,IF(D204=4,Inputs!$K$54,0))))</f>
        <v>0</v>
      </c>
      <c r="AA204" s="19">
        <f>IF(AND(D204=1,G204=1),Inputs!$L$34,IF(AND(D204=2,G204=1),Inputs!$L$35,IF(AND(D204=3,G204=1),Inputs!$L$36,IF(AND(D204=4,G204=1),Inputs!$L$37,0))))</f>
        <v>0</v>
      </c>
      <c r="AB204" s="19">
        <f>IF(AND(D204=1,G204=1),Inputs!$L$51,IF(AND(D204=2,G204=1),Inputs!$L$52,IF(AND(D204=3,G204=1),Inputs!$L$53,IF(AND(D204=4,G204=1),Inputs!$L$54,0))))</f>
        <v>0</v>
      </c>
      <c r="AC204" s="19">
        <f>IF(AND(D204=1,H204=1),Inputs!$M$34,IF(AND(D204=2,H204=1),Inputs!$M$35,IF(AND(D204=3,H204=1),Inputs!$M$36,IF(AND(D204=4,H204=1),Inputs!$M$37,0))))</f>
        <v>0</v>
      </c>
      <c r="AD204" s="19">
        <f>IF(AND(D204=1,H204=1),Inputs!$M$51,IF(AND(D204=2,H204=1),Inputs!$M$52,IF(AND(D204=3,H204=1),Inputs!$M$53,IF(AND(D204=4,H204=1),Inputs!$M$54,0))))</f>
        <v>0</v>
      </c>
      <c r="AE204" s="19">
        <f>IF(AND(D204=1,I204=1),Inputs!$N$34,IF(AND(D204=2,I204=1),Inputs!$N$35,IF(AND(D204=3,I204=1),Inputs!$N$36,IF(AND(D204=4,I204=1),Inputs!$N$37,0))))</f>
        <v>0</v>
      </c>
      <c r="AF204" s="19">
        <f>IF(AND(D204=1,I204=1),Inputs!$N$51,IF(AND(D204=2,I204=1),Inputs!$N$52,IF(AND(D204=3,I204=1),Inputs!$N$53,IF(AND(D204=4,I204=1),Inputs!$N$54,0))))</f>
        <v>0</v>
      </c>
      <c r="AG204" s="19" t="e">
        <f t="shared" si="34"/>
        <v>#N/A</v>
      </c>
      <c r="AH204" s="19" t="e">
        <f t="shared" si="35"/>
        <v>#N/A</v>
      </c>
      <c r="AI204" s="19" t="e">
        <f t="shared" si="36"/>
        <v>#N/A</v>
      </c>
      <c r="AJ204" s="19" t="e">
        <f>IF(K204=2,Inputs!$B$7,IF(K204=3,Inputs!$B$8,IF(K204=4,Inputs!$B$9,IF(K204=5,Inputs!$B$10,IF(K204=6,Inputs!$B$11)))))</f>
        <v>#N/A</v>
      </c>
      <c r="AK204" s="19">
        <f>Inputs!$B$65+C204</f>
        <v>500</v>
      </c>
      <c r="AL204" s="19" t="e">
        <f t="shared" si="37"/>
        <v>#N/A</v>
      </c>
      <c r="AM204" s="19" t="e">
        <f t="shared" si="43"/>
        <v>#N/A</v>
      </c>
      <c r="AN204" s="19" t="e">
        <f t="shared" si="38"/>
        <v>#N/A</v>
      </c>
      <c r="AO204" s="19" t="e">
        <f t="shared" si="39"/>
        <v>#N/A</v>
      </c>
      <c r="AP204" s="19" t="e">
        <f t="shared" si="40"/>
        <v>#N/A</v>
      </c>
      <c r="AQ204" s="22">
        <f t="shared" si="41"/>
        <v>0</v>
      </c>
      <c r="AR204" s="22">
        <f t="shared" si="42"/>
        <v>0</v>
      </c>
      <c r="AS204" s="22">
        <f>IF(AND(AQ204&gt;=Inputs!$B$15,D204=2),MAX(C204,Inputs!$B$15),AQ204)</f>
        <v>0</v>
      </c>
      <c r="AT204" s="22">
        <f>IF(AND(AR204&gt;=Inputs!$B$15,D204=2),MAX(C204,Inputs!$B$15),AR204)</f>
        <v>0</v>
      </c>
      <c r="AU204" s="22">
        <f>IF(AND(AS204&gt;=Inputs!$B$16,D204&lt;4),MAX(C204,Inputs!$B$16),AS204)</f>
        <v>0</v>
      </c>
      <c r="AV204" s="22">
        <f>IF(AND(AT204&gt;=Inputs!$B$16,D204&lt;4),MAX(C204,Inputs!$B$16),AT204)</f>
        <v>0</v>
      </c>
      <c r="AW204" s="20">
        <f>IF(AU204&gt;Inputs!$B$17,Inputs!$B$17,AU204)</f>
        <v>0</v>
      </c>
      <c r="AX204" s="20">
        <f>IF(AV204&gt;Inputs!$B$17,Inputs!$B$17,AV204)</f>
        <v>0</v>
      </c>
    </row>
    <row r="205" spans="1:50" x14ac:dyDescent="0.25">
      <c r="A205" s="1">
        <f>Levels!A206</f>
        <v>0</v>
      </c>
      <c r="B205" s="1">
        <f>Levels!B206</f>
        <v>0</v>
      </c>
      <c r="C205" s="15">
        <f>IF(AND(E205=0,F205=1),Levels!C206,'2013-2014'!AU205)</f>
        <v>0</v>
      </c>
      <c r="D205" s="1">
        <f>Levels!F206</f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 t="e">
        <f>Levels!AE206</f>
        <v>#N/A</v>
      </c>
      <c r="K205" s="1" t="e">
        <f>Levels!AF206</f>
        <v>#N/A</v>
      </c>
      <c r="L205" s="1" t="e">
        <f t="shared" si="33"/>
        <v>#N/A</v>
      </c>
      <c r="M205" s="19">
        <f>IF(D205=1,Inputs!$J$25,IF(D205=2,Inputs!$J$26,IF(D205=3,Inputs!$J$27,IF(D205=4,Inputs!$J$28,0))))</f>
        <v>0</v>
      </c>
      <c r="N205" s="19">
        <f>IF(D205=1,Inputs!$J$42,IF(D205=2,Inputs!$J$43,IF(D205=3,Inputs!$J$44,IF(D205=4,Inputs!$J$45,0))))</f>
        <v>0</v>
      </c>
      <c r="O205" s="19">
        <f>IF(D205=1,Inputs!$K$25,IF(D205=2,Inputs!$K$26,IF(D205=3,Inputs!$K$27,IF(D205=4,Inputs!$K$28,0))))</f>
        <v>0</v>
      </c>
      <c r="P205" s="19">
        <f>IF(D205=1,Inputs!$K$42,IF(D205=2,Inputs!$K$43,IF(D205=3,Inputs!$K$44,IF(D205=4,Inputs!$K$45,0))))</f>
        <v>0</v>
      </c>
      <c r="Q205" s="19">
        <f>IF(AND(D205=1,G205=1),Inputs!$L$25,IF(AND(D205=2,G205=1),Inputs!$L$26,IF(AND(D205=3,G205=1),Inputs!$L$27,IF(AND(D205=4,G205=1),Inputs!$L$28,0))))</f>
        <v>0</v>
      </c>
      <c r="R205" s="19">
        <f>IF(AND(D205=1,G205=1),Inputs!$L$42,IF(AND(D205=2,G205=1),Inputs!$L$43,IF(AND(D205=3,G205=1),Inputs!$L$44,IF(AND(D205=4,G205=1),Inputs!$L$45,0))))</f>
        <v>0</v>
      </c>
      <c r="S205" s="19">
        <f>IF(AND(D205=1,H205=1),Inputs!$M$25,IF(AND(D205=2,H205=1),Inputs!$M$26,IF(AND(D205=3,H205=1),Inputs!$M$27,IF(AND(D205=4,H205=1),Inputs!$M$28,0))))</f>
        <v>0</v>
      </c>
      <c r="T205" s="19">
        <f>IF(AND(D205=1,H205=1),Inputs!$M$42,IF(AND(D205=2,H205=1),Inputs!$M$43,IF(AND(D205=3,H205=1),Inputs!$M$44,IF(AND(D205=4,H205=1),Inputs!$M$45,0))))</f>
        <v>0</v>
      </c>
      <c r="U205" s="19">
        <f>IF(AND(D205=1,I205=1),Inputs!$N$25,IF(AND(D205=2,I205=1),Inputs!$N$26,IF(AND(D205=3,I205=1),Inputs!$N$27,IF(AND(D205=4,I205=1),Inputs!$N$28,0))))</f>
        <v>0</v>
      </c>
      <c r="V205" s="19">
        <f>IF(AND(D205=1,I205=1),Inputs!$N$42,IF(AND(D205=2,I205=1),Inputs!$N$43,IF(AND(D205=3,I205=1),Inputs!$N$44,IF(AND(D205=4,I205=1),Inputs!$N$45,0))))</f>
        <v>0</v>
      </c>
      <c r="W205" s="19">
        <f>IF(D205=1,Inputs!$J$34,IF(D205=2,Inputs!$J$35,IF(D205=3,Inputs!$J$36,IF(D205=4,Inputs!$J$37,0))))</f>
        <v>0</v>
      </c>
      <c r="X205" s="19">
        <f>IF(D205=1,Inputs!$J$51,IF(D205=2,Inputs!$J$52,IF(D205=3,Inputs!$J$53,IF(D205=4,Inputs!$J$54,0))))</f>
        <v>0</v>
      </c>
      <c r="Y205" s="19">
        <f>IF(D205=1,Inputs!$K$34,IF(D205=2,Inputs!$K$35,IF(D205=3,Inputs!$K$36,IF(D205=4,Inputs!$K$37,0))))</f>
        <v>0</v>
      </c>
      <c r="Z205" s="19">
        <f>IF(D205=1,Inputs!$K$51,IF(D205=2,Inputs!$K$52,IF(D205=3,Inputs!$K$53,IF(D205=4,Inputs!$K$54,0))))</f>
        <v>0</v>
      </c>
      <c r="AA205" s="19">
        <f>IF(AND(D205=1,G205=1),Inputs!$L$34,IF(AND(D205=2,G205=1),Inputs!$L$35,IF(AND(D205=3,G205=1),Inputs!$L$36,IF(AND(D205=4,G205=1),Inputs!$L$37,0))))</f>
        <v>0</v>
      </c>
      <c r="AB205" s="19">
        <f>IF(AND(D205=1,G205=1),Inputs!$L$51,IF(AND(D205=2,G205=1),Inputs!$L$52,IF(AND(D205=3,G205=1),Inputs!$L$53,IF(AND(D205=4,G205=1),Inputs!$L$54,0))))</f>
        <v>0</v>
      </c>
      <c r="AC205" s="19">
        <f>IF(AND(D205=1,H205=1),Inputs!$M$34,IF(AND(D205=2,H205=1),Inputs!$M$35,IF(AND(D205=3,H205=1),Inputs!$M$36,IF(AND(D205=4,H205=1),Inputs!$M$37,0))))</f>
        <v>0</v>
      </c>
      <c r="AD205" s="19">
        <f>IF(AND(D205=1,H205=1),Inputs!$M$51,IF(AND(D205=2,H205=1),Inputs!$M$52,IF(AND(D205=3,H205=1),Inputs!$M$53,IF(AND(D205=4,H205=1),Inputs!$M$54,0))))</f>
        <v>0</v>
      </c>
      <c r="AE205" s="19">
        <f>IF(AND(D205=1,I205=1),Inputs!$N$34,IF(AND(D205=2,I205=1),Inputs!$N$35,IF(AND(D205=3,I205=1),Inputs!$N$36,IF(AND(D205=4,I205=1),Inputs!$N$37,0))))</f>
        <v>0</v>
      </c>
      <c r="AF205" s="19">
        <f>IF(AND(D205=1,I205=1),Inputs!$N$51,IF(AND(D205=2,I205=1),Inputs!$N$52,IF(AND(D205=3,I205=1),Inputs!$N$53,IF(AND(D205=4,I205=1),Inputs!$N$54,0))))</f>
        <v>0</v>
      </c>
      <c r="AG205" s="19" t="e">
        <f t="shared" si="34"/>
        <v>#N/A</v>
      </c>
      <c r="AH205" s="19" t="e">
        <f t="shared" si="35"/>
        <v>#N/A</v>
      </c>
      <c r="AI205" s="19" t="e">
        <f t="shared" si="36"/>
        <v>#N/A</v>
      </c>
      <c r="AJ205" s="19" t="e">
        <f>IF(K205=2,Inputs!$B$7,IF(K205=3,Inputs!$B$8,IF(K205=4,Inputs!$B$9,IF(K205=5,Inputs!$B$10,IF(K205=6,Inputs!$B$11)))))</f>
        <v>#N/A</v>
      </c>
      <c r="AK205" s="19">
        <f>Inputs!$B$65+C205</f>
        <v>500</v>
      </c>
      <c r="AL205" s="19" t="e">
        <f t="shared" si="37"/>
        <v>#N/A</v>
      </c>
      <c r="AM205" s="19" t="e">
        <f t="shared" si="43"/>
        <v>#N/A</v>
      </c>
      <c r="AN205" s="19" t="e">
        <f t="shared" si="38"/>
        <v>#N/A</v>
      </c>
      <c r="AO205" s="19" t="e">
        <f t="shared" si="39"/>
        <v>#N/A</v>
      </c>
      <c r="AP205" s="19" t="e">
        <f t="shared" si="40"/>
        <v>#N/A</v>
      </c>
      <c r="AQ205" s="22">
        <f t="shared" si="41"/>
        <v>0</v>
      </c>
      <c r="AR205" s="22">
        <f t="shared" si="42"/>
        <v>0</v>
      </c>
      <c r="AS205" s="22">
        <f>IF(AND(AQ205&gt;=Inputs!$B$15,D205=2),MAX(C205,Inputs!$B$15),AQ205)</f>
        <v>0</v>
      </c>
      <c r="AT205" s="22">
        <f>IF(AND(AR205&gt;=Inputs!$B$15,D205=2),MAX(C205,Inputs!$B$15),AR205)</f>
        <v>0</v>
      </c>
      <c r="AU205" s="22">
        <f>IF(AND(AS205&gt;=Inputs!$B$16,D205&lt;4),MAX(C205,Inputs!$B$16),AS205)</f>
        <v>0</v>
      </c>
      <c r="AV205" s="22">
        <f>IF(AND(AT205&gt;=Inputs!$B$16,D205&lt;4),MAX(C205,Inputs!$B$16),AT205)</f>
        <v>0</v>
      </c>
      <c r="AW205" s="20">
        <f>IF(AU205&gt;Inputs!$B$17,Inputs!$B$17,AU205)</f>
        <v>0</v>
      </c>
      <c r="AX205" s="20">
        <f>IF(AV205&gt;Inputs!$B$17,Inputs!$B$17,AV205)</f>
        <v>0</v>
      </c>
    </row>
    <row r="206" spans="1:50" x14ac:dyDescent="0.25">
      <c r="A206" s="1">
        <f>Levels!A207</f>
        <v>0</v>
      </c>
      <c r="B206" s="1">
        <f>Levels!B207</f>
        <v>0</v>
      </c>
      <c r="C206" s="15">
        <f>IF(AND(E206=0,F206=1),Levels!C207,'2013-2014'!AU206)</f>
        <v>0</v>
      </c>
      <c r="D206" s="1">
        <f>Levels!F207</f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 t="e">
        <f>Levels!AE207</f>
        <v>#N/A</v>
      </c>
      <c r="K206" s="1" t="e">
        <f>Levels!AF207</f>
        <v>#N/A</v>
      </c>
      <c r="L206" s="1" t="e">
        <f t="shared" si="33"/>
        <v>#N/A</v>
      </c>
      <c r="M206" s="19">
        <f>IF(D206=1,Inputs!$J$25,IF(D206=2,Inputs!$J$26,IF(D206=3,Inputs!$J$27,IF(D206=4,Inputs!$J$28,0))))</f>
        <v>0</v>
      </c>
      <c r="N206" s="19">
        <f>IF(D206=1,Inputs!$J$42,IF(D206=2,Inputs!$J$43,IF(D206=3,Inputs!$J$44,IF(D206=4,Inputs!$J$45,0))))</f>
        <v>0</v>
      </c>
      <c r="O206" s="19">
        <f>IF(D206=1,Inputs!$K$25,IF(D206=2,Inputs!$K$26,IF(D206=3,Inputs!$K$27,IF(D206=4,Inputs!$K$28,0))))</f>
        <v>0</v>
      </c>
      <c r="P206" s="19">
        <f>IF(D206=1,Inputs!$K$42,IF(D206=2,Inputs!$K$43,IF(D206=3,Inputs!$K$44,IF(D206=4,Inputs!$K$45,0))))</f>
        <v>0</v>
      </c>
      <c r="Q206" s="19">
        <f>IF(AND(D206=1,G206=1),Inputs!$L$25,IF(AND(D206=2,G206=1),Inputs!$L$26,IF(AND(D206=3,G206=1),Inputs!$L$27,IF(AND(D206=4,G206=1),Inputs!$L$28,0))))</f>
        <v>0</v>
      </c>
      <c r="R206" s="19">
        <f>IF(AND(D206=1,G206=1),Inputs!$L$42,IF(AND(D206=2,G206=1),Inputs!$L$43,IF(AND(D206=3,G206=1),Inputs!$L$44,IF(AND(D206=4,G206=1),Inputs!$L$45,0))))</f>
        <v>0</v>
      </c>
      <c r="S206" s="19">
        <f>IF(AND(D206=1,H206=1),Inputs!$M$25,IF(AND(D206=2,H206=1),Inputs!$M$26,IF(AND(D206=3,H206=1),Inputs!$M$27,IF(AND(D206=4,H206=1),Inputs!$M$28,0))))</f>
        <v>0</v>
      </c>
      <c r="T206" s="19">
        <f>IF(AND(D206=1,H206=1),Inputs!$M$42,IF(AND(D206=2,H206=1),Inputs!$M$43,IF(AND(D206=3,H206=1),Inputs!$M$44,IF(AND(D206=4,H206=1),Inputs!$M$45,0))))</f>
        <v>0</v>
      </c>
      <c r="U206" s="19">
        <f>IF(AND(D206=1,I206=1),Inputs!$N$25,IF(AND(D206=2,I206=1),Inputs!$N$26,IF(AND(D206=3,I206=1),Inputs!$N$27,IF(AND(D206=4,I206=1),Inputs!$N$28,0))))</f>
        <v>0</v>
      </c>
      <c r="V206" s="19">
        <f>IF(AND(D206=1,I206=1),Inputs!$N$42,IF(AND(D206=2,I206=1),Inputs!$N$43,IF(AND(D206=3,I206=1),Inputs!$N$44,IF(AND(D206=4,I206=1),Inputs!$N$45,0))))</f>
        <v>0</v>
      </c>
      <c r="W206" s="19">
        <f>IF(D206=1,Inputs!$J$34,IF(D206=2,Inputs!$J$35,IF(D206=3,Inputs!$J$36,IF(D206=4,Inputs!$J$37,0))))</f>
        <v>0</v>
      </c>
      <c r="X206" s="19">
        <f>IF(D206=1,Inputs!$J$51,IF(D206=2,Inputs!$J$52,IF(D206=3,Inputs!$J$53,IF(D206=4,Inputs!$J$54,0))))</f>
        <v>0</v>
      </c>
      <c r="Y206" s="19">
        <f>IF(D206=1,Inputs!$K$34,IF(D206=2,Inputs!$K$35,IF(D206=3,Inputs!$K$36,IF(D206=4,Inputs!$K$37,0))))</f>
        <v>0</v>
      </c>
      <c r="Z206" s="19">
        <f>IF(D206=1,Inputs!$K$51,IF(D206=2,Inputs!$K$52,IF(D206=3,Inputs!$K$53,IF(D206=4,Inputs!$K$54,0))))</f>
        <v>0</v>
      </c>
      <c r="AA206" s="19">
        <f>IF(AND(D206=1,G206=1),Inputs!$L$34,IF(AND(D206=2,G206=1),Inputs!$L$35,IF(AND(D206=3,G206=1),Inputs!$L$36,IF(AND(D206=4,G206=1),Inputs!$L$37,0))))</f>
        <v>0</v>
      </c>
      <c r="AB206" s="19">
        <f>IF(AND(D206=1,G206=1),Inputs!$L$51,IF(AND(D206=2,G206=1),Inputs!$L$52,IF(AND(D206=3,G206=1),Inputs!$L$53,IF(AND(D206=4,G206=1),Inputs!$L$54,0))))</f>
        <v>0</v>
      </c>
      <c r="AC206" s="19">
        <f>IF(AND(D206=1,H206=1),Inputs!$M$34,IF(AND(D206=2,H206=1),Inputs!$M$35,IF(AND(D206=3,H206=1),Inputs!$M$36,IF(AND(D206=4,H206=1),Inputs!$M$37,0))))</f>
        <v>0</v>
      </c>
      <c r="AD206" s="19">
        <f>IF(AND(D206=1,H206=1),Inputs!$M$51,IF(AND(D206=2,H206=1),Inputs!$M$52,IF(AND(D206=3,H206=1),Inputs!$M$53,IF(AND(D206=4,H206=1),Inputs!$M$54,0))))</f>
        <v>0</v>
      </c>
      <c r="AE206" s="19">
        <f>IF(AND(D206=1,I206=1),Inputs!$N$34,IF(AND(D206=2,I206=1),Inputs!$N$35,IF(AND(D206=3,I206=1),Inputs!$N$36,IF(AND(D206=4,I206=1),Inputs!$N$37,0))))</f>
        <v>0</v>
      </c>
      <c r="AF206" s="19">
        <f>IF(AND(D206=1,I206=1),Inputs!$N$51,IF(AND(D206=2,I206=1),Inputs!$N$52,IF(AND(D206=3,I206=1),Inputs!$N$53,IF(AND(D206=4,I206=1),Inputs!$N$54,0))))</f>
        <v>0</v>
      </c>
      <c r="AG206" s="19" t="e">
        <f t="shared" si="34"/>
        <v>#N/A</v>
      </c>
      <c r="AH206" s="19" t="e">
        <f t="shared" si="35"/>
        <v>#N/A</v>
      </c>
      <c r="AI206" s="19" t="e">
        <f t="shared" si="36"/>
        <v>#N/A</v>
      </c>
      <c r="AJ206" s="19" t="e">
        <f>IF(K206=2,Inputs!$B$7,IF(K206=3,Inputs!$B$8,IF(K206=4,Inputs!$B$9,IF(K206=5,Inputs!$B$10,IF(K206=6,Inputs!$B$11)))))</f>
        <v>#N/A</v>
      </c>
      <c r="AK206" s="19">
        <f>Inputs!$B$65+C206</f>
        <v>500</v>
      </c>
      <c r="AL206" s="19" t="e">
        <f t="shared" si="37"/>
        <v>#N/A</v>
      </c>
      <c r="AM206" s="19" t="e">
        <f t="shared" si="43"/>
        <v>#N/A</v>
      </c>
      <c r="AN206" s="19" t="e">
        <f t="shared" si="38"/>
        <v>#N/A</v>
      </c>
      <c r="AO206" s="19" t="e">
        <f t="shared" si="39"/>
        <v>#N/A</v>
      </c>
      <c r="AP206" s="19" t="e">
        <f t="shared" si="40"/>
        <v>#N/A</v>
      </c>
      <c r="AQ206" s="22">
        <f t="shared" si="41"/>
        <v>0</v>
      </c>
      <c r="AR206" s="22">
        <f t="shared" si="42"/>
        <v>0</v>
      </c>
      <c r="AS206" s="22">
        <f>IF(AND(AQ206&gt;=Inputs!$B$15,D206=2),MAX(C206,Inputs!$B$15),AQ206)</f>
        <v>0</v>
      </c>
      <c r="AT206" s="22">
        <f>IF(AND(AR206&gt;=Inputs!$B$15,D206=2),MAX(C206,Inputs!$B$15),AR206)</f>
        <v>0</v>
      </c>
      <c r="AU206" s="22">
        <f>IF(AND(AS206&gt;=Inputs!$B$16,D206&lt;4),MAX(C206,Inputs!$B$16),AS206)</f>
        <v>0</v>
      </c>
      <c r="AV206" s="22">
        <f>IF(AND(AT206&gt;=Inputs!$B$16,D206&lt;4),MAX(C206,Inputs!$B$16),AT206)</f>
        <v>0</v>
      </c>
      <c r="AW206" s="20">
        <f>IF(AU206&gt;Inputs!$B$17,Inputs!$B$17,AU206)</f>
        <v>0</v>
      </c>
      <c r="AX206" s="20">
        <f>IF(AV206&gt;Inputs!$B$17,Inputs!$B$17,AV206)</f>
        <v>0</v>
      </c>
    </row>
    <row r="207" spans="1:50" x14ac:dyDescent="0.25">
      <c r="A207" s="1">
        <f>Levels!A208</f>
        <v>0</v>
      </c>
      <c r="B207" s="1">
        <f>Levels!B208</f>
        <v>0</v>
      </c>
      <c r="C207" s="15">
        <f>IF(AND(E207=0,F207=1),Levels!C208,'2013-2014'!AU207)</f>
        <v>0</v>
      </c>
      <c r="D207" s="1">
        <f>Levels!F208</f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 t="e">
        <f>Levels!AE208</f>
        <v>#N/A</v>
      </c>
      <c r="K207" s="1" t="e">
        <f>Levels!AF208</f>
        <v>#N/A</v>
      </c>
      <c r="L207" s="1" t="e">
        <f t="shared" si="33"/>
        <v>#N/A</v>
      </c>
      <c r="M207" s="19">
        <f>IF(D207=1,Inputs!$J$25,IF(D207=2,Inputs!$J$26,IF(D207=3,Inputs!$J$27,IF(D207=4,Inputs!$J$28,0))))</f>
        <v>0</v>
      </c>
      <c r="N207" s="19">
        <f>IF(D207=1,Inputs!$J$42,IF(D207=2,Inputs!$J$43,IF(D207=3,Inputs!$J$44,IF(D207=4,Inputs!$J$45,0))))</f>
        <v>0</v>
      </c>
      <c r="O207" s="19">
        <f>IF(D207=1,Inputs!$K$25,IF(D207=2,Inputs!$K$26,IF(D207=3,Inputs!$K$27,IF(D207=4,Inputs!$K$28,0))))</f>
        <v>0</v>
      </c>
      <c r="P207" s="19">
        <f>IF(D207=1,Inputs!$K$42,IF(D207=2,Inputs!$K$43,IF(D207=3,Inputs!$K$44,IF(D207=4,Inputs!$K$45,0))))</f>
        <v>0</v>
      </c>
      <c r="Q207" s="19">
        <f>IF(AND(D207=1,G207=1),Inputs!$L$25,IF(AND(D207=2,G207=1),Inputs!$L$26,IF(AND(D207=3,G207=1),Inputs!$L$27,IF(AND(D207=4,G207=1),Inputs!$L$28,0))))</f>
        <v>0</v>
      </c>
      <c r="R207" s="19">
        <f>IF(AND(D207=1,G207=1),Inputs!$L$42,IF(AND(D207=2,G207=1),Inputs!$L$43,IF(AND(D207=3,G207=1),Inputs!$L$44,IF(AND(D207=4,G207=1),Inputs!$L$45,0))))</f>
        <v>0</v>
      </c>
      <c r="S207" s="19">
        <f>IF(AND(D207=1,H207=1),Inputs!$M$25,IF(AND(D207=2,H207=1),Inputs!$M$26,IF(AND(D207=3,H207=1),Inputs!$M$27,IF(AND(D207=4,H207=1),Inputs!$M$28,0))))</f>
        <v>0</v>
      </c>
      <c r="T207" s="19">
        <f>IF(AND(D207=1,H207=1),Inputs!$M$42,IF(AND(D207=2,H207=1),Inputs!$M$43,IF(AND(D207=3,H207=1),Inputs!$M$44,IF(AND(D207=4,H207=1),Inputs!$M$45,0))))</f>
        <v>0</v>
      </c>
      <c r="U207" s="19">
        <f>IF(AND(D207=1,I207=1),Inputs!$N$25,IF(AND(D207=2,I207=1),Inputs!$N$26,IF(AND(D207=3,I207=1),Inputs!$N$27,IF(AND(D207=4,I207=1),Inputs!$N$28,0))))</f>
        <v>0</v>
      </c>
      <c r="V207" s="19">
        <f>IF(AND(D207=1,I207=1),Inputs!$N$42,IF(AND(D207=2,I207=1),Inputs!$N$43,IF(AND(D207=3,I207=1),Inputs!$N$44,IF(AND(D207=4,I207=1),Inputs!$N$45,0))))</f>
        <v>0</v>
      </c>
      <c r="W207" s="19">
        <f>IF(D207=1,Inputs!$J$34,IF(D207=2,Inputs!$J$35,IF(D207=3,Inputs!$J$36,IF(D207=4,Inputs!$J$37,0))))</f>
        <v>0</v>
      </c>
      <c r="X207" s="19">
        <f>IF(D207=1,Inputs!$J$51,IF(D207=2,Inputs!$J$52,IF(D207=3,Inputs!$J$53,IF(D207=4,Inputs!$J$54,0))))</f>
        <v>0</v>
      </c>
      <c r="Y207" s="19">
        <f>IF(D207=1,Inputs!$K$34,IF(D207=2,Inputs!$K$35,IF(D207=3,Inputs!$K$36,IF(D207=4,Inputs!$K$37,0))))</f>
        <v>0</v>
      </c>
      <c r="Z207" s="19">
        <f>IF(D207=1,Inputs!$K$51,IF(D207=2,Inputs!$K$52,IF(D207=3,Inputs!$K$53,IF(D207=4,Inputs!$K$54,0))))</f>
        <v>0</v>
      </c>
      <c r="AA207" s="19">
        <f>IF(AND(D207=1,G207=1),Inputs!$L$34,IF(AND(D207=2,G207=1),Inputs!$L$35,IF(AND(D207=3,G207=1),Inputs!$L$36,IF(AND(D207=4,G207=1),Inputs!$L$37,0))))</f>
        <v>0</v>
      </c>
      <c r="AB207" s="19">
        <f>IF(AND(D207=1,G207=1),Inputs!$L$51,IF(AND(D207=2,G207=1),Inputs!$L$52,IF(AND(D207=3,G207=1),Inputs!$L$53,IF(AND(D207=4,G207=1),Inputs!$L$54,0))))</f>
        <v>0</v>
      </c>
      <c r="AC207" s="19">
        <f>IF(AND(D207=1,H207=1),Inputs!$M$34,IF(AND(D207=2,H207=1),Inputs!$M$35,IF(AND(D207=3,H207=1),Inputs!$M$36,IF(AND(D207=4,H207=1),Inputs!$M$37,0))))</f>
        <v>0</v>
      </c>
      <c r="AD207" s="19">
        <f>IF(AND(D207=1,H207=1),Inputs!$M$51,IF(AND(D207=2,H207=1),Inputs!$M$52,IF(AND(D207=3,H207=1),Inputs!$M$53,IF(AND(D207=4,H207=1),Inputs!$M$54,0))))</f>
        <v>0</v>
      </c>
      <c r="AE207" s="19">
        <f>IF(AND(D207=1,I207=1),Inputs!$N$34,IF(AND(D207=2,I207=1),Inputs!$N$35,IF(AND(D207=3,I207=1),Inputs!$N$36,IF(AND(D207=4,I207=1),Inputs!$N$37,0))))</f>
        <v>0</v>
      </c>
      <c r="AF207" s="19">
        <f>IF(AND(D207=1,I207=1),Inputs!$N$51,IF(AND(D207=2,I207=1),Inputs!$N$52,IF(AND(D207=3,I207=1),Inputs!$N$53,IF(AND(D207=4,I207=1),Inputs!$N$54,0))))</f>
        <v>0</v>
      </c>
      <c r="AG207" s="19" t="e">
        <f t="shared" si="34"/>
        <v>#N/A</v>
      </c>
      <c r="AH207" s="19" t="e">
        <f t="shared" si="35"/>
        <v>#N/A</v>
      </c>
      <c r="AI207" s="19" t="e">
        <f t="shared" si="36"/>
        <v>#N/A</v>
      </c>
      <c r="AJ207" s="19" t="e">
        <f>IF(K207=2,Inputs!$B$7,IF(K207=3,Inputs!$B$8,IF(K207=4,Inputs!$B$9,IF(K207=5,Inputs!$B$10,IF(K207=6,Inputs!$B$11)))))</f>
        <v>#N/A</v>
      </c>
      <c r="AK207" s="19">
        <f>Inputs!$B$65+C207</f>
        <v>500</v>
      </c>
      <c r="AL207" s="19" t="e">
        <f t="shared" si="37"/>
        <v>#N/A</v>
      </c>
      <c r="AM207" s="19" t="e">
        <f t="shared" si="43"/>
        <v>#N/A</v>
      </c>
      <c r="AN207" s="19" t="e">
        <f t="shared" si="38"/>
        <v>#N/A</v>
      </c>
      <c r="AO207" s="19" t="e">
        <f t="shared" si="39"/>
        <v>#N/A</v>
      </c>
      <c r="AP207" s="19" t="e">
        <f t="shared" si="40"/>
        <v>#N/A</v>
      </c>
      <c r="AQ207" s="22">
        <f t="shared" si="41"/>
        <v>0</v>
      </c>
      <c r="AR207" s="22">
        <f t="shared" si="42"/>
        <v>0</v>
      </c>
      <c r="AS207" s="22">
        <f>IF(AND(AQ207&gt;=Inputs!$B$15,D207=2),MAX(C207,Inputs!$B$15),AQ207)</f>
        <v>0</v>
      </c>
      <c r="AT207" s="22">
        <f>IF(AND(AR207&gt;=Inputs!$B$15,D207=2),MAX(C207,Inputs!$B$15),AR207)</f>
        <v>0</v>
      </c>
      <c r="AU207" s="22">
        <f>IF(AND(AS207&gt;=Inputs!$B$16,D207&lt;4),MAX(C207,Inputs!$B$16),AS207)</f>
        <v>0</v>
      </c>
      <c r="AV207" s="22">
        <f>IF(AND(AT207&gt;=Inputs!$B$16,D207&lt;4),MAX(C207,Inputs!$B$16),AT207)</f>
        <v>0</v>
      </c>
      <c r="AW207" s="20">
        <f>IF(AU207&gt;Inputs!$B$17,Inputs!$B$17,AU207)</f>
        <v>0</v>
      </c>
      <c r="AX207" s="20">
        <f>IF(AV207&gt;Inputs!$B$17,Inputs!$B$17,AV207)</f>
        <v>0</v>
      </c>
    </row>
    <row r="208" spans="1:50" x14ac:dyDescent="0.25">
      <c r="A208" s="1">
        <f>Levels!A209</f>
        <v>0</v>
      </c>
      <c r="B208" s="1">
        <f>Levels!B209</f>
        <v>0</v>
      </c>
      <c r="C208" s="15">
        <f>IF(AND(E208=0,F208=1),Levels!C209,'2013-2014'!AU208)</f>
        <v>0</v>
      </c>
      <c r="D208" s="1">
        <f>Levels!F209</f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 t="e">
        <f>Levels!AE209</f>
        <v>#N/A</v>
      </c>
      <c r="K208" s="1" t="e">
        <f>Levels!AF209</f>
        <v>#N/A</v>
      </c>
      <c r="L208" s="1" t="e">
        <f t="shared" si="33"/>
        <v>#N/A</v>
      </c>
      <c r="M208" s="19">
        <f>IF(D208=1,Inputs!$J$25,IF(D208=2,Inputs!$J$26,IF(D208=3,Inputs!$J$27,IF(D208=4,Inputs!$J$28,0))))</f>
        <v>0</v>
      </c>
      <c r="N208" s="19">
        <f>IF(D208=1,Inputs!$J$42,IF(D208=2,Inputs!$J$43,IF(D208=3,Inputs!$J$44,IF(D208=4,Inputs!$J$45,0))))</f>
        <v>0</v>
      </c>
      <c r="O208" s="19">
        <f>IF(D208=1,Inputs!$K$25,IF(D208=2,Inputs!$K$26,IF(D208=3,Inputs!$K$27,IF(D208=4,Inputs!$K$28,0))))</f>
        <v>0</v>
      </c>
      <c r="P208" s="19">
        <f>IF(D208=1,Inputs!$K$42,IF(D208=2,Inputs!$K$43,IF(D208=3,Inputs!$K$44,IF(D208=4,Inputs!$K$45,0))))</f>
        <v>0</v>
      </c>
      <c r="Q208" s="19">
        <f>IF(AND(D208=1,G208=1),Inputs!$L$25,IF(AND(D208=2,G208=1),Inputs!$L$26,IF(AND(D208=3,G208=1),Inputs!$L$27,IF(AND(D208=4,G208=1),Inputs!$L$28,0))))</f>
        <v>0</v>
      </c>
      <c r="R208" s="19">
        <f>IF(AND(D208=1,G208=1),Inputs!$L$42,IF(AND(D208=2,G208=1),Inputs!$L$43,IF(AND(D208=3,G208=1),Inputs!$L$44,IF(AND(D208=4,G208=1),Inputs!$L$45,0))))</f>
        <v>0</v>
      </c>
      <c r="S208" s="19">
        <f>IF(AND(D208=1,H208=1),Inputs!$M$25,IF(AND(D208=2,H208=1),Inputs!$M$26,IF(AND(D208=3,H208=1),Inputs!$M$27,IF(AND(D208=4,H208=1),Inputs!$M$28,0))))</f>
        <v>0</v>
      </c>
      <c r="T208" s="19">
        <f>IF(AND(D208=1,H208=1),Inputs!$M$42,IF(AND(D208=2,H208=1),Inputs!$M$43,IF(AND(D208=3,H208=1),Inputs!$M$44,IF(AND(D208=4,H208=1),Inputs!$M$45,0))))</f>
        <v>0</v>
      </c>
      <c r="U208" s="19">
        <f>IF(AND(D208=1,I208=1),Inputs!$N$25,IF(AND(D208=2,I208=1),Inputs!$N$26,IF(AND(D208=3,I208=1),Inputs!$N$27,IF(AND(D208=4,I208=1),Inputs!$N$28,0))))</f>
        <v>0</v>
      </c>
      <c r="V208" s="19">
        <f>IF(AND(D208=1,I208=1),Inputs!$N$42,IF(AND(D208=2,I208=1),Inputs!$N$43,IF(AND(D208=3,I208=1),Inputs!$N$44,IF(AND(D208=4,I208=1),Inputs!$N$45,0))))</f>
        <v>0</v>
      </c>
      <c r="W208" s="19">
        <f>IF(D208=1,Inputs!$J$34,IF(D208=2,Inputs!$J$35,IF(D208=3,Inputs!$J$36,IF(D208=4,Inputs!$J$37,0))))</f>
        <v>0</v>
      </c>
      <c r="X208" s="19">
        <f>IF(D208=1,Inputs!$J$51,IF(D208=2,Inputs!$J$52,IF(D208=3,Inputs!$J$53,IF(D208=4,Inputs!$J$54,0))))</f>
        <v>0</v>
      </c>
      <c r="Y208" s="19">
        <f>IF(D208=1,Inputs!$K$34,IF(D208=2,Inputs!$K$35,IF(D208=3,Inputs!$K$36,IF(D208=4,Inputs!$K$37,0))))</f>
        <v>0</v>
      </c>
      <c r="Z208" s="19">
        <f>IF(D208=1,Inputs!$K$51,IF(D208=2,Inputs!$K$52,IF(D208=3,Inputs!$K$53,IF(D208=4,Inputs!$K$54,0))))</f>
        <v>0</v>
      </c>
      <c r="AA208" s="19">
        <f>IF(AND(D208=1,G208=1),Inputs!$L$34,IF(AND(D208=2,G208=1),Inputs!$L$35,IF(AND(D208=3,G208=1),Inputs!$L$36,IF(AND(D208=4,G208=1),Inputs!$L$37,0))))</f>
        <v>0</v>
      </c>
      <c r="AB208" s="19">
        <f>IF(AND(D208=1,G208=1),Inputs!$L$51,IF(AND(D208=2,G208=1),Inputs!$L$52,IF(AND(D208=3,G208=1),Inputs!$L$53,IF(AND(D208=4,G208=1),Inputs!$L$54,0))))</f>
        <v>0</v>
      </c>
      <c r="AC208" s="19">
        <f>IF(AND(D208=1,H208=1),Inputs!$M$34,IF(AND(D208=2,H208=1),Inputs!$M$35,IF(AND(D208=3,H208=1),Inputs!$M$36,IF(AND(D208=4,H208=1),Inputs!$M$37,0))))</f>
        <v>0</v>
      </c>
      <c r="AD208" s="19">
        <f>IF(AND(D208=1,H208=1),Inputs!$M$51,IF(AND(D208=2,H208=1),Inputs!$M$52,IF(AND(D208=3,H208=1),Inputs!$M$53,IF(AND(D208=4,H208=1),Inputs!$M$54,0))))</f>
        <v>0</v>
      </c>
      <c r="AE208" s="19">
        <f>IF(AND(D208=1,I208=1),Inputs!$N$34,IF(AND(D208=2,I208=1),Inputs!$N$35,IF(AND(D208=3,I208=1),Inputs!$N$36,IF(AND(D208=4,I208=1),Inputs!$N$37,0))))</f>
        <v>0</v>
      </c>
      <c r="AF208" s="19">
        <f>IF(AND(D208=1,I208=1),Inputs!$N$51,IF(AND(D208=2,I208=1),Inputs!$N$52,IF(AND(D208=3,I208=1),Inputs!$N$53,IF(AND(D208=4,I208=1),Inputs!$N$54,0))))</f>
        <v>0</v>
      </c>
      <c r="AG208" s="19" t="e">
        <f t="shared" si="34"/>
        <v>#N/A</v>
      </c>
      <c r="AH208" s="19" t="e">
        <f t="shared" si="35"/>
        <v>#N/A</v>
      </c>
      <c r="AI208" s="19" t="e">
        <f t="shared" si="36"/>
        <v>#N/A</v>
      </c>
      <c r="AJ208" s="19" t="e">
        <f>IF(K208=2,Inputs!$B$7,IF(K208=3,Inputs!$B$8,IF(K208=4,Inputs!$B$9,IF(K208=5,Inputs!$B$10,IF(K208=6,Inputs!$B$11)))))</f>
        <v>#N/A</v>
      </c>
      <c r="AK208" s="19">
        <f>Inputs!$B$65+C208</f>
        <v>500</v>
      </c>
      <c r="AL208" s="19" t="e">
        <f t="shared" si="37"/>
        <v>#N/A</v>
      </c>
      <c r="AM208" s="19" t="e">
        <f t="shared" si="43"/>
        <v>#N/A</v>
      </c>
      <c r="AN208" s="19" t="e">
        <f t="shared" si="38"/>
        <v>#N/A</v>
      </c>
      <c r="AO208" s="19" t="e">
        <f t="shared" si="39"/>
        <v>#N/A</v>
      </c>
      <c r="AP208" s="19" t="e">
        <f t="shared" si="40"/>
        <v>#N/A</v>
      </c>
      <c r="AQ208" s="22">
        <f t="shared" si="41"/>
        <v>0</v>
      </c>
      <c r="AR208" s="22">
        <f t="shared" si="42"/>
        <v>0</v>
      </c>
      <c r="AS208" s="22">
        <f>IF(AND(AQ208&gt;=Inputs!$B$15,D208=2),MAX(C208,Inputs!$B$15),AQ208)</f>
        <v>0</v>
      </c>
      <c r="AT208" s="22">
        <f>IF(AND(AR208&gt;=Inputs!$B$15,D208=2),MAX(C208,Inputs!$B$15),AR208)</f>
        <v>0</v>
      </c>
      <c r="AU208" s="22">
        <f>IF(AND(AS208&gt;=Inputs!$B$16,D208&lt;4),MAX(C208,Inputs!$B$16),AS208)</f>
        <v>0</v>
      </c>
      <c r="AV208" s="22">
        <f>IF(AND(AT208&gt;=Inputs!$B$16,D208&lt;4),MAX(C208,Inputs!$B$16),AT208)</f>
        <v>0</v>
      </c>
      <c r="AW208" s="20">
        <f>IF(AU208&gt;Inputs!$B$17,Inputs!$B$17,AU208)</f>
        <v>0</v>
      </c>
      <c r="AX208" s="20">
        <f>IF(AV208&gt;Inputs!$B$17,Inputs!$B$17,AV208)</f>
        <v>0</v>
      </c>
    </row>
    <row r="209" spans="1:50" x14ac:dyDescent="0.25">
      <c r="A209" s="1">
        <f>Levels!A210</f>
        <v>0</v>
      </c>
      <c r="B209" s="1">
        <f>Levels!B210</f>
        <v>0</v>
      </c>
      <c r="C209" s="15">
        <f>IF(AND(E209=0,F209=1),Levels!C210,'2013-2014'!AU209)</f>
        <v>0</v>
      </c>
      <c r="D209" s="1">
        <f>Levels!F210</f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 t="e">
        <f>Levels!AE210</f>
        <v>#N/A</v>
      </c>
      <c r="K209" s="1" t="e">
        <f>Levels!AF210</f>
        <v>#N/A</v>
      </c>
      <c r="L209" s="1" t="e">
        <f t="shared" si="33"/>
        <v>#N/A</v>
      </c>
      <c r="M209" s="19">
        <f>IF(D209=1,Inputs!$J$25,IF(D209=2,Inputs!$J$26,IF(D209=3,Inputs!$J$27,IF(D209=4,Inputs!$J$28,0))))</f>
        <v>0</v>
      </c>
      <c r="N209" s="19">
        <f>IF(D209=1,Inputs!$J$42,IF(D209=2,Inputs!$J$43,IF(D209=3,Inputs!$J$44,IF(D209=4,Inputs!$J$45,0))))</f>
        <v>0</v>
      </c>
      <c r="O209" s="19">
        <f>IF(D209=1,Inputs!$K$25,IF(D209=2,Inputs!$K$26,IF(D209=3,Inputs!$K$27,IF(D209=4,Inputs!$K$28,0))))</f>
        <v>0</v>
      </c>
      <c r="P209" s="19">
        <f>IF(D209=1,Inputs!$K$42,IF(D209=2,Inputs!$K$43,IF(D209=3,Inputs!$K$44,IF(D209=4,Inputs!$K$45,0))))</f>
        <v>0</v>
      </c>
      <c r="Q209" s="19">
        <f>IF(AND(D209=1,G209=1),Inputs!$L$25,IF(AND(D209=2,G209=1),Inputs!$L$26,IF(AND(D209=3,G209=1),Inputs!$L$27,IF(AND(D209=4,G209=1),Inputs!$L$28,0))))</f>
        <v>0</v>
      </c>
      <c r="R209" s="19">
        <f>IF(AND(D209=1,G209=1),Inputs!$L$42,IF(AND(D209=2,G209=1),Inputs!$L$43,IF(AND(D209=3,G209=1),Inputs!$L$44,IF(AND(D209=4,G209=1),Inputs!$L$45,0))))</f>
        <v>0</v>
      </c>
      <c r="S209" s="19">
        <f>IF(AND(D209=1,H209=1),Inputs!$M$25,IF(AND(D209=2,H209=1),Inputs!$M$26,IF(AND(D209=3,H209=1),Inputs!$M$27,IF(AND(D209=4,H209=1),Inputs!$M$28,0))))</f>
        <v>0</v>
      </c>
      <c r="T209" s="19">
        <f>IF(AND(D209=1,H209=1),Inputs!$M$42,IF(AND(D209=2,H209=1),Inputs!$M$43,IF(AND(D209=3,H209=1),Inputs!$M$44,IF(AND(D209=4,H209=1),Inputs!$M$45,0))))</f>
        <v>0</v>
      </c>
      <c r="U209" s="19">
        <f>IF(AND(D209=1,I209=1),Inputs!$N$25,IF(AND(D209=2,I209=1),Inputs!$N$26,IF(AND(D209=3,I209=1),Inputs!$N$27,IF(AND(D209=4,I209=1),Inputs!$N$28,0))))</f>
        <v>0</v>
      </c>
      <c r="V209" s="19">
        <f>IF(AND(D209=1,I209=1),Inputs!$N$42,IF(AND(D209=2,I209=1),Inputs!$N$43,IF(AND(D209=3,I209=1),Inputs!$N$44,IF(AND(D209=4,I209=1),Inputs!$N$45,0))))</f>
        <v>0</v>
      </c>
      <c r="W209" s="19">
        <f>IF(D209=1,Inputs!$J$34,IF(D209=2,Inputs!$J$35,IF(D209=3,Inputs!$J$36,IF(D209=4,Inputs!$J$37,0))))</f>
        <v>0</v>
      </c>
      <c r="X209" s="19">
        <f>IF(D209=1,Inputs!$J$51,IF(D209=2,Inputs!$J$52,IF(D209=3,Inputs!$J$53,IF(D209=4,Inputs!$J$54,0))))</f>
        <v>0</v>
      </c>
      <c r="Y209" s="19">
        <f>IF(D209=1,Inputs!$K$34,IF(D209=2,Inputs!$K$35,IF(D209=3,Inputs!$K$36,IF(D209=4,Inputs!$K$37,0))))</f>
        <v>0</v>
      </c>
      <c r="Z209" s="19">
        <f>IF(D209=1,Inputs!$K$51,IF(D209=2,Inputs!$K$52,IF(D209=3,Inputs!$K$53,IF(D209=4,Inputs!$K$54,0))))</f>
        <v>0</v>
      </c>
      <c r="AA209" s="19">
        <f>IF(AND(D209=1,G209=1),Inputs!$L$34,IF(AND(D209=2,G209=1),Inputs!$L$35,IF(AND(D209=3,G209=1),Inputs!$L$36,IF(AND(D209=4,G209=1),Inputs!$L$37,0))))</f>
        <v>0</v>
      </c>
      <c r="AB209" s="19">
        <f>IF(AND(D209=1,G209=1),Inputs!$L$51,IF(AND(D209=2,G209=1),Inputs!$L$52,IF(AND(D209=3,G209=1),Inputs!$L$53,IF(AND(D209=4,G209=1),Inputs!$L$54,0))))</f>
        <v>0</v>
      </c>
      <c r="AC209" s="19">
        <f>IF(AND(D209=1,H209=1),Inputs!$M$34,IF(AND(D209=2,H209=1),Inputs!$M$35,IF(AND(D209=3,H209=1),Inputs!$M$36,IF(AND(D209=4,H209=1),Inputs!$M$37,0))))</f>
        <v>0</v>
      </c>
      <c r="AD209" s="19">
        <f>IF(AND(D209=1,H209=1),Inputs!$M$51,IF(AND(D209=2,H209=1),Inputs!$M$52,IF(AND(D209=3,H209=1),Inputs!$M$53,IF(AND(D209=4,H209=1),Inputs!$M$54,0))))</f>
        <v>0</v>
      </c>
      <c r="AE209" s="19">
        <f>IF(AND(D209=1,I209=1),Inputs!$N$34,IF(AND(D209=2,I209=1),Inputs!$N$35,IF(AND(D209=3,I209=1),Inputs!$N$36,IF(AND(D209=4,I209=1),Inputs!$N$37,0))))</f>
        <v>0</v>
      </c>
      <c r="AF209" s="19">
        <f>IF(AND(D209=1,I209=1),Inputs!$N$51,IF(AND(D209=2,I209=1),Inputs!$N$52,IF(AND(D209=3,I209=1),Inputs!$N$53,IF(AND(D209=4,I209=1),Inputs!$N$54,0))))</f>
        <v>0</v>
      </c>
      <c r="AG209" s="19" t="e">
        <f t="shared" si="34"/>
        <v>#N/A</v>
      </c>
      <c r="AH209" s="19" t="e">
        <f t="shared" si="35"/>
        <v>#N/A</v>
      </c>
      <c r="AI209" s="19" t="e">
        <f t="shared" si="36"/>
        <v>#N/A</v>
      </c>
      <c r="AJ209" s="19" t="e">
        <f>IF(K209=2,Inputs!$B$7,IF(K209=3,Inputs!$B$8,IF(K209=4,Inputs!$B$9,IF(K209=5,Inputs!$B$10,IF(K209=6,Inputs!$B$11)))))</f>
        <v>#N/A</v>
      </c>
      <c r="AK209" s="19">
        <f>Inputs!$B$65+C209</f>
        <v>500</v>
      </c>
      <c r="AL209" s="19" t="e">
        <f t="shared" si="37"/>
        <v>#N/A</v>
      </c>
      <c r="AM209" s="19" t="e">
        <f t="shared" si="43"/>
        <v>#N/A</v>
      </c>
      <c r="AN209" s="19" t="e">
        <f t="shared" si="38"/>
        <v>#N/A</v>
      </c>
      <c r="AO209" s="19" t="e">
        <f t="shared" si="39"/>
        <v>#N/A</v>
      </c>
      <c r="AP209" s="19" t="e">
        <f t="shared" si="40"/>
        <v>#N/A</v>
      </c>
      <c r="AQ209" s="22">
        <f t="shared" si="41"/>
        <v>0</v>
      </c>
      <c r="AR209" s="22">
        <f t="shared" si="42"/>
        <v>0</v>
      </c>
      <c r="AS209" s="22">
        <f>IF(AND(AQ209&gt;=Inputs!$B$15,D209=2),MAX(C209,Inputs!$B$15),AQ209)</f>
        <v>0</v>
      </c>
      <c r="AT209" s="22">
        <f>IF(AND(AR209&gt;=Inputs!$B$15,D209=2),MAX(C209,Inputs!$B$15),AR209)</f>
        <v>0</v>
      </c>
      <c r="AU209" s="22">
        <f>IF(AND(AS209&gt;=Inputs!$B$16,D209&lt;4),MAX(C209,Inputs!$B$16),AS209)</f>
        <v>0</v>
      </c>
      <c r="AV209" s="22">
        <f>IF(AND(AT209&gt;=Inputs!$B$16,D209&lt;4),MAX(C209,Inputs!$B$16),AT209)</f>
        <v>0</v>
      </c>
      <c r="AW209" s="20">
        <f>IF(AU209&gt;Inputs!$B$17,Inputs!$B$17,AU209)</f>
        <v>0</v>
      </c>
      <c r="AX209" s="20">
        <f>IF(AV209&gt;Inputs!$B$17,Inputs!$B$17,AV209)</f>
        <v>0</v>
      </c>
    </row>
    <row r="210" spans="1:50" x14ac:dyDescent="0.25">
      <c r="A210" s="1">
        <f>Levels!A211</f>
        <v>0</v>
      </c>
      <c r="B210" s="1">
        <f>Levels!B211</f>
        <v>0</v>
      </c>
      <c r="C210" s="15">
        <f>IF(AND(E210=0,F210=1),Levels!C211,'2013-2014'!AU210)</f>
        <v>0</v>
      </c>
      <c r="D210" s="1">
        <f>Levels!F211</f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 t="e">
        <f>Levels!AE211</f>
        <v>#N/A</v>
      </c>
      <c r="K210" s="1" t="e">
        <f>Levels!AF211</f>
        <v>#N/A</v>
      </c>
      <c r="L210" s="1" t="e">
        <f t="shared" si="33"/>
        <v>#N/A</v>
      </c>
      <c r="M210" s="19">
        <f>IF(D210=1,Inputs!$J$25,IF(D210=2,Inputs!$J$26,IF(D210=3,Inputs!$J$27,IF(D210=4,Inputs!$J$28,0))))</f>
        <v>0</v>
      </c>
      <c r="N210" s="19">
        <f>IF(D210=1,Inputs!$J$42,IF(D210=2,Inputs!$J$43,IF(D210=3,Inputs!$J$44,IF(D210=4,Inputs!$J$45,0))))</f>
        <v>0</v>
      </c>
      <c r="O210" s="19">
        <f>IF(D210=1,Inputs!$K$25,IF(D210=2,Inputs!$K$26,IF(D210=3,Inputs!$K$27,IF(D210=4,Inputs!$K$28,0))))</f>
        <v>0</v>
      </c>
      <c r="P210" s="19">
        <f>IF(D210=1,Inputs!$K$42,IF(D210=2,Inputs!$K$43,IF(D210=3,Inputs!$K$44,IF(D210=4,Inputs!$K$45,0))))</f>
        <v>0</v>
      </c>
      <c r="Q210" s="19">
        <f>IF(AND(D210=1,G210=1),Inputs!$L$25,IF(AND(D210=2,G210=1),Inputs!$L$26,IF(AND(D210=3,G210=1),Inputs!$L$27,IF(AND(D210=4,G210=1),Inputs!$L$28,0))))</f>
        <v>0</v>
      </c>
      <c r="R210" s="19">
        <f>IF(AND(D210=1,G210=1),Inputs!$L$42,IF(AND(D210=2,G210=1),Inputs!$L$43,IF(AND(D210=3,G210=1),Inputs!$L$44,IF(AND(D210=4,G210=1),Inputs!$L$45,0))))</f>
        <v>0</v>
      </c>
      <c r="S210" s="19">
        <f>IF(AND(D210=1,H210=1),Inputs!$M$25,IF(AND(D210=2,H210=1),Inputs!$M$26,IF(AND(D210=3,H210=1),Inputs!$M$27,IF(AND(D210=4,H210=1),Inputs!$M$28,0))))</f>
        <v>0</v>
      </c>
      <c r="T210" s="19">
        <f>IF(AND(D210=1,H210=1),Inputs!$M$42,IF(AND(D210=2,H210=1),Inputs!$M$43,IF(AND(D210=3,H210=1),Inputs!$M$44,IF(AND(D210=4,H210=1),Inputs!$M$45,0))))</f>
        <v>0</v>
      </c>
      <c r="U210" s="19">
        <f>IF(AND(D210=1,I210=1),Inputs!$N$25,IF(AND(D210=2,I210=1),Inputs!$N$26,IF(AND(D210=3,I210=1),Inputs!$N$27,IF(AND(D210=4,I210=1),Inputs!$N$28,0))))</f>
        <v>0</v>
      </c>
      <c r="V210" s="19">
        <f>IF(AND(D210=1,I210=1),Inputs!$N$42,IF(AND(D210=2,I210=1),Inputs!$N$43,IF(AND(D210=3,I210=1),Inputs!$N$44,IF(AND(D210=4,I210=1),Inputs!$N$45,0))))</f>
        <v>0</v>
      </c>
      <c r="W210" s="19">
        <f>IF(D210=1,Inputs!$J$34,IF(D210=2,Inputs!$J$35,IF(D210=3,Inputs!$J$36,IF(D210=4,Inputs!$J$37,0))))</f>
        <v>0</v>
      </c>
      <c r="X210" s="19">
        <f>IF(D210=1,Inputs!$J$51,IF(D210=2,Inputs!$J$52,IF(D210=3,Inputs!$J$53,IF(D210=4,Inputs!$J$54,0))))</f>
        <v>0</v>
      </c>
      <c r="Y210" s="19">
        <f>IF(D210=1,Inputs!$K$34,IF(D210=2,Inputs!$K$35,IF(D210=3,Inputs!$K$36,IF(D210=4,Inputs!$K$37,0))))</f>
        <v>0</v>
      </c>
      <c r="Z210" s="19">
        <f>IF(D210=1,Inputs!$K$51,IF(D210=2,Inputs!$K$52,IF(D210=3,Inputs!$K$53,IF(D210=4,Inputs!$K$54,0))))</f>
        <v>0</v>
      </c>
      <c r="AA210" s="19">
        <f>IF(AND(D210=1,G210=1),Inputs!$L$34,IF(AND(D210=2,G210=1),Inputs!$L$35,IF(AND(D210=3,G210=1),Inputs!$L$36,IF(AND(D210=4,G210=1),Inputs!$L$37,0))))</f>
        <v>0</v>
      </c>
      <c r="AB210" s="19">
        <f>IF(AND(D210=1,G210=1),Inputs!$L$51,IF(AND(D210=2,G210=1),Inputs!$L$52,IF(AND(D210=3,G210=1),Inputs!$L$53,IF(AND(D210=4,G210=1),Inputs!$L$54,0))))</f>
        <v>0</v>
      </c>
      <c r="AC210" s="19">
        <f>IF(AND(D210=1,H210=1),Inputs!$M$34,IF(AND(D210=2,H210=1),Inputs!$M$35,IF(AND(D210=3,H210=1),Inputs!$M$36,IF(AND(D210=4,H210=1),Inputs!$M$37,0))))</f>
        <v>0</v>
      </c>
      <c r="AD210" s="19">
        <f>IF(AND(D210=1,H210=1),Inputs!$M$51,IF(AND(D210=2,H210=1),Inputs!$M$52,IF(AND(D210=3,H210=1),Inputs!$M$53,IF(AND(D210=4,H210=1),Inputs!$M$54,0))))</f>
        <v>0</v>
      </c>
      <c r="AE210" s="19">
        <f>IF(AND(D210=1,I210=1),Inputs!$N$34,IF(AND(D210=2,I210=1),Inputs!$N$35,IF(AND(D210=3,I210=1),Inputs!$N$36,IF(AND(D210=4,I210=1),Inputs!$N$37,0))))</f>
        <v>0</v>
      </c>
      <c r="AF210" s="19">
        <f>IF(AND(D210=1,I210=1),Inputs!$N$51,IF(AND(D210=2,I210=1),Inputs!$N$52,IF(AND(D210=3,I210=1),Inputs!$N$53,IF(AND(D210=4,I210=1),Inputs!$N$54,0))))</f>
        <v>0</v>
      </c>
      <c r="AG210" s="19" t="e">
        <f t="shared" si="34"/>
        <v>#N/A</v>
      </c>
      <c r="AH210" s="19" t="e">
        <f t="shared" si="35"/>
        <v>#N/A</v>
      </c>
      <c r="AI210" s="19" t="e">
        <f t="shared" si="36"/>
        <v>#N/A</v>
      </c>
      <c r="AJ210" s="19" t="e">
        <f>IF(K210=2,Inputs!$B$7,IF(K210=3,Inputs!$B$8,IF(K210=4,Inputs!$B$9,IF(K210=5,Inputs!$B$10,IF(K210=6,Inputs!$B$11)))))</f>
        <v>#N/A</v>
      </c>
      <c r="AK210" s="19">
        <f>Inputs!$B$65+C210</f>
        <v>500</v>
      </c>
      <c r="AL210" s="19" t="e">
        <f t="shared" si="37"/>
        <v>#N/A</v>
      </c>
      <c r="AM210" s="19" t="e">
        <f t="shared" si="43"/>
        <v>#N/A</v>
      </c>
      <c r="AN210" s="19" t="e">
        <f t="shared" si="38"/>
        <v>#N/A</v>
      </c>
      <c r="AO210" s="19" t="e">
        <f t="shared" si="39"/>
        <v>#N/A</v>
      </c>
      <c r="AP210" s="19" t="e">
        <f t="shared" si="40"/>
        <v>#N/A</v>
      </c>
      <c r="AQ210" s="22">
        <f t="shared" si="41"/>
        <v>0</v>
      </c>
      <c r="AR210" s="22">
        <f t="shared" si="42"/>
        <v>0</v>
      </c>
      <c r="AS210" s="22">
        <f>IF(AND(AQ210&gt;=Inputs!$B$15,D210=2),MAX(C210,Inputs!$B$15),AQ210)</f>
        <v>0</v>
      </c>
      <c r="AT210" s="22">
        <f>IF(AND(AR210&gt;=Inputs!$B$15,D210=2),MAX(C210,Inputs!$B$15),AR210)</f>
        <v>0</v>
      </c>
      <c r="AU210" s="22">
        <f>IF(AND(AS210&gt;=Inputs!$B$16,D210&lt;4),MAX(C210,Inputs!$B$16),AS210)</f>
        <v>0</v>
      </c>
      <c r="AV210" s="22">
        <f>IF(AND(AT210&gt;=Inputs!$B$16,D210&lt;4),MAX(C210,Inputs!$B$16),AT210)</f>
        <v>0</v>
      </c>
      <c r="AW210" s="20">
        <f>IF(AU210&gt;Inputs!$B$17,Inputs!$B$17,AU210)</f>
        <v>0</v>
      </c>
      <c r="AX210" s="20">
        <f>IF(AV210&gt;Inputs!$B$17,Inputs!$B$17,AV210)</f>
        <v>0</v>
      </c>
    </row>
    <row r="211" spans="1:50" x14ac:dyDescent="0.25">
      <c r="A211" s="1">
        <f>Levels!A212</f>
        <v>0</v>
      </c>
      <c r="B211" s="1">
        <f>Levels!B212</f>
        <v>0</v>
      </c>
      <c r="C211" s="15">
        <f>IF(AND(E211=0,F211=1),Levels!C212,'2013-2014'!AU211)</f>
        <v>0</v>
      </c>
      <c r="D211" s="1">
        <f>Levels!F212</f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 t="e">
        <f>Levels!AE212</f>
        <v>#N/A</v>
      </c>
      <c r="K211" s="1" t="e">
        <f>Levels!AF212</f>
        <v>#N/A</v>
      </c>
      <c r="L211" s="1" t="e">
        <f t="shared" si="33"/>
        <v>#N/A</v>
      </c>
      <c r="M211" s="19">
        <f>IF(D211=1,Inputs!$J$25,IF(D211=2,Inputs!$J$26,IF(D211=3,Inputs!$J$27,IF(D211=4,Inputs!$J$28,0))))</f>
        <v>0</v>
      </c>
      <c r="N211" s="19">
        <f>IF(D211=1,Inputs!$J$42,IF(D211=2,Inputs!$J$43,IF(D211=3,Inputs!$J$44,IF(D211=4,Inputs!$J$45,0))))</f>
        <v>0</v>
      </c>
      <c r="O211" s="19">
        <f>IF(D211=1,Inputs!$K$25,IF(D211=2,Inputs!$K$26,IF(D211=3,Inputs!$K$27,IF(D211=4,Inputs!$K$28,0))))</f>
        <v>0</v>
      </c>
      <c r="P211" s="19">
        <f>IF(D211=1,Inputs!$K$42,IF(D211=2,Inputs!$K$43,IF(D211=3,Inputs!$K$44,IF(D211=4,Inputs!$K$45,0))))</f>
        <v>0</v>
      </c>
      <c r="Q211" s="19">
        <f>IF(AND(D211=1,G211=1),Inputs!$L$25,IF(AND(D211=2,G211=1),Inputs!$L$26,IF(AND(D211=3,G211=1),Inputs!$L$27,IF(AND(D211=4,G211=1),Inputs!$L$28,0))))</f>
        <v>0</v>
      </c>
      <c r="R211" s="19">
        <f>IF(AND(D211=1,G211=1),Inputs!$L$42,IF(AND(D211=2,G211=1),Inputs!$L$43,IF(AND(D211=3,G211=1),Inputs!$L$44,IF(AND(D211=4,G211=1),Inputs!$L$45,0))))</f>
        <v>0</v>
      </c>
      <c r="S211" s="19">
        <f>IF(AND(D211=1,H211=1),Inputs!$M$25,IF(AND(D211=2,H211=1),Inputs!$M$26,IF(AND(D211=3,H211=1),Inputs!$M$27,IF(AND(D211=4,H211=1),Inputs!$M$28,0))))</f>
        <v>0</v>
      </c>
      <c r="T211" s="19">
        <f>IF(AND(D211=1,H211=1),Inputs!$M$42,IF(AND(D211=2,H211=1),Inputs!$M$43,IF(AND(D211=3,H211=1),Inputs!$M$44,IF(AND(D211=4,H211=1),Inputs!$M$45,0))))</f>
        <v>0</v>
      </c>
      <c r="U211" s="19">
        <f>IF(AND(D211=1,I211=1),Inputs!$N$25,IF(AND(D211=2,I211=1),Inputs!$N$26,IF(AND(D211=3,I211=1),Inputs!$N$27,IF(AND(D211=4,I211=1),Inputs!$N$28,0))))</f>
        <v>0</v>
      </c>
      <c r="V211" s="19">
        <f>IF(AND(D211=1,I211=1),Inputs!$N$42,IF(AND(D211=2,I211=1),Inputs!$N$43,IF(AND(D211=3,I211=1),Inputs!$N$44,IF(AND(D211=4,I211=1),Inputs!$N$45,0))))</f>
        <v>0</v>
      </c>
      <c r="W211" s="19">
        <f>IF(D211=1,Inputs!$J$34,IF(D211=2,Inputs!$J$35,IF(D211=3,Inputs!$J$36,IF(D211=4,Inputs!$J$37,0))))</f>
        <v>0</v>
      </c>
      <c r="X211" s="19">
        <f>IF(D211=1,Inputs!$J$51,IF(D211=2,Inputs!$J$52,IF(D211=3,Inputs!$J$53,IF(D211=4,Inputs!$J$54,0))))</f>
        <v>0</v>
      </c>
      <c r="Y211" s="19">
        <f>IF(D211=1,Inputs!$K$34,IF(D211=2,Inputs!$K$35,IF(D211=3,Inputs!$K$36,IF(D211=4,Inputs!$K$37,0))))</f>
        <v>0</v>
      </c>
      <c r="Z211" s="19">
        <f>IF(D211=1,Inputs!$K$51,IF(D211=2,Inputs!$K$52,IF(D211=3,Inputs!$K$53,IF(D211=4,Inputs!$K$54,0))))</f>
        <v>0</v>
      </c>
      <c r="AA211" s="19">
        <f>IF(AND(D211=1,G211=1),Inputs!$L$34,IF(AND(D211=2,G211=1),Inputs!$L$35,IF(AND(D211=3,G211=1),Inputs!$L$36,IF(AND(D211=4,G211=1),Inputs!$L$37,0))))</f>
        <v>0</v>
      </c>
      <c r="AB211" s="19">
        <f>IF(AND(D211=1,G211=1),Inputs!$L$51,IF(AND(D211=2,G211=1),Inputs!$L$52,IF(AND(D211=3,G211=1),Inputs!$L$53,IF(AND(D211=4,G211=1),Inputs!$L$54,0))))</f>
        <v>0</v>
      </c>
      <c r="AC211" s="19">
        <f>IF(AND(D211=1,H211=1),Inputs!$M$34,IF(AND(D211=2,H211=1),Inputs!$M$35,IF(AND(D211=3,H211=1),Inputs!$M$36,IF(AND(D211=4,H211=1),Inputs!$M$37,0))))</f>
        <v>0</v>
      </c>
      <c r="AD211" s="19">
        <f>IF(AND(D211=1,H211=1),Inputs!$M$51,IF(AND(D211=2,H211=1),Inputs!$M$52,IF(AND(D211=3,H211=1),Inputs!$M$53,IF(AND(D211=4,H211=1),Inputs!$M$54,0))))</f>
        <v>0</v>
      </c>
      <c r="AE211" s="19">
        <f>IF(AND(D211=1,I211=1),Inputs!$N$34,IF(AND(D211=2,I211=1),Inputs!$N$35,IF(AND(D211=3,I211=1),Inputs!$N$36,IF(AND(D211=4,I211=1),Inputs!$N$37,0))))</f>
        <v>0</v>
      </c>
      <c r="AF211" s="19">
        <f>IF(AND(D211=1,I211=1),Inputs!$N$51,IF(AND(D211=2,I211=1),Inputs!$N$52,IF(AND(D211=3,I211=1),Inputs!$N$53,IF(AND(D211=4,I211=1),Inputs!$N$54,0))))</f>
        <v>0</v>
      </c>
      <c r="AG211" s="19" t="e">
        <f t="shared" si="34"/>
        <v>#N/A</v>
      </c>
      <c r="AH211" s="19" t="e">
        <f t="shared" si="35"/>
        <v>#N/A</v>
      </c>
      <c r="AI211" s="19" t="e">
        <f t="shared" si="36"/>
        <v>#N/A</v>
      </c>
      <c r="AJ211" s="19" t="e">
        <f>IF(K211=2,Inputs!$B$7,IF(K211=3,Inputs!$B$8,IF(K211=4,Inputs!$B$9,IF(K211=5,Inputs!$B$10,IF(K211=6,Inputs!$B$11)))))</f>
        <v>#N/A</v>
      </c>
      <c r="AK211" s="19">
        <f>Inputs!$B$65+C211</f>
        <v>500</v>
      </c>
      <c r="AL211" s="19" t="e">
        <f t="shared" si="37"/>
        <v>#N/A</v>
      </c>
      <c r="AM211" s="19" t="e">
        <f t="shared" si="43"/>
        <v>#N/A</v>
      </c>
      <c r="AN211" s="19" t="e">
        <f t="shared" si="38"/>
        <v>#N/A</v>
      </c>
      <c r="AO211" s="19" t="e">
        <f t="shared" si="39"/>
        <v>#N/A</v>
      </c>
      <c r="AP211" s="19" t="e">
        <f t="shared" si="40"/>
        <v>#N/A</v>
      </c>
      <c r="AQ211" s="22">
        <f t="shared" si="41"/>
        <v>0</v>
      </c>
      <c r="AR211" s="22">
        <f t="shared" si="42"/>
        <v>0</v>
      </c>
      <c r="AS211" s="22">
        <f>IF(AND(AQ211&gt;=Inputs!$B$15,D211=2),MAX(C211,Inputs!$B$15),AQ211)</f>
        <v>0</v>
      </c>
      <c r="AT211" s="22">
        <f>IF(AND(AR211&gt;=Inputs!$B$15,D211=2),MAX(C211,Inputs!$B$15),AR211)</f>
        <v>0</v>
      </c>
      <c r="AU211" s="22">
        <f>IF(AND(AS211&gt;=Inputs!$B$16,D211&lt;4),MAX(C211,Inputs!$B$16),AS211)</f>
        <v>0</v>
      </c>
      <c r="AV211" s="22">
        <f>IF(AND(AT211&gt;=Inputs!$B$16,D211&lt;4),MAX(C211,Inputs!$B$16),AT211)</f>
        <v>0</v>
      </c>
      <c r="AW211" s="20">
        <f>IF(AU211&gt;Inputs!$B$17,Inputs!$B$17,AU211)</f>
        <v>0</v>
      </c>
      <c r="AX211" s="20">
        <f>IF(AV211&gt;Inputs!$B$17,Inputs!$B$17,AV211)</f>
        <v>0</v>
      </c>
    </row>
    <row r="212" spans="1:50" x14ac:dyDescent="0.25">
      <c r="A212" s="1">
        <f>Levels!A213</f>
        <v>0</v>
      </c>
      <c r="B212" s="1">
        <f>Levels!B213</f>
        <v>0</v>
      </c>
      <c r="C212" s="15">
        <f>IF(AND(E212=0,F212=1),Levels!C213,'2013-2014'!AU212)</f>
        <v>0</v>
      </c>
      <c r="D212" s="1">
        <f>Levels!F213</f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 t="e">
        <f>Levels!AE213</f>
        <v>#N/A</v>
      </c>
      <c r="K212" s="1" t="e">
        <f>Levels!AF213</f>
        <v>#N/A</v>
      </c>
      <c r="L212" s="1" t="e">
        <f t="shared" si="33"/>
        <v>#N/A</v>
      </c>
      <c r="M212" s="19">
        <f>IF(D212=1,Inputs!$J$25,IF(D212=2,Inputs!$J$26,IF(D212=3,Inputs!$J$27,IF(D212=4,Inputs!$J$28,0))))</f>
        <v>0</v>
      </c>
      <c r="N212" s="19">
        <f>IF(D212=1,Inputs!$J$42,IF(D212=2,Inputs!$J$43,IF(D212=3,Inputs!$J$44,IF(D212=4,Inputs!$J$45,0))))</f>
        <v>0</v>
      </c>
      <c r="O212" s="19">
        <f>IF(D212=1,Inputs!$K$25,IF(D212=2,Inputs!$K$26,IF(D212=3,Inputs!$K$27,IF(D212=4,Inputs!$K$28,0))))</f>
        <v>0</v>
      </c>
      <c r="P212" s="19">
        <f>IF(D212=1,Inputs!$K$42,IF(D212=2,Inputs!$K$43,IF(D212=3,Inputs!$K$44,IF(D212=4,Inputs!$K$45,0))))</f>
        <v>0</v>
      </c>
      <c r="Q212" s="19">
        <f>IF(AND(D212=1,G212=1),Inputs!$L$25,IF(AND(D212=2,G212=1),Inputs!$L$26,IF(AND(D212=3,G212=1),Inputs!$L$27,IF(AND(D212=4,G212=1),Inputs!$L$28,0))))</f>
        <v>0</v>
      </c>
      <c r="R212" s="19">
        <f>IF(AND(D212=1,G212=1),Inputs!$L$42,IF(AND(D212=2,G212=1),Inputs!$L$43,IF(AND(D212=3,G212=1),Inputs!$L$44,IF(AND(D212=4,G212=1),Inputs!$L$45,0))))</f>
        <v>0</v>
      </c>
      <c r="S212" s="19">
        <f>IF(AND(D212=1,H212=1),Inputs!$M$25,IF(AND(D212=2,H212=1),Inputs!$M$26,IF(AND(D212=3,H212=1),Inputs!$M$27,IF(AND(D212=4,H212=1),Inputs!$M$28,0))))</f>
        <v>0</v>
      </c>
      <c r="T212" s="19">
        <f>IF(AND(D212=1,H212=1),Inputs!$M$42,IF(AND(D212=2,H212=1),Inputs!$M$43,IF(AND(D212=3,H212=1),Inputs!$M$44,IF(AND(D212=4,H212=1),Inputs!$M$45,0))))</f>
        <v>0</v>
      </c>
      <c r="U212" s="19">
        <f>IF(AND(D212=1,I212=1),Inputs!$N$25,IF(AND(D212=2,I212=1),Inputs!$N$26,IF(AND(D212=3,I212=1),Inputs!$N$27,IF(AND(D212=4,I212=1),Inputs!$N$28,0))))</f>
        <v>0</v>
      </c>
      <c r="V212" s="19">
        <f>IF(AND(D212=1,I212=1),Inputs!$N$42,IF(AND(D212=2,I212=1),Inputs!$N$43,IF(AND(D212=3,I212=1),Inputs!$N$44,IF(AND(D212=4,I212=1),Inputs!$N$45,0))))</f>
        <v>0</v>
      </c>
      <c r="W212" s="19">
        <f>IF(D212=1,Inputs!$J$34,IF(D212=2,Inputs!$J$35,IF(D212=3,Inputs!$J$36,IF(D212=4,Inputs!$J$37,0))))</f>
        <v>0</v>
      </c>
      <c r="X212" s="19">
        <f>IF(D212=1,Inputs!$J$51,IF(D212=2,Inputs!$J$52,IF(D212=3,Inputs!$J$53,IF(D212=4,Inputs!$J$54,0))))</f>
        <v>0</v>
      </c>
      <c r="Y212" s="19">
        <f>IF(D212=1,Inputs!$K$34,IF(D212=2,Inputs!$K$35,IF(D212=3,Inputs!$K$36,IF(D212=4,Inputs!$K$37,0))))</f>
        <v>0</v>
      </c>
      <c r="Z212" s="19">
        <f>IF(D212=1,Inputs!$K$51,IF(D212=2,Inputs!$K$52,IF(D212=3,Inputs!$K$53,IF(D212=4,Inputs!$K$54,0))))</f>
        <v>0</v>
      </c>
      <c r="AA212" s="19">
        <f>IF(AND(D212=1,G212=1),Inputs!$L$34,IF(AND(D212=2,G212=1),Inputs!$L$35,IF(AND(D212=3,G212=1),Inputs!$L$36,IF(AND(D212=4,G212=1),Inputs!$L$37,0))))</f>
        <v>0</v>
      </c>
      <c r="AB212" s="19">
        <f>IF(AND(D212=1,G212=1),Inputs!$L$51,IF(AND(D212=2,G212=1),Inputs!$L$52,IF(AND(D212=3,G212=1),Inputs!$L$53,IF(AND(D212=4,G212=1),Inputs!$L$54,0))))</f>
        <v>0</v>
      </c>
      <c r="AC212" s="19">
        <f>IF(AND(D212=1,H212=1),Inputs!$M$34,IF(AND(D212=2,H212=1),Inputs!$M$35,IF(AND(D212=3,H212=1),Inputs!$M$36,IF(AND(D212=4,H212=1),Inputs!$M$37,0))))</f>
        <v>0</v>
      </c>
      <c r="AD212" s="19">
        <f>IF(AND(D212=1,H212=1),Inputs!$M$51,IF(AND(D212=2,H212=1),Inputs!$M$52,IF(AND(D212=3,H212=1),Inputs!$M$53,IF(AND(D212=4,H212=1),Inputs!$M$54,0))))</f>
        <v>0</v>
      </c>
      <c r="AE212" s="19">
        <f>IF(AND(D212=1,I212=1),Inputs!$N$34,IF(AND(D212=2,I212=1),Inputs!$N$35,IF(AND(D212=3,I212=1),Inputs!$N$36,IF(AND(D212=4,I212=1),Inputs!$N$37,0))))</f>
        <v>0</v>
      </c>
      <c r="AF212" s="19">
        <f>IF(AND(D212=1,I212=1),Inputs!$N$51,IF(AND(D212=2,I212=1),Inputs!$N$52,IF(AND(D212=3,I212=1),Inputs!$N$53,IF(AND(D212=4,I212=1),Inputs!$N$54,0))))</f>
        <v>0</v>
      </c>
      <c r="AG212" s="19" t="e">
        <f t="shared" si="34"/>
        <v>#N/A</v>
      </c>
      <c r="AH212" s="19" t="e">
        <f t="shared" si="35"/>
        <v>#N/A</v>
      </c>
      <c r="AI212" s="19" t="e">
        <f t="shared" si="36"/>
        <v>#N/A</v>
      </c>
      <c r="AJ212" s="19" t="e">
        <f>IF(K212=2,Inputs!$B$7,IF(K212=3,Inputs!$B$8,IF(K212=4,Inputs!$B$9,IF(K212=5,Inputs!$B$10,IF(K212=6,Inputs!$B$11)))))</f>
        <v>#N/A</v>
      </c>
      <c r="AK212" s="19">
        <f>Inputs!$B$65+C212</f>
        <v>500</v>
      </c>
      <c r="AL212" s="19" t="e">
        <f t="shared" si="37"/>
        <v>#N/A</v>
      </c>
      <c r="AM212" s="19" t="e">
        <f t="shared" si="43"/>
        <v>#N/A</v>
      </c>
      <c r="AN212" s="19" t="e">
        <f t="shared" si="38"/>
        <v>#N/A</v>
      </c>
      <c r="AO212" s="19" t="e">
        <f t="shared" si="39"/>
        <v>#N/A</v>
      </c>
      <c r="AP212" s="19" t="e">
        <f t="shared" si="40"/>
        <v>#N/A</v>
      </c>
      <c r="AQ212" s="22">
        <f t="shared" si="41"/>
        <v>0</v>
      </c>
      <c r="AR212" s="22">
        <f t="shared" si="42"/>
        <v>0</v>
      </c>
      <c r="AS212" s="22">
        <f>IF(AND(AQ212&gt;=Inputs!$B$15,D212=2),MAX(C212,Inputs!$B$15),AQ212)</f>
        <v>0</v>
      </c>
      <c r="AT212" s="22">
        <f>IF(AND(AR212&gt;=Inputs!$B$15,D212=2),MAX(C212,Inputs!$B$15),AR212)</f>
        <v>0</v>
      </c>
      <c r="AU212" s="22">
        <f>IF(AND(AS212&gt;=Inputs!$B$16,D212&lt;4),MAX(C212,Inputs!$B$16),AS212)</f>
        <v>0</v>
      </c>
      <c r="AV212" s="22">
        <f>IF(AND(AT212&gt;=Inputs!$B$16,D212&lt;4),MAX(C212,Inputs!$B$16),AT212)</f>
        <v>0</v>
      </c>
      <c r="AW212" s="20">
        <f>IF(AU212&gt;Inputs!$B$17,Inputs!$B$17,AU212)</f>
        <v>0</v>
      </c>
      <c r="AX212" s="20">
        <f>IF(AV212&gt;Inputs!$B$17,Inputs!$B$17,AV212)</f>
        <v>0</v>
      </c>
    </row>
    <row r="213" spans="1:50" x14ac:dyDescent="0.25">
      <c r="A213" s="1">
        <f>Levels!A214</f>
        <v>0</v>
      </c>
      <c r="B213" s="1">
        <f>Levels!B214</f>
        <v>0</v>
      </c>
      <c r="C213" s="15">
        <f>IF(AND(E213=0,F213=1),Levels!C214,'2013-2014'!AU213)</f>
        <v>0</v>
      </c>
      <c r="D213" s="1">
        <f>Levels!F214</f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 t="e">
        <f>Levels!AE214</f>
        <v>#N/A</v>
      </c>
      <c r="K213" s="1" t="e">
        <f>Levels!AF214</f>
        <v>#N/A</v>
      </c>
      <c r="L213" s="1" t="e">
        <f t="shared" si="33"/>
        <v>#N/A</v>
      </c>
      <c r="M213" s="19">
        <f>IF(D213=1,Inputs!$J$25,IF(D213=2,Inputs!$J$26,IF(D213=3,Inputs!$J$27,IF(D213=4,Inputs!$J$28,0))))</f>
        <v>0</v>
      </c>
      <c r="N213" s="19">
        <f>IF(D213=1,Inputs!$J$42,IF(D213=2,Inputs!$J$43,IF(D213=3,Inputs!$J$44,IF(D213=4,Inputs!$J$45,0))))</f>
        <v>0</v>
      </c>
      <c r="O213" s="19">
        <f>IF(D213=1,Inputs!$K$25,IF(D213=2,Inputs!$K$26,IF(D213=3,Inputs!$K$27,IF(D213=4,Inputs!$K$28,0))))</f>
        <v>0</v>
      </c>
      <c r="P213" s="19">
        <f>IF(D213=1,Inputs!$K$42,IF(D213=2,Inputs!$K$43,IF(D213=3,Inputs!$K$44,IF(D213=4,Inputs!$K$45,0))))</f>
        <v>0</v>
      </c>
      <c r="Q213" s="19">
        <f>IF(AND(D213=1,G213=1),Inputs!$L$25,IF(AND(D213=2,G213=1),Inputs!$L$26,IF(AND(D213=3,G213=1),Inputs!$L$27,IF(AND(D213=4,G213=1),Inputs!$L$28,0))))</f>
        <v>0</v>
      </c>
      <c r="R213" s="19">
        <f>IF(AND(D213=1,G213=1),Inputs!$L$42,IF(AND(D213=2,G213=1),Inputs!$L$43,IF(AND(D213=3,G213=1),Inputs!$L$44,IF(AND(D213=4,G213=1),Inputs!$L$45,0))))</f>
        <v>0</v>
      </c>
      <c r="S213" s="19">
        <f>IF(AND(D213=1,H213=1),Inputs!$M$25,IF(AND(D213=2,H213=1),Inputs!$M$26,IF(AND(D213=3,H213=1),Inputs!$M$27,IF(AND(D213=4,H213=1),Inputs!$M$28,0))))</f>
        <v>0</v>
      </c>
      <c r="T213" s="19">
        <f>IF(AND(D213=1,H213=1),Inputs!$M$42,IF(AND(D213=2,H213=1),Inputs!$M$43,IF(AND(D213=3,H213=1),Inputs!$M$44,IF(AND(D213=4,H213=1),Inputs!$M$45,0))))</f>
        <v>0</v>
      </c>
      <c r="U213" s="19">
        <f>IF(AND(D213=1,I213=1),Inputs!$N$25,IF(AND(D213=2,I213=1),Inputs!$N$26,IF(AND(D213=3,I213=1),Inputs!$N$27,IF(AND(D213=4,I213=1),Inputs!$N$28,0))))</f>
        <v>0</v>
      </c>
      <c r="V213" s="19">
        <f>IF(AND(D213=1,I213=1),Inputs!$N$42,IF(AND(D213=2,I213=1),Inputs!$N$43,IF(AND(D213=3,I213=1),Inputs!$N$44,IF(AND(D213=4,I213=1),Inputs!$N$45,0))))</f>
        <v>0</v>
      </c>
      <c r="W213" s="19">
        <f>IF(D213=1,Inputs!$J$34,IF(D213=2,Inputs!$J$35,IF(D213=3,Inputs!$J$36,IF(D213=4,Inputs!$J$37,0))))</f>
        <v>0</v>
      </c>
      <c r="X213" s="19">
        <f>IF(D213=1,Inputs!$J$51,IF(D213=2,Inputs!$J$52,IF(D213=3,Inputs!$J$53,IF(D213=4,Inputs!$J$54,0))))</f>
        <v>0</v>
      </c>
      <c r="Y213" s="19">
        <f>IF(D213=1,Inputs!$K$34,IF(D213=2,Inputs!$K$35,IF(D213=3,Inputs!$K$36,IF(D213=4,Inputs!$K$37,0))))</f>
        <v>0</v>
      </c>
      <c r="Z213" s="19">
        <f>IF(D213=1,Inputs!$K$51,IF(D213=2,Inputs!$K$52,IF(D213=3,Inputs!$K$53,IF(D213=4,Inputs!$K$54,0))))</f>
        <v>0</v>
      </c>
      <c r="AA213" s="19">
        <f>IF(AND(D213=1,G213=1),Inputs!$L$34,IF(AND(D213=2,G213=1),Inputs!$L$35,IF(AND(D213=3,G213=1),Inputs!$L$36,IF(AND(D213=4,G213=1),Inputs!$L$37,0))))</f>
        <v>0</v>
      </c>
      <c r="AB213" s="19">
        <f>IF(AND(D213=1,G213=1),Inputs!$L$51,IF(AND(D213=2,G213=1),Inputs!$L$52,IF(AND(D213=3,G213=1),Inputs!$L$53,IF(AND(D213=4,G213=1),Inputs!$L$54,0))))</f>
        <v>0</v>
      </c>
      <c r="AC213" s="19">
        <f>IF(AND(D213=1,H213=1),Inputs!$M$34,IF(AND(D213=2,H213=1),Inputs!$M$35,IF(AND(D213=3,H213=1),Inputs!$M$36,IF(AND(D213=4,H213=1),Inputs!$M$37,0))))</f>
        <v>0</v>
      </c>
      <c r="AD213" s="19">
        <f>IF(AND(D213=1,H213=1),Inputs!$M$51,IF(AND(D213=2,H213=1),Inputs!$M$52,IF(AND(D213=3,H213=1),Inputs!$M$53,IF(AND(D213=4,H213=1),Inputs!$M$54,0))))</f>
        <v>0</v>
      </c>
      <c r="AE213" s="19">
        <f>IF(AND(D213=1,I213=1),Inputs!$N$34,IF(AND(D213=2,I213=1),Inputs!$N$35,IF(AND(D213=3,I213=1),Inputs!$N$36,IF(AND(D213=4,I213=1),Inputs!$N$37,0))))</f>
        <v>0</v>
      </c>
      <c r="AF213" s="19">
        <f>IF(AND(D213=1,I213=1),Inputs!$N$51,IF(AND(D213=2,I213=1),Inputs!$N$52,IF(AND(D213=3,I213=1),Inputs!$N$53,IF(AND(D213=4,I213=1),Inputs!$N$54,0))))</f>
        <v>0</v>
      </c>
      <c r="AG213" s="19" t="e">
        <f t="shared" si="34"/>
        <v>#N/A</v>
      </c>
      <c r="AH213" s="19" t="e">
        <f t="shared" si="35"/>
        <v>#N/A</v>
      </c>
      <c r="AI213" s="19" t="e">
        <f t="shared" si="36"/>
        <v>#N/A</v>
      </c>
      <c r="AJ213" s="19" t="e">
        <f>IF(K213=2,Inputs!$B$7,IF(K213=3,Inputs!$B$8,IF(K213=4,Inputs!$B$9,IF(K213=5,Inputs!$B$10,IF(K213=6,Inputs!$B$11)))))</f>
        <v>#N/A</v>
      </c>
      <c r="AK213" s="19">
        <f>Inputs!$B$65+C213</f>
        <v>500</v>
      </c>
      <c r="AL213" s="19" t="e">
        <f t="shared" si="37"/>
        <v>#N/A</v>
      </c>
      <c r="AM213" s="19" t="e">
        <f t="shared" si="43"/>
        <v>#N/A</v>
      </c>
      <c r="AN213" s="19" t="e">
        <f t="shared" si="38"/>
        <v>#N/A</v>
      </c>
      <c r="AO213" s="19" t="e">
        <f t="shared" si="39"/>
        <v>#N/A</v>
      </c>
      <c r="AP213" s="19" t="e">
        <f t="shared" si="40"/>
        <v>#N/A</v>
      </c>
      <c r="AQ213" s="22">
        <f t="shared" si="41"/>
        <v>0</v>
      </c>
      <c r="AR213" s="22">
        <f t="shared" si="42"/>
        <v>0</v>
      </c>
      <c r="AS213" s="22">
        <f>IF(AND(AQ213&gt;=Inputs!$B$15,D213=2),MAX(C213,Inputs!$B$15),AQ213)</f>
        <v>0</v>
      </c>
      <c r="AT213" s="22">
        <f>IF(AND(AR213&gt;=Inputs!$B$15,D213=2),MAX(C213,Inputs!$B$15),AR213)</f>
        <v>0</v>
      </c>
      <c r="AU213" s="22">
        <f>IF(AND(AS213&gt;=Inputs!$B$16,D213&lt;4),MAX(C213,Inputs!$B$16),AS213)</f>
        <v>0</v>
      </c>
      <c r="AV213" s="22">
        <f>IF(AND(AT213&gt;=Inputs!$B$16,D213&lt;4),MAX(C213,Inputs!$B$16),AT213)</f>
        <v>0</v>
      </c>
      <c r="AW213" s="20">
        <f>IF(AU213&gt;Inputs!$B$17,Inputs!$B$17,AU213)</f>
        <v>0</v>
      </c>
      <c r="AX213" s="20">
        <f>IF(AV213&gt;Inputs!$B$17,Inputs!$B$17,AV213)</f>
        <v>0</v>
      </c>
    </row>
    <row r="214" spans="1:50" x14ac:dyDescent="0.25">
      <c r="A214" s="1">
        <f>Levels!A215</f>
        <v>0</v>
      </c>
      <c r="B214" s="1">
        <f>Levels!B215</f>
        <v>0</v>
      </c>
      <c r="C214" s="15">
        <f>IF(AND(E214=0,F214=1),Levels!C215,'2013-2014'!AU214)</f>
        <v>0</v>
      </c>
      <c r="D214" s="1">
        <f>Levels!F215</f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 t="e">
        <f>Levels!AE215</f>
        <v>#N/A</v>
      </c>
      <c r="K214" s="1" t="e">
        <f>Levels!AF215</f>
        <v>#N/A</v>
      </c>
      <c r="L214" s="1" t="e">
        <f t="shared" si="33"/>
        <v>#N/A</v>
      </c>
      <c r="M214" s="19">
        <f>IF(D214=1,Inputs!$J$25,IF(D214=2,Inputs!$J$26,IF(D214=3,Inputs!$J$27,IF(D214=4,Inputs!$J$28,0))))</f>
        <v>0</v>
      </c>
      <c r="N214" s="19">
        <f>IF(D214=1,Inputs!$J$42,IF(D214=2,Inputs!$J$43,IF(D214=3,Inputs!$J$44,IF(D214=4,Inputs!$J$45,0))))</f>
        <v>0</v>
      </c>
      <c r="O214" s="19">
        <f>IF(D214=1,Inputs!$K$25,IF(D214=2,Inputs!$K$26,IF(D214=3,Inputs!$K$27,IF(D214=4,Inputs!$K$28,0))))</f>
        <v>0</v>
      </c>
      <c r="P214" s="19">
        <f>IF(D214=1,Inputs!$K$42,IF(D214=2,Inputs!$K$43,IF(D214=3,Inputs!$K$44,IF(D214=4,Inputs!$K$45,0))))</f>
        <v>0</v>
      </c>
      <c r="Q214" s="19">
        <f>IF(AND(D214=1,G214=1),Inputs!$L$25,IF(AND(D214=2,G214=1),Inputs!$L$26,IF(AND(D214=3,G214=1),Inputs!$L$27,IF(AND(D214=4,G214=1),Inputs!$L$28,0))))</f>
        <v>0</v>
      </c>
      <c r="R214" s="19">
        <f>IF(AND(D214=1,G214=1),Inputs!$L$42,IF(AND(D214=2,G214=1),Inputs!$L$43,IF(AND(D214=3,G214=1),Inputs!$L$44,IF(AND(D214=4,G214=1),Inputs!$L$45,0))))</f>
        <v>0</v>
      </c>
      <c r="S214" s="19">
        <f>IF(AND(D214=1,H214=1),Inputs!$M$25,IF(AND(D214=2,H214=1),Inputs!$M$26,IF(AND(D214=3,H214=1),Inputs!$M$27,IF(AND(D214=4,H214=1),Inputs!$M$28,0))))</f>
        <v>0</v>
      </c>
      <c r="T214" s="19">
        <f>IF(AND(D214=1,H214=1),Inputs!$M$42,IF(AND(D214=2,H214=1),Inputs!$M$43,IF(AND(D214=3,H214=1),Inputs!$M$44,IF(AND(D214=4,H214=1),Inputs!$M$45,0))))</f>
        <v>0</v>
      </c>
      <c r="U214" s="19">
        <f>IF(AND(D214=1,I214=1),Inputs!$N$25,IF(AND(D214=2,I214=1),Inputs!$N$26,IF(AND(D214=3,I214=1),Inputs!$N$27,IF(AND(D214=4,I214=1),Inputs!$N$28,0))))</f>
        <v>0</v>
      </c>
      <c r="V214" s="19">
        <f>IF(AND(D214=1,I214=1),Inputs!$N$42,IF(AND(D214=2,I214=1),Inputs!$N$43,IF(AND(D214=3,I214=1),Inputs!$N$44,IF(AND(D214=4,I214=1),Inputs!$N$45,0))))</f>
        <v>0</v>
      </c>
      <c r="W214" s="19">
        <f>IF(D214=1,Inputs!$J$34,IF(D214=2,Inputs!$J$35,IF(D214=3,Inputs!$J$36,IF(D214=4,Inputs!$J$37,0))))</f>
        <v>0</v>
      </c>
      <c r="X214" s="19">
        <f>IF(D214=1,Inputs!$J$51,IF(D214=2,Inputs!$J$52,IF(D214=3,Inputs!$J$53,IF(D214=4,Inputs!$J$54,0))))</f>
        <v>0</v>
      </c>
      <c r="Y214" s="19">
        <f>IF(D214=1,Inputs!$K$34,IF(D214=2,Inputs!$K$35,IF(D214=3,Inputs!$K$36,IF(D214=4,Inputs!$K$37,0))))</f>
        <v>0</v>
      </c>
      <c r="Z214" s="19">
        <f>IF(D214=1,Inputs!$K$51,IF(D214=2,Inputs!$K$52,IF(D214=3,Inputs!$K$53,IF(D214=4,Inputs!$K$54,0))))</f>
        <v>0</v>
      </c>
      <c r="AA214" s="19">
        <f>IF(AND(D214=1,G214=1),Inputs!$L$34,IF(AND(D214=2,G214=1),Inputs!$L$35,IF(AND(D214=3,G214=1),Inputs!$L$36,IF(AND(D214=4,G214=1),Inputs!$L$37,0))))</f>
        <v>0</v>
      </c>
      <c r="AB214" s="19">
        <f>IF(AND(D214=1,G214=1),Inputs!$L$51,IF(AND(D214=2,G214=1),Inputs!$L$52,IF(AND(D214=3,G214=1),Inputs!$L$53,IF(AND(D214=4,G214=1),Inputs!$L$54,0))))</f>
        <v>0</v>
      </c>
      <c r="AC214" s="19">
        <f>IF(AND(D214=1,H214=1),Inputs!$M$34,IF(AND(D214=2,H214=1),Inputs!$M$35,IF(AND(D214=3,H214=1),Inputs!$M$36,IF(AND(D214=4,H214=1),Inputs!$M$37,0))))</f>
        <v>0</v>
      </c>
      <c r="AD214" s="19">
        <f>IF(AND(D214=1,H214=1),Inputs!$M$51,IF(AND(D214=2,H214=1),Inputs!$M$52,IF(AND(D214=3,H214=1),Inputs!$M$53,IF(AND(D214=4,H214=1),Inputs!$M$54,0))))</f>
        <v>0</v>
      </c>
      <c r="AE214" s="19">
        <f>IF(AND(D214=1,I214=1),Inputs!$N$34,IF(AND(D214=2,I214=1),Inputs!$N$35,IF(AND(D214=3,I214=1),Inputs!$N$36,IF(AND(D214=4,I214=1),Inputs!$N$37,0))))</f>
        <v>0</v>
      </c>
      <c r="AF214" s="19">
        <f>IF(AND(D214=1,I214=1),Inputs!$N$51,IF(AND(D214=2,I214=1),Inputs!$N$52,IF(AND(D214=3,I214=1),Inputs!$N$53,IF(AND(D214=4,I214=1),Inputs!$N$54,0))))</f>
        <v>0</v>
      </c>
      <c r="AG214" s="19" t="e">
        <f t="shared" si="34"/>
        <v>#N/A</v>
      </c>
      <c r="AH214" s="19" t="e">
        <f t="shared" si="35"/>
        <v>#N/A</v>
      </c>
      <c r="AI214" s="19" t="e">
        <f t="shared" si="36"/>
        <v>#N/A</v>
      </c>
      <c r="AJ214" s="19" t="e">
        <f>IF(K214=2,Inputs!$B$7,IF(K214=3,Inputs!$B$8,IF(K214=4,Inputs!$B$9,IF(K214=5,Inputs!$B$10,IF(K214=6,Inputs!$B$11)))))</f>
        <v>#N/A</v>
      </c>
      <c r="AK214" s="19">
        <f>Inputs!$B$65+C214</f>
        <v>500</v>
      </c>
      <c r="AL214" s="19" t="e">
        <f t="shared" si="37"/>
        <v>#N/A</v>
      </c>
      <c r="AM214" s="19" t="e">
        <f t="shared" si="43"/>
        <v>#N/A</v>
      </c>
      <c r="AN214" s="19" t="e">
        <f t="shared" si="38"/>
        <v>#N/A</v>
      </c>
      <c r="AO214" s="19" t="e">
        <f t="shared" si="39"/>
        <v>#N/A</v>
      </c>
      <c r="AP214" s="19" t="e">
        <f t="shared" si="40"/>
        <v>#N/A</v>
      </c>
      <c r="AQ214" s="22">
        <f t="shared" si="41"/>
        <v>0</v>
      </c>
      <c r="AR214" s="22">
        <f t="shared" si="42"/>
        <v>0</v>
      </c>
      <c r="AS214" s="22">
        <f>IF(AND(AQ214&gt;=Inputs!$B$15,D214=2),MAX(C214,Inputs!$B$15),AQ214)</f>
        <v>0</v>
      </c>
      <c r="AT214" s="22">
        <f>IF(AND(AR214&gt;=Inputs!$B$15,D214=2),MAX(C214,Inputs!$B$15),AR214)</f>
        <v>0</v>
      </c>
      <c r="AU214" s="22">
        <f>IF(AND(AS214&gt;=Inputs!$B$16,D214&lt;4),MAX(C214,Inputs!$B$16),AS214)</f>
        <v>0</v>
      </c>
      <c r="AV214" s="22">
        <f>IF(AND(AT214&gt;=Inputs!$B$16,D214&lt;4),MAX(C214,Inputs!$B$16),AT214)</f>
        <v>0</v>
      </c>
      <c r="AW214" s="20">
        <f>IF(AU214&gt;Inputs!$B$17,Inputs!$B$17,AU214)</f>
        <v>0</v>
      </c>
      <c r="AX214" s="20">
        <f>IF(AV214&gt;Inputs!$B$17,Inputs!$B$17,AV214)</f>
        <v>0</v>
      </c>
    </row>
    <row r="215" spans="1:50" x14ac:dyDescent="0.25">
      <c r="A215" s="1">
        <f>Levels!A216</f>
        <v>0</v>
      </c>
      <c r="B215" s="1">
        <f>Levels!B216</f>
        <v>0</v>
      </c>
      <c r="C215" s="15">
        <f>IF(AND(E215=0,F215=1),Levels!C216,'2013-2014'!AU215)</f>
        <v>0</v>
      </c>
      <c r="D215" s="1">
        <f>Levels!F216</f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 t="e">
        <f>Levels!AE216</f>
        <v>#N/A</v>
      </c>
      <c r="K215" s="1" t="e">
        <f>Levels!AF216</f>
        <v>#N/A</v>
      </c>
      <c r="L215" s="1" t="e">
        <f t="shared" si="33"/>
        <v>#N/A</v>
      </c>
      <c r="M215" s="19">
        <f>IF(D215=1,Inputs!$J$25,IF(D215=2,Inputs!$J$26,IF(D215=3,Inputs!$J$27,IF(D215=4,Inputs!$J$28,0))))</f>
        <v>0</v>
      </c>
      <c r="N215" s="19">
        <f>IF(D215=1,Inputs!$J$42,IF(D215=2,Inputs!$J$43,IF(D215=3,Inputs!$J$44,IF(D215=4,Inputs!$J$45,0))))</f>
        <v>0</v>
      </c>
      <c r="O215" s="19">
        <f>IF(D215=1,Inputs!$K$25,IF(D215=2,Inputs!$K$26,IF(D215=3,Inputs!$K$27,IF(D215=4,Inputs!$K$28,0))))</f>
        <v>0</v>
      </c>
      <c r="P215" s="19">
        <f>IF(D215=1,Inputs!$K$42,IF(D215=2,Inputs!$K$43,IF(D215=3,Inputs!$K$44,IF(D215=4,Inputs!$K$45,0))))</f>
        <v>0</v>
      </c>
      <c r="Q215" s="19">
        <f>IF(AND(D215=1,G215=1),Inputs!$L$25,IF(AND(D215=2,G215=1),Inputs!$L$26,IF(AND(D215=3,G215=1),Inputs!$L$27,IF(AND(D215=4,G215=1),Inputs!$L$28,0))))</f>
        <v>0</v>
      </c>
      <c r="R215" s="19">
        <f>IF(AND(D215=1,G215=1),Inputs!$L$42,IF(AND(D215=2,G215=1),Inputs!$L$43,IF(AND(D215=3,G215=1),Inputs!$L$44,IF(AND(D215=4,G215=1),Inputs!$L$45,0))))</f>
        <v>0</v>
      </c>
      <c r="S215" s="19">
        <f>IF(AND(D215=1,H215=1),Inputs!$M$25,IF(AND(D215=2,H215=1),Inputs!$M$26,IF(AND(D215=3,H215=1),Inputs!$M$27,IF(AND(D215=4,H215=1),Inputs!$M$28,0))))</f>
        <v>0</v>
      </c>
      <c r="T215" s="19">
        <f>IF(AND(D215=1,H215=1),Inputs!$M$42,IF(AND(D215=2,H215=1),Inputs!$M$43,IF(AND(D215=3,H215=1),Inputs!$M$44,IF(AND(D215=4,H215=1),Inputs!$M$45,0))))</f>
        <v>0</v>
      </c>
      <c r="U215" s="19">
        <f>IF(AND(D215=1,I215=1),Inputs!$N$25,IF(AND(D215=2,I215=1),Inputs!$N$26,IF(AND(D215=3,I215=1),Inputs!$N$27,IF(AND(D215=4,I215=1),Inputs!$N$28,0))))</f>
        <v>0</v>
      </c>
      <c r="V215" s="19">
        <f>IF(AND(D215=1,I215=1),Inputs!$N$42,IF(AND(D215=2,I215=1),Inputs!$N$43,IF(AND(D215=3,I215=1),Inputs!$N$44,IF(AND(D215=4,I215=1),Inputs!$N$45,0))))</f>
        <v>0</v>
      </c>
      <c r="W215" s="19">
        <f>IF(D215=1,Inputs!$J$34,IF(D215=2,Inputs!$J$35,IF(D215=3,Inputs!$J$36,IF(D215=4,Inputs!$J$37,0))))</f>
        <v>0</v>
      </c>
      <c r="X215" s="19">
        <f>IF(D215=1,Inputs!$J$51,IF(D215=2,Inputs!$J$52,IF(D215=3,Inputs!$J$53,IF(D215=4,Inputs!$J$54,0))))</f>
        <v>0</v>
      </c>
      <c r="Y215" s="19">
        <f>IF(D215=1,Inputs!$K$34,IF(D215=2,Inputs!$K$35,IF(D215=3,Inputs!$K$36,IF(D215=4,Inputs!$K$37,0))))</f>
        <v>0</v>
      </c>
      <c r="Z215" s="19">
        <f>IF(D215=1,Inputs!$K$51,IF(D215=2,Inputs!$K$52,IF(D215=3,Inputs!$K$53,IF(D215=4,Inputs!$K$54,0))))</f>
        <v>0</v>
      </c>
      <c r="AA215" s="19">
        <f>IF(AND(D215=1,G215=1),Inputs!$L$34,IF(AND(D215=2,G215=1),Inputs!$L$35,IF(AND(D215=3,G215=1),Inputs!$L$36,IF(AND(D215=4,G215=1),Inputs!$L$37,0))))</f>
        <v>0</v>
      </c>
      <c r="AB215" s="19">
        <f>IF(AND(D215=1,G215=1),Inputs!$L$51,IF(AND(D215=2,G215=1),Inputs!$L$52,IF(AND(D215=3,G215=1),Inputs!$L$53,IF(AND(D215=4,G215=1),Inputs!$L$54,0))))</f>
        <v>0</v>
      </c>
      <c r="AC215" s="19">
        <f>IF(AND(D215=1,H215=1),Inputs!$M$34,IF(AND(D215=2,H215=1),Inputs!$M$35,IF(AND(D215=3,H215=1),Inputs!$M$36,IF(AND(D215=4,H215=1),Inputs!$M$37,0))))</f>
        <v>0</v>
      </c>
      <c r="AD215" s="19">
        <f>IF(AND(D215=1,H215=1),Inputs!$M$51,IF(AND(D215=2,H215=1),Inputs!$M$52,IF(AND(D215=3,H215=1),Inputs!$M$53,IF(AND(D215=4,H215=1),Inputs!$M$54,0))))</f>
        <v>0</v>
      </c>
      <c r="AE215" s="19">
        <f>IF(AND(D215=1,I215=1),Inputs!$N$34,IF(AND(D215=2,I215=1),Inputs!$N$35,IF(AND(D215=3,I215=1),Inputs!$N$36,IF(AND(D215=4,I215=1),Inputs!$N$37,0))))</f>
        <v>0</v>
      </c>
      <c r="AF215" s="19">
        <f>IF(AND(D215=1,I215=1),Inputs!$N$51,IF(AND(D215=2,I215=1),Inputs!$N$52,IF(AND(D215=3,I215=1),Inputs!$N$53,IF(AND(D215=4,I215=1),Inputs!$N$54,0))))</f>
        <v>0</v>
      </c>
      <c r="AG215" s="19" t="e">
        <f t="shared" si="34"/>
        <v>#N/A</v>
      </c>
      <c r="AH215" s="19" t="e">
        <f t="shared" si="35"/>
        <v>#N/A</v>
      </c>
      <c r="AI215" s="19" t="e">
        <f t="shared" si="36"/>
        <v>#N/A</v>
      </c>
      <c r="AJ215" s="19" t="e">
        <f>IF(K215=2,Inputs!$B$7,IF(K215=3,Inputs!$B$8,IF(K215=4,Inputs!$B$9,IF(K215=5,Inputs!$B$10,IF(K215=6,Inputs!$B$11)))))</f>
        <v>#N/A</v>
      </c>
      <c r="AK215" s="19">
        <f>Inputs!$B$65+C215</f>
        <v>500</v>
      </c>
      <c r="AL215" s="19" t="e">
        <f t="shared" si="37"/>
        <v>#N/A</v>
      </c>
      <c r="AM215" s="19" t="e">
        <f t="shared" si="43"/>
        <v>#N/A</v>
      </c>
      <c r="AN215" s="19" t="e">
        <f t="shared" si="38"/>
        <v>#N/A</v>
      </c>
      <c r="AO215" s="19" t="e">
        <f t="shared" si="39"/>
        <v>#N/A</v>
      </c>
      <c r="AP215" s="19" t="e">
        <f t="shared" si="40"/>
        <v>#N/A</v>
      </c>
      <c r="AQ215" s="22">
        <f t="shared" si="41"/>
        <v>0</v>
      </c>
      <c r="AR215" s="22">
        <f t="shared" si="42"/>
        <v>0</v>
      </c>
      <c r="AS215" s="22">
        <f>IF(AND(AQ215&gt;=Inputs!$B$15,D215=2),MAX(C215,Inputs!$B$15),AQ215)</f>
        <v>0</v>
      </c>
      <c r="AT215" s="22">
        <f>IF(AND(AR215&gt;=Inputs!$B$15,D215=2),MAX(C215,Inputs!$B$15),AR215)</f>
        <v>0</v>
      </c>
      <c r="AU215" s="22">
        <f>IF(AND(AS215&gt;=Inputs!$B$16,D215&lt;4),MAX(C215,Inputs!$B$16),AS215)</f>
        <v>0</v>
      </c>
      <c r="AV215" s="22">
        <f>IF(AND(AT215&gt;=Inputs!$B$16,D215&lt;4),MAX(C215,Inputs!$B$16),AT215)</f>
        <v>0</v>
      </c>
      <c r="AW215" s="20">
        <f>IF(AU215&gt;Inputs!$B$17,Inputs!$B$17,AU215)</f>
        <v>0</v>
      </c>
      <c r="AX215" s="20">
        <f>IF(AV215&gt;Inputs!$B$17,Inputs!$B$17,AV215)</f>
        <v>0</v>
      </c>
    </row>
    <row r="216" spans="1:50" x14ac:dyDescent="0.25">
      <c r="A216" s="1">
        <f>Levels!A217</f>
        <v>0</v>
      </c>
      <c r="B216" s="1">
        <f>Levels!B217</f>
        <v>0</v>
      </c>
      <c r="C216" s="15">
        <f>IF(AND(E216=0,F216=1),Levels!C217,'2013-2014'!AU216)</f>
        <v>0</v>
      </c>
      <c r="D216" s="1">
        <f>Levels!F217</f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 t="e">
        <f>Levels!AE217</f>
        <v>#N/A</v>
      </c>
      <c r="K216" s="1" t="e">
        <f>Levels!AF217</f>
        <v>#N/A</v>
      </c>
      <c r="L216" s="1" t="e">
        <f t="shared" ref="L216:L279" si="44">IF(K216&gt;J216,"Leap","Increment")</f>
        <v>#N/A</v>
      </c>
      <c r="M216" s="19">
        <f>IF(D216=1,Inputs!$J$25,IF(D216=2,Inputs!$J$26,IF(D216=3,Inputs!$J$27,IF(D216=4,Inputs!$J$28,0))))</f>
        <v>0</v>
      </c>
      <c r="N216" s="19">
        <f>IF(D216=1,Inputs!$J$42,IF(D216=2,Inputs!$J$43,IF(D216=3,Inputs!$J$44,IF(D216=4,Inputs!$J$45,0))))</f>
        <v>0</v>
      </c>
      <c r="O216" s="19">
        <f>IF(D216=1,Inputs!$K$25,IF(D216=2,Inputs!$K$26,IF(D216=3,Inputs!$K$27,IF(D216=4,Inputs!$K$28,0))))</f>
        <v>0</v>
      </c>
      <c r="P216" s="19">
        <f>IF(D216=1,Inputs!$K$42,IF(D216=2,Inputs!$K$43,IF(D216=3,Inputs!$K$44,IF(D216=4,Inputs!$K$45,0))))</f>
        <v>0</v>
      </c>
      <c r="Q216" s="19">
        <f>IF(AND(D216=1,G216=1),Inputs!$L$25,IF(AND(D216=2,G216=1),Inputs!$L$26,IF(AND(D216=3,G216=1),Inputs!$L$27,IF(AND(D216=4,G216=1),Inputs!$L$28,0))))</f>
        <v>0</v>
      </c>
      <c r="R216" s="19">
        <f>IF(AND(D216=1,G216=1),Inputs!$L$42,IF(AND(D216=2,G216=1),Inputs!$L$43,IF(AND(D216=3,G216=1),Inputs!$L$44,IF(AND(D216=4,G216=1),Inputs!$L$45,0))))</f>
        <v>0</v>
      </c>
      <c r="S216" s="19">
        <f>IF(AND(D216=1,H216=1),Inputs!$M$25,IF(AND(D216=2,H216=1),Inputs!$M$26,IF(AND(D216=3,H216=1),Inputs!$M$27,IF(AND(D216=4,H216=1),Inputs!$M$28,0))))</f>
        <v>0</v>
      </c>
      <c r="T216" s="19">
        <f>IF(AND(D216=1,H216=1),Inputs!$M$42,IF(AND(D216=2,H216=1),Inputs!$M$43,IF(AND(D216=3,H216=1),Inputs!$M$44,IF(AND(D216=4,H216=1),Inputs!$M$45,0))))</f>
        <v>0</v>
      </c>
      <c r="U216" s="19">
        <f>IF(AND(D216=1,I216=1),Inputs!$N$25,IF(AND(D216=2,I216=1),Inputs!$N$26,IF(AND(D216=3,I216=1),Inputs!$N$27,IF(AND(D216=4,I216=1),Inputs!$N$28,0))))</f>
        <v>0</v>
      </c>
      <c r="V216" s="19">
        <f>IF(AND(D216=1,I216=1),Inputs!$N$42,IF(AND(D216=2,I216=1),Inputs!$N$43,IF(AND(D216=3,I216=1),Inputs!$N$44,IF(AND(D216=4,I216=1),Inputs!$N$45,0))))</f>
        <v>0</v>
      </c>
      <c r="W216" s="19">
        <f>IF(D216=1,Inputs!$J$34,IF(D216=2,Inputs!$J$35,IF(D216=3,Inputs!$J$36,IF(D216=4,Inputs!$J$37,0))))</f>
        <v>0</v>
      </c>
      <c r="X216" s="19">
        <f>IF(D216=1,Inputs!$J$51,IF(D216=2,Inputs!$J$52,IF(D216=3,Inputs!$J$53,IF(D216=4,Inputs!$J$54,0))))</f>
        <v>0</v>
      </c>
      <c r="Y216" s="19">
        <f>IF(D216=1,Inputs!$K$34,IF(D216=2,Inputs!$K$35,IF(D216=3,Inputs!$K$36,IF(D216=4,Inputs!$K$37,0))))</f>
        <v>0</v>
      </c>
      <c r="Z216" s="19">
        <f>IF(D216=1,Inputs!$K$51,IF(D216=2,Inputs!$K$52,IF(D216=3,Inputs!$K$53,IF(D216=4,Inputs!$K$54,0))))</f>
        <v>0</v>
      </c>
      <c r="AA216" s="19">
        <f>IF(AND(D216=1,G216=1),Inputs!$L$34,IF(AND(D216=2,G216=1),Inputs!$L$35,IF(AND(D216=3,G216=1),Inputs!$L$36,IF(AND(D216=4,G216=1),Inputs!$L$37,0))))</f>
        <v>0</v>
      </c>
      <c r="AB216" s="19">
        <f>IF(AND(D216=1,G216=1),Inputs!$L$51,IF(AND(D216=2,G216=1),Inputs!$L$52,IF(AND(D216=3,G216=1),Inputs!$L$53,IF(AND(D216=4,G216=1),Inputs!$L$54,0))))</f>
        <v>0</v>
      </c>
      <c r="AC216" s="19">
        <f>IF(AND(D216=1,H216=1),Inputs!$M$34,IF(AND(D216=2,H216=1),Inputs!$M$35,IF(AND(D216=3,H216=1),Inputs!$M$36,IF(AND(D216=4,H216=1),Inputs!$M$37,0))))</f>
        <v>0</v>
      </c>
      <c r="AD216" s="19">
        <f>IF(AND(D216=1,H216=1),Inputs!$M$51,IF(AND(D216=2,H216=1),Inputs!$M$52,IF(AND(D216=3,H216=1),Inputs!$M$53,IF(AND(D216=4,H216=1),Inputs!$M$54,0))))</f>
        <v>0</v>
      </c>
      <c r="AE216" s="19">
        <f>IF(AND(D216=1,I216=1),Inputs!$N$34,IF(AND(D216=2,I216=1),Inputs!$N$35,IF(AND(D216=3,I216=1),Inputs!$N$36,IF(AND(D216=4,I216=1),Inputs!$N$37,0))))</f>
        <v>0</v>
      </c>
      <c r="AF216" s="19">
        <f>IF(AND(D216=1,I216=1),Inputs!$N$51,IF(AND(D216=2,I216=1),Inputs!$N$52,IF(AND(D216=3,I216=1),Inputs!$N$53,IF(AND(D216=4,I216=1),Inputs!$N$54,0))))</f>
        <v>0</v>
      </c>
      <c r="AG216" s="19" t="e">
        <f t="shared" ref="AG216:AG279" si="45">IF(J216&lt;6,SUM(C216,M216,O216,Q216,S216,U216),IF(J216=6,SUM(C216,N216,P216,R216,T216,V216),C216))</f>
        <v>#N/A</v>
      </c>
      <c r="AH216" s="19" t="e">
        <f t="shared" ref="AH216:AH279" si="46">IF(J216&lt;6,SUM(C216,M216,O216,Q216,S216,U216,W216,Y216,AA216,AC216,AE216),IF(J216=6,SUM(C216,N216,P216,R216,T216,V216,X216,Z216,AB216,AD216,AF216)))</f>
        <v>#N/A</v>
      </c>
      <c r="AI216" s="19" t="e">
        <f t="shared" ref="AI216:AI279" si="47">AH216-AG216</f>
        <v>#N/A</v>
      </c>
      <c r="AJ216" s="19" t="e">
        <f>IF(K216=2,Inputs!$B$7,IF(K216=3,Inputs!$B$8,IF(K216=4,Inputs!$B$9,IF(K216=5,Inputs!$B$10,IF(K216=6,Inputs!$B$11)))))</f>
        <v>#N/A</v>
      </c>
      <c r="AK216" s="19">
        <f>Inputs!$B$65+C216</f>
        <v>500</v>
      </c>
      <c r="AL216" s="19" t="e">
        <f t="shared" ref="AL216:AL279" si="48">MAX(AJ216:AK216)</f>
        <v>#N/A</v>
      </c>
      <c r="AM216" s="19" t="e">
        <f t="shared" si="43"/>
        <v>#N/A</v>
      </c>
      <c r="AN216" s="19" t="e">
        <f t="shared" si="38"/>
        <v>#N/A</v>
      </c>
      <c r="AO216" s="19" t="e">
        <f t="shared" si="39"/>
        <v>#N/A</v>
      </c>
      <c r="AP216" s="19" t="e">
        <f t="shared" si="40"/>
        <v>#N/A</v>
      </c>
      <c r="AQ216" s="22">
        <f t="shared" si="41"/>
        <v>0</v>
      </c>
      <c r="AR216" s="22">
        <f t="shared" si="42"/>
        <v>0</v>
      </c>
      <c r="AS216" s="22">
        <f>IF(AND(AQ216&gt;=Inputs!$B$15,D216=2),MAX(C216,Inputs!$B$15),AQ216)</f>
        <v>0</v>
      </c>
      <c r="AT216" s="22">
        <f>IF(AND(AR216&gt;=Inputs!$B$15,D216=2),MAX(C216,Inputs!$B$15),AR216)</f>
        <v>0</v>
      </c>
      <c r="AU216" s="22">
        <f>IF(AND(AS216&gt;=Inputs!$B$16,D216&lt;4),MAX(C216,Inputs!$B$16),AS216)</f>
        <v>0</v>
      </c>
      <c r="AV216" s="22">
        <f>IF(AND(AT216&gt;=Inputs!$B$16,D216&lt;4),MAX(C216,Inputs!$B$16),AT216)</f>
        <v>0</v>
      </c>
      <c r="AW216" s="20">
        <f>IF(AU216&gt;Inputs!$B$17,Inputs!$B$17,AU216)</f>
        <v>0</v>
      </c>
      <c r="AX216" s="20">
        <f>IF(AV216&gt;Inputs!$B$17,Inputs!$B$17,AV216)</f>
        <v>0</v>
      </c>
    </row>
    <row r="217" spans="1:50" x14ac:dyDescent="0.25">
      <c r="A217" s="1">
        <f>Levels!A218</f>
        <v>0</v>
      </c>
      <c r="B217" s="1">
        <f>Levels!B218</f>
        <v>0</v>
      </c>
      <c r="C217" s="15">
        <f>IF(AND(E217=0,F217=1),Levels!C218,'2013-2014'!AU217)</f>
        <v>0</v>
      </c>
      <c r="D217" s="1">
        <f>Levels!F218</f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 t="e">
        <f>Levels!AE218</f>
        <v>#N/A</v>
      </c>
      <c r="K217" s="1" t="e">
        <f>Levels!AF218</f>
        <v>#N/A</v>
      </c>
      <c r="L217" s="1" t="e">
        <f t="shared" si="44"/>
        <v>#N/A</v>
      </c>
      <c r="M217" s="19">
        <f>IF(D217=1,Inputs!$J$25,IF(D217=2,Inputs!$J$26,IF(D217=3,Inputs!$J$27,IF(D217=4,Inputs!$J$28,0))))</f>
        <v>0</v>
      </c>
      <c r="N217" s="19">
        <f>IF(D217=1,Inputs!$J$42,IF(D217=2,Inputs!$J$43,IF(D217=3,Inputs!$J$44,IF(D217=4,Inputs!$J$45,0))))</f>
        <v>0</v>
      </c>
      <c r="O217" s="19">
        <f>IF(D217=1,Inputs!$K$25,IF(D217=2,Inputs!$K$26,IF(D217=3,Inputs!$K$27,IF(D217=4,Inputs!$K$28,0))))</f>
        <v>0</v>
      </c>
      <c r="P217" s="19">
        <f>IF(D217=1,Inputs!$K$42,IF(D217=2,Inputs!$K$43,IF(D217=3,Inputs!$K$44,IF(D217=4,Inputs!$K$45,0))))</f>
        <v>0</v>
      </c>
      <c r="Q217" s="19">
        <f>IF(AND(D217=1,G217=1),Inputs!$L$25,IF(AND(D217=2,G217=1),Inputs!$L$26,IF(AND(D217=3,G217=1),Inputs!$L$27,IF(AND(D217=4,G217=1),Inputs!$L$28,0))))</f>
        <v>0</v>
      </c>
      <c r="R217" s="19">
        <f>IF(AND(D217=1,G217=1),Inputs!$L$42,IF(AND(D217=2,G217=1),Inputs!$L$43,IF(AND(D217=3,G217=1),Inputs!$L$44,IF(AND(D217=4,G217=1),Inputs!$L$45,0))))</f>
        <v>0</v>
      </c>
      <c r="S217" s="19">
        <f>IF(AND(D217=1,H217=1),Inputs!$M$25,IF(AND(D217=2,H217=1),Inputs!$M$26,IF(AND(D217=3,H217=1),Inputs!$M$27,IF(AND(D217=4,H217=1),Inputs!$M$28,0))))</f>
        <v>0</v>
      </c>
      <c r="T217" s="19">
        <f>IF(AND(D217=1,H217=1),Inputs!$M$42,IF(AND(D217=2,H217=1),Inputs!$M$43,IF(AND(D217=3,H217=1),Inputs!$M$44,IF(AND(D217=4,H217=1),Inputs!$M$45,0))))</f>
        <v>0</v>
      </c>
      <c r="U217" s="19">
        <f>IF(AND(D217=1,I217=1),Inputs!$N$25,IF(AND(D217=2,I217=1),Inputs!$N$26,IF(AND(D217=3,I217=1),Inputs!$N$27,IF(AND(D217=4,I217=1),Inputs!$N$28,0))))</f>
        <v>0</v>
      </c>
      <c r="V217" s="19">
        <f>IF(AND(D217=1,I217=1),Inputs!$N$42,IF(AND(D217=2,I217=1),Inputs!$N$43,IF(AND(D217=3,I217=1),Inputs!$N$44,IF(AND(D217=4,I217=1),Inputs!$N$45,0))))</f>
        <v>0</v>
      </c>
      <c r="W217" s="19">
        <f>IF(D217=1,Inputs!$J$34,IF(D217=2,Inputs!$J$35,IF(D217=3,Inputs!$J$36,IF(D217=4,Inputs!$J$37,0))))</f>
        <v>0</v>
      </c>
      <c r="X217" s="19">
        <f>IF(D217=1,Inputs!$J$51,IF(D217=2,Inputs!$J$52,IF(D217=3,Inputs!$J$53,IF(D217=4,Inputs!$J$54,0))))</f>
        <v>0</v>
      </c>
      <c r="Y217" s="19">
        <f>IF(D217=1,Inputs!$K$34,IF(D217=2,Inputs!$K$35,IF(D217=3,Inputs!$K$36,IF(D217=4,Inputs!$K$37,0))))</f>
        <v>0</v>
      </c>
      <c r="Z217" s="19">
        <f>IF(D217=1,Inputs!$K$51,IF(D217=2,Inputs!$K$52,IF(D217=3,Inputs!$K$53,IF(D217=4,Inputs!$K$54,0))))</f>
        <v>0</v>
      </c>
      <c r="AA217" s="19">
        <f>IF(AND(D217=1,G217=1),Inputs!$L$34,IF(AND(D217=2,G217=1),Inputs!$L$35,IF(AND(D217=3,G217=1),Inputs!$L$36,IF(AND(D217=4,G217=1),Inputs!$L$37,0))))</f>
        <v>0</v>
      </c>
      <c r="AB217" s="19">
        <f>IF(AND(D217=1,G217=1),Inputs!$L$51,IF(AND(D217=2,G217=1),Inputs!$L$52,IF(AND(D217=3,G217=1),Inputs!$L$53,IF(AND(D217=4,G217=1),Inputs!$L$54,0))))</f>
        <v>0</v>
      </c>
      <c r="AC217" s="19">
        <f>IF(AND(D217=1,H217=1),Inputs!$M$34,IF(AND(D217=2,H217=1),Inputs!$M$35,IF(AND(D217=3,H217=1),Inputs!$M$36,IF(AND(D217=4,H217=1),Inputs!$M$37,0))))</f>
        <v>0</v>
      </c>
      <c r="AD217" s="19">
        <f>IF(AND(D217=1,H217=1),Inputs!$M$51,IF(AND(D217=2,H217=1),Inputs!$M$52,IF(AND(D217=3,H217=1),Inputs!$M$53,IF(AND(D217=4,H217=1),Inputs!$M$54,0))))</f>
        <v>0</v>
      </c>
      <c r="AE217" s="19">
        <f>IF(AND(D217=1,I217=1),Inputs!$N$34,IF(AND(D217=2,I217=1),Inputs!$N$35,IF(AND(D217=3,I217=1),Inputs!$N$36,IF(AND(D217=4,I217=1),Inputs!$N$37,0))))</f>
        <v>0</v>
      </c>
      <c r="AF217" s="19">
        <f>IF(AND(D217=1,I217=1),Inputs!$N$51,IF(AND(D217=2,I217=1),Inputs!$N$52,IF(AND(D217=3,I217=1),Inputs!$N$53,IF(AND(D217=4,I217=1),Inputs!$N$54,0))))</f>
        <v>0</v>
      </c>
      <c r="AG217" s="19" t="e">
        <f t="shared" si="45"/>
        <v>#N/A</v>
      </c>
      <c r="AH217" s="19" t="e">
        <f t="shared" si="46"/>
        <v>#N/A</v>
      </c>
      <c r="AI217" s="19" t="e">
        <f t="shared" si="47"/>
        <v>#N/A</v>
      </c>
      <c r="AJ217" s="19" t="e">
        <f>IF(K217=2,Inputs!$B$7,IF(K217=3,Inputs!$B$8,IF(K217=4,Inputs!$B$9,IF(K217=5,Inputs!$B$10,IF(K217=6,Inputs!$B$11)))))</f>
        <v>#N/A</v>
      </c>
      <c r="AK217" s="19">
        <f>Inputs!$B$65+C217</f>
        <v>500</v>
      </c>
      <c r="AL217" s="19" t="e">
        <f t="shared" si="48"/>
        <v>#N/A</v>
      </c>
      <c r="AM217" s="19" t="e">
        <f t="shared" si="43"/>
        <v>#N/A</v>
      </c>
      <c r="AN217" s="19" t="e">
        <f t="shared" si="38"/>
        <v>#N/A</v>
      </c>
      <c r="AO217" s="19" t="e">
        <f t="shared" si="39"/>
        <v>#N/A</v>
      </c>
      <c r="AP217" s="19" t="e">
        <f t="shared" si="40"/>
        <v>#N/A</v>
      </c>
      <c r="AQ217" s="22">
        <f t="shared" si="41"/>
        <v>0</v>
      </c>
      <c r="AR217" s="22">
        <f t="shared" si="42"/>
        <v>0</v>
      </c>
      <c r="AS217" s="22">
        <f>IF(AND(AQ217&gt;=Inputs!$B$15,D217=2),MAX(C217,Inputs!$B$15),AQ217)</f>
        <v>0</v>
      </c>
      <c r="AT217" s="22">
        <f>IF(AND(AR217&gt;=Inputs!$B$15,D217=2),MAX(C217,Inputs!$B$15),AR217)</f>
        <v>0</v>
      </c>
      <c r="AU217" s="22">
        <f>IF(AND(AS217&gt;=Inputs!$B$16,D217&lt;4),MAX(C217,Inputs!$B$16),AS217)</f>
        <v>0</v>
      </c>
      <c r="AV217" s="22">
        <f>IF(AND(AT217&gt;=Inputs!$B$16,D217&lt;4),MAX(C217,Inputs!$B$16),AT217)</f>
        <v>0</v>
      </c>
      <c r="AW217" s="20">
        <f>IF(AU217&gt;Inputs!$B$17,Inputs!$B$17,AU217)</f>
        <v>0</v>
      </c>
      <c r="AX217" s="20">
        <f>IF(AV217&gt;Inputs!$B$17,Inputs!$B$17,AV217)</f>
        <v>0</v>
      </c>
    </row>
    <row r="218" spans="1:50" x14ac:dyDescent="0.25">
      <c r="A218" s="1">
        <f>Levels!A219</f>
        <v>0</v>
      </c>
      <c r="B218" s="1">
        <f>Levels!B219</f>
        <v>0</v>
      </c>
      <c r="C218" s="15">
        <f>IF(AND(E218=0,F218=1),Levels!C219,'2013-2014'!AU218)</f>
        <v>0</v>
      </c>
      <c r="D218" s="1">
        <f>Levels!F219</f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 t="e">
        <f>Levels!AE219</f>
        <v>#N/A</v>
      </c>
      <c r="K218" s="1" t="e">
        <f>Levels!AF219</f>
        <v>#N/A</v>
      </c>
      <c r="L218" s="1" t="e">
        <f t="shared" si="44"/>
        <v>#N/A</v>
      </c>
      <c r="M218" s="19">
        <f>IF(D218=1,Inputs!$J$25,IF(D218=2,Inputs!$J$26,IF(D218=3,Inputs!$J$27,IF(D218=4,Inputs!$J$28,0))))</f>
        <v>0</v>
      </c>
      <c r="N218" s="19">
        <f>IF(D218=1,Inputs!$J$42,IF(D218=2,Inputs!$J$43,IF(D218=3,Inputs!$J$44,IF(D218=4,Inputs!$J$45,0))))</f>
        <v>0</v>
      </c>
      <c r="O218" s="19">
        <f>IF(D218=1,Inputs!$K$25,IF(D218=2,Inputs!$K$26,IF(D218=3,Inputs!$K$27,IF(D218=4,Inputs!$K$28,0))))</f>
        <v>0</v>
      </c>
      <c r="P218" s="19">
        <f>IF(D218=1,Inputs!$K$42,IF(D218=2,Inputs!$K$43,IF(D218=3,Inputs!$K$44,IF(D218=4,Inputs!$K$45,0))))</f>
        <v>0</v>
      </c>
      <c r="Q218" s="19">
        <f>IF(AND(D218=1,G218=1),Inputs!$L$25,IF(AND(D218=2,G218=1),Inputs!$L$26,IF(AND(D218=3,G218=1),Inputs!$L$27,IF(AND(D218=4,G218=1),Inputs!$L$28,0))))</f>
        <v>0</v>
      </c>
      <c r="R218" s="19">
        <f>IF(AND(D218=1,G218=1),Inputs!$L$42,IF(AND(D218=2,G218=1),Inputs!$L$43,IF(AND(D218=3,G218=1),Inputs!$L$44,IF(AND(D218=4,G218=1),Inputs!$L$45,0))))</f>
        <v>0</v>
      </c>
      <c r="S218" s="19">
        <f>IF(AND(D218=1,H218=1),Inputs!$M$25,IF(AND(D218=2,H218=1),Inputs!$M$26,IF(AND(D218=3,H218=1),Inputs!$M$27,IF(AND(D218=4,H218=1),Inputs!$M$28,0))))</f>
        <v>0</v>
      </c>
      <c r="T218" s="19">
        <f>IF(AND(D218=1,H218=1),Inputs!$M$42,IF(AND(D218=2,H218=1),Inputs!$M$43,IF(AND(D218=3,H218=1),Inputs!$M$44,IF(AND(D218=4,H218=1),Inputs!$M$45,0))))</f>
        <v>0</v>
      </c>
      <c r="U218" s="19">
        <f>IF(AND(D218=1,I218=1),Inputs!$N$25,IF(AND(D218=2,I218=1),Inputs!$N$26,IF(AND(D218=3,I218=1),Inputs!$N$27,IF(AND(D218=4,I218=1),Inputs!$N$28,0))))</f>
        <v>0</v>
      </c>
      <c r="V218" s="19">
        <f>IF(AND(D218=1,I218=1),Inputs!$N$42,IF(AND(D218=2,I218=1),Inputs!$N$43,IF(AND(D218=3,I218=1),Inputs!$N$44,IF(AND(D218=4,I218=1),Inputs!$N$45,0))))</f>
        <v>0</v>
      </c>
      <c r="W218" s="19">
        <f>IF(D218=1,Inputs!$J$34,IF(D218=2,Inputs!$J$35,IF(D218=3,Inputs!$J$36,IF(D218=4,Inputs!$J$37,0))))</f>
        <v>0</v>
      </c>
      <c r="X218" s="19">
        <f>IF(D218=1,Inputs!$J$51,IF(D218=2,Inputs!$J$52,IF(D218=3,Inputs!$J$53,IF(D218=4,Inputs!$J$54,0))))</f>
        <v>0</v>
      </c>
      <c r="Y218" s="19">
        <f>IF(D218=1,Inputs!$K$34,IF(D218=2,Inputs!$K$35,IF(D218=3,Inputs!$K$36,IF(D218=4,Inputs!$K$37,0))))</f>
        <v>0</v>
      </c>
      <c r="Z218" s="19">
        <f>IF(D218=1,Inputs!$K$51,IF(D218=2,Inputs!$K$52,IF(D218=3,Inputs!$K$53,IF(D218=4,Inputs!$K$54,0))))</f>
        <v>0</v>
      </c>
      <c r="AA218" s="19">
        <f>IF(AND(D218=1,G218=1),Inputs!$L$34,IF(AND(D218=2,G218=1),Inputs!$L$35,IF(AND(D218=3,G218=1),Inputs!$L$36,IF(AND(D218=4,G218=1),Inputs!$L$37,0))))</f>
        <v>0</v>
      </c>
      <c r="AB218" s="19">
        <f>IF(AND(D218=1,G218=1),Inputs!$L$51,IF(AND(D218=2,G218=1),Inputs!$L$52,IF(AND(D218=3,G218=1),Inputs!$L$53,IF(AND(D218=4,G218=1),Inputs!$L$54,0))))</f>
        <v>0</v>
      </c>
      <c r="AC218" s="19">
        <f>IF(AND(D218=1,H218=1),Inputs!$M$34,IF(AND(D218=2,H218=1),Inputs!$M$35,IF(AND(D218=3,H218=1),Inputs!$M$36,IF(AND(D218=4,H218=1),Inputs!$M$37,0))))</f>
        <v>0</v>
      </c>
      <c r="AD218" s="19">
        <f>IF(AND(D218=1,H218=1),Inputs!$M$51,IF(AND(D218=2,H218=1),Inputs!$M$52,IF(AND(D218=3,H218=1),Inputs!$M$53,IF(AND(D218=4,H218=1),Inputs!$M$54,0))))</f>
        <v>0</v>
      </c>
      <c r="AE218" s="19">
        <f>IF(AND(D218=1,I218=1),Inputs!$N$34,IF(AND(D218=2,I218=1),Inputs!$N$35,IF(AND(D218=3,I218=1),Inputs!$N$36,IF(AND(D218=4,I218=1),Inputs!$N$37,0))))</f>
        <v>0</v>
      </c>
      <c r="AF218" s="19">
        <f>IF(AND(D218=1,I218=1),Inputs!$N$51,IF(AND(D218=2,I218=1),Inputs!$N$52,IF(AND(D218=3,I218=1),Inputs!$N$53,IF(AND(D218=4,I218=1),Inputs!$N$54,0))))</f>
        <v>0</v>
      </c>
      <c r="AG218" s="19" t="e">
        <f t="shared" si="45"/>
        <v>#N/A</v>
      </c>
      <c r="AH218" s="19" t="e">
        <f t="shared" si="46"/>
        <v>#N/A</v>
      </c>
      <c r="AI218" s="19" t="e">
        <f t="shared" si="47"/>
        <v>#N/A</v>
      </c>
      <c r="AJ218" s="19" t="e">
        <f>IF(K218=2,Inputs!$B$7,IF(K218=3,Inputs!$B$8,IF(K218=4,Inputs!$B$9,IF(K218=5,Inputs!$B$10,IF(K218=6,Inputs!$B$11)))))</f>
        <v>#N/A</v>
      </c>
      <c r="AK218" s="19">
        <f>Inputs!$B$65+C218</f>
        <v>500</v>
      </c>
      <c r="AL218" s="19" t="e">
        <f t="shared" si="48"/>
        <v>#N/A</v>
      </c>
      <c r="AM218" s="19" t="e">
        <f t="shared" si="43"/>
        <v>#N/A</v>
      </c>
      <c r="AN218" s="19" t="e">
        <f t="shared" si="38"/>
        <v>#N/A</v>
      </c>
      <c r="AO218" s="19" t="e">
        <f t="shared" si="39"/>
        <v>#N/A</v>
      </c>
      <c r="AP218" s="19" t="e">
        <f t="shared" si="40"/>
        <v>#N/A</v>
      </c>
      <c r="AQ218" s="22">
        <f t="shared" si="41"/>
        <v>0</v>
      </c>
      <c r="AR218" s="22">
        <f t="shared" si="42"/>
        <v>0</v>
      </c>
      <c r="AS218" s="22">
        <f>IF(AND(AQ218&gt;=Inputs!$B$15,D218=2),MAX(C218,Inputs!$B$15),AQ218)</f>
        <v>0</v>
      </c>
      <c r="AT218" s="22">
        <f>IF(AND(AR218&gt;=Inputs!$B$15,D218=2),MAX(C218,Inputs!$B$15),AR218)</f>
        <v>0</v>
      </c>
      <c r="AU218" s="22">
        <f>IF(AND(AS218&gt;=Inputs!$B$16,D218&lt;4),MAX(C218,Inputs!$B$16),AS218)</f>
        <v>0</v>
      </c>
      <c r="AV218" s="22">
        <f>IF(AND(AT218&gt;=Inputs!$B$16,D218&lt;4),MAX(C218,Inputs!$B$16),AT218)</f>
        <v>0</v>
      </c>
      <c r="AW218" s="20">
        <f>IF(AU218&gt;Inputs!$B$17,Inputs!$B$17,AU218)</f>
        <v>0</v>
      </c>
      <c r="AX218" s="20">
        <f>IF(AV218&gt;Inputs!$B$17,Inputs!$B$17,AV218)</f>
        <v>0</v>
      </c>
    </row>
    <row r="219" spans="1:50" x14ac:dyDescent="0.25">
      <c r="A219" s="1">
        <f>Levels!A220</f>
        <v>0</v>
      </c>
      <c r="B219" s="1">
        <f>Levels!B220</f>
        <v>0</v>
      </c>
      <c r="C219" s="15">
        <f>IF(AND(E219=0,F219=1),Levels!C220,'2013-2014'!AU219)</f>
        <v>0</v>
      </c>
      <c r="D219" s="1">
        <f>Levels!F220</f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 t="e">
        <f>Levels!AE220</f>
        <v>#N/A</v>
      </c>
      <c r="K219" s="1" t="e">
        <f>Levels!AF220</f>
        <v>#N/A</v>
      </c>
      <c r="L219" s="1" t="e">
        <f t="shared" si="44"/>
        <v>#N/A</v>
      </c>
      <c r="M219" s="19">
        <f>IF(D219=1,Inputs!$J$25,IF(D219=2,Inputs!$J$26,IF(D219=3,Inputs!$J$27,IF(D219=4,Inputs!$J$28,0))))</f>
        <v>0</v>
      </c>
      <c r="N219" s="19">
        <f>IF(D219=1,Inputs!$J$42,IF(D219=2,Inputs!$J$43,IF(D219=3,Inputs!$J$44,IF(D219=4,Inputs!$J$45,0))))</f>
        <v>0</v>
      </c>
      <c r="O219" s="19">
        <f>IF(D219=1,Inputs!$K$25,IF(D219=2,Inputs!$K$26,IF(D219=3,Inputs!$K$27,IF(D219=4,Inputs!$K$28,0))))</f>
        <v>0</v>
      </c>
      <c r="P219" s="19">
        <f>IF(D219=1,Inputs!$K$42,IF(D219=2,Inputs!$K$43,IF(D219=3,Inputs!$K$44,IF(D219=4,Inputs!$K$45,0))))</f>
        <v>0</v>
      </c>
      <c r="Q219" s="19">
        <f>IF(AND(D219=1,G219=1),Inputs!$L$25,IF(AND(D219=2,G219=1),Inputs!$L$26,IF(AND(D219=3,G219=1),Inputs!$L$27,IF(AND(D219=4,G219=1),Inputs!$L$28,0))))</f>
        <v>0</v>
      </c>
      <c r="R219" s="19">
        <f>IF(AND(D219=1,G219=1),Inputs!$L$42,IF(AND(D219=2,G219=1),Inputs!$L$43,IF(AND(D219=3,G219=1),Inputs!$L$44,IF(AND(D219=4,G219=1),Inputs!$L$45,0))))</f>
        <v>0</v>
      </c>
      <c r="S219" s="19">
        <f>IF(AND(D219=1,H219=1),Inputs!$M$25,IF(AND(D219=2,H219=1),Inputs!$M$26,IF(AND(D219=3,H219=1),Inputs!$M$27,IF(AND(D219=4,H219=1),Inputs!$M$28,0))))</f>
        <v>0</v>
      </c>
      <c r="T219" s="19">
        <f>IF(AND(D219=1,H219=1),Inputs!$M$42,IF(AND(D219=2,H219=1),Inputs!$M$43,IF(AND(D219=3,H219=1),Inputs!$M$44,IF(AND(D219=4,H219=1),Inputs!$M$45,0))))</f>
        <v>0</v>
      </c>
      <c r="U219" s="19">
        <f>IF(AND(D219=1,I219=1),Inputs!$N$25,IF(AND(D219=2,I219=1),Inputs!$N$26,IF(AND(D219=3,I219=1),Inputs!$N$27,IF(AND(D219=4,I219=1),Inputs!$N$28,0))))</f>
        <v>0</v>
      </c>
      <c r="V219" s="19">
        <f>IF(AND(D219=1,I219=1),Inputs!$N$42,IF(AND(D219=2,I219=1),Inputs!$N$43,IF(AND(D219=3,I219=1),Inputs!$N$44,IF(AND(D219=4,I219=1),Inputs!$N$45,0))))</f>
        <v>0</v>
      </c>
      <c r="W219" s="19">
        <f>IF(D219=1,Inputs!$J$34,IF(D219=2,Inputs!$J$35,IF(D219=3,Inputs!$J$36,IF(D219=4,Inputs!$J$37,0))))</f>
        <v>0</v>
      </c>
      <c r="X219" s="19">
        <f>IF(D219=1,Inputs!$J$51,IF(D219=2,Inputs!$J$52,IF(D219=3,Inputs!$J$53,IF(D219=4,Inputs!$J$54,0))))</f>
        <v>0</v>
      </c>
      <c r="Y219" s="19">
        <f>IF(D219=1,Inputs!$K$34,IF(D219=2,Inputs!$K$35,IF(D219=3,Inputs!$K$36,IF(D219=4,Inputs!$K$37,0))))</f>
        <v>0</v>
      </c>
      <c r="Z219" s="19">
        <f>IF(D219=1,Inputs!$K$51,IF(D219=2,Inputs!$K$52,IF(D219=3,Inputs!$K$53,IF(D219=4,Inputs!$K$54,0))))</f>
        <v>0</v>
      </c>
      <c r="AA219" s="19">
        <f>IF(AND(D219=1,G219=1),Inputs!$L$34,IF(AND(D219=2,G219=1),Inputs!$L$35,IF(AND(D219=3,G219=1),Inputs!$L$36,IF(AND(D219=4,G219=1),Inputs!$L$37,0))))</f>
        <v>0</v>
      </c>
      <c r="AB219" s="19">
        <f>IF(AND(D219=1,G219=1),Inputs!$L$51,IF(AND(D219=2,G219=1),Inputs!$L$52,IF(AND(D219=3,G219=1),Inputs!$L$53,IF(AND(D219=4,G219=1),Inputs!$L$54,0))))</f>
        <v>0</v>
      </c>
      <c r="AC219" s="19">
        <f>IF(AND(D219=1,H219=1),Inputs!$M$34,IF(AND(D219=2,H219=1),Inputs!$M$35,IF(AND(D219=3,H219=1),Inputs!$M$36,IF(AND(D219=4,H219=1),Inputs!$M$37,0))))</f>
        <v>0</v>
      </c>
      <c r="AD219" s="19">
        <f>IF(AND(D219=1,H219=1),Inputs!$M$51,IF(AND(D219=2,H219=1),Inputs!$M$52,IF(AND(D219=3,H219=1),Inputs!$M$53,IF(AND(D219=4,H219=1),Inputs!$M$54,0))))</f>
        <v>0</v>
      </c>
      <c r="AE219" s="19">
        <f>IF(AND(D219=1,I219=1),Inputs!$N$34,IF(AND(D219=2,I219=1),Inputs!$N$35,IF(AND(D219=3,I219=1),Inputs!$N$36,IF(AND(D219=4,I219=1),Inputs!$N$37,0))))</f>
        <v>0</v>
      </c>
      <c r="AF219" s="19">
        <f>IF(AND(D219=1,I219=1),Inputs!$N$51,IF(AND(D219=2,I219=1),Inputs!$N$52,IF(AND(D219=3,I219=1),Inputs!$N$53,IF(AND(D219=4,I219=1),Inputs!$N$54,0))))</f>
        <v>0</v>
      </c>
      <c r="AG219" s="19" t="e">
        <f t="shared" si="45"/>
        <v>#N/A</v>
      </c>
      <c r="AH219" s="19" t="e">
        <f t="shared" si="46"/>
        <v>#N/A</v>
      </c>
      <c r="AI219" s="19" t="e">
        <f t="shared" si="47"/>
        <v>#N/A</v>
      </c>
      <c r="AJ219" s="19" t="e">
        <f>IF(K219=2,Inputs!$B$7,IF(K219=3,Inputs!$B$8,IF(K219=4,Inputs!$B$9,IF(K219=5,Inputs!$B$10,IF(K219=6,Inputs!$B$11)))))</f>
        <v>#N/A</v>
      </c>
      <c r="AK219" s="19">
        <f>Inputs!$B$65+C219</f>
        <v>500</v>
      </c>
      <c r="AL219" s="19" t="e">
        <f t="shared" si="48"/>
        <v>#N/A</v>
      </c>
      <c r="AM219" s="19" t="e">
        <f t="shared" si="43"/>
        <v>#N/A</v>
      </c>
      <c r="AN219" s="19" t="e">
        <f t="shared" si="38"/>
        <v>#N/A</v>
      </c>
      <c r="AO219" s="19" t="e">
        <f t="shared" si="39"/>
        <v>#N/A</v>
      </c>
      <c r="AP219" s="19" t="e">
        <f t="shared" si="40"/>
        <v>#N/A</v>
      </c>
      <c r="AQ219" s="22">
        <f t="shared" si="41"/>
        <v>0</v>
      </c>
      <c r="AR219" s="22">
        <f t="shared" si="42"/>
        <v>0</v>
      </c>
      <c r="AS219" s="22">
        <f>IF(AND(AQ219&gt;=Inputs!$B$15,D219=2),MAX(C219,Inputs!$B$15),AQ219)</f>
        <v>0</v>
      </c>
      <c r="AT219" s="22">
        <f>IF(AND(AR219&gt;=Inputs!$B$15,D219=2),MAX(C219,Inputs!$B$15),AR219)</f>
        <v>0</v>
      </c>
      <c r="AU219" s="22">
        <f>IF(AND(AS219&gt;=Inputs!$B$16,D219&lt;4),MAX(C219,Inputs!$B$16),AS219)</f>
        <v>0</v>
      </c>
      <c r="AV219" s="22">
        <f>IF(AND(AT219&gt;=Inputs!$B$16,D219&lt;4),MAX(C219,Inputs!$B$16),AT219)</f>
        <v>0</v>
      </c>
      <c r="AW219" s="20">
        <f>IF(AU219&gt;Inputs!$B$17,Inputs!$B$17,AU219)</f>
        <v>0</v>
      </c>
      <c r="AX219" s="20">
        <f>IF(AV219&gt;Inputs!$B$17,Inputs!$B$17,AV219)</f>
        <v>0</v>
      </c>
    </row>
    <row r="220" spans="1:50" x14ac:dyDescent="0.25">
      <c r="A220" s="1">
        <f>Levels!A221</f>
        <v>0</v>
      </c>
      <c r="B220" s="1">
        <f>Levels!B221</f>
        <v>0</v>
      </c>
      <c r="C220" s="15">
        <f>IF(AND(E220=0,F220=1),Levels!C221,'2013-2014'!AU220)</f>
        <v>0</v>
      </c>
      <c r="D220" s="1">
        <f>Levels!F221</f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 t="e">
        <f>Levels!AE221</f>
        <v>#N/A</v>
      </c>
      <c r="K220" s="1" t="e">
        <f>Levels!AF221</f>
        <v>#N/A</v>
      </c>
      <c r="L220" s="1" t="e">
        <f t="shared" si="44"/>
        <v>#N/A</v>
      </c>
      <c r="M220" s="19">
        <f>IF(D220=1,Inputs!$J$25,IF(D220=2,Inputs!$J$26,IF(D220=3,Inputs!$J$27,IF(D220=4,Inputs!$J$28,0))))</f>
        <v>0</v>
      </c>
      <c r="N220" s="19">
        <f>IF(D220=1,Inputs!$J$42,IF(D220=2,Inputs!$J$43,IF(D220=3,Inputs!$J$44,IF(D220=4,Inputs!$J$45,0))))</f>
        <v>0</v>
      </c>
      <c r="O220" s="19">
        <f>IF(D220=1,Inputs!$K$25,IF(D220=2,Inputs!$K$26,IF(D220=3,Inputs!$K$27,IF(D220=4,Inputs!$K$28,0))))</f>
        <v>0</v>
      </c>
      <c r="P220" s="19">
        <f>IF(D220=1,Inputs!$K$42,IF(D220=2,Inputs!$K$43,IF(D220=3,Inputs!$K$44,IF(D220=4,Inputs!$K$45,0))))</f>
        <v>0</v>
      </c>
      <c r="Q220" s="19">
        <f>IF(AND(D220=1,G220=1),Inputs!$L$25,IF(AND(D220=2,G220=1),Inputs!$L$26,IF(AND(D220=3,G220=1),Inputs!$L$27,IF(AND(D220=4,G220=1),Inputs!$L$28,0))))</f>
        <v>0</v>
      </c>
      <c r="R220" s="19">
        <f>IF(AND(D220=1,G220=1),Inputs!$L$42,IF(AND(D220=2,G220=1),Inputs!$L$43,IF(AND(D220=3,G220=1),Inputs!$L$44,IF(AND(D220=4,G220=1),Inputs!$L$45,0))))</f>
        <v>0</v>
      </c>
      <c r="S220" s="19">
        <f>IF(AND(D220=1,H220=1),Inputs!$M$25,IF(AND(D220=2,H220=1),Inputs!$M$26,IF(AND(D220=3,H220=1),Inputs!$M$27,IF(AND(D220=4,H220=1),Inputs!$M$28,0))))</f>
        <v>0</v>
      </c>
      <c r="T220" s="19">
        <f>IF(AND(D220=1,H220=1),Inputs!$M$42,IF(AND(D220=2,H220=1),Inputs!$M$43,IF(AND(D220=3,H220=1),Inputs!$M$44,IF(AND(D220=4,H220=1),Inputs!$M$45,0))))</f>
        <v>0</v>
      </c>
      <c r="U220" s="19">
        <f>IF(AND(D220=1,I220=1),Inputs!$N$25,IF(AND(D220=2,I220=1),Inputs!$N$26,IF(AND(D220=3,I220=1),Inputs!$N$27,IF(AND(D220=4,I220=1),Inputs!$N$28,0))))</f>
        <v>0</v>
      </c>
      <c r="V220" s="19">
        <f>IF(AND(D220=1,I220=1),Inputs!$N$42,IF(AND(D220=2,I220=1),Inputs!$N$43,IF(AND(D220=3,I220=1),Inputs!$N$44,IF(AND(D220=4,I220=1),Inputs!$N$45,0))))</f>
        <v>0</v>
      </c>
      <c r="W220" s="19">
        <f>IF(D220=1,Inputs!$J$34,IF(D220=2,Inputs!$J$35,IF(D220=3,Inputs!$J$36,IF(D220=4,Inputs!$J$37,0))))</f>
        <v>0</v>
      </c>
      <c r="X220" s="19">
        <f>IF(D220=1,Inputs!$J$51,IF(D220=2,Inputs!$J$52,IF(D220=3,Inputs!$J$53,IF(D220=4,Inputs!$J$54,0))))</f>
        <v>0</v>
      </c>
      <c r="Y220" s="19">
        <f>IF(D220=1,Inputs!$K$34,IF(D220=2,Inputs!$K$35,IF(D220=3,Inputs!$K$36,IF(D220=4,Inputs!$K$37,0))))</f>
        <v>0</v>
      </c>
      <c r="Z220" s="19">
        <f>IF(D220=1,Inputs!$K$51,IF(D220=2,Inputs!$K$52,IF(D220=3,Inputs!$K$53,IF(D220=4,Inputs!$K$54,0))))</f>
        <v>0</v>
      </c>
      <c r="AA220" s="19">
        <f>IF(AND(D220=1,G220=1),Inputs!$L$34,IF(AND(D220=2,G220=1),Inputs!$L$35,IF(AND(D220=3,G220=1),Inputs!$L$36,IF(AND(D220=4,G220=1),Inputs!$L$37,0))))</f>
        <v>0</v>
      </c>
      <c r="AB220" s="19">
        <f>IF(AND(D220=1,G220=1),Inputs!$L$51,IF(AND(D220=2,G220=1),Inputs!$L$52,IF(AND(D220=3,G220=1),Inputs!$L$53,IF(AND(D220=4,G220=1),Inputs!$L$54,0))))</f>
        <v>0</v>
      </c>
      <c r="AC220" s="19">
        <f>IF(AND(D220=1,H220=1),Inputs!$M$34,IF(AND(D220=2,H220=1),Inputs!$M$35,IF(AND(D220=3,H220=1),Inputs!$M$36,IF(AND(D220=4,H220=1),Inputs!$M$37,0))))</f>
        <v>0</v>
      </c>
      <c r="AD220" s="19">
        <f>IF(AND(D220=1,H220=1),Inputs!$M$51,IF(AND(D220=2,H220=1),Inputs!$M$52,IF(AND(D220=3,H220=1),Inputs!$M$53,IF(AND(D220=4,H220=1),Inputs!$M$54,0))))</f>
        <v>0</v>
      </c>
      <c r="AE220" s="19">
        <f>IF(AND(D220=1,I220=1),Inputs!$N$34,IF(AND(D220=2,I220=1),Inputs!$N$35,IF(AND(D220=3,I220=1),Inputs!$N$36,IF(AND(D220=4,I220=1),Inputs!$N$37,0))))</f>
        <v>0</v>
      </c>
      <c r="AF220" s="19">
        <f>IF(AND(D220=1,I220=1),Inputs!$N$51,IF(AND(D220=2,I220=1),Inputs!$N$52,IF(AND(D220=3,I220=1),Inputs!$N$53,IF(AND(D220=4,I220=1),Inputs!$N$54,0))))</f>
        <v>0</v>
      </c>
      <c r="AG220" s="19" t="e">
        <f t="shared" si="45"/>
        <v>#N/A</v>
      </c>
      <c r="AH220" s="19" t="e">
        <f t="shared" si="46"/>
        <v>#N/A</v>
      </c>
      <c r="AI220" s="19" t="e">
        <f t="shared" si="47"/>
        <v>#N/A</v>
      </c>
      <c r="AJ220" s="19" t="e">
        <f>IF(K220=2,Inputs!$B$7,IF(K220=3,Inputs!$B$8,IF(K220=4,Inputs!$B$9,IF(K220=5,Inputs!$B$10,IF(K220=6,Inputs!$B$11)))))</f>
        <v>#N/A</v>
      </c>
      <c r="AK220" s="19">
        <f>Inputs!$B$65+C220</f>
        <v>500</v>
      </c>
      <c r="AL220" s="19" t="e">
        <f t="shared" si="48"/>
        <v>#N/A</v>
      </c>
      <c r="AM220" s="19" t="e">
        <f t="shared" si="43"/>
        <v>#N/A</v>
      </c>
      <c r="AN220" s="19" t="e">
        <f t="shared" si="38"/>
        <v>#N/A</v>
      </c>
      <c r="AO220" s="19" t="e">
        <f t="shared" si="39"/>
        <v>#N/A</v>
      </c>
      <c r="AP220" s="19" t="e">
        <f t="shared" si="40"/>
        <v>#N/A</v>
      </c>
      <c r="AQ220" s="22">
        <f t="shared" si="41"/>
        <v>0</v>
      </c>
      <c r="AR220" s="22">
        <f t="shared" si="42"/>
        <v>0</v>
      </c>
      <c r="AS220" s="22">
        <f>IF(AND(AQ220&gt;=Inputs!$B$15,D220=2),MAX(C220,Inputs!$B$15),AQ220)</f>
        <v>0</v>
      </c>
      <c r="AT220" s="22">
        <f>IF(AND(AR220&gt;=Inputs!$B$15,D220=2),MAX(C220,Inputs!$B$15),AR220)</f>
        <v>0</v>
      </c>
      <c r="AU220" s="22">
        <f>IF(AND(AS220&gt;=Inputs!$B$16,D220&lt;4),MAX(C220,Inputs!$B$16),AS220)</f>
        <v>0</v>
      </c>
      <c r="AV220" s="22">
        <f>IF(AND(AT220&gt;=Inputs!$B$16,D220&lt;4),MAX(C220,Inputs!$B$16),AT220)</f>
        <v>0</v>
      </c>
      <c r="AW220" s="20">
        <f>IF(AU220&gt;Inputs!$B$17,Inputs!$B$17,AU220)</f>
        <v>0</v>
      </c>
      <c r="AX220" s="20">
        <f>IF(AV220&gt;Inputs!$B$17,Inputs!$B$17,AV220)</f>
        <v>0</v>
      </c>
    </row>
    <row r="221" spans="1:50" x14ac:dyDescent="0.25">
      <c r="A221" s="1">
        <f>Levels!A222</f>
        <v>0</v>
      </c>
      <c r="B221" s="1">
        <f>Levels!B222</f>
        <v>0</v>
      </c>
      <c r="C221" s="15">
        <f>IF(AND(E221=0,F221=1),Levels!C222,'2013-2014'!AU221)</f>
        <v>0</v>
      </c>
      <c r="D221" s="1">
        <f>Levels!F222</f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 t="e">
        <f>Levels!AE222</f>
        <v>#N/A</v>
      </c>
      <c r="K221" s="1" t="e">
        <f>Levels!AF222</f>
        <v>#N/A</v>
      </c>
      <c r="L221" s="1" t="e">
        <f t="shared" si="44"/>
        <v>#N/A</v>
      </c>
      <c r="M221" s="19">
        <f>IF(D221=1,Inputs!$J$25,IF(D221=2,Inputs!$J$26,IF(D221=3,Inputs!$J$27,IF(D221=4,Inputs!$J$28,0))))</f>
        <v>0</v>
      </c>
      <c r="N221" s="19">
        <f>IF(D221=1,Inputs!$J$42,IF(D221=2,Inputs!$J$43,IF(D221=3,Inputs!$J$44,IF(D221=4,Inputs!$J$45,0))))</f>
        <v>0</v>
      </c>
      <c r="O221" s="19">
        <f>IF(D221=1,Inputs!$K$25,IF(D221=2,Inputs!$K$26,IF(D221=3,Inputs!$K$27,IF(D221=4,Inputs!$K$28,0))))</f>
        <v>0</v>
      </c>
      <c r="P221" s="19">
        <f>IF(D221=1,Inputs!$K$42,IF(D221=2,Inputs!$K$43,IF(D221=3,Inputs!$K$44,IF(D221=4,Inputs!$K$45,0))))</f>
        <v>0</v>
      </c>
      <c r="Q221" s="19">
        <f>IF(AND(D221=1,G221=1),Inputs!$L$25,IF(AND(D221=2,G221=1),Inputs!$L$26,IF(AND(D221=3,G221=1),Inputs!$L$27,IF(AND(D221=4,G221=1),Inputs!$L$28,0))))</f>
        <v>0</v>
      </c>
      <c r="R221" s="19">
        <f>IF(AND(D221=1,G221=1),Inputs!$L$42,IF(AND(D221=2,G221=1),Inputs!$L$43,IF(AND(D221=3,G221=1),Inputs!$L$44,IF(AND(D221=4,G221=1),Inputs!$L$45,0))))</f>
        <v>0</v>
      </c>
      <c r="S221" s="19">
        <f>IF(AND(D221=1,H221=1),Inputs!$M$25,IF(AND(D221=2,H221=1),Inputs!$M$26,IF(AND(D221=3,H221=1),Inputs!$M$27,IF(AND(D221=4,H221=1),Inputs!$M$28,0))))</f>
        <v>0</v>
      </c>
      <c r="T221" s="19">
        <f>IF(AND(D221=1,H221=1),Inputs!$M$42,IF(AND(D221=2,H221=1),Inputs!$M$43,IF(AND(D221=3,H221=1),Inputs!$M$44,IF(AND(D221=4,H221=1),Inputs!$M$45,0))))</f>
        <v>0</v>
      </c>
      <c r="U221" s="19">
        <f>IF(AND(D221=1,I221=1),Inputs!$N$25,IF(AND(D221=2,I221=1),Inputs!$N$26,IF(AND(D221=3,I221=1),Inputs!$N$27,IF(AND(D221=4,I221=1),Inputs!$N$28,0))))</f>
        <v>0</v>
      </c>
      <c r="V221" s="19">
        <f>IF(AND(D221=1,I221=1),Inputs!$N$42,IF(AND(D221=2,I221=1),Inputs!$N$43,IF(AND(D221=3,I221=1),Inputs!$N$44,IF(AND(D221=4,I221=1),Inputs!$N$45,0))))</f>
        <v>0</v>
      </c>
      <c r="W221" s="19">
        <f>IF(D221=1,Inputs!$J$34,IF(D221=2,Inputs!$J$35,IF(D221=3,Inputs!$J$36,IF(D221=4,Inputs!$J$37,0))))</f>
        <v>0</v>
      </c>
      <c r="X221" s="19">
        <f>IF(D221=1,Inputs!$J$51,IF(D221=2,Inputs!$J$52,IF(D221=3,Inputs!$J$53,IF(D221=4,Inputs!$J$54,0))))</f>
        <v>0</v>
      </c>
      <c r="Y221" s="19">
        <f>IF(D221=1,Inputs!$K$34,IF(D221=2,Inputs!$K$35,IF(D221=3,Inputs!$K$36,IF(D221=4,Inputs!$K$37,0))))</f>
        <v>0</v>
      </c>
      <c r="Z221" s="19">
        <f>IF(D221=1,Inputs!$K$51,IF(D221=2,Inputs!$K$52,IF(D221=3,Inputs!$K$53,IF(D221=4,Inputs!$K$54,0))))</f>
        <v>0</v>
      </c>
      <c r="AA221" s="19">
        <f>IF(AND(D221=1,G221=1),Inputs!$L$34,IF(AND(D221=2,G221=1),Inputs!$L$35,IF(AND(D221=3,G221=1),Inputs!$L$36,IF(AND(D221=4,G221=1),Inputs!$L$37,0))))</f>
        <v>0</v>
      </c>
      <c r="AB221" s="19">
        <f>IF(AND(D221=1,G221=1),Inputs!$L$51,IF(AND(D221=2,G221=1),Inputs!$L$52,IF(AND(D221=3,G221=1),Inputs!$L$53,IF(AND(D221=4,G221=1),Inputs!$L$54,0))))</f>
        <v>0</v>
      </c>
      <c r="AC221" s="19">
        <f>IF(AND(D221=1,H221=1),Inputs!$M$34,IF(AND(D221=2,H221=1),Inputs!$M$35,IF(AND(D221=3,H221=1),Inputs!$M$36,IF(AND(D221=4,H221=1),Inputs!$M$37,0))))</f>
        <v>0</v>
      </c>
      <c r="AD221" s="19">
        <f>IF(AND(D221=1,H221=1),Inputs!$M$51,IF(AND(D221=2,H221=1),Inputs!$M$52,IF(AND(D221=3,H221=1),Inputs!$M$53,IF(AND(D221=4,H221=1),Inputs!$M$54,0))))</f>
        <v>0</v>
      </c>
      <c r="AE221" s="19">
        <f>IF(AND(D221=1,I221=1),Inputs!$N$34,IF(AND(D221=2,I221=1),Inputs!$N$35,IF(AND(D221=3,I221=1),Inputs!$N$36,IF(AND(D221=4,I221=1),Inputs!$N$37,0))))</f>
        <v>0</v>
      </c>
      <c r="AF221" s="19">
        <f>IF(AND(D221=1,I221=1),Inputs!$N$51,IF(AND(D221=2,I221=1),Inputs!$N$52,IF(AND(D221=3,I221=1),Inputs!$N$53,IF(AND(D221=4,I221=1),Inputs!$N$54,0))))</f>
        <v>0</v>
      </c>
      <c r="AG221" s="19" t="e">
        <f t="shared" si="45"/>
        <v>#N/A</v>
      </c>
      <c r="AH221" s="19" t="e">
        <f t="shared" si="46"/>
        <v>#N/A</v>
      </c>
      <c r="AI221" s="19" t="e">
        <f t="shared" si="47"/>
        <v>#N/A</v>
      </c>
      <c r="AJ221" s="19" t="e">
        <f>IF(K221=2,Inputs!$B$7,IF(K221=3,Inputs!$B$8,IF(K221=4,Inputs!$B$9,IF(K221=5,Inputs!$B$10,IF(K221=6,Inputs!$B$11)))))</f>
        <v>#N/A</v>
      </c>
      <c r="AK221" s="19">
        <f>Inputs!$B$65+C221</f>
        <v>500</v>
      </c>
      <c r="AL221" s="19" t="e">
        <f t="shared" si="48"/>
        <v>#N/A</v>
      </c>
      <c r="AM221" s="19" t="e">
        <f t="shared" si="43"/>
        <v>#N/A</v>
      </c>
      <c r="AN221" s="19" t="e">
        <f t="shared" si="38"/>
        <v>#N/A</v>
      </c>
      <c r="AO221" s="19" t="e">
        <f t="shared" si="39"/>
        <v>#N/A</v>
      </c>
      <c r="AP221" s="19" t="e">
        <f t="shared" si="40"/>
        <v>#N/A</v>
      </c>
      <c r="AQ221" s="22">
        <f t="shared" si="41"/>
        <v>0</v>
      </c>
      <c r="AR221" s="22">
        <f t="shared" si="42"/>
        <v>0</v>
      </c>
      <c r="AS221" s="22">
        <f>IF(AND(AQ221&gt;=Inputs!$B$15,D221=2),MAX(C221,Inputs!$B$15),AQ221)</f>
        <v>0</v>
      </c>
      <c r="AT221" s="22">
        <f>IF(AND(AR221&gt;=Inputs!$B$15,D221=2),MAX(C221,Inputs!$B$15),AR221)</f>
        <v>0</v>
      </c>
      <c r="AU221" s="22">
        <f>IF(AND(AS221&gt;=Inputs!$B$16,D221&lt;4),MAX(C221,Inputs!$B$16),AS221)</f>
        <v>0</v>
      </c>
      <c r="AV221" s="22">
        <f>IF(AND(AT221&gt;=Inputs!$B$16,D221&lt;4),MAX(C221,Inputs!$B$16),AT221)</f>
        <v>0</v>
      </c>
      <c r="AW221" s="20">
        <f>IF(AU221&gt;Inputs!$B$17,Inputs!$B$17,AU221)</f>
        <v>0</v>
      </c>
      <c r="AX221" s="20">
        <f>IF(AV221&gt;Inputs!$B$17,Inputs!$B$17,AV221)</f>
        <v>0</v>
      </c>
    </row>
    <row r="222" spans="1:50" x14ac:dyDescent="0.25">
      <c r="A222" s="1">
        <f>Levels!A223</f>
        <v>0</v>
      </c>
      <c r="B222" s="1">
        <f>Levels!B223</f>
        <v>0</v>
      </c>
      <c r="C222" s="15">
        <f>IF(AND(E222=0,F222=1),Levels!C223,'2013-2014'!AU222)</f>
        <v>0</v>
      </c>
      <c r="D222" s="1">
        <f>Levels!F223</f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 t="e">
        <f>Levels!AE223</f>
        <v>#N/A</v>
      </c>
      <c r="K222" s="1" t="e">
        <f>Levels!AF223</f>
        <v>#N/A</v>
      </c>
      <c r="L222" s="1" t="e">
        <f t="shared" si="44"/>
        <v>#N/A</v>
      </c>
      <c r="M222" s="19">
        <f>IF(D222=1,Inputs!$J$25,IF(D222=2,Inputs!$J$26,IF(D222=3,Inputs!$J$27,IF(D222=4,Inputs!$J$28,0))))</f>
        <v>0</v>
      </c>
      <c r="N222" s="19">
        <f>IF(D222=1,Inputs!$J$42,IF(D222=2,Inputs!$J$43,IF(D222=3,Inputs!$J$44,IF(D222=4,Inputs!$J$45,0))))</f>
        <v>0</v>
      </c>
      <c r="O222" s="19">
        <f>IF(D222=1,Inputs!$K$25,IF(D222=2,Inputs!$K$26,IF(D222=3,Inputs!$K$27,IF(D222=4,Inputs!$K$28,0))))</f>
        <v>0</v>
      </c>
      <c r="P222" s="19">
        <f>IF(D222=1,Inputs!$K$42,IF(D222=2,Inputs!$K$43,IF(D222=3,Inputs!$K$44,IF(D222=4,Inputs!$K$45,0))))</f>
        <v>0</v>
      </c>
      <c r="Q222" s="19">
        <f>IF(AND(D222=1,G222=1),Inputs!$L$25,IF(AND(D222=2,G222=1),Inputs!$L$26,IF(AND(D222=3,G222=1),Inputs!$L$27,IF(AND(D222=4,G222=1),Inputs!$L$28,0))))</f>
        <v>0</v>
      </c>
      <c r="R222" s="19">
        <f>IF(AND(D222=1,G222=1),Inputs!$L$42,IF(AND(D222=2,G222=1),Inputs!$L$43,IF(AND(D222=3,G222=1),Inputs!$L$44,IF(AND(D222=4,G222=1),Inputs!$L$45,0))))</f>
        <v>0</v>
      </c>
      <c r="S222" s="19">
        <f>IF(AND(D222=1,H222=1),Inputs!$M$25,IF(AND(D222=2,H222=1),Inputs!$M$26,IF(AND(D222=3,H222=1),Inputs!$M$27,IF(AND(D222=4,H222=1),Inputs!$M$28,0))))</f>
        <v>0</v>
      </c>
      <c r="T222" s="19">
        <f>IF(AND(D222=1,H222=1),Inputs!$M$42,IF(AND(D222=2,H222=1),Inputs!$M$43,IF(AND(D222=3,H222=1),Inputs!$M$44,IF(AND(D222=4,H222=1),Inputs!$M$45,0))))</f>
        <v>0</v>
      </c>
      <c r="U222" s="19">
        <f>IF(AND(D222=1,I222=1),Inputs!$N$25,IF(AND(D222=2,I222=1),Inputs!$N$26,IF(AND(D222=3,I222=1),Inputs!$N$27,IF(AND(D222=4,I222=1),Inputs!$N$28,0))))</f>
        <v>0</v>
      </c>
      <c r="V222" s="19">
        <f>IF(AND(D222=1,I222=1),Inputs!$N$42,IF(AND(D222=2,I222=1),Inputs!$N$43,IF(AND(D222=3,I222=1),Inputs!$N$44,IF(AND(D222=4,I222=1),Inputs!$N$45,0))))</f>
        <v>0</v>
      </c>
      <c r="W222" s="19">
        <f>IF(D222=1,Inputs!$J$34,IF(D222=2,Inputs!$J$35,IF(D222=3,Inputs!$J$36,IF(D222=4,Inputs!$J$37,0))))</f>
        <v>0</v>
      </c>
      <c r="X222" s="19">
        <f>IF(D222=1,Inputs!$J$51,IF(D222=2,Inputs!$J$52,IF(D222=3,Inputs!$J$53,IF(D222=4,Inputs!$J$54,0))))</f>
        <v>0</v>
      </c>
      <c r="Y222" s="19">
        <f>IF(D222=1,Inputs!$K$34,IF(D222=2,Inputs!$K$35,IF(D222=3,Inputs!$K$36,IF(D222=4,Inputs!$K$37,0))))</f>
        <v>0</v>
      </c>
      <c r="Z222" s="19">
        <f>IF(D222=1,Inputs!$K$51,IF(D222=2,Inputs!$K$52,IF(D222=3,Inputs!$K$53,IF(D222=4,Inputs!$K$54,0))))</f>
        <v>0</v>
      </c>
      <c r="AA222" s="19">
        <f>IF(AND(D222=1,G222=1),Inputs!$L$34,IF(AND(D222=2,G222=1),Inputs!$L$35,IF(AND(D222=3,G222=1),Inputs!$L$36,IF(AND(D222=4,G222=1),Inputs!$L$37,0))))</f>
        <v>0</v>
      </c>
      <c r="AB222" s="19">
        <f>IF(AND(D222=1,G222=1),Inputs!$L$51,IF(AND(D222=2,G222=1),Inputs!$L$52,IF(AND(D222=3,G222=1),Inputs!$L$53,IF(AND(D222=4,G222=1),Inputs!$L$54,0))))</f>
        <v>0</v>
      </c>
      <c r="AC222" s="19">
        <f>IF(AND(D222=1,H222=1),Inputs!$M$34,IF(AND(D222=2,H222=1),Inputs!$M$35,IF(AND(D222=3,H222=1),Inputs!$M$36,IF(AND(D222=4,H222=1),Inputs!$M$37,0))))</f>
        <v>0</v>
      </c>
      <c r="AD222" s="19">
        <f>IF(AND(D222=1,H222=1),Inputs!$M$51,IF(AND(D222=2,H222=1),Inputs!$M$52,IF(AND(D222=3,H222=1),Inputs!$M$53,IF(AND(D222=4,H222=1),Inputs!$M$54,0))))</f>
        <v>0</v>
      </c>
      <c r="AE222" s="19">
        <f>IF(AND(D222=1,I222=1),Inputs!$N$34,IF(AND(D222=2,I222=1),Inputs!$N$35,IF(AND(D222=3,I222=1),Inputs!$N$36,IF(AND(D222=4,I222=1),Inputs!$N$37,0))))</f>
        <v>0</v>
      </c>
      <c r="AF222" s="19">
        <f>IF(AND(D222=1,I222=1),Inputs!$N$51,IF(AND(D222=2,I222=1),Inputs!$N$52,IF(AND(D222=3,I222=1),Inputs!$N$53,IF(AND(D222=4,I222=1),Inputs!$N$54,0))))</f>
        <v>0</v>
      </c>
      <c r="AG222" s="19" t="e">
        <f t="shared" si="45"/>
        <v>#N/A</v>
      </c>
      <c r="AH222" s="19" t="e">
        <f t="shared" si="46"/>
        <v>#N/A</v>
      </c>
      <c r="AI222" s="19" t="e">
        <f t="shared" si="47"/>
        <v>#N/A</v>
      </c>
      <c r="AJ222" s="19" t="e">
        <f>IF(K222=2,Inputs!$B$7,IF(K222=3,Inputs!$B$8,IF(K222=4,Inputs!$B$9,IF(K222=5,Inputs!$B$10,IF(K222=6,Inputs!$B$11)))))</f>
        <v>#N/A</v>
      </c>
      <c r="AK222" s="19">
        <f>Inputs!$B$65+C222</f>
        <v>500</v>
      </c>
      <c r="AL222" s="19" t="e">
        <f t="shared" si="48"/>
        <v>#N/A</v>
      </c>
      <c r="AM222" s="19" t="e">
        <f t="shared" si="43"/>
        <v>#N/A</v>
      </c>
      <c r="AN222" s="19" t="e">
        <f t="shared" si="38"/>
        <v>#N/A</v>
      </c>
      <c r="AO222" s="19" t="e">
        <f t="shared" si="39"/>
        <v>#N/A</v>
      </c>
      <c r="AP222" s="19" t="e">
        <f t="shared" si="40"/>
        <v>#N/A</v>
      </c>
      <c r="AQ222" s="22">
        <f t="shared" si="41"/>
        <v>0</v>
      </c>
      <c r="AR222" s="22">
        <f t="shared" si="42"/>
        <v>0</v>
      </c>
      <c r="AS222" s="22">
        <f>IF(AND(AQ222&gt;=Inputs!$B$15,D222=2),MAX(C222,Inputs!$B$15),AQ222)</f>
        <v>0</v>
      </c>
      <c r="AT222" s="22">
        <f>IF(AND(AR222&gt;=Inputs!$B$15,D222=2),MAX(C222,Inputs!$B$15),AR222)</f>
        <v>0</v>
      </c>
      <c r="AU222" s="22">
        <f>IF(AND(AS222&gt;=Inputs!$B$16,D222&lt;4),MAX(C222,Inputs!$B$16),AS222)</f>
        <v>0</v>
      </c>
      <c r="AV222" s="22">
        <f>IF(AND(AT222&gt;=Inputs!$B$16,D222&lt;4),MAX(C222,Inputs!$B$16),AT222)</f>
        <v>0</v>
      </c>
      <c r="AW222" s="20">
        <f>IF(AU222&gt;Inputs!$B$17,Inputs!$B$17,AU222)</f>
        <v>0</v>
      </c>
      <c r="AX222" s="20">
        <f>IF(AV222&gt;Inputs!$B$17,Inputs!$B$17,AV222)</f>
        <v>0</v>
      </c>
    </row>
    <row r="223" spans="1:50" x14ac:dyDescent="0.25">
      <c r="A223" s="1">
        <f>Levels!A224</f>
        <v>0</v>
      </c>
      <c r="B223" s="1">
        <f>Levels!B224</f>
        <v>0</v>
      </c>
      <c r="C223" s="15">
        <f>IF(AND(E223=0,F223=1),Levels!C224,'2013-2014'!AU223)</f>
        <v>0</v>
      </c>
      <c r="D223" s="1">
        <f>Levels!F224</f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 t="e">
        <f>Levels!AE224</f>
        <v>#N/A</v>
      </c>
      <c r="K223" s="1" t="e">
        <f>Levels!AF224</f>
        <v>#N/A</v>
      </c>
      <c r="L223" s="1" t="e">
        <f t="shared" si="44"/>
        <v>#N/A</v>
      </c>
      <c r="M223" s="19">
        <f>IF(D223=1,Inputs!$J$25,IF(D223=2,Inputs!$J$26,IF(D223=3,Inputs!$J$27,IF(D223=4,Inputs!$J$28,0))))</f>
        <v>0</v>
      </c>
      <c r="N223" s="19">
        <f>IF(D223=1,Inputs!$J$42,IF(D223=2,Inputs!$J$43,IF(D223=3,Inputs!$J$44,IF(D223=4,Inputs!$J$45,0))))</f>
        <v>0</v>
      </c>
      <c r="O223" s="19">
        <f>IF(D223=1,Inputs!$K$25,IF(D223=2,Inputs!$K$26,IF(D223=3,Inputs!$K$27,IF(D223=4,Inputs!$K$28,0))))</f>
        <v>0</v>
      </c>
      <c r="P223" s="19">
        <f>IF(D223=1,Inputs!$K$42,IF(D223=2,Inputs!$K$43,IF(D223=3,Inputs!$K$44,IF(D223=4,Inputs!$K$45,0))))</f>
        <v>0</v>
      </c>
      <c r="Q223" s="19">
        <f>IF(AND(D223=1,G223=1),Inputs!$L$25,IF(AND(D223=2,G223=1),Inputs!$L$26,IF(AND(D223=3,G223=1),Inputs!$L$27,IF(AND(D223=4,G223=1),Inputs!$L$28,0))))</f>
        <v>0</v>
      </c>
      <c r="R223" s="19">
        <f>IF(AND(D223=1,G223=1),Inputs!$L$42,IF(AND(D223=2,G223=1),Inputs!$L$43,IF(AND(D223=3,G223=1),Inputs!$L$44,IF(AND(D223=4,G223=1),Inputs!$L$45,0))))</f>
        <v>0</v>
      </c>
      <c r="S223" s="19">
        <f>IF(AND(D223=1,H223=1),Inputs!$M$25,IF(AND(D223=2,H223=1),Inputs!$M$26,IF(AND(D223=3,H223=1),Inputs!$M$27,IF(AND(D223=4,H223=1),Inputs!$M$28,0))))</f>
        <v>0</v>
      </c>
      <c r="T223" s="19">
        <f>IF(AND(D223=1,H223=1),Inputs!$M$42,IF(AND(D223=2,H223=1),Inputs!$M$43,IF(AND(D223=3,H223=1),Inputs!$M$44,IF(AND(D223=4,H223=1),Inputs!$M$45,0))))</f>
        <v>0</v>
      </c>
      <c r="U223" s="19">
        <f>IF(AND(D223=1,I223=1),Inputs!$N$25,IF(AND(D223=2,I223=1),Inputs!$N$26,IF(AND(D223=3,I223=1),Inputs!$N$27,IF(AND(D223=4,I223=1),Inputs!$N$28,0))))</f>
        <v>0</v>
      </c>
      <c r="V223" s="19">
        <f>IF(AND(D223=1,I223=1),Inputs!$N$42,IF(AND(D223=2,I223=1),Inputs!$N$43,IF(AND(D223=3,I223=1),Inputs!$N$44,IF(AND(D223=4,I223=1),Inputs!$N$45,0))))</f>
        <v>0</v>
      </c>
      <c r="W223" s="19">
        <f>IF(D223=1,Inputs!$J$34,IF(D223=2,Inputs!$J$35,IF(D223=3,Inputs!$J$36,IF(D223=4,Inputs!$J$37,0))))</f>
        <v>0</v>
      </c>
      <c r="X223" s="19">
        <f>IF(D223=1,Inputs!$J$51,IF(D223=2,Inputs!$J$52,IF(D223=3,Inputs!$J$53,IF(D223=4,Inputs!$J$54,0))))</f>
        <v>0</v>
      </c>
      <c r="Y223" s="19">
        <f>IF(D223=1,Inputs!$K$34,IF(D223=2,Inputs!$K$35,IF(D223=3,Inputs!$K$36,IF(D223=4,Inputs!$K$37,0))))</f>
        <v>0</v>
      </c>
      <c r="Z223" s="19">
        <f>IF(D223=1,Inputs!$K$51,IF(D223=2,Inputs!$K$52,IF(D223=3,Inputs!$K$53,IF(D223=4,Inputs!$K$54,0))))</f>
        <v>0</v>
      </c>
      <c r="AA223" s="19">
        <f>IF(AND(D223=1,G223=1),Inputs!$L$34,IF(AND(D223=2,G223=1),Inputs!$L$35,IF(AND(D223=3,G223=1),Inputs!$L$36,IF(AND(D223=4,G223=1),Inputs!$L$37,0))))</f>
        <v>0</v>
      </c>
      <c r="AB223" s="19">
        <f>IF(AND(D223=1,G223=1),Inputs!$L$51,IF(AND(D223=2,G223=1),Inputs!$L$52,IF(AND(D223=3,G223=1),Inputs!$L$53,IF(AND(D223=4,G223=1),Inputs!$L$54,0))))</f>
        <v>0</v>
      </c>
      <c r="AC223" s="19">
        <f>IF(AND(D223=1,H223=1),Inputs!$M$34,IF(AND(D223=2,H223=1),Inputs!$M$35,IF(AND(D223=3,H223=1),Inputs!$M$36,IF(AND(D223=4,H223=1),Inputs!$M$37,0))))</f>
        <v>0</v>
      </c>
      <c r="AD223" s="19">
        <f>IF(AND(D223=1,H223=1),Inputs!$M$51,IF(AND(D223=2,H223=1),Inputs!$M$52,IF(AND(D223=3,H223=1),Inputs!$M$53,IF(AND(D223=4,H223=1),Inputs!$M$54,0))))</f>
        <v>0</v>
      </c>
      <c r="AE223" s="19">
        <f>IF(AND(D223=1,I223=1),Inputs!$N$34,IF(AND(D223=2,I223=1),Inputs!$N$35,IF(AND(D223=3,I223=1),Inputs!$N$36,IF(AND(D223=4,I223=1),Inputs!$N$37,0))))</f>
        <v>0</v>
      </c>
      <c r="AF223" s="19">
        <f>IF(AND(D223=1,I223=1),Inputs!$N$51,IF(AND(D223=2,I223=1),Inputs!$N$52,IF(AND(D223=3,I223=1),Inputs!$N$53,IF(AND(D223=4,I223=1),Inputs!$N$54,0))))</f>
        <v>0</v>
      </c>
      <c r="AG223" s="19" t="e">
        <f t="shared" si="45"/>
        <v>#N/A</v>
      </c>
      <c r="AH223" s="19" t="e">
        <f t="shared" si="46"/>
        <v>#N/A</v>
      </c>
      <c r="AI223" s="19" t="e">
        <f t="shared" si="47"/>
        <v>#N/A</v>
      </c>
      <c r="AJ223" s="19" t="e">
        <f>IF(K223=2,Inputs!$B$7,IF(K223=3,Inputs!$B$8,IF(K223=4,Inputs!$B$9,IF(K223=5,Inputs!$B$10,IF(K223=6,Inputs!$B$11)))))</f>
        <v>#N/A</v>
      </c>
      <c r="AK223" s="19">
        <f>Inputs!$B$65+C223</f>
        <v>500</v>
      </c>
      <c r="AL223" s="19" t="e">
        <f t="shared" si="48"/>
        <v>#N/A</v>
      </c>
      <c r="AM223" s="19" t="e">
        <f t="shared" si="43"/>
        <v>#N/A</v>
      </c>
      <c r="AN223" s="19" t="e">
        <f t="shared" si="38"/>
        <v>#N/A</v>
      </c>
      <c r="AO223" s="19" t="e">
        <f t="shared" si="39"/>
        <v>#N/A</v>
      </c>
      <c r="AP223" s="19" t="e">
        <f t="shared" si="40"/>
        <v>#N/A</v>
      </c>
      <c r="AQ223" s="22">
        <f t="shared" si="41"/>
        <v>0</v>
      </c>
      <c r="AR223" s="22">
        <f t="shared" si="42"/>
        <v>0</v>
      </c>
      <c r="AS223" s="22">
        <f>IF(AND(AQ223&gt;=Inputs!$B$15,D223=2),MAX(C223,Inputs!$B$15),AQ223)</f>
        <v>0</v>
      </c>
      <c r="AT223" s="22">
        <f>IF(AND(AR223&gt;=Inputs!$B$15,D223=2),MAX(C223,Inputs!$B$15),AR223)</f>
        <v>0</v>
      </c>
      <c r="AU223" s="22">
        <f>IF(AND(AS223&gt;=Inputs!$B$16,D223&lt;4),MAX(C223,Inputs!$B$16),AS223)</f>
        <v>0</v>
      </c>
      <c r="AV223" s="22">
        <f>IF(AND(AT223&gt;=Inputs!$B$16,D223&lt;4),MAX(C223,Inputs!$B$16),AT223)</f>
        <v>0</v>
      </c>
      <c r="AW223" s="20">
        <f>IF(AU223&gt;Inputs!$B$17,Inputs!$B$17,AU223)</f>
        <v>0</v>
      </c>
      <c r="AX223" s="20">
        <f>IF(AV223&gt;Inputs!$B$17,Inputs!$B$17,AV223)</f>
        <v>0</v>
      </c>
    </row>
    <row r="224" spans="1:50" x14ac:dyDescent="0.25">
      <c r="A224" s="1">
        <f>Levels!A225</f>
        <v>0</v>
      </c>
      <c r="B224" s="1">
        <f>Levels!B225</f>
        <v>0</v>
      </c>
      <c r="C224" s="15">
        <f>IF(AND(E224=0,F224=1),Levels!C225,'2013-2014'!AU224)</f>
        <v>0</v>
      </c>
      <c r="D224" s="1">
        <f>Levels!F225</f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 t="e">
        <f>Levels!AE225</f>
        <v>#N/A</v>
      </c>
      <c r="K224" s="1" t="e">
        <f>Levels!AF225</f>
        <v>#N/A</v>
      </c>
      <c r="L224" s="1" t="e">
        <f t="shared" si="44"/>
        <v>#N/A</v>
      </c>
      <c r="M224" s="19">
        <f>IF(D224=1,Inputs!$J$25,IF(D224=2,Inputs!$J$26,IF(D224=3,Inputs!$J$27,IF(D224=4,Inputs!$J$28,0))))</f>
        <v>0</v>
      </c>
      <c r="N224" s="19">
        <f>IF(D224=1,Inputs!$J$42,IF(D224=2,Inputs!$J$43,IF(D224=3,Inputs!$J$44,IF(D224=4,Inputs!$J$45,0))))</f>
        <v>0</v>
      </c>
      <c r="O224" s="19">
        <f>IF(D224=1,Inputs!$K$25,IF(D224=2,Inputs!$K$26,IF(D224=3,Inputs!$K$27,IF(D224=4,Inputs!$K$28,0))))</f>
        <v>0</v>
      </c>
      <c r="P224" s="19">
        <f>IF(D224=1,Inputs!$K$42,IF(D224=2,Inputs!$K$43,IF(D224=3,Inputs!$K$44,IF(D224=4,Inputs!$K$45,0))))</f>
        <v>0</v>
      </c>
      <c r="Q224" s="19">
        <f>IF(AND(D224=1,G224=1),Inputs!$L$25,IF(AND(D224=2,G224=1),Inputs!$L$26,IF(AND(D224=3,G224=1),Inputs!$L$27,IF(AND(D224=4,G224=1),Inputs!$L$28,0))))</f>
        <v>0</v>
      </c>
      <c r="R224" s="19">
        <f>IF(AND(D224=1,G224=1),Inputs!$L$42,IF(AND(D224=2,G224=1),Inputs!$L$43,IF(AND(D224=3,G224=1),Inputs!$L$44,IF(AND(D224=4,G224=1),Inputs!$L$45,0))))</f>
        <v>0</v>
      </c>
      <c r="S224" s="19">
        <f>IF(AND(D224=1,H224=1),Inputs!$M$25,IF(AND(D224=2,H224=1),Inputs!$M$26,IF(AND(D224=3,H224=1),Inputs!$M$27,IF(AND(D224=4,H224=1),Inputs!$M$28,0))))</f>
        <v>0</v>
      </c>
      <c r="T224" s="19">
        <f>IF(AND(D224=1,H224=1),Inputs!$M$42,IF(AND(D224=2,H224=1),Inputs!$M$43,IF(AND(D224=3,H224=1),Inputs!$M$44,IF(AND(D224=4,H224=1),Inputs!$M$45,0))))</f>
        <v>0</v>
      </c>
      <c r="U224" s="19">
        <f>IF(AND(D224=1,I224=1),Inputs!$N$25,IF(AND(D224=2,I224=1),Inputs!$N$26,IF(AND(D224=3,I224=1),Inputs!$N$27,IF(AND(D224=4,I224=1),Inputs!$N$28,0))))</f>
        <v>0</v>
      </c>
      <c r="V224" s="19">
        <f>IF(AND(D224=1,I224=1),Inputs!$N$42,IF(AND(D224=2,I224=1),Inputs!$N$43,IF(AND(D224=3,I224=1),Inputs!$N$44,IF(AND(D224=4,I224=1),Inputs!$N$45,0))))</f>
        <v>0</v>
      </c>
      <c r="W224" s="19">
        <f>IF(D224=1,Inputs!$J$34,IF(D224=2,Inputs!$J$35,IF(D224=3,Inputs!$J$36,IF(D224=4,Inputs!$J$37,0))))</f>
        <v>0</v>
      </c>
      <c r="X224" s="19">
        <f>IF(D224=1,Inputs!$J$51,IF(D224=2,Inputs!$J$52,IF(D224=3,Inputs!$J$53,IF(D224=4,Inputs!$J$54,0))))</f>
        <v>0</v>
      </c>
      <c r="Y224" s="19">
        <f>IF(D224=1,Inputs!$K$34,IF(D224=2,Inputs!$K$35,IF(D224=3,Inputs!$K$36,IF(D224=4,Inputs!$K$37,0))))</f>
        <v>0</v>
      </c>
      <c r="Z224" s="19">
        <f>IF(D224=1,Inputs!$K$51,IF(D224=2,Inputs!$K$52,IF(D224=3,Inputs!$K$53,IF(D224=4,Inputs!$K$54,0))))</f>
        <v>0</v>
      </c>
      <c r="AA224" s="19">
        <f>IF(AND(D224=1,G224=1),Inputs!$L$34,IF(AND(D224=2,G224=1),Inputs!$L$35,IF(AND(D224=3,G224=1),Inputs!$L$36,IF(AND(D224=4,G224=1),Inputs!$L$37,0))))</f>
        <v>0</v>
      </c>
      <c r="AB224" s="19">
        <f>IF(AND(D224=1,G224=1),Inputs!$L$51,IF(AND(D224=2,G224=1),Inputs!$L$52,IF(AND(D224=3,G224=1),Inputs!$L$53,IF(AND(D224=4,G224=1),Inputs!$L$54,0))))</f>
        <v>0</v>
      </c>
      <c r="AC224" s="19">
        <f>IF(AND(D224=1,H224=1),Inputs!$M$34,IF(AND(D224=2,H224=1),Inputs!$M$35,IF(AND(D224=3,H224=1),Inputs!$M$36,IF(AND(D224=4,H224=1),Inputs!$M$37,0))))</f>
        <v>0</v>
      </c>
      <c r="AD224" s="19">
        <f>IF(AND(D224=1,H224=1),Inputs!$M$51,IF(AND(D224=2,H224=1),Inputs!$M$52,IF(AND(D224=3,H224=1),Inputs!$M$53,IF(AND(D224=4,H224=1),Inputs!$M$54,0))))</f>
        <v>0</v>
      </c>
      <c r="AE224" s="19">
        <f>IF(AND(D224=1,I224=1),Inputs!$N$34,IF(AND(D224=2,I224=1),Inputs!$N$35,IF(AND(D224=3,I224=1),Inputs!$N$36,IF(AND(D224=4,I224=1),Inputs!$N$37,0))))</f>
        <v>0</v>
      </c>
      <c r="AF224" s="19">
        <f>IF(AND(D224=1,I224=1),Inputs!$N$51,IF(AND(D224=2,I224=1),Inputs!$N$52,IF(AND(D224=3,I224=1),Inputs!$N$53,IF(AND(D224=4,I224=1),Inputs!$N$54,0))))</f>
        <v>0</v>
      </c>
      <c r="AG224" s="19" t="e">
        <f t="shared" si="45"/>
        <v>#N/A</v>
      </c>
      <c r="AH224" s="19" t="e">
        <f t="shared" si="46"/>
        <v>#N/A</v>
      </c>
      <c r="AI224" s="19" t="e">
        <f t="shared" si="47"/>
        <v>#N/A</v>
      </c>
      <c r="AJ224" s="19" t="e">
        <f>IF(K224=2,Inputs!$B$7,IF(K224=3,Inputs!$B$8,IF(K224=4,Inputs!$B$9,IF(K224=5,Inputs!$B$10,IF(K224=6,Inputs!$B$11)))))</f>
        <v>#N/A</v>
      </c>
      <c r="AK224" s="19">
        <f>Inputs!$B$65+C224</f>
        <v>500</v>
      </c>
      <c r="AL224" s="19" t="e">
        <f t="shared" si="48"/>
        <v>#N/A</v>
      </c>
      <c r="AM224" s="19" t="e">
        <f t="shared" si="43"/>
        <v>#N/A</v>
      </c>
      <c r="AN224" s="19" t="e">
        <f t="shared" si="38"/>
        <v>#N/A</v>
      </c>
      <c r="AO224" s="19" t="e">
        <f t="shared" si="39"/>
        <v>#N/A</v>
      </c>
      <c r="AP224" s="19" t="e">
        <f t="shared" si="40"/>
        <v>#N/A</v>
      </c>
      <c r="AQ224" s="22">
        <f t="shared" si="41"/>
        <v>0</v>
      </c>
      <c r="AR224" s="22">
        <f t="shared" si="42"/>
        <v>0</v>
      </c>
      <c r="AS224" s="22">
        <f>IF(AND(AQ224&gt;=Inputs!$B$15,D224=2),MAX(C224,Inputs!$B$15),AQ224)</f>
        <v>0</v>
      </c>
      <c r="AT224" s="22">
        <f>IF(AND(AR224&gt;=Inputs!$B$15,D224=2),MAX(C224,Inputs!$B$15),AR224)</f>
        <v>0</v>
      </c>
      <c r="AU224" s="22">
        <f>IF(AND(AS224&gt;=Inputs!$B$16,D224&lt;4),MAX(C224,Inputs!$B$16),AS224)</f>
        <v>0</v>
      </c>
      <c r="AV224" s="22">
        <f>IF(AND(AT224&gt;=Inputs!$B$16,D224&lt;4),MAX(C224,Inputs!$B$16),AT224)</f>
        <v>0</v>
      </c>
      <c r="AW224" s="20">
        <f>IF(AU224&gt;Inputs!$B$17,Inputs!$B$17,AU224)</f>
        <v>0</v>
      </c>
      <c r="AX224" s="20">
        <f>IF(AV224&gt;Inputs!$B$17,Inputs!$B$17,AV224)</f>
        <v>0</v>
      </c>
    </row>
    <row r="225" spans="1:50" x14ac:dyDescent="0.25">
      <c r="A225" s="1">
        <f>Levels!A226</f>
        <v>0</v>
      </c>
      <c r="B225" s="1">
        <f>Levels!B226</f>
        <v>0</v>
      </c>
      <c r="C225" s="15">
        <f>IF(AND(E225=0,F225=1),Levels!C226,'2013-2014'!AU225)</f>
        <v>0</v>
      </c>
      <c r="D225" s="1">
        <f>Levels!F226</f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 t="e">
        <f>Levels!AE226</f>
        <v>#N/A</v>
      </c>
      <c r="K225" s="1" t="e">
        <f>Levels!AF226</f>
        <v>#N/A</v>
      </c>
      <c r="L225" s="1" t="e">
        <f t="shared" si="44"/>
        <v>#N/A</v>
      </c>
      <c r="M225" s="19">
        <f>IF(D225=1,Inputs!$J$25,IF(D225=2,Inputs!$J$26,IF(D225=3,Inputs!$J$27,IF(D225=4,Inputs!$J$28,0))))</f>
        <v>0</v>
      </c>
      <c r="N225" s="19">
        <f>IF(D225=1,Inputs!$J$42,IF(D225=2,Inputs!$J$43,IF(D225=3,Inputs!$J$44,IF(D225=4,Inputs!$J$45,0))))</f>
        <v>0</v>
      </c>
      <c r="O225" s="19">
        <f>IF(D225=1,Inputs!$K$25,IF(D225=2,Inputs!$K$26,IF(D225=3,Inputs!$K$27,IF(D225=4,Inputs!$K$28,0))))</f>
        <v>0</v>
      </c>
      <c r="P225" s="19">
        <f>IF(D225=1,Inputs!$K$42,IF(D225=2,Inputs!$K$43,IF(D225=3,Inputs!$K$44,IF(D225=4,Inputs!$K$45,0))))</f>
        <v>0</v>
      </c>
      <c r="Q225" s="19">
        <f>IF(AND(D225=1,G225=1),Inputs!$L$25,IF(AND(D225=2,G225=1),Inputs!$L$26,IF(AND(D225=3,G225=1),Inputs!$L$27,IF(AND(D225=4,G225=1),Inputs!$L$28,0))))</f>
        <v>0</v>
      </c>
      <c r="R225" s="19">
        <f>IF(AND(D225=1,G225=1),Inputs!$L$42,IF(AND(D225=2,G225=1),Inputs!$L$43,IF(AND(D225=3,G225=1),Inputs!$L$44,IF(AND(D225=4,G225=1),Inputs!$L$45,0))))</f>
        <v>0</v>
      </c>
      <c r="S225" s="19">
        <f>IF(AND(D225=1,H225=1),Inputs!$M$25,IF(AND(D225=2,H225=1),Inputs!$M$26,IF(AND(D225=3,H225=1),Inputs!$M$27,IF(AND(D225=4,H225=1),Inputs!$M$28,0))))</f>
        <v>0</v>
      </c>
      <c r="T225" s="19">
        <f>IF(AND(D225=1,H225=1),Inputs!$M$42,IF(AND(D225=2,H225=1),Inputs!$M$43,IF(AND(D225=3,H225=1),Inputs!$M$44,IF(AND(D225=4,H225=1),Inputs!$M$45,0))))</f>
        <v>0</v>
      </c>
      <c r="U225" s="19">
        <f>IF(AND(D225=1,I225=1),Inputs!$N$25,IF(AND(D225=2,I225=1),Inputs!$N$26,IF(AND(D225=3,I225=1),Inputs!$N$27,IF(AND(D225=4,I225=1),Inputs!$N$28,0))))</f>
        <v>0</v>
      </c>
      <c r="V225" s="19">
        <f>IF(AND(D225=1,I225=1),Inputs!$N$42,IF(AND(D225=2,I225=1),Inputs!$N$43,IF(AND(D225=3,I225=1),Inputs!$N$44,IF(AND(D225=4,I225=1),Inputs!$N$45,0))))</f>
        <v>0</v>
      </c>
      <c r="W225" s="19">
        <f>IF(D225=1,Inputs!$J$34,IF(D225=2,Inputs!$J$35,IF(D225=3,Inputs!$J$36,IF(D225=4,Inputs!$J$37,0))))</f>
        <v>0</v>
      </c>
      <c r="X225" s="19">
        <f>IF(D225=1,Inputs!$J$51,IF(D225=2,Inputs!$J$52,IF(D225=3,Inputs!$J$53,IF(D225=4,Inputs!$J$54,0))))</f>
        <v>0</v>
      </c>
      <c r="Y225" s="19">
        <f>IF(D225=1,Inputs!$K$34,IF(D225=2,Inputs!$K$35,IF(D225=3,Inputs!$K$36,IF(D225=4,Inputs!$K$37,0))))</f>
        <v>0</v>
      </c>
      <c r="Z225" s="19">
        <f>IF(D225=1,Inputs!$K$51,IF(D225=2,Inputs!$K$52,IF(D225=3,Inputs!$K$53,IF(D225=4,Inputs!$K$54,0))))</f>
        <v>0</v>
      </c>
      <c r="AA225" s="19">
        <f>IF(AND(D225=1,G225=1),Inputs!$L$34,IF(AND(D225=2,G225=1),Inputs!$L$35,IF(AND(D225=3,G225=1),Inputs!$L$36,IF(AND(D225=4,G225=1),Inputs!$L$37,0))))</f>
        <v>0</v>
      </c>
      <c r="AB225" s="19">
        <f>IF(AND(D225=1,G225=1),Inputs!$L$51,IF(AND(D225=2,G225=1),Inputs!$L$52,IF(AND(D225=3,G225=1),Inputs!$L$53,IF(AND(D225=4,G225=1),Inputs!$L$54,0))))</f>
        <v>0</v>
      </c>
      <c r="AC225" s="19">
        <f>IF(AND(D225=1,H225=1),Inputs!$M$34,IF(AND(D225=2,H225=1),Inputs!$M$35,IF(AND(D225=3,H225=1),Inputs!$M$36,IF(AND(D225=4,H225=1),Inputs!$M$37,0))))</f>
        <v>0</v>
      </c>
      <c r="AD225" s="19">
        <f>IF(AND(D225=1,H225=1),Inputs!$M$51,IF(AND(D225=2,H225=1),Inputs!$M$52,IF(AND(D225=3,H225=1),Inputs!$M$53,IF(AND(D225=4,H225=1),Inputs!$M$54,0))))</f>
        <v>0</v>
      </c>
      <c r="AE225" s="19">
        <f>IF(AND(D225=1,I225=1),Inputs!$N$34,IF(AND(D225=2,I225=1),Inputs!$N$35,IF(AND(D225=3,I225=1),Inputs!$N$36,IF(AND(D225=4,I225=1),Inputs!$N$37,0))))</f>
        <v>0</v>
      </c>
      <c r="AF225" s="19">
        <f>IF(AND(D225=1,I225=1),Inputs!$N$51,IF(AND(D225=2,I225=1),Inputs!$N$52,IF(AND(D225=3,I225=1),Inputs!$N$53,IF(AND(D225=4,I225=1),Inputs!$N$54,0))))</f>
        <v>0</v>
      </c>
      <c r="AG225" s="19" t="e">
        <f t="shared" si="45"/>
        <v>#N/A</v>
      </c>
      <c r="AH225" s="19" t="e">
        <f t="shared" si="46"/>
        <v>#N/A</v>
      </c>
      <c r="AI225" s="19" t="e">
        <f t="shared" si="47"/>
        <v>#N/A</v>
      </c>
      <c r="AJ225" s="19" t="e">
        <f>IF(K225=2,Inputs!$B$7,IF(K225=3,Inputs!$B$8,IF(K225=4,Inputs!$B$9,IF(K225=5,Inputs!$B$10,IF(K225=6,Inputs!$B$11)))))</f>
        <v>#N/A</v>
      </c>
      <c r="AK225" s="19">
        <f>Inputs!$B$65+C225</f>
        <v>500</v>
      </c>
      <c r="AL225" s="19" t="e">
        <f t="shared" si="48"/>
        <v>#N/A</v>
      </c>
      <c r="AM225" s="19" t="e">
        <f t="shared" si="43"/>
        <v>#N/A</v>
      </c>
      <c r="AN225" s="19" t="e">
        <f t="shared" si="38"/>
        <v>#N/A</v>
      </c>
      <c r="AO225" s="19" t="e">
        <f t="shared" si="39"/>
        <v>#N/A</v>
      </c>
      <c r="AP225" s="19" t="e">
        <f t="shared" si="40"/>
        <v>#N/A</v>
      </c>
      <c r="AQ225" s="22">
        <f t="shared" si="41"/>
        <v>0</v>
      </c>
      <c r="AR225" s="22">
        <f t="shared" si="42"/>
        <v>0</v>
      </c>
      <c r="AS225" s="22">
        <f>IF(AND(AQ225&gt;=Inputs!$B$15,D225=2),MAX(C225,Inputs!$B$15),AQ225)</f>
        <v>0</v>
      </c>
      <c r="AT225" s="22">
        <f>IF(AND(AR225&gt;=Inputs!$B$15,D225=2),MAX(C225,Inputs!$B$15),AR225)</f>
        <v>0</v>
      </c>
      <c r="AU225" s="22">
        <f>IF(AND(AS225&gt;=Inputs!$B$16,D225&lt;4),MAX(C225,Inputs!$B$16),AS225)</f>
        <v>0</v>
      </c>
      <c r="AV225" s="22">
        <f>IF(AND(AT225&gt;=Inputs!$B$16,D225&lt;4),MAX(C225,Inputs!$B$16),AT225)</f>
        <v>0</v>
      </c>
      <c r="AW225" s="20">
        <f>IF(AU225&gt;Inputs!$B$17,Inputs!$B$17,AU225)</f>
        <v>0</v>
      </c>
      <c r="AX225" s="20">
        <f>IF(AV225&gt;Inputs!$B$17,Inputs!$B$17,AV225)</f>
        <v>0</v>
      </c>
    </row>
    <row r="226" spans="1:50" x14ac:dyDescent="0.25">
      <c r="A226" s="1">
        <f>Levels!A227</f>
        <v>0</v>
      </c>
      <c r="B226" s="1">
        <f>Levels!B227</f>
        <v>0</v>
      </c>
      <c r="C226" s="15">
        <f>IF(AND(E226=0,F226=1),Levels!C227,'2013-2014'!AU226)</f>
        <v>0</v>
      </c>
      <c r="D226" s="1">
        <f>Levels!F227</f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 t="e">
        <f>Levels!AE227</f>
        <v>#N/A</v>
      </c>
      <c r="K226" s="1" t="e">
        <f>Levels!AF227</f>
        <v>#N/A</v>
      </c>
      <c r="L226" s="1" t="e">
        <f t="shared" si="44"/>
        <v>#N/A</v>
      </c>
      <c r="M226" s="19">
        <f>IF(D226=1,Inputs!$J$25,IF(D226=2,Inputs!$J$26,IF(D226=3,Inputs!$J$27,IF(D226=4,Inputs!$J$28,0))))</f>
        <v>0</v>
      </c>
      <c r="N226" s="19">
        <f>IF(D226=1,Inputs!$J$42,IF(D226=2,Inputs!$J$43,IF(D226=3,Inputs!$J$44,IF(D226=4,Inputs!$J$45,0))))</f>
        <v>0</v>
      </c>
      <c r="O226" s="19">
        <f>IF(D226=1,Inputs!$K$25,IF(D226=2,Inputs!$K$26,IF(D226=3,Inputs!$K$27,IF(D226=4,Inputs!$K$28,0))))</f>
        <v>0</v>
      </c>
      <c r="P226" s="19">
        <f>IF(D226=1,Inputs!$K$42,IF(D226=2,Inputs!$K$43,IF(D226=3,Inputs!$K$44,IF(D226=4,Inputs!$K$45,0))))</f>
        <v>0</v>
      </c>
      <c r="Q226" s="19">
        <f>IF(AND(D226=1,G226=1),Inputs!$L$25,IF(AND(D226=2,G226=1),Inputs!$L$26,IF(AND(D226=3,G226=1),Inputs!$L$27,IF(AND(D226=4,G226=1),Inputs!$L$28,0))))</f>
        <v>0</v>
      </c>
      <c r="R226" s="19">
        <f>IF(AND(D226=1,G226=1),Inputs!$L$42,IF(AND(D226=2,G226=1),Inputs!$L$43,IF(AND(D226=3,G226=1),Inputs!$L$44,IF(AND(D226=4,G226=1),Inputs!$L$45,0))))</f>
        <v>0</v>
      </c>
      <c r="S226" s="19">
        <f>IF(AND(D226=1,H226=1),Inputs!$M$25,IF(AND(D226=2,H226=1),Inputs!$M$26,IF(AND(D226=3,H226=1),Inputs!$M$27,IF(AND(D226=4,H226=1),Inputs!$M$28,0))))</f>
        <v>0</v>
      </c>
      <c r="T226" s="19">
        <f>IF(AND(D226=1,H226=1),Inputs!$M$42,IF(AND(D226=2,H226=1),Inputs!$M$43,IF(AND(D226=3,H226=1),Inputs!$M$44,IF(AND(D226=4,H226=1),Inputs!$M$45,0))))</f>
        <v>0</v>
      </c>
      <c r="U226" s="19">
        <f>IF(AND(D226=1,I226=1),Inputs!$N$25,IF(AND(D226=2,I226=1),Inputs!$N$26,IF(AND(D226=3,I226=1),Inputs!$N$27,IF(AND(D226=4,I226=1),Inputs!$N$28,0))))</f>
        <v>0</v>
      </c>
      <c r="V226" s="19">
        <f>IF(AND(D226=1,I226=1),Inputs!$N$42,IF(AND(D226=2,I226=1),Inputs!$N$43,IF(AND(D226=3,I226=1),Inputs!$N$44,IF(AND(D226=4,I226=1),Inputs!$N$45,0))))</f>
        <v>0</v>
      </c>
      <c r="W226" s="19">
        <f>IF(D226=1,Inputs!$J$34,IF(D226=2,Inputs!$J$35,IF(D226=3,Inputs!$J$36,IF(D226=4,Inputs!$J$37,0))))</f>
        <v>0</v>
      </c>
      <c r="X226" s="19">
        <f>IF(D226=1,Inputs!$J$51,IF(D226=2,Inputs!$J$52,IF(D226=3,Inputs!$J$53,IF(D226=4,Inputs!$J$54,0))))</f>
        <v>0</v>
      </c>
      <c r="Y226" s="19">
        <f>IF(D226=1,Inputs!$K$34,IF(D226=2,Inputs!$K$35,IF(D226=3,Inputs!$K$36,IF(D226=4,Inputs!$K$37,0))))</f>
        <v>0</v>
      </c>
      <c r="Z226" s="19">
        <f>IF(D226=1,Inputs!$K$51,IF(D226=2,Inputs!$K$52,IF(D226=3,Inputs!$K$53,IF(D226=4,Inputs!$K$54,0))))</f>
        <v>0</v>
      </c>
      <c r="AA226" s="19">
        <f>IF(AND(D226=1,G226=1),Inputs!$L$34,IF(AND(D226=2,G226=1),Inputs!$L$35,IF(AND(D226=3,G226=1),Inputs!$L$36,IF(AND(D226=4,G226=1),Inputs!$L$37,0))))</f>
        <v>0</v>
      </c>
      <c r="AB226" s="19">
        <f>IF(AND(D226=1,G226=1),Inputs!$L$51,IF(AND(D226=2,G226=1),Inputs!$L$52,IF(AND(D226=3,G226=1),Inputs!$L$53,IF(AND(D226=4,G226=1),Inputs!$L$54,0))))</f>
        <v>0</v>
      </c>
      <c r="AC226" s="19">
        <f>IF(AND(D226=1,H226=1),Inputs!$M$34,IF(AND(D226=2,H226=1),Inputs!$M$35,IF(AND(D226=3,H226=1),Inputs!$M$36,IF(AND(D226=4,H226=1),Inputs!$M$37,0))))</f>
        <v>0</v>
      </c>
      <c r="AD226" s="19">
        <f>IF(AND(D226=1,H226=1),Inputs!$M$51,IF(AND(D226=2,H226=1),Inputs!$M$52,IF(AND(D226=3,H226=1),Inputs!$M$53,IF(AND(D226=4,H226=1),Inputs!$M$54,0))))</f>
        <v>0</v>
      </c>
      <c r="AE226" s="19">
        <f>IF(AND(D226=1,I226=1),Inputs!$N$34,IF(AND(D226=2,I226=1),Inputs!$N$35,IF(AND(D226=3,I226=1),Inputs!$N$36,IF(AND(D226=4,I226=1),Inputs!$N$37,0))))</f>
        <v>0</v>
      </c>
      <c r="AF226" s="19">
        <f>IF(AND(D226=1,I226=1),Inputs!$N$51,IF(AND(D226=2,I226=1),Inputs!$N$52,IF(AND(D226=3,I226=1),Inputs!$N$53,IF(AND(D226=4,I226=1),Inputs!$N$54,0))))</f>
        <v>0</v>
      </c>
      <c r="AG226" s="19" t="e">
        <f t="shared" si="45"/>
        <v>#N/A</v>
      </c>
      <c r="AH226" s="19" t="e">
        <f t="shared" si="46"/>
        <v>#N/A</v>
      </c>
      <c r="AI226" s="19" t="e">
        <f t="shared" si="47"/>
        <v>#N/A</v>
      </c>
      <c r="AJ226" s="19" t="e">
        <f>IF(K226=2,Inputs!$B$7,IF(K226=3,Inputs!$B$8,IF(K226=4,Inputs!$B$9,IF(K226=5,Inputs!$B$10,IF(K226=6,Inputs!$B$11)))))</f>
        <v>#N/A</v>
      </c>
      <c r="AK226" s="19">
        <f>Inputs!$B$65+C226</f>
        <v>500</v>
      </c>
      <c r="AL226" s="19" t="e">
        <f t="shared" si="48"/>
        <v>#N/A</v>
      </c>
      <c r="AM226" s="19" t="e">
        <f t="shared" si="43"/>
        <v>#N/A</v>
      </c>
      <c r="AN226" s="19" t="e">
        <f t="shared" si="38"/>
        <v>#N/A</v>
      </c>
      <c r="AO226" s="19" t="e">
        <f t="shared" si="39"/>
        <v>#N/A</v>
      </c>
      <c r="AP226" s="19" t="e">
        <f t="shared" si="40"/>
        <v>#N/A</v>
      </c>
      <c r="AQ226" s="22">
        <f t="shared" si="41"/>
        <v>0</v>
      </c>
      <c r="AR226" s="22">
        <f t="shared" si="42"/>
        <v>0</v>
      </c>
      <c r="AS226" s="22">
        <f>IF(AND(AQ226&gt;=Inputs!$B$15,D226=2),MAX(C226,Inputs!$B$15),AQ226)</f>
        <v>0</v>
      </c>
      <c r="AT226" s="22">
        <f>IF(AND(AR226&gt;=Inputs!$B$15,D226=2),MAX(C226,Inputs!$B$15),AR226)</f>
        <v>0</v>
      </c>
      <c r="AU226" s="22">
        <f>IF(AND(AS226&gt;=Inputs!$B$16,D226&lt;4),MAX(C226,Inputs!$B$16),AS226)</f>
        <v>0</v>
      </c>
      <c r="AV226" s="22">
        <f>IF(AND(AT226&gt;=Inputs!$B$16,D226&lt;4),MAX(C226,Inputs!$B$16),AT226)</f>
        <v>0</v>
      </c>
      <c r="AW226" s="20">
        <f>IF(AU226&gt;Inputs!$B$17,Inputs!$B$17,AU226)</f>
        <v>0</v>
      </c>
      <c r="AX226" s="20">
        <f>IF(AV226&gt;Inputs!$B$17,Inputs!$B$17,AV226)</f>
        <v>0</v>
      </c>
    </row>
    <row r="227" spans="1:50" x14ac:dyDescent="0.25">
      <c r="A227" s="1">
        <f>Levels!A228</f>
        <v>0</v>
      </c>
      <c r="B227" s="1">
        <f>Levels!B228</f>
        <v>0</v>
      </c>
      <c r="C227" s="15">
        <f>IF(AND(E227=0,F227=1),Levels!C228,'2013-2014'!AU227)</f>
        <v>0</v>
      </c>
      <c r="D227" s="1">
        <f>Levels!F228</f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 t="e">
        <f>Levels!AE228</f>
        <v>#N/A</v>
      </c>
      <c r="K227" s="1" t="e">
        <f>Levels!AF228</f>
        <v>#N/A</v>
      </c>
      <c r="L227" s="1" t="e">
        <f t="shared" si="44"/>
        <v>#N/A</v>
      </c>
      <c r="M227" s="19">
        <f>IF(D227=1,Inputs!$J$25,IF(D227=2,Inputs!$J$26,IF(D227=3,Inputs!$J$27,IF(D227=4,Inputs!$J$28,0))))</f>
        <v>0</v>
      </c>
      <c r="N227" s="19">
        <f>IF(D227=1,Inputs!$J$42,IF(D227=2,Inputs!$J$43,IF(D227=3,Inputs!$J$44,IF(D227=4,Inputs!$J$45,0))))</f>
        <v>0</v>
      </c>
      <c r="O227" s="19">
        <f>IF(D227=1,Inputs!$K$25,IF(D227=2,Inputs!$K$26,IF(D227=3,Inputs!$K$27,IF(D227=4,Inputs!$K$28,0))))</f>
        <v>0</v>
      </c>
      <c r="P227" s="19">
        <f>IF(D227=1,Inputs!$K$42,IF(D227=2,Inputs!$K$43,IF(D227=3,Inputs!$K$44,IF(D227=4,Inputs!$K$45,0))))</f>
        <v>0</v>
      </c>
      <c r="Q227" s="19">
        <f>IF(AND(D227=1,G227=1),Inputs!$L$25,IF(AND(D227=2,G227=1),Inputs!$L$26,IF(AND(D227=3,G227=1),Inputs!$L$27,IF(AND(D227=4,G227=1),Inputs!$L$28,0))))</f>
        <v>0</v>
      </c>
      <c r="R227" s="19">
        <f>IF(AND(D227=1,G227=1),Inputs!$L$42,IF(AND(D227=2,G227=1),Inputs!$L$43,IF(AND(D227=3,G227=1),Inputs!$L$44,IF(AND(D227=4,G227=1),Inputs!$L$45,0))))</f>
        <v>0</v>
      </c>
      <c r="S227" s="19">
        <f>IF(AND(D227=1,H227=1),Inputs!$M$25,IF(AND(D227=2,H227=1),Inputs!$M$26,IF(AND(D227=3,H227=1),Inputs!$M$27,IF(AND(D227=4,H227=1),Inputs!$M$28,0))))</f>
        <v>0</v>
      </c>
      <c r="T227" s="19">
        <f>IF(AND(D227=1,H227=1),Inputs!$M$42,IF(AND(D227=2,H227=1),Inputs!$M$43,IF(AND(D227=3,H227=1),Inputs!$M$44,IF(AND(D227=4,H227=1),Inputs!$M$45,0))))</f>
        <v>0</v>
      </c>
      <c r="U227" s="19">
        <f>IF(AND(D227=1,I227=1),Inputs!$N$25,IF(AND(D227=2,I227=1),Inputs!$N$26,IF(AND(D227=3,I227=1),Inputs!$N$27,IF(AND(D227=4,I227=1),Inputs!$N$28,0))))</f>
        <v>0</v>
      </c>
      <c r="V227" s="19">
        <f>IF(AND(D227=1,I227=1),Inputs!$N$42,IF(AND(D227=2,I227=1),Inputs!$N$43,IF(AND(D227=3,I227=1),Inputs!$N$44,IF(AND(D227=4,I227=1),Inputs!$N$45,0))))</f>
        <v>0</v>
      </c>
      <c r="W227" s="19">
        <f>IF(D227=1,Inputs!$J$34,IF(D227=2,Inputs!$J$35,IF(D227=3,Inputs!$J$36,IF(D227=4,Inputs!$J$37,0))))</f>
        <v>0</v>
      </c>
      <c r="X227" s="19">
        <f>IF(D227=1,Inputs!$J$51,IF(D227=2,Inputs!$J$52,IF(D227=3,Inputs!$J$53,IF(D227=4,Inputs!$J$54,0))))</f>
        <v>0</v>
      </c>
      <c r="Y227" s="19">
        <f>IF(D227=1,Inputs!$K$34,IF(D227=2,Inputs!$K$35,IF(D227=3,Inputs!$K$36,IF(D227=4,Inputs!$K$37,0))))</f>
        <v>0</v>
      </c>
      <c r="Z227" s="19">
        <f>IF(D227=1,Inputs!$K$51,IF(D227=2,Inputs!$K$52,IF(D227=3,Inputs!$K$53,IF(D227=4,Inputs!$K$54,0))))</f>
        <v>0</v>
      </c>
      <c r="AA227" s="19">
        <f>IF(AND(D227=1,G227=1),Inputs!$L$34,IF(AND(D227=2,G227=1),Inputs!$L$35,IF(AND(D227=3,G227=1),Inputs!$L$36,IF(AND(D227=4,G227=1),Inputs!$L$37,0))))</f>
        <v>0</v>
      </c>
      <c r="AB227" s="19">
        <f>IF(AND(D227=1,G227=1),Inputs!$L$51,IF(AND(D227=2,G227=1),Inputs!$L$52,IF(AND(D227=3,G227=1),Inputs!$L$53,IF(AND(D227=4,G227=1),Inputs!$L$54,0))))</f>
        <v>0</v>
      </c>
      <c r="AC227" s="19">
        <f>IF(AND(D227=1,H227=1),Inputs!$M$34,IF(AND(D227=2,H227=1),Inputs!$M$35,IF(AND(D227=3,H227=1),Inputs!$M$36,IF(AND(D227=4,H227=1),Inputs!$M$37,0))))</f>
        <v>0</v>
      </c>
      <c r="AD227" s="19">
        <f>IF(AND(D227=1,H227=1),Inputs!$M$51,IF(AND(D227=2,H227=1),Inputs!$M$52,IF(AND(D227=3,H227=1),Inputs!$M$53,IF(AND(D227=4,H227=1),Inputs!$M$54,0))))</f>
        <v>0</v>
      </c>
      <c r="AE227" s="19">
        <f>IF(AND(D227=1,I227=1),Inputs!$N$34,IF(AND(D227=2,I227=1),Inputs!$N$35,IF(AND(D227=3,I227=1),Inputs!$N$36,IF(AND(D227=4,I227=1),Inputs!$N$37,0))))</f>
        <v>0</v>
      </c>
      <c r="AF227" s="19">
        <f>IF(AND(D227=1,I227=1),Inputs!$N$51,IF(AND(D227=2,I227=1),Inputs!$N$52,IF(AND(D227=3,I227=1),Inputs!$N$53,IF(AND(D227=4,I227=1),Inputs!$N$54,0))))</f>
        <v>0</v>
      </c>
      <c r="AG227" s="19" t="e">
        <f t="shared" si="45"/>
        <v>#N/A</v>
      </c>
      <c r="AH227" s="19" t="e">
        <f t="shared" si="46"/>
        <v>#N/A</v>
      </c>
      <c r="AI227" s="19" t="e">
        <f t="shared" si="47"/>
        <v>#N/A</v>
      </c>
      <c r="AJ227" s="19" t="e">
        <f>IF(K227=2,Inputs!$B$7,IF(K227=3,Inputs!$B$8,IF(K227=4,Inputs!$B$9,IF(K227=5,Inputs!$B$10,IF(K227=6,Inputs!$B$11)))))</f>
        <v>#N/A</v>
      </c>
      <c r="AK227" s="19">
        <f>Inputs!$B$65+C227</f>
        <v>500</v>
      </c>
      <c r="AL227" s="19" t="e">
        <f t="shared" si="48"/>
        <v>#N/A</v>
      </c>
      <c r="AM227" s="19" t="e">
        <f t="shared" si="43"/>
        <v>#N/A</v>
      </c>
      <c r="AN227" s="19" t="e">
        <f t="shared" si="38"/>
        <v>#N/A</v>
      </c>
      <c r="AO227" s="19" t="e">
        <f t="shared" si="39"/>
        <v>#N/A</v>
      </c>
      <c r="AP227" s="19" t="e">
        <f t="shared" si="40"/>
        <v>#N/A</v>
      </c>
      <c r="AQ227" s="22">
        <f t="shared" si="41"/>
        <v>0</v>
      </c>
      <c r="AR227" s="22">
        <f t="shared" si="42"/>
        <v>0</v>
      </c>
      <c r="AS227" s="22">
        <f>IF(AND(AQ227&gt;=Inputs!$B$15,D227=2),MAX(C227,Inputs!$B$15),AQ227)</f>
        <v>0</v>
      </c>
      <c r="AT227" s="22">
        <f>IF(AND(AR227&gt;=Inputs!$B$15,D227=2),MAX(C227,Inputs!$B$15),AR227)</f>
        <v>0</v>
      </c>
      <c r="AU227" s="22">
        <f>IF(AND(AS227&gt;=Inputs!$B$16,D227&lt;4),MAX(C227,Inputs!$B$16),AS227)</f>
        <v>0</v>
      </c>
      <c r="AV227" s="22">
        <f>IF(AND(AT227&gt;=Inputs!$B$16,D227&lt;4),MAX(C227,Inputs!$B$16),AT227)</f>
        <v>0</v>
      </c>
      <c r="AW227" s="20">
        <f>IF(AU227&gt;Inputs!$B$17,Inputs!$B$17,AU227)</f>
        <v>0</v>
      </c>
      <c r="AX227" s="20">
        <f>IF(AV227&gt;Inputs!$B$17,Inputs!$B$17,AV227)</f>
        <v>0</v>
      </c>
    </row>
    <row r="228" spans="1:50" x14ac:dyDescent="0.25">
      <c r="A228" s="1">
        <f>Levels!A229</f>
        <v>0</v>
      </c>
      <c r="B228" s="1">
        <f>Levels!B229</f>
        <v>0</v>
      </c>
      <c r="C228" s="15">
        <f>IF(AND(E228=0,F228=1),Levels!C229,'2013-2014'!AU228)</f>
        <v>0</v>
      </c>
      <c r="D228" s="1">
        <f>Levels!F229</f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 t="e">
        <f>Levels!AE229</f>
        <v>#N/A</v>
      </c>
      <c r="K228" s="1" t="e">
        <f>Levels!AF229</f>
        <v>#N/A</v>
      </c>
      <c r="L228" s="1" t="e">
        <f t="shared" si="44"/>
        <v>#N/A</v>
      </c>
      <c r="M228" s="19">
        <f>IF(D228=1,Inputs!$J$25,IF(D228=2,Inputs!$J$26,IF(D228=3,Inputs!$J$27,IF(D228=4,Inputs!$J$28,0))))</f>
        <v>0</v>
      </c>
      <c r="N228" s="19">
        <f>IF(D228=1,Inputs!$J$42,IF(D228=2,Inputs!$J$43,IF(D228=3,Inputs!$J$44,IF(D228=4,Inputs!$J$45,0))))</f>
        <v>0</v>
      </c>
      <c r="O228" s="19">
        <f>IF(D228=1,Inputs!$K$25,IF(D228=2,Inputs!$K$26,IF(D228=3,Inputs!$K$27,IF(D228=4,Inputs!$K$28,0))))</f>
        <v>0</v>
      </c>
      <c r="P228" s="19">
        <f>IF(D228=1,Inputs!$K$42,IF(D228=2,Inputs!$K$43,IF(D228=3,Inputs!$K$44,IF(D228=4,Inputs!$K$45,0))))</f>
        <v>0</v>
      </c>
      <c r="Q228" s="19">
        <f>IF(AND(D228=1,G228=1),Inputs!$L$25,IF(AND(D228=2,G228=1),Inputs!$L$26,IF(AND(D228=3,G228=1),Inputs!$L$27,IF(AND(D228=4,G228=1),Inputs!$L$28,0))))</f>
        <v>0</v>
      </c>
      <c r="R228" s="19">
        <f>IF(AND(D228=1,G228=1),Inputs!$L$42,IF(AND(D228=2,G228=1),Inputs!$L$43,IF(AND(D228=3,G228=1),Inputs!$L$44,IF(AND(D228=4,G228=1),Inputs!$L$45,0))))</f>
        <v>0</v>
      </c>
      <c r="S228" s="19">
        <f>IF(AND(D228=1,H228=1),Inputs!$M$25,IF(AND(D228=2,H228=1),Inputs!$M$26,IF(AND(D228=3,H228=1),Inputs!$M$27,IF(AND(D228=4,H228=1),Inputs!$M$28,0))))</f>
        <v>0</v>
      </c>
      <c r="T228" s="19">
        <f>IF(AND(D228=1,H228=1),Inputs!$M$42,IF(AND(D228=2,H228=1),Inputs!$M$43,IF(AND(D228=3,H228=1),Inputs!$M$44,IF(AND(D228=4,H228=1),Inputs!$M$45,0))))</f>
        <v>0</v>
      </c>
      <c r="U228" s="19">
        <f>IF(AND(D228=1,I228=1),Inputs!$N$25,IF(AND(D228=2,I228=1),Inputs!$N$26,IF(AND(D228=3,I228=1),Inputs!$N$27,IF(AND(D228=4,I228=1),Inputs!$N$28,0))))</f>
        <v>0</v>
      </c>
      <c r="V228" s="19">
        <f>IF(AND(D228=1,I228=1),Inputs!$N$42,IF(AND(D228=2,I228=1),Inputs!$N$43,IF(AND(D228=3,I228=1),Inputs!$N$44,IF(AND(D228=4,I228=1),Inputs!$N$45,0))))</f>
        <v>0</v>
      </c>
      <c r="W228" s="19">
        <f>IF(D228=1,Inputs!$J$34,IF(D228=2,Inputs!$J$35,IF(D228=3,Inputs!$J$36,IF(D228=4,Inputs!$J$37,0))))</f>
        <v>0</v>
      </c>
      <c r="X228" s="19">
        <f>IF(D228=1,Inputs!$J$51,IF(D228=2,Inputs!$J$52,IF(D228=3,Inputs!$J$53,IF(D228=4,Inputs!$J$54,0))))</f>
        <v>0</v>
      </c>
      <c r="Y228" s="19">
        <f>IF(D228=1,Inputs!$K$34,IF(D228=2,Inputs!$K$35,IF(D228=3,Inputs!$K$36,IF(D228=4,Inputs!$K$37,0))))</f>
        <v>0</v>
      </c>
      <c r="Z228" s="19">
        <f>IF(D228=1,Inputs!$K$51,IF(D228=2,Inputs!$K$52,IF(D228=3,Inputs!$K$53,IF(D228=4,Inputs!$K$54,0))))</f>
        <v>0</v>
      </c>
      <c r="AA228" s="19">
        <f>IF(AND(D228=1,G228=1),Inputs!$L$34,IF(AND(D228=2,G228=1),Inputs!$L$35,IF(AND(D228=3,G228=1),Inputs!$L$36,IF(AND(D228=4,G228=1),Inputs!$L$37,0))))</f>
        <v>0</v>
      </c>
      <c r="AB228" s="19">
        <f>IF(AND(D228=1,G228=1),Inputs!$L$51,IF(AND(D228=2,G228=1),Inputs!$L$52,IF(AND(D228=3,G228=1),Inputs!$L$53,IF(AND(D228=4,G228=1),Inputs!$L$54,0))))</f>
        <v>0</v>
      </c>
      <c r="AC228" s="19">
        <f>IF(AND(D228=1,H228=1),Inputs!$M$34,IF(AND(D228=2,H228=1),Inputs!$M$35,IF(AND(D228=3,H228=1),Inputs!$M$36,IF(AND(D228=4,H228=1),Inputs!$M$37,0))))</f>
        <v>0</v>
      </c>
      <c r="AD228" s="19">
        <f>IF(AND(D228=1,H228=1),Inputs!$M$51,IF(AND(D228=2,H228=1),Inputs!$M$52,IF(AND(D228=3,H228=1),Inputs!$M$53,IF(AND(D228=4,H228=1),Inputs!$M$54,0))))</f>
        <v>0</v>
      </c>
      <c r="AE228" s="19">
        <f>IF(AND(D228=1,I228=1),Inputs!$N$34,IF(AND(D228=2,I228=1),Inputs!$N$35,IF(AND(D228=3,I228=1),Inputs!$N$36,IF(AND(D228=4,I228=1),Inputs!$N$37,0))))</f>
        <v>0</v>
      </c>
      <c r="AF228" s="19">
        <f>IF(AND(D228=1,I228=1),Inputs!$N$51,IF(AND(D228=2,I228=1),Inputs!$N$52,IF(AND(D228=3,I228=1),Inputs!$N$53,IF(AND(D228=4,I228=1),Inputs!$N$54,0))))</f>
        <v>0</v>
      </c>
      <c r="AG228" s="19" t="e">
        <f t="shared" si="45"/>
        <v>#N/A</v>
      </c>
      <c r="AH228" s="19" t="e">
        <f t="shared" si="46"/>
        <v>#N/A</v>
      </c>
      <c r="AI228" s="19" t="e">
        <f t="shared" si="47"/>
        <v>#N/A</v>
      </c>
      <c r="AJ228" s="19" t="e">
        <f>IF(K228=2,Inputs!$B$7,IF(K228=3,Inputs!$B$8,IF(K228=4,Inputs!$B$9,IF(K228=5,Inputs!$B$10,IF(K228=6,Inputs!$B$11)))))</f>
        <v>#N/A</v>
      </c>
      <c r="AK228" s="19">
        <f>Inputs!$B$65+C228</f>
        <v>500</v>
      </c>
      <c r="AL228" s="19" t="e">
        <f t="shared" si="48"/>
        <v>#N/A</v>
      </c>
      <c r="AM228" s="19" t="e">
        <f t="shared" si="43"/>
        <v>#N/A</v>
      </c>
      <c r="AN228" s="19" t="e">
        <f t="shared" si="38"/>
        <v>#N/A</v>
      </c>
      <c r="AO228" s="19" t="e">
        <f t="shared" si="39"/>
        <v>#N/A</v>
      </c>
      <c r="AP228" s="19" t="e">
        <f t="shared" si="40"/>
        <v>#N/A</v>
      </c>
      <c r="AQ228" s="22">
        <f t="shared" si="41"/>
        <v>0</v>
      </c>
      <c r="AR228" s="22">
        <f t="shared" si="42"/>
        <v>0</v>
      </c>
      <c r="AS228" s="22">
        <f>IF(AND(AQ228&gt;=Inputs!$B$15,D228=2),MAX(C228,Inputs!$B$15),AQ228)</f>
        <v>0</v>
      </c>
      <c r="AT228" s="22">
        <f>IF(AND(AR228&gt;=Inputs!$B$15,D228=2),MAX(C228,Inputs!$B$15),AR228)</f>
        <v>0</v>
      </c>
      <c r="AU228" s="22">
        <f>IF(AND(AS228&gt;=Inputs!$B$16,D228&lt;4),MAX(C228,Inputs!$B$16),AS228)</f>
        <v>0</v>
      </c>
      <c r="AV228" s="22">
        <f>IF(AND(AT228&gt;=Inputs!$B$16,D228&lt;4),MAX(C228,Inputs!$B$16),AT228)</f>
        <v>0</v>
      </c>
      <c r="AW228" s="20">
        <f>IF(AU228&gt;Inputs!$B$17,Inputs!$B$17,AU228)</f>
        <v>0</v>
      </c>
      <c r="AX228" s="20">
        <f>IF(AV228&gt;Inputs!$B$17,Inputs!$B$17,AV228)</f>
        <v>0</v>
      </c>
    </row>
    <row r="229" spans="1:50" x14ac:dyDescent="0.25">
      <c r="A229" s="1">
        <f>Levels!A230</f>
        <v>0</v>
      </c>
      <c r="B229" s="1">
        <f>Levels!B230</f>
        <v>0</v>
      </c>
      <c r="C229" s="15">
        <f>IF(AND(E229=0,F229=1),Levels!C230,'2013-2014'!AU229)</f>
        <v>0</v>
      </c>
      <c r="D229" s="1">
        <f>Levels!F230</f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 t="e">
        <f>Levels!AE230</f>
        <v>#N/A</v>
      </c>
      <c r="K229" s="1" t="e">
        <f>Levels!AF230</f>
        <v>#N/A</v>
      </c>
      <c r="L229" s="1" t="e">
        <f t="shared" si="44"/>
        <v>#N/A</v>
      </c>
      <c r="M229" s="19">
        <f>IF(D229=1,Inputs!$J$25,IF(D229=2,Inputs!$J$26,IF(D229=3,Inputs!$J$27,IF(D229=4,Inputs!$J$28,0))))</f>
        <v>0</v>
      </c>
      <c r="N229" s="19">
        <f>IF(D229=1,Inputs!$J$42,IF(D229=2,Inputs!$J$43,IF(D229=3,Inputs!$J$44,IF(D229=4,Inputs!$J$45,0))))</f>
        <v>0</v>
      </c>
      <c r="O229" s="19">
        <f>IF(D229=1,Inputs!$K$25,IF(D229=2,Inputs!$K$26,IF(D229=3,Inputs!$K$27,IF(D229=4,Inputs!$K$28,0))))</f>
        <v>0</v>
      </c>
      <c r="P229" s="19">
        <f>IF(D229=1,Inputs!$K$42,IF(D229=2,Inputs!$K$43,IF(D229=3,Inputs!$K$44,IF(D229=4,Inputs!$K$45,0))))</f>
        <v>0</v>
      </c>
      <c r="Q229" s="19">
        <f>IF(AND(D229=1,G229=1),Inputs!$L$25,IF(AND(D229=2,G229=1),Inputs!$L$26,IF(AND(D229=3,G229=1),Inputs!$L$27,IF(AND(D229=4,G229=1),Inputs!$L$28,0))))</f>
        <v>0</v>
      </c>
      <c r="R229" s="19">
        <f>IF(AND(D229=1,G229=1),Inputs!$L$42,IF(AND(D229=2,G229=1),Inputs!$L$43,IF(AND(D229=3,G229=1),Inputs!$L$44,IF(AND(D229=4,G229=1),Inputs!$L$45,0))))</f>
        <v>0</v>
      </c>
      <c r="S229" s="19">
        <f>IF(AND(D229=1,H229=1),Inputs!$M$25,IF(AND(D229=2,H229=1),Inputs!$M$26,IF(AND(D229=3,H229=1),Inputs!$M$27,IF(AND(D229=4,H229=1),Inputs!$M$28,0))))</f>
        <v>0</v>
      </c>
      <c r="T229" s="19">
        <f>IF(AND(D229=1,H229=1),Inputs!$M$42,IF(AND(D229=2,H229=1),Inputs!$M$43,IF(AND(D229=3,H229=1),Inputs!$M$44,IF(AND(D229=4,H229=1),Inputs!$M$45,0))))</f>
        <v>0</v>
      </c>
      <c r="U229" s="19">
        <f>IF(AND(D229=1,I229=1),Inputs!$N$25,IF(AND(D229=2,I229=1),Inputs!$N$26,IF(AND(D229=3,I229=1),Inputs!$N$27,IF(AND(D229=4,I229=1),Inputs!$N$28,0))))</f>
        <v>0</v>
      </c>
      <c r="V229" s="19">
        <f>IF(AND(D229=1,I229=1),Inputs!$N$42,IF(AND(D229=2,I229=1),Inputs!$N$43,IF(AND(D229=3,I229=1),Inputs!$N$44,IF(AND(D229=4,I229=1),Inputs!$N$45,0))))</f>
        <v>0</v>
      </c>
      <c r="W229" s="19">
        <f>IF(D229=1,Inputs!$J$34,IF(D229=2,Inputs!$J$35,IF(D229=3,Inputs!$J$36,IF(D229=4,Inputs!$J$37,0))))</f>
        <v>0</v>
      </c>
      <c r="X229" s="19">
        <f>IF(D229=1,Inputs!$J$51,IF(D229=2,Inputs!$J$52,IF(D229=3,Inputs!$J$53,IF(D229=4,Inputs!$J$54,0))))</f>
        <v>0</v>
      </c>
      <c r="Y229" s="19">
        <f>IF(D229=1,Inputs!$K$34,IF(D229=2,Inputs!$K$35,IF(D229=3,Inputs!$K$36,IF(D229=4,Inputs!$K$37,0))))</f>
        <v>0</v>
      </c>
      <c r="Z229" s="19">
        <f>IF(D229=1,Inputs!$K$51,IF(D229=2,Inputs!$K$52,IF(D229=3,Inputs!$K$53,IF(D229=4,Inputs!$K$54,0))))</f>
        <v>0</v>
      </c>
      <c r="AA229" s="19">
        <f>IF(AND(D229=1,G229=1),Inputs!$L$34,IF(AND(D229=2,G229=1),Inputs!$L$35,IF(AND(D229=3,G229=1),Inputs!$L$36,IF(AND(D229=4,G229=1),Inputs!$L$37,0))))</f>
        <v>0</v>
      </c>
      <c r="AB229" s="19">
        <f>IF(AND(D229=1,G229=1),Inputs!$L$51,IF(AND(D229=2,G229=1),Inputs!$L$52,IF(AND(D229=3,G229=1),Inputs!$L$53,IF(AND(D229=4,G229=1),Inputs!$L$54,0))))</f>
        <v>0</v>
      </c>
      <c r="AC229" s="19">
        <f>IF(AND(D229=1,H229=1),Inputs!$M$34,IF(AND(D229=2,H229=1),Inputs!$M$35,IF(AND(D229=3,H229=1),Inputs!$M$36,IF(AND(D229=4,H229=1),Inputs!$M$37,0))))</f>
        <v>0</v>
      </c>
      <c r="AD229" s="19">
        <f>IF(AND(D229=1,H229=1),Inputs!$M$51,IF(AND(D229=2,H229=1),Inputs!$M$52,IF(AND(D229=3,H229=1),Inputs!$M$53,IF(AND(D229=4,H229=1),Inputs!$M$54,0))))</f>
        <v>0</v>
      </c>
      <c r="AE229" s="19">
        <f>IF(AND(D229=1,I229=1),Inputs!$N$34,IF(AND(D229=2,I229=1),Inputs!$N$35,IF(AND(D229=3,I229=1),Inputs!$N$36,IF(AND(D229=4,I229=1),Inputs!$N$37,0))))</f>
        <v>0</v>
      </c>
      <c r="AF229" s="19">
        <f>IF(AND(D229=1,I229=1),Inputs!$N$51,IF(AND(D229=2,I229=1),Inputs!$N$52,IF(AND(D229=3,I229=1),Inputs!$N$53,IF(AND(D229=4,I229=1),Inputs!$N$54,0))))</f>
        <v>0</v>
      </c>
      <c r="AG229" s="19" t="e">
        <f t="shared" si="45"/>
        <v>#N/A</v>
      </c>
      <c r="AH229" s="19" t="e">
        <f t="shared" si="46"/>
        <v>#N/A</v>
      </c>
      <c r="AI229" s="19" t="e">
        <f t="shared" si="47"/>
        <v>#N/A</v>
      </c>
      <c r="AJ229" s="19" t="e">
        <f>IF(K229=2,Inputs!$B$7,IF(K229=3,Inputs!$B$8,IF(K229=4,Inputs!$B$9,IF(K229=5,Inputs!$B$10,IF(K229=6,Inputs!$B$11)))))</f>
        <v>#N/A</v>
      </c>
      <c r="AK229" s="19">
        <f>Inputs!$B$65+C229</f>
        <v>500</v>
      </c>
      <c r="AL229" s="19" t="e">
        <f t="shared" si="48"/>
        <v>#N/A</v>
      </c>
      <c r="AM229" s="19" t="e">
        <f t="shared" si="43"/>
        <v>#N/A</v>
      </c>
      <c r="AN229" s="19" t="e">
        <f t="shared" si="38"/>
        <v>#N/A</v>
      </c>
      <c r="AO229" s="19" t="e">
        <f t="shared" si="39"/>
        <v>#N/A</v>
      </c>
      <c r="AP229" s="19" t="e">
        <f t="shared" si="40"/>
        <v>#N/A</v>
      </c>
      <c r="AQ229" s="22">
        <f t="shared" si="41"/>
        <v>0</v>
      </c>
      <c r="AR229" s="22">
        <f t="shared" si="42"/>
        <v>0</v>
      </c>
      <c r="AS229" s="22">
        <f>IF(AND(AQ229&gt;=Inputs!$B$15,D229=2),MAX(C229,Inputs!$B$15),AQ229)</f>
        <v>0</v>
      </c>
      <c r="AT229" s="22">
        <f>IF(AND(AR229&gt;=Inputs!$B$15,D229=2),MAX(C229,Inputs!$B$15),AR229)</f>
        <v>0</v>
      </c>
      <c r="AU229" s="22">
        <f>IF(AND(AS229&gt;=Inputs!$B$16,D229&lt;4),MAX(C229,Inputs!$B$16),AS229)</f>
        <v>0</v>
      </c>
      <c r="AV229" s="22">
        <f>IF(AND(AT229&gt;=Inputs!$B$16,D229&lt;4),MAX(C229,Inputs!$B$16),AT229)</f>
        <v>0</v>
      </c>
      <c r="AW229" s="20">
        <f>IF(AU229&gt;Inputs!$B$17,Inputs!$B$17,AU229)</f>
        <v>0</v>
      </c>
      <c r="AX229" s="20">
        <f>IF(AV229&gt;Inputs!$B$17,Inputs!$B$17,AV229)</f>
        <v>0</v>
      </c>
    </row>
    <row r="230" spans="1:50" x14ac:dyDescent="0.25">
      <c r="A230" s="1">
        <f>Levels!A231</f>
        <v>0</v>
      </c>
      <c r="B230" s="1">
        <f>Levels!B231</f>
        <v>0</v>
      </c>
      <c r="C230" s="15">
        <f>IF(AND(E230=0,F230=1),Levels!C231,'2013-2014'!AU230)</f>
        <v>0</v>
      </c>
      <c r="D230" s="1">
        <f>Levels!F231</f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 t="e">
        <f>Levels!AE231</f>
        <v>#N/A</v>
      </c>
      <c r="K230" s="1" t="e">
        <f>Levels!AF231</f>
        <v>#N/A</v>
      </c>
      <c r="L230" s="1" t="e">
        <f t="shared" si="44"/>
        <v>#N/A</v>
      </c>
      <c r="M230" s="19">
        <f>IF(D230=1,Inputs!$J$25,IF(D230=2,Inputs!$J$26,IF(D230=3,Inputs!$J$27,IF(D230=4,Inputs!$J$28,0))))</f>
        <v>0</v>
      </c>
      <c r="N230" s="19">
        <f>IF(D230=1,Inputs!$J$42,IF(D230=2,Inputs!$J$43,IF(D230=3,Inputs!$J$44,IF(D230=4,Inputs!$J$45,0))))</f>
        <v>0</v>
      </c>
      <c r="O230" s="19">
        <f>IF(D230=1,Inputs!$K$25,IF(D230=2,Inputs!$K$26,IF(D230=3,Inputs!$K$27,IF(D230=4,Inputs!$K$28,0))))</f>
        <v>0</v>
      </c>
      <c r="P230" s="19">
        <f>IF(D230=1,Inputs!$K$42,IF(D230=2,Inputs!$K$43,IF(D230=3,Inputs!$K$44,IF(D230=4,Inputs!$K$45,0))))</f>
        <v>0</v>
      </c>
      <c r="Q230" s="19">
        <f>IF(AND(D230=1,G230=1),Inputs!$L$25,IF(AND(D230=2,G230=1),Inputs!$L$26,IF(AND(D230=3,G230=1),Inputs!$L$27,IF(AND(D230=4,G230=1),Inputs!$L$28,0))))</f>
        <v>0</v>
      </c>
      <c r="R230" s="19">
        <f>IF(AND(D230=1,G230=1),Inputs!$L$42,IF(AND(D230=2,G230=1),Inputs!$L$43,IF(AND(D230=3,G230=1),Inputs!$L$44,IF(AND(D230=4,G230=1),Inputs!$L$45,0))))</f>
        <v>0</v>
      </c>
      <c r="S230" s="19">
        <f>IF(AND(D230=1,H230=1),Inputs!$M$25,IF(AND(D230=2,H230=1),Inputs!$M$26,IF(AND(D230=3,H230=1),Inputs!$M$27,IF(AND(D230=4,H230=1),Inputs!$M$28,0))))</f>
        <v>0</v>
      </c>
      <c r="T230" s="19">
        <f>IF(AND(D230=1,H230=1),Inputs!$M$42,IF(AND(D230=2,H230=1),Inputs!$M$43,IF(AND(D230=3,H230=1),Inputs!$M$44,IF(AND(D230=4,H230=1),Inputs!$M$45,0))))</f>
        <v>0</v>
      </c>
      <c r="U230" s="19">
        <f>IF(AND(D230=1,I230=1),Inputs!$N$25,IF(AND(D230=2,I230=1),Inputs!$N$26,IF(AND(D230=3,I230=1),Inputs!$N$27,IF(AND(D230=4,I230=1),Inputs!$N$28,0))))</f>
        <v>0</v>
      </c>
      <c r="V230" s="19">
        <f>IF(AND(D230=1,I230=1),Inputs!$N$42,IF(AND(D230=2,I230=1),Inputs!$N$43,IF(AND(D230=3,I230=1),Inputs!$N$44,IF(AND(D230=4,I230=1),Inputs!$N$45,0))))</f>
        <v>0</v>
      </c>
      <c r="W230" s="19">
        <f>IF(D230=1,Inputs!$J$34,IF(D230=2,Inputs!$J$35,IF(D230=3,Inputs!$J$36,IF(D230=4,Inputs!$J$37,0))))</f>
        <v>0</v>
      </c>
      <c r="X230" s="19">
        <f>IF(D230=1,Inputs!$J$51,IF(D230=2,Inputs!$J$52,IF(D230=3,Inputs!$J$53,IF(D230=4,Inputs!$J$54,0))))</f>
        <v>0</v>
      </c>
      <c r="Y230" s="19">
        <f>IF(D230=1,Inputs!$K$34,IF(D230=2,Inputs!$K$35,IF(D230=3,Inputs!$K$36,IF(D230=4,Inputs!$K$37,0))))</f>
        <v>0</v>
      </c>
      <c r="Z230" s="19">
        <f>IF(D230=1,Inputs!$K$51,IF(D230=2,Inputs!$K$52,IF(D230=3,Inputs!$K$53,IF(D230=4,Inputs!$K$54,0))))</f>
        <v>0</v>
      </c>
      <c r="AA230" s="19">
        <f>IF(AND(D230=1,G230=1),Inputs!$L$34,IF(AND(D230=2,G230=1),Inputs!$L$35,IF(AND(D230=3,G230=1),Inputs!$L$36,IF(AND(D230=4,G230=1),Inputs!$L$37,0))))</f>
        <v>0</v>
      </c>
      <c r="AB230" s="19">
        <f>IF(AND(D230=1,G230=1),Inputs!$L$51,IF(AND(D230=2,G230=1),Inputs!$L$52,IF(AND(D230=3,G230=1),Inputs!$L$53,IF(AND(D230=4,G230=1),Inputs!$L$54,0))))</f>
        <v>0</v>
      </c>
      <c r="AC230" s="19">
        <f>IF(AND(D230=1,H230=1),Inputs!$M$34,IF(AND(D230=2,H230=1),Inputs!$M$35,IF(AND(D230=3,H230=1),Inputs!$M$36,IF(AND(D230=4,H230=1),Inputs!$M$37,0))))</f>
        <v>0</v>
      </c>
      <c r="AD230" s="19">
        <f>IF(AND(D230=1,H230=1),Inputs!$M$51,IF(AND(D230=2,H230=1),Inputs!$M$52,IF(AND(D230=3,H230=1),Inputs!$M$53,IF(AND(D230=4,H230=1),Inputs!$M$54,0))))</f>
        <v>0</v>
      </c>
      <c r="AE230" s="19">
        <f>IF(AND(D230=1,I230=1),Inputs!$N$34,IF(AND(D230=2,I230=1),Inputs!$N$35,IF(AND(D230=3,I230=1),Inputs!$N$36,IF(AND(D230=4,I230=1),Inputs!$N$37,0))))</f>
        <v>0</v>
      </c>
      <c r="AF230" s="19">
        <f>IF(AND(D230=1,I230=1),Inputs!$N$51,IF(AND(D230=2,I230=1),Inputs!$N$52,IF(AND(D230=3,I230=1),Inputs!$N$53,IF(AND(D230=4,I230=1),Inputs!$N$54,0))))</f>
        <v>0</v>
      </c>
      <c r="AG230" s="19" t="e">
        <f t="shared" si="45"/>
        <v>#N/A</v>
      </c>
      <c r="AH230" s="19" t="e">
        <f t="shared" si="46"/>
        <v>#N/A</v>
      </c>
      <c r="AI230" s="19" t="e">
        <f t="shared" si="47"/>
        <v>#N/A</v>
      </c>
      <c r="AJ230" s="19" t="e">
        <f>IF(K230=2,Inputs!$B$7,IF(K230=3,Inputs!$B$8,IF(K230=4,Inputs!$B$9,IF(K230=5,Inputs!$B$10,IF(K230=6,Inputs!$B$11)))))</f>
        <v>#N/A</v>
      </c>
      <c r="AK230" s="19">
        <f>Inputs!$B$65+C230</f>
        <v>500</v>
      </c>
      <c r="AL230" s="19" t="e">
        <f t="shared" si="48"/>
        <v>#N/A</v>
      </c>
      <c r="AM230" s="19" t="e">
        <f t="shared" si="43"/>
        <v>#N/A</v>
      </c>
      <c r="AN230" s="19" t="e">
        <f t="shared" si="38"/>
        <v>#N/A</v>
      </c>
      <c r="AO230" s="19" t="e">
        <f t="shared" si="39"/>
        <v>#N/A</v>
      </c>
      <c r="AP230" s="19" t="e">
        <f t="shared" si="40"/>
        <v>#N/A</v>
      </c>
      <c r="AQ230" s="22">
        <f t="shared" si="41"/>
        <v>0</v>
      </c>
      <c r="AR230" s="22">
        <f t="shared" si="42"/>
        <v>0</v>
      </c>
      <c r="AS230" s="22">
        <f>IF(AND(AQ230&gt;=Inputs!$B$15,D230=2),MAX(C230,Inputs!$B$15),AQ230)</f>
        <v>0</v>
      </c>
      <c r="AT230" s="22">
        <f>IF(AND(AR230&gt;=Inputs!$B$15,D230=2),MAX(C230,Inputs!$B$15),AR230)</f>
        <v>0</v>
      </c>
      <c r="AU230" s="22">
        <f>IF(AND(AS230&gt;=Inputs!$B$16,D230&lt;4),MAX(C230,Inputs!$B$16),AS230)</f>
        <v>0</v>
      </c>
      <c r="AV230" s="22">
        <f>IF(AND(AT230&gt;=Inputs!$B$16,D230&lt;4),MAX(C230,Inputs!$B$16),AT230)</f>
        <v>0</v>
      </c>
      <c r="AW230" s="20">
        <f>IF(AU230&gt;Inputs!$B$17,Inputs!$B$17,AU230)</f>
        <v>0</v>
      </c>
      <c r="AX230" s="20">
        <f>IF(AV230&gt;Inputs!$B$17,Inputs!$B$17,AV230)</f>
        <v>0</v>
      </c>
    </row>
    <row r="231" spans="1:50" x14ac:dyDescent="0.25">
      <c r="A231" s="1">
        <f>Levels!A232</f>
        <v>0</v>
      </c>
      <c r="B231" s="1">
        <f>Levels!B232</f>
        <v>0</v>
      </c>
      <c r="C231" s="15">
        <f>IF(AND(E231=0,F231=1),Levels!C232,'2013-2014'!AU231)</f>
        <v>0</v>
      </c>
      <c r="D231" s="1">
        <f>Levels!F232</f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 t="e">
        <f>Levels!AE232</f>
        <v>#N/A</v>
      </c>
      <c r="K231" s="1" t="e">
        <f>Levels!AF232</f>
        <v>#N/A</v>
      </c>
      <c r="L231" s="1" t="e">
        <f t="shared" si="44"/>
        <v>#N/A</v>
      </c>
      <c r="M231" s="19">
        <f>IF(D231=1,Inputs!$J$25,IF(D231=2,Inputs!$J$26,IF(D231=3,Inputs!$J$27,IF(D231=4,Inputs!$J$28,0))))</f>
        <v>0</v>
      </c>
      <c r="N231" s="19">
        <f>IF(D231=1,Inputs!$J$42,IF(D231=2,Inputs!$J$43,IF(D231=3,Inputs!$J$44,IF(D231=4,Inputs!$J$45,0))))</f>
        <v>0</v>
      </c>
      <c r="O231" s="19">
        <f>IF(D231=1,Inputs!$K$25,IF(D231=2,Inputs!$K$26,IF(D231=3,Inputs!$K$27,IF(D231=4,Inputs!$K$28,0))))</f>
        <v>0</v>
      </c>
      <c r="P231" s="19">
        <f>IF(D231=1,Inputs!$K$42,IF(D231=2,Inputs!$K$43,IF(D231=3,Inputs!$K$44,IF(D231=4,Inputs!$K$45,0))))</f>
        <v>0</v>
      </c>
      <c r="Q231" s="19">
        <f>IF(AND(D231=1,G231=1),Inputs!$L$25,IF(AND(D231=2,G231=1),Inputs!$L$26,IF(AND(D231=3,G231=1),Inputs!$L$27,IF(AND(D231=4,G231=1),Inputs!$L$28,0))))</f>
        <v>0</v>
      </c>
      <c r="R231" s="19">
        <f>IF(AND(D231=1,G231=1),Inputs!$L$42,IF(AND(D231=2,G231=1),Inputs!$L$43,IF(AND(D231=3,G231=1),Inputs!$L$44,IF(AND(D231=4,G231=1),Inputs!$L$45,0))))</f>
        <v>0</v>
      </c>
      <c r="S231" s="19">
        <f>IF(AND(D231=1,H231=1),Inputs!$M$25,IF(AND(D231=2,H231=1),Inputs!$M$26,IF(AND(D231=3,H231=1),Inputs!$M$27,IF(AND(D231=4,H231=1),Inputs!$M$28,0))))</f>
        <v>0</v>
      </c>
      <c r="T231" s="19">
        <f>IF(AND(D231=1,H231=1),Inputs!$M$42,IF(AND(D231=2,H231=1),Inputs!$M$43,IF(AND(D231=3,H231=1),Inputs!$M$44,IF(AND(D231=4,H231=1),Inputs!$M$45,0))))</f>
        <v>0</v>
      </c>
      <c r="U231" s="19">
        <f>IF(AND(D231=1,I231=1),Inputs!$N$25,IF(AND(D231=2,I231=1),Inputs!$N$26,IF(AND(D231=3,I231=1),Inputs!$N$27,IF(AND(D231=4,I231=1),Inputs!$N$28,0))))</f>
        <v>0</v>
      </c>
      <c r="V231" s="19">
        <f>IF(AND(D231=1,I231=1),Inputs!$N$42,IF(AND(D231=2,I231=1),Inputs!$N$43,IF(AND(D231=3,I231=1),Inputs!$N$44,IF(AND(D231=4,I231=1),Inputs!$N$45,0))))</f>
        <v>0</v>
      </c>
      <c r="W231" s="19">
        <f>IF(D231=1,Inputs!$J$34,IF(D231=2,Inputs!$J$35,IF(D231=3,Inputs!$J$36,IF(D231=4,Inputs!$J$37,0))))</f>
        <v>0</v>
      </c>
      <c r="X231" s="19">
        <f>IF(D231=1,Inputs!$J$51,IF(D231=2,Inputs!$J$52,IF(D231=3,Inputs!$J$53,IF(D231=4,Inputs!$J$54,0))))</f>
        <v>0</v>
      </c>
      <c r="Y231" s="19">
        <f>IF(D231=1,Inputs!$K$34,IF(D231=2,Inputs!$K$35,IF(D231=3,Inputs!$K$36,IF(D231=4,Inputs!$K$37,0))))</f>
        <v>0</v>
      </c>
      <c r="Z231" s="19">
        <f>IF(D231=1,Inputs!$K$51,IF(D231=2,Inputs!$K$52,IF(D231=3,Inputs!$K$53,IF(D231=4,Inputs!$K$54,0))))</f>
        <v>0</v>
      </c>
      <c r="AA231" s="19">
        <f>IF(AND(D231=1,G231=1),Inputs!$L$34,IF(AND(D231=2,G231=1),Inputs!$L$35,IF(AND(D231=3,G231=1),Inputs!$L$36,IF(AND(D231=4,G231=1),Inputs!$L$37,0))))</f>
        <v>0</v>
      </c>
      <c r="AB231" s="19">
        <f>IF(AND(D231=1,G231=1),Inputs!$L$51,IF(AND(D231=2,G231=1),Inputs!$L$52,IF(AND(D231=3,G231=1),Inputs!$L$53,IF(AND(D231=4,G231=1),Inputs!$L$54,0))))</f>
        <v>0</v>
      </c>
      <c r="AC231" s="19">
        <f>IF(AND(D231=1,H231=1),Inputs!$M$34,IF(AND(D231=2,H231=1),Inputs!$M$35,IF(AND(D231=3,H231=1),Inputs!$M$36,IF(AND(D231=4,H231=1),Inputs!$M$37,0))))</f>
        <v>0</v>
      </c>
      <c r="AD231" s="19">
        <f>IF(AND(D231=1,H231=1),Inputs!$M$51,IF(AND(D231=2,H231=1),Inputs!$M$52,IF(AND(D231=3,H231=1),Inputs!$M$53,IF(AND(D231=4,H231=1),Inputs!$M$54,0))))</f>
        <v>0</v>
      </c>
      <c r="AE231" s="19">
        <f>IF(AND(D231=1,I231=1),Inputs!$N$34,IF(AND(D231=2,I231=1),Inputs!$N$35,IF(AND(D231=3,I231=1),Inputs!$N$36,IF(AND(D231=4,I231=1),Inputs!$N$37,0))))</f>
        <v>0</v>
      </c>
      <c r="AF231" s="19">
        <f>IF(AND(D231=1,I231=1),Inputs!$N$51,IF(AND(D231=2,I231=1),Inputs!$N$52,IF(AND(D231=3,I231=1),Inputs!$N$53,IF(AND(D231=4,I231=1),Inputs!$N$54,0))))</f>
        <v>0</v>
      </c>
      <c r="AG231" s="19" t="e">
        <f t="shared" si="45"/>
        <v>#N/A</v>
      </c>
      <c r="AH231" s="19" t="e">
        <f t="shared" si="46"/>
        <v>#N/A</v>
      </c>
      <c r="AI231" s="19" t="e">
        <f t="shared" si="47"/>
        <v>#N/A</v>
      </c>
      <c r="AJ231" s="19" t="e">
        <f>IF(K231=2,Inputs!$B$7,IF(K231=3,Inputs!$B$8,IF(K231=4,Inputs!$B$9,IF(K231=5,Inputs!$B$10,IF(K231=6,Inputs!$B$11)))))</f>
        <v>#N/A</v>
      </c>
      <c r="AK231" s="19">
        <f>Inputs!$B$65+C231</f>
        <v>500</v>
      </c>
      <c r="AL231" s="19" t="e">
        <f t="shared" si="48"/>
        <v>#N/A</v>
      </c>
      <c r="AM231" s="19" t="e">
        <f t="shared" si="43"/>
        <v>#N/A</v>
      </c>
      <c r="AN231" s="19" t="e">
        <f t="shared" si="38"/>
        <v>#N/A</v>
      </c>
      <c r="AO231" s="19" t="e">
        <f t="shared" si="39"/>
        <v>#N/A</v>
      </c>
      <c r="AP231" s="19" t="e">
        <f t="shared" si="40"/>
        <v>#N/A</v>
      </c>
      <c r="AQ231" s="22">
        <f t="shared" si="41"/>
        <v>0</v>
      </c>
      <c r="AR231" s="22">
        <f t="shared" si="42"/>
        <v>0</v>
      </c>
      <c r="AS231" s="22">
        <f>IF(AND(AQ231&gt;=Inputs!$B$15,D231=2),MAX(C231,Inputs!$B$15),AQ231)</f>
        <v>0</v>
      </c>
      <c r="AT231" s="22">
        <f>IF(AND(AR231&gt;=Inputs!$B$15,D231=2),MAX(C231,Inputs!$B$15),AR231)</f>
        <v>0</v>
      </c>
      <c r="AU231" s="22">
        <f>IF(AND(AS231&gt;=Inputs!$B$16,D231&lt;4),MAX(C231,Inputs!$B$16),AS231)</f>
        <v>0</v>
      </c>
      <c r="AV231" s="22">
        <f>IF(AND(AT231&gt;=Inputs!$B$16,D231&lt;4),MAX(C231,Inputs!$B$16),AT231)</f>
        <v>0</v>
      </c>
      <c r="AW231" s="20">
        <f>IF(AU231&gt;Inputs!$B$17,Inputs!$B$17,AU231)</f>
        <v>0</v>
      </c>
      <c r="AX231" s="20">
        <f>IF(AV231&gt;Inputs!$B$17,Inputs!$B$17,AV231)</f>
        <v>0</v>
      </c>
    </row>
    <row r="232" spans="1:50" x14ac:dyDescent="0.25">
      <c r="A232" s="1">
        <f>Levels!A233</f>
        <v>0</v>
      </c>
      <c r="B232" s="1">
        <f>Levels!B233</f>
        <v>0</v>
      </c>
      <c r="C232" s="15">
        <f>IF(AND(E232=0,F232=1),Levels!C233,'2013-2014'!AU232)</f>
        <v>0</v>
      </c>
      <c r="D232" s="1">
        <f>Levels!F233</f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 t="e">
        <f>Levels!AE233</f>
        <v>#N/A</v>
      </c>
      <c r="K232" s="1" t="e">
        <f>Levels!AF233</f>
        <v>#N/A</v>
      </c>
      <c r="L232" s="1" t="e">
        <f t="shared" si="44"/>
        <v>#N/A</v>
      </c>
      <c r="M232" s="19">
        <f>IF(D232=1,Inputs!$J$25,IF(D232=2,Inputs!$J$26,IF(D232=3,Inputs!$J$27,IF(D232=4,Inputs!$J$28,0))))</f>
        <v>0</v>
      </c>
      <c r="N232" s="19">
        <f>IF(D232=1,Inputs!$J$42,IF(D232=2,Inputs!$J$43,IF(D232=3,Inputs!$J$44,IF(D232=4,Inputs!$J$45,0))))</f>
        <v>0</v>
      </c>
      <c r="O232" s="19">
        <f>IF(D232=1,Inputs!$K$25,IF(D232=2,Inputs!$K$26,IF(D232=3,Inputs!$K$27,IF(D232=4,Inputs!$K$28,0))))</f>
        <v>0</v>
      </c>
      <c r="P232" s="19">
        <f>IF(D232=1,Inputs!$K$42,IF(D232=2,Inputs!$K$43,IF(D232=3,Inputs!$K$44,IF(D232=4,Inputs!$K$45,0))))</f>
        <v>0</v>
      </c>
      <c r="Q232" s="19">
        <f>IF(AND(D232=1,G232=1),Inputs!$L$25,IF(AND(D232=2,G232=1),Inputs!$L$26,IF(AND(D232=3,G232=1),Inputs!$L$27,IF(AND(D232=4,G232=1),Inputs!$L$28,0))))</f>
        <v>0</v>
      </c>
      <c r="R232" s="19">
        <f>IF(AND(D232=1,G232=1),Inputs!$L$42,IF(AND(D232=2,G232=1),Inputs!$L$43,IF(AND(D232=3,G232=1),Inputs!$L$44,IF(AND(D232=4,G232=1),Inputs!$L$45,0))))</f>
        <v>0</v>
      </c>
      <c r="S232" s="19">
        <f>IF(AND(D232=1,H232=1),Inputs!$M$25,IF(AND(D232=2,H232=1),Inputs!$M$26,IF(AND(D232=3,H232=1),Inputs!$M$27,IF(AND(D232=4,H232=1),Inputs!$M$28,0))))</f>
        <v>0</v>
      </c>
      <c r="T232" s="19">
        <f>IF(AND(D232=1,H232=1),Inputs!$M$42,IF(AND(D232=2,H232=1),Inputs!$M$43,IF(AND(D232=3,H232=1),Inputs!$M$44,IF(AND(D232=4,H232=1),Inputs!$M$45,0))))</f>
        <v>0</v>
      </c>
      <c r="U232" s="19">
        <f>IF(AND(D232=1,I232=1),Inputs!$N$25,IF(AND(D232=2,I232=1),Inputs!$N$26,IF(AND(D232=3,I232=1),Inputs!$N$27,IF(AND(D232=4,I232=1),Inputs!$N$28,0))))</f>
        <v>0</v>
      </c>
      <c r="V232" s="19">
        <f>IF(AND(D232=1,I232=1),Inputs!$N$42,IF(AND(D232=2,I232=1),Inputs!$N$43,IF(AND(D232=3,I232=1),Inputs!$N$44,IF(AND(D232=4,I232=1),Inputs!$N$45,0))))</f>
        <v>0</v>
      </c>
      <c r="W232" s="19">
        <f>IF(D232=1,Inputs!$J$34,IF(D232=2,Inputs!$J$35,IF(D232=3,Inputs!$J$36,IF(D232=4,Inputs!$J$37,0))))</f>
        <v>0</v>
      </c>
      <c r="X232" s="19">
        <f>IF(D232=1,Inputs!$J$51,IF(D232=2,Inputs!$J$52,IF(D232=3,Inputs!$J$53,IF(D232=4,Inputs!$J$54,0))))</f>
        <v>0</v>
      </c>
      <c r="Y232" s="19">
        <f>IF(D232=1,Inputs!$K$34,IF(D232=2,Inputs!$K$35,IF(D232=3,Inputs!$K$36,IF(D232=4,Inputs!$K$37,0))))</f>
        <v>0</v>
      </c>
      <c r="Z232" s="19">
        <f>IF(D232=1,Inputs!$K$51,IF(D232=2,Inputs!$K$52,IF(D232=3,Inputs!$K$53,IF(D232=4,Inputs!$K$54,0))))</f>
        <v>0</v>
      </c>
      <c r="AA232" s="19">
        <f>IF(AND(D232=1,G232=1),Inputs!$L$34,IF(AND(D232=2,G232=1),Inputs!$L$35,IF(AND(D232=3,G232=1),Inputs!$L$36,IF(AND(D232=4,G232=1),Inputs!$L$37,0))))</f>
        <v>0</v>
      </c>
      <c r="AB232" s="19">
        <f>IF(AND(D232=1,G232=1),Inputs!$L$51,IF(AND(D232=2,G232=1),Inputs!$L$52,IF(AND(D232=3,G232=1),Inputs!$L$53,IF(AND(D232=4,G232=1),Inputs!$L$54,0))))</f>
        <v>0</v>
      </c>
      <c r="AC232" s="19">
        <f>IF(AND(D232=1,H232=1),Inputs!$M$34,IF(AND(D232=2,H232=1),Inputs!$M$35,IF(AND(D232=3,H232=1),Inputs!$M$36,IF(AND(D232=4,H232=1),Inputs!$M$37,0))))</f>
        <v>0</v>
      </c>
      <c r="AD232" s="19">
        <f>IF(AND(D232=1,H232=1),Inputs!$M$51,IF(AND(D232=2,H232=1),Inputs!$M$52,IF(AND(D232=3,H232=1),Inputs!$M$53,IF(AND(D232=4,H232=1),Inputs!$M$54,0))))</f>
        <v>0</v>
      </c>
      <c r="AE232" s="19">
        <f>IF(AND(D232=1,I232=1),Inputs!$N$34,IF(AND(D232=2,I232=1),Inputs!$N$35,IF(AND(D232=3,I232=1),Inputs!$N$36,IF(AND(D232=4,I232=1),Inputs!$N$37,0))))</f>
        <v>0</v>
      </c>
      <c r="AF232" s="19">
        <f>IF(AND(D232=1,I232=1),Inputs!$N$51,IF(AND(D232=2,I232=1),Inputs!$N$52,IF(AND(D232=3,I232=1),Inputs!$N$53,IF(AND(D232=4,I232=1),Inputs!$N$54,0))))</f>
        <v>0</v>
      </c>
      <c r="AG232" s="19" t="e">
        <f t="shared" si="45"/>
        <v>#N/A</v>
      </c>
      <c r="AH232" s="19" t="e">
        <f t="shared" si="46"/>
        <v>#N/A</v>
      </c>
      <c r="AI232" s="19" t="e">
        <f t="shared" si="47"/>
        <v>#N/A</v>
      </c>
      <c r="AJ232" s="19" t="e">
        <f>IF(K232=2,Inputs!$B$7,IF(K232=3,Inputs!$B$8,IF(K232=4,Inputs!$B$9,IF(K232=5,Inputs!$B$10,IF(K232=6,Inputs!$B$11)))))</f>
        <v>#N/A</v>
      </c>
      <c r="AK232" s="19">
        <f>Inputs!$B$65+C232</f>
        <v>500</v>
      </c>
      <c r="AL232" s="19" t="e">
        <f t="shared" si="48"/>
        <v>#N/A</v>
      </c>
      <c r="AM232" s="19" t="e">
        <f t="shared" si="43"/>
        <v>#N/A</v>
      </c>
      <c r="AN232" s="19" t="e">
        <f t="shared" si="38"/>
        <v>#N/A</v>
      </c>
      <c r="AO232" s="19" t="e">
        <f t="shared" si="39"/>
        <v>#N/A</v>
      </c>
      <c r="AP232" s="19" t="e">
        <f t="shared" si="40"/>
        <v>#N/A</v>
      </c>
      <c r="AQ232" s="22">
        <f t="shared" si="41"/>
        <v>0</v>
      </c>
      <c r="AR232" s="22">
        <f t="shared" si="42"/>
        <v>0</v>
      </c>
      <c r="AS232" s="22">
        <f>IF(AND(AQ232&gt;=Inputs!$B$15,D232=2),MAX(C232,Inputs!$B$15),AQ232)</f>
        <v>0</v>
      </c>
      <c r="AT232" s="22">
        <f>IF(AND(AR232&gt;=Inputs!$B$15,D232=2),MAX(C232,Inputs!$B$15),AR232)</f>
        <v>0</v>
      </c>
      <c r="AU232" s="22">
        <f>IF(AND(AS232&gt;=Inputs!$B$16,D232&lt;4),MAX(C232,Inputs!$B$16),AS232)</f>
        <v>0</v>
      </c>
      <c r="AV232" s="22">
        <f>IF(AND(AT232&gt;=Inputs!$B$16,D232&lt;4),MAX(C232,Inputs!$B$16),AT232)</f>
        <v>0</v>
      </c>
      <c r="AW232" s="20">
        <f>IF(AU232&gt;Inputs!$B$17,Inputs!$B$17,AU232)</f>
        <v>0</v>
      </c>
      <c r="AX232" s="20">
        <f>IF(AV232&gt;Inputs!$B$17,Inputs!$B$17,AV232)</f>
        <v>0</v>
      </c>
    </row>
    <row r="233" spans="1:50" x14ac:dyDescent="0.25">
      <c r="A233" s="1">
        <f>Levels!A234</f>
        <v>0</v>
      </c>
      <c r="B233" s="1">
        <f>Levels!B234</f>
        <v>0</v>
      </c>
      <c r="C233" s="15">
        <f>IF(AND(E233=0,F233=1),Levels!C234,'2013-2014'!AU233)</f>
        <v>0</v>
      </c>
      <c r="D233" s="1">
        <f>Levels!F234</f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 t="e">
        <f>Levels!AE234</f>
        <v>#N/A</v>
      </c>
      <c r="K233" s="1" t="e">
        <f>Levels!AF234</f>
        <v>#N/A</v>
      </c>
      <c r="L233" s="1" t="e">
        <f t="shared" si="44"/>
        <v>#N/A</v>
      </c>
      <c r="M233" s="19">
        <f>IF(D233=1,Inputs!$J$25,IF(D233=2,Inputs!$J$26,IF(D233=3,Inputs!$J$27,IF(D233=4,Inputs!$J$28,0))))</f>
        <v>0</v>
      </c>
      <c r="N233" s="19">
        <f>IF(D233=1,Inputs!$J$42,IF(D233=2,Inputs!$J$43,IF(D233=3,Inputs!$J$44,IF(D233=4,Inputs!$J$45,0))))</f>
        <v>0</v>
      </c>
      <c r="O233" s="19">
        <f>IF(D233=1,Inputs!$K$25,IF(D233=2,Inputs!$K$26,IF(D233=3,Inputs!$K$27,IF(D233=4,Inputs!$K$28,0))))</f>
        <v>0</v>
      </c>
      <c r="P233" s="19">
        <f>IF(D233=1,Inputs!$K$42,IF(D233=2,Inputs!$K$43,IF(D233=3,Inputs!$K$44,IF(D233=4,Inputs!$K$45,0))))</f>
        <v>0</v>
      </c>
      <c r="Q233" s="19">
        <f>IF(AND(D233=1,G233=1),Inputs!$L$25,IF(AND(D233=2,G233=1),Inputs!$L$26,IF(AND(D233=3,G233=1),Inputs!$L$27,IF(AND(D233=4,G233=1),Inputs!$L$28,0))))</f>
        <v>0</v>
      </c>
      <c r="R233" s="19">
        <f>IF(AND(D233=1,G233=1),Inputs!$L$42,IF(AND(D233=2,G233=1),Inputs!$L$43,IF(AND(D233=3,G233=1),Inputs!$L$44,IF(AND(D233=4,G233=1),Inputs!$L$45,0))))</f>
        <v>0</v>
      </c>
      <c r="S233" s="19">
        <f>IF(AND(D233=1,H233=1),Inputs!$M$25,IF(AND(D233=2,H233=1),Inputs!$M$26,IF(AND(D233=3,H233=1),Inputs!$M$27,IF(AND(D233=4,H233=1),Inputs!$M$28,0))))</f>
        <v>0</v>
      </c>
      <c r="T233" s="19">
        <f>IF(AND(D233=1,H233=1),Inputs!$M$42,IF(AND(D233=2,H233=1),Inputs!$M$43,IF(AND(D233=3,H233=1),Inputs!$M$44,IF(AND(D233=4,H233=1),Inputs!$M$45,0))))</f>
        <v>0</v>
      </c>
      <c r="U233" s="19">
        <f>IF(AND(D233=1,I233=1),Inputs!$N$25,IF(AND(D233=2,I233=1),Inputs!$N$26,IF(AND(D233=3,I233=1),Inputs!$N$27,IF(AND(D233=4,I233=1),Inputs!$N$28,0))))</f>
        <v>0</v>
      </c>
      <c r="V233" s="19">
        <f>IF(AND(D233=1,I233=1),Inputs!$N$42,IF(AND(D233=2,I233=1),Inputs!$N$43,IF(AND(D233=3,I233=1),Inputs!$N$44,IF(AND(D233=4,I233=1),Inputs!$N$45,0))))</f>
        <v>0</v>
      </c>
      <c r="W233" s="19">
        <f>IF(D233=1,Inputs!$J$34,IF(D233=2,Inputs!$J$35,IF(D233=3,Inputs!$J$36,IF(D233=4,Inputs!$J$37,0))))</f>
        <v>0</v>
      </c>
      <c r="X233" s="19">
        <f>IF(D233=1,Inputs!$J$51,IF(D233=2,Inputs!$J$52,IF(D233=3,Inputs!$J$53,IF(D233=4,Inputs!$J$54,0))))</f>
        <v>0</v>
      </c>
      <c r="Y233" s="19">
        <f>IF(D233=1,Inputs!$K$34,IF(D233=2,Inputs!$K$35,IF(D233=3,Inputs!$K$36,IF(D233=4,Inputs!$K$37,0))))</f>
        <v>0</v>
      </c>
      <c r="Z233" s="19">
        <f>IF(D233=1,Inputs!$K$51,IF(D233=2,Inputs!$K$52,IF(D233=3,Inputs!$K$53,IF(D233=4,Inputs!$K$54,0))))</f>
        <v>0</v>
      </c>
      <c r="AA233" s="19">
        <f>IF(AND(D233=1,G233=1),Inputs!$L$34,IF(AND(D233=2,G233=1),Inputs!$L$35,IF(AND(D233=3,G233=1),Inputs!$L$36,IF(AND(D233=4,G233=1),Inputs!$L$37,0))))</f>
        <v>0</v>
      </c>
      <c r="AB233" s="19">
        <f>IF(AND(D233=1,G233=1),Inputs!$L$51,IF(AND(D233=2,G233=1),Inputs!$L$52,IF(AND(D233=3,G233=1),Inputs!$L$53,IF(AND(D233=4,G233=1),Inputs!$L$54,0))))</f>
        <v>0</v>
      </c>
      <c r="AC233" s="19">
        <f>IF(AND(D233=1,H233=1),Inputs!$M$34,IF(AND(D233=2,H233=1),Inputs!$M$35,IF(AND(D233=3,H233=1),Inputs!$M$36,IF(AND(D233=4,H233=1),Inputs!$M$37,0))))</f>
        <v>0</v>
      </c>
      <c r="AD233" s="19">
        <f>IF(AND(D233=1,H233=1),Inputs!$M$51,IF(AND(D233=2,H233=1),Inputs!$M$52,IF(AND(D233=3,H233=1),Inputs!$M$53,IF(AND(D233=4,H233=1),Inputs!$M$54,0))))</f>
        <v>0</v>
      </c>
      <c r="AE233" s="19">
        <f>IF(AND(D233=1,I233=1),Inputs!$N$34,IF(AND(D233=2,I233=1),Inputs!$N$35,IF(AND(D233=3,I233=1),Inputs!$N$36,IF(AND(D233=4,I233=1),Inputs!$N$37,0))))</f>
        <v>0</v>
      </c>
      <c r="AF233" s="19">
        <f>IF(AND(D233=1,I233=1),Inputs!$N$51,IF(AND(D233=2,I233=1),Inputs!$N$52,IF(AND(D233=3,I233=1),Inputs!$N$53,IF(AND(D233=4,I233=1),Inputs!$N$54,0))))</f>
        <v>0</v>
      </c>
      <c r="AG233" s="19" t="e">
        <f t="shared" si="45"/>
        <v>#N/A</v>
      </c>
      <c r="AH233" s="19" t="e">
        <f t="shared" si="46"/>
        <v>#N/A</v>
      </c>
      <c r="AI233" s="19" t="e">
        <f t="shared" si="47"/>
        <v>#N/A</v>
      </c>
      <c r="AJ233" s="19" t="e">
        <f>IF(K233=2,Inputs!$B$7,IF(K233=3,Inputs!$B$8,IF(K233=4,Inputs!$B$9,IF(K233=5,Inputs!$B$10,IF(K233=6,Inputs!$B$11)))))</f>
        <v>#N/A</v>
      </c>
      <c r="AK233" s="19">
        <f>Inputs!$B$65+C233</f>
        <v>500</v>
      </c>
      <c r="AL233" s="19" t="e">
        <f t="shared" si="48"/>
        <v>#N/A</v>
      </c>
      <c r="AM233" s="19" t="e">
        <f t="shared" si="43"/>
        <v>#N/A</v>
      </c>
      <c r="AN233" s="19" t="e">
        <f t="shared" si="38"/>
        <v>#N/A</v>
      </c>
      <c r="AO233" s="19" t="e">
        <f t="shared" si="39"/>
        <v>#N/A</v>
      </c>
      <c r="AP233" s="19" t="e">
        <f t="shared" si="40"/>
        <v>#N/A</v>
      </c>
      <c r="AQ233" s="22">
        <f t="shared" si="41"/>
        <v>0</v>
      </c>
      <c r="AR233" s="22">
        <f t="shared" si="42"/>
        <v>0</v>
      </c>
      <c r="AS233" s="22">
        <f>IF(AND(AQ233&gt;=Inputs!$B$15,D233=2),MAX(C233,Inputs!$B$15),AQ233)</f>
        <v>0</v>
      </c>
      <c r="AT233" s="22">
        <f>IF(AND(AR233&gt;=Inputs!$B$15,D233=2),MAX(C233,Inputs!$B$15),AR233)</f>
        <v>0</v>
      </c>
      <c r="AU233" s="22">
        <f>IF(AND(AS233&gt;=Inputs!$B$16,D233&lt;4),MAX(C233,Inputs!$B$16),AS233)</f>
        <v>0</v>
      </c>
      <c r="AV233" s="22">
        <f>IF(AND(AT233&gt;=Inputs!$B$16,D233&lt;4),MAX(C233,Inputs!$B$16),AT233)</f>
        <v>0</v>
      </c>
      <c r="AW233" s="20">
        <f>IF(AU233&gt;Inputs!$B$17,Inputs!$B$17,AU233)</f>
        <v>0</v>
      </c>
      <c r="AX233" s="20">
        <f>IF(AV233&gt;Inputs!$B$17,Inputs!$B$17,AV233)</f>
        <v>0</v>
      </c>
    </row>
    <row r="234" spans="1:50" x14ac:dyDescent="0.25">
      <c r="A234" s="1">
        <f>Levels!A235</f>
        <v>0</v>
      </c>
      <c r="B234" s="1">
        <f>Levels!B235</f>
        <v>0</v>
      </c>
      <c r="C234" s="15">
        <f>IF(AND(E234=0,F234=1),Levels!C235,'2013-2014'!AU234)</f>
        <v>0</v>
      </c>
      <c r="D234" s="1">
        <f>Levels!F235</f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 t="e">
        <f>Levels!AE235</f>
        <v>#N/A</v>
      </c>
      <c r="K234" s="1" t="e">
        <f>Levels!AF235</f>
        <v>#N/A</v>
      </c>
      <c r="L234" s="1" t="e">
        <f t="shared" si="44"/>
        <v>#N/A</v>
      </c>
      <c r="M234" s="19">
        <f>IF(D234=1,Inputs!$J$25,IF(D234=2,Inputs!$J$26,IF(D234=3,Inputs!$J$27,IF(D234=4,Inputs!$J$28,0))))</f>
        <v>0</v>
      </c>
      <c r="N234" s="19">
        <f>IF(D234=1,Inputs!$J$42,IF(D234=2,Inputs!$J$43,IF(D234=3,Inputs!$J$44,IF(D234=4,Inputs!$J$45,0))))</f>
        <v>0</v>
      </c>
      <c r="O234" s="19">
        <f>IF(D234=1,Inputs!$K$25,IF(D234=2,Inputs!$K$26,IF(D234=3,Inputs!$K$27,IF(D234=4,Inputs!$K$28,0))))</f>
        <v>0</v>
      </c>
      <c r="P234" s="19">
        <f>IF(D234=1,Inputs!$K$42,IF(D234=2,Inputs!$K$43,IF(D234=3,Inputs!$K$44,IF(D234=4,Inputs!$K$45,0))))</f>
        <v>0</v>
      </c>
      <c r="Q234" s="19">
        <f>IF(AND(D234=1,G234=1),Inputs!$L$25,IF(AND(D234=2,G234=1),Inputs!$L$26,IF(AND(D234=3,G234=1),Inputs!$L$27,IF(AND(D234=4,G234=1),Inputs!$L$28,0))))</f>
        <v>0</v>
      </c>
      <c r="R234" s="19">
        <f>IF(AND(D234=1,G234=1),Inputs!$L$42,IF(AND(D234=2,G234=1),Inputs!$L$43,IF(AND(D234=3,G234=1),Inputs!$L$44,IF(AND(D234=4,G234=1),Inputs!$L$45,0))))</f>
        <v>0</v>
      </c>
      <c r="S234" s="19">
        <f>IF(AND(D234=1,H234=1),Inputs!$M$25,IF(AND(D234=2,H234=1),Inputs!$M$26,IF(AND(D234=3,H234=1),Inputs!$M$27,IF(AND(D234=4,H234=1),Inputs!$M$28,0))))</f>
        <v>0</v>
      </c>
      <c r="T234" s="19">
        <f>IF(AND(D234=1,H234=1),Inputs!$M$42,IF(AND(D234=2,H234=1),Inputs!$M$43,IF(AND(D234=3,H234=1),Inputs!$M$44,IF(AND(D234=4,H234=1),Inputs!$M$45,0))))</f>
        <v>0</v>
      </c>
      <c r="U234" s="19">
        <f>IF(AND(D234=1,I234=1),Inputs!$N$25,IF(AND(D234=2,I234=1),Inputs!$N$26,IF(AND(D234=3,I234=1),Inputs!$N$27,IF(AND(D234=4,I234=1),Inputs!$N$28,0))))</f>
        <v>0</v>
      </c>
      <c r="V234" s="19">
        <f>IF(AND(D234=1,I234=1),Inputs!$N$42,IF(AND(D234=2,I234=1),Inputs!$N$43,IF(AND(D234=3,I234=1),Inputs!$N$44,IF(AND(D234=4,I234=1),Inputs!$N$45,0))))</f>
        <v>0</v>
      </c>
      <c r="W234" s="19">
        <f>IF(D234=1,Inputs!$J$34,IF(D234=2,Inputs!$J$35,IF(D234=3,Inputs!$J$36,IF(D234=4,Inputs!$J$37,0))))</f>
        <v>0</v>
      </c>
      <c r="X234" s="19">
        <f>IF(D234=1,Inputs!$J$51,IF(D234=2,Inputs!$J$52,IF(D234=3,Inputs!$J$53,IF(D234=4,Inputs!$J$54,0))))</f>
        <v>0</v>
      </c>
      <c r="Y234" s="19">
        <f>IF(D234=1,Inputs!$K$34,IF(D234=2,Inputs!$K$35,IF(D234=3,Inputs!$K$36,IF(D234=4,Inputs!$K$37,0))))</f>
        <v>0</v>
      </c>
      <c r="Z234" s="19">
        <f>IF(D234=1,Inputs!$K$51,IF(D234=2,Inputs!$K$52,IF(D234=3,Inputs!$K$53,IF(D234=4,Inputs!$K$54,0))))</f>
        <v>0</v>
      </c>
      <c r="AA234" s="19">
        <f>IF(AND(D234=1,G234=1),Inputs!$L$34,IF(AND(D234=2,G234=1),Inputs!$L$35,IF(AND(D234=3,G234=1),Inputs!$L$36,IF(AND(D234=4,G234=1),Inputs!$L$37,0))))</f>
        <v>0</v>
      </c>
      <c r="AB234" s="19">
        <f>IF(AND(D234=1,G234=1),Inputs!$L$51,IF(AND(D234=2,G234=1),Inputs!$L$52,IF(AND(D234=3,G234=1),Inputs!$L$53,IF(AND(D234=4,G234=1),Inputs!$L$54,0))))</f>
        <v>0</v>
      </c>
      <c r="AC234" s="19">
        <f>IF(AND(D234=1,H234=1),Inputs!$M$34,IF(AND(D234=2,H234=1),Inputs!$M$35,IF(AND(D234=3,H234=1),Inputs!$M$36,IF(AND(D234=4,H234=1),Inputs!$M$37,0))))</f>
        <v>0</v>
      </c>
      <c r="AD234" s="19">
        <f>IF(AND(D234=1,H234=1),Inputs!$M$51,IF(AND(D234=2,H234=1),Inputs!$M$52,IF(AND(D234=3,H234=1),Inputs!$M$53,IF(AND(D234=4,H234=1),Inputs!$M$54,0))))</f>
        <v>0</v>
      </c>
      <c r="AE234" s="19">
        <f>IF(AND(D234=1,I234=1),Inputs!$N$34,IF(AND(D234=2,I234=1),Inputs!$N$35,IF(AND(D234=3,I234=1),Inputs!$N$36,IF(AND(D234=4,I234=1),Inputs!$N$37,0))))</f>
        <v>0</v>
      </c>
      <c r="AF234" s="19">
        <f>IF(AND(D234=1,I234=1),Inputs!$N$51,IF(AND(D234=2,I234=1),Inputs!$N$52,IF(AND(D234=3,I234=1),Inputs!$N$53,IF(AND(D234=4,I234=1),Inputs!$N$54,0))))</f>
        <v>0</v>
      </c>
      <c r="AG234" s="19" t="e">
        <f t="shared" si="45"/>
        <v>#N/A</v>
      </c>
      <c r="AH234" s="19" t="e">
        <f t="shared" si="46"/>
        <v>#N/A</v>
      </c>
      <c r="AI234" s="19" t="e">
        <f t="shared" si="47"/>
        <v>#N/A</v>
      </c>
      <c r="AJ234" s="19" t="e">
        <f>IF(K234=2,Inputs!$B$7,IF(K234=3,Inputs!$B$8,IF(K234=4,Inputs!$B$9,IF(K234=5,Inputs!$B$10,IF(K234=6,Inputs!$B$11)))))</f>
        <v>#N/A</v>
      </c>
      <c r="AK234" s="19">
        <f>Inputs!$B$65+C234</f>
        <v>500</v>
      </c>
      <c r="AL234" s="19" t="e">
        <f t="shared" si="48"/>
        <v>#N/A</v>
      </c>
      <c r="AM234" s="19" t="e">
        <f t="shared" si="43"/>
        <v>#N/A</v>
      </c>
      <c r="AN234" s="19" t="e">
        <f t="shared" si="38"/>
        <v>#N/A</v>
      </c>
      <c r="AO234" s="19" t="e">
        <f t="shared" si="39"/>
        <v>#N/A</v>
      </c>
      <c r="AP234" s="19" t="e">
        <f t="shared" si="40"/>
        <v>#N/A</v>
      </c>
      <c r="AQ234" s="22">
        <f t="shared" si="41"/>
        <v>0</v>
      </c>
      <c r="AR234" s="22">
        <f t="shared" si="42"/>
        <v>0</v>
      </c>
      <c r="AS234" s="22">
        <f>IF(AND(AQ234&gt;=Inputs!$B$15,D234=2),MAX(C234,Inputs!$B$15),AQ234)</f>
        <v>0</v>
      </c>
      <c r="AT234" s="22">
        <f>IF(AND(AR234&gt;=Inputs!$B$15,D234=2),MAX(C234,Inputs!$B$15),AR234)</f>
        <v>0</v>
      </c>
      <c r="AU234" s="22">
        <f>IF(AND(AS234&gt;=Inputs!$B$16,D234&lt;4),MAX(C234,Inputs!$B$16),AS234)</f>
        <v>0</v>
      </c>
      <c r="AV234" s="22">
        <f>IF(AND(AT234&gt;=Inputs!$B$16,D234&lt;4),MAX(C234,Inputs!$B$16),AT234)</f>
        <v>0</v>
      </c>
      <c r="AW234" s="20">
        <f>IF(AU234&gt;Inputs!$B$17,Inputs!$B$17,AU234)</f>
        <v>0</v>
      </c>
      <c r="AX234" s="20">
        <f>IF(AV234&gt;Inputs!$B$17,Inputs!$B$17,AV234)</f>
        <v>0</v>
      </c>
    </row>
    <row r="235" spans="1:50" x14ac:dyDescent="0.25">
      <c r="A235" s="1">
        <f>Levels!A236</f>
        <v>0</v>
      </c>
      <c r="B235" s="1">
        <f>Levels!B236</f>
        <v>0</v>
      </c>
      <c r="C235" s="15">
        <f>IF(AND(E235=0,F235=1),Levels!C236,'2013-2014'!AU235)</f>
        <v>0</v>
      </c>
      <c r="D235" s="1">
        <f>Levels!F236</f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 t="e">
        <f>Levels!AE236</f>
        <v>#N/A</v>
      </c>
      <c r="K235" s="1" t="e">
        <f>Levels!AF236</f>
        <v>#N/A</v>
      </c>
      <c r="L235" s="1" t="e">
        <f t="shared" si="44"/>
        <v>#N/A</v>
      </c>
      <c r="M235" s="19">
        <f>IF(D235=1,Inputs!$J$25,IF(D235=2,Inputs!$J$26,IF(D235=3,Inputs!$J$27,IF(D235=4,Inputs!$J$28,0))))</f>
        <v>0</v>
      </c>
      <c r="N235" s="19">
        <f>IF(D235=1,Inputs!$J$42,IF(D235=2,Inputs!$J$43,IF(D235=3,Inputs!$J$44,IF(D235=4,Inputs!$J$45,0))))</f>
        <v>0</v>
      </c>
      <c r="O235" s="19">
        <f>IF(D235=1,Inputs!$K$25,IF(D235=2,Inputs!$K$26,IF(D235=3,Inputs!$K$27,IF(D235=4,Inputs!$K$28,0))))</f>
        <v>0</v>
      </c>
      <c r="P235" s="19">
        <f>IF(D235=1,Inputs!$K$42,IF(D235=2,Inputs!$K$43,IF(D235=3,Inputs!$K$44,IF(D235=4,Inputs!$K$45,0))))</f>
        <v>0</v>
      </c>
      <c r="Q235" s="19">
        <f>IF(AND(D235=1,G235=1),Inputs!$L$25,IF(AND(D235=2,G235=1),Inputs!$L$26,IF(AND(D235=3,G235=1),Inputs!$L$27,IF(AND(D235=4,G235=1),Inputs!$L$28,0))))</f>
        <v>0</v>
      </c>
      <c r="R235" s="19">
        <f>IF(AND(D235=1,G235=1),Inputs!$L$42,IF(AND(D235=2,G235=1),Inputs!$L$43,IF(AND(D235=3,G235=1),Inputs!$L$44,IF(AND(D235=4,G235=1),Inputs!$L$45,0))))</f>
        <v>0</v>
      </c>
      <c r="S235" s="19">
        <f>IF(AND(D235=1,H235=1),Inputs!$M$25,IF(AND(D235=2,H235=1),Inputs!$M$26,IF(AND(D235=3,H235=1),Inputs!$M$27,IF(AND(D235=4,H235=1),Inputs!$M$28,0))))</f>
        <v>0</v>
      </c>
      <c r="T235" s="19">
        <f>IF(AND(D235=1,H235=1),Inputs!$M$42,IF(AND(D235=2,H235=1),Inputs!$M$43,IF(AND(D235=3,H235=1),Inputs!$M$44,IF(AND(D235=4,H235=1),Inputs!$M$45,0))))</f>
        <v>0</v>
      </c>
      <c r="U235" s="19">
        <f>IF(AND(D235=1,I235=1),Inputs!$N$25,IF(AND(D235=2,I235=1),Inputs!$N$26,IF(AND(D235=3,I235=1),Inputs!$N$27,IF(AND(D235=4,I235=1),Inputs!$N$28,0))))</f>
        <v>0</v>
      </c>
      <c r="V235" s="19">
        <f>IF(AND(D235=1,I235=1),Inputs!$N$42,IF(AND(D235=2,I235=1),Inputs!$N$43,IF(AND(D235=3,I235=1),Inputs!$N$44,IF(AND(D235=4,I235=1),Inputs!$N$45,0))))</f>
        <v>0</v>
      </c>
      <c r="W235" s="19">
        <f>IF(D235=1,Inputs!$J$34,IF(D235=2,Inputs!$J$35,IF(D235=3,Inputs!$J$36,IF(D235=4,Inputs!$J$37,0))))</f>
        <v>0</v>
      </c>
      <c r="X235" s="19">
        <f>IF(D235=1,Inputs!$J$51,IF(D235=2,Inputs!$J$52,IF(D235=3,Inputs!$J$53,IF(D235=4,Inputs!$J$54,0))))</f>
        <v>0</v>
      </c>
      <c r="Y235" s="19">
        <f>IF(D235=1,Inputs!$K$34,IF(D235=2,Inputs!$K$35,IF(D235=3,Inputs!$K$36,IF(D235=4,Inputs!$K$37,0))))</f>
        <v>0</v>
      </c>
      <c r="Z235" s="19">
        <f>IF(D235=1,Inputs!$K$51,IF(D235=2,Inputs!$K$52,IF(D235=3,Inputs!$K$53,IF(D235=4,Inputs!$K$54,0))))</f>
        <v>0</v>
      </c>
      <c r="AA235" s="19">
        <f>IF(AND(D235=1,G235=1),Inputs!$L$34,IF(AND(D235=2,G235=1),Inputs!$L$35,IF(AND(D235=3,G235=1),Inputs!$L$36,IF(AND(D235=4,G235=1),Inputs!$L$37,0))))</f>
        <v>0</v>
      </c>
      <c r="AB235" s="19">
        <f>IF(AND(D235=1,G235=1),Inputs!$L$51,IF(AND(D235=2,G235=1),Inputs!$L$52,IF(AND(D235=3,G235=1),Inputs!$L$53,IF(AND(D235=4,G235=1),Inputs!$L$54,0))))</f>
        <v>0</v>
      </c>
      <c r="AC235" s="19">
        <f>IF(AND(D235=1,H235=1),Inputs!$M$34,IF(AND(D235=2,H235=1),Inputs!$M$35,IF(AND(D235=3,H235=1),Inputs!$M$36,IF(AND(D235=4,H235=1),Inputs!$M$37,0))))</f>
        <v>0</v>
      </c>
      <c r="AD235" s="19">
        <f>IF(AND(D235=1,H235=1),Inputs!$M$51,IF(AND(D235=2,H235=1),Inputs!$M$52,IF(AND(D235=3,H235=1),Inputs!$M$53,IF(AND(D235=4,H235=1),Inputs!$M$54,0))))</f>
        <v>0</v>
      </c>
      <c r="AE235" s="19">
        <f>IF(AND(D235=1,I235=1),Inputs!$N$34,IF(AND(D235=2,I235=1),Inputs!$N$35,IF(AND(D235=3,I235=1),Inputs!$N$36,IF(AND(D235=4,I235=1),Inputs!$N$37,0))))</f>
        <v>0</v>
      </c>
      <c r="AF235" s="19">
        <f>IF(AND(D235=1,I235=1),Inputs!$N$51,IF(AND(D235=2,I235=1),Inputs!$N$52,IF(AND(D235=3,I235=1),Inputs!$N$53,IF(AND(D235=4,I235=1),Inputs!$N$54,0))))</f>
        <v>0</v>
      </c>
      <c r="AG235" s="19" t="e">
        <f t="shared" si="45"/>
        <v>#N/A</v>
      </c>
      <c r="AH235" s="19" t="e">
        <f t="shared" si="46"/>
        <v>#N/A</v>
      </c>
      <c r="AI235" s="19" t="e">
        <f t="shared" si="47"/>
        <v>#N/A</v>
      </c>
      <c r="AJ235" s="19" t="e">
        <f>IF(K235=2,Inputs!$B$7,IF(K235=3,Inputs!$B$8,IF(K235=4,Inputs!$B$9,IF(K235=5,Inputs!$B$10,IF(K235=6,Inputs!$B$11)))))</f>
        <v>#N/A</v>
      </c>
      <c r="AK235" s="19">
        <f>Inputs!$B$65+C235</f>
        <v>500</v>
      </c>
      <c r="AL235" s="19" t="e">
        <f t="shared" si="48"/>
        <v>#N/A</v>
      </c>
      <c r="AM235" s="19" t="e">
        <f t="shared" si="43"/>
        <v>#N/A</v>
      </c>
      <c r="AN235" s="19" t="e">
        <f t="shared" si="38"/>
        <v>#N/A</v>
      </c>
      <c r="AO235" s="19" t="e">
        <f t="shared" si="39"/>
        <v>#N/A</v>
      </c>
      <c r="AP235" s="19" t="e">
        <f t="shared" si="40"/>
        <v>#N/A</v>
      </c>
      <c r="AQ235" s="22">
        <f t="shared" si="41"/>
        <v>0</v>
      </c>
      <c r="AR235" s="22">
        <f t="shared" si="42"/>
        <v>0</v>
      </c>
      <c r="AS235" s="22">
        <f>IF(AND(AQ235&gt;=Inputs!$B$15,D235=2),MAX(C235,Inputs!$B$15),AQ235)</f>
        <v>0</v>
      </c>
      <c r="AT235" s="22">
        <f>IF(AND(AR235&gt;=Inputs!$B$15,D235=2),MAX(C235,Inputs!$B$15),AR235)</f>
        <v>0</v>
      </c>
      <c r="AU235" s="22">
        <f>IF(AND(AS235&gt;=Inputs!$B$16,D235&lt;4),MAX(C235,Inputs!$B$16),AS235)</f>
        <v>0</v>
      </c>
      <c r="AV235" s="22">
        <f>IF(AND(AT235&gt;=Inputs!$B$16,D235&lt;4),MAX(C235,Inputs!$B$16),AT235)</f>
        <v>0</v>
      </c>
      <c r="AW235" s="20">
        <f>IF(AU235&gt;Inputs!$B$17,Inputs!$B$17,AU235)</f>
        <v>0</v>
      </c>
      <c r="AX235" s="20">
        <f>IF(AV235&gt;Inputs!$B$17,Inputs!$B$17,AV235)</f>
        <v>0</v>
      </c>
    </row>
    <row r="236" spans="1:50" x14ac:dyDescent="0.25">
      <c r="A236" s="1">
        <f>Levels!A237</f>
        <v>0</v>
      </c>
      <c r="B236" s="1">
        <f>Levels!B237</f>
        <v>0</v>
      </c>
      <c r="C236" s="15">
        <f>IF(AND(E236=0,F236=1),Levels!C237,'2013-2014'!AU236)</f>
        <v>0</v>
      </c>
      <c r="D236" s="1">
        <f>Levels!F237</f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 t="e">
        <f>Levels!AE237</f>
        <v>#N/A</v>
      </c>
      <c r="K236" s="1" t="e">
        <f>Levels!AF237</f>
        <v>#N/A</v>
      </c>
      <c r="L236" s="1" t="e">
        <f t="shared" si="44"/>
        <v>#N/A</v>
      </c>
      <c r="M236" s="19">
        <f>IF(D236=1,Inputs!$J$25,IF(D236=2,Inputs!$J$26,IF(D236=3,Inputs!$J$27,IF(D236=4,Inputs!$J$28,0))))</f>
        <v>0</v>
      </c>
      <c r="N236" s="19">
        <f>IF(D236=1,Inputs!$J$42,IF(D236=2,Inputs!$J$43,IF(D236=3,Inputs!$J$44,IF(D236=4,Inputs!$J$45,0))))</f>
        <v>0</v>
      </c>
      <c r="O236" s="19">
        <f>IF(D236=1,Inputs!$K$25,IF(D236=2,Inputs!$K$26,IF(D236=3,Inputs!$K$27,IF(D236=4,Inputs!$K$28,0))))</f>
        <v>0</v>
      </c>
      <c r="P236" s="19">
        <f>IF(D236=1,Inputs!$K$42,IF(D236=2,Inputs!$K$43,IF(D236=3,Inputs!$K$44,IF(D236=4,Inputs!$K$45,0))))</f>
        <v>0</v>
      </c>
      <c r="Q236" s="19">
        <f>IF(AND(D236=1,G236=1),Inputs!$L$25,IF(AND(D236=2,G236=1),Inputs!$L$26,IF(AND(D236=3,G236=1),Inputs!$L$27,IF(AND(D236=4,G236=1),Inputs!$L$28,0))))</f>
        <v>0</v>
      </c>
      <c r="R236" s="19">
        <f>IF(AND(D236=1,G236=1),Inputs!$L$42,IF(AND(D236=2,G236=1),Inputs!$L$43,IF(AND(D236=3,G236=1),Inputs!$L$44,IF(AND(D236=4,G236=1),Inputs!$L$45,0))))</f>
        <v>0</v>
      </c>
      <c r="S236" s="19">
        <f>IF(AND(D236=1,H236=1),Inputs!$M$25,IF(AND(D236=2,H236=1),Inputs!$M$26,IF(AND(D236=3,H236=1),Inputs!$M$27,IF(AND(D236=4,H236=1),Inputs!$M$28,0))))</f>
        <v>0</v>
      </c>
      <c r="T236" s="19">
        <f>IF(AND(D236=1,H236=1),Inputs!$M$42,IF(AND(D236=2,H236=1),Inputs!$M$43,IF(AND(D236=3,H236=1),Inputs!$M$44,IF(AND(D236=4,H236=1),Inputs!$M$45,0))))</f>
        <v>0</v>
      </c>
      <c r="U236" s="19">
        <f>IF(AND(D236=1,I236=1),Inputs!$N$25,IF(AND(D236=2,I236=1),Inputs!$N$26,IF(AND(D236=3,I236=1),Inputs!$N$27,IF(AND(D236=4,I236=1),Inputs!$N$28,0))))</f>
        <v>0</v>
      </c>
      <c r="V236" s="19">
        <f>IF(AND(D236=1,I236=1),Inputs!$N$42,IF(AND(D236=2,I236=1),Inputs!$N$43,IF(AND(D236=3,I236=1),Inputs!$N$44,IF(AND(D236=4,I236=1),Inputs!$N$45,0))))</f>
        <v>0</v>
      </c>
      <c r="W236" s="19">
        <f>IF(D236=1,Inputs!$J$34,IF(D236=2,Inputs!$J$35,IF(D236=3,Inputs!$J$36,IF(D236=4,Inputs!$J$37,0))))</f>
        <v>0</v>
      </c>
      <c r="X236" s="19">
        <f>IF(D236=1,Inputs!$J$51,IF(D236=2,Inputs!$J$52,IF(D236=3,Inputs!$J$53,IF(D236=4,Inputs!$J$54,0))))</f>
        <v>0</v>
      </c>
      <c r="Y236" s="19">
        <f>IF(D236=1,Inputs!$K$34,IF(D236=2,Inputs!$K$35,IF(D236=3,Inputs!$K$36,IF(D236=4,Inputs!$K$37,0))))</f>
        <v>0</v>
      </c>
      <c r="Z236" s="19">
        <f>IF(D236=1,Inputs!$K$51,IF(D236=2,Inputs!$K$52,IF(D236=3,Inputs!$K$53,IF(D236=4,Inputs!$K$54,0))))</f>
        <v>0</v>
      </c>
      <c r="AA236" s="19">
        <f>IF(AND(D236=1,G236=1),Inputs!$L$34,IF(AND(D236=2,G236=1),Inputs!$L$35,IF(AND(D236=3,G236=1),Inputs!$L$36,IF(AND(D236=4,G236=1),Inputs!$L$37,0))))</f>
        <v>0</v>
      </c>
      <c r="AB236" s="19">
        <f>IF(AND(D236=1,G236=1),Inputs!$L$51,IF(AND(D236=2,G236=1),Inputs!$L$52,IF(AND(D236=3,G236=1),Inputs!$L$53,IF(AND(D236=4,G236=1),Inputs!$L$54,0))))</f>
        <v>0</v>
      </c>
      <c r="AC236" s="19">
        <f>IF(AND(D236=1,H236=1),Inputs!$M$34,IF(AND(D236=2,H236=1),Inputs!$M$35,IF(AND(D236=3,H236=1),Inputs!$M$36,IF(AND(D236=4,H236=1),Inputs!$M$37,0))))</f>
        <v>0</v>
      </c>
      <c r="AD236" s="19">
        <f>IF(AND(D236=1,H236=1),Inputs!$M$51,IF(AND(D236=2,H236=1),Inputs!$M$52,IF(AND(D236=3,H236=1),Inputs!$M$53,IF(AND(D236=4,H236=1),Inputs!$M$54,0))))</f>
        <v>0</v>
      </c>
      <c r="AE236" s="19">
        <f>IF(AND(D236=1,I236=1),Inputs!$N$34,IF(AND(D236=2,I236=1),Inputs!$N$35,IF(AND(D236=3,I236=1),Inputs!$N$36,IF(AND(D236=4,I236=1),Inputs!$N$37,0))))</f>
        <v>0</v>
      </c>
      <c r="AF236" s="19">
        <f>IF(AND(D236=1,I236=1),Inputs!$N$51,IF(AND(D236=2,I236=1),Inputs!$N$52,IF(AND(D236=3,I236=1),Inputs!$N$53,IF(AND(D236=4,I236=1),Inputs!$N$54,0))))</f>
        <v>0</v>
      </c>
      <c r="AG236" s="19" t="e">
        <f t="shared" si="45"/>
        <v>#N/A</v>
      </c>
      <c r="AH236" s="19" t="e">
        <f t="shared" si="46"/>
        <v>#N/A</v>
      </c>
      <c r="AI236" s="19" t="e">
        <f t="shared" si="47"/>
        <v>#N/A</v>
      </c>
      <c r="AJ236" s="19" t="e">
        <f>IF(K236=2,Inputs!$B$7,IF(K236=3,Inputs!$B$8,IF(K236=4,Inputs!$B$9,IF(K236=5,Inputs!$B$10,IF(K236=6,Inputs!$B$11)))))</f>
        <v>#N/A</v>
      </c>
      <c r="AK236" s="19">
        <f>Inputs!$B$65+C236</f>
        <v>500</v>
      </c>
      <c r="AL236" s="19" t="e">
        <f t="shared" si="48"/>
        <v>#N/A</v>
      </c>
      <c r="AM236" s="19" t="e">
        <f t="shared" si="43"/>
        <v>#N/A</v>
      </c>
      <c r="AN236" s="19" t="e">
        <f t="shared" si="38"/>
        <v>#N/A</v>
      </c>
      <c r="AO236" s="19" t="e">
        <f t="shared" si="39"/>
        <v>#N/A</v>
      </c>
      <c r="AP236" s="19" t="e">
        <f t="shared" si="40"/>
        <v>#N/A</v>
      </c>
      <c r="AQ236" s="22">
        <f t="shared" si="41"/>
        <v>0</v>
      </c>
      <c r="AR236" s="22">
        <f t="shared" si="42"/>
        <v>0</v>
      </c>
      <c r="AS236" s="22">
        <f>IF(AND(AQ236&gt;=Inputs!$B$15,D236=2),MAX(C236,Inputs!$B$15),AQ236)</f>
        <v>0</v>
      </c>
      <c r="AT236" s="22">
        <f>IF(AND(AR236&gt;=Inputs!$B$15,D236=2),MAX(C236,Inputs!$B$15),AR236)</f>
        <v>0</v>
      </c>
      <c r="AU236" s="22">
        <f>IF(AND(AS236&gt;=Inputs!$B$16,D236&lt;4),MAX(C236,Inputs!$B$16),AS236)</f>
        <v>0</v>
      </c>
      <c r="AV236" s="22">
        <f>IF(AND(AT236&gt;=Inputs!$B$16,D236&lt;4),MAX(C236,Inputs!$B$16),AT236)</f>
        <v>0</v>
      </c>
      <c r="AW236" s="20">
        <f>IF(AU236&gt;Inputs!$B$17,Inputs!$B$17,AU236)</f>
        <v>0</v>
      </c>
      <c r="AX236" s="20">
        <f>IF(AV236&gt;Inputs!$B$17,Inputs!$B$17,AV236)</f>
        <v>0</v>
      </c>
    </row>
    <row r="237" spans="1:50" x14ac:dyDescent="0.25">
      <c r="A237" s="1">
        <f>Levels!A238</f>
        <v>0</v>
      </c>
      <c r="B237" s="1">
        <f>Levels!B238</f>
        <v>0</v>
      </c>
      <c r="C237" s="15">
        <f>IF(AND(E237=0,F237=1),Levels!C238,'2013-2014'!AU237)</f>
        <v>0</v>
      </c>
      <c r="D237" s="1">
        <f>Levels!F238</f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 t="e">
        <f>Levels!AE238</f>
        <v>#N/A</v>
      </c>
      <c r="K237" s="1" t="e">
        <f>Levels!AF238</f>
        <v>#N/A</v>
      </c>
      <c r="L237" s="1" t="e">
        <f t="shared" si="44"/>
        <v>#N/A</v>
      </c>
      <c r="M237" s="19">
        <f>IF(D237=1,Inputs!$J$25,IF(D237=2,Inputs!$J$26,IF(D237=3,Inputs!$J$27,IF(D237=4,Inputs!$J$28,0))))</f>
        <v>0</v>
      </c>
      <c r="N237" s="19">
        <f>IF(D237=1,Inputs!$J$42,IF(D237=2,Inputs!$J$43,IF(D237=3,Inputs!$J$44,IF(D237=4,Inputs!$J$45,0))))</f>
        <v>0</v>
      </c>
      <c r="O237" s="19">
        <f>IF(D237=1,Inputs!$K$25,IF(D237=2,Inputs!$K$26,IF(D237=3,Inputs!$K$27,IF(D237=4,Inputs!$K$28,0))))</f>
        <v>0</v>
      </c>
      <c r="P237" s="19">
        <f>IF(D237=1,Inputs!$K$42,IF(D237=2,Inputs!$K$43,IF(D237=3,Inputs!$K$44,IF(D237=4,Inputs!$K$45,0))))</f>
        <v>0</v>
      </c>
      <c r="Q237" s="19">
        <f>IF(AND(D237=1,G237=1),Inputs!$L$25,IF(AND(D237=2,G237=1),Inputs!$L$26,IF(AND(D237=3,G237=1),Inputs!$L$27,IF(AND(D237=4,G237=1),Inputs!$L$28,0))))</f>
        <v>0</v>
      </c>
      <c r="R237" s="19">
        <f>IF(AND(D237=1,G237=1),Inputs!$L$42,IF(AND(D237=2,G237=1),Inputs!$L$43,IF(AND(D237=3,G237=1),Inputs!$L$44,IF(AND(D237=4,G237=1),Inputs!$L$45,0))))</f>
        <v>0</v>
      </c>
      <c r="S237" s="19">
        <f>IF(AND(D237=1,H237=1),Inputs!$M$25,IF(AND(D237=2,H237=1),Inputs!$M$26,IF(AND(D237=3,H237=1),Inputs!$M$27,IF(AND(D237=4,H237=1),Inputs!$M$28,0))))</f>
        <v>0</v>
      </c>
      <c r="T237" s="19">
        <f>IF(AND(D237=1,H237=1),Inputs!$M$42,IF(AND(D237=2,H237=1),Inputs!$M$43,IF(AND(D237=3,H237=1),Inputs!$M$44,IF(AND(D237=4,H237=1),Inputs!$M$45,0))))</f>
        <v>0</v>
      </c>
      <c r="U237" s="19">
        <f>IF(AND(D237=1,I237=1),Inputs!$N$25,IF(AND(D237=2,I237=1),Inputs!$N$26,IF(AND(D237=3,I237=1),Inputs!$N$27,IF(AND(D237=4,I237=1),Inputs!$N$28,0))))</f>
        <v>0</v>
      </c>
      <c r="V237" s="19">
        <f>IF(AND(D237=1,I237=1),Inputs!$N$42,IF(AND(D237=2,I237=1),Inputs!$N$43,IF(AND(D237=3,I237=1),Inputs!$N$44,IF(AND(D237=4,I237=1),Inputs!$N$45,0))))</f>
        <v>0</v>
      </c>
      <c r="W237" s="19">
        <f>IF(D237=1,Inputs!$J$34,IF(D237=2,Inputs!$J$35,IF(D237=3,Inputs!$J$36,IF(D237=4,Inputs!$J$37,0))))</f>
        <v>0</v>
      </c>
      <c r="X237" s="19">
        <f>IF(D237=1,Inputs!$J$51,IF(D237=2,Inputs!$J$52,IF(D237=3,Inputs!$J$53,IF(D237=4,Inputs!$J$54,0))))</f>
        <v>0</v>
      </c>
      <c r="Y237" s="19">
        <f>IF(D237=1,Inputs!$K$34,IF(D237=2,Inputs!$K$35,IF(D237=3,Inputs!$K$36,IF(D237=4,Inputs!$K$37,0))))</f>
        <v>0</v>
      </c>
      <c r="Z237" s="19">
        <f>IF(D237=1,Inputs!$K$51,IF(D237=2,Inputs!$K$52,IF(D237=3,Inputs!$K$53,IF(D237=4,Inputs!$K$54,0))))</f>
        <v>0</v>
      </c>
      <c r="AA237" s="19">
        <f>IF(AND(D237=1,G237=1),Inputs!$L$34,IF(AND(D237=2,G237=1),Inputs!$L$35,IF(AND(D237=3,G237=1),Inputs!$L$36,IF(AND(D237=4,G237=1),Inputs!$L$37,0))))</f>
        <v>0</v>
      </c>
      <c r="AB237" s="19">
        <f>IF(AND(D237=1,G237=1),Inputs!$L$51,IF(AND(D237=2,G237=1),Inputs!$L$52,IF(AND(D237=3,G237=1),Inputs!$L$53,IF(AND(D237=4,G237=1),Inputs!$L$54,0))))</f>
        <v>0</v>
      </c>
      <c r="AC237" s="19">
        <f>IF(AND(D237=1,H237=1),Inputs!$M$34,IF(AND(D237=2,H237=1),Inputs!$M$35,IF(AND(D237=3,H237=1),Inputs!$M$36,IF(AND(D237=4,H237=1),Inputs!$M$37,0))))</f>
        <v>0</v>
      </c>
      <c r="AD237" s="19">
        <f>IF(AND(D237=1,H237=1),Inputs!$M$51,IF(AND(D237=2,H237=1),Inputs!$M$52,IF(AND(D237=3,H237=1),Inputs!$M$53,IF(AND(D237=4,H237=1),Inputs!$M$54,0))))</f>
        <v>0</v>
      </c>
      <c r="AE237" s="19">
        <f>IF(AND(D237=1,I237=1),Inputs!$N$34,IF(AND(D237=2,I237=1),Inputs!$N$35,IF(AND(D237=3,I237=1),Inputs!$N$36,IF(AND(D237=4,I237=1),Inputs!$N$37,0))))</f>
        <v>0</v>
      </c>
      <c r="AF237" s="19">
        <f>IF(AND(D237=1,I237=1),Inputs!$N$51,IF(AND(D237=2,I237=1),Inputs!$N$52,IF(AND(D237=3,I237=1),Inputs!$N$53,IF(AND(D237=4,I237=1),Inputs!$N$54,0))))</f>
        <v>0</v>
      </c>
      <c r="AG237" s="19" t="e">
        <f t="shared" si="45"/>
        <v>#N/A</v>
      </c>
      <c r="AH237" s="19" t="e">
        <f t="shared" si="46"/>
        <v>#N/A</v>
      </c>
      <c r="AI237" s="19" t="e">
        <f t="shared" si="47"/>
        <v>#N/A</v>
      </c>
      <c r="AJ237" s="19" t="e">
        <f>IF(K237=2,Inputs!$B$7,IF(K237=3,Inputs!$B$8,IF(K237=4,Inputs!$B$9,IF(K237=5,Inputs!$B$10,IF(K237=6,Inputs!$B$11)))))</f>
        <v>#N/A</v>
      </c>
      <c r="AK237" s="19">
        <f>Inputs!$B$65+C237</f>
        <v>500</v>
      </c>
      <c r="AL237" s="19" t="e">
        <f t="shared" si="48"/>
        <v>#N/A</v>
      </c>
      <c r="AM237" s="19" t="e">
        <f t="shared" si="43"/>
        <v>#N/A</v>
      </c>
      <c r="AN237" s="19" t="e">
        <f t="shared" si="38"/>
        <v>#N/A</v>
      </c>
      <c r="AO237" s="19" t="e">
        <f t="shared" si="39"/>
        <v>#N/A</v>
      </c>
      <c r="AP237" s="19" t="e">
        <f t="shared" si="40"/>
        <v>#N/A</v>
      </c>
      <c r="AQ237" s="22">
        <f t="shared" si="41"/>
        <v>0</v>
      </c>
      <c r="AR237" s="22">
        <f t="shared" si="42"/>
        <v>0</v>
      </c>
      <c r="AS237" s="22">
        <f>IF(AND(AQ237&gt;=Inputs!$B$15,D237=2),MAX(C237,Inputs!$B$15),AQ237)</f>
        <v>0</v>
      </c>
      <c r="AT237" s="22">
        <f>IF(AND(AR237&gt;=Inputs!$B$15,D237=2),MAX(C237,Inputs!$B$15),AR237)</f>
        <v>0</v>
      </c>
      <c r="AU237" s="22">
        <f>IF(AND(AS237&gt;=Inputs!$B$16,D237&lt;4),MAX(C237,Inputs!$B$16),AS237)</f>
        <v>0</v>
      </c>
      <c r="AV237" s="22">
        <f>IF(AND(AT237&gt;=Inputs!$B$16,D237&lt;4),MAX(C237,Inputs!$B$16),AT237)</f>
        <v>0</v>
      </c>
      <c r="AW237" s="20">
        <f>IF(AU237&gt;Inputs!$B$17,Inputs!$B$17,AU237)</f>
        <v>0</v>
      </c>
      <c r="AX237" s="20">
        <f>IF(AV237&gt;Inputs!$B$17,Inputs!$B$17,AV237)</f>
        <v>0</v>
      </c>
    </row>
    <row r="238" spans="1:50" x14ac:dyDescent="0.25">
      <c r="A238" s="1">
        <f>Levels!A239</f>
        <v>0</v>
      </c>
      <c r="B238" s="1">
        <f>Levels!B239</f>
        <v>0</v>
      </c>
      <c r="C238" s="15">
        <f>IF(AND(E238=0,F238=1),Levels!C239,'2013-2014'!AU238)</f>
        <v>0</v>
      </c>
      <c r="D238" s="1">
        <f>Levels!F239</f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 t="e">
        <f>Levels!AE239</f>
        <v>#N/A</v>
      </c>
      <c r="K238" s="1" t="e">
        <f>Levels!AF239</f>
        <v>#N/A</v>
      </c>
      <c r="L238" s="1" t="e">
        <f t="shared" si="44"/>
        <v>#N/A</v>
      </c>
      <c r="M238" s="19">
        <f>IF(D238=1,Inputs!$J$25,IF(D238=2,Inputs!$J$26,IF(D238=3,Inputs!$J$27,IF(D238=4,Inputs!$J$28,0))))</f>
        <v>0</v>
      </c>
      <c r="N238" s="19">
        <f>IF(D238=1,Inputs!$J$42,IF(D238=2,Inputs!$J$43,IF(D238=3,Inputs!$J$44,IF(D238=4,Inputs!$J$45,0))))</f>
        <v>0</v>
      </c>
      <c r="O238" s="19">
        <f>IF(D238=1,Inputs!$K$25,IF(D238=2,Inputs!$K$26,IF(D238=3,Inputs!$K$27,IF(D238=4,Inputs!$K$28,0))))</f>
        <v>0</v>
      </c>
      <c r="P238" s="19">
        <f>IF(D238=1,Inputs!$K$42,IF(D238=2,Inputs!$K$43,IF(D238=3,Inputs!$K$44,IF(D238=4,Inputs!$K$45,0))))</f>
        <v>0</v>
      </c>
      <c r="Q238" s="19">
        <f>IF(AND(D238=1,G238=1),Inputs!$L$25,IF(AND(D238=2,G238=1),Inputs!$L$26,IF(AND(D238=3,G238=1),Inputs!$L$27,IF(AND(D238=4,G238=1),Inputs!$L$28,0))))</f>
        <v>0</v>
      </c>
      <c r="R238" s="19">
        <f>IF(AND(D238=1,G238=1),Inputs!$L$42,IF(AND(D238=2,G238=1),Inputs!$L$43,IF(AND(D238=3,G238=1),Inputs!$L$44,IF(AND(D238=4,G238=1),Inputs!$L$45,0))))</f>
        <v>0</v>
      </c>
      <c r="S238" s="19">
        <f>IF(AND(D238=1,H238=1),Inputs!$M$25,IF(AND(D238=2,H238=1),Inputs!$M$26,IF(AND(D238=3,H238=1),Inputs!$M$27,IF(AND(D238=4,H238=1),Inputs!$M$28,0))))</f>
        <v>0</v>
      </c>
      <c r="T238" s="19">
        <f>IF(AND(D238=1,H238=1),Inputs!$M$42,IF(AND(D238=2,H238=1),Inputs!$M$43,IF(AND(D238=3,H238=1),Inputs!$M$44,IF(AND(D238=4,H238=1),Inputs!$M$45,0))))</f>
        <v>0</v>
      </c>
      <c r="U238" s="19">
        <f>IF(AND(D238=1,I238=1),Inputs!$N$25,IF(AND(D238=2,I238=1),Inputs!$N$26,IF(AND(D238=3,I238=1),Inputs!$N$27,IF(AND(D238=4,I238=1),Inputs!$N$28,0))))</f>
        <v>0</v>
      </c>
      <c r="V238" s="19">
        <f>IF(AND(D238=1,I238=1),Inputs!$N$42,IF(AND(D238=2,I238=1),Inputs!$N$43,IF(AND(D238=3,I238=1),Inputs!$N$44,IF(AND(D238=4,I238=1),Inputs!$N$45,0))))</f>
        <v>0</v>
      </c>
      <c r="W238" s="19">
        <f>IF(D238=1,Inputs!$J$34,IF(D238=2,Inputs!$J$35,IF(D238=3,Inputs!$J$36,IF(D238=4,Inputs!$J$37,0))))</f>
        <v>0</v>
      </c>
      <c r="X238" s="19">
        <f>IF(D238=1,Inputs!$J$51,IF(D238=2,Inputs!$J$52,IF(D238=3,Inputs!$J$53,IF(D238=4,Inputs!$J$54,0))))</f>
        <v>0</v>
      </c>
      <c r="Y238" s="19">
        <f>IF(D238=1,Inputs!$K$34,IF(D238=2,Inputs!$K$35,IF(D238=3,Inputs!$K$36,IF(D238=4,Inputs!$K$37,0))))</f>
        <v>0</v>
      </c>
      <c r="Z238" s="19">
        <f>IF(D238=1,Inputs!$K$51,IF(D238=2,Inputs!$K$52,IF(D238=3,Inputs!$K$53,IF(D238=4,Inputs!$K$54,0))))</f>
        <v>0</v>
      </c>
      <c r="AA238" s="19">
        <f>IF(AND(D238=1,G238=1),Inputs!$L$34,IF(AND(D238=2,G238=1),Inputs!$L$35,IF(AND(D238=3,G238=1),Inputs!$L$36,IF(AND(D238=4,G238=1),Inputs!$L$37,0))))</f>
        <v>0</v>
      </c>
      <c r="AB238" s="19">
        <f>IF(AND(D238=1,G238=1),Inputs!$L$51,IF(AND(D238=2,G238=1),Inputs!$L$52,IF(AND(D238=3,G238=1),Inputs!$L$53,IF(AND(D238=4,G238=1),Inputs!$L$54,0))))</f>
        <v>0</v>
      </c>
      <c r="AC238" s="19">
        <f>IF(AND(D238=1,H238=1),Inputs!$M$34,IF(AND(D238=2,H238=1),Inputs!$M$35,IF(AND(D238=3,H238=1),Inputs!$M$36,IF(AND(D238=4,H238=1),Inputs!$M$37,0))))</f>
        <v>0</v>
      </c>
      <c r="AD238" s="19">
        <f>IF(AND(D238=1,H238=1),Inputs!$M$51,IF(AND(D238=2,H238=1),Inputs!$M$52,IF(AND(D238=3,H238=1),Inputs!$M$53,IF(AND(D238=4,H238=1),Inputs!$M$54,0))))</f>
        <v>0</v>
      </c>
      <c r="AE238" s="19">
        <f>IF(AND(D238=1,I238=1),Inputs!$N$34,IF(AND(D238=2,I238=1),Inputs!$N$35,IF(AND(D238=3,I238=1),Inputs!$N$36,IF(AND(D238=4,I238=1),Inputs!$N$37,0))))</f>
        <v>0</v>
      </c>
      <c r="AF238" s="19">
        <f>IF(AND(D238=1,I238=1),Inputs!$N$51,IF(AND(D238=2,I238=1),Inputs!$N$52,IF(AND(D238=3,I238=1),Inputs!$N$53,IF(AND(D238=4,I238=1),Inputs!$N$54,0))))</f>
        <v>0</v>
      </c>
      <c r="AG238" s="19" t="e">
        <f t="shared" si="45"/>
        <v>#N/A</v>
      </c>
      <c r="AH238" s="19" t="e">
        <f t="shared" si="46"/>
        <v>#N/A</v>
      </c>
      <c r="AI238" s="19" t="e">
        <f t="shared" si="47"/>
        <v>#N/A</v>
      </c>
      <c r="AJ238" s="19" t="e">
        <f>IF(K238=2,Inputs!$B$7,IF(K238=3,Inputs!$B$8,IF(K238=4,Inputs!$B$9,IF(K238=5,Inputs!$B$10,IF(K238=6,Inputs!$B$11)))))</f>
        <v>#N/A</v>
      </c>
      <c r="AK238" s="19">
        <f>Inputs!$B$65+C238</f>
        <v>500</v>
      </c>
      <c r="AL238" s="19" t="e">
        <f t="shared" si="48"/>
        <v>#N/A</v>
      </c>
      <c r="AM238" s="19" t="e">
        <f t="shared" si="43"/>
        <v>#N/A</v>
      </c>
      <c r="AN238" s="19" t="e">
        <f t="shared" si="38"/>
        <v>#N/A</v>
      </c>
      <c r="AO238" s="19" t="e">
        <f t="shared" si="39"/>
        <v>#N/A</v>
      </c>
      <c r="AP238" s="19" t="e">
        <f t="shared" si="40"/>
        <v>#N/A</v>
      </c>
      <c r="AQ238" s="22">
        <f t="shared" si="41"/>
        <v>0</v>
      </c>
      <c r="AR238" s="22">
        <f t="shared" si="42"/>
        <v>0</v>
      </c>
      <c r="AS238" s="22">
        <f>IF(AND(AQ238&gt;=Inputs!$B$15,D238=2),MAX(C238,Inputs!$B$15),AQ238)</f>
        <v>0</v>
      </c>
      <c r="AT238" s="22">
        <f>IF(AND(AR238&gt;=Inputs!$B$15,D238=2),MAX(C238,Inputs!$B$15),AR238)</f>
        <v>0</v>
      </c>
      <c r="AU238" s="22">
        <f>IF(AND(AS238&gt;=Inputs!$B$16,D238&lt;4),MAX(C238,Inputs!$B$16),AS238)</f>
        <v>0</v>
      </c>
      <c r="AV238" s="22">
        <f>IF(AND(AT238&gt;=Inputs!$B$16,D238&lt;4),MAX(C238,Inputs!$B$16),AT238)</f>
        <v>0</v>
      </c>
      <c r="AW238" s="20">
        <f>IF(AU238&gt;Inputs!$B$17,Inputs!$B$17,AU238)</f>
        <v>0</v>
      </c>
      <c r="AX238" s="20">
        <f>IF(AV238&gt;Inputs!$B$17,Inputs!$B$17,AV238)</f>
        <v>0</v>
      </c>
    </row>
    <row r="239" spans="1:50" x14ac:dyDescent="0.25">
      <c r="A239" s="1">
        <f>Levels!A240</f>
        <v>0</v>
      </c>
      <c r="B239" s="1">
        <f>Levels!B240</f>
        <v>0</v>
      </c>
      <c r="C239" s="15">
        <f>IF(AND(E239=0,F239=1),Levels!C240,'2013-2014'!AU239)</f>
        <v>0</v>
      </c>
      <c r="D239" s="1">
        <f>Levels!F240</f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 t="e">
        <f>Levels!AE240</f>
        <v>#N/A</v>
      </c>
      <c r="K239" s="1" t="e">
        <f>Levels!AF240</f>
        <v>#N/A</v>
      </c>
      <c r="L239" s="1" t="e">
        <f t="shared" si="44"/>
        <v>#N/A</v>
      </c>
      <c r="M239" s="19">
        <f>IF(D239=1,Inputs!$J$25,IF(D239=2,Inputs!$J$26,IF(D239=3,Inputs!$J$27,IF(D239=4,Inputs!$J$28,0))))</f>
        <v>0</v>
      </c>
      <c r="N239" s="19">
        <f>IF(D239=1,Inputs!$J$42,IF(D239=2,Inputs!$J$43,IF(D239=3,Inputs!$J$44,IF(D239=4,Inputs!$J$45,0))))</f>
        <v>0</v>
      </c>
      <c r="O239" s="19">
        <f>IF(D239=1,Inputs!$K$25,IF(D239=2,Inputs!$K$26,IF(D239=3,Inputs!$K$27,IF(D239=4,Inputs!$K$28,0))))</f>
        <v>0</v>
      </c>
      <c r="P239" s="19">
        <f>IF(D239=1,Inputs!$K$42,IF(D239=2,Inputs!$K$43,IF(D239=3,Inputs!$K$44,IF(D239=4,Inputs!$K$45,0))))</f>
        <v>0</v>
      </c>
      <c r="Q239" s="19">
        <f>IF(AND(D239=1,G239=1),Inputs!$L$25,IF(AND(D239=2,G239=1),Inputs!$L$26,IF(AND(D239=3,G239=1),Inputs!$L$27,IF(AND(D239=4,G239=1),Inputs!$L$28,0))))</f>
        <v>0</v>
      </c>
      <c r="R239" s="19">
        <f>IF(AND(D239=1,G239=1),Inputs!$L$42,IF(AND(D239=2,G239=1),Inputs!$L$43,IF(AND(D239=3,G239=1),Inputs!$L$44,IF(AND(D239=4,G239=1),Inputs!$L$45,0))))</f>
        <v>0</v>
      </c>
      <c r="S239" s="19">
        <f>IF(AND(D239=1,H239=1),Inputs!$M$25,IF(AND(D239=2,H239=1),Inputs!$M$26,IF(AND(D239=3,H239=1),Inputs!$M$27,IF(AND(D239=4,H239=1),Inputs!$M$28,0))))</f>
        <v>0</v>
      </c>
      <c r="T239" s="19">
        <f>IF(AND(D239=1,H239=1),Inputs!$M$42,IF(AND(D239=2,H239=1),Inputs!$M$43,IF(AND(D239=3,H239=1),Inputs!$M$44,IF(AND(D239=4,H239=1),Inputs!$M$45,0))))</f>
        <v>0</v>
      </c>
      <c r="U239" s="19">
        <f>IF(AND(D239=1,I239=1),Inputs!$N$25,IF(AND(D239=2,I239=1),Inputs!$N$26,IF(AND(D239=3,I239=1),Inputs!$N$27,IF(AND(D239=4,I239=1),Inputs!$N$28,0))))</f>
        <v>0</v>
      </c>
      <c r="V239" s="19">
        <f>IF(AND(D239=1,I239=1),Inputs!$N$42,IF(AND(D239=2,I239=1),Inputs!$N$43,IF(AND(D239=3,I239=1),Inputs!$N$44,IF(AND(D239=4,I239=1),Inputs!$N$45,0))))</f>
        <v>0</v>
      </c>
      <c r="W239" s="19">
        <f>IF(D239=1,Inputs!$J$34,IF(D239=2,Inputs!$J$35,IF(D239=3,Inputs!$J$36,IF(D239=4,Inputs!$J$37,0))))</f>
        <v>0</v>
      </c>
      <c r="X239" s="19">
        <f>IF(D239=1,Inputs!$J$51,IF(D239=2,Inputs!$J$52,IF(D239=3,Inputs!$J$53,IF(D239=4,Inputs!$J$54,0))))</f>
        <v>0</v>
      </c>
      <c r="Y239" s="19">
        <f>IF(D239=1,Inputs!$K$34,IF(D239=2,Inputs!$K$35,IF(D239=3,Inputs!$K$36,IF(D239=4,Inputs!$K$37,0))))</f>
        <v>0</v>
      </c>
      <c r="Z239" s="19">
        <f>IF(D239=1,Inputs!$K$51,IF(D239=2,Inputs!$K$52,IF(D239=3,Inputs!$K$53,IF(D239=4,Inputs!$K$54,0))))</f>
        <v>0</v>
      </c>
      <c r="AA239" s="19">
        <f>IF(AND(D239=1,G239=1),Inputs!$L$34,IF(AND(D239=2,G239=1),Inputs!$L$35,IF(AND(D239=3,G239=1),Inputs!$L$36,IF(AND(D239=4,G239=1),Inputs!$L$37,0))))</f>
        <v>0</v>
      </c>
      <c r="AB239" s="19">
        <f>IF(AND(D239=1,G239=1),Inputs!$L$51,IF(AND(D239=2,G239=1),Inputs!$L$52,IF(AND(D239=3,G239=1),Inputs!$L$53,IF(AND(D239=4,G239=1),Inputs!$L$54,0))))</f>
        <v>0</v>
      </c>
      <c r="AC239" s="19">
        <f>IF(AND(D239=1,H239=1),Inputs!$M$34,IF(AND(D239=2,H239=1),Inputs!$M$35,IF(AND(D239=3,H239=1),Inputs!$M$36,IF(AND(D239=4,H239=1),Inputs!$M$37,0))))</f>
        <v>0</v>
      </c>
      <c r="AD239" s="19">
        <f>IF(AND(D239=1,H239=1),Inputs!$M$51,IF(AND(D239=2,H239=1),Inputs!$M$52,IF(AND(D239=3,H239=1),Inputs!$M$53,IF(AND(D239=4,H239=1),Inputs!$M$54,0))))</f>
        <v>0</v>
      </c>
      <c r="AE239" s="19">
        <f>IF(AND(D239=1,I239=1),Inputs!$N$34,IF(AND(D239=2,I239=1),Inputs!$N$35,IF(AND(D239=3,I239=1),Inputs!$N$36,IF(AND(D239=4,I239=1),Inputs!$N$37,0))))</f>
        <v>0</v>
      </c>
      <c r="AF239" s="19">
        <f>IF(AND(D239=1,I239=1),Inputs!$N$51,IF(AND(D239=2,I239=1),Inputs!$N$52,IF(AND(D239=3,I239=1),Inputs!$N$53,IF(AND(D239=4,I239=1),Inputs!$N$54,0))))</f>
        <v>0</v>
      </c>
      <c r="AG239" s="19" t="e">
        <f t="shared" si="45"/>
        <v>#N/A</v>
      </c>
      <c r="AH239" s="19" t="e">
        <f t="shared" si="46"/>
        <v>#N/A</v>
      </c>
      <c r="AI239" s="19" t="e">
        <f t="shared" si="47"/>
        <v>#N/A</v>
      </c>
      <c r="AJ239" s="19" t="e">
        <f>IF(K239=2,Inputs!$B$7,IF(K239=3,Inputs!$B$8,IF(K239=4,Inputs!$B$9,IF(K239=5,Inputs!$B$10,IF(K239=6,Inputs!$B$11)))))</f>
        <v>#N/A</v>
      </c>
      <c r="AK239" s="19">
        <f>Inputs!$B$65+C239</f>
        <v>500</v>
      </c>
      <c r="AL239" s="19" t="e">
        <f t="shared" si="48"/>
        <v>#N/A</v>
      </c>
      <c r="AM239" s="19" t="e">
        <f t="shared" si="43"/>
        <v>#N/A</v>
      </c>
      <c r="AN239" s="19" t="e">
        <f t="shared" si="38"/>
        <v>#N/A</v>
      </c>
      <c r="AO239" s="19" t="e">
        <f t="shared" si="39"/>
        <v>#N/A</v>
      </c>
      <c r="AP239" s="19" t="e">
        <f t="shared" si="40"/>
        <v>#N/A</v>
      </c>
      <c r="AQ239" s="22">
        <f t="shared" si="41"/>
        <v>0</v>
      </c>
      <c r="AR239" s="22">
        <f t="shared" si="42"/>
        <v>0</v>
      </c>
      <c r="AS239" s="22">
        <f>IF(AND(AQ239&gt;=Inputs!$B$15,D239=2),MAX(C239,Inputs!$B$15),AQ239)</f>
        <v>0</v>
      </c>
      <c r="AT239" s="22">
        <f>IF(AND(AR239&gt;=Inputs!$B$15,D239=2),MAX(C239,Inputs!$B$15),AR239)</f>
        <v>0</v>
      </c>
      <c r="AU239" s="22">
        <f>IF(AND(AS239&gt;=Inputs!$B$16,D239&lt;4),MAX(C239,Inputs!$B$16),AS239)</f>
        <v>0</v>
      </c>
      <c r="AV239" s="22">
        <f>IF(AND(AT239&gt;=Inputs!$B$16,D239&lt;4),MAX(C239,Inputs!$B$16),AT239)</f>
        <v>0</v>
      </c>
      <c r="AW239" s="20">
        <f>IF(AU239&gt;Inputs!$B$17,Inputs!$B$17,AU239)</f>
        <v>0</v>
      </c>
      <c r="AX239" s="20">
        <f>IF(AV239&gt;Inputs!$B$17,Inputs!$B$17,AV239)</f>
        <v>0</v>
      </c>
    </row>
    <row r="240" spans="1:50" x14ac:dyDescent="0.25">
      <c r="A240" s="1">
        <f>Levels!A241</f>
        <v>0</v>
      </c>
      <c r="B240" s="1">
        <f>Levels!B241</f>
        <v>0</v>
      </c>
      <c r="C240" s="15">
        <f>IF(AND(E240=0,F240=1),Levels!C241,'2013-2014'!AU240)</f>
        <v>0</v>
      </c>
      <c r="D240" s="1">
        <f>Levels!F241</f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 t="e">
        <f>Levels!AE241</f>
        <v>#N/A</v>
      </c>
      <c r="K240" s="1" t="e">
        <f>Levels!AF241</f>
        <v>#N/A</v>
      </c>
      <c r="L240" s="1" t="e">
        <f t="shared" si="44"/>
        <v>#N/A</v>
      </c>
      <c r="M240" s="19">
        <f>IF(D240=1,Inputs!$J$25,IF(D240=2,Inputs!$J$26,IF(D240=3,Inputs!$J$27,IF(D240=4,Inputs!$J$28,0))))</f>
        <v>0</v>
      </c>
      <c r="N240" s="19">
        <f>IF(D240=1,Inputs!$J$42,IF(D240=2,Inputs!$J$43,IF(D240=3,Inputs!$J$44,IF(D240=4,Inputs!$J$45,0))))</f>
        <v>0</v>
      </c>
      <c r="O240" s="19">
        <f>IF(D240=1,Inputs!$K$25,IF(D240=2,Inputs!$K$26,IF(D240=3,Inputs!$K$27,IF(D240=4,Inputs!$K$28,0))))</f>
        <v>0</v>
      </c>
      <c r="P240" s="19">
        <f>IF(D240=1,Inputs!$K$42,IF(D240=2,Inputs!$K$43,IF(D240=3,Inputs!$K$44,IF(D240=4,Inputs!$K$45,0))))</f>
        <v>0</v>
      </c>
      <c r="Q240" s="19">
        <f>IF(AND(D240=1,G240=1),Inputs!$L$25,IF(AND(D240=2,G240=1),Inputs!$L$26,IF(AND(D240=3,G240=1),Inputs!$L$27,IF(AND(D240=4,G240=1),Inputs!$L$28,0))))</f>
        <v>0</v>
      </c>
      <c r="R240" s="19">
        <f>IF(AND(D240=1,G240=1),Inputs!$L$42,IF(AND(D240=2,G240=1),Inputs!$L$43,IF(AND(D240=3,G240=1),Inputs!$L$44,IF(AND(D240=4,G240=1),Inputs!$L$45,0))))</f>
        <v>0</v>
      </c>
      <c r="S240" s="19">
        <f>IF(AND(D240=1,H240=1),Inputs!$M$25,IF(AND(D240=2,H240=1),Inputs!$M$26,IF(AND(D240=3,H240=1),Inputs!$M$27,IF(AND(D240=4,H240=1),Inputs!$M$28,0))))</f>
        <v>0</v>
      </c>
      <c r="T240" s="19">
        <f>IF(AND(D240=1,H240=1),Inputs!$M$42,IF(AND(D240=2,H240=1),Inputs!$M$43,IF(AND(D240=3,H240=1),Inputs!$M$44,IF(AND(D240=4,H240=1),Inputs!$M$45,0))))</f>
        <v>0</v>
      </c>
      <c r="U240" s="19">
        <f>IF(AND(D240=1,I240=1),Inputs!$N$25,IF(AND(D240=2,I240=1),Inputs!$N$26,IF(AND(D240=3,I240=1),Inputs!$N$27,IF(AND(D240=4,I240=1),Inputs!$N$28,0))))</f>
        <v>0</v>
      </c>
      <c r="V240" s="19">
        <f>IF(AND(D240=1,I240=1),Inputs!$N$42,IF(AND(D240=2,I240=1),Inputs!$N$43,IF(AND(D240=3,I240=1),Inputs!$N$44,IF(AND(D240=4,I240=1),Inputs!$N$45,0))))</f>
        <v>0</v>
      </c>
      <c r="W240" s="19">
        <f>IF(D240=1,Inputs!$J$34,IF(D240=2,Inputs!$J$35,IF(D240=3,Inputs!$J$36,IF(D240=4,Inputs!$J$37,0))))</f>
        <v>0</v>
      </c>
      <c r="X240" s="19">
        <f>IF(D240=1,Inputs!$J$51,IF(D240=2,Inputs!$J$52,IF(D240=3,Inputs!$J$53,IF(D240=4,Inputs!$J$54,0))))</f>
        <v>0</v>
      </c>
      <c r="Y240" s="19">
        <f>IF(D240=1,Inputs!$K$34,IF(D240=2,Inputs!$K$35,IF(D240=3,Inputs!$K$36,IF(D240=4,Inputs!$K$37,0))))</f>
        <v>0</v>
      </c>
      <c r="Z240" s="19">
        <f>IF(D240=1,Inputs!$K$51,IF(D240=2,Inputs!$K$52,IF(D240=3,Inputs!$K$53,IF(D240=4,Inputs!$K$54,0))))</f>
        <v>0</v>
      </c>
      <c r="AA240" s="19">
        <f>IF(AND(D240=1,G240=1),Inputs!$L$34,IF(AND(D240=2,G240=1),Inputs!$L$35,IF(AND(D240=3,G240=1),Inputs!$L$36,IF(AND(D240=4,G240=1),Inputs!$L$37,0))))</f>
        <v>0</v>
      </c>
      <c r="AB240" s="19">
        <f>IF(AND(D240=1,G240=1),Inputs!$L$51,IF(AND(D240=2,G240=1),Inputs!$L$52,IF(AND(D240=3,G240=1),Inputs!$L$53,IF(AND(D240=4,G240=1),Inputs!$L$54,0))))</f>
        <v>0</v>
      </c>
      <c r="AC240" s="19">
        <f>IF(AND(D240=1,H240=1),Inputs!$M$34,IF(AND(D240=2,H240=1),Inputs!$M$35,IF(AND(D240=3,H240=1),Inputs!$M$36,IF(AND(D240=4,H240=1),Inputs!$M$37,0))))</f>
        <v>0</v>
      </c>
      <c r="AD240" s="19">
        <f>IF(AND(D240=1,H240=1),Inputs!$M$51,IF(AND(D240=2,H240=1),Inputs!$M$52,IF(AND(D240=3,H240=1),Inputs!$M$53,IF(AND(D240=4,H240=1),Inputs!$M$54,0))))</f>
        <v>0</v>
      </c>
      <c r="AE240" s="19">
        <f>IF(AND(D240=1,I240=1),Inputs!$N$34,IF(AND(D240=2,I240=1),Inputs!$N$35,IF(AND(D240=3,I240=1),Inputs!$N$36,IF(AND(D240=4,I240=1),Inputs!$N$37,0))))</f>
        <v>0</v>
      </c>
      <c r="AF240" s="19">
        <f>IF(AND(D240=1,I240=1),Inputs!$N$51,IF(AND(D240=2,I240=1),Inputs!$N$52,IF(AND(D240=3,I240=1),Inputs!$N$53,IF(AND(D240=4,I240=1),Inputs!$N$54,0))))</f>
        <v>0</v>
      </c>
      <c r="AG240" s="19" t="e">
        <f t="shared" si="45"/>
        <v>#N/A</v>
      </c>
      <c r="AH240" s="19" t="e">
        <f t="shared" si="46"/>
        <v>#N/A</v>
      </c>
      <c r="AI240" s="19" t="e">
        <f t="shared" si="47"/>
        <v>#N/A</v>
      </c>
      <c r="AJ240" s="19" t="e">
        <f>IF(K240=2,Inputs!$B$7,IF(K240=3,Inputs!$B$8,IF(K240=4,Inputs!$B$9,IF(K240=5,Inputs!$B$10,IF(K240=6,Inputs!$B$11)))))</f>
        <v>#N/A</v>
      </c>
      <c r="AK240" s="19">
        <f>Inputs!$B$65+C240</f>
        <v>500</v>
      </c>
      <c r="AL240" s="19" t="e">
        <f t="shared" si="48"/>
        <v>#N/A</v>
      </c>
      <c r="AM240" s="19" t="e">
        <f t="shared" si="43"/>
        <v>#N/A</v>
      </c>
      <c r="AN240" s="19" t="e">
        <f t="shared" si="38"/>
        <v>#N/A</v>
      </c>
      <c r="AO240" s="19" t="e">
        <f t="shared" si="39"/>
        <v>#N/A</v>
      </c>
      <c r="AP240" s="19" t="e">
        <f t="shared" si="40"/>
        <v>#N/A</v>
      </c>
      <c r="AQ240" s="22">
        <f t="shared" si="41"/>
        <v>0</v>
      </c>
      <c r="AR240" s="22">
        <f t="shared" si="42"/>
        <v>0</v>
      </c>
      <c r="AS240" s="22">
        <f>IF(AND(AQ240&gt;=Inputs!$B$15,D240=2),MAX(C240,Inputs!$B$15),AQ240)</f>
        <v>0</v>
      </c>
      <c r="AT240" s="22">
        <f>IF(AND(AR240&gt;=Inputs!$B$15,D240=2),MAX(C240,Inputs!$B$15),AR240)</f>
        <v>0</v>
      </c>
      <c r="AU240" s="22">
        <f>IF(AND(AS240&gt;=Inputs!$B$16,D240&lt;4),MAX(C240,Inputs!$B$16),AS240)</f>
        <v>0</v>
      </c>
      <c r="AV240" s="22">
        <f>IF(AND(AT240&gt;=Inputs!$B$16,D240&lt;4),MAX(C240,Inputs!$B$16),AT240)</f>
        <v>0</v>
      </c>
      <c r="AW240" s="20">
        <f>IF(AU240&gt;Inputs!$B$17,Inputs!$B$17,AU240)</f>
        <v>0</v>
      </c>
      <c r="AX240" s="20">
        <f>IF(AV240&gt;Inputs!$B$17,Inputs!$B$17,AV240)</f>
        <v>0</v>
      </c>
    </row>
    <row r="241" spans="1:50" x14ac:dyDescent="0.25">
      <c r="A241" s="1">
        <f>Levels!A242</f>
        <v>0</v>
      </c>
      <c r="B241" s="1">
        <f>Levels!B242</f>
        <v>0</v>
      </c>
      <c r="C241" s="15">
        <f>IF(AND(E241=0,F241=1),Levels!C242,'2013-2014'!AU241)</f>
        <v>0</v>
      </c>
      <c r="D241" s="1">
        <f>Levels!F242</f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 t="e">
        <f>Levels!AE242</f>
        <v>#N/A</v>
      </c>
      <c r="K241" s="1" t="e">
        <f>Levels!AF242</f>
        <v>#N/A</v>
      </c>
      <c r="L241" s="1" t="e">
        <f t="shared" si="44"/>
        <v>#N/A</v>
      </c>
      <c r="M241" s="19">
        <f>IF(D241=1,Inputs!$J$25,IF(D241=2,Inputs!$J$26,IF(D241=3,Inputs!$J$27,IF(D241=4,Inputs!$J$28,0))))</f>
        <v>0</v>
      </c>
      <c r="N241" s="19">
        <f>IF(D241=1,Inputs!$J$42,IF(D241=2,Inputs!$J$43,IF(D241=3,Inputs!$J$44,IF(D241=4,Inputs!$J$45,0))))</f>
        <v>0</v>
      </c>
      <c r="O241" s="19">
        <f>IF(D241=1,Inputs!$K$25,IF(D241=2,Inputs!$K$26,IF(D241=3,Inputs!$K$27,IF(D241=4,Inputs!$K$28,0))))</f>
        <v>0</v>
      </c>
      <c r="P241" s="19">
        <f>IF(D241=1,Inputs!$K$42,IF(D241=2,Inputs!$K$43,IF(D241=3,Inputs!$K$44,IF(D241=4,Inputs!$K$45,0))))</f>
        <v>0</v>
      </c>
      <c r="Q241" s="19">
        <f>IF(AND(D241=1,G241=1),Inputs!$L$25,IF(AND(D241=2,G241=1),Inputs!$L$26,IF(AND(D241=3,G241=1),Inputs!$L$27,IF(AND(D241=4,G241=1),Inputs!$L$28,0))))</f>
        <v>0</v>
      </c>
      <c r="R241" s="19">
        <f>IF(AND(D241=1,G241=1),Inputs!$L$42,IF(AND(D241=2,G241=1),Inputs!$L$43,IF(AND(D241=3,G241=1),Inputs!$L$44,IF(AND(D241=4,G241=1),Inputs!$L$45,0))))</f>
        <v>0</v>
      </c>
      <c r="S241" s="19">
        <f>IF(AND(D241=1,H241=1),Inputs!$M$25,IF(AND(D241=2,H241=1),Inputs!$M$26,IF(AND(D241=3,H241=1),Inputs!$M$27,IF(AND(D241=4,H241=1),Inputs!$M$28,0))))</f>
        <v>0</v>
      </c>
      <c r="T241" s="19">
        <f>IF(AND(D241=1,H241=1),Inputs!$M$42,IF(AND(D241=2,H241=1),Inputs!$M$43,IF(AND(D241=3,H241=1),Inputs!$M$44,IF(AND(D241=4,H241=1),Inputs!$M$45,0))))</f>
        <v>0</v>
      </c>
      <c r="U241" s="19">
        <f>IF(AND(D241=1,I241=1),Inputs!$N$25,IF(AND(D241=2,I241=1),Inputs!$N$26,IF(AND(D241=3,I241=1),Inputs!$N$27,IF(AND(D241=4,I241=1),Inputs!$N$28,0))))</f>
        <v>0</v>
      </c>
      <c r="V241" s="19">
        <f>IF(AND(D241=1,I241=1),Inputs!$N$42,IF(AND(D241=2,I241=1),Inputs!$N$43,IF(AND(D241=3,I241=1),Inputs!$N$44,IF(AND(D241=4,I241=1),Inputs!$N$45,0))))</f>
        <v>0</v>
      </c>
      <c r="W241" s="19">
        <f>IF(D241=1,Inputs!$J$34,IF(D241=2,Inputs!$J$35,IF(D241=3,Inputs!$J$36,IF(D241=4,Inputs!$J$37,0))))</f>
        <v>0</v>
      </c>
      <c r="X241" s="19">
        <f>IF(D241=1,Inputs!$J$51,IF(D241=2,Inputs!$J$52,IF(D241=3,Inputs!$J$53,IF(D241=4,Inputs!$J$54,0))))</f>
        <v>0</v>
      </c>
      <c r="Y241" s="19">
        <f>IF(D241=1,Inputs!$K$34,IF(D241=2,Inputs!$K$35,IF(D241=3,Inputs!$K$36,IF(D241=4,Inputs!$K$37,0))))</f>
        <v>0</v>
      </c>
      <c r="Z241" s="19">
        <f>IF(D241=1,Inputs!$K$51,IF(D241=2,Inputs!$K$52,IF(D241=3,Inputs!$K$53,IF(D241=4,Inputs!$K$54,0))))</f>
        <v>0</v>
      </c>
      <c r="AA241" s="19">
        <f>IF(AND(D241=1,G241=1),Inputs!$L$34,IF(AND(D241=2,G241=1),Inputs!$L$35,IF(AND(D241=3,G241=1),Inputs!$L$36,IF(AND(D241=4,G241=1),Inputs!$L$37,0))))</f>
        <v>0</v>
      </c>
      <c r="AB241" s="19">
        <f>IF(AND(D241=1,G241=1),Inputs!$L$51,IF(AND(D241=2,G241=1),Inputs!$L$52,IF(AND(D241=3,G241=1),Inputs!$L$53,IF(AND(D241=4,G241=1),Inputs!$L$54,0))))</f>
        <v>0</v>
      </c>
      <c r="AC241" s="19">
        <f>IF(AND(D241=1,H241=1),Inputs!$M$34,IF(AND(D241=2,H241=1),Inputs!$M$35,IF(AND(D241=3,H241=1),Inputs!$M$36,IF(AND(D241=4,H241=1),Inputs!$M$37,0))))</f>
        <v>0</v>
      </c>
      <c r="AD241" s="19">
        <f>IF(AND(D241=1,H241=1),Inputs!$M$51,IF(AND(D241=2,H241=1),Inputs!$M$52,IF(AND(D241=3,H241=1),Inputs!$M$53,IF(AND(D241=4,H241=1),Inputs!$M$54,0))))</f>
        <v>0</v>
      </c>
      <c r="AE241" s="19">
        <f>IF(AND(D241=1,I241=1),Inputs!$N$34,IF(AND(D241=2,I241=1),Inputs!$N$35,IF(AND(D241=3,I241=1),Inputs!$N$36,IF(AND(D241=4,I241=1),Inputs!$N$37,0))))</f>
        <v>0</v>
      </c>
      <c r="AF241" s="19">
        <f>IF(AND(D241=1,I241=1),Inputs!$N$51,IF(AND(D241=2,I241=1),Inputs!$N$52,IF(AND(D241=3,I241=1),Inputs!$N$53,IF(AND(D241=4,I241=1),Inputs!$N$54,0))))</f>
        <v>0</v>
      </c>
      <c r="AG241" s="19" t="e">
        <f t="shared" si="45"/>
        <v>#N/A</v>
      </c>
      <c r="AH241" s="19" t="e">
        <f t="shared" si="46"/>
        <v>#N/A</v>
      </c>
      <c r="AI241" s="19" t="e">
        <f t="shared" si="47"/>
        <v>#N/A</v>
      </c>
      <c r="AJ241" s="19" t="e">
        <f>IF(K241=2,Inputs!$B$7,IF(K241=3,Inputs!$B$8,IF(K241=4,Inputs!$B$9,IF(K241=5,Inputs!$B$10,IF(K241=6,Inputs!$B$11)))))</f>
        <v>#N/A</v>
      </c>
      <c r="AK241" s="19">
        <f>Inputs!$B$65+C241</f>
        <v>500</v>
      </c>
      <c r="AL241" s="19" t="e">
        <f t="shared" si="48"/>
        <v>#N/A</v>
      </c>
      <c r="AM241" s="19" t="e">
        <f t="shared" si="43"/>
        <v>#N/A</v>
      </c>
      <c r="AN241" s="19" t="e">
        <f t="shared" si="38"/>
        <v>#N/A</v>
      </c>
      <c r="AO241" s="19" t="e">
        <f t="shared" si="39"/>
        <v>#N/A</v>
      </c>
      <c r="AP241" s="19" t="e">
        <f t="shared" si="40"/>
        <v>#N/A</v>
      </c>
      <c r="AQ241" s="22">
        <f t="shared" si="41"/>
        <v>0</v>
      </c>
      <c r="AR241" s="22">
        <f t="shared" si="42"/>
        <v>0</v>
      </c>
      <c r="AS241" s="22">
        <f>IF(AND(AQ241&gt;=Inputs!$B$15,D241=2),MAX(C241,Inputs!$B$15),AQ241)</f>
        <v>0</v>
      </c>
      <c r="AT241" s="22">
        <f>IF(AND(AR241&gt;=Inputs!$B$15,D241=2),MAX(C241,Inputs!$B$15),AR241)</f>
        <v>0</v>
      </c>
      <c r="AU241" s="22">
        <f>IF(AND(AS241&gt;=Inputs!$B$16,D241&lt;4),MAX(C241,Inputs!$B$16),AS241)</f>
        <v>0</v>
      </c>
      <c r="AV241" s="22">
        <f>IF(AND(AT241&gt;=Inputs!$B$16,D241&lt;4),MAX(C241,Inputs!$B$16),AT241)</f>
        <v>0</v>
      </c>
      <c r="AW241" s="20">
        <f>IF(AU241&gt;Inputs!$B$17,Inputs!$B$17,AU241)</f>
        <v>0</v>
      </c>
      <c r="AX241" s="20">
        <f>IF(AV241&gt;Inputs!$B$17,Inputs!$B$17,AV241)</f>
        <v>0</v>
      </c>
    </row>
    <row r="242" spans="1:50" x14ac:dyDescent="0.25">
      <c r="A242" s="1">
        <f>Levels!A243</f>
        <v>0</v>
      </c>
      <c r="B242" s="1">
        <f>Levels!B243</f>
        <v>0</v>
      </c>
      <c r="C242" s="15">
        <f>IF(AND(E242=0,F242=1),Levels!C243,'2013-2014'!AU242)</f>
        <v>0</v>
      </c>
      <c r="D242" s="1">
        <f>Levels!F243</f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 t="e">
        <f>Levels!AE243</f>
        <v>#N/A</v>
      </c>
      <c r="K242" s="1" t="e">
        <f>Levels!AF243</f>
        <v>#N/A</v>
      </c>
      <c r="L242" s="1" t="e">
        <f t="shared" si="44"/>
        <v>#N/A</v>
      </c>
      <c r="M242" s="19">
        <f>IF(D242=1,Inputs!$J$25,IF(D242=2,Inputs!$J$26,IF(D242=3,Inputs!$J$27,IF(D242=4,Inputs!$J$28,0))))</f>
        <v>0</v>
      </c>
      <c r="N242" s="19">
        <f>IF(D242=1,Inputs!$J$42,IF(D242=2,Inputs!$J$43,IF(D242=3,Inputs!$J$44,IF(D242=4,Inputs!$J$45,0))))</f>
        <v>0</v>
      </c>
      <c r="O242" s="19">
        <f>IF(D242=1,Inputs!$K$25,IF(D242=2,Inputs!$K$26,IF(D242=3,Inputs!$K$27,IF(D242=4,Inputs!$K$28,0))))</f>
        <v>0</v>
      </c>
      <c r="P242" s="19">
        <f>IF(D242=1,Inputs!$K$42,IF(D242=2,Inputs!$K$43,IF(D242=3,Inputs!$K$44,IF(D242=4,Inputs!$K$45,0))))</f>
        <v>0</v>
      </c>
      <c r="Q242" s="19">
        <f>IF(AND(D242=1,G242=1),Inputs!$L$25,IF(AND(D242=2,G242=1),Inputs!$L$26,IF(AND(D242=3,G242=1),Inputs!$L$27,IF(AND(D242=4,G242=1),Inputs!$L$28,0))))</f>
        <v>0</v>
      </c>
      <c r="R242" s="19">
        <f>IF(AND(D242=1,G242=1),Inputs!$L$42,IF(AND(D242=2,G242=1),Inputs!$L$43,IF(AND(D242=3,G242=1),Inputs!$L$44,IF(AND(D242=4,G242=1),Inputs!$L$45,0))))</f>
        <v>0</v>
      </c>
      <c r="S242" s="19">
        <f>IF(AND(D242=1,H242=1),Inputs!$M$25,IF(AND(D242=2,H242=1),Inputs!$M$26,IF(AND(D242=3,H242=1),Inputs!$M$27,IF(AND(D242=4,H242=1),Inputs!$M$28,0))))</f>
        <v>0</v>
      </c>
      <c r="T242" s="19">
        <f>IF(AND(D242=1,H242=1),Inputs!$M$42,IF(AND(D242=2,H242=1),Inputs!$M$43,IF(AND(D242=3,H242=1),Inputs!$M$44,IF(AND(D242=4,H242=1),Inputs!$M$45,0))))</f>
        <v>0</v>
      </c>
      <c r="U242" s="19">
        <f>IF(AND(D242=1,I242=1),Inputs!$N$25,IF(AND(D242=2,I242=1),Inputs!$N$26,IF(AND(D242=3,I242=1),Inputs!$N$27,IF(AND(D242=4,I242=1),Inputs!$N$28,0))))</f>
        <v>0</v>
      </c>
      <c r="V242" s="19">
        <f>IF(AND(D242=1,I242=1),Inputs!$N$42,IF(AND(D242=2,I242=1),Inputs!$N$43,IF(AND(D242=3,I242=1),Inputs!$N$44,IF(AND(D242=4,I242=1),Inputs!$N$45,0))))</f>
        <v>0</v>
      </c>
      <c r="W242" s="19">
        <f>IF(D242=1,Inputs!$J$34,IF(D242=2,Inputs!$J$35,IF(D242=3,Inputs!$J$36,IF(D242=4,Inputs!$J$37,0))))</f>
        <v>0</v>
      </c>
      <c r="X242" s="19">
        <f>IF(D242=1,Inputs!$J$51,IF(D242=2,Inputs!$J$52,IF(D242=3,Inputs!$J$53,IF(D242=4,Inputs!$J$54,0))))</f>
        <v>0</v>
      </c>
      <c r="Y242" s="19">
        <f>IF(D242=1,Inputs!$K$34,IF(D242=2,Inputs!$K$35,IF(D242=3,Inputs!$K$36,IF(D242=4,Inputs!$K$37,0))))</f>
        <v>0</v>
      </c>
      <c r="Z242" s="19">
        <f>IF(D242=1,Inputs!$K$51,IF(D242=2,Inputs!$K$52,IF(D242=3,Inputs!$K$53,IF(D242=4,Inputs!$K$54,0))))</f>
        <v>0</v>
      </c>
      <c r="AA242" s="19">
        <f>IF(AND(D242=1,G242=1),Inputs!$L$34,IF(AND(D242=2,G242=1),Inputs!$L$35,IF(AND(D242=3,G242=1),Inputs!$L$36,IF(AND(D242=4,G242=1),Inputs!$L$37,0))))</f>
        <v>0</v>
      </c>
      <c r="AB242" s="19">
        <f>IF(AND(D242=1,G242=1),Inputs!$L$51,IF(AND(D242=2,G242=1),Inputs!$L$52,IF(AND(D242=3,G242=1),Inputs!$L$53,IF(AND(D242=4,G242=1),Inputs!$L$54,0))))</f>
        <v>0</v>
      </c>
      <c r="AC242" s="19">
        <f>IF(AND(D242=1,H242=1),Inputs!$M$34,IF(AND(D242=2,H242=1),Inputs!$M$35,IF(AND(D242=3,H242=1),Inputs!$M$36,IF(AND(D242=4,H242=1),Inputs!$M$37,0))))</f>
        <v>0</v>
      </c>
      <c r="AD242" s="19">
        <f>IF(AND(D242=1,H242=1),Inputs!$M$51,IF(AND(D242=2,H242=1),Inputs!$M$52,IF(AND(D242=3,H242=1),Inputs!$M$53,IF(AND(D242=4,H242=1),Inputs!$M$54,0))))</f>
        <v>0</v>
      </c>
      <c r="AE242" s="19">
        <f>IF(AND(D242=1,I242=1),Inputs!$N$34,IF(AND(D242=2,I242=1),Inputs!$N$35,IF(AND(D242=3,I242=1),Inputs!$N$36,IF(AND(D242=4,I242=1),Inputs!$N$37,0))))</f>
        <v>0</v>
      </c>
      <c r="AF242" s="19">
        <f>IF(AND(D242=1,I242=1),Inputs!$N$51,IF(AND(D242=2,I242=1),Inputs!$N$52,IF(AND(D242=3,I242=1),Inputs!$N$53,IF(AND(D242=4,I242=1),Inputs!$N$54,0))))</f>
        <v>0</v>
      </c>
      <c r="AG242" s="19" t="e">
        <f t="shared" si="45"/>
        <v>#N/A</v>
      </c>
      <c r="AH242" s="19" t="e">
        <f t="shared" si="46"/>
        <v>#N/A</v>
      </c>
      <c r="AI242" s="19" t="e">
        <f t="shared" si="47"/>
        <v>#N/A</v>
      </c>
      <c r="AJ242" s="19" t="e">
        <f>IF(K242=2,Inputs!$B$7,IF(K242=3,Inputs!$B$8,IF(K242=4,Inputs!$B$9,IF(K242=5,Inputs!$B$10,IF(K242=6,Inputs!$B$11)))))</f>
        <v>#N/A</v>
      </c>
      <c r="AK242" s="19">
        <f>Inputs!$B$65+C242</f>
        <v>500</v>
      </c>
      <c r="AL242" s="19" t="e">
        <f t="shared" si="48"/>
        <v>#N/A</v>
      </c>
      <c r="AM242" s="19" t="e">
        <f t="shared" si="43"/>
        <v>#N/A</v>
      </c>
      <c r="AN242" s="19" t="e">
        <f t="shared" si="38"/>
        <v>#N/A</v>
      </c>
      <c r="AO242" s="19" t="e">
        <f t="shared" si="39"/>
        <v>#N/A</v>
      </c>
      <c r="AP242" s="19" t="e">
        <f t="shared" si="40"/>
        <v>#N/A</v>
      </c>
      <c r="AQ242" s="22">
        <f t="shared" si="41"/>
        <v>0</v>
      </c>
      <c r="AR242" s="22">
        <f t="shared" si="42"/>
        <v>0</v>
      </c>
      <c r="AS242" s="22">
        <f>IF(AND(AQ242&gt;=Inputs!$B$15,D242=2),MAX(C242,Inputs!$B$15),AQ242)</f>
        <v>0</v>
      </c>
      <c r="AT242" s="22">
        <f>IF(AND(AR242&gt;=Inputs!$B$15,D242=2),MAX(C242,Inputs!$B$15),AR242)</f>
        <v>0</v>
      </c>
      <c r="AU242" s="22">
        <f>IF(AND(AS242&gt;=Inputs!$B$16,D242&lt;4),MAX(C242,Inputs!$B$16),AS242)</f>
        <v>0</v>
      </c>
      <c r="AV242" s="22">
        <f>IF(AND(AT242&gt;=Inputs!$B$16,D242&lt;4),MAX(C242,Inputs!$B$16),AT242)</f>
        <v>0</v>
      </c>
      <c r="AW242" s="20">
        <f>IF(AU242&gt;Inputs!$B$17,Inputs!$B$17,AU242)</f>
        <v>0</v>
      </c>
      <c r="AX242" s="20">
        <f>IF(AV242&gt;Inputs!$B$17,Inputs!$B$17,AV242)</f>
        <v>0</v>
      </c>
    </row>
    <row r="243" spans="1:50" x14ac:dyDescent="0.25">
      <c r="A243" s="1">
        <f>Levels!A244</f>
        <v>0</v>
      </c>
      <c r="B243" s="1">
        <f>Levels!B244</f>
        <v>0</v>
      </c>
      <c r="C243" s="15">
        <f>IF(AND(E243=0,F243=1),Levels!C244,'2013-2014'!AU243)</f>
        <v>0</v>
      </c>
      <c r="D243" s="1">
        <f>Levels!F244</f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 t="e">
        <f>Levels!AE244</f>
        <v>#N/A</v>
      </c>
      <c r="K243" s="1" t="e">
        <f>Levels!AF244</f>
        <v>#N/A</v>
      </c>
      <c r="L243" s="1" t="e">
        <f t="shared" si="44"/>
        <v>#N/A</v>
      </c>
      <c r="M243" s="19">
        <f>IF(D243=1,Inputs!$J$25,IF(D243=2,Inputs!$J$26,IF(D243=3,Inputs!$J$27,IF(D243=4,Inputs!$J$28,0))))</f>
        <v>0</v>
      </c>
      <c r="N243" s="19">
        <f>IF(D243=1,Inputs!$J$42,IF(D243=2,Inputs!$J$43,IF(D243=3,Inputs!$J$44,IF(D243=4,Inputs!$J$45,0))))</f>
        <v>0</v>
      </c>
      <c r="O243" s="19">
        <f>IF(D243=1,Inputs!$K$25,IF(D243=2,Inputs!$K$26,IF(D243=3,Inputs!$K$27,IF(D243=4,Inputs!$K$28,0))))</f>
        <v>0</v>
      </c>
      <c r="P243" s="19">
        <f>IF(D243=1,Inputs!$K$42,IF(D243=2,Inputs!$K$43,IF(D243=3,Inputs!$K$44,IF(D243=4,Inputs!$K$45,0))))</f>
        <v>0</v>
      </c>
      <c r="Q243" s="19">
        <f>IF(AND(D243=1,G243=1),Inputs!$L$25,IF(AND(D243=2,G243=1),Inputs!$L$26,IF(AND(D243=3,G243=1),Inputs!$L$27,IF(AND(D243=4,G243=1),Inputs!$L$28,0))))</f>
        <v>0</v>
      </c>
      <c r="R243" s="19">
        <f>IF(AND(D243=1,G243=1),Inputs!$L$42,IF(AND(D243=2,G243=1),Inputs!$L$43,IF(AND(D243=3,G243=1),Inputs!$L$44,IF(AND(D243=4,G243=1),Inputs!$L$45,0))))</f>
        <v>0</v>
      </c>
      <c r="S243" s="19">
        <f>IF(AND(D243=1,H243=1),Inputs!$M$25,IF(AND(D243=2,H243=1),Inputs!$M$26,IF(AND(D243=3,H243=1),Inputs!$M$27,IF(AND(D243=4,H243=1),Inputs!$M$28,0))))</f>
        <v>0</v>
      </c>
      <c r="T243" s="19">
        <f>IF(AND(D243=1,H243=1),Inputs!$M$42,IF(AND(D243=2,H243=1),Inputs!$M$43,IF(AND(D243=3,H243=1),Inputs!$M$44,IF(AND(D243=4,H243=1),Inputs!$M$45,0))))</f>
        <v>0</v>
      </c>
      <c r="U243" s="19">
        <f>IF(AND(D243=1,I243=1),Inputs!$N$25,IF(AND(D243=2,I243=1),Inputs!$N$26,IF(AND(D243=3,I243=1),Inputs!$N$27,IF(AND(D243=4,I243=1),Inputs!$N$28,0))))</f>
        <v>0</v>
      </c>
      <c r="V243" s="19">
        <f>IF(AND(D243=1,I243=1),Inputs!$N$42,IF(AND(D243=2,I243=1),Inputs!$N$43,IF(AND(D243=3,I243=1),Inputs!$N$44,IF(AND(D243=4,I243=1),Inputs!$N$45,0))))</f>
        <v>0</v>
      </c>
      <c r="W243" s="19">
        <f>IF(D243=1,Inputs!$J$34,IF(D243=2,Inputs!$J$35,IF(D243=3,Inputs!$J$36,IF(D243=4,Inputs!$J$37,0))))</f>
        <v>0</v>
      </c>
      <c r="X243" s="19">
        <f>IF(D243=1,Inputs!$J$51,IF(D243=2,Inputs!$J$52,IF(D243=3,Inputs!$J$53,IF(D243=4,Inputs!$J$54,0))))</f>
        <v>0</v>
      </c>
      <c r="Y243" s="19">
        <f>IF(D243=1,Inputs!$K$34,IF(D243=2,Inputs!$K$35,IF(D243=3,Inputs!$K$36,IF(D243=4,Inputs!$K$37,0))))</f>
        <v>0</v>
      </c>
      <c r="Z243" s="19">
        <f>IF(D243=1,Inputs!$K$51,IF(D243=2,Inputs!$K$52,IF(D243=3,Inputs!$K$53,IF(D243=4,Inputs!$K$54,0))))</f>
        <v>0</v>
      </c>
      <c r="AA243" s="19">
        <f>IF(AND(D243=1,G243=1),Inputs!$L$34,IF(AND(D243=2,G243=1),Inputs!$L$35,IF(AND(D243=3,G243=1),Inputs!$L$36,IF(AND(D243=4,G243=1),Inputs!$L$37,0))))</f>
        <v>0</v>
      </c>
      <c r="AB243" s="19">
        <f>IF(AND(D243=1,G243=1),Inputs!$L$51,IF(AND(D243=2,G243=1),Inputs!$L$52,IF(AND(D243=3,G243=1),Inputs!$L$53,IF(AND(D243=4,G243=1),Inputs!$L$54,0))))</f>
        <v>0</v>
      </c>
      <c r="AC243" s="19">
        <f>IF(AND(D243=1,H243=1),Inputs!$M$34,IF(AND(D243=2,H243=1),Inputs!$M$35,IF(AND(D243=3,H243=1),Inputs!$M$36,IF(AND(D243=4,H243=1),Inputs!$M$37,0))))</f>
        <v>0</v>
      </c>
      <c r="AD243" s="19">
        <f>IF(AND(D243=1,H243=1),Inputs!$M$51,IF(AND(D243=2,H243=1),Inputs!$M$52,IF(AND(D243=3,H243=1),Inputs!$M$53,IF(AND(D243=4,H243=1),Inputs!$M$54,0))))</f>
        <v>0</v>
      </c>
      <c r="AE243" s="19">
        <f>IF(AND(D243=1,I243=1),Inputs!$N$34,IF(AND(D243=2,I243=1),Inputs!$N$35,IF(AND(D243=3,I243=1),Inputs!$N$36,IF(AND(D243=4,I243=1),Inputs!$N$37,0))))</f>
        <v>0</v>
      </c>
      <c r="AF243" s="19">
        <f>IF(AND(D243=1,I243=1),Inputs!$N$51,IF(AND(D243=2,I243=1),Inputs!$N$52,IF(AND(D243=3,I243=1),Inputs!$N$53,IF(AND(D243=4,I243=1),Inputs!$N$54,0))))</f>
        <v>0</v>
      </c>
      <c r="AG243" s="19" t="e">
        <f t="shared" si="45"/>
        <v>#N/A</v>
      </c>
      <c r="AH243" s="19" t="e">
        <f t="shared" si="46"/>
        <v>#N/A</v>
      </c>
      <c r="AI243" s="19" t="e">
        <f t="shared" si="47"/>
        <v>#N/A</v>
      </c>
      <c r="AJ243" s="19" t="e">
        <f>IF(K243=2,Inputs!$B$7,IF(K243=3,Inputs!$B$8,IF(K243=4,Inputs!$B$9,IF(K243=5,Inputs!$B$10,IF(K243=6,Inputs!$B$11)))))</f>
        <v>#N/A</v>
      </c>
      <c r="AK243" s="19">
        <f>Inputs!$B$65+C243</f>
        <v>500</v>
      </c>
      <c r="AL243" s="19" t="e">
        <f t="shared" si="48"/>
        <v>#N/A</v>
      </c>
      <c r="AM243" s="19" t="e">
        <f t="shared" si="43"/>
        <v>#N/A</v>
      </c>
      <c r="AN243" s="19" t="e">
        <f t="shared" si="38"/>
        <v>#N/A</v>
      </c>
      <c r="AO243" s="19" t="e">
        <f t="shared" si="39"/>
        <v>#N/A</v>
      </c>
      <c r="AP243" s="19" t="e">
        <f t="shared" si="40"/>
        <v>#N/A</v>
      </c>
      <c r="AQ243" s="22">
        <f t="shared" si="41"/>
        <v>0</v>
      </c>
      <c r="AR243" s="22">
        <f t="shared" si="42"/>
        <v>0</v>
      </c>
      <c r="AS243" s="22">
        <f>IF(AND(AQ243&gt;=Inputs!$B$15,D243=2),MAX(C243,Inputs!$B$15),AQ243)</f>
        <v>0</v>
      </c>
      <c r="AT243" s="22">
        <f>IF(AND(AR243&gt;=Inputs!$B$15,D243=2),MAX(C243,Inputs!$B$15),AR243)</f>
        <v>0</v>
      </c>
      <c r="AU243" s="22">
        <f>IF(AND(AS243&gt;=Inputs!$B$16,D243&lt;4),MAX(C243,Inputs!$B$16),AS243)</f>
        <v>0</v>
      </c>
      <c r="AV243" s="22">
        <f>IF(AND(AT243&gt;=Inputs!$B$16,D243&lt;4),MAX(C243,Inputs!$B$16),AT243)</f>
        <v>0</v>
      </c>
      <c r="AW243" s="20">
        <f>IF(AU243&gt;Inputs!$B$17,Inputs!$B$17,AU243)</f>
        <v>0</v>
      </c>
      <c r="AX243" s="20">
        <f>IF(AV243&gt;Inputs!$B$17,Inputs!$B$17,AV243)</f>
        <v>0</v>
      </c>
    </row>
    <row r="244" spans="1:50" x14ac:dyDescent="0.25">
      <c r="A244" s="1">
        <f>Levels!A245</f>
        <v>0</v>
      </c>
      <c r="B244" s="1">
        <f>Levels!B245</f>
        <v>0</v>
      </c>
      <c r="C244" s="15">
        <f>IF(AND(E244=0,F244=1),Levels!C245,'2013-2014'!AU244)</f>
        <v>0</v>
      </c>
      <c r="D244" s="1">
        <f>Levels!F245</f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 t="e">
        <f>Levels!AE245</f>
        <v>#N/A</v>
      </c>
      <c r="K244" s="1" t="e">
        <f>Levels!AF245</f>
        <v>#N/A</v>
      </c>
      <c r="L244" s="1" t="e">
        <f t="shared" si="44"/>
        <v>#N/A</v>
      </c>
      <c r="M244" s="19">
        <f>IF(D244=1,Inputs!$J$25,IF(D244=2,Inputs!$J$26,IF(D244=3,Inputs!$J$27,IF(D244=4,Inputs!$J$28,0))))</f>
        <v>0</v>
      </c>
      <c r="N244" s="19">
        <f>IF(D244=1,Inputs!$J$42,IF(D244=2,Inputs!$J$43,IF(D244=3,Inputs!$J$44,IF(D244=4,Inputs!$J$45,0))))</f>
        <v>0</v>
      </c>
      <c r="O244" s="19">
        <f>IF(D244=1,Inputs!$K$25,IF(D244=2,Inputs!$K$26,IF(D244=3,Inputs!$K$27,IF(D244=4,Inputs!$K$28,0))))</f>
        <v>0</v>
      </c>
      <c r="P244" s="19">
        <f>IF(D244=1,Inputs!$K$42,IF(D244=2,Inputs!$K$43,IF(D244=3,Inputs!$K$44,IF(D244=4,Inputs!$K$45,0))))</f>
        <v>0</v>
      </c>
      <c r="Q244" s="19">
        <f>IF(AND(D244=1,G244=1),Inputs!$L$25,IF(AND(D244=2,G244=1),Inputs!$L$26,IF(AND(D244=3,G244=1),Inputs!$L$27,IF(AND(D244=4,G244=1),Inputs!$L$28,0))))</f>
        <v>0</v>
      </c>
      <c r="R244" s="19">
        <f>IF(AND(D244=1,G244=1),Inputs!$L$42,IF(AND(D244=2,G244=1),Inputs!$L$43,IF(AND(D244=3,G244=1),Inputs!$L$44,IF(AND(D244=4,G244=1),Inputs!$L$45,0))))</f>
        <v>0</v>
      </c>
      <c r="S244" s="19">
        <f>IF(AND(D244=1,H244=1),Inputs!$M$25,IF(AND(D244=2,H244=1),Inputs!$M$26,IF(AND(D244=3,H244=1),Inputs!$M$27,IF(AND(D244=4,H244=1),Inputs!$M$28,0))))</f>
        <v>0</v>
      </c>
      <c r="T244" s="19">
        <f>IF(AND(D244=1,H244=1),Inputs!$M$42,IF(AND(D244=2,H244=1),Inputs!$M$43,IF(AND(D244=3,H244=1),Inputs!$M$44,IF(AND(D244=4,H244=1),Inputs!$M$45,0))))</f>
        <v>0</v>
      </c>
      <c r="U244" s="19">
        <f>IF(AND(D244=1,I244=1),Inputs!$N$25,IF(AND(D244=2,I244=1),Inputs!$N$26,IF(AND(D244=3,I244=1),Inputs!$N$27,IF(AND(D244=4,I244=1),Inputs!$N$28,0))))</f>
        <v>0</v>
      </c>
      <c r="V244" s="19">
        <f>IF(AND(D244=1,I244=1),Inputs!$N$42,IF(AND(D244=2,I244=1),Inputs!$N$43,IF(AND(D244=3,I244=1),Inputs!$N$44,IF(AND(D244=4,I244=1),Inputs!$N$45,0))))</f>
        <v>0</v>
      </c>
      <c r="W244" s="19">
        <f>IF(D244=1,Inputs!$J$34,IF(D244=2,Inputs!$J$35,IF(D244=3,Inputs!$J$36,IF(D244=4,Inputs!$J$37,0))))</f>
        <v>0</v>
      </c>
      <c r="X244" s="19">
        <f>IF(D244=1,Inputs!$J$51,IF(D244=2,Inputs!$J$52,IF(D244=3,Inputs!$J$53,IF(D244=4,Inputs!$J$54,0))))</f>
        <v>0</v>
      </c>
      <c r="Y244" s="19">
        <f>IF(D244=1,Inputs!$K$34,IF(D244=2,Inputs!$K$35,IF(D244=3,Inputs!$K$36,IF(D244=4,Inputs!$K$37,0))))</f>
        <v>0</v>
      </c>
      <c r="Z244" s="19">
        <f>IF(D244=1,Inputs!$K$51,IF(D244=2,Inputs!$K$52,IF(D244=3,Inputs!$K$53,IF(D244=4,Inputs!$K$54,0))))</f>
        <v>0</v>
      </c>
      <c r="AA244" s="19">
        <f>IF(AND(D244=1,G244=1),Inputs!$L$34,IF(AND(D244=2,G244=1),Inputs!$L$35,IF(AND(D244=3,G244=1),Inputs!$L$36,IF(AND(D244=4,G244=1),Inputs!$L$37,0))))</f>
        <v>0</v>
      </c>
      <c r="AB244" s="19">
        <f>IF(AND(D244=1,G244=1),Inputs!$L$51,IF(AND(D244=2,G244=1),Inputs!$L$52,IF(AND(D244=3,G244=1),Inputs!$L$53,IF(AND(D244=4,G244=1),Inputs!$L$54,0))))</f>
        <v>0</v>
      </c>
      <c r="AC244" s="19">
        <f>IF(AND(D244=1,H244=1),Inputs!$M$34,IF(AND(D244=2,H244=1),Inputs!$M$35,IF(AND(D244=3,H244=1),Inputs!$M$36,IF(AND(D244=4,H244=1),Inputs!$M$37,0))))</f>
        <v>0</v>
      </c>
      <c r="AD244" s="19">
        <f>IF(AND(D244=1,H244=1),Inputs!$M$51,IF(AND(D244=2,H244=1),Inputs!$M$52,IF(AND(D244=3,H244=1),Inputs!$M$53,IF(AND(D244=4,H244=1),Inputs!$M$54,0))))</f>
        <v>0</v>
      </c>
      <c r="AE244" s="19">
        <f>IF(AND(D244=1,I244=1),Inputs!$N$34,IF(AND(D244=2,I244=1),Inputs!$N$35,IF(AND(D244=3,I244=1),Inputs!$N$36,IF(AND(D244=4,I244=1),Inputs!$N$37,0))))</f>
        <v>0</v>
      </c>
      <c r="AF244" s="19">
        <f>IF(AND(D244=1,I244=1),Inputs!$N$51,IF(AND(D244=2,I244=1),Inputs!$N$52,IF(AND(D244=3,I244=1),Inputs!$N$53,IF(AND(D244=4,I244=1),Inputs!$N$54,0))))</f>
        <v>0</v>
      </c>
      <c r="AG244" s="19" t="e">
        <f t="shared" si="45"/>
        <v>#N/A</v>
      </c>
      <c r="AH244" s="19" t="e">
        <f t="shared" si="46"/>
        <v>#N/A</v>
      </c>
      <c r="AI244" s="19" t="e">
        <f t="shared" si="47"/>
        <v>#N/A</v>
      </c>
      <c r="AJ244" s="19" t="e">
        <f>IF(K244=2,Inputs!$B$7,IF(K244=3,Inputs!$B$8,IF(K244=4,Inputs!$B$9,IF(K244=5,Inputs!$B$10,IF(K244=6,Inputs!$B$11)))))</f>
        <v>#N/A</v>
      </c>
      <c r="AK244" s="19">
        <f>Inputs!$B$65+C244</f>
        <v>500</v>
      </c>
      <c r="AL244" s="19" t="e">
        <f t="shared" si="48"/>
        <v>#N/A</v>
      </c>
      <c r="AM244" s="19" t="e">
        <f t="shared" si="43"/>
        <v>#N/A</v>
      </c>
      <c r="AN244" s="19" t="e">
        <f t="shared" si="38"/>
        <v>#N/A</v>
      </c>
      <c r="AO244" s="19" t="e">
        <f t="shared" si="39"/>
        <v>#N/A</v>
      </c>
      <c r="AP244" s="19" t="e">
        <f t="shared" si="40"/>
        <v>#N/A</v>
      </c>
      <c r="AQ244" s="22">
        <f t="shared" si="41"/>
        <v>0</v>
      </c>
      <c r="AR244" s="22">
        <f t="shared" si="42"/>
        <v>0</v>
      </c>
      <c r="AS244" s="22">
        <f>IF(AND(AQ244&gt;=Inputs!$B$15,D244=2),MAX(C244,Inputs!$B$15),AQ244)</f>
        <v>0</v>
      </c>
      <c r="AT244" s="22">
        <f>IF(AND(AR244&gt;=Inputs!$B$15,D244=2),MAX(C244,Inputs!$B$15),AR244)</f>
        <v>0</v>
      </c>
      <c r="AU244" s="22">
        <f>IF(AND(AS244&gt;=Inputs!$B$16,D244&lt;4),MAX(C244,Inputs!$B$16),AS244)</f>
        <v>0</v>
      </c>
      <c r="AV244" s="22">
        <f>IF(AND(AT244&gt;=Inputs!$B$16,D244&lt;4),MAX(C244,Inputs!$B$16),AT244)</f>
        <v>0</v>
      </c>
      <c r="AW244" s="20">
        <f>IF(AU244&gt;Inputs!$B$17,Inputs!$B$17,AU244)</f>
        <v>0</v>
      </c>
      <c r="AX244" s="20">
        <f>IF(AV244&gt;Inputs!$B$17,Inputs!$B$17,AV244)</f>
        <v>0</v>
      </c>
    </row>
    <row r="245" spans="1:50" x14ac:dyDescent="0.25">
      <c r="A245" s="1">
        <f>Levels!A246</f>
        <v>0</v>
      </c>
      <c r="B245" s="1">
        <f>Levels!B246</f>
        <v>0</v>
      </c>
      <c r="C245" s="15">
        <f>IF(AND(E245=0,F245=1),Levels!C246,'2013-2014'!AU245)</f>
        <v>0</v>
      </c>
      <c r="D245" s="1">
        <f>Levels!F246</f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 t="e">
        <f>Levels!AE246</f>
        <v>#N/A</v>
      </c>
      <c r="K245" s="1" t="e">
        <f>Levels!AF246</f>
        <v>#N/A</v>
      </c>
      <c r="L245" s="1" t="e">
        <f t="shared" si="44"/>
        <v>#N/A</v>
      </c>
      <c r="M245" s="19">
        <f>IF(D245=1,Inputs!$J$25,IF(D245=2,Inputs!$J$26,IF(D245=3,Inputs!$J$27,IF(D245=4,Inputs!$J$28,0))))</f>
        <v>0</v>
      </c>
      <c r="N245" s="19">
        <f>IF(D245=1,Inputs!$J$42,IF(D245=2,Inputs!$J$43,IF(D245=3,Inputs!$J$44,IF(D245=4,Inputs!$J$45,0))))</f>
        <v>0</v>
      </c>
      <c r="O245" s="19">
        <f>IF(D245=1,Inputs!$K$25,IF(D245=2,Inputs!$K$26,IF(D245=3,Inputs!$K$27,IF(D245=4,Inputs!$K$28,0))))</f>
        <v>0</v>
      </c>
      <c r="P245" s="19">
        <f>IF(D245=1,Inputs!$K$42,IF(D245=2,Inputs!$K$43,IF(D245=3,Inputs!$K$44,IF(D245=4,Inputs!$K$45,0))))</f>
        <v>0</v>
      </c>
      <c r="Q245" s="19">
        <f>IF(AND(D245=1,G245=1),Inputs!$L$25,IF(AND(D245=2,G245=1),Inputs!$L$26,IF(AND(D245=3,G245=1),Inputs!$L$27,IF(AND(D245=4,G245=1),Inputs!$L$28,0))))</f>
        <v>0</v>
      </c>
      <c r="R245" s="19">
        <f>IF(AND(D245=1,G245=1),Inputs!$L$42,IF(AND(D245=2,G245=1),Inputs!$L$43,IF(AND(D245=3,G245=1),Inputs!$L$44,IF(AND(D245=4,G245=1),Inputs!$L$45,0))))</f>
        <v>0</v>
      </c>
      <c r="S245" s="19">
        <f>IF(AND(D245=1,H245=1),Inputs!$M$25,IF(AND(D245=2,H245=1),Inputs!$M$26,IF(AND(D245=3,H245=1),Inputs!$M$27,IF(AND(D245=4,H245=1),Inputs!$M$28,0))))</f>
        <v>0</v>
      </c>
      <c r="T245" s="19">
        <f>IF(AND(D245=1,H245=1),Inputs!$M$42,IF(AND(D245=2,H245=1),Inputs!$M$43,IF(AND(D245=3,H245=1),Inputs!$M$44,IF(AND(D245=4,H245=1),Inputs!$M$45,0))))</f>
        <v>0</v>
      </c>
      <c r="U245" s="19">
        <f>IF(AND(D245=1,I245=1),Inputs!$N$25,IF(AND(D245=2,I245=1),Inputs!$N$26,IF(AND(D245=3,I245=1),Inputs!$N$27,IF(AND(D245=4,I245=1),Inputs!$N$28,0))))</f>
        <v>0</v>
      </c>
      <c r="V245" s="19">
        <f>IF(AND(D245=1,I245=1),Inputs!$N$42,IF(AND(D245=2,I245=1),Inputs!$N$43,IF(AND(D245=3,I245=1),Inputs!$N$44,IF(AND(D245=4,I245=1),Inputs!$N$45,0))))</f>
        <v>0</v>
      </c>
      <c r="W245" s="19">
        <f>IF(D245=1,Inputs!$J$34,IF(D245=2,Inputs!$J$35,IF(D245=3,Inputs!$J$36,IF(D245=4,Inputs!$J$37,0))))</f>
        <v>0</v>
      </c>
      <c r="X245" s="19">
        <f>IF(D245=1,Inputs!$J$51,IF(D245=2,Inputs!$J$52,IF(D245=3,Inputs!$J$53,IF(D245=4,Inputs!$J$54,0))))</f>
        <v>0</v>
      </c>
      <c r="Y245" s="19">
        <f>IF(D245=1,Inputs!$K$34,IF(D245=2,Inputs!$K$35,IF(D245=3,Inputs!$K$36,IF(D245=4,Inputs!$K$37,0))))</f>
        <v>0</v>
      </c>
      <c r="Z245" s="19">
        <f>IF(D245=1,Inputs!$K$51,IF(D245=2,Inputs!$K$52,IF(D245=3,Inputs!$K$53,IF(D245=4,Inputs!$K$54,0))))</f>
        <v>0</v>
      </c>
      <c r="AA245" s="19">
        <f>IF(AND(D245=1,G245=1),Inputs!$L$34,IF(AND(D245=2,G245=1),Inputs!$L$35,IF(AND(D245=3,G245=1),Inputs!$L$36,IF(AND(D245=4,G245=1),Inputs!$L$37,0))))</f>
        <v>0</v>
      </c>
      <c r="AB245" s="19">
        <f>IF(AND(D245=1,G245=1),Inputs!$L$51,IF(AND(D245=2,G245=1),Inputs!$L$52,IF(AND(D245=3,G245=1),Inputs!$L$53,IF(AND(D245=4,G245=1),Inputs!$L$54,0))))</f>
        <v>0</v>
      </c>
      <c r="AC245" s="19">
        <f>IF(AND(D245=1,H245=1),Inputs!$M$34,IF(AND(D245=2,H245=1),Inputs!$M$35,IF(AND(D245=3,H245=1),Inputs!$M$36,IF(AND(D245=4,H245=1),Inputs!$M$37,0))))</f>
        <v>0</v>
      </c>
      <c r="AD245" s="19">
        <f>IF(AND(D245=1,H245=1),Inputs!$M$51,IF(AND(D245=2,H245=1),Inputs!$M$52,IF(AND(D245=3,H245=1),Inputs!$M$53,IF(AND(D245=4,H245=1),Inputs!$M$54,0))))</f>
        <v>0</v>
      </c>
      <c r="AE245" s="19">
        <f>IF(AND(D245=1,I245=1),Inputs!$N$34,IF(AND(D245=2,I245=1),Inputs!$N$35,IF(AND(D245=3,I245=1),Inputs!$N$36,IF(AND(D245=4,I245=1),Inputs!$N$37,0))))</f>
        <v>0</v>
      </c>
      <c r="AF245" s="19">
        <f>IF(AND(D245=1,I245=1),Inputs!$N$51,IF(AND(D245=2,I245=1),Inputs!$N$52,IF(AND(D245=3,I245=1),Inputs!$N$53,IF(AND(D245=4,I245=1),Inputs!$N$54,0))))</f>
        <v>0</v>
      </c>
      <c r="AG245" s="19" t="e">
        <f t="shared" si="45"/>
        <v>#N/A</v>
      </c>
      <c r="AH245" s="19" t="e">
        <f t="shared" si="46"/>
        <v>#N/A</v>
      </c>
      <c r="AI245" s="19" t="e">
        <f t="shared" si="47"/>
        <v>#N/A</v>
      </c>
      <c r="AJ245" s="19" t="e">
        <f>IF(K245=2,Inputs!$B$7,IF(K245=3,Inputs!$B$8,IF(K245=4,Inputs!$B$9,IF(K245=5,Inputs!$B$10,IF(K245=6,Inputs!$B$11)))))</f>
        <v>#N/A</v>
      </c>
      <c r="AK245" s="19">
        <f>Inputs!$B$65+C245</f>
        <v>500</v>
      </c>
      <c r="AL245" s="19" t="e">
        <f t="shared" si="48"/>
        <v>#N/A</v>
      </c>
      <c r="AM245" s="19" t="e">
        <f t="shared" si="43"/>
        <v>#N/A</v>
      </c>
      <c r="AN245" s="19" t="e">
        <f t="shared" si="38"/>
        <v>#N/A</v>
      </c>
      <c r="AO245" s="19" t="e">
        <f t="shared" si="39"/>
        <v>#N/A</v>
      </c>
      <c r="AP245" s="19" t="e">
        <f t="shared" si="40"/>
        <v>#N/A</v>
      </c>
      <c r="AQ245" s="22">
        <f t="shared" si="41"/>
        <v>0</v>
      </c>
      <c r="AR245" s="22">
        <f t="shared" si="42"/>
        <v>0</v>
      </c>
      <c r="AS245" s="22">
        <f>IF(AND(AQ245&gt;=Inputs!$B$15,D245=2),MAX(C245,Inputs!$B$15),AQ245)</f>
        <v>0</v>
      </c>
      <c r="AT245" s="22">
        <f>IF(AND(AR245&gt;=Inputs!$B$15,D245=2),MAX(C245,Inputs!$B$15),AR245)</f>
        <v>0</v>
      </c>
      <c r="AU245" s="22">
        <f>IF(AND(AS245&gt;=Inputs!$B$16,D245&lt;4),MAX(C245,Inputs!$B$16),AS245)</f>
        <v>0</v>
      </c>
      <c r="AV245" s="22">
        <f>IF(AND(AT245&gt;=Inputs!$B$16,D245&lt;4),MAX(C245,Inputs!$B$16),AT245)</f>
        <v>0</v>
      </c>
      <c r="AW245" s="20">
        <f>IF(AU245&gt;Inputs!$B$17,Inputs!$B$17,AU245)</f>
        <v>0</v>
      </c>
      <c r="AX245" s="20">
        <f>IF(AV245&gt;Inputs!$B$17,Inputs!$B$17,AV245)</f>
        <v>0</v>
      </c>
    </row>
    <row r="246" spans="1:50" x14ac:dyDescent="0.25">
      <c r="A246" s="1">
        <f>Levels!A247</f>
        <v>0</v>
      </c>
      <c r="B246" s="1">
        <f>Levels!B247</f>
        <v>0</v>
      </c>
      <c r="C246" s="15">
        <f>IF(AND(E246=0,F246=1),Levels!C247,'2013-2014'!AU246)</f>
        <v>0</v>
      </c>
      <c r="D246" s="1">
        <f>Levels!F247</f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 t="e">
        <f>Levels!AE247</f>
        <v>#N/A</v>
      </c>
      <c r="K246" s="1" t="e">
        <f>Levels!AF247</f>
        <v>#N/A</v>
      </c>
      <c r="L246" s="1" t="e">
        <f t="shared" si="44"/>
        <v>#N/A</v>
      </c>
      <c r="M246" s="19">
        <f>IF(D246=1,Inputs!$J$25,IF(D246=2,Inputs!$J$26,IF(D246=3,Inputs!$J$27,IF(D246=4,Inputs!$J$28,0))))</f>
        <v>0</v>
      </c>
      <c r="N246" s="19">
        <f>IF(D246=1,Inputs!$J$42,IF(D246=2,Inputs!$J$43,IF(D246=3,Inputs!$J$44,IF(D246=4,Inputs!$J$45,0))))</f>
        <v>0</v>
      </c>
      <c r="O246" s="19">
        <f>IF(D246=1,Inputs!$K$25,IF(D246=2,Inputs!$K$26,IF(D246=3,Inputs!$K$27,IF(D246=4,Inputs!$K$28,0))))</f>
        <v>0</v>
      </c>
      <c r="P246" s="19">
        <f>IF(D246=1,Inputs!$K$42,IF(D246=2,Inputs!$K$43,IF(D246=3,Inputs!$K$44,IF(D246=4,Inputs!$K$45,0))))</f>
        <v>0</v>
      </c>
      <c r="Q246" s="19">
        <f>IF(AND(D246=1,G246=1),Inputs!$L$25,IF(AND(D246=2,G246=1),Inputs!$L$26,IF(AND(D246=3,G246=1),Inputs!$L$27,IF(AND(D246=4,G246=1),Inputs!$L$28,0))))</f>
        <v>0</v>
      </c>
      <c r="R246" s="19">
        <f>IF(AND(D246=1,G246=1),Inputs!$L$42,IF(AND(D246=2,G246=1),Inputs!$L$43,IF(AND(D246=3,G246=1),Inputs!$L$44,IF(AND(D246=4,G246=1),Inputs!$L$45,0))))</f>
        <v>0</v>
      </c>
      <c r="S246" s="19">
        <f>IF(AND(D246=1,H246=1),Inputs!$M$25,IF(AND(D246=2,H246=1),Inputs!$M$26,IF(AND(D246=3,H246=1),Inputs!$M$27,IF(AND(D246=4,H246=1),Inputs!$M$28,0))))</f>
        <v>0</v>
      </c>
      <c r="T246" s="19">
        <f>IF(AND(D246=1,H246=1),Inputs!$M$42,IF(AND(D246=2,H246=1),Inputs!$M$43,IF(AND(D246=3,H246=1),Inputs!$M$44,IF(AND(D246=4,H246=1),Inputs!$M$45,0))))</f>
        <v>0</v>
      </c>
      <c r="U246" s="19">
        <f>IF(AND(D246=1,I246=1),Inputs!$N$25,IF(AND(D246=2,I246=1),Inputs!$N$26,IF(AND(D246=3,I246=1),Inputs!$N$27,IF(AND(D246=4,I246=1),Inputs!$N$28,0))))</f>
        <v>0</v>
      </c>
      <c r="V246" s="19">
        <f>IF(AND(D246=1,I246=1),Inputs!$N$42,IF(AND(D246=2,I246=1),Inputs!$N$43,IF(AND(D246=3,I246=1),Inputs!$N$44,IF(AND(D246=4,I246=1),Inputs!$N$45,0))))</f>
        <v>0</v>
      </c>
      <c r="W246" s="19">
        <f>IF(D246=1,Inputs!$J$34,IF(D246=2,Inputs!$J$35,IF(D246=3,Inputs!$J$36,IF(D246=4,Inputs!$J$37,0))))</f>
        <v>0</v>
      </c>
      <c r="X246" s="19">
        <f>IF(D246=1,Inputs!$J$51,IF(D246=2,Inputs!$J$52,IF(D246=3,Inputs!$J$53,IF(D246=4,Inputs!$J$54,0))))</f>
        <v>0</v>
      </c>
      <c r="Y246" s="19">
        <f>IF(D246=1,Inputs!$K$34,IF(D246=2,Inputs!$K$35,IF(D246=3,Inputs!$K$36,IF(D246=4,Inputs!$K$37,0))))</f>
        <v>0</v>
      </c>
      <c r="Z246" s="19">
        <f>IF(D246=1,Inputs!$K$51,IF(D246=2,Inputs!$K$52,IF(D246=3,Inputs!$K$53,IF(D246=4,Inputs!$K$54,0))))</f>
        <v>0</v>
      </c>
      <c r="AA246" s="19">
        <f>IF(AND(D246=1,G246=1),Inputs!$L$34,IF(AND(D246=2,G246=1),Inputs!$L$35,IF(AND(D246=3,G246=1),Inputs!$L$36,IF(AND(D246=4,G246=1),Inputs!$L$37,0))))</f>
        <v>0</v>
      </c>
      <c r="AB246" s="19">
        <f>IF(AND(D246=1,G246=1),Inputs!$L$51,IF(AND(D246=2,G246=1),Inputs!$L$52,IF(AND(D246=3,G246=1),Inputs!$L$53,IF(AND(D246=4,G246=1),Inputs!$L$54,0))))</f>
        <v>0</v>
      </c>
      <c r="AC246" s="19">
        <f>IF(AND(D246=1,H246=1),Inputs!$M$34,IF(AND(D246=2,H246=1),Inputs!$M$35,IF(AND(D246=3,H246=1),Inputs!$M$36,IF(AND(D246=4,H246=1),Inputs!$M$37,0))))</f>
        <v>0</v>
      </c>
      <c r="AD246" s="19">
        <f>IF(AND(D246=1,H246=1),Inputs!$M$51,IF(AND(D246=2,H246=1),Inputs!$M$52,IF(AND(D246=3,H246=1),Inputs!$M$53,IF(AND(D246=4,H246=1),Inputs!$M$54,0))))</f>
        <v>0</v>
      </c>
      <c r="AE246" s="19">
        <f>IF(AND(D246=1,I246=1),Inputs!$N$34,IF(AND(D246=2,I246=1),Inputs!$N$35,IF(AND(D246=3,I246=1),Inputs!$N$36,IF(AND(D246=4,I246=1),Inputs!$N$37,0))))</f>
        <v>0</v>
      </c>
      <c r="AF246" s="19">
        <f>IF(AND(D246=1,I246=1),Inputs!$N$51,IF(AND(D246=2,I246=1),Inputs!$N$52,IF(AND(D246=3,I246=1),Inputs!$N$53,IF(AND(D246=4,I246=1),Inputs!$N$54,0))))</f>
        <v>0</v>
      </c>
      <c r="AG246" s="19" t="e">
        <f t="shared" si="45"/>
        <v>#N/A</v>
      </c>
      <c r="AH246" s="19" t="e">
        <f t="shared" si="46"/>
        <v>#N/A</v>
      </c>
      <c r="AI246" s="19" t="e">
        <f t="shared" si="47"/>
        <v>#N/A</v>
      </c>
      <c r="AJ246" s="19" t="e">
        <f>IF(K246=2,Inputs!$B$7,IF(K246=3,Inputs!$B$8,IF(K246=4,Inputs!$B$9,IF(K246=5,Inputs!$B$10,IF(K246=6,Inputs!$B$11)))))</f>
        <v>#N/A</v>
      </c>
      <c r="AK246" s="19">
        <f>Inputs!$B$65+C246</f>
        <v>500</v>
      </c>
      <c r="AL246" s="19" t="e">
        <f t="shared" si="48"/>
        <v>#N/A</v>
      </c>
      <c r="AM246" s="19" t="e">
        <f t="shared" si="43"/>
        <v>#N/A</v>
      </c>
      <c r="AN246" s="19" t="e">
        <f t="shared" si="38"/>
        <v>#N/A</v>
      </c>
      <c r="AO246" s="19" t="e">
        <f t="shared" si="39"/>
        <v>#N/A</v>
      </c>
      <c r="AP246" s="19" t="e">
        <f t="shared" si="40"/>
        <v>#N/A</v>
      </c>
      <c r="AQ246" s="22">
        <f t="shared" si="41"/>
        <v>0</v>
      </c>
      <c r="AR246" s="22">
        <f t="shared" si="42"/>
        <v>0</v>
      </c>
      <c r="AS246" s="22">
        <f>IF(AND(AQ246&gt;=Inputs!$B$15,D246=2),MAX(C246,Inputs!$B$15),AQ246)</f>
        <v>0</v>
      </c>
      <c r="AT246" s="22">
        <f>IF(AND(AR246&gt;=Inputs!$B$15,D246=2),MAX(C246,Inputs!$B$15),AR246)</f>
        <v>0</v>
      </c>
      <c r="AU246" s="22">
        <f>IF(AND(AS246&gt;=Inputs!$B$16,D246&lt;4),MAX(C246,Inputs!$B$16),AS246)</f>
        <v>0</v>
      </c>
      <c r="AV246" s="22">
        <f>IF(AND(AT246&gt;=Inputs!$B$16,D246&lt;4),MAX(C246,Inputs!$B$16),AT246)</f>
        <v>0</v>
      </c>
      <c r="AW246" s="20">
        <f>IF(AU246&gt;Inputs!$B$17,Inputs!$B$17,AU246)</f>
        <v>0</v>
      </c>
      <c r="AX246" s="20">
        <f>IF(AV246&gt;Inputs!$B$17,Inputs!$B$17,AV246)</f>
        <v>0</v>
      </c>
    </row>
    <row r="247" spans="1:50" x14ac:dyDescent="0.25">
      <c r="A247" s="1">
        <f>Levels!A248</f>
        <v>0</v>
      </c>
      <c r="B247" s="1">
        <f>Levels!B248</f>
        <v>0</v>
      </c>
      <c r="C247" s="15">
        <f>IF(AND(E247=0,F247=1),Levels!C248,'2013-2014'!AU247)</f>
        <v>0</v>
      </c>
      <c r="D247" s="1">
        <f>Levels!F248</f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 t="e">
        <f>Levels!AE248</f>
        <v>#N/A</v>
      </c>
      <c r="K247" s="1" t="e">
        <f>Levels!AF248</f>
        <v>#N/A</v>
      </c>
      <c r="L247" s="1" t="e">
        <f t="shared" si="44"/>
        <v>#N/A</v>
      </c>
      <c r="M247" s="19">
        <f>IF(D247=1,Inputs!$J$25,IF(D247=2,Inputs!$J$26,IF(D247=3,Inputs!$J$27,IF(D247=4,Inputs!$J$28,0))))</f>
        <v>0</v>
      </c>
      <c r="N247" s="19">
        <f>IF(D247=1,Inputs!$J$42,IF(D247=2,Inputs!$J$43,IF(D247=3,Inputs!$J$44,IF(D247=4,Inputs!$J$45,0))))</f>
        <v>0</v>
      </c>
      <c r="O247" s="19">
        <f>IF(D247=1,Inputs!$K$25,IF(D247=2,Inputs!$K$26,IF(D247=3,Inputs!$K$27,IF(D247=4,Inputs!$K$28,0))))</f>
        <v>0</v>
      </c>
      <c r="P247" s="19">
        <f>IF(D247=1,Inputs!$K$42,IF(D247=2,Inputs!$K$43,IF(D247=3,Inputs!$K$44,IF(D247=4,Inputs!$K$45,0))))</f>
        <v>0</v>
      </c>
      <c r="Q247" s="19">
        <f>IF(AND(D247=1,G247=1),Inputs!$L$25,IF(AND(D247=2,G247=1),Inputs!$L$26,IF(AND(D247=3,G247=1),Inputs!$L$27,IF(AND(D247=4,G247=1),Inputs!$L$28,0))))</f>
        <v>0</v>
      </c>
      <c r="R247" s="19">
        <f>IF(AND(D247=1,G247=1),Inputs!$L$42,IF(AND(D247=2,G247=1),Inputs!$L$43,IF(AND(D247=3,G247=1),Inputs!$L$44,IF(AND(D247=4,G247=1),Inputs!$L$45,0))))</f>
        <v>0</v>
      </c>
      <c r="S247" s="19">
        <f>IF(AND(D247=1,H247=1),Inputs!$M$25,IF(AND(D247=2,H247=1),Inputs!$M$26,IF(AND(D247=3,H247=1),Inputs!$M$27,IF(AND(D247=4,H247=1),Inputs!$M$28,0))))</f>
        <v>0</v>
      </c>
      <c r="T247" s="19">
        <f>IF(AND(D247=1,H247=1),Inputs!$M$42,IF(AND(D247=2,H247=1),Inputs!$M$43,IF(AND(D247=3,H247=1),Inputs!$M$44,IF(AND(D247=4,H247=1),Inputs!$M$45,0))))</f>
        <v>0</v>
      </c>
      <c r="U247" s="19">
        <f>IF(AND(D247=1,I247=1),Inputs!$N$25,IF(AND(D247=2,I247=1),Inputs!$N$26,IF(AND(D247=3,I247=1),Inputs!$N$27,IF(AND(D247=4,I247=1),Inputs!$N$28,0))))</f>
        <v>0</v>
      </c>
      <c r="V247" s="19">
        <f>IF(AND(D247=1,I247=1),Inputs!$N$42,IF(AND(D247=2,I247=1),Inputs!$N$43,IF(AND(D247=3,I247=1),Inputs!$N$44,IF(AND(D247=4,I247=1),Inputs!$N$45,0))))</f>
        <v>0</v>
      </c>
      <c r="W247" s="19">
        <f>IF(D247=1,Inputs!$J$34,IF(D247=2,Inputs!$J$35,IF(D247=3,Inputs!$J$36,IF(D247=4,Inputs!$J$37,0))))</f>
        <v>0</v>
      </c>
      <c r="X247" s="19">
        <f>IF(D247=1,Inputs!$J$51,IF(D247=2,Inputs!$J$52,IF(D247=3,Inputs!$J$53,IF(D247=4,Inputs!$J$54,0))))</f>
        <v>0</v>
      </c>
      <c r="Y247" s="19">
        <f>IF(D247=1,Inputs!$K$34,IF(D247=2,Inputs!$K$35,IF(D247=3,Inputs!$K$36,IF(D247=4,Inputs!$K$37,0))))</f>
        <v>0</v>
      </c>
      <c r="Z247" s="19">
        <f>IF(D247=1,Inputs!$K$51,IF(D247=2,Inputs!$K$52,IF(D247=3,Inputs!$K$53,IF(D247=4,Inputs!$K$54,0))))</f>
        <v>0</v>
      </c>
      <c r="AA247" s="19">
        <f>IF(AND(D247=1,G247=1),Inputs!$L$34,IF(AND(D247=2,G247=1),Inputs!$L$35,IF(AND(D247=3,G247=1),Inputs!$L$36,IF(AND(D247=4,G247=1),Inputs!$L$37,0))))</f>
        <v>0</v>
      </c>
      <c r="AB247" s="19">
        <f>IF(AND(D247=1,G247=1),Inputs!$L$51,IF(AND(D247=2,G247=1),Inputs!$L$52,IF(AND(D247=3,G247=1),Inputs!$L$53,IF(AND(D247=4,G247=1),Inputs!$L$54,0))))</f>
        <v>0</v>
      </c>
      <c r="AC247" s="19">
        <f>IF(AND(D247=1,H247=1),Inputs!$M$34,IF(AND(D247=2,H247=1),Inputs!$M$35,IF(AND(D247=3,H247=1),Inputs!$M$36,IF(AND(D247=4,H247=1),Inputs!$M$37,0))))</f>
        <v>0</v>
      </c>
      <c r="AD247" s="19">
        <f>IF(AND(D247=1,H247=1),Inputs!$M$51,IF(AND(D247=2,H247=1),Inputs!$M$52,IF(AND(D247=3,H247=1),Inputs!$M$53,IF(AND(D247=4,H247=1),Inputs!$M$54,0))))</f>
        <v>0</v>
      </c>
      <c r="AE247" s="19">
        <f>IF(AND(D247=1,I247=1),Inputs!$N$34,IF(AND(D247=2,I247=1),Inputs!$N$35,IF(AND(D247=3,I247=1),Inputs!$N$36,IF(AND(D247=4,I247=1),Inputs!$N$37,0))))</f>
        <v>0</v>
      </c>
      <c r="AF247" s="19">
        <f>IF(AND(D247=1,I247=1),Inputs!$N$51,IF(AND(D247=2,I247=1),Inputs!$N$52,IF(AND(D247=3,I247=1),Inputs!$N$53,IF(AND(D247=4,I247=1),Inputs!$N$54,0))))</f>
        <v>0</v>
      </c>
      <c r="AG247" s="19" t="e">
        <f t="shared" si="45"/>
        <v>#N/A</v>
      </c>
      <c r="AH247" s="19" t="e">
        <f t="shared" si="46"/>
        <v>#N/A</v>
      </c>
      <c r="AI247" s="19" t="e">
        <f t="shared" si="47"/>
        <v>#N/A</v>
      </c>
      <c r="AJ247" s="19" t="e">
        <f>IF(K247=2,Inputs!$B$7,IF(K247=3,Inputs!$B$8,IF(K247=4,Inputs!$B$9,IF(K247=5,Inputs!$B$10,IF(K247=6,Inputs!$B$11)))))</f>
        <v>#N/A</v>
      </c>
      <c r="AK247" s="19">
        <f>Inputs!$B$65+C247</f>
        <v>500</v>
      </c>
      <c r="AL247" s="19" t="e">
        <f t="shared" si="48"/>
        <v>#N/A</v>
      </c>
      <c r="AM247" s="19" t="e">
        <f t="shared" si="43"/>
        <v>#N/A</v>
      </c>
      <c r="AN247" s="19" t="e">
        <f t="shared" si="38"/>
        <v>#N/A</v>
      </c>
      <c r="AO247" s="19" t="e">
        <f t="shared" si="39"/>
        <v>#N/A</v>
      </c>
      <c r="AP247" s="19" t="e">
        <f t="shared" si="40"/>
        <v>#N/A</v>
      </c>
      <c r="AQ247" s="22">
        <f t="shared" si="41"/>
        <v>0</v>
      </c>
      <c r="AR247" s="22">
        <f t="shared" si="42"/>
        <v>0</v>
      </c>
      <c r="AS247" s="22">
        <f>IF(AND(AQ247&gt;=Inputs!$B$15,D247=2),MAX(C247,Inputs!$B$15),AQ247)</f>
        <v>0</v>
      </c>
      <c r="AT247" s="22">
        <f>IF(AND(AR247&gt;=Inputs!$B$15,D247=2),MAX(C247,Inputs!$B$15),AR247)</f>
        <v>0</v>
      </c>
      <c r="AU247" s="22">
        <f>IF(AND(AS247&gt;=Inputs!$B$16,D247&lt;4),MAX(C247,Inputs!$B$16),AS247)</f>
        <v>0</v>
      </c>
      <c r="AV247" s="22">
        <f>IF(AND(AT247&gt;=Inputs!$B$16,D247&lt;4),MAX(C247,Inputs!$B$16),AT247)</f>
        <v>0</v>
      </c>
      <c r="AW247" s="20">
        <f>IF(AU247&gt;Inputs!$B$17,Inputs!$B$17,AU247)</f>
        <v>0</v>
      </c>
      <c r="AX247" s="20">
        <f>IF(AV247&gt;Inputs!$B$17,Inputs!$B$17,AV247)</f>
        <v>0</v>
      </c>
    </row>
    <row r="248" spans="1:50" x14ac:dyDescent="0.25">
      <c r="A248" s="1">
        <f>Levels!A249</f>
        <v>0</v>
      </c>
      <c r="B248" s="1">
        <f>Levels!B249</f>
        <v>0</v>
      </c>
      <c r="C248" s="15">
        <f>IF(AND(E248=0,F248=1),Levels!C249,'2013-2014'!AU248)</f>
        <v>0</v>
      </c>
      <c r="D248" s="1">
        <f>Levels!F249</f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 t="e">
        <f>Levels!AE249</f>
        <v>#N/A</v>
      </c>
      <c r="K248" s="1" t="e">
        <f>Levels!AF249</f>
        <v>#N/A</v>
      </c>
      <c r="L248" s="1" t="e">
        <f t="shared" si="44"/>
        <v>#N/A</v>
      </c>
      <c r="M248" s="19">
        <f>IF(D248=1,Inputs!$J$25,IF(D248=2,Inputs!$J$26,IF(D248=3,Inputs!$J$27,IF(D248=4,Inputs!$J$28,0))))</f>
        <v>0</v>
      </c>
      <c r="N248" s="19">
        <f>IF(D248=1,Inputs!$J$42,IF(D248=2,Inputs!$J$43,IF(D248=3,Inputs!$J$44,IF(D248=4,Inputs!$J$45,0))))</f>
        <v>0</v>
      </c>
      <c r="O248" s="19">
        <f>IF(D248=1,Inputs!$K$25,IF(D248=2,Inputs!$K$26,IF(D248=3,Inputs!$K$27,IF(D248=4,Inputs!$K$28,0))))</f>
        <v>0</v>
      </c>
      <c r="P248" s="19">
        <f>IF(D248=1,Inputs!$K$42,IF(D248=2,Inputs!$K$43,IF(D248=3,Inputs!$K$44,IF(D248=4,Inputs!$K$45,0))))</f>
        <v>0</v>
      </c>
      <c r="Q248" s="19">
        <f>IF(AND(D248=1,G248=1),Inputs!$L$25,IF(AND(D248=2,G248=1),Inputs!$L$26,IF(AND(D248=3,G248=1),Inputs!$L$27,IF(AND(D248=4,G248=1),Inputs!$L$28,0))))</f>
        <v>0</v>
      </c>
      <c r="R248" s="19">
        <f>IF(AND(D248=1,G248=1),Inputs!$L$42,IF(AND(D248=2,G248=1),Inputs!$L$43,IF(AND(D248=3,G248=1),Inputs!$L$44,IF(AND(D248=4,G248=1),Inputs!$L$45,0))))</f>
        <v>0</v>
      </c>
      <c r="S248" s="19">
        <f>IF(AND(D248=1,H248=1),Inputs!$M$25,IF(AND(D248=2,H248=1),Inputs!$M$26,IF(AND(D248=3,H248=1),Inputs!$M$27,IF(AND(D248=4,H248=1),Inputs!$M$28,0))))</f>
        <v>0</v>
      </c>
      <c r="T248" s="19">
        <f>IF(AND(D248=1,H248=1),Inputs!$M$42,IF(AND(D248=2,H248=1),Inputs!$M$43,IF(AND(D248=3,H248=1),Inputs!$M$44,IF(AND(D248=4,H248=1),Inputs!$M$45,0))))</f>
        <v>0</v>
      </c>
      <c r="U248" s="19">
        <f>IF(AND(D248=1,I248=1),Inputs!$N$25,IF(AND(D248=2,I248=1),Inputs!$N$26,IF(AND(D248=3,I248=1),Inputs!$N$27,IF(AND(D248=4,I248=1),Inputs!$N$28,0))))</f>
        <v>0</v>
      </c>
      <c r="V248" s="19">
        <f>IF(AND(D248=1,I248=1),Inputs!$N$42,IF(AND(D248=2,I248=1),Inputs!$N$43,IF(AND(D248=3,I248=1),Inputs!$N$44,IF(AND(D248=4,I248=1),Inputs!$N$45,0))))</f>
        <v>0</v>
      </c>
      <c r="W248" s="19">
        <f>IF(D248=1,Inputs!$J$34,IF(D248=2,Inputs!$J$35,IF(D248=3,Inputs!$J$36,IF(D248=4,Inputs!$J$37,0))))</f>
        <v>0</v>
      </c>
      <c r="X248" s="19">
        <f>IF(D248=1,Inputs!$J$51,IF(D248=2,Inputs!$J$52,IF(D248=3,Inputs!$J$53,IF(D248=4,Inputs!$J$54,0))))</f>
        <v>0</v>
      </c>
      <c r="Y248" s="19">
        <f>IF(D248=1,Inputs!$K$34,IF(D248=2,Inputs!$K$35,IF(D248=3,Inputs!$K$36,IF(D248=4,Inputs!$K$37,0))))</f>
        <v>0</v>
      </c>
      <c r="Z248" s="19">
        <f>IF(D248=1,Inputs!$K$51,IF(D248=2,Inputs!$K$52,IF(D248=3,Inputs!$K$53,IF(D248=4,Inputs!$K$54,0))))</f>
        <v>0</v>
      </c>
      <c r="AA248" s="19">
        <f>IF(AND(D248=1,G248=1),Inputs!$L$34,IF(AND(D248=2,G248=1),Inputs!$L$35,IF(AND(D248=3,G248=1),Inputs!$L$36,IF(AND(D248=4,G248=1),Inputs!$L$37,0))))</f>
        <v>0</v>
      </c>
      <c r="AB248" s="19">
        <f>IF(AND(D248=1,G248=1),Inputs!$L$51,IF(AND(D248=2,G248=1),Inputs!$L$52,IF(AND(D248=3,G248=1),Inputs!$L$53,IF(AND(D248=4,G248=1),Inputs!$L$54,0))))</f>
        <v>0</v>
      </c>
      <c r="AC248" s="19">
        <f>IF(AND(D248=1,H248=1),Inputs!$M$34,IF(AND(D248=2,H248=1),Inputs!$M$35,IF(AND(D248=3,H248=1),Inputs!$M$36,IF(AND(D248=4,H248=1),Inputs!$M$37,0))))</f>
        <v>0</v>
      </c>
      <c r="AD248" s="19">
        <f>IF(AND(D248=1,H248=1),Inputs!$M$51,IF(AND(D248=2,H248=1),Inputs!$M$52,IF(AND(D248=3,H248=1),Inputs!$M$53,IF(AND(D248=4,H248=1),Inputs!$M$54,0))))</f>
        <v>0</v>
      </c>
      <c r="AE248" s="19">
        <f>IF(AND(D248=1,I248=1),Inputs!$N$34,IF(AND(D248=2,I248=1),Inputs!$N$35,IF(AND(D248=3,I248=1),Inputs!$N$36,IF(AND(D248=4,I248=1),Inputs!$N$37,0))))</f>
        <v>0</v>
      </c>
      <c r="AF248" s="19">
        <f>IF(AND(D248=1,I248=1),Inputs!$N$51,IF(AND(D248=2,I248=1),Inputs!$N$52,IF(AND(D248=3,I248=1),Inputs!$N$53,IF(AND(D248=4,I248=1),Inputs!$N$54,0))))</f>
        <v>0</v>
      </c>
      <c r="AG248" s="19" t="e">
        <f t="shared" si="45"/>
        <v>#N/A</v>
      </c>
      <c r="AH248" s="19" t="e">
        <f t="shared" si="46"/>
        <v>#N/A</v>
      </c>
      <c r="AI248" s="19" t="e">
        <f t="shared" si="47"/>
        <v>#N/A</v>
      </c>
      <c r="AJ248" s="19" t="e">
        <f>IF(K248=2,Inputs!$B$7,IF(K248=3,Inputs!$B$8,IF(K248=4,Inputs!$B$9,IF(K248=5,Inputs!$B$10,IF(K248=6,Inputs!$B$11)))))</f>
        <v>#N/A</v>
      </c>
      <c r="AK248" s="19">
        <f>Inputs!$B$65+C248</f>
        <v>500</v>
      </c>
      <c r="AL248" s="19" t="e">
        <f t="shared" si="48"/>
        <v>#N/A</v>
      </c>
      <c r="AM248" s="19" t="e">
        <f t="shared" si="43"/>
        <v>#N/A</v>
      </c>
      <c r="AN248" s="19" t="e">
        <f t="shared" si="38"/>
        <v>#N/A</v>
      </c>
      <c r="AO248" s="19" t="e">
        <f t="shared" si="39"/>
        <v>#N/A</v>
      </c>
      <c r="AP248" s="19" t="e">
        <f t="shared" si="40"/>
        <v>#N/A</v>
      </c>
      <c r="AQ248" s="22">
        <f t="shared" si="41"/>
        <v>0</v>
      </c>
      <c r="AR248" s="22">
        <f t="shared" si="42"/>
        <v>0</v>
      </c>
      <c r="AS248" s="22">
        <f>IF(AND(AQ248&gt;=Inputs!$B$15,D248=2),MAX(C248,Inputs!$B$15),AQ248)</f>
        <v>0</v>
      </c>
      <c r="AT248" s="22">
        <f>IF(AND(AR248&gt;=Inputs!$B$15,D248=2),MAX(C248,Inputs!$B$15),AR248)</f>
        <v>0</v>
      </c>
      <c r="AU248" s="22">
        <f>IF(AND(AS248&gt;=Inputs!$B$16,D248&lt;4),MAX(C248,Inputs!$B$16),AS248)</f>
        <v>0</v>
      </c>
      <c r="AV248" s="22">
        <f>IF(AND(AT248&gt;=Inputs!$B$16,D248&lt;4),MAX(C248,Inputs!$B$16),AT248)</f>
        <v>0</v>
      </c>
      <c r="AW248" s="20">
        <f>IF(AU248&gt;Inputs!$B$17,Inputs!$B$17,AU248)</f>
        <v>0</v>
      </c>
      <c r="AX248" s="20">
        <f>IF(AV248&gt;Inputs!$B$17,Inputs!$B$17,AV248)</f>
        <v>0</v>
      </c>
    </row>
    <row r="249" spans="1:50" x14ac:dyDescent="0.25">
      <c r="A249" s="1">
        <f>Levels!A250</f>
        <v>0</v>
      </c>
      <c r="B249" s="1">
        <f>Levels!B250</f>
        <v>0</v>
      </c>
      <c r="C249" s="15">
        <f>IF(AND(E249=0,F249=1),Levels!C250,'2013-2014'!AU249)</f>
        <v>0</v>
      </c>
      <c r="D249" s="1">
        <f>Levels!F250</f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 t="e">
        <f>Levels!AE250</f>
        <v>#N/A</v>
      </c>
      <c r="K249" s="1" t="e">
        <f>Levels!AF250</f>
        <v>#N/A</v>
      </c>
      <c r="L249" s="1" t="e">
        <f t="shared" si="44"/>
        <v>#N/A</v>
      </c>
      <c r="M249" s="19">
        <f>IF(D249=1,Inputs!$J$25,IF(D249=2,Inputs!$J$26,IF(D249=3,Inputs!$J$27,IF(D249=4,Inputs!$J$28,0))))</f>
        <v>0</v>
      </c>
      <c r="N249" s="19">
        <f>IF(D249=1,Inputs!$J$42,IF(D249=2,Inputs!$J$43,IF(D249=3,Inputs!$J$44,IF(D249=4,Inputs!$J$45,0))))</f>
        <v>0</v>
      </c>
      <c r="O249" s="19">
        <f>IF(D249=1,Inputs!$K$25,IF(D249=2,Inputs!$K$26,IF(D249=3,Inputs!$K$27,IF(D249=4,Inputs!$K$28,0))))</f>
        <v>0</v>
      </c>
      <c r="P249" s="19">
        <f>IF(D249=1,Inputs!$K$42,IF(D249=2,Inputs!$K$43,IF(D249=3,Inputs!$K$44,IF(D249=4,Inputs!$K$45,0))))</f>
        <v>0</v>
      </c>
      <c r="Q249" s="19">
        <f>IF(AND(D249=1,G249=1),Inputs!$L$25,IF(AND(D249=2,G249=1),Inputs!$L$26,IF(AND(D249=3,G249=1),Inputs!$L$27,IF(AND(D249=4,G249=1),Inputs!$L$28,0))))</f>
        <v>0</v>
      </c>
      <c r="R249" s="19">
        <f>IF(AND(D249=1,G249=1),Inputs!$L$42,IF(AND(D249=2,G249=1),Inputs!$L$43,IF(AND(D249=3,G249=1),Inputs!$L$44,IF(AND(D249=4,G249=1),Inputs!$L$45,0))))</f>
        <v>0</v>
      </c>
      <c r="S249" s="19">
        <f>IF(AND(D249=1,H249=1),Inputs!$M$25,IF(AND(D249=2,H249=1),Inputs!$M$26,IF(AND(D249=3,H249=1),Inputs!$M$27,IF(AND(D249=4,H249=1),Inputs!$M$28,0))))</f>
        <v>0</v>
      </c>
      <c r="T249" s="19">
        <f>IF(AND(D249=1,H249=1),Inputs!$M$42,IF(AND(D249=2,H249=1),Inputs!$M$43,IF(AND(D249=3,H249=1),Inputs!$M$44,IF(AND(D249=4,H249=1),Inputs!$M$45,0))))</f>
        <v>0</v>
      </c>
      <c r="U249" s="19">
        <f>IF(AND(D249=1,I249=1),Inputs!$N$25,IF(AND(D249=2,I249=1),Inputs!$N$26,IF(AND(D249=3,I249=1),Inputs!$N$27,IF(AND(D249=4,I249=1),Inputs!$N$28,0))))</f>
        <v>0</v>
      </c>
      <c r="V249" s="19">
        <f>IF(AND(D249=1,I249=1),Inputs!$N$42,IF(AND(D249=2,I249=1),Inputs!$N$43,IF(AND(D249=3,I249=1),Inputs!$N$44,IF(AND(D249=4,I249=1),Inputs!$N$45,0))))</f>
        <v>0</v>
      </c>
      <c r="W249" s="19">
        <f>IF(D249=1,Inputs!$J$34,IF(D249=2,Inputs!$J$35,IF(D249=3,Inputs!$J$36,IF(D249=4,Inputs!$J$37,0))))</f>
        <v>0</v>
      </c>
      <c r="X249" s="19">
        <f>IF(D249=1,Inputs!$J$51,IF(D249=2,Inputs!$J$52,IF(D249=3,Inputs!$J$53,IF(D249=4,Inputs!$J$54,0))))</f>
        <v>0</v>
      </c>
      <c r="Y249" s="19">
        <f>IF(D249=1,Inputs!$K$34,IF(D249=2,Inputs!$K$35,IF(D249=3,Inputs!$K$36,IF(D249=4,Inputs!$K$37,0))))</f>
        <v>0</v>
      </c>
      <c r="Z249" s="19">
        <f>IF(D249=1,Inputs!$K$51,IF(D249=2,Inputs!$K$52,IF(D249=3,Inputs!$K$53,IF(D249=4,Inputs!$K$54,0))))</f>
        <v>0</v>
      </c>
      <c r="AA249" s="19">
        <f>IF(AND(D249=1,G249=1),Inputs!$L$34,IF(AND(D249=2,G249=1),Inputs!$L$35,IF(AND(D249=3,G249=1),Inputs!$L$36,IF(AND(D249=4,G249=1),Inputs!$L$37,0))))</f>
        <v>0</v>
      </c>
      <c r="AB249" s="19">
        <f>IF(AND(D249=1,G249=1),Inputs!$L$51,IF(AND(D249=2,G249=1),Inputs!$L$52,IF(AND(D249=3,G249=1),Inputs!$L$53,IF(AND(D249=4,G249=1),Inputs!$L$54,0))))</f>
        <v>0</v>
      </c>
      <c r="AC249" s="19">
        <f>IF(AND(D249=1,H249=1),Inputs!$M$34,IF(AND(D249=2,H249=1),Inputs!$M$35,IF(AND(D249=3,H249=1),Inputs!$M$36,IF(AND(D249=4,H249=1),Inputs!$M$37,0))))</f>
        <v>0</v>
      </c>
      <c r="AD249" s="19">
        <f>IF(AND(D249=1,H249=1),Inputs!$M$51,IF(AND(D249=2,H249=1),Inputs!$M$52,IF(AND(D249=3,H249=1),Inputs!$M$53,IF(AND(D249=4,H249=1),Inputs!$M$54,0))))</f>
        <v>0</v>
      </c>
      <c r="AE249" s="19">
        <f>IF(AND(D249=1,I249=1),Inputs!$N$34,IF(AND(D249=2,I249=1),Inputs!$N$35,IF(AND(D249=3,I249=1),Inputs!$N$36,IF(AND(D249=4,I249=1),Inputs!$N$37,0))))</f>
        <v>0</v>
      </c>
      <c r="AF249" s="19">
        <f>IF(AND(D249=1,I249=1),Inputs!$N$51,IF(AND(D249=2,I249=1),Inputs!$N$52,IF(AND(D249=3,I249=1),Inputs!$N$53,IF(AND(D249=4,I249=1),Inputs!$N$54,0))))</f>
        <v>0</v>
      </c>
      <c r="AG249" s="19" t="e">
        <f t="shared" si="45"/>
        <v>#N/A</v>
      </c>
      <c r="AH249" s="19" t="e">
        <f t="shared" si="46"/>
        <v>#N/A</v>
      </c>
      <c r="AI249" s="19" t="e">
        <f t="shared" si="47"/>
        <v>#N/A</v>
      </c>
      <c r="AJ249" s="19" t="e">
        <f>IF(K249=2,Inputs!$B$7,IF(K249=3,Inputs!$B$8,IF(K249=4,Inputs!$B$9,IF(K249=5,Inputs!$B$10,IF(K249=6,Inputs!$B$11)))))</f>
        <v>#N/A</v>
      </c>
      <c r="AK249" s="19">
        <f>Inputs!$B$65+C249</f>
        <v>500</v>
      </c>
      <c r="AL249" s="19" t="e">
        <f t="shared" si="48"/>
        <v>#N/A</v>
      </c>
      <c r="AM249" s="19" t="e">
        <f t="shared" si="43"/>
        <v>#N/A</v>
      </c>
      <c r="AN249" s="19" t="e">
        <f t="shared" si="38"/>
        <v>#N/A</v>
      </c>
      <c r="AO249" s="19" t="e">
        <f t="shared" si="39"/>
        <v>#N/A</v>
      </c>
      <c r="AP249" s="19" t="e">
        <f t="shared" si="40"/>
        <v>#N/A</v>
      </c>
      <c r="AQ249" s="22">
        <f t="shared" si="41"/>
        <v>0</v>
      </c>
      <c r="AR249" s="22">
        <f t="shared" si="42"/>
        <v>0</v>
      </c>
      <c r="AS249" s="22">
        <f>IF(AND(AQ249&gt;=Inputs!$B$15,D249=2),MAX(C249,Inputs!$B$15),AQ249)</f>
        <v>0</v>
      </c>
      <c r="AT249" s="22">
        <f>IF(AND(AR249&gt;=Inputs!$B$15,D249=2),MAX(C249,Inputs!$B$15),AR249)</f>
        <v>0</v>
      </c>
      <c r="AU249" s="22">
        <f>IF(AND(AS249&gt;=Inputs!$B$16,D249&lt;4),MAX(C249,Inputs!$B$16),AS249)</f>
        <v>0</v>
      </c>
      <c r="AV249" s="22">
        <f>IF(AND(AT249&gt;=Inputs!$B$16,D249&lt;4),MAX(C249,Inputs!$B$16),AT249)</f>
        <v>0</v>
      </c>
      <c r="AW249" s="20">
        <f>IF(AU249&gt;Inputs!$B$17,Inputs!$B$17,AU249)</f>
        <v>0</v>
      </c>
      <c r="AX249" s="20">
        <f>IF(AV249&gt;Inputs!$B$17,Inputs!$B$17,AV249)</f>
        <v>0</v>
      </c>
    </row>
    <row r="250" spans="1:50" x14ac:dyDescent="0.25">
      <c r="A250" s="1">
        <f>Levels!A251</f>
        <v>0</v>
      </c>
      <c r="B250" s="1">
        <f>Levels!B251</f>
        <v>0</v>
      </c>
      <c r="C250" s="15">
        <f>IF(AND(E250=0,F250=1),Levels!C251,'2013-2014'!AU250)</f>
        <v>0</v>
      </c>
      <c r="D250" s="1">
        <f>Levels!F251</f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 t="e">
        <f>Levels!AE251</f>
        <v>#N/A</v>
      </c>
      <c r="K250" s="1" t="e">
        <f>Levels!AF251</f>
        <v>#N/A</v>
      </c>
      <c r="L250" s="1" t="e">
        <f t="shared" si="44"/>
        <v>#N/A</v>
      </c>
      <c r="M250" s="19">
        <f>IF(D250=1,Inputs!$J$25,IF(D250=2,Inputs!$J$26,IF(D250=3,Inputs!$J$27,IF(D250=4,Inputs!$J$28,0))))</f>
        <v>0</v>
      </c>
      <c r="N250" s="19">
        <f>IF(D250=1,Inputs!$J$42,IF(D250=2,Inputs!$J$43,IF(D250=3,Inputs!$J$44,IF(D250=4,Inputs!$J$45,0))))</f>
        <v>0</v>
      </c>
      <c r="O250" s="19">
        <f>IF(D250=1,Inputs!$K$25,IF(D250=2,Inputs!$K$26,IF(D250=3,Inputs!$K$27,IF(D250=4,Inputs!$K$28,0))))</f>
        <v>0</v>
      </c>
      <c r="P250" s="19">
        <f>IF(D250=1,Inputs!$K$42,IF(D250=2,Inputs!$K$43,IF(D250=3,Inputs!$K$44,IF(D250=4,Inputs!$K$45,0))))</f>
        <v>0</v>
      </c>
      <c r="Q250" s="19">
        <f>IF(AND(D250=1,G250=1),Inputs!$L$25,IF(AND(D250=2,G250=1),Inputs!$L$26,IF(AND(D250=3,G250=1),Inputs!$L$27,IF(AND(D250=4,G250=1),Inputs!$L$28,0))))</f>
        <v>0</v>
      </c>
      <c r="R250" s="19">
        <f>IF(AND(D250=1,G250=1),Inputs!$L$42,IF(AND(D250=2,G250=1),Inputs!$L$43,IF(AND(D250=3,G250=1),Inputs!$L$44,IF(AND(D250=4,G250=1),Inputs!$L$45,0))))</f>
        <v>0</v>
      </c>
      <c r="S250" s="19">
        <f>IF(AND(D250=1,H250=1),Inputs!$M$25,IF(AND(D250=2,H250=1),Inputs!$M$26,IF(AND(D250=3,H250=1),Inputs!$M$27,IF(AND(D250=4,H250=1),Inputs!$M$28,0))))</f>
        <v>0</v>
      </c>
      <c r="T250" s="19">
        <f>IF(AND(D250=1,H250=1),Inputs!$M$42,IF(AND(D250=2,H250=1),Inputs!$M$43,IF(AND(D250=3,H250=1),Inputs!$M$44,IF(AND(D250=4,H250=1),Inputs!$M$45,0))))</f>
        <v>0</v>
      </c>
      <c r="U250" s="19">
        <f>IF(AND(D250=1,I250=1),Inputs!$N$25,IF(AND(D250=2,I250=1),Inputs!$N$26,IF(AND(D250=3,I250=1),Inputs!$N$27,IF(AND(D250=4,I250=1),Inputs!$N$28,0))))</f>
        <v>0</v>
      </c>
      <c r="V250" s="19">
        <f>IF(AND(D250=1,I250=1),Inputs!$N$42,IF(AND(D250=2,I250=1),Inputs!$N$43,IF(AND(D250=3,I250=1),Inputs!$N$44,IF(AND(D250=4,I250=1),Inputs!$N$45,0))))</f>
        <v>0</v>
      </c>
      <c r="W250" s="19">
        <f>IF(D250=1,Inputs!$J$34,IF(D250=2,Inputs!$J$35,IF(D250=3,Inputs!$J$36,IF(D250=4,Inputs!$J$37,0))))</f>
        <v>0</v>
      </c>
      <c r="X250" s="19">
        <f>IF(D250=1,Inputs!$J$51,IF(D250=2,Inputs!$J$52,IF(D250=3,Inputs!$J$53,IF(D250=4,Inputs!$J$54,0))))</f>
        <v>0</v>
      </c>
      <c r="Y250" s="19">
        <f>IF(D250=1,Inputs!$K$34,IF(D250=2,Inputs!$K$35,IF(D250=3,Inputs!$K$36,IF(D250=4,Inputs!$K$37,0))))</f>
        <v>0</v>
      </c>
      <c r="Z250" s="19">
        <f>IF(D250=1,Inputs!$K$51,IF(D250=2,Inputs!$K$52,IF(D250=3,Inputs!$K$53,IF(D250=4,Inputs!$K$54,0))))</f>
        <v>0</v>
      </c>
      <c r="AA250" s="19">
        <f>IF(AND(D250=1,G250=1),Inputs!$L$34,IF(AND(D250=2,G250=1),Inputs!$L$35,IF(AND(D250=3,G250=1),Inputs!$L$36,IF(AND(D250=4,G250=1),Inputs!$L$37,0))))</f>
        <v>0</v>
      </c>
      <c r="AB250" s="19">
        <f>IF(AND(D250=1,G250=1),Inputs!$L$51,IF(AND(D250=2,G250=1),Inputs!$L$52,IF(AND(D250=3,G250=1),Inputs!$L$53,IF(AND(D250=4,G250=1),Inputs!$L$54,0))))</f>
        <v>0</v>
      </c>
      <c r="AC250" s="19">
        <f>IF(AND(D250=1,H250=1),Inputs!$M$34,IF(AND(D250=2,H250=1),Inputs!$M$35,IF(AND(D250=3,H250=1),Inputs!$M$36,IF(AND(D250=4,H250=1),Inputs!$M$37,0))))</f>
        <v>0</v>
      </c>
      <c r="AD250" s="19">
        <f>IF(AND(D250=1,H250=1),Inputs!$M$51,IF(AND(D250=2,H250=1),Inputs!$M$52,IF(AND(D250=3,H250=1),Inputs!$M$53,IF(AND(D250=4,H250=1),Inputs!$M$54,0))))</f>
        <v>0</v>
      </c>
      <c r="AE250" s="19">
        <f>IF(AND(D250=1,I250=1),Inputs!$N$34,IF(AND(D250=2,I250=1),Inputs!$N$35,IF(AND(D250=3,I250=1),Inputs!$N$36,IF(AND(D250=4,I250=1),Inputs!$N$37,0))))</f>
        <v>0</v>
      </c>
      <c r="AF250" s="19">
        <f>IF(AND(D250=1,I250=1),Inputs!$N$51,IF(AND(D250=2,I250=1),Inputs!$N$52,IF(AND(D250=3,I250=1),Inputs!$N$53,IF(AND(D250=4,I250=1),Inputs!$N$54,0))))</f>
        <v>0</v>
      </c>
      <c r="AG250" s="19" t="e">
        <f t="shared" si="45"/>
        <v>#N/A</v>
      </c>
      <c r="AH250" s="19" t="e">
        <f t="shared" si="46"/>
        <v>#N/A</v>
      </c>
      <c r="AI250" s="19" t="e">
        <f t="shared" si="47"/>
        <v>#N/A</v>
      </c>
      <c r="AJ250" s="19" t="e">
        <f>IF(K250=2,Inputs!$B$7,IF(K250=3,Inputs!$B$8,IF(K250=4,Inputs!$B$9,IF(K250=5,Inputs!$B$10,IF(K250=6,Inputs!$B$11)))))</f>
        <v>#N/A</v>
      </c>
      <c r="AK250" s="19">
        <f>Inputs!$B$65+C250</f>
        <v>500</v>
      </c>
      <c r="AL250" s="19" t="e">
        <f t="shared" si="48"/>
        <v>#N/A</v>
      </c>
      <c r="AM250" s="19" t="e">
        <f t="shared" si="43"/>
        <v>#N/A</v>
      </c>
      <c r="AN250" s="19" t="e">
        <f t="shared" si="38"/>
        <v>#N/A</v>
      </c>
      <c r="AO250" s="19" t="e">
        <f t="shared" si="39"/>
        <v>#N/A</v>
      </c>
      <c r="AP250" s="19" t="e">
        <f t="shared" si="40"/>
        <v>#N/A</v>
      </c>
      <c r="AQ250" s="22">
        <f t="shared" si="41"/>
        <v>0</v>
      </c>
      <c r="AR250" s="22">
        <f t="shared" si="42"/>
        <v>0</v>
      </c>
      <c r="AS250" s="22">
        <f>IF(AND(AQ250&gt;=Inputs!$B$15,D250=2),MAX(C250,Inputs!$B$15),AQ250)</f>
        <v>0</v>
      </c>
      <c r="AT250" s="22">
        <f>IF(AND(AR250&gt;=Inputs!$B$15,D250=2),MAX(C250,Inputs!$B$15),AR250)</f>
        <v>0</v>
      </c>
      <c r="AU250" s="22">
        <f>IF(AND(AS250&gt;=Inputs!$B$16,D250&lt;4),MAX(C250,Inputs!$B$16),AS250)</f>
        <v>0</v>
      </c>
      <c r="AV250" s="22">
        <f>IF(AND(AT250&gt;=Inputs!$B$16,D250&lt;4),MAX(C250,Inputs!$B$16),AT250)</f>
        <v>0</v>
      </c>
      <c r="AW250" s="20">
        <f>IF(AU250&gt;Inputs!$B$17,Inputs!$B$17,AU250)</f>
        <v>0</v>
      </c>
      <c r="AX250" s="20">
        <f>IF(AV250&gt;Inputs!$B$17,Inputs!$B$17,AV250)</f>
        <v>0</v>
      </c>
    </row>
    <row r="251" spans="1:50" x14ac:dyDescent="0.25">
      <c r="A251" s="1">
        <f>Levels!A252</f>
        <v>0</v>
      </c>
      <c r="B251" s="1">
        <f>Levels!B252</f>
        <v>0</v>
      </c>
      <c r="C251" s="15">
        <f>IF(AND(E251=0,F251=1),Levels!C252,'2013-2014'!AU251)</f>
        <v>0</v>
      </c>
      <c r="D251" s="1">
        <f>Levels!F252</f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 t="e">
        <f>Levels!AE252</f>
        <v>#N/A</v>
      </c>
      <c r="K251" s="1" t="e">
        <f>Levels!AF252</f>
        <v>#N/A</v>
      </c>
      <c r="L251" s="1" t="e">
        <f t="shared" si="44"/>
        <v>#N/A</v>
      </c>
      <c r="M251" s="19">
        <f>IF(D251=1,Inputs!$J$25,IF(D251=2,Inputs!$J$26,IF(D251=3,Inputs!$J$27,IF(D251=4,Inputs!$J$28,0))))</f>
        <v>0</v>
      </c>
      <c r="N251" s="19">
        <f>IF(D251=1,Inputs!$J$42,IF(D251=2,Inputs!$J$43,IF(D251=3,Inputs!$J$44,IF(D251=4,Inputs!$J$45,0))))</f>
        <v>0</v>
      </c>
      <c r="O251" s="19">
        <f>IF(D251=1,Inputs!$K$25,IF(D251=2,Inputs!$K$26,IF(D251=3,Inputs!$K$27,IF(D251=4,Inputs!$K$28,0))))</f>
        <v>0</v>
      </c>
      <c r="P251" s="19">
        <f>IF(D251=1,Inputs!$K$42,IF(D251=2,Inputs!$K$43,IF(D251=3,Inputs!$K$44,IF(D251=4,Inputs!$K$45,0))))</f>
        <v>0</v>
      </c>
      <c r="Q251" s="19">
        <f>IF(AND(D251=1,G251=1),Inputs!$L$25,IF(AND(D251=2,G251=1),Inputs!$L$26,IF(AND(D251=3,G251=1),Inputs!$L$27,IF(AND(D251=4,G251=1),Inputs!$L$28,0))))</f>
        <v>0</v>
      </c>
      <c r="R251" s="19">
        <f>IF(AND(D251=1,G251=1),Inputs!$L$42,IF(AND(D251=2,G251=1),Inputs!$L$43,IF(AND(D251=3,G251=1),Inputs!$L$44,IF(AND(D251=4,G251=1),Inputs!$L$45,0))))</f>
        <v>0</v>
      </c>
      <c r="S251" s="19">
        <f>IF(AND(D251=1,H251=1),Inputs!$M$25,IF(AND(D251=2,H251=1),Inputs!$M$26,IF(AND(D251=3,H251=1),Inputs!$M$27,IF(AND(D251=4,H251=1),Inputs!$M$28,0))))</f>
        <v>0</v>
      </c>
      <c r="T251" s="19">
        <f>IF(AND(D251=1,H251=1),Inputs!$M$42,IF(AND(D251=2,H251=1),Inputs!$M$43,IF(AND(D251=3,H251=1),Inputs!$M$44,IF(AND(D251=4,H251=1),Inputs!$M$45,0))))</f>
        <v>0</v>
      </c>
      <c r="U251" s="19">
        <f>IF(AND(D251=1,I251=1),Inputs!$N$25,IF(AND(D251=2,I251=1),Inputs!$N$26,IF(AND(D251=3,I251=1),Inputs!$N$27,IF(AND(D251=4,I251=1),Inputs!$N$28,0))))</f>
        <v>0</v>
      </c>
      <c r="V251" s="19">
        <f>IF(AND(D251=1,I251=1),Inputs!$N$42,IF(AND(D251=2,I251=1),Inputs!$N$43,IF(AND(D251=3,I251=1),Inputs!$N$44,IF(AND(D251=4,I251=1),Inputs!$N$45,0))))</f>
        <v>0</v>
      </c>
      <c r="W251" s="19">
        <f>IF(D251=1,Inputs!$J$34,IF(D251=2,Inputs!$J$35,IF(D251=3,Inputs!$J$36,IF(D251=4,Inputs!$J$37,0))))</f>
        <v>0</v>
      </c>
      <c r="X251" s="19">
        <f>IF(D251=1,Inputs!$J$51,IF(D251=2,Inputs!$J$52,IF(D251=3,Inputs!$J$53,IF(D251=4,Inputs!$J$54,0))))</f>
        <v>0</v>
      </c>
      <c r="Y251" s="19">
        <f>IF(D251=1,Inputs!$K$34,IF(D251=2,Inputs!$K$35,IF(D251=3,Inputs!$K$36,IF(D251=4,Inputs!$K$37,0))))</f>
        <v>0</v>
      </c>
      <c r="Z251" s="19">
        <f>IF(D251=1,Inputs!$K$51,IF(D251=2,Inputs!$K$52,IF(D251=3,Inputs!$K$53,IF(D251=4,Inputs!$K$54,0))))</f>
        <v>0</v>
      </c>
      <c r="AA251" s="19">
        <f>IF(AND(D251=1,G251=1),Inputs!$L$34,IF(AND(D251=2,G251=1),Inputs!$L$35,IF(AND(D251=3,G251=1),Inputs!$L$36,IF(AND(D251=4,G251=1),Inputs!$L$37,0))))</f>
        <v>0</v>
      </c>
      <c r="AB251" s="19">
        <f>IF(AND(D251=1,G251=1),Inputs!$L$51,IF(AND(D251=2,G251=1),Inputs!$L$52,IF(AND(D251=3,G251=1),Inputs!$L$53,IF(AND(D251=4,G251=1),Inputs!$L$54,0))))</f>
        <v>0</v>
      </c>
      <c r="AC251" s="19">
        <f>IF(AND(D251=1,H251=1),Inputs!$M$34,IF(AND(D251=2,H251=1),Inputs!$M$35,IF(AND(D251=3,H251=1),Inputs!$M$36,IF(AND(D251=4,H251=1),Inputs!$M$37,0))))</f>
        <v>0</v>
      </c>
      <c r="AD251" s="19">
        <f>IF(AND(D251=1,H251=1),Inputs!$M$51,IF(AND(D251=2,H251=1),Inputs!$M$52,IF(AND(D251=3,H251=1),Inputs!$M$53,IF(AND(D251=4,H251=1),Inputs!$M$54,0))))</f>
        <v>0</v>
      </c>
      <c r="AE251" s="19">
        <f>IF(AND(D251=1,I251=1),Inputs!$N$34,IF(AND(D251=2,I251=1),Inputs!$N$35,IF(AND(D251=3,I251=1),Inputs!$N$36,IF(AND(D251=4,I251=1),Inputs!$N$37,0))))</f>
        <v>0</v>
      </c>
      <c r="AF251" s="19">
        <f>IF(AND(D251=1,I251=1),Inputs!$N$51,IF(AND(D251=2,I251=1),Inputs!$N$52,IF(AND(D251=3,I251=1),Inputs!$N$53,IF(AND(D251=4,I251=1),Inputs!$N$54,0))))</f>
        <v>0</v>
      </c>
      <c r="AG251" s="19" t="e">
        <f t="shared" si="45"/>
        <v>#N/A</v>
      </c>
      <c r="AH251" s="19" t="e">
        <f t="shared" si="46"/>
        <v>#N/A</v>
      </c>
      <c r="AI251" s="19" t="e">
        <f t="shared" si="47"/>
        <v>#N/A</v>
      </c>
      <c r="AJ251" s="19" t="e">
        <f>IF(K251=2,Inputs!$B$7,IF(K251=3,Inputs!$B$8,IF(K251=4,Inputs!$B$9,IF(K251=5,Inputs!$B$10,IF(K251=6,Inputs!$B$11)))))</f>
        <v>#N/A</v>
      </c>
      <c r="AK251" s="19">
        <f>Inputs!$B$65+C251</f>
        <v>500</v>
      </c>
      <c r="AL251" s="19" t="e">
        <f t="shared" si="48"/>
        <v>#N/A</v>
      </c>
      <c r="AM251" s="19" t="e">
        <f t="shared" si="43"/>
        <v>#N/A</v>
      </c>
      <c r="AN251" s="19" t="e">
        <f t="shared" si="38"/>
        <v>#N/A</v>
      </c>
      <c r="AO251" s="19" t="e">
        <f t="shared" si="39"/>
        <v>#N/A</v>
      </c>
      <c r="AP251" s="19" t="e">
        <f t="shared" si="40"/>
        <v>#N/A</v>
      </c>
      <c r="AQ251" s="22">
        <f t="shared" si="41"/>
        <v>0</v>
      </c>
      <c r="AR251" s="22">
        <f t="shared" si="42"/>
        <v>0</v>
      </c>
      <c r="AS251" s="22">
        <f>IF(AND(AQ251&gt;=Inputs!$B$15,D251=2),MAX(C251,Inputs!$B$15),AQ251)</f>
        <v>0</v>
      </c>
      <c r="AT251" s="22">
        <f>IF(AND(AR251&gt;=Inputs!$B$15,D251=2),MAX(C251,Inputs!$B$15),AR251)</f>
        <v>0</v>
      </c>
      <c r="AU251" s="22">
        <f>IF(AND(AS251&gt;=Inputs!$B$16,D251&lt;4),MAX(C251,Inputs!$B$16),AS251)</f>
        <v>0</v>
      </c>
      <c r="AV251" s="22">
        <f>IF(AND(AT251&gt;=Inputs!$B$16,D251&lt;4),MAX(C251,Inputs!$B$16),AT251)</f>
        <v>0</v>
      </c>
      <c r="AW251" s="20">
        <f>IF(AU251&gt;Inputs!$B$17,Inputs!$B$17,AU251)</f>
        <v>0</v>
      </c>
      <c r="AX251" s="20">
        <f>IF(AV251&gt;Inputs!$B$17,Inputs!$B$17,AV251)</f>
        <v>0</v>
      </c>
    </row>
    <row r="252" spans="1:50" x14ac:dyDescent="0.25">
      <c r="A252" s="1">
        <f>Levels!A253</f>
        <v>0</v>
      </c>
      <c r="B252" s="1">
        <f>Levels!B253</f>
        <v>0</v>
      </c>
      <c r="C252" s="15">
        <f>IF(AND(E252=0,F252=1),Levels!C253,'2013-2014'!AU252)</f>
        <v>0</v>
      </c>
      <c r="D252" s="1">
        <f>Levels!F253</f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 t="e">
        <f>Levels!AE253</f>
        <v>#N/A</v>
      </c>
      <c r="K252" s="1" t="e">
        <f>Levels!AF253</f>
        <v>#N/A</v>
      </c>
      <c r="L252" s="1" t="e">
        <f t="shared" si="44"/>
        <v>#N/A</v>
      </c>
      <c r="M252" s="19">
        <f>IF(D252=1,Inputs!$J$25,IF(D252=2,Inputs!$J$26,IF(D252=3,Inputs!$J$27,IF(D252=4,Inputs!$J$28,0))))</f>
        <v>0</v>
      </c>
      <c r="N252" s="19">
        <f>IF(D252=1,Inputs!$J$42,IF(D252=2,Inputs!$J$43,IF(D252=3,Inputs!$J$44,IF(D252=4,Inputs!$J$45,0))))</f>
        <v>0</v>
      </c>
      <c r="O252" s="19">
        <f>IF(D252=1,Inputs!$K$25,IF(D252=2,Inputs!$K$26,IF(D252=3,Inputs!$K$27,IF(D252=4,Inputs!$K$28,0))))</f>
        <v>0</v>
      </c>
      <c r="P252" s="19">
        <f>IF(D252=1,Inputs!$K$42,IF(D252=2,Inputs!$K$43,IF(D252=3,Inputs!$K$44,IF(D252=4,Inputs!$K$45,0))))</f>
        <v>0</v>
      </c>
      <c r="Q252" s="19">
        <f>IF(AND(D252=1,G252=1),Inputs!$L$25,IF(AND(D252=2,G252=1),Inputs!$L$26,IF(AND(D252=3,G252=1),Inputs!$L$27,IF(AND(D252=4,G252=1),Inputs!$L$28,0))))</f>
        <v>0</v>
      </c>
      <c r="R252" s="19">
        <f>IF(AND(D252=1,G252=1),Inputs!$L$42,IF(AND(D252=2,G252=1),Inputs!$L$43,IF(AND(D252=3,G252=1),Inputs!$L$44,IF(AND(D252=4,G252=1),Inputs!$L$45,0))))</f>
        <v>0</v>
      </c>
      <c r="S252" s="19">
        <f>IF(AND(D252=1,H252=1),Inputs!$M$25,IF(AND(D252=2,H252=1),Inputs!$M$26,IF(AND(D252=3,H252=1),Inputs!$M$27,IF(AND(D252=4,H252=1),Inputs!$M$28,0))))</f>
        <v>0</v>
      </c>
      <c r="T252" s="19">
        <f>IF(AND(D252=1,H252=1),Inputs!$M$42,IF(AND(D252=2,H252=1),Inputs!$M$43,IF(AND(D252=3,H252=1),Inputs!$M$44,IF(AND(D252=4,H252=1),Inputs!$M$45,0))))</f>
        <v>0</v>
      </c>
      <c r="U252" s="19">
        <f>IF(AND(D252=1,I252=1),Inputs!$N$25,IF(AND(D252=2,I252=1),Inputs!$N$26,IF(AND(D252=3,I252=1),Inputs!$N$27,IF(AND(D252=4,I252=1),Inputs!$N$28,0))))</f>
        <v>0</v>
      </c>
      <c r="V252" s="19">
        <f>IF(AND(D252=1,I252=1),Inputs!$N$42,IF(AND(D252=2,I252=1),Inputs!$N$43,IF(AND(D252=3,I252=1),Inputs!$N$44,IF(AND(D252=4,I252=1),Inputs!$N$45,0))))</f>
        <v>0</v>
      </c>
      <c r="W252" s="19">
        <f>IF(D252=1,Inputs!$J$34,IF(D252=2,Inputs!$J$35,IF(D252=3,Inputs!$J$36,IF(D252=4,Inputs!$J$37,0))))</f>
        <v>0</v>
      </c>
      <c r="X252" s="19">
        <f>IF(D252=1,Inputs!$J$51,IF(D252=2,Inputs!$J$52,IF(D252=3,Inputs!$J$53,IF(D252=4,Inputs!$J$54,0))))</f>
        <v>0</v>
      </c>
      <c r="Y252" s="19">
        <f>IF(D252=1,Inputs!$K$34,IF(D252=2,Inputs!$K$35,IF(D252=3,Inputs!$K$36,IF(D252=4,Inputs!$K$37,0))))</f>
        <v>0</v>
      </c>
      <c r="Z252" s="19">
        <f>IF(D252=1,Inputs!$K$51,IF(D252=2,Inputs!$K$52,IF(D252=3,Inputs!$K$53,IF(D252=4,Inputs!$K$54,0))))</f>
        <v>0</v>
      </c>
      <c r="AA252" s="19">
        <f>IF(AND(D252=1,G252=1),Inputs!$L$34,IF(AND(D252=2,G252=1),Inputs!$L$35,IF(AND(D252=3,G252=1),Inputs!$L$36,IF(AND(D252=4,G252=1),Inputs!$L$37,0))))</f>
        <v>0</v>
      </c>
      <c r="AB252" s="19">
        <f>IF(AND(D252=1,G252=1),Inputs!$L$51,IF(AND(D252=2,G252=1),Inputs!$L$52,IF(AND(D252=3,G252=1),Inputs!$L$53,IF(AND(D252=4,G252=1),Inputs!$L$54,0))))</f>
        <v>0</v>
      </c>
      <c r="AC252" s="19">
        <f>IF(AND(D252=1,H252=1),Inputs!$M$34,IF(AND(D252=2,H252=1),Inputs!$M$35,IF(AND(D252=3,H252=1),Inputs!$M$36,IF(AND(D252=4,H252=1),Inputs!$M$37,0))))</f>
        <v>0</v>
      </c>
      <c r="AD252" s="19">
        <f>IF(AND(D252=1,H252=1),Inputs!$M$51,IF(AND(D252=2,H252=1),Inputs!$M$52,IF(AND(D252=3,H252=1),Inputs!$M$53,IF(AND(D252=4,H252=1),Inputs!$M$54,0))))</f>
        <v>0</v>
      </c>
      <c r="AE252" s="19">
        <f>IF(AND(D252=1,I252=1),Inputs!$N$34,IF(AND(D252=2,I252=1),Inputs!$N$35,IF(AND(D252=3,I252=1),Inputs!$N$36,IF(AND(D252=4,I252=1),Inputs!$N$37,0))))</f>
        <v>0</v>
      </c>
      <c r="AF252" s="19">
        <f>IF(AND(D252=1,I252=1),Inputs!$N$51,IF(AND(D252=2,I252=1),Inputs!$N$52,IF(AND(D252=3,I252=1),Inputs!$N$53,IF(AND(D252=4,I252=1),Inputs!$N$54,0))))</f>
        <v>0</v>
      </c>
      <c r="AG252" s="19" t="e">
        <f t="shared" si="45"/>
        <v>#N/A</v>
      </c>
      <c r="AH252" s="19" t="e">
        <f t="shared" si="46"/>
        <v>#N/A</v>
      </c>
      <c r="AI252" s="19" t="e">
        <f t="shared" si="47"/>
        <v>#N/A</v>
      </c>
      <c r="AJ252" s="19" t="e">
        <f>IF(K252=2,Inputs!$B$7,IF(K252=3,Inputs!$B$8,IF(K252=4,Inputs!$B$9,IF(K252=5,Inputs!$B$10,IF(K252=6,Inputs!$B$11)))))</f>
        <v>#N/A</v>
      </c>
      <c r="AK252" s="19">
        <f>Inputs!$B$65+C252</f>
        <v>500</v>
      </c>
      <c r="AL252" s="19" t="e">
        <f t="shared" si="48"/>
        <v>#N/A</v>
      </c>
      <c r="AM252" s="19" t="e">
        <f t="shared" si="43"/>
        <v>#N/A</v>
      </c>
      <c r="AN252" s="19" t="e">
        <f t="shared" si="38"/>
        <v>#N/A</v>
      </c>
      <c r="AO252" s="19" t="e">
        <f t="shared" si="39"/>
        <v>#N/A</v>
      </c>
      <c r="AP252" s="19" t="e">
        <f t="shared" si="40"/>
        <v>#N/A</v>
      </c>
      <c r="AQ252" s="22">
        <f t="shared" si="41"/>
        <v>0</v>
      </c>
      <c r="AR252" s="22">
        <f t="shared" si="42"/>
        <v>0</v>
      </c>
      <c r="AS252" s="22">
        <f>IF(AND(AQ252&gt;=Inputs!$B$15,D252=2),MAX(C252,Inputs!$B$15),AQ252)</f>
        <v>0</v>
      </c>
      <c r="AT252" s="22">
        <f>IF(AND(AR252&gt;=Inputs!$B$15,D252=2),MAX(C252,Inputs!$B$15),AR252)</f>
        <v>0</v>
      </c>
      <c r="AU252" s="22">
        <f>IF(AND(AS252&gt;=Inputs!$B$16,D252&lt;4),MAX(C252,Inputs!$B$16),AS252)</f>
        <v>0</v>
      </c>
      <c r="AV252" s="22">
        <f>IF(AND(AT252&gt;=Inputs!$B$16,D252&lt;4),MAX(C252,Inputs!$B$16),AT252)</f>
        <v>0</v>
      </c>
      <c r="AW252" s="20">
        <f>IF(AU252&gt;Inputs!$B$17,Inputs!$B$17,AU252)</f>
        <v>0</v>
      </c>
      <c r="AX252" s="20">
        <f>IF(AV252&gt;Inputs!$B$17,Inputs!$B$17,AV252)</f>
        <v>0</v>
      </c>
    </row>
    <row r="253" spans="1:50" x14ac:dyDescent="0.25">
      <c r="A253" s="1">
        <f>Levels!A254</f>
        <v>0</v>
      </c>
      <c r="B253" s="1">
        <f>Levels!B254</f>
        <v>0</v>
      </c>
      <c r="C253" s="15">
        <f>IF(AND(E253=0,F253=1),Levels!C254,'2013-2014'!AU253)</f>
        <v>0</v>
      </c>
      <c r="D253" s="1">
        <f>Levels!F254</f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 t="e">
        <f>Levels!AE254</f>
        <v>#N/A</v>
      </c>
      <c r="K253" s="1" t="e">
        <f>Levels!AF254</f>
        <v>#N/A</v>
      </c>
      <c r="L253" s="1" t="e">
        <f t="shared" si="44"/>
        <v>#N/A</v>
      </c>
      <c r="M253" s="19">
        <f>IF(D253=1,Inputs!$J$25,IF(D253=2,Inputs!$J$26,IF(D253=3,Inputs!$J$27,IF(D253=4,Inputs!$J$28,0))))</f>
        <v>0</v>
      </c>
      <c r="N253" s="19">
        <f>IF(D253=1,Inputs!$J$42,IF(D253=2,Inputs!$J$43,IF(D253=3,Inputs!$J$44,IF(D253=4,Inputs!$J$45,0))))</f>
        <v>0</v>
      </c>
      <c r="O253" s="19">
        <f>IF(D253=1,Inputs!$K$25,IF(D253=2,Inputs!$K$26,IF(D253=3,Inputs!$K$27,IF(D253=4,Inputs!$K$28,0))))</f>
        <v>0</v>
      </c>
      <c r="P253" s="19">
        <f>IF(D253=1,Inputs!$K$42,IF(D253=2,Inputs!$K$43,IF(D253=3,Inputs!$K$44,IF(D253=4,Inputs!$K$45,0))))</f>
        <v>0</v>
      </c>
      <c r="Q253" s="19">
        <f>IF(AND(D253=1,G253=1),Inputs!$L$25,IF(AND(D253=2,G253=1),Inputs!$L$26,IF(AND(D253=3,G253=1),Inputs!$L$27,IF(AND(D253=4,G253=1),Inputs!$L$28,0))))</f>
        <v>0</v>
      </c>
      <c r="R253" s="19">
        <f>IF(AND(D253=1,G253=1),Inputs!$L$42,IF(AND(D253=2,G253=1),Inputs!$L$43,IF(AND(D253=3,G253=1),Inputs!$L$44,IF(AND(D253=4,G253=1),Inputs!$L$45,0))))</f>
        <v>0</v>
      </c>
      <c r="S253" s="19">
        <f>IF(AND(D253=1,H253=1),Inputs!$M$25,IF(AND(D253=2,H253=1),Inputs!$M$26,IF(AND(D253=3,H253=1),Inputs!$M$27,IF(AND(D253=4,H253=1),Inputs!$M$28,0))))</f>
        <v>0</v>
      </c>
      <c r="T253" s="19">
        <f>IF(AND(D253=1,H253=1),Inputs!$M$42,IF(AND(D253=2,H253=1),Inputs!$M$43,IF(AND(D253=3,H253=1),Inputs!$M$44,IF(AND(D253=4,H253=1),Inputs!$M$45,0))))</f>
        <v>0</v>
      </c>
      <c r="U253" s="19">
        <f>IF(AND(D253=1,I253=1),Inputs!$N$25,IF(AND(D253=2,I253=1),Inputs!$N$26,IF(AND(D253=3,I253=1),Inputs!$N$27,IF(AND(D253=4,I253=1),Inputs!$N$28,0))))</f>
        <v>0</v>
      </c>
      <c r="V253" s="19">
        <f>IF(AND(D253=1,I253=1),Inputs!$N$42,IF(AND(D253=2,I253=1),Inputs!$N$43,IF(AND(D253=3,I253=1),Inputs!$N$44,IF(AND(D253=4,I253=1),Inputs!$N$45,0))))</f>
        <v>0</v>
      </c>
      <c r="W253" s="19">
        <f>IF(D253=1,Inputs!$J$34,IF(D253=2,Inputs!$J$35,IF(D253=3,Inputs!$J$36,IF(D253=4,Inputs!$J$37,0))))</f>
        <v>0</v>
      </c>
      <c r="X253" s="19">
        <f>IF(D253=1,Inputs!$J$51,IF(D253=2,Inputs!$J$52,IF(D253=3,Inputs!$J$53,IF(D253=4,Inputs!$J$54,0))))</f>
        <v>0</v>
      </c>
      <c r="Y253" s="19">
        <f>IF(D253=1,Inputs!$K$34,IF(D253=2,Inputs!$K$35,IF(D253=3,Inputs!$K$36,IF(D253=4,Inputs!$K$37,0))))</f>
        <v>0</v>
      </c>
      <c r="Z253" s="19">
        <f>IF(D253=1,Inputs!$K$51,IF(D253=2,Inputs!$K$52,IF(D253=3,Inputs!$K$53,IF(D253=4,Inputs!$K$54,0))))</f>
        <v>0</v>
      </c>
      <c r="AA253" s="19">
        <f>IF(AND(D253=1,G253=1),Inputs!$L$34,IF(AND(D253=2,G253=1),Inputs!$L$35,IF(AND(D253=3,G253=1),Inputs!$L$36,IF(AND(D253=4,G253=1),Inputs!$L$37,0))))</f>
        <v>0</v>
      </c>
      <c r="AB253" s="19">
        <f>IF(AND(D253=1,G253=1),Inputs!$L$51,IF(AND(D253=2,G253=1),Inputs!$L$52,IF(AND(D253=3,G253=1),Inputs!$L$53,IF(AND(D253=4,G253=1),Inputs!$L$54,0))))</f>
        <v>0</v>
      </c>
      <c r="AC253" s="19">
        <f>IF(AND(D253=1,H253=1),Inputs!$M$34,IF(AND(D253=2,H253=1),Inputs!$M$35,IF(AND(D253=3,H253=1),Inputs!$M$36,IF(AND(D253=4,H253=1),Inputs!$M$37,0))))</f>
        <v>0</v>
      </c>
      <c r="AD253" s="19">
        <f>IF(AND(D253=1,H253=1),Inputs!$M$51,IF(AND(D253=2,H253=1),Inputs!$M$52,IF(AND(D253=3,H253=1),Inputs!$M$53,IF(AND(D253=4,H253=1),Inputs!$M$54,0))))</f>
        <v>0</v>
      </c>
      <c r="AE253" s="19">
        <f>IF(AND(D253=1,I253=1),Inputs!$N$34,IF(AND(D253=2,I253=1),Inputs!$N$35,IF(AND(D253=3,I253=1),Inputs!$N$36,IF(AND(D253=4,I253=1),Inputs!$N$37,0))))</f>
        <v>0</v>
      </c>
      <c r="AF253" s="19">
        <f>IF(AND(D253=1,I253=1),Inputs!$N$51,IF(AND(D253=2,I253=1),Inputs!$N$52,IF(AND(D253=3,I253=1),Inputs!$N$53,IF(AND(D253=4,I253=1),Inputs!$N$54,0))))</f>
        <v>0</v>
      </c>
      <c r="AG253" s="19" t="e">
        <f t="shared" si="45"/>
        <v>#N/A</v>
      </c>
      <c r="AH253" s="19" t="e">
        <f t="shared" si="46"/>
        <v>#N/A</v>
      </c>
      <c r="AI253" s="19" t="e">
        <f t="shared" si="47"/>
        <v>#N/A</v>
      </c>
      <c r="AJ253" s="19" t="e">
        <f>IF(K253=2,Inputs!$B$7,IF(K253=3,Inputs!$B$8,IF(K253=4,Inputs!$B$9,IF(K253=5,Inputs!$B$10,IF(K253=6,Inputs!$B$11)))))</f>
        <v>#N/A</v>
      </c>
      <c r="AK253" s="19">
        <f>Inputs!$B$65+C253</f>
        <v>500</v>
      </c>
      <c r="AL253" s="19" t="e">
        <f t="shared" si="48"/>
        <v>#N/A</v>
      </c>
      <c r="AM253" s="19" t="e">
        <f t="shared" si="43"/>
        <v>#N/A</v>
      </c>
      <c r="AN253" s="19" t="e">
        <f t="shared" si="38"/>
        <v>#N/A</v>
      </c>
      <c r="AO253" s="19" t="e">
        <f t="shared" si="39"/>
        <v>#N/A</v>
      </c>
      <c r="AP253" s="19" t="e">
        <f t="shared" si="40"/>
        <v>#N/A</v>
      </c>
      <c r="AQ253" s="22">
        <f t="shared" si="41"/>
        <v>0</v>
      </c>
      <c r="AR253" s="22">
        <f t="shared" si="42"/>
        <v>0</v>
      </c>
      <c r="AS253" s="22">
        <f>IF(AND(AQ253&gt;=Inputs!$B$15,D253=2),MAX(C253,Inputs!$B$15),AQ253)</f>
        <v>0</v>
      </c>
      <c r="AT253" s="22">
        <f>IF(AND(AR253&gt;=Inputs!$B$15,D253=2),MAX(C253,Inputs!$B$15),AR253)</f>
        <v>0</v>
      </c>
      <c r="AU253" s="22">
        <f>IF(AND(AS253&gt;=Inputs!$B$16,D253&lt;4),MAX(C253,Inputs!$B$16),AS253)</f>
        <v>0</v>
      </c>
      <c r="AV253" s="22">
        <f>IF(AND(AT253&gt;=Inputs!$B$16,D253&lt;4),MAX(C253,Inputs!$B$16),AT253)</f>
        <v>0</v>
      </c>
      <c r="AW253" s="20">
        <f>IF(AU253&gt;Inputs!$B$17,Inputs!$B$17,AU253)</f>
        <v>0</v>
      </c>
      <c r="AX253" s="20">
        <f>IF(AV253&gt;Inputs!$B$17,Inputs!$B$17,AV253)</f>
        <v>0</v>
      </c>
    </row>
    <row r="254" spans="1:50" x14ac:dyDescent="0.25">
      <c r="A254" s="1">
        <f>Levels!A255</f>
        <v>0</v>
      </c>
      <c r="B254" s="1">
        <f>Levels!B255</f>
        <v>0</v>
      </c>
      <c r="C254" s="15">
        <f>IF(AND(E254=0,F254=1),Levels!C255,'2013-2014'!AU254)</f>
        <v>0</v>
      </c>
      <c r="D254" s="1">
        <f>Levels!F255</f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 t="e">
        <f>Levels!AE255</f>
        <v>#N/A</v>
      </c>
      <c r="K254" s="1" t="e">
        <f>Levels!AF255</f>
        <v>#N/A</v>
      </c>
      <c r="L254" s="1" t="e">
        <f t="shared" si="44"/>
        <v>#N/A</v>
      </c>
      <c r="M254" s="19">
        <f>IF(D254=1,Inputs!$J$25,IF(D254=2,Inputs!$J$26,IF(D254=3,Inputs!$J$27,IF(D254=4,Inputs!$J$28,0))))</f>
        <v>0</v>
      </c>
      <c r="N254" s="19">
        <f>IF(D254=1,Inputs!$J$42,IF(D254=2,Inputs!$J$43,IF(D254=3,Inputs!$J$44,IF(D254=4,Inputs!$J$45,0))))</f>
        <v>0</v>
      </c>
      <c r="O254" s="19">
        <f>IF(D254=1,Inputs!$K$25,IF(D254=2,Inputs!$K$26,IF(D254=3,Inputs!$K$27,IF(D254=4,Inputs!$K$28,0))))</f>
        <v>0</v>
      </c>
      <c r="P254" s="19">
        <f>IF(D254=1,Inputs!$K$42,IF(D254=2,Inputs!$K$43,IF(D254=3,Inputs!$K$44,IF(D254=4,Inputs!$K$45,0))))</f>
        <v>0</v>
      </c>
      <c r="Q254" s="19">
        <f>IF(AND(D254=1,G254=1),Inputs!$L$25,IF(AND(D254=2,G254=1),Inputs!$L$26,IF(AND(D254=3,G254=1),Inputs!$L$27,IF(AND(D254=4,G254=1),Inputs!$L$28,0))))</f>
        <v>0</v>
      </c>
      <c r="R254" s="19">
        <f>IF(AND(D254=1,G254=1),Inputs!$L$42,IF(AND(D254=2,G254=1),Inputs!$L$43,IF(AND(D254=3,G254=1),Inputs!$L$44,IF(AND(D254=4,G254=1),Inputs!$L$45,0))))</f>
        <v>0</v>
      </c>
      <c r="S254" s="19">
        <f>IF(AND(D254=1,H254=1),Inputs!$M$25,IF(AND(D254=2,H254=1),Inputs!$M$26,IF(AND(D254=3,H254=1),Inputs!$M$27,IF(AND(D254=4,H254=1),Inputs!$M$28,0))))</f>
        <v>0</v>
      </c>
      <c r="T254" s="19">
        <f>IF(AND(D254=1,H254=1),Inputs!$M$42,IF(AND(D254=2,H254=1),Inputs!$M$43,IF(AND(D254=3,H254=1),Inputs!$M$44,IF(AND(D254=4,H254=1),Inputs!$M$45,0))))</f>
        <v>0</v>
      </c>
      <c r="U254" s="19">
        <f>IF(AND(D254=1,I254=1),Inputs!$N$25,IF(AND(D254=2,I254=1),Inputs!$N$26,IF(AND(D254=3,I254=1),Inputs!$N$27,IF(AND(D254=4,I254=1),Inputs!$N$28,0))))</f>
        <v>0</v>
      </c>
      <c r="V254" s="19">
        <f>IF(AND(D254=1,I254=1),Inputs!$N$42,IF(AND(D254=2,I254=1),Inputs!$N$43,IF(AND(D254=3,I254=1),Inputs!$N$44,IF(AND(D254=4,I254=1),Inputs!$N$45,0))))</f>
        <v>0</v>
      </c>
      <c r="W254" s="19">
        <f>IF(D254=1,Inputs!$J$34,IF(D254=2,Inputs!$J$35,IF(D254=3,Inputs!$J$36,IF(D254=4,Inputs!$J$37,0))))</f>
        <v>0</v>
      </c>
      <c r="X254" s="19">
        <f>IF(D254=1,Inputs!$J$51,IF(D254=2,Inputs!$J$52,IF(D254=3,Inputs!$J$53,IF(D254=4,Inputs!$J$54,0))))</f>
        <v>0</v>
      </c>
      <c r="Y254" s="19">
        <f>IF(D254=1,Inputs!$K$34,IF(D254=2,Inputs!$K$35,IF(D254=3,Inputs!$K$36,IF(D254=4,Inputs!$K$37,0))))</f>
        <v>0</v>
      </c>
      <c r="Z254" s="19">
        <f>IF(D254=1,Inputs!$K$51,IF(D254=2,Inputs!$K$52,IF(D254=3,Inputs!$K$53,IF(D254=4,Inputs!$K$54,0))))</f>
        <v>0</v>
      </c>
      <c r="AA254" s="19">
        <f>IF(AND(D254=1,G254=1),Inputs!$L$34,IF(AND(D254=2,G254=1),Inputs!$L$35,IF(AND(D254=3,G254=1),Inputs!$L$36,IF(AND(D254=4,G254=1),Inputs!$L$37,0))))</f>
        <v>0</v>
      </c>
      <c r="AB254" s="19">
        <f>IF(AND(D254=1,G254=1),Inputs!$L$51,IF(AND(D254=2,G254=1),Inputs!$L$52,IF(AND(D254=3,G254=1),Inputs!$L$53,IF(AND(D254=4,G254=1),Inputs!$L$54,0))))</f>
        <v>0</v>
      </c>
      <c r="AC254" s="19">
        <f>IF(AND(D254=1,H254=1),Inputs!$M$34,IF(AND(D254=2,H254=1),Inputs!$M$35,IF(AND(D254=3,H254=1),Inputs!$M$36,IF(AND(D254=4,H254=1),Inputs!$M$37,0))))</f>
        <v>0</v>
      </c>
      <c r="AD254" s="19">
        <f>IF(AND(D254=1,H254=1),Inputs!$M$51,IF(AND(D254=2,H254=1),Inputs!$M$52,IF(AND(D254=3,H254=1),Inputs!$M$53,IF(AND(D254=4,H254=1),Inputs!$M$54,0))))</f>
        <v>0</v>
      </c>
      <c r="AE254" s="19">
        <f>IF(AND(D254=1,I254=1),Inputs!$N$34,IF(AND(D254=2,I254=1),Inputs!$N$35,IF(AND(D254=3,I254=1),Inputs!$N$36,IF(AND(D254=4,I254=1),Inputs!$N$37,0))))</f>
        <v>0</v>
      </c>
      <c r="AF254" s="19">
        <f>IF(AND(D254=1,I254=1),Inputs!$N$51,IF(AND(D254=2,I254=1),Inputs!$N$52,IF(AND(D254=3,I254=1),Inputs!$N$53,IF(AND(D254=4,I254=1),Inputs!$N$54,0))))</f>
        <v>0</v>
      </c>
      <c r="AG254" s="19" t="e">
        <f t="shared" si="45"/>
        <v>#N/A</v>
      </c>
      <c r="AH254" s="19" t="e">
        <f t="shared" si="46"/>
        <v>#N/A</v>
      </c>
      <c r="AI254" s="19" t="e">
        <f t="shared" si="47"/>
        <v>#N/A</v>
      </c>
      <c r="AJ254" s="19" t="e">
        <f>IF(K254=2,Inputs!$B$7,IF(K254=3,Inputs!$B$8,IF(K254=4,Inputs!$B$9,IF(K254=5,Inputs!$B$10,IF(K254=6,Inputs!$B$11)))))</f>
        <v>#N/A</v>
      </c>
      <c r="AK254" s="19">
        <f>Inputs!$B$65+C254</f>
        <v>500</v>
      </c>
      <c r="AL254" s="19" t="e">
        <f t="shared" si="48"/>
        <v>#N/A</v>
      </c>
      <c r="AM254" s="19" t="e">
        <f t="shared" si="43"/>
        <v>#N/A</v>
      </c>
      <c r="AN254" s="19" t="e">
        <f t="shared" si="38"/>
        <v>#N/A</v>
      </c>
      <c r="AO254" s="19" t="e">
        <f t="shared" si="39"/>
        <v>#N/A</v>
      </c>
      <c r="AP254" s="19" t="e">
        <f t="shared" si="40"/>
        <v>#N/A</v>
      </c>
      <c r="AQ254" s="22">
        <f t="shared" si="41"/>
        <v>0</v>
      </c>
      <c r="AR254" s="22">
        <f t="shared" si="42"/>
        <v>0</v>
      </c>
      <c r="AS254" s="22">
        <f>IF(AND(AQ254&gt;=Inputs!$B$15,D254=2),MAX(C254,Inputs!$B$15),AQ254)</f>
        <v>0</v>
      </c>
      <c r="AT254" s="22">
        <f>IF(AND(AR254&gt;=Inputs!$B$15,D254=2),MAX(C254,Inputs!$B$15),AR254)</f>
        <v>0</v>
      </c>
      <c r="AU254" s="22">
        <f>IF(AND(AS254&gt;=Inputs!$B$16,D254&lt;4),MAX(C254,Inputs!$B$16),AS254)</f>
        <v>0</v>
      </c>
      <c r="AV254" s="22">
        <f>IF(AND(AT254&gt;=Inputs!$B$16,D254&lt;4),MAX(C254,Inputs!$B$16),AT254)</f>
        <v>0</v>
      </c>
      <c r="AW254" s="20">
        <f>IF(AU254&gt;Inputs!$B$17,Inputs!$B$17,AU254)</f>
        <v>0</v>
      </c>
      <c r="AX254" s="20">
        <f>IF(AV254&gt;Inputs!$B$17,Inputs!$B$17,AV254)</f>
        <v>0</v>
      </c>
    </row>
    <row r="255" spans="1:50" x14ac:dyDescent="0.25">
      <c r="A255" s="1">
        <f>Levels!A256</f>
        <v>0</v>
      </c>
      <c r="B255" s="1">
        <f>Levels!B256</f>
        <v>0</v>
      </c>
      <c r="C255" s="15">
        <f>IF(AND(E255=0,F255=1),Levels!C256,'2013-2014'!AU255)</f>
        <v>0</v>
      </c>
      <c r="D255" s="1">
        <f>Levels!F256</f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 t="e">
        <f>Levels!AE256</f>
        <v>#N/A</v>
      </c>
      <c r="K255" s="1" t="e">
        <f>Levels!AF256</f>
        <v>#N/A</v>
      </c>
      <c r="L255" s="1" t="e">
        <f t="shared" si="44"/>
        <v>#N/A</v>
      </c>
      <c r="M255" s="19">
        <f>IF(D255=1,Inputs!$J$25,IF(D255=2,Inputs!$J$26,IF(D255=3,Inputs!$J$27,IF(D255=4,Inputs!$J$28,0))))</f>
        <v>0</v>
      </c>
      <c r="N255" s="19">
        <f>IF(D255=1,Inputs!$J$42,IF(D255=2,Inputs!$J$43,IF(D255=3,Inputs!$J$44,IF(D255=4,Inputs!$J$45,0))))</f>
        <v>0</v>
      </c>
      <c r="O255" s="19">
        <f>IF(D255=1,Inputs!$K$25,IF(D255=2,Inputs!$K$26,IF(D255=3,Inputs!$K$27,IF(D255=4,Inputs!$K$28,0))))</f>
        <v>0</v>
      </c>
      <c r="P255" s="19">
        <f>IF(D255=1,Inputs!$K$42,IF(D255=2,Inputs!$K$43,IF(D255=3,Inputs!$K$44,IF(D255=4,Inputs!$K$45,0))))</f>
        <v>0</v>
      </c>
      <c r="Q255" s="19">
        <f>IF(AND(D255=1,G255=1),Inputs!$L$25,IF(AND(D255=2,G255=1),Inputs!$L$26,IF(AND(D255=3,G255=1),Inputs!$L$27,IF(AND(D255=4,G255=1),Inputs!$L$28,0))))</f>
        <v>0</v>
      </c>
      <c r="R255" s="19">
        <f>IF(AND(D255=1,G255=1),Inputs!$L$42,IF(AND(D255=2,G255=1),Inputs!$L$43,IF(AND(D255=3,G255=1),Inputs!$L$44,IF(AND(D255=4,G255=1),Inputs!$L$45,0))))</f>
        <v>0</v>
      </c>
      <c r="S255" s="19">
        <f>IF(AND(D255=1,H255=1),Inputs!$M$25,IF(AND(D255=2,H255=1),Inputs!$M$26,IF(AND(D255=3,H255=1),Inputs!$M$27,IF(AND(D255=4,H255=1),Inputs!$M$28,0))))</f>
        <v>0</v>
      </c>
      <c r="T255" s="19">
        <f>IF(AND(D255=1,H255=1),Inputs!$M$42,IF(AND(D255=2,H255=1),Inputs!$M$43,IF(AND(D255=3,H255=1),Inputs!$M$44,IF(AND(D255=4,H255=1),Inputs!$M$45,0))))</f>
        <v>0</v>
      </c>
      <c r="U255" s="19">
        <f>IF(AND(D255=1,I255=1),Inputs!$N$25,IF(AND(D255=2,I255=1),Inputs!$N$26,IF(AND(D255=3,I255=1),Inputs!$N$27,IF(AND(D255=4,I255=1),Inputs!$N$28,0))))</f>
        <v>0</v>
      </c>
      <c r="V255" s="19">
        <f>IF(AND(D255=1,I255=1),Inputs!$N$42,IF(AND(D255=2,I255=1),Inputs!$N$43,IF(AND(D255=3,I255=1),Inputs!$N$44,IF(AND(D255=4,I255=1),Inputs!$N$45,0))))</f>
        <v>0</v>
      </c>
      <c r="W255" s="19">
        <f>IF(D255=1,Inputs!$J$34,IF(D255=2,Inputs!$J$35,IF(D255=3,Inputs!$J$36,IF(D255=4,Inputs!$J$37,0))))</f>
        <v>0</v>
      </c>
      <c r="X255" s="19">
        <f>IF(D255=1,Inputs!$J$51,IF(D255=2,Inputs!$J$52,IF(D255=3,Inputs!$J$53,IF(D255=4,Inputs!$J$54,0))))</f>
        <v>0</v>
      </c>
      <c r="Y255" s="19">
        <f>IF(D255=1,Inputs!$K$34,IF(D255=2,Inputs!$K$35,IF(D255=3,Inputs!$K$36,IF(D255=4,Inputs!$K$37,0))))</f>
        <v>0</v>
      </c>
      <c r="Z255" s="19">
        <f>IF(D255=1,Inputs!$K$51,IF(D255=2,Inputs!$K$52,IF(D255=3,Inputs!$K$53,IF(D255=4,Inputs!$K$54,0))))</f>
        <v>0</v>
      </c>
      <c r="AA255" s="19">
        <f>IF(AND(D255=1,G255=1),Inputs!$L$34,IF(AND(D255=2,G255=1),Inputs!$L$35,IF(AND(D255=3,G255=1),Inputs!$L$36,IF(AND(D255=4,G255=1),Inputs!$L$37,0))))</f>
        <v>0</v>
      </c>
      <c r="AB255" s="19">
        <f>IF(AND(D255=1,G255=1),Inputs!$L$51,IF(AND(D255=2,G255=1),Inputs!$L$52,IF(AND(D255=3,G255=1),Inputs!$L$53,IF(AND(D255=4,G255=1),Inputs!$L$54,0))))</f>
        <v>0</v>
      </c>
      <c r="AC255" s="19">
        <f>IF(AND(D255=1,H255=1),Inputs!$M$34,IF(AND(D255=2,H255=1),Inputs!$M$35,IF(AND(D255=3,H255=1),Inputs!$M$36,IF(AND(D255=4,H255=1),Inputs!$M$37,0))))</f>
        <v>0</v>
      </c>
      <c r="AD255" s="19">
        <f>IF(AND(D255=1,H255=1),Inputs!$M$51,IF(AND(D255=2,H255=1),Inputs!$M$52,IF(AND(D255=3,H255=1),Inputs!$M$53,IF(AND(D255=4,H255=1),Inputs!$M$54,0))))</f>
        <v>0</v>
      </c>
      <c r="AE255" s="19">
        <f>IF(AND(D255=1,I255=1),Inputs!$N$34,IF(AND(D255=2,I255=1),Inputs!$N$35,IF(AND(D255=3,I255=1),Inputs!$N$36,IF(AND(D255=4,I255=1),Inputs!$N$37,0))))</f>
        <v>0</v>
      </c>
      <c r="AF255" s="19">
        <f>IF(AND(D255=1,I255=1),Inputs!$N$51,IF(AND(D255=2,I255=1),Inputs!$N$52,IF(AND(D255=3,I255=1),Inputs!$N$53,IF(AND(D255=4,I255=1),Inputs!$N$54,0))))</f>
        <v>0</v>
      </c>
      <c r="AG255" s="19" t="e">
        <f t="shared" si="45"/>
        <v>#N/A</v>
      </c>
      <c r="AH255" s="19" t="e">
        <f t="shared" si="46"/>
        <v>#N/A</v>
      </c>
      <c r="AI255" s="19" t="e">
        <f t="shared" si="47"/>
        <v>#N/A</v>
      </c>
      <c r="AJ255" s="19" t="e">
        <f>IF(K255=2,Inputs!$B$7,IF(K255=3,Inputs!$B$8,IF(K255=4,Inputs!$B$9,IF(K255=5,Inputs!$B$10,IF(K255=6,Inputs!$B$11)))))</f>
        <v>#N/A</v>
      </c>
      <c r="AK255" s="19">
        <f>Inputs!$B$65+C255</f>
        <v>500</v>
      </c>
      <c r="AL255" s="19" t="e">
        <f t="shared" si="48"/>
        <v>#N/A</v>
      </c>
      <c r="AM255" s="19" t="e">
        <f t="shared" si="43"/>
        <v>#N/A</v>
      </c>
      <c r="AN255" s="19" t="e">
        <f t="shared" si="38"/>
        <v>#N/A</v>
      </c>
      <c r="AO255" s="19" t="e">
        <f t="shared" si="39"/>
        <v>#N/A</v>
      </c>
      <c r="AP255" s="19" t="e">
        <f t="shared" si="40"/>
        <v>#N/A</v>
      </c>
      <c r="AQ255" s="22">
        <f t="shared" si="41"/>
        <v>0</v>
      </c>
      <c r="AR255" s="22">
        <f t="shared" si="42"/>
        <v>0</v>
      </c>
      <c r="AS255" s="22">
        <f>IF(AND(AQ255&gt;=Inputs!$B$15,D255=2),MAX(C255,Inputs!$B$15),AQ255)</f>
        <v>0</v>
      </c>
      <c r="AT255" s="22">
        <f>IF(AND(AR255&gt;=Inputs!$B$15,D255=2),MAX(C255,Inputs!$B$15),AR255)</f>
        <v>0</v>
      </c>
      <c r="AU255" s="22">
        <f>IF(AND(AS255&gt;=Inputs!$B$16,D255&lt;4),MAX(C255,Inputs!$B$16),AS255)</f>
        <v>0</v>
      </c>
      <c r="AV255" s="22">
        <f>IF(AND(AT255&gt;=Inputs!$B$16,D255&lt;4),MAX(C255,Inputs!$B$16),AT255)</f>
        <v>0</v>
      </c>
      <c r="AW255" s="20">
        <f>IF(AU255&gt;Inputs!$B$17,Inputs!$B$17,AU255)</f>
        <v>0</v>
      </c>
      <c r="AX255" s="20">
        <f>IF(AV255&gt;Inputs!$B$17,Inputs!$B$17,AV255)</f>
        <v>0</v>
      </c>
    </row>
    <row r="256" spans="1:50" x14ac:dyDescent="0.25">
      <c r="A256" s="1">
        <f>Levels!A257</f>
        <v>0</v>
      </c>
      <c r="B256" s="1">
        <f>Levels!B257</f>
        <v>0</v>
      </c>
      <c r="C256" s="15">
        <f>IF(AND(E256=0,F256=1),Levels!C257,'2013-2014'!AU256)</f>
        <v>0</v>
      </c>
      <c r="D256" s="1">
        <f>Levels!F257</f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 t="e">
        <f>Levels!AE257</f>
        <v>#N/A</v>
      </c>
      <c r="K256" s="1" t="e">
        <f>Levels!AF257</f>
        <v>#N/A</v>
      </c>
      <c r="L256" s="1" t="e">
        <f t="shared" si="44"/>
        <v>#N/A</v>
      </c>
      <c r="M256" s="19">
        <f>IF(D256=1,Inputs!$J$25,IF(D256=2,Inputs!$J$26,IF(D256=3,Inputs!$J$27,IF(D256=4,Inputs!$J$28,0))))</f>
        <v>0</v>
      </c>
      <c r="N256" s="19">
        <f>IF(D256=1,Inputs!$J$42,IF(D256=2,Inputs!$J$43,IF(D256=3,Inputs!$J$44,IF(D256=4,Inputs!$J$45,0))))</f>
        <v>0</v>
      </c>
      <c r="O256" s="19">
        <f>IF(D256=1,Inputs!$K$25,IF(D256=2,Inputs!$K$26,IF(D256=3,Inputs!$K$27,IF(D256=4,Inputs!$K$28,0))))</f>
        <v>0</v>
      </c>
      <c r="P256" s="19">
        <f>IF(D256=1,Inputs!$K$42,IF(D256=2,Inputs!$K$43,IF(D256=3,Inputs!$K$44,IF(D256=4,Inputs!$K$45,0))))</f>
        <v>0</v>
      </c>
      <c r="Q256" s="19">
        <f>IF(AND(D256=1,G256=1),Inputs!$L$25,IF(AND(D256=2,G256=1),Inputs!$L$26,IF(AND(D256=3,G256=1),Inputs!$L$27,IF(AND(D256=4,G256=1),Inputs!$L$28,0))))</f>
        <v>0</v>
      </c>
      <c r="R256" s="19">
        <f>IF(AND(D256=1,G256=1),Inputs!$L$42,IF(AND(D256=2,G256=1),Inputs!$L$43,IF(AND(D256=3,G256=1),Inputs!$L$44,IF(AND(D256=4,G256=1),Inputs!$L$45,0))))</f>
        <v>0</v>
      </c>
      <c r="S256" s="19">
        <f>IF(AND(D256=1,H256=1),Inputs!$M$25,IF(AND(D256=2,H256=1),Inputs!$M$26,IF(AND(D256=3,H256=1),Inputs!$M$27,IF(AND(D256=4,H256=1),Inputs!$M$28,0))))</f>
        <v>0</v>
      </c>
      <c r="T256" s="19">
        <f>IF(AND(D256=1,H256=1),Inputs!$M$42,IF(AND(D256=2,H256=1),Inputs!$M$43,IF(AND(D256=3,H256=1),Inputs!$M$44,IF(AND(D256=4,H256=1),Inputs!$M$45,0))))</f>
        <v>0</v>
      </c>
      <c r="U256" s="19">
        <f>IF(AND(D256=1,I256=1),Inputs!$N$25,IF(AND(D256=2,I256=1),Inputs!$N$26,IF(AND(D256=3,I256=1),Inputs!$N$27,IF(AND(D256=4,I256=1),Inputs!$N$28,0))))</f>
        <v>0</v>
      </c>
      <c r="V256" s="19">
        <f>IF(AND(D256=1,I256=1),Inputs!$N$42,IF(AND(D256=2,I256=1),Inputs!$N$43,IF(AND(D256=3,I256=1),Inputs!$N$44,IF(AND(D256=4,I256=1),Inputs!$N$45,0))))</f>
        <v>0</v>
      </c>
      <c r="W256" s="19">
        <f>IF(D256=1,Inputs!$J$34,IF(D256=2,Inputs!$J$35,IF(D256=3,Inputs!$J$36,IF(D256=4,Inputs!$J$37,0))))</f>
        <v>0</v>
      </c>
      <c r="X256" s="19">
        <f>IF(D256=1,Inputs!$J$51,IF(D256=2,Inputs!$J$52,IF(D256=3,Inputs!$J$53,IF(D256=4,Inputs!$J$54,0))))</f>
        <v>0</v>
      </c>
      <c r="Y256" s="19">
        <f>IF(D256=1,Inputs!$K$34,IF(D256=2,Inputs!$K$35,IF(D256=3,Inputs!$K$36,IF(D256=4,Inputs!$K$37,0))))</f>
        <v>0</v>
      </c>
      <c r="Z256" s="19">
        <f>IF(D256=1,Inputs!$K$51,IF(D256=2,Inputs!$K$52,IF(D256=3,Inputs!$K$53,IF(D256=4,Inputs!$K$54,0))))</f>
        <v>0</v>
      </c>
      <c r="AA256" s="19">
        <f>IF(AND(D256=1,G256=1),Inputs!$L$34,IF(AND(D256=2,G256=1),Inputs!$L$35,IF(AND(D256=3,G256=1),Inputs!$L$36,IF(AND(D256=4,G256=1),Inputs!$L$37,0))))</f>
        <v>0</v>
      </c>
      <c r="AB256" s="19">
        <f>IF(AND(D256=1,G256=1),Inputs!$L$51,IF(AND(D256=2,G256=1),Inputs!$L$52,IF(AND(D256=3,G256=1),Inputs!$L$53,IF(AND(D256=4,G256=1),Inputs!$L$54,0))))</f>
        <v>0</v>
      </c>
      <c r="AC256" s="19">
        <f>IF(AND(D256=1,H256=1),Inputs!$M$34,IF(AND(D256=2,H256=1),Inputs!$M$35,IF(AND(D256=3,H256=1),Inputs!$M$36,IF(AND(D256=4,H256=1),Inputs!$M$37,0))))</f>
        <v>0</v>
      </c>
      <c r="AD256" s="19">
        <f>IF(AND(D256=1,H256=1),Inputs!$M$51,IF(AND(D256=2,H256=1),Inputs!$M$52,IF(AND(D256=3,H256=1),Inputs!$M$53,IF(AND(D256=4,H256=1),Inputs!$M$54,0))))</f>
        <v>0</v>
      </c>
      <c r="AE256" s="19">
        <f>IF(AND(D256=1,I256=1),Inputs!$N$34,IF(AND(D256=2,I256=1),Inputs!$N$35,IF(AND(D256=3,I256=1),Inputs!$N$36,IF(AND(D256=4,I256=1),Inputs!$N$37,0))))</f>
        <v>0</v>
      </c>
      <c r="AF256" s="19">
        <f>IF(AND(D256=1,I256=1),Inputs!$N$51,IF(AND(D256=2,I256=1),Inputs!$N$52,IF(AND(D256=3,I256=1),Inputs!$N$53,IF(AND(D256=4,I256=1),Inputs!$N$54,0))))</f>
        <v>0</v>
      </c>
      <c r="AG256" s="19" t="e">
        <f t="shared" si="45"/>
        <v>#N/A</v>
      </c>
      <c r="AH256" s="19" t="e">
        <f t="shared" si="46"/>
        <v>#N/A</v>
      </c>
      <c r="AI256" s="19" t="e">
        <f t="shared" si="47"/>
        <v>#N/A</v>
      </c>
      <c r="AJ256" s="19" t="e">
        <f>IF(K256=2,Inputs!$B$7,IF(K256=3,Inputs!$B$8,IF(K256=4,Inputs!$B$9,IF(K256=5,Inputs!$B$10,IF(K256=6,Inputs!$B$11)))))</f>
        <v>#N/A</v>
      </c>
      <c r="AK256" s="19">
        <f>Inputs!$B$65+C256</f>
        <v>500</v>
      </c>
      <c r="AL256" s="19" t="e">
        <f t="shared" si="48"/>
        <v>#N/A</v>
      </c>
      <c r="AM256" s="19" t="e">
        <f t="shared" si="43"/>
        <v>#N/A</v>
      </c>
      <c r="AN256" s="19" t="e">
        <f t="shared" si="38"/>
        <v>#N/A</v>
      </c>
      <c r="AO256" s="19" t="e">
        <f t="shared" si="39"/>
        <v>#N/A</v>
      </c>
      <c r="AP256" s="19" t="e">
        <f t="shared" si="40"/>
        <v>#N/A</v>
      </c>
      <c r="AQ256" s="22">
        <f t="shared" si="41"/>
        <v>0</v>
      </c>
      <c r="AR256" s="22">
        <f t="shared" si="42"/>
        <v>0</v>
      </c>
      <c r="AS256" s="22">
        <f>IF(AND(AQ256&gt;=Inputs!$B$15,D256=2),MAX(C256,Inputs!$B$15),AQ256)</f>
        <v>0</v>
      </c>
      <c r="AT256" s="22">
        <f>IF(AND(AR256&gt;=Inputs!$B$15,D256=2),MAX(C256,Inputs!$B$15),AR256)</f>
        <v>0</v>
      </c>
      <c r="AU256" s="22">
        <f>IF(AND(AS256&gt;=Inputs!$B$16,D256&lt;4),MAX(C256,Inputs!$B$16),AS256)</f>
        <v>0</v>
      </c>
      <c r="AV256" s="22">
        <f>IF(AND(AT256&gt;=Inputs!$B$16,D256&lt;4),MAX(C256,Inputs!$B$16),AT256)</f>
        <v>0</v>
      </c>
      <c r="AW256" s="20">
        <f>IF(AU256&gt;Inputs!$B$17,Inputs!$B$17,AU256)</f>
        <v>0</v>
      </c>
      <c r="AX256" s="20">
        <f>IF(AV256&gt;Inputs!$B$17,Inputs!$B$17,AV256)</f>
        <v>0</v>
      </c>
    </row>
    <row r="257" spans="1:50" x14ac:dyDescent="0.25">
      <c r="A257" s="1">
        <f>Levels!A258</f>
        <v>0</v>
      </c>
      <c r="B257" s="1">
        <f>Levels!B258</f>
        <v>0</v>
      </c>
      <c r="C257" s="15">
        <f>IF(AND(E257=0,F257=1),Levels!C258,'2013-2014'!AU257)</f>
        <v>0</v>
      </c>
      <c r="D257" s="1">
        <f>Levels!F258</f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 t="e">
        <f>Levels!AE258</f>
        <v>#N/A</v>
      </c>
      <c r="K257" s="1" t="e">
        <f>Levels!AF258</f>
        <v>#N/A</v>
      </c>
      <c r="L257" s="1" t="e">
        <f t="shared" si="44"/>
        <v>#N/A</v>
      </c>
      <c r="M257" s="19">
        <f>IF(D257=1,Inputs!$J$25,IF(D257=2,Inputs!$J$26,IF(D257=3,Inputs!$J$27,IF(D257=4,Inputs!$J$28,0))))</f>
        <v>0</v>
      </c>
      <c r="N257" s="19">
        <f>IF(D257=1,Inputs!$J$42,IF(D257=2,Inputs!$J$43,IF(D257=3,Inputs!$J$44,IF(D257=4,Inputs!$J$45,0))))</f>
        <v>0</v>
      </c>
      <c r="O257" s="19">
        <f>IF(D257=1,Inputs!$K$25,IF(D257=2,Inputs!$K$26,IF(D257=3,Inputs!$K$27,IF(D257=4,Inputs!$K$28,0))))</f>
        <v>0</v>
      </c>
      <c r="P257" s="19">
        <f>IF(D257=1,Inputs!$K$42,IF(D257=2,Inputs!$K$43,IF(D257=3,Inputs!$K$44,IF(D257=4,Inputs!$K$45,0))))</f>
        <v>0</v>
      </c>
      <c r="Q257" s="19">
        <f>IF(AND(D257=1,G257=1),Inputs!$L$25,IF(AND(D257=2,G257=1),Inputs!$L$26,IF(AND(D257=3,G257=1),Inputs!$L$27,IF(AND(D257=4,G257=1),Inputs!$L$28,0))))</f>
        <v>0</v>
      </c>
      <c r="R257" s="19">
        <f>IF(AND(D257=1,G257=1),Inputs!$L$42,IF(AND(D257=2,G257=1),Inputs!$L$43,IF(AND(D257=3,G257=1),Inputs!$L$44,IF(AND(D257=4,G257=1),Inputs!$L$45,0))))</f>
        <v>0</v>
      </c>
      <c r="S257" s="19">
        <f>IF(AND(D257=1,H257=1),Inputs!$M$25,IF(AND(D257=2,H257=1),Inputs!$M$26,IF(AND(D257=3,H257=1),Inputs!$M$27,IF(AND(D257=4,H257=1),Inputs!$M$28,0))))</f>
        <v>0</v>
      </c>
      <c r="T257" s="19">
        <f>IF(AND(D257=1,H257=1),Inputs!$M$42,IF(AND(D257=2,H257=1),Inputs!$M$43,IF(AND(D257=3,H257=1),Inputs!$M$44,IF(AND(D257=4,H257=1),Inputs!$M$45,0))))</f>
        <v>0</v>
      </c>
      <c r="U257" s="19">
        <f>IF(AND(D257=1,I257=1),Inputs!$N$25,IF(AND(D257=2,I257=1),Inputs!$N$26,IF(AND(D257=3,I257=1),Inputs!$N$27,IF(AND(D257=4,I257=1),Inputs!$N$28,0))))</f>
        <v>0</v>
      </c>
      <c r="V257" s="19">
        <f>IF(AND(D257=1,I257=1),Inputs!$N$42,IF(AND(D257=2,I257=1),Inputs!$N$43,IF(AND(D257=3,I257=1),Inputs!$N$44,IF(AND(D257=4,I257=1),Inputs!$N$45,0))))</f>
        <v>0</v>
      </c>
      <c r="W257" s="19">
        <f>IF(D257=1,Inputs!$J$34,IF(D257=2,Inputs!$J$35,IF(D257=3,Inputs!$J$36,IF(D257=4,Inputs!$J$37,0))))</f>
        <v>0</v>
      </c>
      <c r="X257" s="19">
        <f>IF(D257=1,Inputs!$J$51,IF(D257=2,Inputs!$J$52,IF(D257=3,Inputs!$J$53,IF(D257=4,Inputs!$J$54,0))))</f>
        <v>0</v>
      </c>
      <c r="Y257" s="19">
        <f>IF(D257=1,Inputs!$K$34,IF(D257=2,Inputs!$K$35,IF(D257=3,Inputs!$K$36,IF(D257=4,Inputs!$K$37,0))))</f>
        <v>0</v>
      </c>
      <c r="Z257" s="19">
        <f>IF(D257=1,Inputs!$K$51,IF(D257=2,Inputs!$K$52,IF(D257=3,Inputs!$K$53,IF(D257=4,Inputs!$K$54,0))))</f>
        <v>0</v>
      </c>
      <c r="AA257" s="19">
        <f>IF(AND(D257=1,G257=1),Inputs!$L$34,IF(AND(D257=2,G257=1),Inputs!$L$35,IF(AND(D257=3,G257=1),Inputs!$L$36,IF(AND(D257=4,G257=1),Inputs!$L$37,0))))</f>
        <v>0</v>
      </c>
      <c r="AB257" s="19">
        <f>IF(AND(D257=1,G257=1),Inputs!$L$51,IF(AND(D257=2,G257=1),Inputs!$L$52,IF(AND(D257=3,G257=1),Inputs!$L$53,IF(AND(D257=4,G257=1),Inputs!$L$54,0))))</f>
        <v>0</v>
      </c>
      <c r="AC257" s="19">
        <f>IF(AND(D257=1,H257=1),Inputs!$M$34,IF(AND(D257=2,H257=1),Inputs!$M$35,IF(AND(D257=3,H257=1),Inputs!$M$36,IF(AND(D257=4,H257=1),Inputs!$M$37,0))))</f>
        <v>0</v>
      </c>
      <c r="AD257" s="19">
        <f>IF(AND(D257=1,H257=1),Inputs!$M$51,IF(AND(D257=2,H257=1),Inputs!$M$52,IF(AND(D257=3,H257=1),Inputs!$M$53,IF(AND(D257=4,H257=1),Inputs!$M$54,0))))</f>
        <v>0</v>
      </c>
      <c r="AE257" s="19">
        <f>IF(AND(D257=1,I257=1),Inputs!$N$34,IF(AND(D257=2,I257=1),Inputs!$N$35,IF(AND(D257=3,I257=1),Inputs!$N$36,IF(AND(D257=4,I257=1),Inputs!$N$37,0))))</f>
        <v>0</v>
      </c>
      <c r="AF257" s="19">
        <f>IF(AND(D257=1,I257=1),Inputs!$N$51,IF(AND(D257=2,I257=1),Inputs!$N$52,IF(AND(D257=3,I257=1),Inputs!$N$53,IF(AND(D257=4,I257=1),Inputs!$N$54,0))))</f>
        <v>0</v>
      </c>
      <c r="AG257" s="19" t="e">
        <f t="shared" si="45"/>
        <v>#N/A</v>
      </c>
      <c r="AH257" s="19" t="e">
        <f t="shared" si="46"/>
        <v>#N/A</v>
      </c>
      <c r="AI257" s="19" t="e">
        <f t="shared" si="47"/>
        <v>#N/A</v>
      </c>
      <c r="AJ257" s="19" t="e">
        <f>IF(K257=2,Inputs!$B$7,IF(K257=3,Inputs!$B$8,IF(K257=4,Inputs!$B$9,IF(K257=5,Inputs!$B$10,IF(K257=6,Inputs!$B$11)))))</f>
        <v>#N/A</v>
      </c>
      <c r="AK257" s="19">
        <f>Inputs!$B$65+C257</f>
        <v>500</v>
      </c>
      <c r="AL257" s="19" t="e">
        <f t="shared" si="48"/>
        <v>#N/A</v>
      </c>
      <c r="AM257" s="19" t="e">
        <f t="shared" si="43"/>
        <v>#N/A</v>
      </c>
      <c r="AN257" s="19" t="e">
        <f t="shared" si="38"/>
        <v>#N/A</v>
      </c>
      <c r="AO257" s="19" t="e">
        <f t="shared" si="39"/>
        <v>#N/A</v>
      </c>
      <c r="AP257" s="19" t="e">
        <f t="shared" si="40"/>
        <v>#N/A</v>
      </c>
      <c r="AQ257" s="22">
        <f t="shared" si="41"/>
        <v>0</v>
      </c>
      <c r="AR257" s="22">
        <f t="shared" si="42"/>
        <v>0</v>
      </c>
      <c r="AS257" s="22">
        <f>IF(AND(AQ257&gt;=Inputs!$B$15,D257=2),MAX(C257,Inputs!$B$15),AQ257)</f>
        <v>0</v>
      </c>
      <c r="AT257" s="22">
        <f>IF(AND(AR257&gt;=Inputs!$B$15,D257=2),MAX(C257,Inputs!$B$15),AR257)</f>
        <v>0</v>
      </c>
      <c r="AU257" s="22">
        <f>IF(AND(AS257&gt;=Inputs!$B$16,D257&lt;4),MAX(C257,Inputs!$B$16),AS257)</f>
        <v>0</v>
      </c>
      <c r="AV257" s="22">
        <f>IF(AND(AT257&gt;=Inputs!$B$16,D257&lt;4),MAX(C257,Inputs!$B$16),AT257)</f>
        <v>0</v>
      </c>
      <c r="AW257" s="20">
        <f>IF(AU257&gt;Inputs!$B$17,Inputs!$B$17,AU257)</f>
        <v>0</v>
      </c>
      <c r="AX257" s="20">
        <f>IF(AV257&gt;Inputs!$B$17,Inputs!$B$17,AV257)</f>
        <v>0</v>
      </c>
    </row>
    <row r="258" spans="1:50" x14ac:dyDescent="0.25">
      <c r="A258" s="1">
        <f>Levels!A259</f>
        <v>0</v>
      </c>
      <c r="B258" s="1">
        <f>Levels!B259</f>
        <v>0</v>
      </c>
      <c r="C258" s="15">
        <f>IF(AND(E258=0,F258=1),Levels!C259,'2013-2014'!AU258)</f>
        <v>0</v>
      </c>
      <c r="D258" s="1">
        <f>Levels!F259</f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 t="e">
        <f>Levels!AE259</f>
        <v>#N/A</v>
      </c>
      <c r="K258" s="1" t="e">
        <f>Levels!AF259</f>
        <v>#N/A</v>
      </c>
      <c r="L258" s="1" t="e">
        <f t="shared" si="44"/>
        <v>#N/A</v>
      </c>
      <c r="M258" s="19">
        <f>IF(D258=1,Inputs!$J$25,IF(D258=2,Inputs!$J$26,IF(D258=3,Inputs!$J$27,IF(D258=4,Inputs!$J$28,0))))</f>
        <v>0</v>
      </c>
      <c r="N258" s="19">
        <f>IF(D258=1,Inputs!$J$42,IF(D258=2,Inputs!$J$43,IF(D258=3,Inputs!$J$44,IF(D258=4,Inputs!$J$45,0))))</f>
        <v>0</v>
      </c>
      <c r="O258" s="19">
        <f>IF(D258=1,Inputs!$K$25,IF(D258=2,Inputs!$K$26,IF(D258=3,Inputs!$K$27,IF(D258=4,Inputs!$K$28,0))))</f>
        <v>0</v>
      </c>
      <c r="P258" s="19">
        <f>IF(D258=1,Inputs!$K$42,IF(D258=2,Inputs!$K$43,IF(D258=3,Inputs!$K$44,IF(D258=4,Inputs!$K$45,0))))</f>
        <v>0</v>
      </c>
      <c r="Q258" s="19">
        <f>IF(AND(D258=1,G258=1),Inputs!$L$25,IF(AND(D258=2,G258=1),Inputs!$L$26,IF(AND(D258=3,G258=1),Inputs!$L$27,IF(AND(D258=4,G258=1),Inputs!$L$28,0))))</f>
        <v>0</v>
      </c>
      <c r="R258" s="19">
        <f>IF(AND(D258=1,G258=1),Inputs!$L$42,IF(AND(D258=2,G258=1),Inputs!$L$43,IF(AND(D258=3,G258=1),Inputs!$L$44,IF(AND(D258=4,G258=1),Inputs!$L$45,0))))</f>
        <v>0</v>
      </c>
      <c r="S258" s="19">
        <f>IF(AND(D258=1,H258=1),Inputs!$M$25,IF(AND(D258=2,H258=1),Inputs!$M$26,IF(AND(D258=3,H258=1),Inputs!$M$27,IF(AND(D258=4,H258=1),Inputs!$M$28,0))))</f>
        <v>0</v>
      </c>
      <c r="T258" s="19">
        <f>IF(AND(D258=1,H258=1),Inputs!$M$42,IF(AND(D258=2,H258=1),Inputs!$M$43,IF(AND(D258=3,H258=1),Inputs!$M$44,IF(AND(D258=4,H258=1),Inputs!$M$45,0))))</f>
        <v>0</v>
      </c>
      <c r="U258" s="19">
        <f>IF(AND(D258=1,I258=1),Inputs!$N$25,IF(AND(D258=2,I258=1),Inputs!$N$26,IF(AND(D258=3,I258=1),Inputs!$N$27,IF(AND(D258=4,I258=1),Inputs!$N$28,0))))</f>
        <v>0</v>
      </c>
      <c r="V258" s="19">
        <f>IF(AND(D258=1,I258=1),Inputs!$N$42,IF(AND(D258=2,I258=1),Inputs!$N$43,IF(AND(D258=3,I258=1),Inputs!$N$44,IF(AND(D258=4,I258=1),Inputs!$N$45,0))))</f>
        <v>0</v>
      </c>
      <c r="W258" s="19">
        <f>IF(D258=1,Inputs!$J$34,IF(D258=2,Inputs!$J$35,IF(D258=3,Inputs!$J$36,IF(D258=4,Inputs!$J$37,0))))</f>
        <v>0</v>
      </c>
      <c r="X258" s="19">
        <f>IF(D258=1,Inputs!$J$51,IF(D258=2,Inputs!$J$52,IF(D258=3,Inputs!$J$53,IF(D258=4,Inputs!$J$54,0))))</f>
        <v>0</v>
      </c>
      <c r="Y258" s="19">
        <f>IF(D258=1,Inputs!$K$34,IF(D258=2,Inputs!$K$35,IF(D258=3,Inputs!$K$36,IF(D258=4,Inputs!$K$37,0))))</f>
        <v>0</v>
      </c>
      <c r="Z258" s="19">
        <f>IF(D258=1,Inputs!$K$51,IF(D258=2,Inputs!$K$52,IF(D258=3,Inputs!$K$53,IF(D258=4,Inputs!$K$54,0))))</f>
        <v>0</v>
      </c>
      <c r="AA258" s="19">
        <f>IF(AND(D258=1,G258=1),Inputs!$L$34,IF(AND(D258=2,G258=1),Inputs!$L$35,IF(AND(D258=3,G258=1),Inputs!$L$36,IF(AND(D258=4,G258=1),Inputs!$L$37,0))))</f>
        <v>0</v>
      </c>
      <c r="AB258" s="19">
        <f>IF(AND(D258=1,G258=1),Inputs!$L$51,IF(AND(D258=2,G258=1),Inputs!$L$52,IF(AND(D258=3,G258=1),Inputs!$L$53,IF(AND(D258=4,G258=1),Inputs!$L$54,0))))</f>
        <v>0</v>
      </c>
      <c r="AC258" s="19">
        <f>IF(AND(D258=1,H258=1),Inputs!$M$34,IF(AND(D258=2,H258=1),Inputs!$M$35,IF(AND(D258=3,H258=1),Inputs!$M$36,IF(AND(D258=4,H258=1),Inputs!$M$37,0))))</f>
        <v>0</v>
      </c>
      <c r="AD258" s="19">
        <f>IF(AND(D258=1,H258=1),Inputs!$M$51,IF(AND(D258=2,H258=1),Inputs!$M$52,IF(AND(D258=3,H258=1),Inputs!$M$53,IF(AND(D258=4,H258=1),Inputs!$M$54,0))))</f>
        <v>0</v>
      </c>
      <c r="AE258" s="19">
        <f>IF(AND(D258=1,I258=1),Inputs!$N$34,IF(AND(D258=2,I258=1),Inputs!$N$35,IF(AND(D258=3,I258=1),Inputs!$N$36,IF(AND(D258=4,I258=1),Inputs!$N$37,0))))</f>
        <v>0</v>
      </c>
      <c r="AF258" s="19">
        <f>IF(AND(D258=1,I258=1),Inputs!$N$51,IF(AND(D258=2,I258=1),Inputs!$N$52,IF(AND(D258=3,I258=1),Inputs!$N$53,IF(AND(D258=4,I258=1),Inputs!$N$54,0))))</f>
        <v>0</v>
      </c>
      <c r="AG258" s="19" t="e">
        <f t="shared" si="45"/>
        <v>#N/A</v>
      </c>
      <c r="AH258" s="19" t="e">
        <f t="shared" si="46"/>
        <v>#N/A</v>
      </c>
      <c r="AI258" s="19" t="e">
        <f t="shared" si="47"/>
        <v>#N/A</v>
      </c>
      <c r="AJ258" s="19" t="e">
        <f>IF(K258=2,Inputs!$B$7,IF(K258=3,Inputs!$B$8,IF(K258=4,Inputs!$B$9,IF(K258=5,Inputs!$B$10,IF(K258=6,Inputs!$B$11)))))</f>
        <v>#N/A</v>
      </c>
      <c r="AK258" s="19">
        <f>Inputs!$B$65+C258</f>
        <v>500</v>
      </c>
      <c r="AL258" s="19" t="e">
        <f t="shared" si="48"/>
        <v>#N/A</v>
      </c>
      <c r="AM258" s="19" t="e">
        <f t="shared" si="43"/>
        <v>#N/A</v>
      </c>
      <c r="AN258" s="19" t="e">
        <f t="shared" si="38"/>
        <v>#N/A</v>
      </c>
      <c r="AO258" s="19" t="e">
        <f t="shared" si="39"/>
        <v>#N/A</v>
      </c>
      <c r="AP258" s="19" t="e">
        <f t="shared" si="40"/>
        <v>#N/A</v>
      </c>
      <c r="AQ258" s="22">
        <f t="shared" si="41"/>
        <v>0</v>
      </c>
      <c r="AR258" s="22">
        <f t="shared" si="42"/>
        <v>0</v>
      </c>
      <c r="AS258" s="22">
        <f>IF(AND(AQ258&gt;=Inputs!$B$15,D258=2),MAX(C258,Inputs!$B$15),AQ258)</f>
        <v>0</v>
      </c>
      <c r="AT258" s="22">
        <f>IF(AND(AR258&gt;=Inputs!$B$15,D258=2),MAX(C258,Inputs!$B$15),AR258)</f>
        <v>0</v>
      </c>
      <c r="AU258" s="22">
        <f>IF(AND(AS258&gt;=Inputs!$B$16,D258&lt;4),MAX(C258,Inputs!$B$16),AS258)</f>
        <v>0</v>
      </c>
      <c r="AV258" s="22">
        <f>IF(AND(AT258&gt;=Inputs!$B$16,D258&lt;4),MAX(C258,Inputs!$B$16),AT258)</f>
        <v>0</v>
      </c>
      <c r="AW258" s="20">
        <f>IF(AU258&gt;Inputs!$B$17,Inputs!$B$17,AU258)</f>
        <v>0</v>
      </c>
      <c r="AX258" s="20">
        <f>IF(AV258&gt;Inputs!$B$17,Inputs!$B$17,AV258)</f>
        <v>0</v>
      </c>
    </row>
    <row r="259" spans="1:50" x14ac:dyDescent="0.25">
      <c r="A259" s="1">
        <f>Levels!A260</f>
        <v>0</v>
      </c>
      <c r="B259" s="1">
        <f>Levels!B260</f>
        <v>0</v>
      </c>
      <c r="C259" s="15">
        <f>IF(AND(E259=0,F259=1),Levels!C260,'2013-2014'!AU259)</f>
        <v>0</v>
      </c>
      <c r="D259" s="1">
        <f>Levels!F260</f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 t="e">
        <f>Levels!AE260</f>
        <v>#N/A</v>
      </c>
      <c r="K259" s="1" t="e">
        <f>Levels!AF260</f>
        <v>#N/A</v>
      </c>
      <c r="L259" s="1" t="e">
        <f t="shared" si="44"/>
        <v>#N/A</v>
      </c>
      <c r="M259" s="19">
        <f>IF(D259=1,Inputs!$J$25,IF(D259=2,Inputs!$J$26,IF(D259=3,Inputs!$J$27,IF(D259=4,Inputs!$J$28,0))))</f>
        <v>0</v>
      </c>
      <c r="N259" s="19">
        <f>IF(D259=1,Inputs!$J$42,IF(D259=2,Inputs!$J$43,IF(D259=3,Inputs!$J$44,IF(D259=4,Inputs!$J$45,0))))</f>
        <v>0</v>
      </c>
      <c r="O259" s="19">
        <f>IF(D259=1,Inputs!$K$25,IF(D259=2,Inputs!$K$26,IF(D259=3,Inputs!$K$27,IF(D259=4,Inputs!$K$28,0))))</f>
        <v>0</v>
      </c>
      <c r="P259" s="19">
        <f>IF(D259=1,Inputs!$K$42,IF(D259=2,Inputs!$K$43,IF(D259=3,Inputs!$K$44,IF(D259=4,Inputs!$K$45,0))))</f>
        <v>0</v>
      </c>
      <c r="Q259" s="19">
        <f>IF(AND(D259=1,G259=1),Inputs!$L$25,IF(AND(D259=2,G259=1),Inputs!$L$26,IF(AND(D259=3,G259=1),Inputs!$L$27,IF(AND(D259=4,G259=1),Inputs!$L$28,0))))</f>
        <v>0</v>
      </c>
      <c r="R259" s="19">
        <f>IF(AND(D259=1,G259=1),Inputs!$L$42,IF(AND(D259=2,G259=1),Inputs!$L$43,IF(AND(D259=3,G259=1),Inputs!$L$44,IF(AND(D259=4,G259=1),Inputs!$L$45,0))))</f>
        <v>0</v>
      </c>
      <c r="S259" s="19">
        <f>IF(AND(D259=1,H259=1),Inputs!$M$25,IF(AND(D259=2,H259=1),Inputs!$M$26,IF(AND(D259=3,H259=1),Inputs!$M$27,IF(AND(D259=4,H259=1),Inputs!$M$28,0))))</f>
        <v>0</v>
      </c>
      <c r="T259" s="19">
        <f>IF(AND(D259=1,H259=1),Inputs!$M$42,IF(AND(D259=2,H259=1),Inputs!$M$43,IF(AND(D259=3,H259=1),Inputs!$M$44,IF(AND(D259=4,H259=1),Inputs!$M$45,0))))</f>
        <v>0</v>
      </c>
      <c r="U259" s="19">
        <f>IF(AND(D259=1,I259=1),Inputs!$N$25,IF(AND(D259=2,I259=1),Inputs!$N$26,IF(AND(D259=3,I259=1),Inputs!$N$27,IF(AND(D259=4,I259=1),Inputs!$N$28,0))))</f>
        <v>0</v>
      </c>
      <c r="V259" s="19">
        <f>IF(AND(D259=1,I259=1),Inputs!$N$42,IF(AND(D259=2,I259=1),Inputs!$N$43,IF(AND(D259=3,I259=1),Inputs!$N$44,IF(AND(D259=4,I259=1),Inputs!$N$45,0))))</f>
        <v>0</v>
      </c>
      <c r="W259" s="19">
        <f>IF(D259=1,Inputs!$J$34,IF(D259=2,Inputs!$J$35,IF(D259=3,Inputs!$J$36,IF(D259=4,Inputs!$J$37,0))))</f>
        <v>0</v>
      </c>
      <c r="X259" s="19">
        <f>IF(D259=1,Inputs!$J$51,IF(D259=2,Inputs!$J$52,IF(D259=3,Inputs!$J$53,IF(D259=4,Inputs!$J$54,0))))</f>
        <v>0</v>
      </c>
      <c r="Y259" s="19">
        <f>IF(D259=1,Inputs!$K$34,IF(D259=2,Inputs!$K$35,IF(D259=3,Inputs!$K$36,IF(D259=4,Inputs!$K$37,0))))</f>
        <v>0</v>
      </c>
      <c r="Z259" s="19">
        <f>IF(D259=1,Inputs!$K$51,IF(D259=2,Inputs!$K$52,IF(D259=3,Inputs!$K$53,IF(D259=4,Inputs!$K$54,0))))</f>
        <v>0</v>
      </c>
      <c r="AA259" s="19">
        <f>IF(AND(D259=1,G259=1),Inputs!$L$34,IF(AND(D259=2,G259=1),Inputs!$L$35,IF(AND(D259=3,G259=1),Inputs!$L$36,IF(AND(D259=4,G259=1),Inputs!$L$37,0))))</f>
        <v>0</v>
      </c>
      <c r="AB259" s="19">
        <f>IF(AND(D259=1,G259=1),Inputs!$L$51,IF(AND(D259=2,G259=1),Inputs!$L$52,IF(AND(D259=3,G259=1),Inputs!$L$53,IF(AND(D259=4,G259=1),Inputs!$L$54,0))))</f>
        <v>0</v>
      </c>
      <c r="AC259" s="19">
        <f>IF(AND(D259=1,H259=1),Inputs!$M$34,IF(AND(D259=2,H259=1),Inputs!$M$35,IF(AND(D259=3,H259=1),Inputs!$M$36,IF(AND(D259=4,H259=1),Inputs!$M$37,0))))</f>
        <v>0</v>
      </c>
      <c r="AD259" s="19">
        <f>IF(AND(D259=1,H259=1),Inputs!$M$51,IF(AND(D259=2,H259=1),Inputs!$M$52,IF(AND(D259=3,H259=1),Inputs!$M$53,IF(AND(D259=4,H259=1),Inputs!$M$54,0))))</f>
        <v>0</v>
      </c>
      <c r="AE259" s="19">
        <f>IF(AND(D259=1,I259=1),Inputs!$N$34,IF(AND(D259=2,I259=1),Inputs!$N$35,IF(AND(D259=3,I259=1),Inputs!$N$36,IF(AND(D259=4,I259=1),Inputs!$N$37,0))))</f>
        <v>0</v>
      </c>
      <c r="AF259" s="19">
        <f>IF(AND(D259=1,I259=1),Inputs!$N$51,IF(AND(D259=2,I259=1),Inputs!$N$52,IF(AND(D259=3,I259=1),Inputs!$N$53,IF(AND(D259=4,I259=1),Inputs!$N$54,0))))</f>
        <v>0</v>
      </c>
      <c r="AG259" s="19" t="e">
        <f t="shared" si="45"/>
        <v>#N/A</v>
      </c>
      <c r="AH259" s="19" t="e">
        <f t="shared" si="46"/>
        <v>#N/A</v>
      </c>
      <c r="AI259" s="19" t="e">
        <f t="shared" si="47"/>
        <v>#N/A</v>
      </c>
      <c r="AJ259" s="19" t="e">
        <f>IF(K259=2,Inputs!$B$7,IF(K259=3,Inputs!$B$8,IF(K259=4,Inputs!$B$9,IF(K259=5,Inputs!$B$10,IF(K259=6,Inputs!$B$11)))))</f>
        <v>#N/A</v>
      </c>
      <c r="AK259" s="19">
        <f>Inputs!$B$65+C259</f>
        <v>500</v>
      </c>
      <c r="AL259" s="19" t="e">
        <f t="shared" si="48"/>
        <v>#N/A</v>
      </c>
      <c r="AM259" s="19" t="e">
        <f t="shared" si="43"/>
        <v>#N/A</v>
      </c>
      <c r="AN259" s="19" t="e">
        <f t="shared" si="38"/>
        <v>#N/A</v>
      </c>
      <c r="AO259" s="19" t="e">
        <f t="shared" si="39"/>
        <v>#N/A</v>
      </c>
      <c r="AP259" s="19" t="e">
        <f t="shared" si="40"/>
        <v>#N/A</v>
      </c>
      <c r="AQ259" s="22">
        <f t="shared" si="41"/>
        <v>0</v>
      </c>
      <c r="AR259" s="22">
        <f t="shared" si="42"/>
        <v>0</v>
      </c>
      <c r="AS259" s="22">
        <f>IF(AND(AQ259&gt;=Inputs!$B$15,D259=2),MAX(C259,Inputs!$B$15),AQ259)</f>
        <v>0</v>
      </c>
      <c r="AT259" s="22">
        <f>IF(AND(AR259&gt;=Inputs!$B$15,D259=2),MAX(C259,Inputs!$B$15),AR259)</f>
        <v>0</v>
      </c>
      <c r="AU259" s="22">
        <f>IF(AND(AS259&gt;=Inputs!$B$16,D259&lt;4),MAX(C259,Inputs!$B$16),AS259)</f>
        <v>0</v>
      </c>
      <c r="AV259" s="22">
        <f>IF(AND(AT259&gt;=Inputs!$B$16,D259&lt;4),MAX(C259,Inputs!$B$16),AT259)</f>
        <v>0</v>
      </c>
      <c r="AW259" s="20">
        <f>IF(AU259&gt;Inputs!$B$17,Inputs!$B$17,AU259)</f>
        <v>0</v>
      </c>
      <c r="AX259" s="20">
        <f>IF(AV259&gt;Inputs!$B$17,Inputs!$B$17,AV259)</f>
        <v>0</v>
      </c>
    </row>
    <row r="260" spans="1:50" x14ac:dyDescent="0.25">
      <c r="A260" s="1">
        <f>Levels!A261</f>
        <v>0</v>
      </c>
      <c r="B260" s="1">
        <f>Levels!B261</f>
        <v>0</v>
      </c>
      <c r="C260" s="15">
        <f>IF(AND(E260=0,F260=1),Levels!C261,'2013-2014'!AU260)</f>
        <v>0</v>
      </c>
      <c r="D260" s="1">
        <f>Levels!F261</f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 t="e">
        <f>Levels!AE261</f>
        <v>#N/A</v>
      </c>
      <c r="K260" s="1" t="e">
        <f>Levels!AF261</f>
        <v>#N/A</v>
      </c>
      <c r="L260" s="1" t="e">
        <f t="shared" si="44"/>
        <v>#N/A</v>
      </c>
      <c r="M260" s="19">
        <f>IF(D260=1,Inputs!$J$25,IF(D260=2,Inputs!$J$26,IF(D260=3,Inputs!$J$27,IF(D260=4,Inputs!$J$28,0))))</f>
        <v>0</v>
      </c>
      <c r="N260" s="19">
        <f>IF(D260=1,Inputs!$J$42,IF(D260=2,Inputs!$J$43,IF(D260=3,Inputs!$J$44,IF(D260=4,Inputs!$J$45,0))))</f>
        <v>0</v>
      </c>
      <c r="O260" s="19">
        <f>IF(D260=1,Inputs!$K$25,IF(D260=2,Inputs!$K$26,IF(D260=3,Inputs!$K$27,IF(D260=4,Inputs!$K$28,0))))</f>
        <v>0</v>
      </c>
      <c r="P260" s="19">
        <f>IF(D260=1,Inputs!$K$42,IF(D260=2,Inputs!$K$43,IF(D260=3,Inputs!$K$44,IF(D260=4,Inputs!$K$45,0))))</f>
        <v>0</v>
      </c>
      <c r="Q260" s="19">
        <f>IF(AND(D260=1,G260=1),Inputs!$L$25,IF(AND(D260=2,G260=1),Inputs!$L$26,IF(AND(D260=3,G260=1),Inputs!$L$27,IF(AND(D260=4,G260=1),Inputs!$L$28,0))))</f>
        <v>0</v>
      </c>
      <c r="R260" s="19">
        <f>IF(AND(D260=1,G260=1),Inputs!$L$42,IF(AND(D260=2,G260=1),Inputs!$L$43,IF(AND(D260=3,G260=1),Inputs!$L$44,IF(AND(D260=4,G260=1),Inputs!$L$45,0))))</f>
        <v>0</v>
      </c>
      <c r="S260" s="19">
        <f>IF(AND(D260=1,H260=1),Inputs!$M$25,IF(AND(D260=2,H260=1),Inputs!$M$26,IF(AND(D260=3,H260=1),Inputs!$M$27,IF(AND(D260=4,H260=1),Inputs!$M$28,0))))</f>
        <v>0</v>
      </c>
      <c r="T260" s="19">
        <f>IF(AND(D260=1,H260=1),Inputs!$M$42,IF(AND(D260=2,H260=1),Inputs!$M$43,IF(AND(D260=3,H260=1),Inputs!$M$44,IF(AND(D260=4,H260=1),Inputs!$M$45,0))))</f>
        <v>0</v>
      </c>
      <c r="U260" s="19">
        <f>IF(AND(D260=1,I260=1),Inputs!$N$25,IF(AND(D260=2,I260=1),Inputs!$N$26,IF(AND(D260=3,I260=1),Inputs!$N$27,IF(AND(D260=4,I260=1),Inputs!$N$28,0))))</f>
        <v>0</v>
      </c>
      <c r="V260" s="19">
        <f>IF(AND(D260=1,I260=1),Inputs!$N$42,IF(AND(D260=2,I260=1),Inputs!$N$43,IF(AND(D260=3,I260=1),Inputs!$N$44,IF(AND(D260=4,I260=1),Inputs!$N$45,0))))</f>
        <v>0</v>
      </c>
      <c r="W260" s="19">
        <f>IF(D260=1,Inputs!$J$34,IF(D260=2,Inputs!$J$35,IF(D260=3,Inputs!$J$36,IF(D260=4,Inputs!$J$37,0))))</f>
        <v>0</v>
      </c>
      <c r="X260" s="19">
        <f>IF(D260=1,Inputs!$J$51,IF(D260=2,Inputs!$J$52,IF(D260=3,Inputs!$J$53,IF(D260=4,Inputs!$J$54,0))))</f>
        <v>0</v>
      </c>
      <c r="Y260" s="19">
        <f>IF(D260=1,Inputs!$K$34,IF(D260=2,Inputs!$K$35,IF(D260=3,Inputs!$K$36,IF(D260=4,Inputs!$K$37,0))))</f>
        <v>0</v>
      </c>
      <c r="Z260" s="19">
        <f>IF(D260=1,Inputs!$K$51,IF(D260=2,Inputs!$K$52,IF(D260=3,Inputs!$K$53,IF(D260=4,Inputs!$K$54,0))))</f>
        <v>0</v>
      </c>
      <c r="AA260" s="19">
        <f>IF(AND(D260=1,G260=1),Inputs!$L$34,IF(AND(D260=2,G260=1),Inputs!$L$35,IF(AND(D260=3,G260=1),Inputs!$L$36,IF(AND(D260=4,G260=1),Inputs!$L$37,0))))</f>
        <v>0</v>
      </c>
      <c r="AB260" s="19">
        <f>IF(AND(D260=1,G260=1),Inputs!$L$51,IF(AND(D260=2,G260=1),Inputs!$L$52,IF(AND(D260=3,G260=1),Inputs!$L$53,IF(AND(D260=4,G260=1),Inputs!$L$54,0))))</f>
        <v>0</v>
      </c>
      <c r="AC260" s="19">
        <f>IF(AND(D260=1,H260=1),Inputs!$M$34,IF(AND(D260=2,H260=1),Inputs!$M$35,IF(AND(D260=3,H260=1),Inputs!$M$36,IF(AND(D260=4,H260=1),Inputs!$M$37,0))))</f>
        <v>0</v>
      </c>
      <c r="AD260" s="19">
        <f>IF(AND(D260=1,H260=1),Inputs!$M$51,IF(AND(D260=2,H260=1),Inputs!$M$52,IF(AND(D260=3,H260=1),Inputs!$M$53,IF(AND(D260=4,H260=1),Inputs!$M$54,0))))</f>
        <v>0</v>
      </c>
      <c r="AE260" s="19">
        <f>IF(AND(D260=1,I260=1),Inputs!$N$34,IF(AND(D260=2,I260=1),Inputs!$N$35,IF(AND(D260=3,I260=1),Inputs!$N$36,IF(AND(D260=4,I260=1),Inputs!$N$37,0))))</f>
        <v>0</v>
      </c>
      <c r="AF260" s="19">
        <f>IF(AND(D260=1,I260=1),Inputs!$N$51,IF(AND(D260=2,I260=1),Inputs!$N$52,IF(AND(D260=3,I260=1),Inputs!$N$53,IF(AND(D260=4,I260=1),Inputs!$N$54,0))))</f>
        <v>0</v>
      </c>
      <c r="AG260" s="19" t="e">
        <f t="shared" si="45"/>
        <v>#N/A</v>
      </c>
      <c r="AH260" s="19" t="e">
        <f t="shared" si="46"/>
        <v>#N/A</v>
      </c>
      <c r="AI260" s="19" t="e">
        <f t="shared" si="47"/>
        <v>#N/A</v>
      </c>
      <c r="AJ260" s="19" t="e">
        <f>IF(K260=2,Inputs!$B$7,IF(K260=3,Inputs!$B$8,IF(K260=4,Inputs!$B$9,IF(K260=5,Inputs!$B$10,IF(K260=6,Inputs!$B$11)))))</f>
        <v>#N/A</v>
      </c>
      <c r="AK260" s="19">
        <f>Inputs!$B$65+C260</f>
        <v>500</v>
      </c>
      <c r="AL260" s="19" t="e">
        <f t="shared" si="48"/>
        <v>#N/A</v>
      </c>
      <c r="AM260" s="19" t="e">
        <f t="shared" si="43"/>
        <v>#N/A</v>
      </c>
      <c r="AN260" s="19" t="e">
        <f t="shared" ref="AN260:AN303" si="49">AL260+SUM(AA260,AC260,AE260,Q260,S260,U260)</f>
        <v>#N/A</v>
      </c>
      <c r="AO260" s="19" t="e">
        <f t="shared" ref="AO260:AO303" si="50">IF(L260="Increment",AG260,IF(L260="Leap",AM260))</f>
        <v>#N/A</v>
      </c>
      <c r="AP260" s="19" t="e">
        <f t="shared" ref="AP260:AP303" si="51">IF(L260="Increment",AH260,IF(L260="Leap",AN260))</f>
        <v>#N/A</v>
      </c>
      <c r="AQ260" s="22">
        <f t="shared" ref="AQ260:AQ303" si="52">IF(F260=1,AO260,0)</f>
        <v>0</v>
      </c>
      <c r="AR260" s="22">
        <f t="shared" ref="AR260:AR303" si="53">IF(F260=1,AP260,0)</f>
        <v>0</v>
      </c>
      <c r="AS260" s="22">
        <f>IF(AND(AQ260&gt;=Inputs!$B$15,D260=2),MAX(C260,Inputs!$B$15),AQ260)</f>
        <v>0</v>
      </c>
      <c r="AT260" s="22">
        <f>IF(AND(AR260&gt;=Inputs!$B$15,D260=2),MAX(C260,Inputs!$B$15),AR260)</f>
        <v>0</v>
      </c>
      <c r="AU260" s="22">
        <f>IF(AND(AS260&gt;=Inputs!$B$16,D260&lt;4),MAX(C260,Inputs!$B$16),AS260)</f>
        <v>0</v>
      </c>
      <c r="AV260" s="22">
        <f>IF(AND(AT260&gt;=Inputs!$B$16,D260&lt;4),MAX(C260,Inputs!$B$16),AT260)</f>
        <v>0</v>
      </c>
      <c r="AW260" s="20">
        <f>IF(AU260&gt;Inputs!$B$17,Inputs!$B$17,AU260)</f>
        <v>0</v>
      </c>
      <c r="AX260" s="20">
        <f>IF(AV260&gt;Inputs!$B$17,Inputs!$B$17,AV260)</f>
        <v>0</v>
      </c>
    </row>
    <row r="261" spans="1:50" x14ac:dyDescent="0.25">
      <c r="A261" s="1">
        <f>Levels!A262</f>
        <v>0</v>
      </c>
      <c r="B261" s="1">
        <f>Levels!B262</f>
        <v>0</v>
      </c>
      <c r="C261" s="15">
        <f>IF(AND(E261=0,F261=1),Levels!C262,'2013-2014'!AU261)</f>
        <v>0</v>
      </c>
      <c r="D261" s="1">
        <f>Levels!F262</f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 t="e">
        <f>Levels!AE262</f>
        <v>#N/A</v>
      </c>
      <c r="K261" s="1" t="e">
        <f>Levels!AF262</f>
        <v>#N/A</v>
      </c>
      <c r="L261" s="1" t="e">
        <f t="shared" si="44"/>
        <v>#N/A</v>
      </c>
      <c r="M261" s="19">
        <f>IF(D261=1,Inputs!$J$25,IF(D261=2,Inputs!$J$26,IF(D261=3,Inputs!$J$27,IF(D261=4,Inputs!$J$28,0))))</f>
        <v>0</v>
      </c>
      <c r="N261" s="19">
        <f>IF(D261=1,Inputs!$J$42,IF(D261=2,Inputs!$J$43,IF(D261=3,Inputs!$J$44,IF(D261=4,Inputs!$J$45,0))))</f>
        <v>0</v>
      </c>
      <c r="O261" s="19">
        <f>IF(D261=1,Inputs!$K$25,IF(D261=2,Inputs!$K$26,IF(D261=3,Inputs!$K$27,IF(D261=4,Inputs!$K$28,0))))</f>
        <v>0</v>
      </c>
      <c r="P261" s="19">
        <f>IF(D261=1,Inputs!$K$42,IF(D261=2,Inputs!$K$43,IF(D261=3,Inputs!$K$44,IF(D261=4,Inputs!$K$45,0))))</f>
        <v>0</v>
      </c>
      <c r="Q261" s="19">
        <f>IF(AND(D261=1,G261=1),Inputs!$L$25,IF(AND(D261=2,G261=1),Inputs!$L$26,IF(AND(D261=3,G261=1),Inputs!$L$27,IF(AND(D261=4,G261=1),Inputs!$L$28,0))))</f>
        <v>0</v>
      </c>
      <c r="R261" s="19">
        <f>IF(AND(D261=1,G261=1),Inputs!$L$42,IF(AND(D261=2,G261=1),Inputs!$L$43,IF(AND(D261=3,G261=1),Inputs!$L$44,IF(AND(D261=4,G261=1),Inputs!$L$45,0))))</f>
        <v>0</v>
      </c>
      <c r="S261" s="19">
        <f>IF(AND(D261=1,H261=1),Inputs!$M$25,IF(AND(D261=2,H261=1),Inputs!$M$26,IF(AND(D261=3,H261=1),Inputs!$M$27,IF(AND(D261=4,H261=1),Inputs!$M$28,0))))</f>
        <v>0</v>
      </c>
      <c r="T261" s="19">
        <f>IF(AND(D261=1,H261=1),Inputs!$M$42,IF(AND(D261=2,H261=1),Inputs!$M$43,IF(AND(D261=3,H261=1),Inputs!$M$44,IF(AND(D261=4,H261=1),Inputs!$M$45,0))))</f>
        <v>0</v>
      </c>
      <c r="U261" s="19">
        <f>IF(AND(D261=1,I261=1),Inputs!$N$25,IF(AND(D261=2,I261=1),Inputs!$N$26,IF(AND(D261=3,I261=1),Inputs!$N$27,IF(AND(D261=4,I261=1),Inputs!$N$28,0))))</f>
        <v>0</v>
      </c>
      <c r="V261" s="19">
        <f>IF(AND(D261=1,I261=1),Inputs!$N$42,IF(AND(D261=2,I261=1),Inputs!$N$43,IF(AND(D261=3,I261=1),Inputs!$N$44,IF(AND(D261=4,I261=1),Inputs!$N$45,0))))</f>
        <v>0</v>
      </c>
      <c r="W261" s="19">
        <f>IF(D261=1,Inputs!$J$34,IF(D261=2,Inputs!$J$35,IF(D261=3,Inputs!$J$36,IF(D261=4,Inputs!$J$37,0))))</f>
        <v>0</v>
      </c>
      <c r="X261" s="19">
        <f>IF(D261=1,Inputs!$J$51,IF(D261=2,Inputs!$J$52,IF(D261=3,Inputs!$J$53,IF(D261=4,Inputs!$J$54,0))))</f>
        <v>0</v>
      </c>
      <c r="Y261" s="19">
        <f>IF(D261=1,Inputs!$K$34,IF(D261=2,Inputs!$K$35,IF(D261=3,Inputs!$K$36,IF(D261=4,Inputs!$K$37,0))))</f>
        <v>0</v>
      </c>
      <c r="Z261" s="19">
        <f>IF(D261=1,Inputs!$K$51,IF(D261=2,Inputs!$K$52,IF(D261=3,Inputs!$K$53,IF(D261=4,Inputs!$K$54,0))))</f>
        <v>0</v>
      </c>
      <c r="AA261" s="19">
        <f>IF(AND(D261=1,G261=1),Inputs!$L$34,IF(AND(D261=2,G261=1),Inputs!$L$35,IF(AND(D261=3,G261=1),Inputs!$L$36,IF(AND(D261=4,G261=1),Inputs!$L$37,0))))</f>
        <v>0</v>
      </c>
      <c r="AB261" s="19">
        <f>IF(AND(D261=1,G261=1),Inputs!$L$51,IF(AND(D261=2,G261=1),Inputs!$L$52,IF(AND(D261=3,G261=1),Inputs!$L$53,IF(AND(D261=4,G261=1),Inputs!$L$54,0))))</f>
        <v>0</v>
      </c>
      <c r="AC261" s="19">
        <f>IF(AND(D261=1,H261=1),Inputs!$M$34,IF(AND(D261=2,H261=1),Inputs!$M$35,IF(AND(D261=3,H261=1),Inputs!$M$36,IF(AND(D261=4,H261=1),Inputs!$M$37,0))))</f>
        <v>0</v>
      </c>
      <c r="AD261" s="19">
        <f>IF(AND(D261=1,H261=1),Inputs!$M$51,IF(AND(D261=2,H261=1),Inputs!$M$52,IF(AND(D261=3,H261=1),Inputs!$M$53,IF(AND(D261=4,H261=1),Inputs!$M$54,0))))</f>
        <v>0</v>
      </c>
      <c r="AE261" s="19">
        <f>IF(AND(D261=1,I261=1),Inputs!$N$34,IF(AND(D261=2,I261=1),Inputs!$N$35,IF(AND(D261=3,I261=1),Inputs!$N$36,IF(AND(D261=4,I261=1),Inputs!$N$37,0))))</f>
        <v>0</v>
      </c>
      <c r="AF261" s="19">
        <f>IF(AND(D261=1,I261=1),Inputs!$N$51,IF(AND(D261=2,I261=1),Inputs!$N$52,IF(AND(D261=3,I261=1),Inputs!$N$53,IF(AND(D261=4,I261=1),Inputs!$N$54,0))))</f>
        <v>0</v>
      </c>
      <c r="AG261" s="19" t="e">
        <f t="shared" si="45"/>
        <v>#N/A</v>
      </c>
      <c r="AH261" s="19" t="e">
        <f t="shared" si="46"/>
        <v>#N/A</v>
      </c>
      <c r="AI261" s="19" t="e">
        <f t="shared" si="47"/>
        <v>#N/A</v>
      </c>
      <c r="AJ261" s="19" t="e">
        <f>IF(K261=2,Inputs!$B$7,IF(K261=3,Inputs!$B$8,IF(K261=4,Inputs!$B$9,IF(K261=5,Inputs!$B$10,IF(K261=6,Inputs!$B$11)))))</f>
        <v>#N/A</v>
      </c>
      <c r="AK261" s="19">
        <f>Inputs!$B$65+C261</f>
        <v>500</v>
      </c>
      <c r="AL261" s="19" t="e">
        <f t="shared" si="48"/>
        <v>#N/A</v>
      </c>
      <c r="AM261" s="19" t="e">
        <f t="shared" ref="AM261:AM303" si="54">AL261+SUM(Q261,S261,U261)</f>
        <v>#N/A</v>
      </c>
      <c r="AN261" s="19" t="e">
        <f t="shared" si="49"/>
        <v>#N/A</v>
      </c>
      <c r="AO261" s="19" t="e">
        <f t="shared" si="50"/>
        <v>#N/A</v>
      </c>
      <c r="AP261" s="19" t="e">
        <f t="shared" si="51"/>
        <v>#N/A</v>
      </c>
      <c r="AQ261" s="22">
        <f t="shared" si="52"/>
        <v>0</v>
      </c>
      <c r="AR261" s="22">
        <f t="shared" si="53"/>
        <v>0</v>
      </c>
      <c r="AS261" s="22">
        <f>IF(AND(AQ261&gt;=Inputs!$B$15,D261=2),MAX(C261,Inputs!$B$15),AQ261)</f>
        <v>0</v>
      </c>
      <c r="AT261" s="22">
        <f>IF(AND(AR261&gt;=Inputs!$B$15,D261=2),MAX(C261,Inputs!$B$15),AR261)</f>
        <v>0</v>
      </c>
      <c r="AU261" s="22">
        <f>IF(AND(AS261&gt;=Inputs!$B$16,D261&lt;4),MAX(C261,Inputs!$B$16),AS261)</f>
        <v>0</v>
      </c>
      <c r="AV261" s="22">
        <f>IF(AND(AT261&gt;=Inputs!$B$16,D261&lt;4),MAX(C261,Inputs!$B$16),AT261)</f>
        <v>0</v>
      </c>
      <c r="AW261" s="20">
        <f>IF(AU261&gt;Inputs!$B$17,Inputs!$B$17,AU261)</f>
        <v>0</v>
      </c>
      <c r="AX261" s="20">
        <f>IF(AV261&gt;Inputs!$B$17,Inputs!$B$17,AV261)</f>
        <v>0</v>
      </c>
    </row>
    <row r="262" spans="1:50" x14ac:dyDescent="0.25">
      <c r="A262" s="1">
        <f>Levels!A263</f>
        <v>0</v>
      </c>
      <c r="B262" s="1">
        <f>Levels!B263</f>
        <v>0</v>
      </c>
      <c r="C262" s="15">
        <f>IF(AND(E262=0,F262=1),Levels!C263,'2013-2014'!AU262)</f>
        <v>0</v>
      </c>
      <c r="D262" s="1">
        <f>Levels!F263</f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 t="e">
        <f>Levels!AE263</f>
        <v>#N/A</v>
      </c>
      <c r="K262" s="1" t="e">
        <f>Levels!AF263</f>
        <v>#N/A</v>
      </c>
      <c r="L262" s="1" t="e">
        <f t="shared" si="44"/>
        <v>#N/A</v>
      </c>
      <c r="M262" s="19">
        <f>IF(D262=1,Inputs!$J$25,IF(D262=2,Inputs!$J$26,IF(D262=3,Inputs!$J$27,IF(D262=4,Inputs!$J$28,0))))</f>
        <v>0</v>
      </c>
      <c r="N262" s="19">
        <f>IF(D262=1,Inputs!$J$42,IF(D262=2,Inputs!$J$43,IF(D262=3,Inputs!$J$44,IF(D262=4,Inputs!$J$45,0))))</f>
        <v>0</v>
      </c>
      <c r="O262" s="19">
        <f>IF(D262=1,Inputs!$K$25,IF(D262=2,Inputs!$K$26,IF(D262=3,Inputs!$K$27,IF(D262=4,Inputs!$K$28,0))))</f>
        <v>0</v>
      </c>
      <c r="P262" s="19">
        <f>IF(D262=1,Inputs!$K$42,IF(D262=2,Inputs!$K$43,IF(D262=3,Inputs!$K$44,IF(D262=4,Inputs!$K$45,0))))</f>
        <v>0</v>
      </c>
      <c r="Q262" s="19">
        <f>IF(AND(D262=1,G262=1),Inputs!$L$25,IF(AND(D262=2,G262=1),Inputs!$L$26,IF(AND(D262=3,G262=1),Inputs!$L$27,IF(AND(D262=4,G262=1),Inputs!$L$28,0))))</f>
        <v>0</v>
      </c>
      <c r="R262" s="19">
        <f>IF(AND(D262=1,G262=1),Inputs!$L$42,IF(AND(D262=2,G262=1),Inputs!$L$43,IF(AND(D262=3,G262=1),Inputs!$L$44,IF(AND(D262=4,G262=1),Inputs!$L$45,0))))</f>
        <v>0</v>
      </c>
      <c r="S262" s="19">
        <f>IF(AND(D262=1,H262=1),Inputs!$M$25,IF(AND(D262=2,H262=1),Inputs!$M$26,IF(AND(D262=3,H262=1),Inputs!$M$27,IF(AND(D262=4,H262=1),Inputs!$M$28,0))))</f>
        <v>0</v>
      </c>
      <c r="T262" s="19">
        <f>IF(AND(D262=1,H262=1),Inputs!$M$42,IF(AND(D262=2,H262=1),Inputs!$M$43,IF(AND(D262=3,H262=1),Inputs!$M$44,IF(AND(D262=4,H262=1),Inputs!$M$45,0))))</f>
        <v>0</v>
      </c>
      <c r="U262" s="19">
        <f>IF(AND(D262=1,I262=1),Inputs!$N$25,IF(AND(D262=2,I262=1),Inputs!$N$26,IF(AND(D262=3,I262=1),Inputs!$N$27,IF(AND(D262=4,I262=1),Inputs!$N$28,0))))</f>
        <v>0</v>
      </c>
      <c r="V262" s="19">
        <f>IF(AND(D262=1,I262=1),Inputs!$N$42,IF(AND(D262=2,I262=1),Inputs!$N$43,IF(AND(D262=3,I262=1),Inputs!$N$44,IF(AND(D262=4,I262=1),Inputs!$N$45,0))))</f>
        <v>0</v>
      </c>
      <c r="W262" s="19">
        <f>IF(D262=1,Inputs!$J$34,IF(D262=2,Inputs!$J$35,IF(D262=3,Inputs!$J$36,IF(D262=4,Inputs!$J$37,0))))</f>
        <v>0</v>
      </c>
      <c r="X262" s="19">
        <f>IF(D262=1,Inputs!$J$51,IF(D262=2,Inputs!$J$52,IF(D262=3,Inputs!$J$53,IF(D262=4,Inputs!$J$54,0))))</f>
        <v>0</v>
      </c>
      <c r="Y262" s="19">
        <f>IF(D262=1,Inputs!$K$34,IF(D262=2,Inputs!$K$35,IF(D262=3,Inputs!$K$36,IF(D262=4,Inputs!$K$37,0))))</f>
        <v>0</v>
      </c>
      <c r="Z262" s="19">
        <f>IF(D262=1,Inputs!$K$51,IF(D262=2,Inputs!$K$52,IF(D262=3,Inputs!$K$53,IF(D262=4,Inputs!$K$54,0))))</f>
        <v>0</v>
      </c>
      <c r="AA262" s="19">
        <f>IF(AND(D262=1,G262=1),Inputs!$L$34,IF(AND(D262=2,G262=1),Inputs!$L$35,IF(AND(D262=3,G262=1),Inputs!$L$36,IF(AND(D262=4,G262=1),Inputs!$L$37,0))))</f>
        <v>0</v>
      </c>
      <c r="AB262" s="19">
        <f>IF(AND(D262=1,G262=1),Inputs!$L$51,IF(AND(D262=2,G262=1),Inputs!$L$52,IF(AND(D262=3,G262=1),Inputs!$L$53,IF(AND(D262=4,G262=1),Inputs!$L$54,0))))</f>
        <v>0</v>
      </c>
      <c r="AC262" s="19">
        <f>IF(AND(D262=1,H262=1),Inputs!$M$34,IF(AND(D262=2,H262=1),Inputs!$M$35,IF(AND(D262=3,H262=1),Inputs!$M$36,IF(AND(D262=4,H262=1),Inputs!$M$37,0))))</f>
        <v>0</v>
      </c>
      <c r="AD262" s="19">
        <f>IF(AND(D262=1,H262=1),Inputs!$M$51,IF(AND(D262=2,H262=1),Inputs!$M$52,IF(AND(D262=3,H262=1),Inputs!$M$53,IF(AND(D262=4,H262=1),Inputs!$M$54,0))))</f>
        <v>0</v>
      </c>
      <c r="AE262" s="19">
        <f>IF(AND(D262=1,I262=1),Inputs!$N$34,IF(AND(D262=2,I262=1),Inputs!$N$35,IF(AND(D262=3,I262=1),Inputs!$N$36,IF(AND(D262=4,I262=1),Inputs!$N$37,0))))</f>
        <v>0</v>
      </c>
      <c r="AF262" s="19">
        <f>IF(AND(D262=1,I262=1),Inputs!$N$51,IF(AND(D262=2,I262=1),Inputs!$N$52,IF(AND(D262=3,I262=1),Inputs!$N$53,IF(AND(D262=4,I262=1),Inputs!$N$54,0))))</f>
        <v>0</v>
      </c>
      <c r="AG262" s="19" t="e">
        <f t="shared" si="45"/>
        <v>#N/A</v>
      </c>
      <c r="AH262" s="19" t="e">
        <f t="shared" si="46"/>
        <v>#N/A</v>
      </c>
      <c r="AI262" s="19" t="e">
        <f t="shared" si="47"/>
        <v>#N/A</v>
      </c>
      <c r="AJ262" s="19" t="e">
        <f>IF(K262=2,Inputs!$B$7,IF(K262=3,Inputs!$B$8,IF(K262=4,Inputs!$B$9,IF(K262=5,Inputs!$B$10,IF(K262=6,Inputs!$B$11)))))</f>
        <v>#N/A</v>
      </c>
      <c r="AK262" s="19">
        <f>Inputs!$B$65+C262</f>
        <v>500</v>
      </c>
      <c r="AL262" s="19" t="e">
        <f t="shared" si="48"/>
        <v>#N/A</v>
      </c>
      <c r="AM262" s="19" t="e">
        <f t="shared" si="54"/>
        <v>#N/A</v>
      </c>
      <c r="AN262" s="19" t="e">
        <f t="shared" si="49"/>
        <v>#N/A</v>
      </c>
      <c r="AO262" s="19" t="e">
        <f t="shared" si="50"/>
        <v>#N/A</v>
      </c>
      <c r="AP262" s="19" t="e">
        <f t="shared" si="51"/>
        <v>#N/A</v>
      </c>
      <c r="AQ262" s="22">
        <f t="shared" si="52"/>
        <v>0</v>
      </c>
      <c r="AR262" s="22">
        <f t="shared" si="53"/>
        <v>0</v>
      </c>
      <c r="AS262" s="22">
        <f>IF(AND(AQ262&gt;=Inputs!$B$15,D262=2),MAX(C262,Inputs!$B$15),AQ262)</f>
        <v>0</v>
      </c>
      <c r="AT262" s="22">
        <f>IF(AND(AR262&gt;=Inputs!$B$15,D262=2),MAX(C262,Inputs!$B$15),AR262)</f>
        <v>0</v>
      </c>
      <c r="AU262" s="22">
        <f>IF(AND(AS262&gt;=Inputs!$B$16,D262&lt;4),MAX(C262,Inputs!$B$16),AS262)</f>
        <v>0</v>
      </c>
      <c r="AV262" s="22">
        <f>IF(AND(AT262&gt;=Inputs!$B$16,D262&lt;4),MAX(C262,Inputs!$B$16),AT262)</f>
        <v>0</v>
      </c>
      <c r="AW262" s="20">
        <f>IF(AU262&gt;Inputs!$B$17,Inputs!$B$17,AU262)</f>
        <v>0</v>
      </c>
      <c r="AX262" s="20">
        <f>IF(AV262&gt;Inputs!$B$17,Inputs!$B$17,AV262)</f>
        <v>0</v>
      </c>
    </row>
    <row r="263" spans="1:50" x14ac:dyDescent="0.25">
      <c r="A263" s="1">
        <f>Levels!A264</f>
        <v>0</v>
      </c>
      <c r="B263" s="1">
        <f>Levels!B264</f>
        <v>0</v>
      </c>
      <c r="C263" s="15">
        <f>IF(AND(E263=0,F263=1),Levels!C264,'2013-2014'!AU263)</f>
        <v>0</v>
      </c>
      <c r="D263" s="1">
        <f>Levels!F264</f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 t="e">
        <f>Levels!AE264</f>
        <v>#N/A</v>
      </c>
      <c r="K263" s="1" t="e">
        <f>Levels!AF264</f>
        <v>#N/A</v>
      </c>
      <c r="L263" s="1" t="e">
        <f t="shared" si="44"/>
        <v>#N/A</v>
      </c>
      <c r="M263" s="19">
        <f>IF(D263=1,Inputs!$J$25,IF(D263=2,Inputs!$J$26,IF(D263=3,Inputs!$J$27,IF(D263=4,Inputs!$J$28,0))))</f>
        <v>0</v>
      </c>
      <c r="N263" s="19">
        <f>IF(D263=1,Inputs!$J$42,IF(D263=2,Inputs!$J$43,IF(D263=3,Inputs!$J$44,IF(D263=4,Inputs!$J$45,0))))</f>
        <v>0</v>
      </c>
      <c r="O263" s="19">
        <f>IF(D263=1,Inputs!$K$25,IF(D263=2,Inputs!$K$26,IF(D263=3,Inputs!$K$27,IF(D263=4,Inputs!$K$28,0))))</f>
        <v>0</v>
      </c>
      <c r="P263" s="19">
        <f>IF(D263=1,Inputs!$K$42,IF(D263=2,Inputs!$K$43,IF(D263=3,Inputs!$K$44,IF(D263=4,Inputs!$K$45,0))))</f>
        <v>0</v>
      </c>
      <c r="Q263" s="19">
        <f>IF(AND(D263=1,G263=1),Inputs!$L$25,IF(AND(D263=2,G263=1),Inputs!$L$26,IF(AND(D263=3,G263=1),Inputs!$L$27,IF(AND(D263=4,G263=1),Inputs!$L$28,0))))</f>
        <v>0</v>
      </c>
      <c r="R263" s="19">
        <f>IF(AND(D263=1,G263=1),Inputs!$L$42,IF(AND(D263=2,G263=1),Inputs!$L$43,IF(AND(D263=3,G263=1),Inputs!$L$44,IF(AND(D263=4,G263=1),Inputs!$L$45,0))))</f>
        <v>0</v>
      </c>
      <c r="S263" s="19">
        <f>IF(AND(D263=1,H263=1),Inputs!$M$25,IF(AND(D263=2,H263=1),Inputs!$M$26,IF(AND(D263=3,H263=1),Inputs!$M$27,IF(AND(D263=4,H263=1),Inputs!$M$28,0))))</f>
        <v>0</v>
      </c>
      <c r="T263" s="19">
        <f>IF(AND(D263=1,H263=1),Inputs!$M$42,IF(AND(D263=2,H263=1),Inputs!$M$43,IF(AND(D263=3,H263=1),Inputs!$M$44,IF(AND(D263=4,H263=1),Inputs!$M$45,0))))</f>
        <v>0</v>
      </c>
      <c r="U263" s="19">
        <f>IF(AND(D263=1,I263=1),Inputs!$N$25,IF(AND(D263=2,I263=1),Inputs!$N$26,IF(AND(D263=3,I263=1),Inputs!$N$27,IF(AND(D263=4,I263=1),Inputs!$N$28,0))))</f>
        <v>0</v>
      </c>
      <c r="V263" s="19">
        <f>IF(AND(D263=1,I263=1),Inputs!$N$42,IF(AND(D263=2,I263=1),Inputs!$N$43,IF(AND(D263=3,I263=1),Inputs!$N$44,IF(AND(D263=4,I263=1),Inputs!$N$45,0))))</f>
        <v>0</v>
      </c>
      <c r="W263" s="19">
        <f>IF(D263=1,Inputs!$J$34,IF(D263=2,Inputs!$J$35,IF(D263=3,Inputs!$J$36,IF(D263=4,Inputs!$J$37,0))))</f>
        <v>0</v>
      </c>
      <c r="X263" s="19">
        <f>IF(D263=1,Inputs!$J$51,IF(D263=2,Inputs!$J$52,IF(D263=3,Inputs!$J$53,IF(D263=4,Inputs!$J$54,0))))</f>
        <v>0</v>
      </c>
      <c r="Y263" s="19">
        <f>IF(D263=1,Inputs!$K$34,IF(D263=2,Inputs!$K$35,IF(D263=3,Inputs!$K$36,IF(D263=4,Inputs!$K$37,0))))</f>
        <v>0</v>
      </c>
      <c r="Z263" s="19">
        <f>IF(D263=1,Inputs!$K$51,IF(D263=2,Inputs!$K$52,IF(D263=3,Inputs!$K$53,IF(D263=4,Inputs!$K$54,0))))</f>
        <v>0</v>
      </c>
      <c r="AA263" s="19">
        <f>IF(AND(D263=1,G263=1),Inputs!$L$34,IF(AND(D263=2,G263=1),Inputs!$L$35,IF(AND(D263=3,G263=1),Inputs!$L$36,IF(AND(D263=4,G263=1),Inputs!$L$37,0))))</f>
        <v>0</v>
      </c>
      <c r="AB263" s="19">
        <f>IF(AND(D263=1,G263=1),Inputs!$L$51,IF(AND(D263=2,G263=1),Inputs!$L$52,IF(AND(D263=3,G263=1),Inputs!$L$53,IF(AND(D263=4,G263=1),Inputs!$L$54,0))))</f>
        <v>0</v>
      </c>
      <c r="AC263" s="19">
        <f>IF(AND(D263=1,H263=1),Inputs!$M$34,IF(AND(D263=2,H263=1),Inputs!$M$35,IF(AND(D263=3,H263=1),Inputs!$M$36,IF(AND(D263=4,H263=1),Inputs!$M$37,0))))</f>
        <v>0</v>
      </c>
      <c r="AD263" s="19">
        <f>IF(AND(D263=1,H263=1),Inputs!$M$51,IF(AND(D263=2,H263=1),Inputs!$M$52,IF(AND(D263=3,H263=1),Inputs!$M$53,IF(AND(D263=4,H263=1),Inputs!$M$54,0))))</f>
        <v>0</v>
      </c>
      <c r="AE263" s="19">
        <f>IF(AND(D263=1,I263=1),Inputs!$N$34,IF(AND(D263=2,I263=1),Inputs!$N$35,IF(AND(D263=3,I263=1),Inputs!$N$36,IF(AND(D263=4,I263=1),Inputs!$N$37,0))))</f>
        <v>0</v>
      </c>
      <c r="AF263" s="19">
        <f>IF(AND(D263=1,I263=1),Inputs!$N$51,IF(AND(D263=2,I263=1),Inputs!$N$52,IF(AND(D263=3,I263=1),Inputs!$N$53,IF(AND(D263=4,I263=1),Inputs!$N$54,0))))</f>
        <v>0</v>
      </c>
      <c r="AG263" s="19" t="e">
        <f t="shared" si="45"/>
        <v>#N/A</v>
      </c>
      <c r="AH263" s="19" t="e">
        <f t="shared" si="46"/>
        <v>#N/A</v>
      </c>
      <c r="AI263" s="19" t="e">
        <f t="shared" si="47"/>
        <v>#N/A</v>
      </c>
      <c r="AJ263" s="19" t="e">
        <f>IF(K263=2,Inputs!$B$7,IF(K263=3,Inputs!$B$8,IF(K263=4,Inputs!$B$9,IF(K263=5,Inputs!$B$10,IF(K263=6,Inputs!$B$11)))))</f>
        <v>#N/A</v>
      </c>
      <c r="AK263" s="19">
        <f>Inputs!$B$65+C263</f>
        <v>500</v>
      </c>
      <c r="AL263" s="19" t="e">
        <f t="shared" si="48"/>
        <v>#N/A</v>
      </c>
      <c r="AM263" s="19" t="e">
        <f t="shared" si="54"/>
        <v>#N/A</v>
      </c>
      <c r="AN263" s="19" t="e">
        <f t="shared" si="49"/>
        <v>#N/A</v>
      </c>
      <c r="AO263" s="19" t="e">
        <f t="shared" si="50"/>
        <v>#N/A</v>
      </c>
      <c r="AP263" s="19" t="e">
        <f t="shared" si="51"/>
        <v>#N/A</v>
      </c>
      <c r="AQ263" s="22">
        <f t="shared" si="52"/>
        <v>0</v>
      </c>
      <c r="AR263" s="22">
        <f t="shared" si="53"/>
        <v>0</v>
      </c>
      <c r="AS263" s="22">
        <f>IF(AND(AQ263&gt;=Inputs!$B$15,D263=2),MAX(C263,Inputs!$B$15),AQ263)</f>
        <v>0</v>
      </c>
      <c r="AT263" s="22">
        <f>IF(AND(AR263&gt;=Inputs!$B$15,D263=2),MAX(C263,Inputs!$B$15),AR263)</f>
        <v>0</v>
      </c>
      <c r="AU263" s="22">
        <f>IF(AND(AS263&gt;=Inputs!$B$16,D263&lt;4),MAX(C263,Inputs!$B$16),AS263)</f>
        <v>0</v>
      </c>
      <c r="AV263" s="22">
        <f>IF(AND(AT263&gt;=Inputs!$B$16,D263&lt;4),MAX(C263,Inputs!$B$16),AT263)</f>
        <v>0</v>
      </c>
      <c r="AW263" s="20">
        <f>IF(AU263&gt;Inputs!$B$17,Inputs!$B$17,AU263)</f>
        <v>0</v>
      </c>
      <c r="AX263" s="20">
        <f>IF(AV263&gt;Inputs!$B$17,Inputs!$B$17,AV263)</f>
        <v>0</v>
      </c>
    </row>
    <row r="264" spans="1:50" x14ac:dyDescent="0.25">
      <c r="A264" s="1">
        <f>Levels!A265</f>
        <v>0</v>
      </c>
      <c r="B264" s="1">
        <f>Levels!B265</f>
        <v>0</v>
      </c>
      <c r="C264" s="15">
        <f>IF(AND(E264=0,F264=1),Levels!C265,'2013-2014'!AU264)</f>
        <v>0</v>
      </c>
      <c r="D264" s="1">
        <f>Levels!F265</f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 t="e">
        <f>Levels!AE265</f>
        <v>#N/A</v>
      </c>
      <c r="K264" s="1" t="e">
        <f>Levels!AF265</f>
        <v>#N/A</v>
      </c>
      <c r="L264" s="1" t="e">
        <f t="shared" si="44"/>
        <v>#N/A</v>
      </c>
      <c r="M264" s="19">
        <f>IF(D264=1,Inputs!$J$25,IF(D264=2,Inputs!$J$26,IF(D264=3,Inputs!$J$27,IF(D264=4,Inputs!$J$28,0))))</f>
        <v>0</v>
      </c>
      <c r="N264" s="19">
        <f>IF(D264=1,Inputs!$J$42,IF(D264=2,Inputs!$J$43,IF(D264=3,Inputs!$J$44,IF(D264=4,Inputs!$J$45,0))))</f>
        <v>0</v>
      </c>
      <c r="O264" s="19">
        <f>IF(D264=1,Inputs!$K$25,IF(D264=2,Inputs!$K$26,IF(D264=3,Inputs!$K$27,IF(D264=4,Inputs!$K$28,0))))</f>
        <v>0</v>
      </c>
      <c r="P264" s="19">
        <f>IF(D264=1,Inputs!$K$42,IF(D264=2,Inputs!$K$43,IF(D264=3,Inputs!$K$44,IF(D264=4,Inputs!$K$45,0))))</f>
        <v>0</v>
      </c>
      <c r="Q264" s="19">
        <f>IF(AND(D264=1,G264=1),Inputs!$L$25,IF(AND(D264=2,G264=1),Inputs!$L$26,IF(AND(D264=3,G264=1),Inputs!$L$27,IF(AND(D264=4,G264=1),Inputs!$L$28,0))))</f>
        <v>0</v>
      </c>
      <c r="R264" s="19">
        <f>IF(AND(D264=1,G264=1),Inputs!$L$42,IF(AND(D264=2,G264=1),Inputs!$L$43,IF(AND(D264=3,G264=1),Inputs!$L$44,IF(AND(D264=4,G264=1),Inputs!$L$45,0))))</f>
        <v>0</v>
      </c>
      <c r="S264" s="19">
        <f>IF(AND(D264=1,H264=1),Inputs!$M$25,IF(AND(D264=2,H264=1),Inputs!$M$26,IF(AND(D264=3,H264=1),Inputs!$M$27,IF(AND(D264=4,H264=1),Inputs!$M$28,0))))</f>
        <v>0</v>
      </c>
      <c r="T264" s="19">
        <f>IF(AND(D264=1,H264=1),Inputs!$M$42,IF(AND(D264=2,H264=1),Inputs!$M$43,IF(AND(D264=3,H264=1),Inputs!$M$44,IF(AND(D264=4,H264=1),Inputs!$M$45,0))))</f>
        <v>0</v>
      </c>
      <c r="U264" s="19">
        <f>IF(AND(D264=1,I264=1),Inputs!$N$25,IF(AND(D264=2,I264=1),Inputs!$N$26,IF(AND(D264=3,I264=1),Inputs!$N$27,IF(AND(D264=4,I264=1),Inputs!$N$28,0))))</f>
        <v>0</v>
      </c>
      <c r="V264" s="19">
        <f>IF(AND(D264=1,I264=1),Inputs!$N$42,IF(AND(D264=2,I264=1),Inputs!$N$43,IF(AND(D264=3,I264=1),Inputs!$N$44,IF(AND(D264=4,I264=1),Inputs!$N$45,0))))</f>
        <v>0</v>
      </c>
      <c r="W264" s="19">
        <f>IF(D264=1,Inputs!$J$34,IF(D264=2,Inputs!$J$35,IF(D264=3,Inputs!$J$36,IF(D264=4,Inputs!$J$37,0))))</f>
        <v>0</v>
      </c>
      <c r="X264" s="19">
        <f>IF(D264=1,Inputs!$J$51,IF(D264=2,Inputs!$J$52,IF(D264=3,Inputs!$J$53,IF(D264=4,Inputs!$J$54,0))))</f>
        <v>0</v>
      </c>
      <c r="Y264" s="19">
        <f>IF(D264=1,Inputs!$K$34,IF(D264=2,Inputs!$K$35,IF(D264=3,Inputs!$K$36,IF(D264=4,Inputs!$K$37,0))))</f>
        <v>0</v>
      </c>
      <c r="Z264" s="19">
        <f>IF(D264=1,Inputs!$K$51,IF(D264=2,Inputs!$K$52,IF(D264=3,Inputs!$K$53,IF(D264=4,Inputs!$K$54,0))))</f>
        <v>0</v>
      </c>
      <c r="AA264" s="19">
        <f>IF(AND(D264=1,G264=1),Inputs!$L$34,IF(AND(D264=2,G264=1),Inputs!$L$35,IF(AND(D264=3,G264=1),Inputs!$L$36,IF(AND(D264=4,G264=1),Inputs!$L$37,0))))</f>
        <v>0</v>
      </c>
      <c r="AB264" s="19">
        <f>IF(AND(D264=1,G264=1),Inputs!$L$51,IF(AND(D264=2,G264=1),Inputs!$L$52,IF(AND(D264=3,G264=1),Inputs!$L$53,IF(AND(D264=4,G264=1),Inputs!$L$54,0))))</f>
        <v>0</v>
      </c>
      <c r="AC264" s="19">
        <f>IF(AND(D264=1,H264=1),Inputs!$M$34,IF(AND(D264=2,H264=1),Inputs!$M$35,IF(AND(D264=3,H264=1),Inputs!$M$36,IF(AND(D264=4,H264=1),Inputs!$M$37,0))))</f>
        <v>0</v>
      </c>
      <c r="AD264" s="19">
        <f>IF(AND(D264=1,H264=1),Inputs!$M$51,IF(AND(D264=2,H264=1),Inputs!$M$52,IF(AND(D264=3,H264=1),Inputs!$M$53,IF(AND(D264=4,H264=1),Inputs!$M$54,0))))</f>
        <v>0</v>
      </c>
      <c r="AE264" s="19">
        <f>IF(AND(D264=1,I264=1),Inputs!$N$34,IF(AND(D264=2,I264=1),Inputs!$N$35,IF(AND(D264=3,I264=1),Inputs!$N$36,IF(AND(D264=4,I264=1),Inputs!$N$37,0))))</f>
        <v>0</v>
      </c>
      <c r="AF264" s="19">
        <f>IF(AND(D264=1,I264=1),Inputs!$N$51,IF(AND(D264=2,I264=1),Inputs!$N$52,IF(AND(D264=3,I264=1),Inputs!$N$53,IF(AND(D264=4,I264=1),Inputs!$N$54,0))))</f>
        <v>0</v>
      </c>
      <c r="AG264" s="19" t="e">
        <f t="shared" si="45"/>
        <v>#N/A</v>
      </c>
      <c r="AH264" s="19" t="e">
        <f t="shared" si="46"/>
        <v>#N/A</v>
      </c>
      <c r="AI264" s="19" t="e">
        <f t="shared" si="47"/>
        <v>#N/A</v>
      </c>
      <c r="AJ264" s="19" t="e">
        <f>IF(K264=2,Inputs!$B$7,IF(K264=3,Inputs!$B$8,IF(K264=4,Inputs!$B$9,IF(K264=5,Inputs!$B$10,IF(K264=6,Inputs!$B$11)))))</f>
        <v>#N/A</v>
      </c>
      <c r="AK264" s="19">
        <f>Inputs!$B$65+C264</f>
        <v>500</v>
      </c>
      <c r="AL264" s="19" t="e">
        <f t="shared" si="48"/>
        <v>#N/A</v>
      </c>
      <c r="AM264" s="19" t="e">
        <f t="shared" si="54"/>
        <v>#N/A</v>
      </c>
      <c r="AN264" s="19" t="e">
        <f t="shared" si="49"/>
        <v>#N/A</v>
      </c>
      <c r="AO264" s="19" t="e">
        <f t="shared" si="50"/>
        <v>#N/A</v>
      </c>
      <c r="AP264" s="19" t="e">
        <f t="shared" si="51"/>
        <v>#N/A</v>
      </c>
      <c r="AQ264" s="22">
        <f t="shared" si="52"/>
        <v>0</v>
      </c>
      <c r="AR264" s="22">
        <f t="shared" si="53"/>
        <v>0</v>
      </c>
      <c r="AS264" s="22">
        <f>IF(AND(AQ264&gt;=Inputs!$B$15,D264=2),MAX(C264,Inputs!$B$15),AQ264)</f>
        <v>0</v>
      </c>
      <c r="AT264" s="22">
        <f>IF(AND(AR264&gt;=Inputs!$B$15,D264=2),MAX(C264,Inputs!$B$15),AR264)</f>
        <v>0</v>
      </c>
      <c r="AU264" s="22">
        <f>IF(AND(AS264&gt;=Inputs!$B$16,D264&lt;4),MAX(C264,Inputs!$B$16),AS264)</f>
        <v>0</v>
      </c>
      <c r="AV264" s="22">
        <f>IF(AND(AT264&gt;=Inputs!$B$16,D264&lt;4),MAX(C264,Inputs!$B$16),AT264)</f>
        <v>0</v>
      </c>
      <c r="AW264" s="20">
        <f>IF(AU264&gt;Inputs!$B$17,Inputs!$B$17,AU264)</f>
        <v>0</v>
      </c>
      <c r="AX264" s="20">
        <f>IF(AV264&gt;Inputs!$B$17,Inputs!$B$17,AV264)</f>
        <v>0</v>
      </c>
    </row>
    <row r="265" spans="1:50" x14ac:dyDescent="0.25">
      <c r="A265" s="1">
        <f>Levels!A266</f>
        <v>0</v>
      </c>
      <c r="B265" s="1">
        <f>Levels!B266</f>
        <v>0</v>
      </c>
      <c r="C265" s="15">
        <f>IF(AND(E265=0,F265=1),Levels!C266,'2013-2014'!AU265)</f>
        <v>0</v>
      </c>
      <c r="D265" s="1">
        <f>Levels!F266</f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 t="e">
        <f>Levels!AE266</f>
        <v>#N/A</v>
      </c>
      <c r="K265" s="1" t="e">
        <f>Levels!AF266</f>
        <v>#N/A</v>
      </c>
      <c r="L265" s="1" t="e">
        <f t="shared" si="44"/>
        <v>#N/A</v>
      </c>
      <c r="M265" s="19">
        <f>IF(D265=1,Inputs!$J$25,IF(D265=2,Inputs!$J$26,IF(D265=3,Inputs!$J$27,IF(D265=4,Inputs!$J$28,0))))</f>
        <v>0</v>
      </c>
      <c r="N265" s="19">
        <f>IF(D265=1,Inputs!$J$42,IF(D265=2,Inputs!$J$43,IF(D265=3,Inputs!$J$44,IF(D265=4,Inputs!$J$45,0))))</f>
        <v>0</v>
      </c>
      <c r="O265" s="19">
        <f>IF(D265=1,Inputs!$K$25,IF(D265=2,Inputs!$K$26,IF(D265=3,Inputs!$K$27,IF(D265=4,Inputs!$K$28,0))))</f>
        <v>0</v>
      </c>
      <c r="P265" s="19">
        <f>IF(D265=1,Inputs!$K$42,IF(D265=2,Inputs!$K$43,IF(D265=3,Inputs!$K$44,IF(D265=4,Inputs!$K$45,0))))</f>
        <v>0</v>
      </c>
      <c r="Q265" s="19">
        <f>IF(AND(D265=1,G265=1),Inputs!$L$25,IF(AND(D265=2,G265=1),Inputs!$L$26,IF(AND(D265=3,G265=1),Inputs!$L$27,IF(AND(D265=4,G265=1),Inputs!$L$28,0))))</f>
        <v>0</v>
      </c>
      <c r="R265" s="19">
        <f>IF(AND(D265=1,G265=1),Inputs!$L$42,IF(AND(D265=2,G265=1),Inputs!$L$43,IF(AND(D265=3,G265=1),Inputs!$L$44,IF(AND(D265=4,G265=1),Inputs!$L$45,0))))</f>
        <v>0</v>
      </c>
      <c r="S265" s="19">
        <f>IF(AND(D265=1,H265=1),Inputs!$M$25,IF(AND(D265=2,H265=1),Inputs!$M$26,IF(AND(D265=3,H265=1),Inputs!$M$27,IF(AND(D265=4,H265=1),Inputs!$M$28,0))))</f>
        <v>0</v>
      </c>
      <c r="T265" s="19">
        <f>IF(AND(D265=1,H265=1),Inputs!$M$42,IF(AND(D265=2,H265=1),Inputs!$M$43,IF(AND(D265=3,H265=1),Inputs!$M$44,IF(AND(D265=4,H265=1),Inputs!$M$45,0))))</f>
        <v>0</v>
      </c>
      <c r="U265" s="19">
        <f>IF(AND(D265=1,I265=1),Inputs!$N$25,IF(AND(D265=2,I265=1),Inputs!$N$26,IF(AND(D265=3,I265=1),Inputs!$N$27,IF(AND(D265=4,I265=1),Inputs!$N$28,0))))</f>
        <v>0</v>
      </c>
      <c r="V265" s="19">
        <f>IF(AND(D265=1,I265=1),Inputs!$N$42,IF(AND(D265=2,I265=1),Inputs!$N$43,IF(AND(D265=3,I265=1),Inputs!$N$44,IF(AND(D265=4,I265=1),Inputs!$N$45,0))))</f>
        <v>0</v>
      </c>
      <c r="W265" s="19">
        <f>IF(D265=1,Inputs!$J$34,IF(D265=2,Inputs!$J$35,IF(D265=3,Inputs!$J$36,IF(D265=4,Inputs!$J$37,0))))</f>
        <v>0</v>
      </c>
      <c r="X265" s="19">
        <f>IF(D265=1,Inputs!$J$51,IF(D265=2,Inputs!$J$52,IF(D265=3,Inputs!$J$53,IF(D265=4,Inputs!$J$54,0))))</f>
        <v>0</v>
      </c>
      <c r="Y265" s="19">
        <f>IF(D265=1,Inputs!$K$34,IF(D265=2,Inputs!$K$35,IF(D265=3,Inputs!$K$36,IF(D265=4,Inputs!$K$37,0))))</f>
        <v>0</v>
      </c>
      <c r="Z265" s="19">
        <f>IF(D265=1,Inputs!$K$51,IF(D265=2,Inputs!$K$52,IF(D265=3,Inputs!$K$53,IF(D265=4,Inputs!$K$54,0))))</f>
        <v>0</v>
      </c>
      <c r="AA265" s="19">
        <f>IF(AND(D265=1,G265=1),Inputs!$L$34,IF(AND(D265=2,G265=1),Inputs!$L$35,IF(AND(D265=3,G265=1),Inputs!$L$36,IF(AND(D265=4,G265=1),Inputs!$L$37,0))))</f>
        <v>0</v>
      </c>
      <c r="AB265" s="19">
        <f>IF(AND(D265=1,G265=1),Inputs!$L$51,IF(AND(D265=2,G265=1),Inputs!$L$52,IF(AND(D265=3,G265=1),Inputs!$L$53,IF(AND(D265=4,G265=1),Inputs!$L$54,0))))</f>
        <v>0</v>
      </c>
      <c r="AC265" s="19">
        <f>IF(AND(D265=1,H265=1),Inputs!$M$34,IF(AND(D265=2,H265=1),Inputs!$M$35,IF(AND(D265=3,H265=1),Inputs!$M$36,IF(AND(D265=4,H265=1),Inputs!$M$37,0))))</f>
        <v>0</v>
      </c>
      <c r="AD265" s="19">
        <f>IF(AND(D265=1,H265=1),Inputs!$M$51,IF(AND(D265=2,H265=1),Inputs!$M$52,IF(AND(D265=3,H265=1),Inputs!$M$53,IF(AND(D265=4,H265=1),Inputs!$M$54,0))))</f>
        <v>0</v>
      </c>
      <c r="AE265" s="19">
        <f>IF(AND(D265=1,I265=1),Inputs!$N$34,IF(AND(D265=2,I265=1),Inputs!$N$35,IF(AND(D265=3,I265=1),Inputs!$N$36,IF(AND(D265=4,I265=1),Inputs!$N$37,0))))</f>
        <v>0</v>
      </c>
      <c r="AF265" s="19">
        <f>IF(AND(D265=1,I265=1),Inputs!$N$51,IF(AND(D265=2,I265=1),Inputs!$N$52,IF(AND(D265=3,I265=1),Inputs!$N$53,IF(AND(D265=4,I265=1),Inputs!$N$54,0))))</f>
        <v>0</v>
      </c>
      <c r="AG265" s="19" t="e">
        <f t="shared" si="45"/>
        <v>#N/A</v>
      </c>
      <c r="AH265" s="19" t="e">
        <f t="shared" si="46"/>
        <v>#N/A</v>
      </c>
      <c r="AI265" s="19" t="e">
        <f t="shared" si="47"/>
        <v>#N/A</v>
      </c>
      <c r="AJ265" s="19" t="e">
        <f>IF(K265=2,Inputs!$B$7,IF(K265=3,Inputs!$B$8,IF(K265=4,Inputs!$B$9,IF(K265=5,Inputs!$B$10,IF(K265=6,Inputs!$B$11)))))</f>
        <v>#N/A</v>
      </c>
      <c r="AK265" s="19">
        <f>Inputs!$B$65+C265</f>
        <v>500</v>
      </c>
      <c r="AL265" s="19" t="e">
        <f t="shared" si="48"/>
        <v>#N/A</v>
      </c>
      <c r="AM265" s="19" t="e">
        <f t="shared" si="54"/>
        <v>#N/A</v>
      </c>
      <c r="AN265" s="19" t="e">
        <f t="shared" si="49"/>
        <v>#N/A</v>
      </c>
      <c r="AO265" s="19" t="e">
        <f t="shared" si="50"/>
        <v>#N/A</v>
      </c>
      <c r="AP265" s="19" t="e">
        <f t="shared" si="51"/>
        <v>#N/A</v>
      </c>
      <c r="AQ265" s="22">
        <f t="shared" si="52"/>
        <v>0</v>
      </c>
      <c r="AR265" s="22">
        <f t="shared" si="53"/>
        <v>0</v>
      </c>
      <c r="AS265" s="22">
        <f>IF(AND(AQ265&gt;=Inputs!$B$15,D265=2),MAX(C265,Inputs!$B$15),AQ265)</f>
        <v>0</v>
      </c>
      <c r="AT265" s="22">
        <f>IF(AND(AR265&gt;=Inputs!$B$15,D265=2),MAX(C265,Inputs!$B$15),AR265)</f>
        <v>0</v>
      </c>
      <c r="AU265" s="22">
        <f>IF(AND(AS265&gt;=Inputs!$B$16,D265&lt;4),MAX(C265,Inputs!$B$16),AS265)</f>
        <v>0</v>
      </c>
      <c r="AV265" s="22">
        <f>IF(AND(AT265&gt;=Inputs!$B$16,D265&lt;4),MAX(C265,Inputs!$B$16),AT265)</f>
        <v>0</v>
      </c>
      <c r="AW265" s="20">
        <f>IF(AU265&gt;Inputs!$B$17,Inputs!$B$17,AU265)</f>
        <v>0</v>
      </c>
      <c r="AX265" s="20">
        <f>IF(AV265&gt;Inputs!$B$17,Inputs!$B$17,AV265)</f>
        <v>0</v>
      </c>
    </row>
    <row r="266" spans="1:50" x14ac:dyDescent="0.25">
      <c r="A266" s="1">
        <f>Levels!A267</f>
        <v>0</v>
      </c>
      <c r="B266" s="1">
        <f>Levels!B267</f>
        <v>0</v>
      </c>
      <c r="C266" s="15">
        <f>IF(AND(E266=0,F266=1),Levels!C267,'2013-2014'!AU266)</f>
        <v>0</v>
      </c>
      <c r="D266" s="1">
        <f>Levels!F267</f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 t="e">
        <f>Levels!AE267</f>
        <v>#N/A</v>
      </c>
      <c r="K266" s="1" t="e">
        <f>Levels!AF267</f>
        <v>#N/A</v>
      </c>
      <c r="L266" s="1" t="e">
        <f t="shared" si="44"/>
        <v>#N/A</v>
      </c>
      <c r="M266" s="19">
        <f>IF(D266=1,Inputs!$J$25,IF(D266=2,Inputs!$J$26,IF(D266=3,Inputs!$J$27,IF(D266=4,Inputs!$J$28,0))))</f>
        <v>0</v>
      </c>
      <c r="N266" s="19">
        <f>IF(D266=1,Inputs!$J$42,IF(D266=2,Inputs!$J$43,IF(D266=3,Inputs!$J$44,IF(D266=4,Inputs!$J$45,0))))</f>
        <v>0</v>
      </c>
      <c r="O266" s="19">
        <f>IF(D266=1,Inputs!$K$25,IF(D266=2,Inputs!$K$26,IF(D266=3,Inputs!$K$27,IF(D266=4,Inputs!$K$28,0))))</f>
        <v>0</v>
      </c>
      <c r="P266" s="19">
        <f>IF(D266=1,Inputs!$K$42,IF(D266=2,Inputs!$K$43,IF(D266=3,Inputs!$K$44,IF(D266=4,Inputs!$K$45,0))))</f>
        <v>0</v>
      </c>
      <c r="Q266" s="19">
        <f>IF(AND(D266=1,G266=1),Inputs!$L$25,IF(AND(D266=2,G266=1),Inputs!$L$26,IF(AND(D266=3,G266=1),Inputs!$L$27,IF(AND(D266=4,G266=1),Inputs!$L$28,0))))</f>
        <v>0</v>
      </c>
      <c r="R266" s="19">
        <f>IF(AND(D266=1,G266=1),Inputs!$L$42,IF(AND(D266=2,G266=1),Inputs!$L$43,IF(AND(D266=3,G266=1),Inputs!$L$44,IF(AND(D266=4,G266=1),Inputs!$L$45,0))))</f>
        <v>0</v>
      </c>
      <c r="S266" s="19">
        <f>IF(AND(D266=1,H266=1),Inputs!$M$25,IF(AND(D266=2,H266=1),Inputs!$M$26,IF(AND(D266=3,H266=1),Inputs!$M$27,IF(AND(D266=4,H266=1),Inputs!$M$28,0))))</f>
        <v>0</v>
      </c>
      <c r="T266" s="19">
        <f>IF(AND(D266=1,H266=1),Inputs!$M$42,IF(AND(D266=2,H266=1),Inputs!$M$43,IF(AND(D266=3,H266=1),Inputs!$M$44,IF(AND(D266=4,H266=1),Inputs!$M$45,0))))</f>
        <v>0</v>
      </c>
      <c r="U266" s="19">
        <f>IF(AND(D266=1,I266=1),Inputs!$N$25,IF(AND(D266=2,I266=1),Inputs!$N$26,IF(AND(D266=3,I266=1),Inputs!$N$27,IF(AND(D266=4,I266=1),Inputs!$N$28,0))))</f>
        <v>0</v>
      </c>
      <c r="V266" s="19">
        <f>IF(AND(D266=1,I266=1),Inputs!$N$42,IF(AND(D266=2,I266=1),Inputs!$N$43,IF(AND(D266=3,I266=1),Inputs!$N$44,IF(AND(D266=4,I266=1),Inputs!$N$45,0))))</f>
        <v>0</v>
      </c>
      <c r="W266" s="19">
        <f>IF(D266=1,Inputs!$J$34,IF(D266=2,Inputs!$J$35,IF(D266=3,Inputs!$J$36,IF(D266=4,Inputs!$J$37,0))))</f>
        <v>0</v>
      </c>
      <c r="X266" s="19">
        <f>IF(D266=1,Inputs!$J$51,IF(D266=2,Inputs!$J$52,IF(D266=3,Inputs!$J$53,IF(D266=4,Inputs!$J$54,0))))</f>
        <v>0</v>
      </c>
      <c r="Y266" s="19">
        <f>IF(D266=1,Inputs!$K$34,IF(D266=2,Inputs!$K$35,IF(D266=3,Inputs!$K$36,IF(D266=4,Inputs!$K$37,0))))</f>
        <v>0</v>
      </c>
      <c r="Z266" s="19">
        <f>IF(D266=1,Inputs!$K$51,IF(D266=2,Inputs!$K$52,IF(D266=3,Inputs!$K$53,IF(D266=4,Inputs!$K$54,0))))</f>
        <v>0</v>
      </c>
      <c r="AA266" s="19">
        <f>IF(AND(D266=1,G266=1),Inputs!$L$34,IF(AND(D266=2,G266=1),Inputs!$L$35,IF(AND(D266=3,G266=1),Inputs!$L$36,IF(AND(D266=4,G266=1),Inputs!$L$37,0))))</f>
        <v>0</v>
      </c>
      <c r="AB266" s="19">
        <f>IF(AND(D266=1,G266=1),Inputs!$L$51,IF(AND(D266=2,G266=1),Inputs!$L$52,IF(AND(D266=3,G266=1),Inputs!$L$53,IF(AND(D266=4,G266=1),Inputs!$L$54,0))))</f>
        <v>0</v>
      </c>
      <c r="AC266" s="19">
        <f>IF(AND(D266=1,H266=1),Inputs!$M$34,IF(AND(D266=2,H266=1),Inputs!$M$35,IF(AND(D266=3,H266=1),Inputs!$M$36,IF(AND(D266=4,H266=1),Inputs!$M$37,0))))</f>
        <v>0</v>
      </c>
      <c r="AD266" s="19">
        <f>IF(AND(D266=1,H266=1),Inputs!$M$51,IF(AND(D266=2,H266=1),Inputs!$M$52,IF(AND(D266=3,H266=1),Inputs!$M$53,IF(AND(D266=4,H266=1),Inputs!$M$54,0))))</f>
        <v>0</v>
      </c>
      <c r="AE266" s="19">
        <f>IF(AND(D266=1,I266=1),Inputs!$N$34,IF(AND(D266=2,I266=1),Inputs!$N$35,IF(AND(D266=3,I266=1),Inputs!$N$36,IF(AND(D266=4,I266=1),Inputs!$N$37,0))))</f>
        <v>0</v>
      </c>
      <c r="AF266" s="19">
        <f>IF(AND(D266=1,I266=1),Inputs!$N$51,IF(AND(D266=2,I266=1),Inputs!$N$52,IF(AND(D266=3,I266=1),Inputs!$N$53,IF(AND(D266=4,I266=1),Inputs!$N$54,0))))</f>
        <v>0</v>
      </c>
      <c r="AG266" s="19" t="e">
        <f t="shared" si="45"/>
        <v>#N/A</v>
      </c>
      <c r="AH266" s="19" t="e">
        <f t="shared" si="46"/>
        <v>#N/A</v>
      </c>
      <c r="AI266" s="19" t="e">
        <f t="shared" si="47"/>
        <v>#N/A</v>
      </c>
      <c r="AJ266" s="19" t="e">
        <f>IF(K266=2,Inputs!$B$7,IF(K266=3,Inputs!$B$8,IF(K266=4,Inputs!$B$9,IF(K266=5,Inputs!$B$10,IF(K266=6,Inputs!$B$11)))))</f>
        <v>#N/A</v>
      </c>
      <c r="AK266" s="19">
        <f>Inputs!$B$65+C266</f>
        <v>500</v>
      </c>
      <c r="AL266" s="19" t="e">
        <f t="shared" si="48"/>
        <v>#N/A</v>
      </c>
      <c r="AM266" s="19" t="e">
        <f t="shared" si="54"/>
        <v>#N/A</v>
      </c>
      <c r="AN266" s="19" t="e">
        <f t="shared" si="49"/>
        <v>#N/A</v>
      </c>
      <c r="AO266" s="19" t="e">
        <f t="shared" si="50"/>
        <v>#N/A</v>
      </c>
      <c r="AP266" s="19" t="e">
        <f t="shared" si="51"/>
        <v>#N/A</v>
      </c>
      <c r="AQ266" s="22">
        <f t="shared" si="52"/>
        <v>0</v>
      </c>
      <c r="AR266" s="22">
        <f t="shared" si="53"/>
        <v>0</v>
      </c>
      <c r="AS266" s="22">
        <f>IF(AND(AQ266&gt;=Inputs!$B$15,D266=2),MAX(C266,Inputs!$B$15),AQ266)</f>
        <v>0</v>
      </c>
      <c r="AT266" s="22">
        <f>IF(AND(AR266&gt;=Inputs!$B$15,D266=2),MAX(C266,Inputs!$B$15),AR266)</f>
        <v>0</v>
      </c>
      <c r="AU266" s="22">
        <f>IF(AND(AS266&gt;=Inputs!$B$16,D266&lt;4),MAX(C266,Inputs!$B$16),AS266)</f>
        <v>0</v>
      </c>
      <c r="AV266" s="22">
        <f>IF(AND(AT266&gt;=Inputs!$B$16,D266&lt;4),MAX(C266,Inputs!$B$16),AT266)</f>
        <v>0</v>
      </c>
      <c r="AW266" s="20">
        <f>IF(AU266&gt;Inputs!$B$17,Inputs!$B$17,AU266)</f>
        <v>0</v>
      </c>
      <c r="AX266" s="20">
        <f>IF(AV266&gt;Inputs!$B$17,Inputs!$B$17,AV266)</f>
        <v>0</v>
      </c>
    </row>
    <row r="267" spans="1:50" x14ac:dyDescent="0.25">
      <c r="A267" s="1">
        <f>Levels!A268</f>
        <v>0</v>
      </c>
      <c r="B267" s="1">
        <f>Levels!B268</f>
        <v>0</v>
      </c>
      <c r="C267" s="15">
        <f>IF(AND(E267=0,F267=1),Levels!C268,'2013-2014'!AU267)</f>
        <v>0</v>
      </c>
      <c r="D267" s="1">
        <f>Levels!F268</f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 t="e">
        <f>Levels!AE268</f>
        <v>#N/A</v>
      </c>
      <c r="K267" s="1" t="e">
        <f>Levels!AF268</f>
        <v>#N/A</v>
      </c>
      <c r="L267" s="1" t="e">
        <f t="shared" si="44"/>
        <v>#N/A</v>
      </c>
      <c r="M267" s="19">
        <f>IF(D267=1,Inputs!$J$25,IF(D267=2,Inputs!$J$26,IF(D267=3,Inputs!$J$27,IF(D267=4,Inputs!$J$28,0))))</f>
        <v>0</v>
      </c>
      <c r="N267" s="19">
        <f>IF(D267=1,Inputs!$J$42,IF(D267=2,Inputs!$J$43,IF(D267=3,Inputs!$J$44,IF(D267=4,Inputs!$J$45,0))))</f>
        <v>0</v>
      </c>
      <c r="O267" s="19">
        <f>IF(D267=1,Inputs!$K$25,IF(D267=2,Inputs!$K$26,IF(D267=3,Inputs!$K$27,IF(D267=4,Inputs!$K$28,0))))</f>
        <v>0</v>
      </c>
      <c r="P267" s="19">
        <f>IF(D267=1,Inputs!$K$42,IF(D267=2,Inputs!$K$43,IF(D267=3,Inputs!$K$44,IF(D267=4,Inputs!$K$45,0))))</f>
        <v>0</v>
      </c>
      <c r="Q267" s="19">
        <f>IF(AND(D267=1,G267=1),Inputs!$L$25,IF(AND(D267=2,G267=1),Inputs!$L$26,IF(AND(D267=3,G267=1),Inputs!$L$27,IF(AND(D267=4,G267=1),Inputs!$L$28,0))))</f>
        <v>0</v>
      </c>
      <c r="R267" s="19">
        <f>IF(AND(D267=1,G267=1),Inputs!$L$42,IF(AND(D267=2,G267=1),Inputs!$L$43,IF(AND(D267=3,G267=1),Inputs!$L$44,IF(AND(D267=4,G267=1),Inputs!$L$45,0))))</f>
        <v>0</v>
      </c>
      <c r="S267" s="19">
        <f>IF(AND(D267=1,H267=1),Inputs!$M$25,IF(AND(D267=2,H267=1),Inputs!$M$26,IF(AND(D267=3,H267=1),Inputs!$M$27,IF(AND(D267=4,H267=1),Inputs!$M$28,0))))</f>
        <v>0</v>
      </c>
      <c r="T267" s="19">
        <f>IF(AND(D267=1,H267=1),Inputs!$M$42,IF(AND(D267=2,H267=1),Inputs!$M$43,IF(AND(D267=3,H267=1),Inputs!$M$44,IF(AND(D267=4,H267=1),Inputs!$M$45,0))))</f>
        <v>0</v>
      </c>
      <c r="U267" s="19">
        <f>IF(AND(D267=1,I267=1),Inputs!$N$25,IF(AND(D267=2,I267=1),Inputs!$N$26,IF(AND(D267=3,I267=1),Inputs!$N$27,IF(AND(D267=4,I267=1),Inputs!$N$28,0))))</f>
        <v>0</v>
      </c>
      <c r="V267" s="19">
        <f>IF(AND(D267=1,I267=1),Inputs!$N$42,IF(AND(D267=2,I267=1),Inputs!$N$43,IF(AND(D267=3,I267=1),Inputs!$N$44,IF(AND(D267=4,I267=1),Inputs!$N$45,0))))</f>
        <v>0</v>
      </c>
      <c r="W267" s="19">
        <f>IF(D267=1,Inputs!$J$34,IF(D267=2,Inputs!$J$35,IF(D267=3,Inputs!$J$36,IF(D267=4,Inputs!$J$37,0))))</f>
        <v>0</v>
      </c>
      <c r="X267" s="19">
        <f>IF(D267=1,Inputs!$J$51,IF(D267=2,Inputs!$J$52,IF(D267=3,Inputs!$J$53,IF(D267=4,Inputs!$J$54,0))))</f>
        <v>0</v>
      </c>
      <c r="Y267" s="19">
        <f>IF(D267=1,Inputs!$K$34,IF(D267=2,Inputs!$K$35,IF(D267=3,Inputs!$K$36,IF(D267=4,Inputs!$K$37,0))))</f>
        <v>0</v>
      </c>
      <c r="Z267" s="19">
        <f>IF(D267=1,Inputs!$K$51,IF(D267=2,Inputs!$K$52,IF(D267=3,Inputs!$K$53,IF(D267=4,Inputs!$K$54,0))))</f>
        <v>0</v>
      </c>
      <c r="AA267" s="19">
        <f>IF(AND(D267=1,G267=1),Inputs!$L$34,IF(AND(D267=2,G267=1),Inputs!$L$35,IF(AND(D267=3,G267=1),Inputs!$L$36,IF(AND(D267=4,G267=1),Inputs!$L$37,0))))</f>
        <v>0</v>
      </c>
      <c r="AB267" s="19">
        <f>IF(AND(D267=1,G267=1),Inputs!$L$51,IF(AND(D267=2,G267=1),Inputs!$L$52,IF(AND(D267=3,G267=1),Inputs!$L$53,IF(AND(D267=4,G267=1),Inputs!$L$54,0))))</f>
        <v>0</v>
      </c>
      <c r="AC267" s="19">
        <f>IF(AND(D267=1,H267=1),Inputs!$M$34,IF(AND(D267=2,H267=1),Inputs!$M$35,IF(AND(D267=3,H267=1),Inputs!$M$36,IF(AND(D267=4,H267=1),Inputs!$M$37,0))))</f>
        <v>0</v>
      </c>
      <c r="AD267" s="19">
        <f>IF(AND(D267=1,H267=1),Inputs!$M$51,IF(AND(D267=2,H267=1),Inputs!$M$52,IF(AND(D267=3,H267=1),Inputs!$M$53,IF(AND(D267=4,H267=1),Inputs!$M$54,0))))</f>
        <v>0</v>
      </c>
      <c r="AE267" s="19">
        <f>IF(AND(D267=1,I267=1),Inputs!$N$34,IF(AND(D267=2,I267=1),Inputs!$N$35,IF(AND(D267=3,I267=1),Inputs!$N$36,IF(AND(D267=4,I267=1),Inputs!$N$37,0))))</f>
        <v>0</v>
      </c>
      <c r="AF267" s="19">
        <f>IF(AND(D267=1,I267=1),Inputs!$N$51,IF(AND(D267=2,I267=1),Inputs!$N$52,IF(AND(D267=3,I267=1),Inputs!$N$53,IF(AND(D267=4,I267=1),Inputs!$N$54,0))))</f>
        <v>0</v>
      </c>
      <c r="AG267" s="19" t="e">
        <f t="shared" si="45"/>
        <v>#N/A</v>
      </c>
      <c r="AH267" s="19" t="e">
        <f t="shared" si="46"/>
        <v>#N/A</v>
      </c>
      <c r="AI267" s="19" t="e">
        <f t="shared" si="47"/>
        <v>#N/A</v>
      </c>
      <c r="AJ267" s="19" t="e">
        <f>IF(K267=2,Inputs!$B$7,IF(K267=3,Inputs!$B$8,IF(K267=4,Inputs!$B$9,IF(K267=5,Inputs!$B$10,IF(K267=6,Inputs!$B$11)))))</f>
        <v>#N/A</v>
      </c>
      <c r="AK267" s="19">
        <f>Inputs!$B$65+C267</f>
        <v>500</v>
      </c>
      <c r="AL267" s="19" t="e">
        <f t="shared" si="48"/>
        <v>#N/A</v>
      </c>
      <c r="AM267" s="19" t="e">
        <f t="shared" si="54"/>
        <v>#N/A</v>
      </c>
      <c r="AN267" s="19" t="e">
        <f t="shared" si="49"/>
        <v>#N/A</v>
      </c>
      <c r="AO267" s="19" t="e">
        <f t="shared" si="50"/>
        <v>#N/A</v>
      </c>
      <c r="AP267" s="19" t="e">
        <f t="shared" si="51"/>
        <v>#N/A</v>
      </c>
      <c r="AQ267" s="22">
        <f t="shared" si="52"/>
        <v>0</v>
      </c>
      <c r="AR267" s="22">
        <f t="shared" si="53"/>
        <v>0</v>
      </c>
      <c r="AS267" s="22">
        <f>IF(AND(AQ267&gt;=Inputs!$B$15,D267=2),MAX(C267,Inputs!$B$15),AQ267)</f>
        <v>0</v>
      </c>
      <c r="AT267" s="22">
        <f>IF(AND(AR267&gt;=Inputs!$B$15,D267=2),MAX(C267,Inputs!$B$15),AR267)</f>
        <v>0</v>
      </c>
      <c r="AU267" s="22">
        <f>IF(AND(AS267&gt;=Inputs!$B$16,D267&lt;4),MAX(C267,Inputs!$B$16),AS267)</f>
        <v>0</v>
      </c>
      <c r="AV267" s="22">
        <f>IF(AND(AT267&gt;=Inputs!$B$16,D267&lt;4),MAX(C267,Inputs!$B$16),AT267)</f>
        <v>0</v>
      </c>
      <c r="AW267" s="20">
        <f>IF(AU267&gt;Inputs!$B$17,Inputs!$B$17,AU267)</f>
        <v>0</v>
      </c>
      <c r="AX267" s="20">
        <f>IF(AV267&gt;Inputs!$B$17,Inputs!$B$17,AV267)</f>
        <v>0</v>
      </c>
    </row>
    <row r="268" spans="1:50" x14ac:dyDescent="0.25">
      <c r="A268" s="1">
        <f>Levels!A269</f>
        <v>0</v>
      </c>
      <c r="B268" s="1">
        <f>Levels!B269</f>
        <v>0</v>
      </c>
      <c r="C268" s="15">
        <f>IF(AND(E268=0,F268=1),Levels!C269,'2013-2014'!AU268)</f>
        <v>0</v>
      </c>
      <c r="D268" s="1">
        <f>Levels!F269</f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 t="e">
        <f>Levels!AE269</f>
        <v>#N/A</v>
      </c>
      <c r="K268" s="1" t="e">
        <f>Levels!AF269</f>
        <v>#N/A</v>
      </c>
      <c r="L268" s="1" t="e">
        <f t="shared" si="44"/>
        <v>#N/A</v>
      </c>
      <c r="M268" s="19">
        <f>IF(D268=1,Inputs!$J$25,IF(D268=2,Inputs!$J$26,IF(D268=3,Inputs!$J$27,IF(D268=4,Inputs!$J$28,0))))</f>
        <v>0</v>
      </c>
      <c r="N268" s="19">
        <f>IF(D268=1,Inputs!$J$42,IF(D268=2,Inputs!$J$43,IF(D268=3,Inputs!$J$44,IF(D268=4,Inputs!$J$45,0))))</f>
        <v>0</v>
      </c>
      <c r="O268" s="19">
        <f>IF(D268=1,Inputs!$K$25,IF(D268=2,Inputs!$K$26,IF(D268=3,Inputs!$K$27,IF(D268=4,Inputs!$K$28,0))))</f>
        <v>0</v>
      </c>
      <c r="P268" s="19">
        <f>IF(D268=1,Inputs!$K$42,IF(D268=2,Inputs!$K$43,IF(D268=3,Inputs!$K$44,IF(D268=4,Inputs!$K$45,0))))</f>
        <v>0</v>
      </c>
      <c r="Q268" s="19">
        <f>IF(AND(D268=1,G268=1),Inputs!$L$25,IF(AND(D268=2,G268=1),Inputs!$L$26,IF(AND(D268=3,G268=1),Inputs!$L$27,IF(AND(D268=4,G268=1),Inputs!$L$28,0))))</f>
        <v>0</v>
      </c>
      <c r="R268" s="19">
        <f>IF(AND(D268=1,G268=1),Inputs!$L$42,IF(AND(D268=2,G268=1),Inputs!$L$43,IF(AND(D268=3,G268=1),Inputs!$L$44,IF(AND(D268=4,G268=1),Inputs!$L$45,0))))</f>
        <v>0</v>
      </c>
      <c r="S268" s="19">
        <f>IF(AND(D268=1,H268=1),Inputs!$M$25,IF(AND(D268=2,H268=1),Inputs!$M$26,IF(AND(D268=3,H268=1),Inputs!$M$27,IF(AND(D268=4,H268=1),Inputs!$M$28,0))))</f>
        <v>0</v>
      </c>
      <c r="T268" s="19">
        <f>IF(AND(D268=1,H268=1),Inputs!$M$42,IF(AND(D268=2,H268=1),Inputs!$M$43,IF(AND(D268=3,H268=1),Inputs!$M$44,IF(AND(D268=4,H268=1),Inputs!$M$45,0))))</f>
        <v>0</v>
      </c>
      <c r="U268" s="19">
        <f>IF(AND(D268=1,I268=1),Inputs!$N$25,IF(AND(D268=2,I268=1),Inputs!$N$26,IF(AND(D268=3,I268=1),Inputs!$N$27,IF(AND(D268=4,I268=1),Inputs!$N$28,0))))</f>
        <v>0</v>
      </c>
      <c r="V268" s="19">
        <f>IF(AND(D268=1,I268=1),Inputs!$N$42,IF(AND(D268=2,I268=1),Inputs!$N$43,IF(AND(D268=3,I268=1),Inputs!$N$44,IF(AND(D268=4,I268=1),Inputs!$N$45,0))))</f>
        <v>0</v>
      </c>
      <c r="W268" s="19">
        <f>IF(D268=1,Inputs!$J$34,IF(D268=2,Inputs!$J$35,IF(D268=3,Inputs!$J$36,IF(D268=4,Inputs!$J$37,0))))</f>
        <v>0</v>
      </c>
      <c r="X268" s="19">
        <f>IF(D268=1,Inputs!$J$51,IF(D268=2,Inputs!$J$52,IF(D268=3,Inputs!$J$53,IF(D268=4,Inputs!$J$54,0))))</f>
        <v>0</v>
      </c>
      <c r="Y268" s="19">
        <f>IF(D268=1,Inputs!$K$34,IF(D268=2,Inputs!$K$35,IF(D268=3,Inputs!$K$36,IF(D268=4,Inputs!$K$37,0))))</f>
        <v>0</v>
      </c>
      <c r="Z268" s="19">
        <f>IF(D268=1,Inputs!$K$51,IF(D268=2,Inputs!$K$52,IF(D268=3,Inputs!$K$53,IF(D268=4,Inputs!$K$54,0))))</f>
        <v>0</v>
      </c>
      <c r="AA268" s="19">
        <f>IF(AND(D268=1,G268=1),Inputs!$L$34,IF(AND(D268=2,G268=1),Inputs!$L$35,IF(AND(D268=3,G268=1),Inputs!$L$36,IF(AND(D268=4,G268=1),Inputs!$L$37,0))))</f>
        <v>0</v>
      </c>
      <c r="AB268" s="19">
        <f>IF(AND(D268=1,G268=1),Inputs!$L$51,IF(AND(D268=2,G268=1),Inputs!$L$52,IF(AND(D268=3,G268=1),Inputs!$L$53,IF(AND(D268=4,G268=1),Inputs!$L$54,0))))</f>
        <v>0</v>
      </c>
      <c r="AC268" s="19">
        <f>IF(AND(D268=1,H268=1),Inputs!$M$34,IF(AND(D268=2,H268=1),Inputs!$M$35,IF(AND(D268=3,H268=1),Inputs!$M$36,IF(AND(D268=4,H268=1),Inputs!$M$37,0))))</f>
        <v>0</v>
      </c>
      <c r="AD268" s="19">
        <f>IF(AND(D268=1,H268=1),Inputs!$M$51,IF(AND(D268=2,H268=1),Inputs!$M$52,IF(AND(D268=3,H268=1),Inputs!$M$53,IF(AND(D268=4,H268=1),Inputs!$M$54,0))))</f>
        <v>0</v>
      </c>
      <c r="AE268" s="19">
        <f>IF(AND(D268=1,I268=1),Inputs!$N$34,IF(AND(D268=2,I268=1),Inputs!$N$35,IF(AND(D268=3,I268=1),Inputs!$N$36,IF(AND(D268=4,I268=1),Inputs!$N$37,0))))</f>
        <v>0</v>
      </c>
      <c r="AF268" s="19">
        <f>IF(AND(D268=1,I268=1),Inputs!$N$51,IF(AND(D268=2,I268=1),Inputs!$N$52,IF(AND(D268=3,I268=1),Inputs!$N$53,IF(AND(D268=4,I268=1),Inputs!$N$54,0))))</f>
        <v>0</v>
      </c>
      <c r="AG268" s="19" t="e">
        <f t="shared" si="45"/>
        <v>#N/A</v>
      </c>
      <c r="AH268" s="19" t="e">
        <f t="shared" si="46"/>
        <v>#N/A</v>
      </c>
      <c r="AI268" s="19" t="e">
        <f t="shared" si="47"/>
        <v>#N/A</v>
      </c>
      <c r="AJ268" s="19" t="e">
        <f>IF(K268=2,Inputs!$B$7,IF(K268=3,Inputs!$B$8,IF(K268=4,Inputs!$B$9,IF(K268=5,Inputs!$B$10,IF(K268=6,Inputs!$B$11)))))</f>
        <v>#N/A</v>
      </c>
      <c r="AK268" s="19">
        <f>Inputs!$B$65+C268</f>
        <v>500</v>
      </c>
      <c r="AL268" s="19" t="e">
        <f t="shared" si="48"/>
        <v>#N/A</v>
      </c>
      <c r="AM268" s="19" t="e">
        <f t="shared" si="54"/>
        <v>#N/A</v>
      </c>
      <c r="AN268" s="19" t="e">
        <f t="shared" si="49"/>
        <v>#N/A</v>
      </c>
      <c r="AO268" s="19" t="e">
        <f t="shared" si="50"/>
        <v>#N/A</v>
      </c>
      <c r="AP268" s="19" t="e">
        <f t="shared" si="51"/>
        <v>#N/A</v>
      </c>
      <c r="AQ268" s="22">
        <f t="shared" si="52"/>
        <v>0</v>
      </c>
      <c r="AR268" s="22">
        <f t="shared" si="53"/>
        <v>0</v>
      </c>
      <c r="AS268" s="22">
        <f>IF(AND(AQ268&gt;=Inputs!$B$15,D268=2),MAX(C268,Inputs!$B$15),AQ268)</f>
        <v>0</v>
      </c>
      <c r="AT268" s="22">
        <f>IF(AND(AR268&gt;=Inputs!$B$15,D268=2),MAX(C268,Inputs!$B$15),AR268)</f>
        <v>0</v>
      </c>
      <c r="AU268" s="22">
        <f>IF(AND(AS268&gt;=Inputs!$B$16,D268&lt;4),MAX(C268,Inputs!$B$16),AS268)</f>
        <v>0</v>
      </c>
      <c r="AV268" s="22">
        <f>IF(AND(AT268&gt;=Inputs!$B$16,D268&lt;4),MAX(C268,Inputs!$B$16),AT268)</f>
        <v>0</v>
      </c>
      <c r="AW268" s="20">
        <f>IF(AU268&gt;Inputs!$B$17,Inputs!$B$17,AU268)</f>
        <v>0</v>
      </c>
      <c r="AX268" s="20">
        <f>IF(AV268&gt;Inputs!$B$17,Inputs!$B$17,AV268)</f>
        <v>0</v>
      </c>
    </row>
    <row r="269" spans="1:50" x14ac:dyDescent="0.25">
      <c r="A269" s="1">
        <f>Levels!A270</f>
        <v>0</v>
      </c>
      <c r="B269" s="1">
        <f>Levels!B270</f>
        <v>0</v>
      </c>
      <c r="C269" s="15">
        <f>IF(AND(E269=0,F269=1),Levels!C270,'2013-2014'!AU269)</f>
        <v>0</v>
      </c>
      <c r="D269" s="1">
        <f>Levels!F270</f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 t="e">
        <f>Levels!AE270</f>
        <v>#N/A</v>
      </c>
      <c r="K269" s="1" t="e">
        <f>Levels!AF270</f>
        <v>#N/A</v>
      </c>
      <c r="L269" s="1" t="e">
        <f t="shared" si="44"/>
        <v>#N/A</v>
      </c>
      <c r="M269" s="19">
        <f>IF(D269=1,Inputs!$J$25,IF(D269=2,Inputs!$J$26,IF(D269=3,Inputs!$J$27,IF(D269=4,Inputs!$J$28,0))))</f>
        <v>0</v>
      </c>
      <c r="N269" s="19">
        <f>IF(D269=1,Inputs!$J$42,IF(D269=2,Inputs!$J$43,IF(D269=3,Inputs!$J$44,IF(D269=4,Inputs!$J$45,0))))</f>
        <v>0</v>
      </c>
      <c r="O269" s="19">
        <f>IF(D269=1,Inputs!$K$25,IF(D269=2,Inputs!$K$26,IF(D269=3,Inputs!$K$27,IF(D269=4,Inputs!$K$28,0))))</f>
        <v>0</v>
      </c>
      <c r="P269" s="19">
        <f>IF(D269=1,Inputs!$K$42,IF(D269=2,Inputs!$K$43,IF(D269=3,Inputs!$K$44,IF(D269=4,Inputs!$K$45,0))))</f>
        <v>0</v>
      </c>
      <c r="Q269" s="19">
        <f>IF(AND(D269=1,G269=1),Inputs!$L$25,IF(AND(D269=2,G269=1),Inputs!$L$26,IF(AND(D269=3,G269=1),Inputs!$L$27,IF(AND(D269=4,G269=1),Inputs!$L$28,0))))</f>
        <v>0</v>
      </c>
      <c r="R269" s="19">
        <f>IF(AND(D269=1,G269=1),Inputs!$L$42,IF(AND(D269=2,G269=1),Inputs!$L$43,IF(AND(D269=3,G269=1),Inputs!$L$44,IF(AND(D269=4,G269=1),Inputs!$L$45,0))))</f>
        <v>0</v>
      </c>
      <c r="S269" s="19">
        <f>IF(AND(D269=1,H269=1),Inputs!$M$25,IF(AND(D269=2,H269=1),Inputs!$M$26,IF(AND(D269=3,H269=1),Inputs!$M$27,IF(AND(D269=4,H269=1),Inputs!$M$28,0))))</f>
        <v>0</v>
      </c>
      <c r="T269" s="19">
        <f>IF(AND(D269=1,H269=1),Inputs!$M$42,IF(AND(D269=2,H269=1),Inputs!$M$43,IF(AND(D269=3,H269=1),Inputs!$M$44,IF(AND(D269=4,H269=1),Inputs!$M$45,0))))</f>
        <v>0</v>
      </c>
      <c r="U269" s="19">
        <f>IF(AND(D269=1,I269=1),Inputs!$N$25,IF(AND(D269=2,I269=1),Inputs!$N$26,IF(AND(D269=3,I269=1),Inputs!$N$27,IF(AND(D269=4,I269=1),Inputs!$N$28,0))))</f>
        <v>0</v>
      </c>
      <c r="V269" s="19">
        <f>IF(AND(D269=1,I269=1),Inputs!$N$42,IF(AND(D269=2,I269=1),Inputs!$N$43,IF(AND(D269=3,I269=1),Inputs!$N$44,IF(AND(D269=4,I269=1),Inputs!$N$45,0))))</f>
        <v>0</v>
      </c>
      <c r="W269" s="19">
        <f>IF(D269=1,Inputs!$J$34,IF(D269=2,Inputs!$J$35,IF(D269=3,Inputs!$J$36,IF(D269=4,Inputs!$J$37,0))))</f>
        <v>0</v>
      </c>
      <c r="X269" s="19">
        <f>IF(D269=1,Inputs!$J$51,IF(D269=2,Inputs!$J$52,IF(D269=3,Inputs!$J$53,IF(D269=4,Inputs!$J$54,0))))</f>
        <v>0</v>
      </c>
      <c r="Y269" s="19">
        <f>IF(D269=1,Inputs!$K$34,IF(D269=2,Inputs!$K$35,IF(D269=3,Inputs!$K$36,IF(D269=4,Inputs!$K$37,0))))</f>
        <v>0</v>
      </c>
      <c r="Z269" s="19">
        <f>IF(D269=1,Inputs!$K$51,IF(D269=2,Inputs!$K$52,IF(D269=3,Inputs!$K$53,IF(D269=4,Inputs!$K$54,0))))</f>
        <v>0</v>
      </c>
      <c r="AA269" s="19">
        <f>IF(AND(D269=1,G269=1),Inputs!$L$34,IF(AND(D269=2,G269=1),Inputs!$L$35,IF(AND(D269=3,G269=1),Inputs!$L$36,IF(AND(D269=4,G269=1),Inputs!$L$37,0))))</f>
        <v>0</v>
      </c>
      <c r="AB269" s="19">
        <f>IF(AND(D269=1,G269=1),Inputs!$L$51,IF(AND(D269=2,G269=1),Inputs!$L$52,IF(AND(D269=3,G269=1),Inputs!$L$53,IF(AND(D269=4,G269=1),Inputs!$L$54,0))))</f>
        <v>0</v>
      </c>
      <c r="AC269" s="19">
        <f>IF(AND(D269=1,H269=1),Inputs!$M$34,IF(AND(D269=2,H269=1),Inputs!$M$35,IF(AND(D269=3,H269=1),Inputs!$M$36,IF(AND(D269=4,H269=1),Inputs!$M$37,0))))</f>
        <v>0</v>
      </c>
      <c r="AD269" s="19">
        <f>IF(AND(D269=1,H269=1),Inputs!$M$51,IF(AND(D269=2,H269=1),Inputs!$M$52,IF(AND(D269=3,H269=1),Inputs!$M$53,IF(AND(D269=4,H269=1),Inputs!$M$54,0))))</f>
        <v>0</v>
      </c>
      <c r="AE269" s="19">
        <f>IF(AND(D269=1,I269=1),Inputs!$N$34,IF(AND(D269=2,I269=1),Inputs!$N$35,IF(AND(D269=3,I269=1),Inputs!$N$36,IF(AND(D269=4,I269=1),Inputs!$N$37,0))))</f>
        <v>0</v>
      </c>
      <c r="AF269" s="19">
        <f>IF(AND(D269=1,I269=1),Inputs!$N$51,IF(AND(D269=2,I269=1),Inputs!$N$52,IF(AND(D269=3,I269=1),Inputs!$N$53,IF(AND(D269=4,I269=1),Inputs!$N$54,0))))</f>
        <v>0</v>
      </c>
      <c r="AG269" s="19" t="e">
        <f t="shared" si="45"/>
        <v>#N/A</v>
      </c>
      <c r="AH269" s="19" t="e">
        <f t="shared" si="46"/>
        <v>#N/A</v>
      </c>
      <c r="AI269" s="19" t="e">
        <f t="shared" si="47"/>
        <v>#N/A</v>
      </c>
      <c r="AJ269" s="19" t="e">
        <f>IF(K269=2,Inputs!$B$7,IF(K269=3,Inputs!$B$8,IF(K269=4,Inputs!$B$9,IF(K269=5,Inputs!$B$10,IF(K269=6,Inputs!$B$11)))))</f>
        <v>#N/A</v>
      </c>
      <c r="AK269" s="19">
        <f>Inputs!$B$65+C269</f>
        <v>500</v>
      </c>
      <c r="AL269" s="19" t="e">
        <f t="shared" si="48"/>
        <v>#N/A</v>
      </c>
      <c r="AM269" s="19" t="e">
        <f t="shared" si="54"/>
        <v>#N/A</v>
      </c>
      <c r="AN269" s="19" t="e">
        <f t="shared" si="49"/>
        <v>#N/A</v>
      </c>
      <c r="AO269" s="19" t="e">
        <f t="shared" si="50"/>
        <v>#N/A</v>
      </c>
      <c r="AP269" s="19" t="e">
        <f t="shared" si="51"/>
        <v>#N/A</v>
      </c>
      <c r="AQ269" s="22">
        <f t="shared" si="52"/>
        <v>0</v>
      </c>
      <c r="AR269" s="22">
        <f t="shared" si="53"/>
        <v>0</v>
      </c>
      <c r="AS269" s="22">
        <f>IF(AND(AQ269&gt;=Inputs!$B$15,D269=2),MAX(C269,Inputs!$B$15),AQ269)</f>
        <v>0</v>
      </c>
      <c r="AT269" s="22">
        <f>IF(AND(AR269&gt;=Inputs!$B$15,D269=2),MAX(C269,Inputs!$B$15),AR269)</f>
        <v>0</v>
      </c>
      <c r="AU269" s="22">
        <f>IF(AND(AS269&gt;=Inputs!$B$16,D269&lt;4),MAX(C269,Inputs!$B$16),AS269)</f>
        <v>0</v>
      </c>
      <c r="AV269" s="22">
        <f>IF(AND(AT269&gt;=Inputs!$B$16,D269&lt;4),MAX(C269,Inputs!$B$16),AT269)</f>
        <v>0</v>
      </c>
      <c r="AW269" s="20">
        <f>IF(AU269&gt;Inputs!$B$17,Inputs!$B$17,AU269)</f>
        <v>0</v>
      </c>
      <c r="AX269" s="20">
        <f>IF(AV269&gt;Inputs!$B$17,Inputs!$B$17,AV269)</f>
        <v>0</v>
      </c>
    </row>
    <row r="270" spans="1:50" x14ac:dyDescent="0.25">
      <c r="A270" s="1">
        <f>Levels!A271</f>
        <v>0</v>
      </c>
      <c r="B270" s="1">
        <f>Levels!B271</f>
        <v>0</v>
      </c>
      <c r="C270" s="15">
        <f>IF(AND(E270=0,F270=1),Levels!C271,'2013-2014'!AU270)</f>
        <v>0</v>
      </c>
      <c r="D270" s="1">
        <f>Levels!F271</f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 t="e">
        <f>Levels!AE271</f>
        <v>#N/A</v>
      </c>
      <c r="K270" s="1" t="e">
        <f>Levels!AF271</f>
        <v>#N/A</v>
      </c>
      <c r="L270" s="1" t="e">
        <f t="shared" si="44"/>
        <v>#N/A</v>
      </c>
      <c r="M270" s="19">
        <f>IF(D270=1,Inputs!$J$25,IF(D270=2,Inputs!$J$26,IF(D270=3,Inputs!$J$27,IF(D270=4,Inputs!$J$28,0))))</f>
        <v>0</v>
      </c>
      <c r="N270" s="19">
        <f>IF(D270=1,Inputs!$J$42,IF(D270=2,Inputs!$J$43,IF(D270=3,Inputs!$J$44,IF(D270=4,Inputs!$J$45,0))))</f>
        <v>0</v>
      </c>
      <c r="O270" s="19">
        <f>IF(D270=1,Inputs!$K$25,IF(D270=2,Inputs!$K$26,IF(D270=3,Inputs!$K$27,IF(D270=4,Inputs!$K$28,0))))</f>
        <v>0</v>
      </c>
      <c r="P270" s="19">
        <f>IF(D270=1,Inputs!$K$42,IF(D270=2,Inputs!$K$43,IF(D270=3,Inputs!$K$44,IF(D270=4,Inputs!$K$45,0))))</f>
        <v>0</v>
      </c>
      <c r="Q270" s="19">
        <f>IF(AND(D270=1,G270=1),Inputs!$L$25,IF(AND(D270=2,G270=1),Inputs!$L$26,IF(AND(D270=3,G270=1),Inputs!$L$27,IF(AND(D270=4,G270=1),Inputs!$L$28,0))))</f>
        <v>0</v>
      </c>
      <c r="R270" s="19">
        <f>IF(AND(D270=1,G270=1),Inputs!$L$42,IF(AND(D270=2,G270=1),Inputs!$L$43,IF(AND(D270=3,G270=1),Inputs!$L$44,IF(AND(D270=4,G270=1),Inputs!$L$45,0))))</f>
        <v>0</v>
      </c>
      <c r="S270" s="19">
        <f>IF(AND(D270=1,H270=1),Inputs!$M$25,IF(AND(D270=2,H270=1),Inputs!$M$26,IF(AND(D270=3,H270=1),Inputs!$M$27,IF(AND(D270=4,H270=1),Inputs!$M$28,0))))</f>
        <v>0</v>
      </c>
      <c r="T270" s="19">
        <f>IF(AND(D270=1,H270=1),Inputs!$M$42,IF(AND(D270=2,H270=1),Inputs!$M$43,IF(AND(D270=3,H270=1),Inputs!$M$44,IF(AND(D270=4,H270=1),Inputs!$M$45,0))))</f>
        <v>0</v>
      </c>
      <c r="U270" s="19">
        <f>IF(AND(D270=1,I270=1),Inputs!$N$25,IF(AND(D270=2,I270=1),Inputs!$N$26,IF(AND(D270=3,I270=1),Inputs!$N$27,IF(AND(D270=4,I270=1),Inputs!$N$28,0))))</f>
        <v>0</v>
      </c>
      <c r="V270" s="19">
        <f>IF(AND(D270=1,I270=1),Inputs!$N$42,IF(AND(D270=2,I270=1),Inputs!$N$43,IF(AND(D270=3,I270=1),Inputs!$N$44,IF(AND(D270=4,I270=1),Inputs!$N$45,0))))</f>
        <v>0</v>
      </c>
      <c r="W270" s="19">
        <f>IF(D270=1,Inputs!$J$34,IF(D270=2,Inputs!$J$35,IF(D270=3,Inputs!$J$36,IF(D270=4,Inputs!$J$37,0))))</f>
        <v>0</v>
      </c>
      <c r="X270" s="19">
        <f>IF(D270=1,Inputs!$J$51,IF(D270=2,Inputs!$J$52,IF(D270=3,Inputs!$J$53,IF(D270=4,Inputs!$J$54,0))))</f>
        <v>0</v>
      </c>
      <c r="Y270" s="19">
        <f>IF(D270=1,Inputs!$K$34,IF(D270=2,Inputs!$K$35,IF(D270=3,Inputs!$K$36,IF(D270=4,Inputs!$K$37,0))))</f>
        <v>0</v>
      </c>
      <c r="Z270" s="19">
        <f>IF(D270=1,Inputs!$K$51,IF(D270=2,Inputs!$K$52,IF(D270=3,Inputs!$K$53,IF(D270=4,Inputs!$K$54,0))))</f>
        <v>0</v>
      </c>
      <c r="AA270" s="19">
        <f>IF(AND(D270=1,G270=1),Inputs!$L$34,IF(AND(D270=2,G270=1),Inputs!$L$35,IF(AND(D270=3,G270=1),Inputs!$L$36,IF(AND(D270=4,G270=1),Inputs!$L$37,0))))</f>
        <v>0</v>
      </c>
      <c r="AB270" s="19">
        <f>IF(AND(D270=1,G270=1),Inputs!$L$51,IF(AND(D270=2,G270=1),Inputs!$L$52,IF(AND(D270=3,G270=1),Inputs!$L$53,IF(AND(D270=4,G270=1),Inputs!$L$54,0))))</f>
        <v>0</v>
      </c>
      <c r="AC270" s="19">
        <f>IF(AND(D270=1,H270=1),Inputs!$M$34,IF(AND(D270=2,H270=1),Inputs!$M$35,IF(AND(D270=3,H270=1),Inputs!$M$36,IF(AND(D270=4,H270=1),Inputs!$M$37,0))))</f>
        <v>0</v>
      </c>
      <c r="AD270" s="19">
        <f>IF(AND(D270=1,H270=1),Inputs!$M$51,IF(AND(D270=2,H270=1),Inputs!$M$52,IF(AND(D270=3,H270=1),Inputs!$M$53,IF(AND(D270=4,H270=1),Inputs!$M$54,0))))</f>
        <v>0</v>
      </c>
      <c r="AE270" s="19">
        <f>IF(AND(D270=1,I270=1),Inputs!$N$34,IF(AND(D270=2,I270=1),Inputs!$N$35,IF(AND(D270=3,I270=1),Inputs!$N$36,IF(AND(D270=4,I270=1),Inputs!$N$37,0))))</f>
        <v>0</v>
      </c>
      <c r="AF270" s="19">
        <f>IF(AND(D270=1,I270=1),Inputs!$N$51,IF(AND(D270=2,I270=1),Inputs!$N$52,IF(AND(D270=3,I270=1),Inputs!$N$53,IF(AND(D270=4,I270=1),Inputs!$N$54,0))))</f>
        <v>0</v>
      </c>
      <c r="AG270" s="19" t="e">
        <f t="shared" si="45"/>
        <v>#N/A</v>
      </c>
      <c r="AH270" s="19" t="e">
        <f t="shared" si="46"/>
        <v>#N/A</v>
      </c>
      <c r="AI270" s="19" t="e">
        <f t="shared" si="47"/>
        <v>#N/A</v>
      </c>
      <c r="AJ270" s="19" t="e">
        <f>IF(K270=2,Inputs!$B$7,IF(K270=3,Inputs!$B$8,IF(K270=4,Inputs!$B$9,IF(K270=5,Inputs!$B$10,IF(K270=6,Inputs!$B$11)))))</f>
        <v>#N/A</v>
      </c>
      <c r="AK270" s="19">
        <f>Inputs!$B$65+C270</f>
        <v>500</v>
      </c>
      <c r="AL270" s="19" t="e">
        <f t="shared" si="48"/>
        <v>#N/A</v>
      </c>
      <c r="AM270" s="19" t="e">
        <f t="shared" si="54"/>
        <v>#N/A</v>
      </c>
      <c r="AN270" s="19" t="e">
        <f t="shared" si="49"/>
        <v>#N/A</v>
      </c>
      <c r="AO270" s="19" t="e">
        <f t="shared" si="50"/>
        <v>#N/A</v>
      </c>
      <c r="AP270" s="19" t="e">
        <f t="shared" si="51"/>
        <v>#N/A</v>
      </c>
      <c r="AQ270" s="22">
        <f t="shared" si="52"/>
        <v>0</v>
      </c>
      <c r="AR270" s="22">
        <f t="shared" si="53"/>
        <v>0</v>
      </c>
      <c r="AS270" s="22">
        <f>IF(AND(AQ270&gt;=Inputs!$B$15,D270=2),MAX(C270,Inputs!$B$15),AQ270)</f>
        <v>0</v>
      </c>
      <c r="AT270" s="22">
        <f>IF(AND(AR270&gt;=Inputs!$B$15,D270=2),MAX(C270,Inputs!$B$15),AR270)</f>
        <v>0</v>
      </c>
      <c r="AU270" s="22">
        <f>IF(AND(AS270&gt;=Inputs!$B$16,D270&lt;4),MAX(C270,Inputs!$B$16),AS270)</f>
        <v>0</v>
      </c>
      <c r="AV270" s="22">
        <f>IF(AND(AT270&gt;=Inputs!$B$16,D270&lt;4),MAX(C270,Inputs!$B$16),AT270)</f>
        <v>0</v>
      </c>
      <c r="AW270" s="20">
        <f>IF(AU270&gt;Inputs!$B$17,Inputs!$B$17,AU270)</f>
        <v>0</v>
      </c>
      <c r="AX270" s="20">
        <f>IF(AV270&gt;Inputs!$B$17,Inputs!$B$17,AV270)</f>
        <v>0</v>
      </c>
    </row>
    <row r="271" spans="1:50" x14ac:dyDescent="0.25">
      <c r="A271" s="1">
        <f>Levels!A272</f>
        <v>0</v>
      </c>
      <c r="B271" s="1">
        <f>Levels!B272</f>
        <v>0</v>
      </c>
      <c r="C271" s="15">
        <f>IF(AND(E271=0,F271=1),Levels!C272,'2013-2014'!AU271)</f>
        <v>0</v>
      </c>
      <c r="D271" s="1">
        <f>Levels!F272</f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 t="e">
        <f>Levels!AE272</f>
        <v>#N/A</v>
      </c>
      <c r="K271" s="1" t="e">
        <f>Levels!AF272</f>
        <v>#N/A</v>
      </c>
      <c r="L271" s="1" t="e">
        <f t="shared" si="44"/>
        <v>#N/A</v>
      </c>
      <c r="M271" s="19">
        <f>IF(D271=1,Inputs!$J$25,IF(D271=2,Inputs!$J$26,IF(D271=3,Inputs!$J$27,IF(D271=4,Inputs!$J$28,0))))</f>
        <v>0</v>
      </c>
      <c r="N271" s="19">
        <f>IF(D271=1,Inputs!$J$42,IF(D271=2,Inputs!$J$43,IF(D271=3,Inputs!$J$44,IF(D271=4,Inputs!$J$45,0))))</f>
        <v>0</v>
      </c>
      <c r="O271" s="19">
        <f>IF(D271=1,Inputs!$K$25,IF(D271=2,Inputs!$K$26,IF(D271=3,Inputs!$K$27,IF(D271=4,Inputs!$K$28,0))))</f>
        <v>0</v>
      </c>
      <c r="P271" s="19">
        <f>IF(D271=1,Inputs!$K$42,IF(D271=2,Inputs!$K$43,IF(D271=3,Inputs!$K$44,IF(D271=4,Inputs!$K$45,0))))</f>
        <v>0</v>
      </c>
      <c r="Q271" s="19">
        <f>IF(AND(D271=1,G271=1),Inputs!$L$25,IF(AND(D271=2,G271=1),Inputs!$L$26,IF(AND(D271=3,G271=1),Inputs!$L$27,IF(AND(D271=4,G271=1),Inputs!$L$28,0))))</f>
        <v>0</v>
      </c>
      <c r="R271" s="19">
        <f>IF(AND(D271=1,G271=1),Inputs!$L$42,IF(AND(D271=2,G271=1),Inputs!$L$43,IF(AND(D271=3,G271=1),Inputs!$L$44,IF(AND(D271=4,G271=1),Inputs!$L$45,0))))</f>
        <v>0</v>
      </c>
      <c r="S271" s="19">
        <f>IF(AND(D271=1,H271=1),Inputs!$M$25,IF(AND(D271=2,H271=1),Inputs!$M$26,IF(AND(D271=3,H271=1),Inputs!$M$27,IF(AND(D271=4,H271=1),Inputs!$M$28,0))))</f>
        <v>0</v>
      </c>
      <c r="T271" s="19">
        <f>IF(AND(D271=1,H271=1),Inputs!$M$42,IF(AND(D271=2,H271=1),Inputs!$M$43,IF(AND(D271=3,H271=1),Inputs!$M$44,IF(AND(D271=4,H271=1),Inputs!$M$45,0))))</f>
        <v>0</v>
      </c>
      <c r="U271" s="19">
        <f>IF(AND(D271=1,I271=1),Inputs!$N$25,IF(AND(D271=2,I271=1),Inputs!$N$26,IF(AND(D271=3,I271=1),Inputs!$N$27,IF(AND(D271=4,I271=1),Inputs!$N$28,0))))</f>
        <v>0</v>
      </c>
      <c r="V271" s="19">
        <f>IF(AND(D271=1,I271=1),Inputs!$N$42,IF(AND(D271=2,I271=1),Inputs!$N$43,IF(AND(D271=3,I271=1),Inputs!$N$44,IF(AND(D271=4,I271=1),Inputs!$N$45,0))))</f>
        <v>0</v>
      </c>
      <c r="W271" s="19">
        <f>IF(D271=1,Inputs!$J$34,IF(D271=2,Inputs!$J$35,IF(D271=3,Inputs!$J$36,IF(D271=4,Inputs!$J$37,0))))</f>
        <v>0</v>
      </c>
      <c r="X271" s="19">
        <f>IF(D271=1,Inputs!$J$51,IF(D271=2,Inputs!$J$52,IF(D271=3,Inputs!$J$53,IF(D271=4,Inputs!$J$54,0))))</f>
        <v>0</v>
      </c>
      <c r="Y271" s="19">
        <f>IF(D271=1,Inputs!$K$34,IF(D271=2,Inputs!$K$35,IF(D271=3,Inputs!$K$36,IF(D271=4,Inputs!$K$37,0))))</f>
        <v>0</v>
      </c>
      <c r="Z271" s="19">
        <f>IF(D271=1,Inputs!$K$51,IF(D271=2,Inputs!$K$52,IF(D271=3,Inputs!$K$53,IF(D271=4,Inputs!$K$54,0))))</f>
        <v>0</v>
      </c>
      <c r="AA271" s="19">
        <f>IF(AND(D271=1,G271=1),Inputs!$L$34,IF(AND(D271=2,G271=1),Inputs!$L$35,IF(AND(D271=3,G271=1),Inputs!$L$36,IF(AND(D271=4,G271=1),Inputs!$L$37,0))))</f>
        <v>0</v>
      </c>
      <c r="AB271" s="19">
        <f>IF(AND(D271=1,G271=1),Inputs!$L$51,IF(AND(D271=2,G271=1),Inputs!$L$52,IF(AND(D271=3,G271=1),Inputs!$L$53,IF(AND(D271=4,G271=1),Inputs!$L$54,0))))</f>
        <v>0</v>
      </c>
      <c r="AC271" s="19">
        <f>IF(AND(D271=1,H271=1),Inputs!$M$34,IF(AND(D271=2,H271=1),Inputs!$M$35,IF(AND(D271=3,H271=1),Inputs!$M$36,IF(AND(D271=4,H271=1),Inputs!$M$37,0))))</f>
        <v>0</v>
      </c>
      <c r="AD271" s="19">
        <f>IF(AND(D271=1,H271=1),Inputs!$M$51,IF(AND(D271=2,H271=1),Inputs!$M$52,IF(AND(D271=3,H271=1),Inputs!$M$53,IF(AND(D271=4,H271=1),Inputs!$M$54,0))))</f>
        <v>0</v>
      </c>
      <c r="AE271" s="19">
        <f>IF(AND(D271=1,I271=1),Inputs!$N$34,IF(AND(D271=2,I271=1),Inputs!$N$35,IF(AND(D271=3,I271=1),Inputs!$N$36,IF(AND(D271=4,I271=1),Inputs!$N$37,0))))</f>
        <v>0</v>
      </c>
      <c r="AF271" s="19">
        <f>IF(AND(D271=1,I271=1),Inputs!$N$51,IF(AND(D271=2,I271=1),Inputs!$N$52,IF(AND(D271=3,I271=1),Inputs!$N$53,IF(AND(D271=4,I271=1),Inputs!$N$54,0))))</f>
        <v>0</v>
      </c>
      <c r="AG271" s="19" t="e">
        <f t="shared" si="45"/>
        <v>#N/A</v>
      </c>
      <c r="AH271" s="19" t="e">
        <f t="shared" si="46"/>
        <v>#N/A</v>
      </c>
      <c r="AI271" s="19" t="e">
        <f t="shared" si="47"/>
        <v>#N/A</v>
      </c>
      <c r="AJ271" s="19" t="e">
        <f>IF(K271=2,Inputs!$B$7,IF(K271=3,Inputs!$B$8,IF(K271=4,Inputs!$B$9,IF(K271=5,Inputs!$B$10,IF(K271=6,Inputs!$B$11)))))</f>
        <v>#N/A</v>
      </c>
      <c r="AK271" s="19">
        <f>Inputs!$B$65+C271</f>
        <v>500</v>
      </c>
      <c r="AL271" s="19" t="e">
        <f t="shared" si="48"/>
        <v>#N/A</v>
      </c>
      <c r="AM271" s="19" t="e">
        <f t="shared" si="54"/>
        <v>#N/A</v>
      </c>
      <c r="AN271" s="19" t="e">
        <f t="shared" si="49"/>
        <v>#N/A</v>
      </c>
      <c r="AO271" s="19" t="e">
        <f t="shared" si="50"/>
        <v>#N/A</v>
      </c>
      <c r="AP271" s="19" t="e">
        <f t="shared" si="51"/>
        <v>#N/A</v>
      </c>
      <c r="AQ271" s="22">
        <f t="shared" si="52"/>
        <v>0</v>
      </c>
      <c r="AR271" s="22">
        <f t="shared" si="53"/>
        <v>0</v>
      </c>
      <c r="AS271" s="22">
        <f>IF(AND(AQ271&gt;=Inputs!$B$15,D271=2),MAX(C271,Inputs!$B$15),AQ271)</f>
        <v>0</v>
      </c>
      <c r="AT271" s="22">
        <f>IF(AND(AR271&gt;=Inputs!$B$15,D271=2),MAX(C271,Inputs!$B$15),AR271)</f>
        <v>0</v>
      </c>
      <c r="AU271" s="22">
        <f>IF(AND(AS271&gt;=Inputs!$B$16,D271&lt;4),MAX(C271,Inputs!$B$16),AS271)</f>
        <v>0</v>
      </c>
      <c r="AV271" s="22">
        <f>IF(AND(AT271&gt;=Inputs!$B$16,D271&lt;4),MAX(C271,Inputs!$B$16),AT271)</f>
        <v>0</v>
      </c>
      <c r="AW271" s="20">
        <f>IF(AU271&gt;Inputs!$B$17,Inputs!$B$17,AU271)</f>
        <v>0</v>
      </c>
      <c r="AX271" s="20">
        <f>IF(AV271&gt;Inputs!$B$17,Inputs!$B$17,AV271)</f>
        <v>0</v>
      </c>
    </row>
    <row r="272" spans="1:50" x14ac:dyDescent="0.25">
      <c r="A272" s="1">
        <f>Levels!A273</f>
        <v>0</v>
      </c>
      <c r="B272" s="1">
        <f>Levels!B273</f>
        <v>0</v>
      </c>
      <c r="C272" s="15">
        <f>IF(AND(E272=0,F272=1),Levels!C273,'2013-2014'!AU272)</f>
        <v>0</v>
      </c>
      <c r="D272" s="1">
        <f>Levels!F273</f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 t="e">
        <f>Levels!AE273</f>
        <v>#N/A</v>
      </c>
      <c r="K272" s="1" t="e">
        <f>Levels!AF273</f>
        <v>#N/A</v>
      </c>
      <c r="L272" s="1" t="e">
        <f t="shared" si="44"/>
        <v>#N/A</v>
      </c>
      <c r="M272" s="19">
        <f>IF(D272=1,Inputs!$J$25,IF(D272=2,Inputs!$J$26,IF(D272=3,Inputs!$J$27,IF(D272=4,Inputs!$J$28,0))))</f>
        <v>0</v>
      </c>
      <c r="N272" s="19">
        <f>IF(D272=1,Inputs!$J$42,IF(D272=2,Inputs!$J$43,IF(D272=3,Inputs!$J$44,IF(D272=4,Inputs!$J$45,0))))</f>
        <v>0</v>
      </c>
      <c r="O272" s="19">
        <f>IF(D272=1,Inputs!$K$25,IF(D272=2,Inputs!$K$26,IF(D272=3,Inputs!$K$27,IF(D272=4,Inputs!$K$28,0))))</f>
        <v>0</v>
      </c>
      <c r="P272" s="19">
        <f>IF(D272=1,Inputs!$K$42,IF(D272=2,Inputs!$K$43,IF(D272=3,Inputs!$K$44,IF(D272=4,Inputs!$K$45,0))))</f>
        <v>0</v>
      </c>
      <c r="Q272" s="19">
        <f>IF(AND(D272=1,G272=1),Inputs!$L$25,IF(AND(D272=2,G272=1),Inputs!$L$26,IF(AND(D272=3,G272=1),Inputs!$L$27,IF(AND(D272=4,G272=1),Inputs!$L$28,0))))</f>
        <v>0</v>
      </c>
      <c r="R272" s="19">
        <f>IF(AND(D272=1,G272=1),Inputs!$L$42,IF(AND(D272=2,G272=1),Inputs!$L$43,IF(AND(D272=3,G272=1),Inputs!$L$44,IF(AND(D272=4,G272=1),Inputs!$L$45,0))))</f>
        <v>0</v>
      </c>
      <c r="S272" s="19">
        <f>IF(AND(D272=1,H272=1),Inputs!$M$25,IF(AND(D272=2,H272=1),Inputs!$M$26,IF(AND(D272=3,H272=1),Inputs!$M$27,IF(AND(D272=4,H272=1),Inputs!$M$28,0))))</f>
        <v>0</v>
      </c>
      <c r="T272" s="19">
        <f>IF(AND(D272=1,H272=1),Inputs!$M$42,IF(AND(D272=2,H272=1),Inputs!$M$43,IF(AND(D272=3,H272=1),Inputs!$M$44,IF(AND(D272=4,H272=1),Inputs!$M$45,0))))</f>
        <v>0</v>
      </c>
      <c r="U272" s="19">
        <f>IF(AND(D272=1,I272=1),Inputs!$N$25,IF(AND(D272=2,I272=1),Inputs!$N$26,IF(AND(D272=3,I272=1),Inputs!$N$27,IF(AND(D272=4,I272=1),Inputs!$N$28,0))))</f>
        <v>0</v>
      </c>
      <c r="V272" s="19">
        <f>IF(AND(D272=1,I272=1),Inputs!$N$42,IF(AND(D272=2,I272=1),Inputs!$N$43,IF(AND(D272=3,I272=1),Inputs!$N$44,IF(AND(D272=4,I272=1),Inputs!$N$45,0))))</f>
        <v>0</v>
      </c>
      <c r="W272" s="19">
        <f>IF(D272=1,Inputs!$J$34,IF(D272=2,Inputs!$J$35,IF(D272=3,Inputs!$J$36,IF(D272=4,Inputs!$J$37,0))))</f>
        <v>0</v>
      </c>
      <c r="X272" s="19">
        <f>IF(D272=1,Inputs!$J$51,IF(D272=2,Inputs!$J$52,IF(D272=3,Inputs!$J$53,IF(D272=4,Inputs!$J$54,0))))</f>
        <v>0</v>
      </c>
      <c r="Y272" s="19">
        <f>IF(D272=1,Inputs!$K$34,IF(D272=2,Inputs!$K$35,IF(D272=3,Inputs!$K$36,IF(D272=4,Inputs!$K$37,0))))</f>
        <v>0</v>
      </c>
      <c r="Z272" s="19">
        <f>IF(D272=1,Inputs!$K$51,IF(D272=2,Inputs!$K$52,IF(D272=3,Inputs!$K$53,IF(D272=4,Inputs!$K$54,0))))</f>
        <v>0</v>
      </c>
      <c r="AA272" s="19">
        <f>IF(AND(D272=1,G272=1),Inputs!$L$34,IF(AND(D272=2,G272=1),Inputs!$L$35,IF(AND(D272=3,G272=1),Inputs!$L$36,IF(AND(D272=4,G272=1),Inputs!$L$37,0))))</f>
        <v>0</v>
      </c>
      <c r="AB272" s="19">
        <f>IF(AND(D272=1,G272=1),Inputs!$L$51,IF(AND(D272=2,G272=1),Inputs!$L$52,IF(AND(D272=3,G272=1),Inputs!$L$53,IF(AND(D272=4,G272=1),Inputs!$L$54,0))))</f>
        <v>0</v>
      </c>
      <c r="AC272" s="19">
        <f>IF(AND(D272=1,H272=1),Inputs!$M$34,IF(AND(D272=2,H272=1),Inputs!$M$35,IF(AND(D272=3,H272=1),Inputs!$M$36,IF(AND(D272=4,H272=1),Inputs!$M$37,0))))</f>
        <v>0</v>
      </c>
      <c r="AD272" s="19">
        <f>IF(AND(D272=1,H272=1),Inputs!$M$51,IF(AND(D272=2,H272=1),Inputs!$M$52,IF(AND(D272=3,H272=1),Inputs!$M$53,IF(AND(D272=4,H272=1),Inputs!$M$54,0))))</f>
        <v>0</v>
      </c>
      <c r="AE272" s="19">
        <f>IF(AND(D272=1,I272=1),Inputs!$N$34,IF(AND(D272=2,I272=1),Inputs!$N$35,IF(AND(D272=3,I272=1),Inputs!$N$36,IF(AND(D272=4,I272=1),Inputs!$N$37,0))))</f>
        <v>0</v>
      </c>
      <c r="AF272" s="19">
        <f>IF(AND(D272=1,I272=1),Inputs!$N$51,IF(AND(D272=2,I272=1),Inputs!$N$52,IF(AND(D272=3,I272=1),Inputs!$N$53,IF(AND(D272=4,I272=1),Inputs!$N$54,0))))</f>
        <v>0</v>
      </c>
      <c r="AG272" s="19" t="e">
        <f t="shared" si="45"/>
        <v>#N/A</v>
      </c>
      <c r="AH272" s="19" t="e">
        <f t="shared" si="46"/>
        <v>#N/A</v>
      </c>
      <c r="AI272" s="19" t="e">
        <f t="shared" si="47"/>
        <v>#N/A</v>
      </c>
      <c r="AJ272" s="19" t="e">
        <f>IF(K272=2,Inputs!$B$7,IF(K272=3,Inputs!$B$8,IF(K272=4,Inputs!$B$9,IF(K272=5,Inputs!$B$10,IF(K272=6,Inputs!$B$11)))))</f>
        <v>#N/A</v>
      </c>
      <c r="AK272" s="19">
        <f>Inputs!$B$65+C272</f>
        <v>500</v>
      </c>
      <c r="AL272" s="19" t="e">
        <f t="shared" si="48"/>
        <v>#N/A</v>
      </c>
      <c r="AM272" s="19" t="e">
        <f t="shared" si="54"/>
        <v>#N/A</v>
      </c>
      <c r="AN272" s="19" t="e">
        <f t="shared" si="49"/>
        <v>#N/A</v>
      </c>
      <c r="AO272" s="19" t="e">
        <f t="shared" si="50"/>
        <v>#N/A</v>
      </c>
      <c r="AP272" s="19" t="e">
        <f t="shared" si="51"/>
        <v>#N/A</v>
      </c>
      <c r="AQ272" s="22">
        <f t="shared" si="52"/>
        <v>0</v>
      </c>
      <c r="AR272" s="22">
        <f t="shared" si="53"/>
        <v>0</v>
      </c>
      <c r="AS272" s="22">
        <f>IF(AND(AQ272&gt;=Inputs!$B$15,D272=2),MAX(C272,Inputs!$B$15),AQ272)</f>
        <v>0</v>
      </c>
      <c r="AT272" s="22">
        <f>IF(AND(AR272&gt;=Inputs!$B$15,D272=2),MAX(C272,Inputs!$B$15),AR272)</f>
        <v>0</v>
      </c>
      <c r="AU272" s="22">
        <f>IF(AND(AS272&gt;=Inputs!$B$16,D272&lt;4),MAX(C272,Inputs!$B$16),AS272)</f>
        <v>0</v>
      </c>
      <c r="AV272" s="22">
        <f>IF(AND(AT272&gt;=Inputs!$B$16,D272&lt;4),MAX(C272,Inputs!$B$16),AT272)</f>
        <v>0</v>
      </c>
      <c r="AW272" s="20">
        <f>IF(AU272&gt;Inputs!$B$17,Inputs!$B$17,AU272)</f>
        <v>0</v>
      </c>
      <c r="AX272" s="20">
        <f>IF(AV272&gt;Inputs!$B$17,Inputs!$B$17,AV272)</f>
        <v>0</v>
      </c>
    </row>
    <row r="273" spans="1:50" x14ac:dyDescent="0.25">
      <c r="A273" s="1">
        <f>Levels!A274</f>
        <v>0</v>
      </c>
      <c r="B273" s="1">
        <f>Levels!B274</f>
        <v>0</v>
      </c>
      <c r="C273" s="15">
        <f>IF(AND(E273=0,F273=1),Levels!C274,'2013-2014'!AU273)</f>
        <v>0</v>
      </c>
      <c r="D273" s="1">
        <f>Levels!F274</f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 t="e">
        <f>Levels!AE274</f>
        <v>#N/A</v>
      </c>
      <c r="K273" s="1" t="e">
        <f>Levels!AF274</f>
        <v>#N/A</v>
      </c>
      <c r="L273" s="1" t="e">
        <f t="shared" si="44"/>
        <v>#N/A</v>
      </c>
      <c r="M273" s="19">
        <f>IF(D273=1,Inputs!$J$25,IF(D273=2,Inputs!$J$26,IF(D273=3,Inputs!$J$27,IF(D273=4,Inputs!$J$28,0))))</f>
        <v>0</v>
      </c>
      <c r="N273" s="19">
        <f>IF(D273=1,Inputs!$J$42,IF(D273=2,Inputs!$J$43,IF(D273=3,Inputs!$J$44,IF(D273=4,Inputs!$J$45,0))))</f>
        <v>0</v>
      </c>
      <c r="O273" s="19">
        <f>IF(D273=1,Inputs!$K$25,IF(D273=2,Inputs!$K$26,IF(D273=3,Inputs!$K$27,IF(D273=4,Inputs!$K$28,0))))</f>
        <v>0</v>
      </c>
      <c r="P273" s="19">
        <f>IF(D273=1,Inputs!$K$42,IF(D273=2,Inputs!$K$43,IF(D273=3,Inputs!$K$44,IF(D273=4,Inputs!$K$45,0))))</f>
        <v>0</v>
      </c>
      <c r="Q273" s="19">
        <f>IF(AND(D273=1,G273=1),Inputs!$L$25,IF(AND(D273=2,G273=1),Inputs!$L$26,IF(AND(D273=3,G273=1),Inputs!$L$27,IF(AND(D273=4,G273=1),Inputs!$L$28,0))))</f>
        <v>0</v>
      </c>
      <c r="R273" s="19">
        <f>IF(AND(D273=1,G273=1),Inputs!$L$42,IF(AND(D273=2,G273=1),Inputs!$L$43,IF(AND(D273=3,G273=1),Inputs!$L$44,IF(AND(D273=4,G273=1),Inputs!$L$45,0))))</f>
        <v>0</v>
      </c>
      <c r="S273" s="19">
        <f>IF(AND(D273=1,H273=1),Inputs!$M$25,IF(AND(D273=2,H273=1),Inputs!$M$26,IF(AND(D273=3,H273=1),Inputs!$M$27,IF(AND(D273=4,H273=1),Inputs!$M$28,0))))</f>
        <v>0</v>
      </c>
      <c r="T273" s="19">
        <f>IF(AND(D273=1,H273=1),Inputs!$M$42,IF(AND(D273=2,H273=1),Inputs!$M$43,IF(AND(D273=3,H273=1),Inputs!$M$44,IF(AND(D273=4,H273=1),Inputs!$M$45,0))))</f>
        <v>0</v>
      </c>
      <c r="U273" s="19">
        <f>IF(AND(D273=1,I273=1),Inputs!$N$25,IF(AND(D273=2,I273=1),Inputs!$N$26,IF(AND(D273=3,I273=1),Inputs!$N$27,IF(AND(D273=4,I273=1),Inputs!$N$28,0))))</f>
        <v>0</v>
      </c>
      <c r="V273" s="19">
        <f>IF(AND(D273=1,I273=1),Inputs!$N$42,IF(AND(D273=2,I273=1),Inputs!$N$43,IF(AND(D273=3,I273=1),Inputs!$N$44,IF(AND(D273=4,I273=1),Inputs!$N$45,0))))</f>
        <v>0</v>
      </c>
      <c r="W273" s="19">
        <f>IF(D273=1,Inputs!$J$34,IF(D273=2,Inputs!$J$35,IF(D273=3,Inputs!$J$36,IF(D273=4,Inputs!$J$37,0))))</f>
        <v>0</v>
      </c>
      <c r="X273" s="19">
        <f>IF(D273=1,Inputs!$J$51,IF(D273=2,Inputs!$J$52,IF(D273=3,Inputs!$J$53,IF(D273=4,Inputs!$J$54,0))))</f>
        <v>0</v>
      </c>
      <c r="Y273" s="19">
        <f>IF(D273=1,Inputs!$K$34,IF(D273=2,Inputs!$K$35,IF(D273=3,Inputs!$K$36,IF(D273=4,Inputs!$K$37,0))))</f>
        <v>0</v>
      </c>
      <c r="Z273" s="19">
        <f>IF(D273=1,Inputs!$K$51,IF(D273=2,Inputs!$K$52,IF(D273=3,Inputs!$K$53,IF(D273=4,Inputs!$K$54,0))))</f>
        <v>0</v>
      </c>
      <c r="AA273" s="19">
        <f>IF(AND(D273=1,G273=1),Inputs!$L$34,IF(AND(D273=2,G273=1),Inputs!$L$35,IF(AND(D273=3,G273=1),Inputs!$L$36,IF(AND(D273=4,G273=1),Inputs!$L$37,0))))</f>
        <v>0</v>
      </c>
      <c r="AB273" s="19">
        <f>IF(AND(D273=1,G273=1),Inputs!$L$51,IF(AND(D273=2,G273=1),Inputs!$L$52,IF(AND(D273=3,G273=1),Inputs!$L$53,IF(AND(D273=4,G273=1),Inputs!$L$54,0))))</f>
        <v>0</v>
      </c>
      <c r="AC273" s="19">
        <f>IF(AND(D273=1,H273=1),Inputs!$M$34,IF(AND(D273=2,H273=1),Inputs!$M$35,IF(AND(D273=3,H273=1),Inputs!$M$36,IF(AND(D273=4,H273=1),Inputs!$M$37,0))))</f>
        <v>0</v>
      </c>
      <c r="AD273" s="19">
        <f>IF(AND(D273=1,H273=1),Inputs!$M$51,IF(AND(D273=2,H273=1),Inputs!$M$52,IF(AND(D273=3,H273=1),Inputs!$M$53,IF(AND(D273=4,H273=1),Inputs!$M$54,0))))</f>
        <v>0</v>
      </c>
      <c r="AE273" s="19">
        <f>IF(AND(D273=1,I273=1),Inputs!$N$34,IF(AND(D273=2,I273=1),Inputs!$N$35,IF(AND(D273=3,I273=1),Inputs!$N$36,IF(AND(D273=4,I273=1),Inputs!$N$37,0))))</f>
        <v>0</v>
      </c>
      <c r="AF273" s="19">
        <f>IF(AND(D273=1,I273=1),Inputs!$N$51,IF(AND(D273=2,I273=1),Inputs!$N$52,IF(AND(D273=3,I273=1),Inputs!$N$53,IF(AND(D273=4,I273=1),Inputs!$N$54,0))))</f>
        <v>0</v>
      </c>
      <c r="AG273" s="19" t="e">
        <f t="shared" si="45"/>
        <v>#N/A</v>
      </c>
      <c r="AH273" s="19" t="e">
        <f t="shared" si="46"/>
        <v>#N/A</v>
      </c>
      <c r="AI273" s="19" t="e">
        <f t="shared" si="47"/>
        <v>#N/A</v>
      </c>
      <c r="AJ273" s="19" t="e">
        <f>IF(K273=2,Inputs!$B$7,IF(K273=3,Inputs!$B$8,IF(K273=4,Inputs!$B$9,IF(K273=5,Inputs!$B$10,IF(K273=6,Inputs!$B$11)))))</f>
        <v>#N/A</v>
      </c>
      <c r="AK273" s="19">
        <f>Inputs!$B$65+C273</f>
        <v>500</v>
      </c>
      <c r="AL273" s="19" t="e">
        <f t="shared" si="48"/>
        <v>#N/A</v>
      </c>
      <c r="AM273" s="19" t="e">
        <f t="shared" si="54"/>
        <v>#N/A</v>
      </c>
      <c r="AN273" s="19" t="e">
        <f t="shared" si="49"/>
        <v>#N/A</v>
      </c>
      <c r="AO273" s="19" t="e">
        <f t="shared" si="50"/>
        <v>#N/A</v>
      </c>
      <c r="AP273" s="19" t="e">
        <f t="shared" si="51"/>
        <v>#N/A</v>
      </c>
      <c r="AQ273" s="22">
        <f t="shared" si="52"/>
        <v>0</v>
      </c>
      <c r="AR273" s="22">
        <f t="shared" si="53"/>
        <v>0</v>
      </c>
      <c r="AS273" s="22">
        <f>IF(AND(AQ273&gt;=Inputs!$B$15,D273=2),MAX(C273,Inputs!$B$15),AQ273)</f>
        <v>0</v>
      </c>
      <c r="AT273" s="22">
        <f>IF(AND(AR273&gt;=Inputs!$B$15,D273=2),MAX(C273,Inputs!$B$15),AR273)</f>
        <v>0</v>
      </c>
      <c r="AU273" s="22">
        <f>IF(AND(AS273&gt;=Inputs!$B$16,D273&lt;4),MAX(C273,Inputs!$B$16),AS273)</f>
        <v>0</v>
      </c>
      <c r="AV273" s="22">
        <f>IF(AND(AT273&gt;=Inputs!$B$16,D273&lt;4),MAX(C273,Inputs!$B$16),AT273)</f>
        <v>0</v>
      </c>
      <c r="AW273" s="20">
        <f>IF(AU273&gt;Inputs!$B$17,Inputs!$B$17,AU273)</f>
        <v>0</v>
      </c>
      <c r="AX273" s="20">
        <f>IF(AV273&gt;Inputs!$B$17,Inputs!$B$17,AV273)</f>
        <v>0</v>
      </c>
    </row>
    <row r="274" spans="1:50" x14ac:dyDescent="0.25">
      <c r="A274" s="1">
        <f>Levels!A275</f>
        <v>0</v>
      </c>
      <c r="B274" s="1">
        <f>Levels!B275</f>
        <v>0</v>
      </c>
      <c r="C274" s="15">
        <f>IF(AND(E274=0,F274=1),Levels!C275,'2013-2014'!AU274)</f>
        <v>0</v>
      </c>
      <c r="D274" s="1">
        <f>Levels!F275</f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 t="e">
        <f>Levels!AE275</f>
        <v>#N/A</v>
      </c>
      <c r="K274" s="1" t="e">
        <f>Levels!AF275</f>
        <v>#N/A</v>
      </c>
      <c r="L274" s="1" t="e">
        <f t="shared" si="44"/>
        <v>#N/A</v>
      </c>
      <c r="M274" s="19">
        <f>IF(D274=1,Inputs!$J$25,IF(D274=2,Inputs!$J$26,IF(D274=3,Inputs!$J$27,IF(D274=4,Inputs!$J$28,0))))</f>
        <v>0</v>
      </c>
      <c r="N274" s="19">
        <f>IF(D274=1,Inputs!$J$42,IF(D274=2,Inputs!$J$43,IF(D274=3,Inputs!$J$44,IF(D274=4,Inputs!$J$45,0))))</f>
        <v>0</v>
      </c>
      <c r="O274" s="19">
        <f>IF(D274=1,Inputs!$K$25,IF(D274=2,Inputs!$K$26,IF(D274=3,Inputs!$K$27,IF(D274=4,Inputs!$K$28,0))))</f>
        <v>0</v>
      </c>
      <c r="P274" s="19">
        <f>IF(D274=1,Inputs!$K$42,IF(D274=2,Inputs!$K$43,IF(D274=3,Inputs!$K$44,IF(D274=4,Inputs!$K$45,0))))</f>
        <v>0</v>
      </c>
      <c r="Q274" s="19">
        <f>IF(AND(D274=1,G274=1),Inputs!$L$25,IF(AND(D274=2,G274=1),Inputs!$L$26,IF(AND(D274=3,G274=1),Inputs!$L$27,IF(AND(D274=4,G274=1),Inputs!$L$28,0))))</f>
        <v>0</v>
      </c>
      <c r="R274" s="19">
        <f>IF(AND(D274=1,G274=1),Inputs!$L$42,IF(AND(D274=2,G274=1),Inputs!$L$43,IF(AND(D274=3,G274=1),Inputs!$L$44,IF(AND(D274=4,G274=1),Inputs!$L$45,0))))</f>
        <v>0</v>
      </c>
      <c r="S274" s="19">
        <f>IF(AND(D274=1,H274=1),Inputs!$M$25,IF(AND(D274=2,H274=1),Inputs!$M$26,IF(AND(D274=3,H274=1),Inputs!$M$27,IF(AND(D274=4,H274=1),Inputs!$M$28,0))))</f>
        <v>0</v>
      </c>
      <c r="T274" s="19">
        <f>IF(AND(D274=1,H274=1),Inputs!$M$42,IF(AND(D274=2,H274=1),Inputs!$M$43,IF(AND(D274=3,H274=1),Inputs!$M$44,IF(AND(D274=4,H274=1),Inputs!$M$45,0))))</f>
        <v>0</v>
      </c>
      <c r="U274" s="19">
        <f>IF(AND(D274=1,I274=1),Inputs!$N$25,IF(AND(D274=2,I274=1),Inputs!$N$26,IF(AND(D274=3,I274=1),Inputs!$N$27,IF(AND(D274=4,I274=1),Inputs!$N$28,0))))</f>
        <v>0</v>
      </c>
      <c r="V274" s="19">
        <f>IF(AND(D274=1,I274=1),Inputs!$N$42,IF(AND(D274=2,I274=1),Inputs!$N$43,IF(AND(D274=3,I274=1),Inputs!$N$44,IF(AND(D274=4,I274=1),Inputs!$N$45,0))))</f>
        <v>0</v>
      </c>
      <c r="W274" s="19">
        <f>IF(D274=1,Inputs!$J$34,IF(D274=2,Inputs!$J$35,IF(D274=3,Inputs!$J$36,IF(D274=4,Inputs!$J$37,0))))</f>
        <v>0</v>
      </c>
      <c r="X274" s="19">
        <f>IF(D274=1,Inputs!$J$51,IF(D274=2,Inputs!$J$52,IF(D274=3,Inputs!$J$53,IF(D274=4,Inputs!$J$54,0))))</f>
        <v>0</v>
      </c>
      <c r="Y274" s="19">
        <f>IF(D274=1,Inputs!$K$34,IF(D274=2,Inputs!$K$35,IF(D274=3,Inputs!$K$36,IF(D274=4,Inputs!$K$37,0))))</f>
        <v>0</v>
      </c>
      <c r="Z274" s="19">
        <f>IF(D274=1,Inputs!$K$51,IF(D274=2,Inputs!$K$52,IF(D274=3,Inputs!$K$53,IF(D274=4,Inputs!$K$54,0))))</f>
        <v>0</v>
      </c>
      <c r="AA274" s="19">
        <f>IF(AND(D274=1,G274=1),Inputs!$L$34,IF(AND(D274=2,G274=1),Inputs!$L$35,IF(AND(D274=3,G274=1),Inputs!$L$36,IF(AND(D274=4,G274=1),Inputs!$L$37,0))))</f>
        <v>0</v>
      </c>
      <c r="AB274" s="19">
        <f>IF(AND(D274=1,G274=1),Inputs!$L$51,IF(AND(D274=2,G274=1),Inputs!$L$52,IF(AND(D274=3,G274=1),Inputs!$L$53,IF(AND(D274=4,G274=1),Inputs!$L$54,0))))</f>
        <v>0</v>
      </c>
      <c r="AC274" s="19">
        <f>IF(AND(D274=1,H274=1),Inputs!$M$34,IF(AND(D274=2,H274=1),Inputs!$M$35,IF(AND(D274=3,H274=1),Inputs!$M$36,IF(AND(D274=4,H274=1),Inputs!$M$37,0))))</f>
        <v>0</v>
      </c>
      <c r="AD274" s="19">
        <f>IF(AND(D274=1,H274=1),Inputs!$M$51,IF(AND(D274=2,H274=1),Inputs!$M$52,IF(AND(D274=3,H274=1),Inputs!$M$53,IF(AND(D274=4,H274=1),Inputs!$M$54,0))))</f>
        <v>0</v>
      </c>
      <c r="AE274" s="19">
        <f>IF(AND(D274=1,I274=1),Inputs!$N$34,IF(AND(D274=2,I274=1),Inputs!$N$35,IF(AND(D274=3,I274=1),Inputs!$N$36,IF(AND(D274=4,I274=1),Inputs!$N$37,0))))</f>
        <v>0</v>
      </c>
      <c r="AF274" s="19">
        <f>IF(AND(D274=1,I274=1),Inputs!$N$51,IF(AND(D274=2,I274=1),Inputs!$N$52,IF(AND(D274=3,I274=1),Inputs!$N$53,IF(AND(D274=4,I274=1),Inputs!$N$54,0))))</f>
        <v>0</v>
      </c>
      <c r="AG274" s="19" t="e">
        <f t="shared" si="45"/>
        <v>#N/A</v>
      </c>
      <c r="AH274" s="19" t="e">
        <f t="shared" si="46"/>
        <v>#N/A</v>
      </c>
      <c r="AI274" s="19" t="e">
        <f t="shared" si="47"/>
        <v>#N/A</v>
      </c>
      <c r="AJ274" s="19" t="e">
        <f>IF(K274=2,Inputs!$B$7,IF(K274=3,Inputs!$B$8,IF(K274=4,Inputs!$B$9,IF(K274=5,Inputs!$B$10,IF(K274=6,Inputs!$B$11)))))</f>
        <v>#N/A</v>
      </c>
      <c r="AK274" s="19">
        <f>Inputs!$B$65+C274</f>
        <v>500</v>
      </c>
      <c r="AL274" s="19" t="e">
        <f t="shared" si="48"/>
        <v>#N/A</v>
      </c>
      <c r="AM274" s="19" t="e">
        <f t="shared" si="54"/>
        <v>#N/A</v>
      </c>
      <c r="AN274" s="19" t="e">
        <f t="shared" si="49"/>
        <v>#N/A</v>
      </c>
      <c r="AO274" s="19" t="e">
        <f t="shared" si="50"/>
        <v>#N/A</v>
      </c>
      <c r="AP274" s="19" t="e">
        <f t="shared" si="51"/>
        <v>#N/A</v>
      </c>
      <c r="AQ274" s="22">
        <f t="shared" si="52"/>
        <v>0</v>
      </c>
      <c r="AR274" s="22">
        <f t="shared" si="53"/>
        <v>0</v>
      </c>
      <c r="AS274" s="22">
        <f>IF(AND(AQ274&gt;=Inputs!$B$15,D274=2),MAX(C274,Inputs!$B$15),AQ274)</f>
        <v>0</v>
      </c>
      <c r="AT274" s="22">
        <f>IF(AND(AR274&gt;=Inputs!$B$15,D274=2),MAX(C274,Inputs!$B$15),AR274)</f>
        <v>0</v>
      </c>
      <c r="AU274" s="22">
        <f>IF(AND(AS274&gt;=Inputs!$B$16,D274&lt;4),MAX(C274,Inputs!$B$16),AS274)</f>
        <v>0</v>
      </c>
      <c r="AV274" s="22">
        <f>IF(AND(AT274&gt;=Inputs!$B$16,D274&lt;4),MAX(C274,Inputs!$B$16),AT274)</f>
        <v>0</v>
      </c>
      <c r="AW274" s="20">
        <f>IF(AU274&gt;Inputs!$B$17,Inputs!$B$17,AU274)</f>
        <v>0</v>
      </c>
      <c r="AX274" s="20">
        <f>IF(AV274&gt;Inputs!$B$17,Inputs!$B$17,AV274)</f>
        <v>0</v>
      </c>
    </row>
    <row r="275" spans="1:50" x14ac:dyDescent="0.25">
      <c r="A275" s="1">
        <f>Levels!A276</f>
        <v>0</v>
      </c>
      <c r="B275" s="1">
        <f>Levels!B276</f>
        <v>0</v>
      </c>
      <c r="C275" s="15">
        <f>IF(AND(E275=0,F275=1),Levels!C276,'2013-2014'!AU275)</f>
        <v>0</v>
      </c>
      <c r="D275" s="1">
        <f>Levels!F276</f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 t="e">
        <f>Levels!AE276</f>
        <v>#N/A</v>
      </c>
      <c r="K275" s="1" t="e">
        <f>Levels!AF276</f>
        <v>#N/A</v>
      </c>
      <c r="L275" s="1" t="e">
        <f t="shared" si="44"/>
        <v>#N/A</v>
      </c>
      <c r="M275" s="19">
        <f>IF(D275=1,Inputs!$J$25,IF(D275=2,Inputs!$J$26,IF(D275=3,Inputs!$J$27,IF(D275=4,Inputs!$J$28,0))))</f>
        <v>0</v>
      </c>
      <c r="N275" s="19">
        <f>IF(D275=1,Inputs!$J$42,IF(D275=2,Inputs!$J$43,IF(D275=3,Inputs!$J$44,IF(D275=4,Inputs!$J$45,0))))</f>
        <v>0</v>
      </c>
      <c r="O275" s="19">
        <f>IF(D275=1,Inputs!$K$25,IF(D275=2,Inputs!$K$26,IF(D275=3,Inputs!$K$27,IF(D275=4,Inputs!$K$28,0))))</f>
        <v>0</v>
      </c>
      <c r="P275" s="19">
        <f>IF(D275=1,Inputs!$K$42,IF(D275=2,Inputs!$K$43,IF(D275=3,Inputs!$K$44,IF(D275=4,Inputs!$K$45,0))))</f>
        <v>0</v>
      </c>
      <c r="Q275" s="19">
        <f>IF(AND(D275=1,G275=1),Inputs!$L$25,IF(AND(D275=2,G275=1),Inputs!$L$26,IF(AND(D275=3,G275=1),Inputs!$L$27,IF(AND(D275=4,G275=1),Inputs!$L$28,0))))</f>
        <v>0</v>
      </c>
      <c r="R275" s="19">
        <f>IF(AND(D275=1,G275=1),Inputs!$L$42,IF(AND(D275=2,G275=1),Inputs!$L$43,IF(AND(D275=3,G275=1),Inputs!$L$44,IF(AND(D275=4,G275=1),Inputs!$L$45,0))))</f>
        <v>0</v>
      </c>
      <c r="S275" s="19">
        <f>IF(AND(D275=1,H275=1),Inputs!$M$25,IF(AND(D275=2,H275=1),Inputs!$M$26,IF(AND(D275=3,H275=1),Inputs!$M$27,IF(AND(D275=4,H275=1),Inputs!$M$28,0))))</f>
        <v>0</v>
      </c>
      <c r="T275" s="19">
        <f>IF(AND(D275=1,H275=1),Inputs!$M$42,IF(AND(D275=2,H275=1),Inputs!$M$43,IF(AND(D275=3,H275=1),Inputs!$M$44,IF(AND(D275=4,H275=1),Inputs!$M$45,0))))</f>
        <v>0</v>
      </c>
      <c r="U275" s="19">
        <f>IF(AND(D275=1,I275=1),Inputs!$N$25,IF(AND(D275=2,I275=1),Inputs!$N$26,IF(AND(D275=3,I275=1),Inputs!$N$27,IF(AND(D275=4,I275=1),Inputs!$N$28,0))))</f>
        <v>0</v>
      </c>
      <c r="V275" s="19">
        <f>IF(AND(D275=1,I275=1),Inputs!$N$42,IF(AND(D275=2,I275=1),Inputs!$N$43,IF(AND(D275=3,I275=1),Inputs!$N$44,IF(AND(D275=4,I275=1),Inputs!$N$45,0))))</f>
        <v>0</v>
      </c>
      <c r="W275" s="19">
        <f>IF(D275=1,Inputs!$J$34,IF(D275=2,Inputs!$J$35,IF(D275=3,Inputs!$J$36,IF(D275=4,Inputs!$J$37,0))))</f>
        <v>0</v>
      </c>
      <c r="X275" s="19">
        <f>IF(D275=1,Inputs!$J$51,IF(D275=2,Inputs!$J$52,IF(D275=3,Inputs!$J$53,IF(D275=4,Inputs!$J$54,0))))</f>
        <v>0</v>
      </c>
      <c r="Y275" s="19">
        <f>IF(D275=1,Inputs!$K$34,IF(D275=2,Inputs!$K$35,IF(D275=3,Inputs!$K$36,IF(D275=4,Inputs!$K$37,0))))</f>
        <v>0</v>
      </c>
      <c r="Z275" s="19">
        <f>IF(D275=1,Inputs!$K$51,IF(D275=2,Inputs!$K$52,IF(D275=3,Inputs!$K$53,IF(D275=4,Inputs!$K$54,0))))</f>
        <v>0</v>
      </c>
      <c r="AA275" s="19">
        <f>IF(AND(D275=1,G275=1),Inputs!$L$34,IF(AND(D275=2,G275=1),Inputs!$L$35,IF(AND(D275=3,G275=1),Inputs!$L$36,IF(AND(D275=4,G275=1),Inputs!$L$37,0))))</f>
        <v>0</v>
      </c>
      <c r="AB275" s="19">
        <f>IF(AND(D275=1,G275=1),Inputs!$L$51,IF(AND(D275=2,G275=1),Inputs!$L$52,IF(AND(D275=3,G275=1),Inputs!$L$53,IF(AND(D275=4,G275=1),Inputs!$L$54,0))))</f>
        <v>0</v>
      </c>
      <c r="AC275" s="19">
        <f>IF(AND(D275=1,H275=1),Inputs!$M$34,IF(AND(D275=2,H275=1),Inputs!$M$35,IF(AND(D275=3,H275=1),Inputs!$M$36,IF(AND(D275=4,H275=1),Inputs!$M$37,0))))</f>
        <v>0</v>
      </c>
      <c r="AD275" s="19">
        <f>IF(AND(D275=1,H275=1),Inputs!$M$51,IF(AND(D275=2,H275=1),Inputs!$M$52,IF(AND(D275=3,H275=1),Inputs!$M$53,IF(AND(D275=4,H275=1),Inputs!$M$54,0))))</f>
        <v>0</v>
      </c>
      <c r="AE275" s="19">
        <f>IF(AND(D275=1,I275=1),Inputs!$N$34,IF(AND(D275=2,I275=1),Inputs!$N$35,IF(AND(D275=3,I275=1),Inputs!$N$36,IF(AND(D275=4,I275=1),Inputs!$N$37,0))))</f>
        <v>0</v>
      </c>
      <c r="AF275" s="19">
        <f>IF(AND(D275=1,I275=1),Inputs!$N$51,IF(AND(D275=2,I275=1),Inputs!$N$52,IF(AND(D275=3,I275=1),Inputs!$N$53,IF(AND(D275=4,I275=1),Inputs!$N$54,0))))</f>
        <v>0</v>
      </c>
      <c r="AG275" s="19" t="e">
        <f t="shared" si="45"/>
        <v>#N/A</v>
      </c>
      <c r="AH275" s="19" t="e">
        <f t="shared" si="46"/>
        <v>#N/A</v>
      </c>
      <c r="AI275" s="19" t="e">
        <f t="shared" si="47"/>
        <v>#N/A</v>
      </c>
      <c r="AJ275" s="19" t="e">
        <f>IF(K275=2,Inputs!$B$7,IF(K275=3,Inputs!$B$8,IF(K275=4,Inputs!$B$9,IF(K275=5,Inputs!$B$10,IF(K275=6,Inputs!$B$11)))))</f>
        <v>#N/A</v>
      </c>
      <c r="AK275" s="19">
        <f>Inputs!$B$65+C275</f>
        <v>500</v>
      </c>
      <c r="AL275" s="19" t="e">
        <f t="shared" si="48"/>
        <v>#N/A</v>
      </c>
      <c r="AM275" s="19" t="e">
        <f t="shared" si="54"/>
        <v>#N/A</v>
      </c>
      <c r="AN275" s="19" t="e">
        <f t="shared" si="49"/>
        <v>#N/A</v>
      </c>
      <c r="AO275" s="19" t="e">
        <f t="shared" si="50"/>
        <v>#N/A</v>
      </c>
      <c r="AP275" s="19" t="e">
        <f t="shared" si="51"/>
        <v>#N/A</v>
      </c>
      <c r="AQ275" s="22">
        <f t="shared" si="52"/>
        <v>0</v>
      </c>
      <c r="AR275" s="22">
        <f t="shared" si="53"/>
        <v>0</v>
      </c>
      <c r="AS275" s="22">
        <f>IF(AND(AQ275&gt;=Inputs!$B$15,D275=2),MAX(C275,Inputs!$B$15),AQ275)</f>
        <v>0</v>
      </c>
      <c r="AT275" s="22">
        <f>IF(AND(AR275&gt;=Inputs!$B$15,D275=2),MAX(C275,Inputs!$B$15),AR275)</f>
        <v>0</v>
      </c>
      <c r="AU275" s="22">
        <f>IF(AND(AS275&gt;=Inputs!$B$16,D275&lt;4),MAX(C275,Inputs!$B$16),AS275)</f>
        <v>0</v>
      </c>
      <c r="AV275" s="22">
        <f>IF(AND(AT275&gt;=Inputs!$B$16,D275&lt;4),MAX(C275,Inputs!$B$16),AT275)</f>
        <v>0</v>
      </c>
      <c r="AW275" s="20">
        <f>IF(AU275&gt;Inputs!$B$17,Inputs!$B$17,AU275)</f>
        <v>0</v>
      </c>
      <c r="AX275" s="20">
        <f>IF(AV275&gt;Inputs!$B$17,Inputs!$B$17,AV275)</f>
        <v>0</v>
      </c>
    </row>
    <row r="276" spans="1:50" x14ac:dyDescent="0.25">
      <c r="A276" s="1">
        <f>Levels!A277</f>
        <v>0</v>
      </c>
      <c r="B276" s="1">
        <f>Levels!B277</f>
        <v>0</v>
      </c>
      <c r="C276" s="15">
        <f>IF(AND(E276=0,F276=1),Levels!C277,'2013-2014'!AU276)</f>
        <v>0</v>
      </c>
      <c r="D276" s="1">
        <f>Levels!F277</f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 t="e">
        <f>Levels!AE277</f>
        <v>#N/A</v>
      </c>
      <c r="K276" s="1" t="e">
        <f>Levels!AF277</f>
        <v>#N/A</v>
      </c>
      <c r="L276" s="1" t="e">
        <f t="shared" si="44"/>
        <v>#N/A</v>
      </c>
      <c r="M276" s="19">
        <f>IF(D276=1,Inputs!$J$25,IF(D276=2,Inputs!$J$26,IF(D276=3,Inputs!$J$27,IF(D276=4,Inputs!$J$28,0))))</f>
        <v>0</v>
      </c>
      <c r="N276" s="19">
        <f>IF(D276=1,Inputs!$J$42,IF(D276=2,Inputs!$J$43,IF(D276=3,Inputs!$J$44,IF(D276=4,Inputs!$J$45,0))))</f>
        <v>0</v>
      </c>
      <c r="O276" s="19">
        <f>IF(D276=1,Inputs!$K$25,IF(D276=2,Inputs!$K$26,IF(D276=3,Inputs!$K$27,IF(D276=4,Inputs!$K$28,0))))</f>
        <v>0</v>
      </c>
      <c r="P276" s="19">
        <f>IF(D276=1,Inputs!$K$42,IF(D276=2,Inputs!$K$43,IF(D276=3,Inputs!$K$44,IF(D276=4,Inputs!$K$45,0))))</f>
        <v>0</v>
      </c>
      <c r="Q276" s="19">
        <f>IF(AND(D276=1,G276=1),Inputs!$L$25,IF(AND(D276=2,G276=1),Inputs!$L$26,IF(AND(D276=3,G276=1),Inputs!$L$27,IF(AND(D276=4,G276=1),Inputs!$L$28,0))))</f>
        <v>0</v>
      </c>
      <c r="R276" s="19">
        <f>IF(AND(D276=1,G276=1),Inputs!$L$42,IF(AND(D276=2,G276=1),Inputs!$L$43,IF(AND(D276=3,G276=1),Inputs!$L$44,IF(AND(D276=4,G276=1),Inputs!$L$45,0))))</f>
        <v>0</v>
      </c>
      <c r="S276" s="19">
        <f>IF(AND(D276=1,H276=1),Inputs!$M$25,IF(AND(D276=2,H276=1),Inputs!$M$26,IF(AND(D276=3,H276=1),Inputs!$M$27,IF(AND(D276=4,H276=1),Inputs!$M$28,0))))</f>
        <v>0</v>
      </c>
      <c r="T276" s="19">
        <f>IF(AND(D276=1,H276=1),Inputs!$M$42,IF(AND(D276=2,H276=1),Inputs!$M$43,IF(AND(D276=3,H276=1),Inputs!$M$44,IF(AND(D276=4,H276=1),Inputs!$M$45,0))))</f>
        <v>0</v>
      </c>
      <c r="U276" s="19">
        <f>IF(AND(D276=1,I276=1),Inputs!$N$25,IF(AND(D276=2,I276=1),Inputs!$N$26,IF(AND(D276=3,I276=1),Inputs!$N$27,IF(AND(D276=4,I276=1),Inputs!$N$28,0))))</f>
        <v>0</v>
      </c>
      <c r="V276" s="19">
        <f>IF(AND(D276=1,I276=1),Inputs!$N$42,IF(AND(D276=2,I276=1),Inputs!$N$43,IF(AND(D276=3,I276=1),Inputs!$N$44,IF(AND(D276=4,I276=1),Inputs!$N$45,0))))</f>
        <v>0</v>
      </c>
      <c r="W276" s="19">
        <f>IF(D276=1,Inputs!$J$34,IF(D276=2,Inputs!$J$35,IF(D276=3,Inputs!$J$36,IF(D276=4,Inputs!$J$37,0))))</f>
        <v>0</v>
      </c>
      <c r="X276" s="19">
        <f>IF(D276=1,Inputs!$J$51,IF(D276=2,Inputs!$J$52,IF(D276=3,Inputs!$J$53,IF(D276=4,Inputs!$J$54,0))))</f>
        <v>0</v>
      </c>
      <c r="Y276" s="19">
        <f>IF(D276=1,Inputs!$K$34,IF(D276=2,Inputs!$K$35,IF(D276=3,Inputs!$K$36,IF(D276=4,Inputs!$K$37,0))))</f>
        <v>0</v>
      </c>
      <c r="Z276" s="19">
        <f>IF(D276=1,Inputs!$K$51,IF(D276=2,Inputs!$K$52,IF(D276=3,Inputs!$K$53,IF(D276=4,Inputs!$K$54,0))))</f>
        <v>0</v>
      </c>
      <c r="AA276" s="19">
        <f>IF(AND(D276=1,G276=1),Inputs!$L$34,IF(AND(D276=2,G276=1),Inputs!$L$35,IF(AND(D276=3,G276=1),Inputs!$L$36,IF(AND(D276=4,G276=1),Inputs!$L$37,0))))</f>
        <v>0</v>
      </c>
      <c r="AB276" s="19">
        <f>IF(AND(D276=1,G276=1),Inputs!$L$51,IF(AND(D276=2,G276=1),Inputs!$L$52,IF(AND(D276=3,G276=1),Inputs!$L$53,IF(AND(D276=4,G276=1),Inputs!$L$54,0))))</f>
        <v>0</v>
      </c>
      <c r="AC276" s="19">
        <f>IF(AND(D276=1,H276=1),Inputs!$M$34,IF(AND(D276=2,H276=1),Inputs!$M$35,IF(AND(D276=3,H276=1),Inputs!$M$36,IF(AND(D276=4,H276=1),Inputs!$M$37,0))))</f>
        <v>0</v>
      </c>
      <c r="AD276" s="19">
        <f>IF(AND(D276=1,H276=1),Inputs!$M$51,IF(AND(D276=2,H276=1),Inputs!$M$52,IF(AND(D276=3,H276=1),Inputs!$M$53,IF(AND(D276=4,H276=1),Inputs!$M$54,0))))</f>
        <v>0</v>
      </c>
      <c r="AE276" s="19">
        <f>IF(AND(D276=1,I276=1),Inputs!$N$34,IF(AND(D276=2,I276=1),Inputs!$N$35,IF(AND(D276=3,I276=1),Inputs!$N$36,IF(AND(D276=4,I276=1),Inputs!$N$37,0))))</f>
        <v>0</v>
      </c>
      <c r="AF276" s="19">
        <f>IF(AND(D276=1,I276=1),Inputs!$N$51,IF(AND(D276=2,I276=1),Inputs!$N$52,IF(AND(D276=3,I276=1),Inputs!$N$53,IF(AND(D276=4,I276=1),Inputs!$N$54,0))))</f>
        <v>0</v>
      </c>
      <c r="AG276" s="19" t="e">
        <f t="shared" si="45"/>
        <v>#N/A</v>
      </c>
      <c r="AH276" s="19" t="e">
        <f t="shared" si="46"/>
        <v>#N/A</v>
      </c>
      <c r="AI276" s="19" t="e">
        <f t="shared" si="47"/>
        <v>#N/A</v>
      </c>
      <c r="AJ276" s="19" t="e">
        <f>IF(K276=2,Inputs!$B$7,IF(K276=3,Inputs!$B$8,IF(K276=4,Inputs!$B$9,IF(K276=5,Inputs!$B$10,IF(K276=6,Inputs!$B$11)))))</f>
        <v>#N/A</v>
      </c>
      <c r="AK276" s="19">
        <f>Inputs!$B$65+C276</f>
        <v>500</v>
      </c>
      <c r="AL276" s="19" t="e">
        <f t="shared" si="48"/>
        <v>#N/A</v>
      </c>
      <c r="AM276" s="19" t="e">
        <f t="shared" si="54"/>
        <v>#N/A</v>
      </c>
      <c r="AN276" s="19" t="e">
        <f t="shared" si="49"/>
        <v>#N/A</v>
      </c>
      <c r="AO276" s="19" t="e">
        <f t="shared" si="50"/>
        <v>#N/A</v>
      </c>
      <c r="AP276" s="19" t="e">
        <f t="shared" si="51"/>
        <v>#N/A</v>
      </c>
      <c r="AQ276" s="22">
        <f t="shared" si="52"/>
        <v>0</v>
      </c>
      <c r="AR276" s="22">
        <f t="shared" si="53"/>
        <v>0</v>
      </c>
      <c r="AS276" s="22">
        <f>IF(AND(AQ276&gt;=Inputs!$B$15,D276=2),MAX(C276,Inputs!$B$15),AQ276)</f>
        <v>0</v>
      </c>
      <c r="AT276" s="22">
        <f>IF(AND(AR276&gt;=Inputs!$B$15,D276=2),MAX(C276,Inputs!$B$15),AR276)</f>
        <v>0</v>
      </c>
      <c r="AU276" s="22">
        <f>IF(AND(AS276&gt;=Inputs!$B$16,D276&lt;4),MAX(C276,Inputs!$B$16),AS276)</f>
        <v>0</v>
      </c>
      <c r="AV276" s="22">
        <f>IF(AND(AT276&gt;=Inputs!$B$16,D276&lt;4),MAX(C276,Inputs!$B$16),AT276)</f>
        <v>0</v>
      </c>
      <c r="AW276" s="20">
        <f>IF(AU276&gt;Inputs!$B$17,Inputs!$B$17,AU276)</f>
        <v>0</v>
      </c>
      <c r="AX276" s="20">
        <f>IF(AV276&gt;Inputs!$B$17,Inputs!$B$17,AV276)</f>
        <v>0</v>
      </c>
    </row>
    <row r="277" spans="1:50" x14ac:dyDescent="0.25">
      <c r="A277" s="1">
        <f>Levels!A278</f>
        <v>0</v>
      </c>
      <c r="B277" s="1">
        <f>Levels!B278</f>
        <v>0</v>
      </c>
      <c r="C277" s="15">
        <f>IF(AND(E277=0,F277=1),Levels!C278,'2013-2014'!AU277)</f>
        <v>0</v>
      </c>
      <c r="D277" s="1">
        <f>Levels!F278</f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 t="e">
        <f>Levels!AE278</f>
        <v>#N/A</v>
      </c>
      <c r="K277" s="1" t="e">
        <f>Levels!AF278</f>
        <v>#N/A</v>
      </c>
      <c r="L277" s="1" t="e">
        <f t="shared" si="44"/>
        <v>#N/A</v>
      </c>
      <c r="M277" s="19">
        <f>IF(D277=1,Inputs!$J$25,IF(D277=2,Inputs!$J$26,IF(D277=3,Inputs!$J$27,IF(D277=4,Inputs!$J$28,0))))</f>
        <v>0</v>
      </c>
      <c r="N277" s="19">
        <f>IF(D277=1,Inputs!$J$42,IF(D277=2,Inputs!$J$43,IF(D277=3,Inputs!$J$44,IF(D277=4,Inputs!$J$45,0))))</f>
        <v>0</v>
      </c>
      <c r="O277" s="19">
        <f>IF(D277=1,Inputs!$K$25,IF(D277=2,Inputs!$K$26,IF(D277=3,Inputs!$K$27,IF(D277=4,Inputs!$K$28,0))))</f>
        <v>0</v>
      </c>
      <c r="P277" s="19">
        <f>IF(D277=1,Inputs!$K$42,IF(D277=2,Inputs!$K$43,IF(D277=3,Inputs!$K$44,IF(D277=4,Inputs!$K$45,0))))</f>
        <v>0</v>
      </c>
      <c r="Q277" s="19">
        <f>IF(AND(D277=1,G277=1),Inputs!$L$25,IF(AND(D277=2,G277=1),Inputs!$L$26,IF(AND(D277=3,G277=1),Inputs!$L$27,IF(AND(D277=4,G277=1),Inputs!$L$28,0))))</f>
        <v>0</v>
      </c>
      <c r="R277" s="19">
        <f>IF(AND(D277=1,G277=1),Inputs!$L$42,IF(AND(D277=2,G277=1),Inputs!$L$43,IF(AND(D277=3,G277=1),Inputs!$L$44,IF(AND(D277=4,G277=1),Inputs!$L$45,0))))</f>
        <v>0</v>
      </c>
      <c r="S277" s="19">
        <f>IF(AND(D277=1,H277=1),Inputs!$M$25,IF(AND(D277=2,H277=1),Inputs!$M$26,IF(AND(D277=3,H277=1),Inputs!$M$27,IF(AND(D277=4,H277=1),Inputs!$M$28,0))))</f>
        <v>0</v>
      </c>
      <c r="T277" s="19">
        <f>IF(AND(D277=1,H277=1),Inputs!$M$42,IF(AND(D277=2,H277=1),Inputs!$M$43,IF(AND(D277=3,H277=1),Inputs!$M$44,IF(AND(D277=4,H277=1),Inputs!$M$45,0))))</f>
        <v>0</v>
      </c>
      <c r="U277" s="19">
        <f>IF(AND(D277=1,I277=1),Inputs!$N$25,IF(AND(D277=2,I277=1),Inputs!$N$26,IF(AND(D277=3,I277=1),Inputs!$N$27,IF(AND(D277=4,I277=1),Inputs!$N$28,0))))</f>
        <v>0</v>
      </c>
      <c r="V277" s="19">
        <f>IF(AND(D277=1,I277=1),Inputs!$N$42,IF(AND(D277=2,I277=1),Inputs!$N$43,IF(AND(D277=3,I277=1),Inputs!$N$44,IF(AND(D277=4,I277=1),Inputs!$N$45,0))))</f>
        <v>0</v>
      </c>
      <c r="W277" s="19">
        <f>IF(D277=1,Inputs!$J$34,IF(D277=2,Inputs!$J$35,IF(D277=3,Inputs!$J$36,IF(D277=4,Inputs!$J$37,0))))</f>
        <v>0</v>
      </c>
      <c r="X277" s="19">
        <f>IF(D277=1,Inputs!$J$51,IF(D277=2,Inputs!$J$52,IF(D277=3,Inputs!$J$53,IF(D277=4,Inputs!$J$54,0))))</f>
        <v>0</v>
      </c>
      <c r="Y277" s="19">
        <f>IF(D277=1,Inputs!$K$34,IF(D277=2,Inputs!$K$35,IF(D277=3,Inputs!$K$36,IF(D277=4,Inputs!$K$37,0))))</f>
        <v>0</v>
      </c>
      <c r="Z277" s="19">
        <f>IF(D277=1,Inputs!$K$51,IF(D277=2,Inputs!$K$52,IF(D277=3,Inputs!$K$53,IF(D277=4,Inputs!$K$54,0))))</f>
        <v>0</v>
      </c>
      <c r="AA277" s="19">
        <f>IF(AND(D277=1,G277=1),Inputs!$L$34,IF(AND(D277=2,G277=1),Inputs!$L$35,IF(AND(D277=3,G277=1),Inputs!$L$36,IF(AND(D277=4,G277=1),Inputs!$L$37,0))))</f>
        <v>0</v>
      </c>
      <c r="AB277" s="19">
        <f>IF(AND(D277=1,G277=1),Inputs!$L$51,IF(AND(D277=2,G277=1),Inputs!$L$52,IF(AND(D277=3,G277=1),Inputs!$L$53,IF(AND(D277=4,G277=1),Inputs!$L$54,0))))</f>
        <v>0</v>
      </c>
      <c r="AC277" s="19">
        <f>IF(AND(D277=1,H277=1),Inputs!$M$34,IF(AND(D277=2,H277=1),Inputs!$M$35,IF(AND(D277=3,H277=1),Inputs!$M$36,IF(AND(D277=4,H277=1),Inputs!$M$37,0))))</f>
        <v>0</v>
      </c>
      <c r="AD277" s="19">
        <f>IF(AND(D277=1,H277=1),Inputs!$M$51,IF(AND(D277=2,H277=1),Inputs!$M$52,IF(AND(D277=3,H277=1),Inputs!$M$53,IF(AND(D277=4,H277=1),Inputs!$M$54,0))))</f>
        <v>0</v>
      </c>
      <c r="AE277" s="19">
        <f>IF(AND(D277=1,I277=1),Inputs!$N$34,IF(AND(D277=2,I277=1),Inputs!$N$35,IF(AND(D277=3,I277=1),Inputs!$N$36,IF(AND(D277=4,I277=1),Inputs!$N$37,0))))</f>
        <v>0</v>
      </c>
      <c r="AF277" s="19">
        <f>IF(AND(D277=1,I277=1),Inputs!$N$51,IF(AND(D277=2,I277=1),Inputs!$N$52,IF(AND(D277=3,I277=1),Inputs!$N$53,IF(AND(D277=4,I277=1),Inputs!$N$54,0))))</f>
        <v>0</v>
      </c>
      <c r="AG277" s="19" t="e">
        <f t="shared" si="45"/>
        <v>#N/A</v>
      </c>
      <c r="AH277" s="19" t="e">
        <f t="shared" si="46"/>
        <v>#N/A</v>
      </c>
      <c r="AI277" s="19" t="e">
        <f t="shared" si="47"/>
        <v>#N/A</v>
      </c>
      <c r="AJ277" s="19" t="e">
        <f>IF(K277=2,Inputs!$B$7,IF(K277=3,Inputs!$B$8,IF(K277=4,Inputs!$B$9,IF(K277=5,Inputs!$B$10,IF(K277=6,Inputs!$B$11)))))</f>
        <v>#N/A</v>
      </c>
      <c r="AK277" s="19">
        <f>Inputs!$B$65+C277</f>
        <v>500</v>
      </c>
      <c r="AL277" s="19" t="e">
        <f t="shared" si="48"/>
        <v>#N/A</v>
      </c>
      <c r="AM277" s="19" t="e">
        <f t="shared" si="54"/>
        <v>#N/A</v>
      </c>
      <c r="AN277" s="19" t="e">
        <f t="shared" si="49"/>
        <v>#N/A</v>
      </c>
      <c r="AO277" s="19" t="e">
        <f t="shared" si="50"/>
        <v>#N/A</v>
      </c>
      <c r="AP277" s="19" t="e">
        <f t="shared" si="51"/>
        <v>#N/A</v>
      </c>
      <c r="AQ277" s="22">
        <f t="shared" si="52"/>
        <v>0</v>
      </c>
      <c r="AR277" s="22">
        <f t="shared" si="53"/>
        <v>0</v>
      </c>
      <c r="AS277" s="22">
        <f>IF(AND(AQ277&gt;=Inputs!$B$15,D277=2),MAX(C277,Inputs!$B$15),AQ277)</f>
        <v>0</v>
      </c>
      <c r="AT277" s="22">
        <f>IF(AND(AR277&gt;=Inputs!$B$15,D277=2),MAX(C277,Inputs!$B$15),AR277)</f>
        <v>0</v>
      </c>
      <c r="AU277" s="22">
        <f>IF(AND(AS277&gt;=Inputs!$B$16,D277&lt;4),MAX(C277,Inputs!$B$16),AS277)</f>
        <v>0</v>
      </c>
      <c r="AV277" s="22">
        <f>IF(AND(AT277&gt;=Inputs!$B$16,D277&lt;4),MAX(C277,Inputs!$B$16),AT277)</f>
        <v>0</v>
      </c>
      <c r="AW277" s="20">
        <f>IF(AU277&gt;Inputs!$B$17,Inputs!$B$17,AU277)</f>
        <v>0</v>
      </c>
      <c r="AX277" s="20">
        <f>IF(AV277&gt;Inputs!$B$17,Inputs!$B$17,AV277)</f>
        <v>0</v>
      </c>
    </row>
    <row r="278" spans="1:50" x14ac:dyDescent="0.25">
      <c r="A278" s="1">
        <f>Levels!A279</f>
        <v>0</v>
      </c>
      <c r="B278" s="1">
        <f>Levels!B279</f>
        <v>0</v>
      </c>
      <c r="C278" s="15">
        <f>IF(AND(E278=0,F278=1),Levels!C279,'2013-2014'!AU278)</f>
        <v>0</v>
      </c>
      <c r="D278" s="1">
        <f>Levels!F279</f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 t="e">
        <f>Levels!AE279</f>
        <v>#N/A</v>
      </c>
      <c r="K278" s="1" t="e">
        <f>Levels!AF279</f>
        <v>#N/A</v>
      </c>
      <c r="L278" s="1" t="e">
        <f t="shared" si="44"/>
        <v>#N/A</v>
      </c>
      <c r="M278" s="19">
        <f>IF(D278=1,Inputs!$J$25,IF(D278=2,Inputs!$J$26,IF(D278=3,Inputs!$J$27,IF(D278=4,Inputs!$J$28,0))))</f>
        <v>0</v>
      </c>
      <c r="N278" s="19">
        <f>IF(D278=1,Inputs!$J$42,IF(D278=2,Inputs!$J$43,IF(D278=3,Inputs!$J$44,IF(D278=4,Inputs!$J$45,0))))</f>
        <v>0</v>
      </c>
      <c r="O278" s="19">
        <f>IF(D278=1,Inputs!$K$25,IF(D278=2,Inputs!$K$26,IF(D278=3,Inputs!$K$27,IF(D278=4,Inputs!$K$28,0))))</f>
        <v>0</v>
      </c>
      <c r="P278" s="19">
        <f>IF(D278=1,Inputs!$K$42,IF(D278=2,Inputs!$K$43,IF(D278=3,Inputs!$K$44,IF(D278=4,Inputs!$K$45,0))))</f>
        <v>0</v>
      </c>
      <c r="Q278" s="19">
        <f>IF(AND(D278=1,G278=1),Inputs!$L$25,IF(AND(D278=2,G278=1),Inputs!$L$26,IF(AND(D278=3,G278=1),Inputs!$L$27,IF(AND(D278=4,G278=1),Inputs!$L$28,0))))</f>
        <v>0</v>
      </c>
      <c r="R278" s="19">
        <f>IF(AND(D278=1,G278=1),Inputs!$L$42,IF(AND(D278=2,G278=1),Inputs!$L$43,IF(AND(D278=3,G278=1),Inputs!$L$44,IF(AND(D278=4,G278=1),Inputs!$L$45,0))))</f>
        <v>0</v>
      </c>
      <c r="S278" s="19">
        <f>IF(AND(D278=1,H278=1),Inputs!$M$25,IF(AND(D278=2,H278=1),Inputs!$M$26,IF(AND(D278=3,H278=1),Inputs!$M$27,IF(AND(D278=4,H278=1),Inputs!$M$28,0))))</f>
        <v>0</v>
      </c>
      <c r="T278" s="19">
        <f>IF(AND(D278=1,H278=1),Inputs!$M$42,IF(AND(D278=2,H278=1),Inputs!$M$43,IF(AND(D278=3,H278=1),Inputs!$M$44,IF(AND(D278=4,H278=1),Inputs!$M$45,0))))</f>
        <v>0</v>
      </c>
      <c r="U278" s="19">
        <f>IF(AND(D278=1,I278=1),Inputs!$N$25,IF(AND(D278=2,I278=1),Inputs!$N$26,IF(AND(D278=3,I278=1),Inputs!$N$27,IF(AND(D278=4,I278=1),Inputs!$N$28,0))))</f>
        <v>0</v>
      </c>
      <c r="V278" s="19">
        <f>IF(AND(D278=1,I278=1),Inputs!$N$42,IF(AND(D278=2,I278=1),Inputs!$N$43,IF(AND(D278=3,I278=1),Inputs!$N$44,IF(AND(D278=4,I278=1),Inputs!$N$45,0))))</f>
        <v>0</v>
      </c>
      <c r="W278" s="19">
        <f>IF(D278=1,Inputs!$J$34,IF(D278=2,Inputs!$J$35,IF(D278=3,Inputs!$J$36,IF(D278=4,Inputs!$J$37,0))))</f>
        <v>0</v>
      </c>
      <c r="X278" s="19">
        <f>IF(D278=1,Inputs!$J$51,IF(D278=2,Inputs!$J$52,IF(D278=3,Inputs!$J$53,IF(D278=4,Inputs!$J$54,0))))</f>
        <v>0</v>
      </c>
      <c r="Y278" s="19">
        <f>IF(D278=1,Inputs!$K$34,IF(D278=2,Inputs!$K$35,IF(D278=3,Inputs!$K$36,IF(D278=4,Inputs!$K$37,0))))</f>
        <v>0</v>
      </c>
      <c r="Z278" s="19">
        <f>IF(D278=1,Inputs!$K$51,IF(D278=2,Inputs!$K$52,IF(D278=3,Inputs!$K$53,IF(D278=4,Inputs!$K$54,0))))</f>
        <v>0</v>
      </c>
      <c r="AA278" s="19">
        <f>IF(AND(D278=1,G278=1),Inputs!$L$34,IF(AND(D278=2,G278=1),Inputs!$L$35,IF(AND(D278=3,G278=1),Inputs!$L$36,IF(AND(D278=4,G278=1),Inputs!$L$37,0))))</f>
        <v>0</v>
      </c>
      <c r="AB278" s="19">
        <f>IF(AND(D278=1,G278=1),Inputs!$L$51,IF(AND(D278=2,G278=1),Inputs!$L$52,IF(AND(D278=3,G278=1),Inputs!$L$53,IF(AND(D278=4,G278=1),Inputs!$L$54,0))))</f>
        <v>0</v>
      </c>
      <c r="AC278" s="19">
        <f>IF(AND(D278=1,H278=1),Inputs!$M$34,IF(AND(D278=2,H278=1),Inputs!$M$35,IF(AND(D278=3,H278=1),Inputs!$M$36,IF(AND(D278=4,H278=1),Inputs!$M$37,0))))</f>
        <v>0</v>
      </c>
      <c r="AD278" s="19">
        <f>IF(AND(D278=1,H278=1),Inputs!$M$51,IF(AND(D278=2,H278=1),Inputs!$M$52,IF(AND(D278=3,H278=1),Inputs!$M$53,IF(AND(D278=4,H278=1),Inputs!$M$54,0))))</f>
        <v>0</v>
      </c>
      <c r="AE278" s="19">
        <f>IF(AND(D278=1,I278=1),Inputs!$N$34,IF(AND(D278=2,I278=1),Inputs!$N$35,IF(AND(D278=3,I278=1),Inputs!$N$36,IF(AND(D278=4,I278=1),Inputs!$N$37,0))))</f>
        <v>0</v>
      </c>
      <c r="AF278" s="19">
        <f>IF(AND(D278=1,I278=1),Inputs!$N$51,IF(AND(D278=2,I278=1),Inputs!$N$52,IF(AND(D278=3,I278=1),Inputs!$N$53,IF(AND(D278=4,I278=1),Inputs!$N$54,0))))</f>
        <v>0</v>
      </c>
      <c r="AG278" s="19" t="e">
        <f t="shared" si="45"/>
        <v>#N/A</v>
      </c>
      <c r="AH278" s="19" t="e">
        <f t="shared" si="46"/>
        <v>#N/A</v>
      </c>
      <c r="AI278" s="19" t="e">
        <f t="shared" si="47"/>
        <v>#N/A</v>
      </c>
      <c r="AJ278" s="19" t="e">
        <f>IF(K278=2,Inputs!$B$7,IF(K278=3,Inputs!$B$8,IF(K278=4,Inputs!$B$9,IF(K278=5,Inputs!$B$10,IF(K278=6,Inputs!$B$11)))))</f>
        <v>#N/A</v>
      </c>
      <c r="AK278" s="19">
        <f>Inputs!$B$65+C278</f>
        <v>500</v>
      </c>
      <c r="AL278" s="19" t="e">
        <f t="shared" si="48"/>
        <v>#N/A</v>
      </c>
      <c r="AM278" s="19" t="e">
        <f t="shared" si="54"/>
        <v>#N/A</v>
      </c>
      <c r="AN278" s="19" t="e">
        <f t="shared" si="49"/>
        <v>#N/A</v>
      </c>
      <c r="AO278" s="19" t="e">
        <f t="shared" si="50"/>
        <v>#N/A</v>
      </c>
      <c r="AP278" s="19" t="e">
        <f t="shared" si="51"/>
        <v>#N/A</v>
      </c>
      <c r="AQ278" s="22">
        <f t="shared" si="52"/>
        <v>0</v>
      </c>
      <c r="AR278" s="22">
        <f t="shared" si="53"/>
        <v>0</v>
      </c>
      <c r="AS278" s="22">
        <f>IF(AND(AQ278&gt;=Inputs!$B$15,D278=2),MAX(C278,Inputs!$B$15),AQ278)</f>
        <v>0</v>
      </c>
      <c r="AT278" s="22">
        <f>IF(AND(AR278&gt;=Inputs!$B$15,D278=2),MAX(C278,Inputs!$B$15),AR278)</f>
        <v>0</v>
      </c>
      <c r="AU278" s="22">
        <f>IF(AND(AS278&gt;=Inputs!$B$16,D278&lt;4),MAX(C278,Inputs!$B$16),AS278)</f>
        <v>0</v>
      </c>
      <c r="AV278" s="22">
        <f>IF(AND(AT278&gt;=Inputs!$B$16,D278&lt;4),MAX(C278,Inputs!$B$16),AT278)</f>
        <v>0</v>
      </c>
      <c r="AW278" s="20">
        <f>IF(AU278&gt;Inputs!$B$17,Inputs!$B$17,AU278)</f>
        <v>0</v>
      </c>
      <c r="AX278" s="20">
        <f>IF(AV278&gt;Inputs!$B$17,Inputs!$B$17,AV278)</f>
        <v>0</v>
      </c>
    </row>
    <row r="279" spans="1:50" x14ac:dyDescent="0.25">
      <c r="A279" s="1">
        <f>Levels!A280</f>
        <v>0</v>
      </c>
      <c r="B279" s="1">
        <f>Levels!B280</f>
        <v>0</v>
      </c>
      <c r="C279" s="15">
        <f>IF(AND(E279=0,F279=1),Levels!C280,'2013-2014'!AU279)</f>
        <v>0</v>
      </c>
      <c r="D279" s="1">
        <f>Levels!F280</f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 t="e">
        <f>Levels!AE280</f>
        <v>#N/A</v>
      </c>
      <c r="K279" s="1" t="e">
        <f>Levels!AF280</f>
        <v>#N/A</v>
      </c>
      <c r="L279" s="1" t="e">
        <f t="shared" si="44"/>
        <v>#N/A</v>
      </c>
      <c r="M279" s="19">
        <f>IF(D279=1,Inputs!$J$25,IF(D279=2,Inputs!$J$26,IF(D279=3,Inputs!$J$27,IF(D279=4,Inputs!$J$28,0))))</f>
        <v>0</v>
      </c>
      <c r="N279" s="19">
        <f>IF(D279=1,Inputs!$J$42,IF(D279=2,Inputs!$J$43,IF(D279=3,Inputs!$J$44,IF(D279=4,Inputs!$J$45,0))))</f>
        <v>0</v>
      </c>
      <c r="O279" s="19">
        <f>IF(D279=1,Inputs!$K$25,IF(D279=2,Inputs!$K$26,IF(D279=3,Inputs!$K$27,IF(D279=4,Inputs!$K$28,0))))</f>
        <v>0</v>
      </c>
      <c r="P279" s="19">
        <f>IF(D279=1,Inputs!$K$42,IF(D279=2,Inputs!$K$43,IF(D279=3,Inputs!$K$44,IF(D279=4,Inputs!$K$45,0))))</f>
        <v>0</v>
      </c>
      <c r="Q279" s="19">
        <f>IF(AND(D279=1,G279=1),Inputs!$L$25,IF(AND(D279=2,G279=1),Inputs!$L$26,IF(AND(D279=3,G279=1),Inputs!$L$27,IF(AND(D279=4,G279=1),Inputs!$L$28,0))))</f>
        <v>0</v>
      </c>
      <c r="R279" s="19">
        <f>IF(AND(D279=1,G279=1),Inputs!$L$42,IF(AND(D279=2,G279=1),Inputs!$L$43,IF(AND(D279=3,G279=1),Inputs!$L$44,IF(AND(D279=4,G279=1),Inputs!$L$45,0))))</f>
        <v>0</v>
      </c>
      <c r="S279" s="19">
        <f>IF(AND(D279=1,H279=1),Inputs!$M$25,IF(AND(D279=2,H279=1),Inputs!$M$26,IF(AND(D279=3,H279=1),Inputs!$M$27,IF(AND(D279=4,H279=1),Inputs!$M$28,0))))</f>
        <v>0</v>
      </c>
      <c r="T279" s="19">
        <f>IF(AND(D279=1,H279=1),Inputs!$M$42,IF(AND(D279=2,H279=1),Inputs!$M$43,IF(AND(D279=3,H279=1),Inputs!$M$44,IF(AND(D279=4,H279=1),Inputs!$M$45,0))))</f>
        <v>0</v>
      </c>
      <c r="U279" s="19">
        <f>IF(AND(D279=1,I279=1),Inputs!$N$25,IF(AND(D279=2,I279=1),Inputs!$N$26,IF(AND(D279=3,I279=1),Inputs!$N$27,IF(AND(D279=4,I279=1),Inputs!$N$28,0))))</f>
        <v>0</v>
      </c>
      <c r="V279" s="19">
        <f>IF(AND(D279=1,I279=1),Inputs!$N$42,IF(AND(D279=2,I279=1),Inputs!$N$43,IF(AND(D279=3,I279=1),Inputs!$N$44,IF(AND(D279=4,I279=1),Inputs!$N$45,0))))</f>
        <v>0</v>
      </c>
      <c r="W279" s="19">
        <f>IF(D279=1,Inputs!$J$34,IF(D279=2,Inputs!$J$35,IF(D279=3,Inputs!$J$36,IF(D279=4,Inputs!$J$37,0))))</f>
        <v>0</v>
      </c>
      <c r="X279" s="19">
        <f>IF(D279=1,Inputs!$J$51,IF(D279=2,Inputs!$J$52,IF(D279=3,Inputs!$J$53,IF(D279=4,Inputs!$J$54,0))))</f>
        <v>0</v>
      </c>
      <c r="Y279" s="19">
        <f>IF(D279=1,Inputs!$K$34,IF(D279=2,Inputs!$K$35,IF(D279=3,Inputs!$K$36,IF(D279=4,Inputs!$K$37,0))))</f>
        <v>0</v>
      </c>
      <c r="Z279" s="19">
        <f>IF(D279=1,Inputs!$K$51,IF(D279=2,Inputs!$K$52,IF(D279=3,Inputs!$K$53,IF(D279=4,Inputs!$K$54,0))))</f>
        <v>0</v>
      </c>
      <c r="AA279" s="19">
        <f>IF(AND(D279=1,G279=1),Inputs!$L$34,IF(AND(D279=2,G279=1),Inputs!$L$35,IF(AND(D279=3,G279=1),Inputs!$L$36,IF(AND(D279=4,G279=1),Inputs!$L$37,0))))</f>
        <v>0</v>
      </c>
      <c r="AB279" s="19">
        <f>IF(AND(D279=1,G279=1),Inputs!$L$51,IF(AND(D279=2,G279=1),Inputs!$L$52,IF(AND(D279=3,G279=1),Inputs!$L$53,IF(AND(D279=4,G279=1),Inputs!$L$54,0))))</f>
        <v>0</v>
      </c>
      <c r="AC279" s="19">
        <f>IF(AND(D279=1,H279=1),Inputs!$M$34,IF(AND(D279=2,H279=1),Inputs!$M$35,IF(AND(D279=3,H279=1),Inputs!$M$36,IF(AND(D279=4,H279=1),Inputs!$M$37,0))))</f>
        <v>0</v>
      </c>
      <c r="AD279" s="19">
        <f>IF(AND(D279=1,H279=1),Inputs!$M$51,IF(AND(D279=2,H279=1),Inputs!$M$52,IF(AND(D279=3,H279=1),Inputs!$M$53,IF(AND(D279=4,H279=1),Inputs!$M$54,0))))</f>
        <v>0</v>
      </c>
      <c r="AE279" s="19">
        <f>IF(AND(D279=1,I279=1),Inputs!$N$34,IF(AND(D279=2,I279=1),Inputs!$N$35,IF(AND(D279=3,I279=1),Inputs!$N$36,IF(AND(D279=4,I279=1),Inputs!$N$37,0))))</f>
        <v>0</v>
      </c>
      <c r="AF279" s="19">
        <f>IF(AND(D279=1,I279=1),Inputs!$N$51,IF(AND(D279=2,I279=1),Inputs!$N$52,IF(AND(D279=3,I279=1),Inputs!$N$53,IF(AND(D279=4,I279=1),Inputs!$N$54,0))))</f>
        <v>0</v>
      </c>
      <c r="AG279" s="19" t="e">
        <f t="shared" si="45"/>
        <v>#N/A</v>
      </c>
      <c r="AH279" s="19" t="e">
        <f t="shared" si="46"/>
        <v>#N/A</v>
      </c>
      <c r="AI279" s="19" t="e">
        <f t="shared" si="47"/>
        <v>#N/A</v>
      </c>
      <c r="AJ279" s="19" t="e">
        <f>IF(K279=2,Inputs!$B$7,IF(K279=3,Inputs!$B$8,IF(K279=4,Inputs!$B$9,IF(K279=5,Inputs!$B$10,IF(K279=6,Inputs!$B$11)))))</f>
        <v>#N/A</v>
      </c>
      <c r="AK279" s="19">
        <f>Inputs!$B$65+C279</f>
        <v>500</v>
      </c>
      <c r="AL279" s="19" t="e">
        <f t="shared" si="48"/>
        <v>#N/A</v>
      </c>
      <c r="AM279" s="19" t="e">
        <f t="shared" si="54"/>
        <v>#N/A</v>
      </c>
      <c r="AN279" s="19" t="e">
        <f t="shared" si="49"/>
        <v>#N/A</v>
      </c>
      <c r="AO279" s="19" t="e">
        <f t="shared" si="50"/>
        <v>#N/A</v>
      </c>
      <c r="AP279" s="19" t="e">
        <f t="shared" si="51"/>
        <v>#N/A</v>
      </c>
      <c r="AQ279" s="22">
        <f t="shared" si="52"/>
        <v>0</v>
      </c>
      <c r="AR279" s="22">
        <f t="shared" si="53"/>
        <v>0</v>
      </c>
      <c r="AS279" s="22">
        <f>IF(AND(AQ279&gt;=Inputs!$B$15,D279=2),MAX(C279,Inputs!$B$15),AQ279)</f>
        <v>0</v>
      </c>
      <c r="AT279" s="22">
        <f>IF(AND(AR279&gt;=Inputs!$B$15,D279=2),MAX(C279,Inputs!$B$15),AR279)</f>
        <v>0</v>
      </c>
      <c r="AU279" s="22">
        <f>IF(AND(AS279&gt;=Inputs!$B$16,D279&lt;4),MAX(C279,Inputs!$B$16),AS279)</f>
        <v>0</v>
      </c>
      <c r="AV279" s="22">
        <f>IF(AND(AT279&gt;=Inputs!$B$16,D279&lt;4),MAX(C279,Inputs!$B$16),AT279)</f>
        <v>0</v>
      </c>
      <c r="AW279" s="20">
        <f>IF(AU279&gt;Inputs!$B$17,Inputs!$B$17,AU279)</f>
        <v>0</v>
      </c>
      <c r="AX279" s="20">
        <f>IF(AV279&gt;Inputs!$B$17,Inputs!$B$17,AV279)</f>
        <v>0</v>
      </c>
    </row>
    <row r="280" spans="1:50" x14ac:dyDescent="0.25">
      <c r="A280" s="1">
        <f>Levels!A281</f>
        <v>0</v>
      </c>
      <c r="B280" s="1">
        <f>Levels!B281</f>
        <v>0</v>
      </c>
      <c r="C280" s="15">
        <f>IF(AND(E280=0,F280=1),Levels!C281,'2013-2014'!AU280)</f>
        <v>0</v>
      </c>
      <c r="D280" s="1">
        <f>Levels!F281</f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 t="e">
        <f>Levels!AE281</f>
        <v>#N/A</v>
      </c>
      <c r="K280" s="1" t="e">
        <f>Levels!AF281</f>
        <v>#N/A</v>
      </c>
      <c r="L280" s="1" t="e">
        <f t="shared" ref="L280:L303" si="55">IF(K280&gt;J280,"Leap","Increment")</f>
        <v>#N/A</v>
      </c>
      <c r="M280" s="19">
        <f>IF(D280=1,Inputs!$J$25,IF(D280=2,Inputs!$J$26,IF(D280=3,Inputs!$J$27,IF(D280=4,Inputs!$J$28,0))))</f>
        <v>0</v>
      </c>
      <c r="N280" s="19">
        <f>IF(D280=1,Inputs!$J$42,IF(D280=2,Inputs!$J$43,IF(D280=3,Inputs!$J$44,IF(D280=4,Inputs!$J$45,0))))</f>
        <v>0</v>
      </c>
      <c r="O280" s="19">
        <f>IF(D280=1,Inputs!$K$25,IF(D280=2,Inputs!$K$26,IF(D280=3,Inputs!$K$27,IF(D280=4,Inputs!$K$28,0))))</f>
        <v>0</v>
      </c>
      <c r="P280" s="19">
        <f>IF(D280=1,Inputs!$K$42,IF(D280=2,Inputs!$K$43,IF(D280=3,Inputs!$K$44,IF(D280=4,Inputs!$K$45,0))))</f>
        <v>0</v>
      </c>
      <c r="Q280" s="19">
        <f>IF(AND(D280=1,G280=1),Inputs!$L$25,IF(AND(D280=2,G280=1),Inputs!$L$26,IF(AND(D280=3,G280=1),Inputs!$L$27,IF(AND(D280=4,G280=1),Inputs!$L$28,0))))</f>
        <v>0</v>
      </c>
      <c r="R280" s="19">
        <f>IF(AND(D280=1,G280=1),Inputs!$L$42,IF(AND(D280=2,G280=1),Inputs!$L$43,IF(AND(D280=3,G280=1),Inputs!$L$44,IF(AND(D280=4,G280=1),Inputs!$L$45,0))))</f>
        <v>0</v>
      </c>
      <c r="S280" s="19">
        <f>IF(AND(D280=1,H280=1),Inputs!$M$25,IF(AND(D280=2,H280=1),Inputs!$M$26,IF(AND(D280=3,H280=1),Inputs!$M$27,IF(AND(D280=4,H280=1),Inputs!$M$28,0))))</f>
        <v>0</v>
      </c>
      <c r="T280" s="19">
        <f>IF(AND(D280=1,H280=1),Inputs!$M$42,IF(AND(D280=2,H280=1),Inputs!$M$43,IF(AND(D280=3,H280=1),Inputs!$M$44,IF(AND(D280=4,H280=1),Inputs!$M$45,0))))</f>
        <v>0</v>
      </c>
      <c r="U280" s="19">
        <f>IF(AND(D280=1,I280=1),Inputs!$N$25,IF(AND(D280=2,I280=1),Inputs!$N$26,IF(AND(D280=3,I280=1),Inputs!$N$27,IF(AND(D280=4,I280=1),Inputs!$N$28,0))))</f>
        <v>0</v>
      </c>
      <c r="V280" s="19">
        <f>IF(AND(D280=1,I280=1),Inputs!$N$42,IF(AND(D280=2,I280=1),Inputs!$N$43,IF(AND(D280=3,I280=1),Inputs!$N$44,IF(AND(D280=4,I280=1),Inputs!$N$45,0))))</f>
        <v>0</v>
      </c>
      <c r="W280" s="19">
        <f>IF(D280=1,Inputs!$J$34,IF(D280=2,Inputs!$J$35,IF(D280=3,Inputs!$J$36,IF(D280=4,Inputs!$J$37,0))))</f>
        <v>0</v>
      </c>
      <c r="X280" s="19">
        <f>IF(D280=1,Inputs!$J$51,IF(D280=2,Inputs!$J$52,IF(D280=3,Inputs!$J$53,IF(D280=4,Inputs!$J$54,0))))</f>
        <v>0</v>
      </c>
      <c r="Y280" s="19">
        <f>IF(D280=1,Inputs!$K$34,IF(D280=2,Inputs!$K$35,IF(D280=3,Inputs!$K$36,IF(D280=4,Inputs!$K$37,0))))</f>
        <v>0</v>
      </c>
      <c r="Z280" s="19">
        <f>IF(D280=1,Inputs!$K$51,IF(D280=2,Inputs!$K$52,IF(D280=3,Inputs!$K$53,IF(D280=4,Inputs!$K$54,0))))</f>
        <v>0</v>
      </c>
      <c r="AA280" s="19">
        <f>IF(AND(D280=1,G280=1),Inputs!$L$34,IF(AND(D280=2,G280=1),Inputs!$L$35,IF(AND(D280=3,G280=1),Inputs!$L$36,IF(AND(D280=4,G280=1),Inputs!$L$37,0))))</f>
        <v>0</v>
      </c>
      <c r="AB280" s="19">
        <f>IF(AND(D280=1,G280=1),Inputs!$L$51,IF(AND(D280=2,G280=1),Inputs!$L$52,IF(AND(D280=3,G280=1),Inputs!$L$53,IF(AND(D280=4,G280=1),Inputs!$L$54,0))))</f>
        <v>0</v>
      </c>
      <c r="AC280" s="19">
        <f>IF(AND(D280=1,H280=1),Inputs!$M$34,IF(AND(D280=2,H280=1),Inputs!$M$35,IF(AND(D280=3,H280=1),Inputs!$M$36,IF(AND(D280=4,H280=1),Inputs!$M$37,0))))</f>
        <v>0</v>
      </c>
      <c r="AD280" s="19">
        <f>IF(AND(D280=1,H280=1),Inputs!$M$51,IF(AND(D280=2,H280=1),Inputs!$M$52,IF(AND(D280=3,H280=1),Inputs!$M$53,IF(AND(D280=4,H280=1),Inputs!$M$54,0))))</f>
        <v>0</v>
      </c>
      <c r="AE280" s="19">
        <f>IF(AND(D280=1,I280=1),Inputs!$N$34,IF(AND(D280=2,I280=1),Inputs!$N$35,IF(AND(D280=3,I280=1),Inputs!$N$36,IF(AND(D280=4,I280=1),Inputs!$N$37,0))))</f>
        <v>0</v>
      </c>
      <c r="AF280" s="19">
        <f>IF(AND(D280=1,I280=1),Inputs!$N$51,IF(AND(D280=2,I280=1),Inputs!$N$52,IF(AND(D280=3,I280=1),Inputs!$N$53,IF(AND(D280=4,I280=1),Inputs!$N$54,0))))</f>
        <v>0</v>
      </c>
      <c r="AG280" s="19" t="e">
        <f t="shared" ref="AG280:AG303" si="56">IF(J280&lt;6,SUM(C280,M280,O280,Q280,S280,U280),IF(J280=6,SUM(C280,N280,P280,R280,T280,V280),C280))</f>
        <v>#N/A</v>
      </c>
      <c r="AH280" s="19" t="e">
        <f t="shared" ref="AH280:AH303" si="57">IF(J280&lt;6,SUM(C280,M280,O280,Q280,S280,U280,W280,Y280,AA280,AC280,AE280),IF(J280=6,SUM(C280,N280,P280,R280,T280,V280,X280,Z280,AB280,AD280,AF280)))</f>
        <v>#N/A</v>
      </c>
      <c r="AI280" s="19" t="e">
        <f t="shared" ref="AI280:AI303" si="58">AH280-AG280</f>
        <v>#N/A</v>
      </c>
      <c r="AJ280" s="19" t="e">
        <f>IF(K280=2,Inputs!$B$7,IF(K280=3,Inputs!$B$8,IF(K280=4,Inputs!$B$9,IF(K280=5,Inputs!$B$10,IF(K280=6,Inputs!$B$11)))))</f>
        <v>#N/A</v>
      </c>
      <c r="AK280" s="19">
        <f>Inputs!$B$65+C280</f>
        <v>500</v>
      </c>
      <c r="AL280" s="19" t="e">
        <f t="shared" ref="AL280:AL303" si="59">MAX(AJ280:AK280)</f>
        <v>#N/A</v>
      </c>
      <c r="AM280" s="19" t="e">
        <f t="shared" si="54"/>
        <v>#N/A</v>
      </c>
      <c r="AN280" s="19" t="e">
        <f t="shared" si="49"/>
        <v>#N/A</v>
      </c>
      <c r="AO280" s="19" t="e">
        <f t="shared" si="50"/>
        <v>#N/A</v>
      </c>
      <c r="AP280" s="19" t="e">
        <f t="shared" si="51"/>
        <v>#N/A</v>
      </c>
      <c r="AQ280" s="22">
        <f t="shared" si="52"/>
        <v>0</v>
      </c>
      <c r="AR280" s="22">
        <f t="shared" si="53"/>
        <v>0</v>
      </c>
      <c r="AS280" s="22">
        <f>IF(AND(AQ280&gt;=Inputs!$B$15,D280=2),MAX(C280,Inputs!$B$15),AQ280)</f>
        <v>0</v>
      </c>
      <c r="AT280" s="22">
        <f>IF(AND(AR280&gt;=Inputs!$B$15,D280=2),MAX(C280,Inputs!$B$15),AR280)</f>
        <v>0</v>
      </c>
      <c r="AU280" s="22">
        <f>IF(AND(AS280&gt;=Inputs!$B$16,D280&lt;4),MAX(C280,Inputs!$B$16),AS280)</f>
        <v>0</v>
      </c>
      <c r="AV280" s="22">
        <f>IF(AND(AT280&gt;=Inputs!$B$16,D280&lt;4),MAX(C280,Inputs!$B$16),AT280)</f>
        <v>0</v>
      </c>
      <c r="AW280" s="20">
        <f>IF(AU280&gt;Inputs!$B$17,Inputs!$B$17,AU280)</f>
        <v>0</v>
      </c>
      <c r="AX280" s="20">
        <f>IF(AV280&gt;Inputs!$B$17,Inputs!$B$17,AV280)</f>
        <v>0</v>
      </c>
    </row>
    <row r="281" spans="1:50" x14ac:dyDescent="0.25">
      <c r="A281" s="1">
        <f>Levels!A282</f>
        <v>0</v>
      </c>
      <c r="B281" s="1">
        <f>Levels!B282</f>
        <v>0</v>
      </c>
      <c r="C281" s="15">
        <f>IF(AND(E281=0,F281=1),Levels!C282,'2013-2014'!AU281)</f>
        <v>0</v>
      </c>
      <c r="D281" s="1">
        <f>Levels!F282</f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 t="e">
        <f>Levels!AE282</f>
        <v>#N/A</v>
      </c>
      <c r="K281" s="1" t="e">
        <f>Levels!AF282</f>
        <v>#N/A</v>
      </c>
      <c r="L281" s="1" t="e">
        <f t="shared" si="55"/>
        <v>#N/A</v>
      </c>
      <c r="M281" s="19">
        <f>IF(D281=1,Inputs!$J$25,IF(D281=2,Inputs!$J$26,IF(D281=3,Inputs!$J$27,IF(D281=4,Inputs!$J$28,0))))</f>
        <v>0</v>
      </c>
      <c r="N281" s="19">
        <f>IF(D281=1,Inputs!$J$42,IF(D281=2,Inputs!$J$43,IF(D281=3,Inputs!$J$44,IF(D281=4,Inputs!$J$45,0))))</f>
        <v>0</v>
      </c>
      <c r="O281" s="19">
        <f>IF(D281=1,Inputs!$K$25,IF(D281=2,Inputs!$K$26,IF(D281=3,Inputs!$K$27,IF(D281=4,Inputs!$K$28,0))))</f>
        <v>0</v>
      </c>
      <c r="P281" s="19">
        <f>IF(D281=1,Inputs!$K$42,IF(D281=2,Inputs!$K$43,IF(D281=3,Inputs!$K$44,IF(D281=4,Inputs!$K$45,0))))</f>
        <v>0</v>
      </c>
      <c r="Q281" s="19">
        <f>IF(AND(D281=1,G281=1),Inputs!$L$25,IF(AND(D281=2,G281=1),Inputs!$L$26,IF(AND(D281=3,G281=1),Inputs!$L$27,IF(AND(D281=4,G281=1),Inputs!$L$28,0))))</f>
        <v>0</v>
      </c>
      <c r="R281" s="19">
        <f>IF(AND(D281=1,G281=1),Inputs!$L$42,IF(AND(D281=2,G281=1),Inputs!$L$43,IF(AND(D281=3,G281=1),Inputs!$L$44,IF(AND(D281=4,G281=1),Inputs!$L$45,0))))</f>
        <v>0</v>
      </c>
      <c r="S281" s="19">
        <f>IF(AND(D281=1,H281=1),Inputs!$M$25,IF(AND(D281=2,H281=1),Inputs!$M$26,IF(AND(D281=3,H281=1),Inputs!$M$27,IF(AND(D281=4,H281=1),Inputs!$M$28,0))))</f>
        <v>0</v>
      </c>
      <c r="T281" s="19">
        <f>IF(AND(D281=1,H281=1),Inputs!$M$42,IF(AND(D281=2,H281=1),Inputs!$M$43,IF(AND(D281=3,H281=1),Inputs!$M$44,IF(AND(D281=4,H281=1),Inputs!$M$45,0))))</f>
        <v>0</v>
      </c>
      <c r="U281" s="19">
        <f>IF(AND(D281=1,I281=1),Inputs!$N$25,IF(AND(D281=2,I281=1),Inputs!$N$26,IF(AND(D281=3,I281=1),Inputs!$N$27,IF(AND(D281=4,I281=1),Inputs!$N$28,0))))</f>
        <v>0</v>
      </c>
      <c r="V281" s="19">
        <f>IF(AND(D281=1,I281=1),Inputs!$N$42,IF(AND(D281=2,I281=1),Inputs!$N$43,IF(AND(D281=3,I281=1),Inputs!$N$44,IF(AND(D281=4,I281=1),Inputs!$N$45,0))))</f>
        <v>0</v>
      </c>
      <c r="W281" s="19">
        <f>IF(D281=1,Inputs!$J$34,IF(D281=2,Inputs!$J$35,IF(D281=3,Inputs!$J$36,IF(D281=4,Inputs!$J$37,0))))</f>
        <v>0</v>
      </c>
      <c r="X281" s="19">
        <f>IF(D281=1,Inputs!$J$51,IF(D281=2,Inputs!$J$52,IF(D281=3,Inputs!$J$53,IF(D281=4,Inputs!$J$54,0))))</f>
        <v>0</v>
      </c>
      <c r="Y281" s="19">
        <f>IF(D281=1,Inputs!$K$34,IF(D281=2,Inputs!$K$35,IF(D281=3,Inputs!$K$36,IF(D281=4,Inputs!$K$37,0))))</f>
        <v>0</v>
      </c>
      <c r="Z281" s="19">
        <f>IF(D281=1,Inputs!$K$51,IF(D281=2,Inputs!$K$52,IF(D281=3,Inputs!$K$53,IF(D281=4,Inputs!$K$54,0))))</f>
        <v>0</v>
      </c>
      <c r="AA281" s="19">
        <f>IF(AND(D281=1,G281=1),Inputs!$L$34,IF(AND(D281=2,G281=1),Inputs!$L$35,IF(AND(D281=3,G281=1),Inputs!$L$36,IF(AND(D281=4,G281=1),Inputs!$L$37,0))))</f>
        <v>0</v>
      </c>
      <c r="AB281" s="19">
        <f>IF(AND(D281=1,G281=1),Inputs!$L$51,IF(AND(D281=2,G281=1),Inputs!$L$52,IF(AND(D281=3,G281=1),Inputs!$L$53,IF(AND(D281=4,G281=1),Inputs!$L$54,0))))</f>
        <v>0</v>
      </c>
      <c r="AC281" s="19">
        <f>IF(AND(D281=1,H281=1),Inputs!$M$34,IF(AND(D281=2,H281=1),Inputs!$M$35,IF(AND(D281=3,H281=1),Inputs!$M$36,IF(AND(D281=4,H281=1),Inputs!$M$37,0))))</f>
        <v>0</v>
      </c>
      <c r="AD281" s="19">
        <f>IF(AND(D281=1,H281=1),Inputs!$M$51,IF(AND(D281=2,H281=1),Inputs!$M$52,IF(AND(D281=3,H281=1),Inputs!$M$53,IF(AND(D281=4,H281=1),Inputs!$M$54,0))))</f>
        <v>0</v>
      </c>
      <c r="AE281" s="19">
        <f>IF(AND(D281=1,I281=1),Inputs!$N$34,IF(AND(D281=2,I281=1),Inputs!$N$35,IF(AND(D281=3,I281=1),Inputs!$N$36,IF(AND(D281=4,I281=1),Inputs!$N$37,0))))</f>
        <v>0</v>
      </c>
      <c r="AF281" s="19">
        <f>IF(AND(D281=1,I281=1),Inputs!$N$51,IF(AND(D281=2,I281=1),Inputs!$N$52,IF(AND(D281=3,I281=1),Inputs!$N$53,IF(AND(D281=4,I281=1),Inputs!$N$54,0))))</f>
        <v>0</v>
      </c>
      <c r="AG281" s="19" t="e">
        <f t="shared" si="56"/>
        <v>#N/A</v>
      </c>
      <c r="AH281" s="19" t="e">
        <f t="shared" si="57"/>
        <v>#N/A</v>
      </c>
      <c r="AI281" s="19" t="e">
        <f t="shared" si="58"/>
        <v>#N/A</v>
      </c>
      <c r="AJ281" s="19" t="e">
        <f>IF(K281=2,Inputs!$B$7,IF(K281=3,Inputs!$B$8,IF(K281=4,Inputs!$B$9,IF(K281=5,Inputs!$B$10,IF(K281=6,Inputs!$B$11)))))</f>
        <v>#N/A</v>
      </c>
      <c r="AK281" s="19">
        <f>Inputs!$B$65+C281</f>
        <v>500</v>
      </c>
      <c r="AL281" s="19" t="e">
        <f t="shared" si="59"/>
        <v>#N/A</v>
      </c>
      <c r="AM281" s="19" t="e">
        <f t="shared" si="54"/>
        <v>#N/A</v>
      </c>
      <c r="AN281" s="19" t="e">
        <f t="shared" si="49"/>
        <v>#N/A</v>
      </c>
      <c r="AO281" s="19" t="e">
        <f t="shared" si="50"/>
        <v>#N/A</v>
      </c>
      <c r="AP281" s="19" t="e">
        <f t="shared" si="51"/>
        <v>#N/A</v>
      </c>
      <c r="AQ281" s="22">
        <f t="shared" si="52"/>
        <v>0</v>
      </c>
      <c r="AR281" s="22">
        <f t="shared" si="53"/>
        <v>0</v>
      </c>
      <c r="AS281" s="22">
        <f>IF(AND(AQ281&gt;=Inputs!$B$15,D281=2),MAX(C281,Inputs!$B$15),AQ281)</f>
        <v>0</v>
      </c>
      <c r="AT281" s="22">
        <f>IF(AND(AR281&gt;=Inputs!$B$15,D281=2),MAX(C281,Inputs!$B$15),AR281)</f>
        <v>0</v>
      </c>
      <c r="AU281" s="22">
        <f>IF(AND(AS281&gt;=Inputs!$B$16,D281&lt;4),MAX(C281,Inputs!$B$16),AS281)</f>
        <v>0</v>
      </c>
      <c r="AV281" s="22">
        <f>IF(AND(AT281&gt;=Inputs!$B$16,D281&lt;4),MAX(C281,Inputs!$B$16),AT281)</f>
        <v>0</v>
      </c>
      <c r="AW281" s="20">
        <f>IF(AU281&gt;Inputs!$B$17,Inputs!$B$17,AU281)</f>
        <v>0</v>
      </c>
      <c r="AX281" s="20">
        <f>IF(AV281&gt;Inputs!$B$17,Inputs!$B$17,AV281)</f>
        <v>0</v>
      </c>
    </row>
    <row r="282" spans="1:50" x14ac:dyDescent="0.25">
      <c r="A282" s="1">
        <f>Levels!A283</f>
        <v>0</v>
      </c>
      <c r="B282" s="1">
        <f>Levels!B283</f>
        <v>0</v>
      </c>
      <c r="C282" s="15">
        <f>IF(AND(E282=0,F282=1),Levels!C283,'2013-2014'!AU282)</f>
        <v>0</v>
      </c>
      <c r="D282" s="1">
        <f>Levels!F283</f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 t="e">
        <f>Levels!AE283</f>
        <v>#N/A</v>
      </c>
      <c r="K282" s="1" t="e">
        <f>Levels!AF283</f>
        <v>#N/A</v>
      </c>
      <c r="L282" s="1" t="e">
        <f t="shared" si="55"/>
        <v>#N/A</v>
      </c>
      <c r="M282" s="19">
        <f>IF(D282=1,Inputs!$J$25,IF(D282=2,Inputs!$J$26,IF(D282=3,Inputs!$J$27,IF(D282=4,Inputs!$J$28,0))))</f>
        <v>0</v>
      </c>
      <c r="N282" s="19">
        <f>IF(D282=1,Inputs!$J$42,IF(D282=2,Inputs!$J$43,IF(D282=3,Inputs!$J$44,IF(D282=4,Inputs!$J$45,0))))</f>
        <v>0</v>
      </c>
      <c r="O282" s="19">
        <f>IF(D282=1,Inputs!$K$25,IF(D282=2,Inputs!$K$26,IF(D282=3,Inputs!$K$27,IF(D282=4,Inputs!$K$28,0))))</f>
        <v>0</v>
      </c>
      <c r="P282" s="19">
        <f>IF(D282=1,Inputs!$K$42,IF(D282=2,Inputs!$K$43,IF(D282=3,Inputs!$K$44,IF(D282=4,Inputs!$K$45,0))))</f>
        <v>0</v>
      </c>
      <c r="Q282" s="19">
        <f>IF(AND(D282=1,G282=1),Inputs!$L$25,IF(AND(D282=2,G282=1),Inputs!$L$26,IF(AND(D282=3,G282=1),Inputs!$L$27,IF(AND(D282=4,G282=1),Inputs!$L$28,0))))</f>
        <v>0</v>
      </c>
      <c r="R282" s="19">
        <f>IF(AND(D282=1,G282=1),Inputs!$L$42,IF(AND(D282=2,G282=1),Inputs!$L$43,IF(AND(D282=3,G282=1),Inputs!$L$44,IF(AND(D282=4,G282=1),Inputs!$L$45,0))))</f>
        <v>0</v>
      </c>
      <c r="S282" s="19">
        <f>IF(AND(D282=1,H282=1),Inputs!$M$25,IF(AND(D282=2,H282=1),Inputs!$M$26,IF(AND(D282=3,H282=1),Inputs!$M$27,IF(AND(D282=4,H282=1),Inputs!$M$28,0))))</f>
        <v>0</v>
      </c>
      <c r="T282" s="19">
        <f>IF(AND(D282=1,H282=1),Inputs!$M$42,IF(AND(D282=2,H282=1),Inputs!$M$43,IF(AND(D282=3,H282=1),Inputs!$M$44,IF(AND(D282=4,H282=1),Inputs!$M$45,0))))</f>
        <v>0</v>
      </c>
      <c r="U282" s="19">
        <f>IF(AND(D282=1,I282=1),Inputs!$N$25,IF(AND(D282=2,I282=1),Inputs!$N$26,IF(AND(D282=3,I282=1),Inputs!$N$27,IF(AND(D282=4,I282=1),Inputs!$N$28,0))))</f>
        <v>0</v>
      </c>
      <c r="V282" s="19">
        <f>IF(AND(D282=1,I282=1),Inputs!$N$42,IF(AND(D282=2,I282=1),Inputs!$N$43,IF(AND(D282=3,I282=1),Inputs!$N$44,IF(AND(D282=4,I282=1),Inputs!$N$45,0))))</f>
        <v>0</v>
      </c>
      <c r="W282" s="19">
        <f>IF(D282=1,Inputs!$J$34,IF(D282=2,Inputs!$J$35,IF(D282=3,Inputs!$J$36,IF(D282=4,Inputs!$J$37,0))))</f>
        <v>0</v>
      </c>
      <c r="X282" s="19">
        <f>IF(D282=1,Inputs!$J$51,IF(D282=2,Inputs!$J$52,IF(D282=3,Inputs!$J$53,IF(D282=4,Inputs!$J$54,0))))</f>
        <v>0</v>
      </c>
      <c r="Y282" s="19">
        <f>IF(D282=1,Inputs!$K$34,IF(D282=2,Inputs!$K$35,IF(D282=3,Inputs!$K$36,IF(D282=4,Inputs!$K$37,0))))</f>
        <v>0</v>
      </c>
      <c r="Z282" s="19">
        <f>IF(D282=1,Inputs!$K$51,IF(D282=2,Inputs!$K$52,IF(D282=3,Inputs!$K$53,IF(D282=4,Inputs!$K$54,0))))</f>
        <v>0</v>
      </c>
      <c r="AA282" s="19">
        <f>IF(AND(D282=1,G282=1),Inputs!$L$34,IF(AND(D282=2,G282=1),Inputs!$L$35,IF(AND(D282=3,G282=1),Inputs!$L$36,IF(AND(D282=4,G282=1),Inputs!$L$37,0))))</f>
        <v>0</v>
      </c>
      <c r="AB282" s="19">
        <f>IF(AND(D282=1,G282=1),Inputs!$L$51,IF(AND(D282=2,G282=1),Inputs!$L$52,IF(AND(D282=3,G282=1),Inputs!$L$53,IF(AND(D282=4,G282=1),Inputs!$L$54,0))))</f>
        <v>0</v>
      </c>
      <c r="AC282" s="19">
        <f>IF(AND(D282=1,H282=1),Inputs!$M$34,IF(AND(D282=2,H282=1),Inputs!$M$35,IF(AND(D282=3,H282=1),Inputs!$M$36,IF(AND(D282=4,H282=1),Inputs!$M$37,0))))</f>
        <v>0</v>
      </c>
      <c r="AD282" s="19">
        <f>IF(AND(D282=1,H282=1),Inputs!$M$51,IF(AND(D282=2,H282=1),Inputs!$M$52,IF(AND(D282=3,H282=1),Inputs!$M$53,IF(AND(D282=4,H282=1),Inputs!$M$54,0))))</f>
        <v>0</v>
      </c>
      <c r="AE282" s="19">
        <f>IF(AND(D282=1,I282=1),Inputs!$N$34,IF(AND(D282=2,I282=1),Inputs!$N$35,IF(AND(D282=3,I282=1),Inputs!$N$36,IF(AND(D282=4,I282=1),Inputs!$N$37,0))))</f>
        <v>0</v>
      </c>
      <c r="AF282" s="19">
        <f>IF(AND(D282=1,I282=1),Inputs!$N$51,IF(AND(D282=2,I282=1),Inputs!$N$52,IF(AND(D282=3,I282=1),Inputs!$N$53,IF(AND(D282=4,I282=1),Inputs!$N$54,0))))</f>
        <v>0</v>
      </c>
      <c r="AG282" s="19" t="e">
        <f t="shared" si="56"/>
        <v>#N/A</v>
      </c>
      <c r="AH282" s="19" t="e">
        <f t="shared" si="57"/>
        <v>#N/A</v>
      </c>
      <c r="AI282" s="19" t="e">
        <f t="shared" si="58"/>
        <v>#N/A</v>
      </c>
      <c r="AJ282" s="19" t="e">
        <f>IF(K282=2,Inputs!$B$7,IF(K282=3,Inputs!$B$8,IF(K282=4,Inputs!$B$9,IF(K282=5,Inputs!$B$10,IF(K282=6,Inputs!$B$11)))))</f>
        <v>#N/A</v>
      </c>
      <c r="AK282" s="19">
        <f>Inputs!$B$65+C282</f>
        <v>500</v>
      </c>
      <c r="AL282" s="19" t="e">
        <f t="shared" si="59"/>
        <v>#N/A</v>
      </c>
      <c r="AM282" s="19" t="e">
        <f t="shared" si="54"/>
        <v>#N/A</v>
      </c>
      <c r="AN282" s="19" t="e">
        <f t="shared" si="49"/>
        <v>#N/A</v>
      </c>
      <c r="AO282" s="19" t="e">
        <f t="shared" si="50"/>
        <v>#N/A</v>
      </c>
      <c r="AP282" s="19" t="e">
        <f t="shared" si="51"/>
        <v>#N/A</v>
      </c>
      <c r="AQ282" s="22">
        <f t="shared" si="52"/>
        <v>0</v>
      </c>
      <c r="AR282" s="22">
        <f t="shared" si="53"/>
        <v>0</v>
      </c>
      <c r="AS282" s="22">
        <f>IF(AND(AQ282&gt;=Inputs!$B$15,D282=2),MAX(C282,Inputs!$B$15),AQ282)</f>
        <v>0</v>
      </c>
      <c r="AT282" s="22">
        <f>IF(AND(AR282&gt;=Inputs!$B$15,D282=2),MAX(C282,Inputs!$B$15),AR282)</f>
        <v>0</v>
      </c>
      <c r="AU282" s="22">
        <f>IF(AND(AS282&gt;=Inputs!$B$16,D282&lt;4),MAX(C282,Inputs!$B$16),AS282)</f>
        <v>0</v>
      </c>
      <c r="AV282" s="22">
        <f>IF(AND(AT282&gt;=Inputs!$B$16,D282&lt;4),MAX(C282,Inputs!$B$16),AT282)</f>
        <v>0</v>
      </c>
      <c r="AW282" s="20">
        <f>IF(AU282&gt;Inputs!$B$17,Inputs!$B$17,AU282)</f>
        <v>0</v>
      </c>
      <c r="AX282" s="20">
        <f>IF(AV282&gt;Inputs!$B$17,Inputs!$B$17,AV282)</f>
        <v>0</v>
      </c>
    </row>
    <row r="283" spans="1:50" x14ac:dyDescent="0.25">
      <c r="A283" s="1">
        <f>Levels!A284</f>
        <v>0</v>
      </c>
      <c r="B283" s="1">
        <f>Levels!B284</f>
        <v>0</v>
      </c>
      <c r="C283" s="15">
        <f>IF(AND(E283=0,F283=1),Levels!C284,'2013-2014'!AU283)</f>
        <v>0</v>
      </c>
      <c r="D283" s="1">
        <f>Levels!F284</f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 t="e">
        <f>Levels!AE284</f>
        <v>#N/A</v>
      </c>
      <c r="K283" s="1" t="e">
        <f>Levels!AF284</f>
        <v>#N/A</v>
      </c>
      <c r="L283" s="1" t="e">
        <f t="shared" si="55"/>
        <v>#N/A</v>
      </c>
      <c r="M283" s="19">
        <f>IF(D283=1,Inputs!$J$25,IF(D283=2,Inputs!$J$26,IF(D283=3,Inputs!$J$27,IF(D283=4,Inputs!$J$28,0))))</f>
        <v>0</v>
      </c>
      <c r="N283" s="19">
        <f>IF(D283=1,Inputs!$J$42,IF(D283=2,Inputs!$J$43,IF(D283=3,Inputs!$J$44,IF(D283=4,Inputs!$J$45,0))))</f>
        <v>0</v>
      </c>
      <c r="O283" s="19">
        <f>IF(D283=1,Inputs!$K$25,IF(D283=2,Inputs!$K$26,IF(D283=3,Inputs!$K$27,IF(D283=4,Inputs!$K$28,0))))</f>
        <v>0</v>
      </c>
      <c r="P283" s="19">
        <f>IF(D283=1,Inputs!$K$42,IF(D283=2,Inputs!$K$43,IF(D283=3,Inputs!$K$44,IF(D283=4,Inputs!$K$45,0))))</f>
        <v>0</v>
      </c>
      <c r="Q283" s="19">
        <f>IF(AND(D283=1,G283=1),Inputs!$L$25,IF(AND(D283=2,G283=1),Inputs!$L$26,IF(AND(D283=3,G283=1),Inputs!$L$27,IF(AND(D283=4,G283=1),Inputs!$L$28,0))))</f>
        <v>0</v>
      </c>
      <c r="R283" s="19">
        <f>IF(AND(D283=1,G283=1),Inputs!$L$42,IF(AND(D283=2,G283=1),Inputs!$L$43,IF(AND(D283=3,G283=1),Inputs!$L$44,IF(AND(D283=4,G283=1),Inputs!$L$45,0))))</f>
        <v>0</v>
      </c>
      <c r="S283" s="19">
        <f>IF(AND(D283=1,H283=1),Inputs!$M$25,IF(AND(D283=2,H283=1),Inputs!$M$26,IF(AND(D283=3,H283=1),Inputs!$M$27,IF(AND(D283=4,H283=1),Inputs!$M$28,0))))</f>
        <v>0</v>
      </c>
      <c r="T283" s="19">
        <f>IF(AND(D283=1,H283=1),Inputs!$M$42,IF(AND(D283=2,H283=1),Inputs!$M$43,IF(AND(D283=3,H283=1),Inputs!$M$44,IF(AND(D283=4,H283=1),Inputs!$M$45,0))))</f>
        <v>0</v>
      </c>
      <c r="U283" s="19">
        <f>IF(AND(D283=1,I283=1),Inputs!$N$25,IF(AND(D283=2,I283=1),Inputs!$N$26,IF(AND(D283=3,I283=1),Inputs!$N$27,IF(AND(D283=4,I283=1),Inputs!$N$28,0))))</f>
        <v>0</v>
      </c>
      <c r="V283" s="19">
        <f>IF(AND(D283=1,I283=1),Inputs!$N$42,IF(AND(D283=2,I283=1),Inputs!$N$43,IF(AND(D283=3,I283=1),Inputs!$N$44,IF(AND(D283=4,I283=1),Inputs!$N$45,0))))</f>
        <v>0</v>
      </c>
      <c r="W283" s="19">
        <f>IF(D283=1,Inputs!$J$34,IF(D283=2,Inputs!$J$35,IF(D283=3,Inputs!$J$36,IF(D283=4,Inputs!$J$37,0))))</f>
        <v>0</v>
      </c>
      <c r="X283" s="19">
        <f>IF(D283=1,Inputs!$J$51,IF(D283=2,Inputs!$J$52,IF(D283=3,Inputs!$J$53,IF(D283=4,Inputs!$J$54,0))))</f>
        <v>0</v>
      </c>
      <c r="Y283" s="19">
        <f>IF(D283=1,Inputs!$K$34,IF(D283=2,Inputs!$K$35,IF(D283=3,Inputs!$K$36,IF(D283=4,Inputs!$K$37,0))))</f>
        <v>0</v>
      </c>
      <c r="Z283" s="19">
        <f>IF(D283=1,Inputs!$K$51,IF(D283=2,Inputs!$K$52,IF(D283=3,Inputs!$K$53,IF(D283=4,Inputs!$K$54,0))))</f>
        <v>0</v>
      </c>
      <c r="AA283" s="19">
        <f>IF(AND(D283=1,G283=1),Inputs!$L$34,IF(AND(D283=2,G283=1),Inputs!$L$35,IF(AND(D283=3,G283=1),Inputs!$L$36,IF(AND(D283=4,G283=1),Inputs!$L$37,0))))</f>
        <v>0</v>
      </c>
      <c r="AB283" s="19">
        <f>IF(AND(D283=1,G283=1),Inputs!$L$51,IF(AND(D283=2,G283=1),Inputs!$L$52,IF(AND(D283=3,G283=1),Inputs!$L$53,IF(AND(D283=4,G283=1),Inputs!$L$54,0))))</f>
        <v>0</v>
      </c>
      <c r="AC283" s="19">
        <f>IF(AND(D283=1,H283=1),Inputs!$M$34,IF(AND(D283=2,H283=1),Inputs!$M$35,IF(AND(D283=3,H283=1),Inputs!$M$36,IF(AND(D283=4,H283=1),Inputs!$M$37,0))))</f>
        <v>0</v>
      </c>
      <c r="AD283" s="19">
        <f>IF(AND(D283=1,H283=1),Inputs!$M$51,IF(AND(D283=2,H283=1),Inputs!$M$52,IF(AND(D283=3,H283=1),Inputs!$M$53,IF(AND(D283=4,H283=1),Inputs!$M$54,0))))</f>
        <v>0</v>
      </c>
      <c r="AE283" s="19">
        <f>IF(AND(D283=1,I283=1),Inputs!$N$34,IF(AND(D283=2,I283=1),Inputs!$N$35,IF(AND(D283=3,I283=1),Inputs!$N$36,IF(AND(D283=4,I283=1),Inputs!$N$37,0))))</f>
        <v>0</v>
      </c>
      <c r="AF283" s="19">
        <f>IF(AND(D283=1,I283=1),Inputs!$N$51,IF(AND(D283=2,I283=1),Inputs!$N$52,IF(AND(D283=3,I283=1),Inputs!$N$53,IF(AND(D283=4,I283=1),Inputs!$N$54,0))))</f>
        <v>0</v>
      </c>
      <c r="AG283" s="19" t="e">
        <f t="shared" si="56"/>
        <v>#N/A</v>
      </c>
      <c r="AH283" s="19" t="e">
        <f t="shared" si="57"/>
        <v>#N/A</v>
      </c>
      <c r="AI283" s="19" t="e">
        <f t="shared" si="58"/>
        <v>#N/A</v>
      </c>
      <c r="AJ283" s="19" t="e">
        <f>IF(K283=2,Inputs!$B$7,IF(K283=3,Inputs!$B$8,IF(K283=4,Inputs!$B$9,IF(K283=5,Inputs!$B$10,IF(K283=6,Inputs!$B$11)))))</f>
        <v>#N/A</v>
      </c>
      <c r="AK283" s="19">
        <f>Inputs!$B$65+C283</f>
        <v>500</v>
      </c>
      <c r="AL283" s="19" t="e">
        <f t="shared" si="59"/>
        <v>#N/A</v>
      </c>
      <c r="AM283" s="19" t="e">
        <f t="shared" si="54"/>
        <v>#N/A</v>
      </c>
      <c r="AN283" s="19" t="e">
        <f t="shared" si="49"/>
        <v>#N/A</v>
      </c>
      <c r="AO283" s="19" t="e">
        <f t="shared" si="50"/>
        <v>#N/A</v>
      </c>
      <c r="AP283" s="19" t="e">
        <f t="shared" si="51"/>
        <v>#N/A</v>
      </c>
      <c r="AQ283" s="22">
        <f t="shared" si="52"/>
        <v>0</v>
      </c>
      <c r="AR283" s="22">
        <f t="shared" si="53"/>
        <v>0</v>
      </c>
      <c r="AS283" s="22">
        <f>IF(AND(AQ283&gt;=Inputs!$B$15,D283=2),MAX(C283,Inputs!$B$15),AQ283)</f>
        <v>0</v>
      </c>
      <c r="AT283" s="22">
        <f>IF(AND(AR283&gt;=Inputs!$B$15,D283=2),MAX(C283,Inputs!$B$15),AR283)</f>
        <v>0</v>
      </c>
      <c r="AU283" s="22">
        <f>IF(AND(AS283&gt;=Inputs!$B$16,D283&lt;4),MAX(C283,Inputs!$B$16),AS283)</f>
        <v>0</v>
      </c>
      <c r="AV283" s="22">
        <f>IF(AND(AT283&gt;=Inputs!$B$16,D283&lt;4),MAX(C283,Inputs!$B$16),AT283)</f>
        <v>0</v>
      </c>
      <c r="AW283" s="20">
        <f>IF(AU283&gt;Inputs!$B$17,Inputs!$B$17,AU283)</f>
        <v>0</v>
      </c>
      <c r="AX283" s="20">
        <f>IF(AV283&gt;Inputs!$B$17,Inputs!$B$17,AV283)</f>
        <v>0</v>
      </c>
    </row>
    <row r="284" spans="1:50" x14ac:dyDescent="0.25">
      <c r="A284" s="1">
        <f>Levels!A285</f>
        <v>0</v>
      </c>
      <c r="B284" s="1">
        <f>Levels!B285</f>
        <v>0</v>
      </c>
      <c r="C284" s="15">
        <f>IF(AND(E284=0,F284=1),Levels!C285,'2013-2014'!AU284)</f>
        <v>0</v>
      </c>
      <c r="D284" s="1">
        <f>Levels!F285</f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 t="e">
        <f>Levels!AE285</f>
        <v>#N/A</v>
      </c>
      <c r="K284" s="1" t="e">
        <f>Levels!AF285</f>
        <v>#N/A</v>
      </c>
      <c r="L284" s="1" t="e">
        <f t="shared" si="55"/>
        <v>#N/A</v>
      </c>
      <c r="M284" s="19">
        <f>IF(D284=1,Inputs!$J$25,IF(D284=2,Inputs!$J$26,IF(D284=3,Inputs!$J$27,IF(D284=4,Inputs!$J$28,0))))</f>
        <v>0</v>
      </c>
      <c r="N284" s="19">
        <f>IF(D284=1,Inputs!$J$42,IF(D284=2,Inputs!$J$43,IF(D284=3,Inputs!$J$44,IF(D284=4,Inputs!$J$45,0))))</f>
        <v>0</v>
      </c>
      <c r="O284" s="19">
        <f>IF(D284=1,Inputs!$K$25,IF(D284=2,Inputs!$K$26,IF(D284=3,Inputs!$K$27,IF(D284=4,Inputs!$K$28,0))))</f>
        <v>0</v>
      </c>
      <c r="P284" s="19">
        <f>IF(D284=1,Inputs!$K$42,IF(D284=2,Inputs!$K$43,IF(D284=3,Inputs!$K$44,IF(D284=4,Inputs!$K$45,0))))</f>
        <v>0</v>
      </c>
      <c r="Q284" s="19">
        <f>IF(AND(D284=1,G284=1),Inputs!$L$25,IF(AND(D284=2,G284=1),Inputs!$L$26,IF(AND(D284=3,G284=1),Inputs!$L$27,IF(AND(D284=4,G284=1),Inputs!$L$28,0))))</f>
        <v>0</v>
      </c>
      <c r="R284" s="19">
        <f>IF(AND(D284=1,G284=1),Inputs!$L$42,IF(AND(D284=2,G284=1),Inputs!$L$43,IF(AND(D284=3,G284=1),Inputs!$L$44,IF(AND(D284=4,G284=1),Inputs!$L$45,0))))</f>
        <v>0</v>
      </c>
      <c r="S284" s="19">
        <f>IF(AND(D284=1,H284=1),Inputs!$M$25,IF(AND(D284=2,H284=1),Inputs!$M$26,IF(AND(D284=3,H284=1),Inputs!$M$27,IF(AND(D284=4,H284=1),Inputs!$M$28,0))))</f>
        <v>0</v>
      </c>
      <c r="T284" s="19">
        <f>IF(AND(D284=1,H284=1),Inputs!$M$42,IF(AND(D284=2,H284=1),Inputs!$M$43,IF(AND(D284=3,H284=1),Inputs!$M$44,IF(AND(D284=4,H284=1),Inputs!$M$45,0))))</f>
        <v>0</v>
      </c>
      <c r="U284" s="19">
        <f>IF(AND(D284=1,I284=1),Inputs!$N$25,IF(AND(D284=2,I284=1),Inputs!$N$26,IF(AND(D284=3,I284=1),Inputs!$N$27,IF(AND(D284=4,I284=1),Inputs!$N$28,0))))</f>
        <v>0</v>
      </c>
      <c r="V284" s="19">
        <f>IF(AND(D284=1,I284=1),Inputs!$N$42,IF(AND(D284=2,I284=1),Inputs!$N$43,IF(AND(D284=3,I284=1),Inputs!$N$44,IF(AND(D284=4,I284=1),Inputs!$N$45,0))))</f>
        <v>0</v>
      </c>
      <c r="W284" s="19">
        <f>IF(D284=1,Inputs!$J$34,IF(D284=2,Inputs!$J$35,IF(D284=3,Inputs!$J$36,IF(D284=4,Inputs!$J$37,0))))</f>
        <v>0</v>
      </c>
      <c r="X284" s="19">
        <f>IF(D284=1,Inputs!$J$51,IF(D284=2,Inputs!$J$52,IF(D284=3,Inputs!$J$53,IF(D284=4,Inputs!$J$54,0))))</f>
        <v>0</v>
      </c>
      <c r="Y284" s="19">
        <f>IF(D284=1,Inputs!$K$34,IF(D284=2,Inputs!$K$35,IF(D284=3,Inputs!$K$36,IF(D284=4,Inputs!$K$37,0))))</f>
        <v>0</v>
      </c>
      <c r="Z284" s="19">
        <f>IF(D284=1,Inputs!$K$51,IF(D284=2,Inputs!$K$52,IF(D284=3,Inputs!$K$53,IF(D284=4,Inputs!$K$54,0))))</f>
        <v>0</v>
      </c>
      <c r="AA284" s="19">
        <f>IF(AND(D284=1,G284=1),Inputs!$L$34,IF(AND(D284=2,G284=1),Inputs!$L$35,IF(AND(D284=3,G284=1),Inputs!$L$36,IF(AND(D284=4,G284=1),Inputs!$L$37,0))))</f>
        <v>0</v>
      </c>
      <c r="AB284" s="19">
        <f>IF(AND(D284=1,G284=1),Inputs!$L$51,IF(AND(D284=2,G284=1),Inputs!$L$52,IF(AND(D284=3,G284=1),Inputs!$L$53,IF(AND(D284=4,G284=1),Inputs!$L$54,0))))</f>
        <v>0</v>
      </c>
      <c r="AC284" s="19">
        <f>IF(AND(D284=1,H284=1),Inputs!$M$34,IF(AND(D284=2,H284=1),Inputs!$M$35,IF(AND(D284=3,H284=1),Inputs!$M$36,IF(AND(D284=4,H284=1),Inputs!$M$37,0))))</f>
        <v>0</v>
      </c>
      <c r="AD284" s="19">
        <f>IF(AND(D284=1,H284=1),Inputs!$M$51,IF(AND(D284=2,H284=1),Inputs!$M$52,IF(AND(D284=3,H284=1),Inputs!$M$53,IF(AND(D284=4,H284=1),Inputs!$M$54,0))))</f>
        <v>0</v>
      </c>
      <c r="AE284" s="19">
        <f>IF(AND(D284=1,I284=1),Inputs!$N$34,IF(AND(D284=2,I284=1),Inputs!$N$35,IF(AND(D284=3,I284=1),Inputs!$N$36,IF(AND(D284=4,I284=1),Inputs!$N$37,0))))</f>
        <v>0</v>
      </c>
      <c r="AF284" s="19">
        <f>IF(AND(D284=1,I284=1),Inputs!$N$51,IF(AND(D284=2,I284=1),Inputs!$N$52,IF(AND(D284=3,I284=1),Inputs!$N$53,IF(AND(D284=4,I284=1),Inputs!$N$54,0))))</f>
        <v>0</v>
      </c>
      <c r="AG284" s="19" t="e">
        <f t="shared" si="56"/>
        <v>#N/A</v>
      </c>
      <c r="AH284" s="19" t="e">
        <f t="shared" si="57"/>
        <v>#N/A</v>
      </c>
      <c r="AI284" s="19" t="e">
        <f t="shared" si="58"/>
        <v>#N/A</v>
      </c>
      <c r="AJ284" s="19" t="e">
        <f>IF(K284=2,Inputs!$B$7,IF(K284=3,Inputs!$B$8,IF(K284=4,Inputs!$B$9,IF(K284=5,Inputs!$B$10,IF(K284=6,Inputs!$B$11)))))</f>
        <v>#N/A</v>
      </c>
      <c r="AK284" s="19">
        <f>Inputs!$B$65+C284</f>
        <v>500</v>
      </c>
      <c r="AL284" s="19" t="e">
        <f t="shared" si="59"/>
        <v>#N/A</v>
      </c>
      <c r="AM284" s="19" t="e">
        <f t="shared" si="54"/>
        <v>#N/A</v>
      </c>
      <c r="AN284" s="19" t="e">
        <f t="shared" si="49"/>
        <v>#N/A</v>
      </c>
      <c r="AO284" s="19" t="e">
        <f t="shared" si="50"/>
        <v>#N/A</v>
      </c>
      <c r="AP284" s="19" t="e">
        <f t="shared" si="51"/>
        <v>#N/A</v>
      </c>
      <c r="AQ284" s="22">
        <f t="shared" si="52"/>
        <v>0</v>
      </c>
      <c r="AR284" s="22">
        <f t="shared" si="53"/>
        <v>0</v>
      </c>
      <c r="AS284" s="22">
        <f>IF(AND(AQ284&gt;=Inputs!$B$15,D284=2),MAX(C284,Inputs!$B$15),AQ284)</f>
        <v>0</v>
      </c>
      <c r="AT284" s="22">
        <f>IF(AND(AR284&gt;=Inputs!$B$15,D284=2),MAX(C284,Inputs!$B$15),AR284)</f>
        <v>0</v>
      </c>
      <c r="AU284" s="22">
        <f>IF(AND(AS284&gt;=Inputs!$B$16,D284&lt;4),MAX(C284,Inputs!$B$16),AS284)</f>
        <v>0</v>
      </c>
      <c r="AV284" s="22">
        <f>IF(AND(AT284&gt;=Inputs!$B$16,D284&lt;4),MAX(C284,Inputs!$B$16),AT284)</f>
        <v>0</v>
      </c>
      <c r="AW284" s="20">
        <f>IF(AU284&gt;Inputs!$B$17,Inputs!$B$17,AU284)</f>
        <v>0</v>
      </c>
      <c r="AX284" s="20">
        <f>IF(AV284&gt;Inputs!$B$17,Inputs!$B$17,AV284)</f>
        <v>0</v>
      </c>
    </row>
    <row r="285" spans="1:50" x14ac:dyDescent="0.25">
      <c r="A285" s="1">
        <f>Levels!A286</f>
        <v>0</v>
      </c>
      <c r="B285" s="1">
        <f>Levels!B286</f>
        <v>0</v>
      </c>
      <c r="C285" s="15">
        <f>IF(AND(E285=0,F285=1),Levels!C286,'2013-2014'!AU285)</f>
        <v>0</v>
      </c>
      <c r="D285" s="1">
        <f>Levels!F286</f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 t="e">
        <f>Levels!AE286</f>
        <v>#N/A</v>
      </c>
      <c r="K285" s="1" t="e">
        <f>Levels!AF286</f>
        <v>#N/A</v>
      </c>
      <c r="L285" s="1" t="e">
        <f t="shared" si="55"/>
        <v>#N/A</v>
      </c>
      <c r="M285" s="19">
        <f>IF(D285=1,Inputs!$J$25,IF(D285=2,Inputs!$J$26,IF(D285=3,Inputs!$J$27,IF(D285=4,Inputs!$J$28,0))))</f>
        <v>0</v>
      </c>
      <c r="N285" s="19">
        <f>IF(D285=1,Inputs!$J$42,IF(D285=2,Inputs!$J$43,IF(D285=3,Inputs!$J$44,IF(D285=4,Inputs!$J$45,0))))</f>
        <v>0</v>
      </c>
      <c r="O285" s="19">
        <f>IF(D285=1,Inputs!$K$25,IF(D285=2,Inputs!$K$26,IF(D285=3,Inputs!$K$27,IF(D285=4,Inputs!$K$28,0))))</f>
        <v>0</v>
      </c>
      <c r="P285" s="19">
        <f>IF(D285=1,Inputs!$K$42,IF(D285=2,Inputs!$K$43,IF(D285=3,Inputs!$K$44,IF(D285=4,Inputs!$K$45,0))))</f>
        <v>0</v>
      </c>
      <c r="Q285" s="19">
        <f>IF(AND(D285=1,G285=1),Inputs!$L$25,IF(AND(D285=2,G285=1),Inputs!$L$26,IF(AND(D285=3,G285=1),Inputs!$L$27,IF(AND(D285=4,G285=1),Inputs!$L$28,0))))</f>
        <v>0</v>
      </c>
      <c r="R285" s="19">
        <f>IF(AND(D285=1,G285=1),Inputs!$L$42,IF(AND(D285=2,G285=1),Inputs!$L$43,IF(AND(D285=3,G285=1),Inputs!$L$44,IF(AND(D285=4,G285=1),Inputs!$L$45,0))))</f>
        <v>0</v>
      </c>
      <c r="S285" s="19">
        <f>IF(AND(D285=1,H285=1),Inputs!$M$25,IF(AND(D285=2,H285=1),Inputs!$M$26,IF(AND(D285=3,H285=1),Inputs!$M$27,IF(AND(D285=4,H285=1),Inputs!$M$28,0))))</f>
        <v>0</v>
      </c>
      <c r="T285" s="19">
        <f>IF(AND(D285=1,H285=1),Inputs!$M$42,IF(AND(D285=2,H285=1),Inputs!$M$43,IF(AND(D285=3,H285=1),Inputs!$M$44,IF(AND(D285=4,H285=1),Inputs!$M$45,0))))</f>
        <v>0</v>
      </c>
      <c r="U285" s="19">
        <f>IF(AND(D285=1,I285=1),Inputs!$N$25,IF(AND(D285=2,I285=1),Inputs!$N$26,IF(AND(D285=3,I285=1),Inputs!$N$27,IF(AND(D285=4,I285=1),Inputs!$N$28,0))))</f>
        <v>0</v>
      </c>
      <c r="V285" s="19">
        <f>IF(AND(D285=1,I285=1),Inputs!$N$42,IF(AND(D285=2,I285=1),Inputs!$N$43,IF(AND(D285=3,I285=1),Inputs!$N$44,IF(AND(D285=4,I285=1),Inputs!$N$45,0))))</f>
        <v>0</v>
      </c>
      <c r="W285" s="19">
        <f>IF(D285=1,Inputs!$J$34,IF(D285=2,Inputs!$J$35,IF(D285=3,Inputs!$J$36,IF(D285=4,Inputs!$J$37,0))))</f>
        <v>0</v>
      </c>
      <c r="X285" s="19">
        <f>IF(D285=1,Inputs!$J$51,IF(D285=2,Inputs!$J$52,IF(D285=3,Inputs!$J$53,IF(D285=4,Inputs!$J$54,0))))</f>
        <v>0</v>
      </c>
      <c r="Y285" s="19">
        <f>IF(D285=1,Inputs!$K$34,IF(D285=2,Inputs!$K$35,IF(D285=3,Inputs!$K$36,IF(D285=4,Inputs!$K$37,0))))</f>
        <v>0</v>
      </c>
      <c r="Z285" s="19">
        <f>IF(D285=1,Inputs!$K$51,IF(D285=2,Inputs!$K$52,IF(D285=3,Inputs!$K$53,IF(D285=4,Inputs!$K$54,0))))</f>
        <v>0</v>
      </c>
      <c r="AA285" s="19">
        <f>IF(AND(D285=1,G285=1),Inputs!$L$34,IF(AND(D285=2,G285=1),Inputs!$L$35,IF(AND(D285=3,G285=1),Inputs!$L$36,IF(AND(D285=4,G285=1),Inputs!$L$37,0))))</f>
        <v>0</v>
      </c>
      <c r="AB285" s="19">
        <f>IF(AND(D285=1,G285=1),Inputs!$L$51,IF(AND(D285=2,G285=1),Inputs!$L$52,IF(AND(D285=3,G285=1),Inputs!$L$53,IF(AND(D285=4,G285=1),Inputs!$L$54,0))))</f>
        <v>0</v>
      </c>
      <c r="AC285" s="19">
        <f>IF(AND(D285=1,H285=1),Inputs!$M$34,IF(AND(D285=2,H285=1),Inputs!$M$35,IF(AND(D285=3,H285=1),Inputs!$M$36,IF(AND(D285=4,H285=1),Inputs!$M$37,0))))</f>
        <v>0</v>
      </c>
      <c r="AD285" s="19">
        <f>IF(AND(D285=1,H285=1),Inputs!$M$51,IF(AND(D285=2,H285=1),Inputs!$M$52,IF(AND(D285=3,H285=1),Inputs!$M$53,IF(AND(D285=4,H285=1),Inputs!$M$54,0))))</f>
        <v>0</v>
      </c>
      <c r="AE285" s="19">
        <f>IF(AND(D285=1,I285=1),Inputs!$N$34,IF(AND(D285=2,I285=1),Inputs!$N$35,IF(AND(D285=3,I285=1),Inputs!$N$36,IF(AND(D285=4,I285=1),Inputs!$N$37,0))))</f>
        <v>0</v>
      </c>
      <c r="AF285" s="19">
        <f>IF(AND(D285=1,I285=1),Inputs!$N$51,IF(AND(D285=2,I285=1),Inputs!$N$52,IF(AND(D285=3,I285=1),Inputs!$N$53,IF(AND(D285=4,I285=1),Inputs!$N$54,0))))</f>
        <v>0</v>
      </c>
      <c r="AG285" s="19" t="e">
        <f t="shared" si="56"/>
        <v>#N/A</v>
      </c>
      <c r="AH285" s="19" t="e">
        <f t="shared" si="57"/>
        <v>#N/A</v>
      </c>
      <c r="AI285" s="19" t="e">
        <f t="shared" si="58"/>
        <v>#N/A</v>
      </c>
      <c r="AJ285" s="19" t="e">
        <f>IF(K285=2,Inputs!$B$7,IF(K285=3,Inputs!$B$8,IF(K285=4,Inputs!$B$9,IF(K285=5,Inputs!$B$10,IF(K285=6,Inputs!$B$11)))))</f>
        <v>#N/A</v>
      </c>
      <c r="AK285" s="19">
        <f>Inputs!$B$65+C285</f>
        <v>500</v>
      </c>
      <c r="AL285" s="19" t="e">
        <f t="shared" si="59"/>
        <v>#N/A</v>
      </c>
      <c r="AM285" s="19" t="e">
        <f t="shared" si="54"/>
        <v>#N/A</v>
      </c>
      <c r="AN285" s="19" t="e">
        <f t="shared" si="49"/>
        <v>#N/A</v>
      </c>
      <c r="AO285" s="19" t="e">
        <f t="shared" si="50"/>
        <v>#N/A</v>
      </c>
      <c r="AP285" s="19" t="e">
        <f t="shared" si="51"/>
        <v>#N/A</v>
      </c>
      <c r="AQ285" s="22">
        <f t="shared" si="52"/>
        <v>0</v>
      </c>
      <c r="AR285" s="22">
        <f t="shared" si="53"/>
        <v>0</v>
      </c>
      <c r="AS285" s="22">
        <f>IF(AND(AQ285&gt;=Inputs!$B$15,D285=2),MAX(C285,Inputs!$B$15),AQ285)</f>
        <v>0</v>
      </c>
      <c r="AT285" s="22">
        <f>IF(AND(AR285&gt;=Inputs!$B$15,D285=2),MAX(C285,Inputs!$B$15),AR285)</f>
        <v>0</v>
      </c>
      <c r="AU285" s="22">
        <f>IF(AND(AS285&gt;=Inputs!$B$16,D285&lt;4),MAX(C285,Inputs!$B$16),AS285)</f>
        <v>0</v>
      </c>
      <c r="AV285" s="22">
        <f>IF(AND(AT285&gt;=Inputs!$B$16,D285&lt;4),MAX(C285,Inputs!$B$16),AT285)</f>
        <v>0</v>
      </c>
      <c r="AW285" s="20">
        <f>IF(AU285&gt;Inputs!$B$17,Inputs!$B$17,AU285)</f>
        <v>0</v>
      </c>
      <c r="AX285" s="20">
        <f>IF(AV285&gt;Inputs!$B$17,Inputs!$B$17,AV285)</f>
        <v>0</v>
      </c>
    </row>
    <row r="286" spans="1:50" x14ac:dyDescent="0.25">
      <c r="A286" s="1">
        <f>Levels!A287</f>
        <v>0</v>
      </c>
      <c r="B286" s="1">
        <f>Levels!B287</f>
        <v>0</v>
      </c>
      <c r="C286" s="15">
        <f>IF(AND(E286=0,F286=1),Levels!C287,'2013-2014'!AU286)</f>
        <v>0</v>
      </c>
      <c r="D286" s="1">
        <f>Levels!F287</f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 t="e">
        <f>Levels!AE287</f>
        <v>#N/A</v>
      </c>
      <c r="K286" s="1" t="e">
        <f>Levels!AF287</f>
        <v>#N/A</v>
      </c>
      <c r="L286" s="1" t="e">
        <f t="shared" si="55"/>
        <v>#N/A</v>
      </c>
      <c r="M286" s="19">
        <f>IF(D286=1,Inputs!$J$25,IF(D286=2,Inputs!$J$26,IF(D286=3,Inputs!$J$27,IF(D286=4,Inputs!$J$28,0))))</f>
        <v>0</v>
      </c>
      <c r="N286" s="19">
        <f>IF(D286=1,Inputs!$J$42,IF(D286=2,Inputs!$J$43,IF(D286=3,Inputs!$J$44,IF(D286=4,Inputs!$J$45,0))))</f>
        <v>0</v>
      </c>
      <c r="O286" s="19">
        <f>IF(D286=1,Inputs!$K$25,IF(D286=2,Inputs!$K$26,IF(D286=3,Inputs!$K$27,IF(D286=4,Inputs!$K$28,0))))</f>
        <v>0</v>
      </c>
      <c r="P286" s="19">
        <f>IF(D286=1,Inputs!$K$42,IF(D286=2,Inputs!$K$43,IF(D286=3,Inputs!$K$44,IF(D286=4,Inputs!$K$45,0))))</f>
        <v>0</v>
      </c>
      <c r="Q286" s="19">
        <f>IF(AND(D286=1,G286=1),Inputs!$L$25,IF(AND(D286=2,G286=1),Inputs!$L$26,IF(AND(D286=3,G286=1),Inputs!$L$27,IF(AND(D286=4,G286=1),Inputs!$L$28,0))))</f>
        <v>0</v>
      </c>
      <c r="R286" s="19">
        <f>IF(AND(D286=1,G286=1),Inputs!$L$42,IF(AND(D286=2,G286=1),Inputs!$L$43,IF(AND(D286=3,G286=1),Inputs!$L$44,IF(AND(D286=4,G286=1),Inputs!$L$45,0))))</f>
        <v>0</v>
      </c>
      <c r="S286" s="19">
        <f>IF(AND(D286=1,H286=1),Inputs!$M$25,IF(AND(D286=2,H286=1),Inputs!$M$26,IF(AND(D286=3,H286=1),Inputs!$M$27,IF(AND(D286=4,H286=1),Inputs!$M$28,0))))</f>
        <v>0</v>
      </c>
      <c r="T286" s="19">
        <f>IF(AND(D286=1,H286=1),Inputs!$M$42,IF(AND(D286=2,H286=1),Inputs!$M$43,IF(AND(D286=3,H286=1),Inputs!$M$44,IF(AND(D286=4,H286=1),Inputs!$M$45,0))))</f>
        <v>0</v>
      </c>
      <c r="U286" s="19">
        <f>IF(AND(D286=1,I286=1),Inputs!$N$25,IF(AND(D286=2,I286=1),Inputs!$N$26,IF(AND(D286=3,I286=1),Inputs!$N$27,IF(AND(D286=4,I286=1),Inputs!$N$28,0))))</f>
        <v>0</v>
      </c>
      <c r="V286" s="19">
        <f>IF(AND(D286=1,I286=1),Inputs!$N$42,IF(AND(D286=2,I286=1),Inputs!$N$43,IF(AND(D286=3,I286=1),Inputs!$N$44,IF(AND(D286=4,I286=1),Inputs!$N$45,0))))</f>
        <v>0</v>
      </c>
      <c r="W286" s="19">
        <f>IF(D286=1,Inputs!$J$34,IF(D286=2,Inputs!$J$35,IF(D286=3,Inputs!$J$36,IF(D286=4,Inputs!$J$37,0))))</f>
        <v>0</v>
      </c>
      <c r="X286" s="19">
        <f>IF(D286=1,Inputs!$J$51,IF(D286=2,Inputs!$J$52,IF(D286=3,Inputs!$J$53,IF(D286=4,Inputs!$J$54,0))))</f>
        <v>0</v>
      </c>
      <c r="Y286" s="19">
        <f>IF(D286=1,Inputs!$K$34,IF(D286=2,Inputs!$K$35,IF(D286=3,Inputs!$K$36,IF(D286=4,Inputs!$K$37,0))))</f>
        <v>0</v>
      </c>
      <c r="Z286" s="19">
        <f>IF(D286=1,Inputs!$K$51,IF(D286=2,Inputs!$K$52,IF(D286=3,Inputs!$K$53,IF(D286=4,Inputs!$K$54,0))))</f>
        <v>0</v>
      </c>
      <c r="AA286" s="19">
        <f>IF(AND(D286=1,G286=1),Inputs!$L$34,IF(AND(D286=2,G286=1),Inputs!$L$35,IF(AND(D286=3,G286=1),Inputs!$L$36,IF(AND(D286=4,G286=1),Inputs!$L$37,0))))</f>
        <v>0</v>
      </c>
      <c r="AB286" s="19">
        <f>IF(AND(D286=1,G286=1),Inputs!$L$51,IF(AND(D286=2,G286=1),Inputs!$L$52,IF(AND(D286=3,G286=1),Inputs!$L$53,IF(AND(D286=4,G286=1),Inputs!$L$54,0))))</f>
        <v>0</v>
      </c>
      <c r="AC286" s="19">
        <f>IF(AND(D286=1,H286=1),Inputs!$M$34,IF(AND(D286=2,H286=1),Inputs!$M$35,IF(AND(D286=3,H286=1),Inputs!$M$36,IF(AND(D286=4,H286=1),Inputs!$M$37,0))))</f>
        <v>0</v>
      </c>
      <c r="AD286" s="19">
        <f>IF(AND(D286=1,H286=1),Inputs!$M$51,IF(AND(D286=2,H286=1),Inputs!$M$52,IF(AND(D286=3,H286=1),Inputs!$M$53,IF(AND(D286=4,H286=1),Inputs!$M$54,0))))</f>
        <v>0</v>
      </c>
      <c r="AE286" s="19">
        <f>IF(AND(D286=1,I286=1),Inputs!$N$34,IF(AND(D286=2,I286=1),Inputs!$N$35,IF(AND(D286=3,I286=1),Inputs!$N$36,IF(AND(D286=4,I286=1),Inputs!$N$37,0))))</f>
        <v>0</v>
      </c>
      <c r="AF286" s="19">
        <f>IF(AND(D286=1,I286=1),Inputs!$N$51,IF(AND(D286=2,I286=1),Inputs!$N$52,IF(AND(D286=3,I286=1),Inputs!$N$53,IF(AND(D286=4,I286=1),Inputs!$N$54,0))))</f>
        <v>0</v>
      </c>
      <c r="AG286" s="19" t="e">
        <f t="shared" si="56"/>
        <v>#N/A</v>
      </c>
      <c r="AH286" s="19" t="e">
        <f t="shared" si="57"/>
        <v>#N/A</v>
      </c>
      <c r="AI286" s="19" t="e">
        <f t="shared" si="58"/>
        <v>#N/A</v>
      </c>
      <c r="AJ286" s="19" t="e">
        <f>IF(K286=2,Inputs!$B$7,IF(K286=3,Inputs!$B$8,IF(K286=4,Inputs!$B$9,IF(K286=5,Inputs!$B$10,IF(K286=6,Inputs!$B$11)))))</f>
        <v>#N/A</v>
      </c>
      <c r="AK286" s="19">
        <f>Inputs!$B$65+C286</f>
        <v>500</v>
      </c>
      <c r="AL286" s="19" t="e">
        <f t="shared" si="59"/>
        <v>#N/A</v>
      </c>
      <c r="AM286" s="19" t="e">
        <f t="shared" si="54"/>
        <v>#N/A</v>
      </c>
      <c r="AN286" s="19" t="e">
        <f t="shared" si="49"/>
        <v>#N/A</v>
      </c>
      <c r="AO286" s="19" t="e">
        <f t="shared" si="50"/>
        <v>#N/A</v>
      </c>
      <c r="AP286" s="19" t="e">
        <f t="shared" si="51"/>
        <v>#N/A</v>
      </c>
      <c r="AQ286" s="22">
        <f t="shared" si="52"/>
        <v>0</v>
      </c>
      <c r="AR286" s="22">
        <f t="shared" si="53"/>
        <v>0</v>
      </c>
      <c r="AS286" s="22">
        <f>IF(AND(AQ286&gt;=Inputs!$B$15,D286=2),MAX(C286,Inputs!$B$15),AQ286)</f>
        <v>0</v>
      </c>
      <c r="AT286" s="22">
        <f>IF(AND(AR286&gt;=Inputs!$B$15,D286=2),MAX(C286,Inputs!$B$15),AR286)</f>
        <v>0</v>
      </c>
      <c r="AU286" s="22">
        <f>IF(AND(AS286&gt;=Inputs!$B$16,D286&lt;4),MAX(C286,Inputs!$B$16),AS286)</f>
        <v>0</v>
      </c>
      <c r="AV286" s="22">
        <f>IF(AND(AT286&gt;=Inputs!$B$16,D286&lt;4),MAX(C286,Inputs!$B$16),AT286)</f>
        <v>0</v>
      </c>
      <c r="AW286" s="20">
        <f>IF(AU286&gt;Inputs!$B$17,Inputs!$B$17,AU286)</f>
        <v>0</v>
      </c>
      <c r="AX286" s="20">
        <f>IF(AV286&gt;Inputs!$B$17,Inputs!$B$17,AV286)</f>
        <v>0</v>
      </c>
    </row>
    <row r="287" spans="1:50" x14ac:dyDescent="0.25">
      <c r="A287" s="1">
        <f>Levels!A288</f>
        <v>0</v>
      </c>
      <c r="B287" s="1">
        <f>Levels!B288</f>
        <v>0</v>
      </c>
      <c r="C287" s="15">
        <f>IF(AND(E287=0,F287=1),Levels!C288,'2013-2014'!AU287)</f>
        <v>0</v>
      </c>
      <c r="D287" s="1">
        <f>Levels!F288</f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 t="e">
        <f>Levels!AE288</f>
        <v>#N/A</v>
      </c>
      <c r="K287" s="1" t="e">
        <f>Levels!AF288</f>
        <v>#N/A</v>
      </c>
      <c r="L287" s="1" t="e">
        <f t="shared" si="55"/>
        <v>#N/A</v>
      </c>
      <c r="M287" s="19">
        <f>IF(D287=1,Inputs!$J$25,IF(D287=2,Inputs!$J$26,IF(D287=3,Inputs!$J$27,IF(D287=4,Inputs!$J$28,0))))</f>
        <v>0</v>
      </c>
      <c r="N287" s="19">
        <f>IF(D287=1,Inputs!$J$42,IF(D287=2,Inputs!$J$43,IF(D287=3,Inputs!$J$44,IF(D287=4,Inputs!$J$45,0))))</f>
        <v>0</v>
      </c>
      <c r="O287" s="19">
        <f>IF(D287=1,Inputs!$K$25,IF(D287=2,Inputs!$K$26,IF(D287=3,Inputs!$K$27,IF(D287=4,Inputs!$K$28,0))))</f>
        <v>0</v>
      </c>
      <c r="P287" s="19">
        <f>IF(D287=1,Inputs!$K$42,IF(D287=2,Inputs!$K$43,IF(D287=3,Inputs!$K$44,IF(D287=4,Inputs!$K$45,0))))</f>
        <v>0</v>
      </c>
      <c r="Q287" s="19">
        <f>IF(AND(D287=1,G287=1),Inputs!$L$25,IF(AND(D287=2,G287=1),Inputs!$L$26,IF(AND(D287=3,G287=1),Inputs!$L$27,IF(AND(D287=4,G287=1),Inputs!$L$28,0))))</f>
        <v>0</v>
      </c>
      <c r="R287" s="19">
        <f>IF(AND(D287=1,G287=1),Inputs!$L$42,IF(AND(D287=2,G287=1),Inputs!$L$43,IF(AND(D287=3,G287=1),Inputs!$L$44,IF(AND(D287=4,G287=1),Inputs!$L$45,0))))</f>
        <v>0</v>
      </c>
      <c r="S287" s="19">
        <f>IF(AND(D287=1,H287=1),Inputs!$M$25,IF(AND(D287=2,H287=1),Inputs!$M$26,IF(AND(D287=3,H287=1),Inputs!$M$27,IF(AND(D287=4,H287=1),Inputs!$M$28,0))))</f>
        <v>0</v>
      </c>
      <c r="T287" s="19">
        <f>IF(AND(D287=1,H287=1),Inputs!$M$42,IF(AND(D287=2,H287=1),Inputs!$M$43,IF(AND(D287=3,H287=1),Inputs!$M$44,IF(AND(D287=4,H287=1),Inputs!$M$45,0))))</f>
        <v>0</v>
      </c>
      <c r="U287" s="19">
        <f>IF(AND(D287=1,I287=1),Inputs!$N$25,IF(AND(D287=2,I287=1),Inputs!$N$26,IF(AND(D287=3,I287=1),Inputs!$N$27,IF(AND(D287=4,I287=1),Inputs!$N$28,0))))</f>
        <v>0</v>
      </c>
      <c r="V287" s="19">
        <f>IF(AND(D287=1,I287=1),Inputs!$N$42,IF(AND(D287=2,I287=1),Inputs!$N$43,IF(AND(D287=3,I287=1),Inputs!$N$44,IF(AND(D287=4,I287=1),Inputs!$N$45,0))))</f>
        <v>0</v>
      </c>
      <c r="W287" s="19">
        <f>IF(D287=1,Inputs!$J$34,IF(D287=2,Inputs!$J$35,IF(D287=3,Inputs!$J$36,IF(D287=4,Inputs!$J$37,0))))</f>
        <v>0</v>
      </c>
      <c r="X287" s="19">
        <f>IF(D287=1,Inputs!$J$51,IF(D287=2,Inputs!$J$52,IF(D287=3,Inputs!$J$53,IF(D287=4,Inputs!$J$54,0))))</f>
        <v>0</v>
      </c>
      <c r="Y287" s="19">
        <f>IF(D287=1,Inputs!$K$34,IF(D287=2,Inputs!$K$35,IF(D287=3,Inputs!$K$36,IF(D287=4,Inputs!$K$37,0))))</f>
        <v>0</v>
      </c>
      <c r="Z287" s="19">
        <f>IF(D287=1,Inputs!$K$51,IF(D287=2,Inputs!$K$52,IF(D287=3,Inputs!$K$53,IF(D287=4,Inputs!$K$54,0))))</f>
        <v>0</v>
      </c>
      <c r="AA287" s="19">
        <f>IF(AND(D287=1,G287=1),Inputs!$L$34,IF(AND(D287=2,G287=1),Inputs!$L$35,IF(AND(D287=3,G287=1),Inputs!$L$36,IF(AND(D287=4,G287=1),Inputs!$L$37,0))))</f>
        <v>0</v>
      </c>
      <c r="AB287" s="19">
        <f>IF(AND(D287=1,G287=1),Inputs!$L$51,IF(AND(D287=2,G287=1),Inputs!$L$52,IF(AND(D287=3,G287=1),Inputs!$L$53,IF(AND(D287=4,G287=1),Inputs!$L$54,0))))</f>
        <v>0</v>
      </c>
      <c r="AC287" s="19">
        <f>IF(AND(D287=1,H287=1),Inputs!$M$34,IF(AND(D287=2,H287=1),Inputs!$M$35,IF(AND(D287=3,H287=1),Inputs!$M$36,IF(AND(D287=4,H287=1),Inputs!$M$37,0))))</f>
        <v>0</v>
      </c>
      <c r="AD287" s="19">
        <f>IF(AND(D287=1,H287=1),Inputs!$M$51,IF(AND(D287=2,H287=1),Inputs!$M$52,IF(AND(D287=3,H287=1),Inputs!$M$53,IF(AND(D287=4,H287=1),Inputs!$M$54,0))))</f>
        <v>0</v>
      </c>
      <c r="AE287" s="19">
        <f>IF(AND(D287=1,I287=1),Inputs!$N$34,IF(AND(D287=2,I287=1),Inputs!$N$35,IF(AND(D287=3,I287=1),Inputs!$N$36,IF(AND(D287=4,I287=1),Inputs!$N$37,0))))</f>
        <v>0</v>
      </c>
      <c r="AF287" s="19">
        <f>IF(AND(D287=1,I287=1),Inputs!$N$51,IF(AND(D287=2,I287=1),Inputs!$N$52,IF(AND(D287=3,I287=1),Inputs!$N$53,IF(AND(D287=4,I287=1),Inputs!$N$54,0))))</f>
        <v>0</v>
      </c>
      <c r="AG287" s="19" t="e">
        <f t="shared" si="56"/>
        <v>#N/A</v>
      </c>
      <c r="AH287" s="19" t="e">
        <f t="shared" si="57"/>
        <v>#N/A</v>
      </c>
      <c r="AI287" s="19" t="e">
        <f t="shared" si="58"/>
        <v>#N/A</v>
      </c>
      <c r="AJ287" s="19" t="e">
        <f>IF(K287=2,Inputs!$B$7,IF(K287=3,Inputs!$B$8,IF(K287=4,Inputs!$B$9,IF(K287=5,Inputs!$B$10,IF(K287=6,Inputs!$B$11)))))</f>
        <v>#N/A</v>
      </c>
      <c r="AK287" s="19">
        <f>Inputs!$B$65+C287</f>
        <v>500</v>
      </c>
      <c r="AL287" s="19" t="e">
        <f t="shared" si="59"/>
        <v>#N/A</v>
      </c>
      <c r="AM287" s="19" t="e">
        <f t="shared" si="54"/>
        <v>#N/A</v>
      </c>
      <c r="AN287" s="19" t="e">
        <f t="shared" si="49"/>
        <v>#N/A</v>
      </c>
      <c r="AO287" s="19" t="e">
        <f t="shared" si="50"/>
        <v>#N/A</v>
      </c>
      <c r="AP287" s="19" t="e">
        <f t="shared" si="51"/>
        <v>#N/A</v>
      </c>
      <c r="AQ287" s="22">
        <f t="shared" si="52"/>
        <v>0</v>
      </c>
      <c r="AR287" s="22">
        <f t="shared" si="53"/>
        <v>0</v>
      </c>
      <c r="AS287" s="22">
        <f>IF(AND(AQ287&gt;=Inputs!$B$15,D287=2),MAX(C287,Inputs!$B$15),AQ287)</f>
        <v>0</v>
      </c>
      <c r="AT287" s="22">
        <f>IF(AND(AR287&gt;=Inputs!$B$15,D287=2),MAX(C287,Inputs!$B$15),AR287)</f>
        <v>0</v>
      </c>
      <c r="AU287" s="22">
        <f>IF(AND(AS287&gt;=Inputs!$B$16,D287&lt;4),MAX(C287,Inputs!$B$16),AS287)</f>
        <v>0</v>
      </c>
      <c r="AV287" s="22">
        <f>IF(AND(AT287&gt;=Inputs!$B$16,D287&lt;4),MAX(C287,Inputs!$B$16),AT287)</f>
        <v>0</v>
      </c>
      <c r="AW287" s="20">
        <f>IF(AU287&gt;Inputs!$B$17,Inputs!$B$17,AU287)</f>
        <v>0</v>
      </c>
      <c r="AX287" s="20">
        <f>IF(AV287&gt;Inputs!$B$17,Inputs!$B$17,AV287)</f>
        <v>0</v>
      </c>
    </row>
    <row r="288" spans="1:50" x14ac:dyDescent="0.25">
      <c r="A288" s="1">
        <f>Levels!A289</f>
        <v>0</v>
      </c>
      <c r="B288" s="1">
        <f>Levels!B289</f>
        <v>0</v>
      </c>
      <c r="C288" s="15">
        <f>IF(AND(E288=0,F288=1),Levels!C289,'2013-2014'!AU288)</f>
        <v>0</v>
      </c>
      <c r="D288" s="1">
        <f>Levels!F289</f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 t="e">
        <f>Levels!AE289</f>
        <v>#N/A</v>
      </c>
      <c r="K288" s="1" t="e">
        <f>Levels!AF289</f>
        <v>#N/A</v>
      </c>
      <c r="L288" s="1" t="e">
        <f t="shared" si="55"/>
        <v>#N/A</v>
      </c>
      <c r="M288" s="19">
        <f>IF(D288=1,Inputs!$J$25,IF(D288=2,Inputs!$J$26,IF(D288=3,Inputs!$J$27,IF(D288=4,Inputs!$J$28,0))))</f>
        <v>0</v>
      </c>
      <c r="N288" s="19">
        <f>IF(D288=1,Inputs!$J$42,IF(D288=2,Inputs!$J$43,IF(D288=3,Inputs!$J$44,IF(D288=4,Inputs!$J$45,0))))</f>
        <v>0</v>
      </c>
      <c r="O288" s="19">
        <f>IF(D288=1,Inputs!$K$25,IF(D288=2,Inputs!$K$26,IF(D288=3,Inputs!$K$27,IF(D288=4,Inputs!$K$28,0))))</f>
        <v>0</v>
      </c>
      <c r="P288" s="19">
        <f>IF(D288=1,Inputs!$K$42,IF(D288=2,Inputs!$K$43,IF(D288=3,Inputs!$K$44,IF(D288=4,Inputs!$K$45,0))))</f>
        <v>0</v>
      </c>
      <c r="Q288" s="19">
        <f>IF(AND(D288=1,G288=1),Inputs!$L$25,IF(AND(D288=2,G288=1),Inputs!$L$26,IF(AND(D288=3,G288=1),Inputs!$L$27,IF(AND(D288=4,G288=1),Inputs!$L$28,0))))</f>
        <v>0</v>
      </c>
      <c r="R288" s="19">
        <f>IF(AND(D288=1,G288=1),Inputs!$L$42,IF(AND(D288=2,G288=1),Inputs!$L$43,IF(AND(D288=3,G288=1),Inputs!$L$44,IF(AND(D288=4,G288=1),Inputs!$L$45,0))))</f>
        <v>0</v>
      </c>
      <c r="S288" s="19">
        <f>IF(AND(D288=1,H288=1),Inputs!$M$25,IF(AND(D288=2,H288=1),Inputs!$M$26,IF(AND(D288=3,H288=1),Inputs!$M$27,IF(AND(D288=4,H288=1),Inputs!$M$28,0))))</f>
        <v>0</v>
      </c>
      <c r="T288" s="19">
        <f>IF(AND(D288=1,H288=1),Inputs!$M$42,IF(AND(D288=2,H288=1),Inputs!$M$43,IF(AND(D288=3,H288=1),Inputs!$M$44,IF(AND(D288=4,H288=1),Inputs!$M$45,0))))</f>
        <v>0</v>
      </c>
      <c r="U288" s="19">
        <f>IF(AND(D288=1,I288=1),Inputs!$N$25,IF(AND(D288=2,I288=1),Inputs!$N$26,IF(AND(D288=3,I288=1),Inputs!$N$27,IF(AND(D288=4,I288=1),Inputs!$N$28,0))))</f>
        <v>0</v>
      </c>
      <c r="V288" s="19">
        <f>IF(AND(D288=1,I288=1),Inputs!$N$42,IF(AND(D288=2,I288=1),Inputs!$N$43,IF(AND(D288=3,I288=1),Inputs!$N$44,IF(AND(D288=4,I288=1),Inputs!$N$45,0))))</f>
        <v>0</v>
      </c>
      <c r="W288" s="19">
        <f>IF(D288=1,Inputs!$J$34,IF(D288=2,Inputs!$J$35,IF(D288=3,Inputs!$J$36,IF(D288=4,Inputs!$J$37,0))))</f>
        <v>0</v>
      </c>
      <c r="X288" s="19">
        <f>IF(D288=1,Inputs!$J$51,IF(D288=2,Inputs!$J$52,IF(D288=3,Inputs!$J$53,IF(D288=4,Inputs!$J$54,0))))</f>
        <v>0</v>
      </c>
      <c r="Y288" s="19">
        <f>IF(D288=1,Inputs!$K$34,IF(D288=2,Inputs!$K$35,IF(D288=3,Inputs!$K$36,IF(D288=4,Inputs!$K$37,0))))</f>
        <v>0</v>
      </c>
      <c r="Z288" s="19">
        <f>IF(D288=1,Inputs!$K$51,IF(D288=2,Inputs!$K$52,IF(D288=3,Inputs!$K$53,IF(D288=4,Inputs!$K$54,0))))</f>
        <v>0</v>
      </c>
      <c r="AA288" s="19">
        <f>IF(AND(D288=1,G288=1),Inputs!$L$34,IF(AND(D288=2,G288=1),Inputs!$L$35,IF(AND(D288=3,G288=1),Inputs!$L$36,IF(AND(D288=4,G288=1),Inputs!$L$37,0))))</f>
        <v>0</v>
      </c>
      <c r="AB288" s="19">
        <f>IF(AND(D288=1,G288=1),Inputs!$L$51,IF(AND(D288=2,G288=1),Inputs!$L$52,IF(AND(D288=3,G288=1),Inputs!$L$53,IF(AND(D288=4,G288=1),Inputs!$L$54,0))))</f>
        <v>0</v>
      </c>
      <c r="AC288" s="19">
        <f>IF(AND(D288=1,H288=1),Inputs!$M$34,IF(AND(D288=2,H288=1),Inputs!$M$35,IF(AND(D288=3,H288=1),Inputs!$M$36,IF(AND(D288=4,H288=1),Inputs!$M$37,0))))</f>
        <v>0</v>
      </c>
      <c r="AD288" s="19">
        <f>IF(AND(D288=1,H288=1),Inputs!$M$51,IF(AND(D288=2,H288=1),Inputs!$M$52,IF(AND(D288=3,H288=1),Inputs!$M$53,IF(AND(D288=4,H288=1),Inputs!$M$54,0))))</f>
        <v>0</v>
      </c>
      <c r="AE288" s="19">
        <f>IF(AND(D288=1,I288=1),Inputs!$N$34,IF(AND(D288=2,I288=1),Inputs!$N$35,IF(AND(D288=3,I288=1),Inputs!$N$36,IF(AND(D288=4,I288=1),Inputs!$N$37,0))))</f>
        <v>0</v>
      </c>
      <c r="AF288" s="19">
        <f>IF(AND(D288=1,I288=1),Inputs!$N$51,IF(AND(D288=2,I288=1),Inputs!$N$52,IF(AND(D288=3,I288=1),Inputs!$N$53,IF(AND(D288=4,I288=1),Inputs!$N$54,0))))</f>
        <v>0</v>
      </c>
      <c r="AG288" s="19" t="e">
        <f t="shared" si="56"/>
        <v>#N/A</v>
      </c>
      <c r="AH288" s="19" t="e">
        <f t="shared" si="57"/>
        <v>#N/A</v>
      </c>
      <c r="AI288" s="19" t="e">
        <f t="shared" si="58"/>
        <v>#N/A</v>
      </c>
      <c r="AJ288" s="19" t="e">
        <f>IF(K288=2,Inputs!$B$7,IF(K288=3,Inputs!$B$8,IF(K288=4,Inputs!$B$9,IF(K288=5,Inputs!$B$10,IF(K288=6,Inputs!$B$11)))))</f>
        <v>#N/A</v>
      </c>
      <c r="AK288" s="19">
        <f>Inputs!$B$65+C288</f>
        <v>500</v>
      </c>
      <c r="AL288" s="19" t="e">
        <f t="shared" si="59"/>
        <v>#N/A</v>
      </c>
      <c r="AM288" s="19" t="e">
        <f t="shared" si="54"/>
        <v>#N/A</v>
      </c>
      <c r="AN288" s="19" t="e">
        <f t="shared" si="49"/>
        <v>#N/A</v>
      </c>
      <c r="AO288" s="19" t="e">
        <f t="shared" si="50"/>
        <v>#N/A</v>
      </c>
      <c r="AP288" s="19" t="e">
        <f t="shared" si="51"/>
        <v>#N/A</v>
      </c>
      <c r="AQ288" s="22">
        <f t="shared" si="52"/>
        <v>0</v>
      </c>
      <c r="AR288" s="22">
        <f t="shared" si="53"/>
        <v>0</v>
      </c>
      <c r="AS288" s="22">
        <f>IF(AND(AQ288&gt;=Inputs!$B$15,D288=2),MAX(C288,Inputs!$B$15),AQ288)</f>
        <v>0</v>
      </c>
      <c r="AT288" s="22">
        <f>IF(AND(AR288&gt;=Inputs!$B$15,D288=2),MAX(C288,Inputs!$B$15),AR288)</f>
        <v>0</v>
      </c>
      <c r="AU288" s="22">
        <f>IF(AND(AS288&gt;=Inputs!$B$16,D288&lt;4),MAX(C288,Inputs!$B$16),AS288)</f>
        <v>0</v>
      </c>
      <c r="AV288" s="22">
        <f>IF(AND(AT288&gt;=Inputs!$B$16,D288&lt;4),MAX(C288,Inputs!$B$16),AT288)</f>
        <v>0</v>
      </c>
      <c r="AW288" s="20">
        <f>IF(AU288&gt;Inputs!$B$17,Inputs!$B$17,AU288)</f>
        <v>0</v>
      </c>
      <c r="AX288" s="20">
        <f>IF(AV288&gt;Inputs!$B$17,Inputs!$B$17,AV288)</f>
        <v>0</v>
      </c>
    </row>
    <row r="289" spans="1:50" x14ac:dyDescent="0.25">
      <c r="A289" s="1">
        <f>Levels!A290</f>
        <v>0</v>
      </c>
      <c r="B289" s="1">
        <f>Levels!B290</f>
        <v>0</v>
      </c>
      <c r="C289" s="15">
        <f>IF(AND(E289=0,F289=1),Levels!C290,'2013-2014'!AU289)</f>
        <v>0</v>
      </c>
      <c r="D289" s="1">
        <f>Levels!F290</f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 t="e">
        <f>Levels!AE290</f>
        <v>#N/A</v>
      </c>
      <c r="K289" s="1" t="e">
        <f>Levels!AF290</f>
        <v>#N/A</v>
      </c>
      <c r="L289" s="1" t="e">
        <f t="shared" si="55"/>
        <v>#N/A</v>
      </c>
      <c r="M289" s="19">
        <f>IF(D289=1,Inputs!$J$25,IF(D289=2,Inputs!$J$26,IF(D289=3,Inputs!$J$27,IF(D289=4,Inputs!$J$28,0))))</f>
        <v>0</v>
      </c>
      <c r="N289" s="19">
        <f>IF(D289=1,Inputs!$J$42,IF(D289=2,Inputs!$J$43,IF(D289=3,Inputs!$J$44,IF(D289=4,Inputs!$J$45,0))))</f>
        <v>0</v>
      </c>
      <c r="O289" s="19">
        <f>IF(D289=1,Inputs!$K$25,IF(D289=2,Inputs!$K$26,IF(D289=3,Inputs!$K$27,IF(D289=4,Inputs!$K$28,0))))</f>
        <v>0</v>
      </c>
      <c r="P289" s="19">
        <f>IF(D289=1,Inputs!$K$42,IF(D289=2,Inputs!$K$43,IF(D289=3,Inputs!$K$44,IF(D289=4,Inputs!$K$45,0))))</f>
        <v>0</v>
      </c>
      <c r="Q289" s="19">
        <f>IF(AND(D289=1,G289=1),Inputs!$L$25,IF(AND(D289=2,G289=1),Inputs!$L$26,IF(AND(D289=3,G289=1),Inputs!$L$27,IF(AND(D289=4,G289=1),Inputs!$L$28,0))))</f>
        <v>0</v>
      </c>
      <c r="R289" s="19">
        <f>IF(AND(D289=1,G289=1),Inputs!$L$42,IF(AND(D289=2,G289=1),Inputs!$L$43,IF(AND(D289=3,G289=1),Inputs!$L$44,IF(AND(D289=4,G289=1),Inputs!$L$45,0))))</f>
        <v>0</v>
      </c>
      <c r="S289" s="19">
        <f>IF(AND(D289=1,H289=1),Inputs!$M$25,IF(AND(D289=2,H289=1),Inputs!$M$26,IF(AND(D289=3,H289=1),Inputs!$M$27,IF(AND(D289=4,H289=1),Inputs!$M$28,0))))</f>
        <v>0</v>
      </c>
      <c r="T289" s="19">
        <f>IF(AND(D289=1,H289=1),Inputs!$M$42,IF(AND(D289=2,H289=1),Inputs!$M$43,IF(AND(D289=3,H289=1),Inputs!$M$44,IF(AND(D289=4,H289=1),Inputs!$M$45,0))))</f>
        <v>0</v>
      </c>
      <c r="U289" s="19">
        <f>IF(AND(D289=1,I289=1),Inputs!$N$25,IF(AND(D289=2,I289=1),Inputs!$N$26,IF(AND(D289=3,I289=1),Inputs!$N$27,IF(AND(D289=4,I289=1),Inputs!$N$28,0))))</f>
        <v>0</v>
      </c>
      <c r="V289" s="19">
        <f>IF(AND(D289=1,I289=1),Inputs!$N$42,IF(AND(D289=2,I289=1),Inputs!$N$43,IF(AND(D289=3,I289=1),Inputs!$N$44,IF(AND(D289=4,I289=1),Inputs!$N$45,0))))</f>
        <v>0</v>
      </c>
      <c r="W289" s="19">
        <f>IF(D289=1,Inputs!$J$34,IF(D289=2,Inputs!$J$35,IF(D289=3,Inputs!$J$36,IF(D289=4,Inputs!$J$37,0))))</f>
        <v>0</v>
      </c>
      <c r="X289" s="19">
        <f>IF(D289=1,Inputs!$J$51,IF(D289=2,Inputs!$J$52,IF(D289=3,Inputs!$J$53,IF(D289=4,Inputs!$J$54,0))))</f>
        <v>0</v>
      </c>
      <c r="Y289" s="19">
        <f>IF(D289=1,Inputs!$K$34,IF(D289=2,Inputs!$K$35,IF(D289=3,Inputs!$K$36,IF(D289=4,Inputs!$K$37,0))))</f>
        <v>0</v>
      </c>
      <c r="Z289" s="19">
        <f>IF(D289=1,Inputs!$K$51,IF(D289=2,Inputs!$K$52,IF(D289=3,Inputs!$K$53,IF(D289=4,Inputs!$K$54,0))))</f>
        <v>0</v>
      </c>
      <c r="AA289" s="19">
        <f>IF(AND(D289=1,G289=1),Inputs!$L$34,IF(AND(D289=2,G289=1),Inputs!$L$35,IF(AND(D289=3,G289=1),Inputs!$L$36,IF(AND(D289=4,G289=1),Inputs!$L$37,0))))</f>
        <v>0</v>
      </c>
      <c r="AB289" s="19">
        <f>IF(AND(D289=1,G289=1),Inputs!$L$51,IF(AND(D289=2,G289=1),Inputs!$L$52,IF(AND(D289=3,G289=1),Inputs!$L$53,IF(AND(D289=4,G289=1),Inputs!$L$54,0))))</f>
        <v>0</v>
      </c>
      <c r="AC289" s="19">
        <f>IF(AND(D289=1,H289=1),Inputs!$M$34,IF(AND(D289=2,H289=1),Inputs!$M$35,IF(AND(D289=3,H289=1),Inputs!$M$36,IF(AND(D289=4,H289=1),Inputs!$M$37,0))))</f>
        <v>0</v>
      </c>
      <c r="AD289" s="19">
        <f>IF(AND(D289=1,H289=1),Inputs!$M$51,IF(AND(D289=2,H289=1),Inputs!$M$52,IF(AND(D289=3,H289=1),Inputs!$M$53,IF(AND(D289=4,H289=1),Inputs!$M$54,0))))</f>
        <v>0</v>
      </c>
      <c r="AE289" s="19">
        <f>IF(AND(D289=1,I289=1),Inputs!$N$34,IF(AND(D289=2,I289=1),Inputs!$N$35,IF(AND(D289=3,I289=1),Inputs!$N$36,IF(AND(D289=4,I289=1),Inputs!$N$37,0))))</f>
        <v>0</v>
      </c>
      <c r="AF289" s="19">
        <f>IF(AND(D289=1,I289=1),Inputs!$N$51,IF(AND(D289=2,I289=1),Inputs!$N$52,IF(AND(D289=3,I289=1),Inputs!$N$53,IF(AND(D289=4,I289=1),Inputs!$N$54,0))))</f>
        <v>0</v>
      </c>
      <c r="AG289" s="19" t="e">
        <f t="shared" si="56"/>
        <v>#N/A</v>
      </c>
      <c r="AH289" s="19" t="e">
        <f t="shared" si="57"/>
        <v>#N/A</v>
      </c>
      <c r="AI289" s="19" t="e">
        <f t="shared" si="58"/>
        <v>#N/A</v>
      </c>
      <c r="AJ289" s="19" t="e">
        <f>IF(K289=2,Inputs!$B$7,IF(K289=3,Inputs!$B$8,IF(K289=4,Inputs!$B$9,IF(K289=5,Inputs!$B$10,IF(K289=6,Inputs!$B$11)))))</f>
        <v>#N/A</v>
      </c>
      <c r="AK289" s="19">
        <f>Inputs!$B$65+C289</f>
        <v>500</v>
      </c>
      <c r="AL289" s="19" t="e">
        <f t="shared" si="59"/>
        <v>#N/A</v>
      </c>
      <c r="AM289" s="19" t="e">
        <f t="shared" si="54"/>
        <v>#N/A</v>
      </c>
      <c r="AN289" s="19" t="e">
        <f t="shared" si="49"/>
        <v>#N/A</v>
      </c>
      <c r="AO289" s="19" t="e">
        <f t="shared" si="50"/>
        <v>#N/A</v>
      </c>
      <c r="AP289" s="19" t="e">
        <f t="shared" si="51"/>
        <v>#N/A</v>
      </c>
      <c r="AQ289" s="22">
        <f t="shared" si="52"/>
        <v>0</v>
      </c>
      <c r="AR289" s="22">
        <f t="shared" si="53"/>
        <v>0</v>
      </c>
      <c r="AS289" s="22">
        <f>IF(AND(AQ289&gt;=Inputs!$B$15,D289=2),MAX(C289,Inputs!$B$15),AQ289)</f>
        <v>0</v>
      </c>
      <c r="AT289" s="22">
        <f>IF(AND(AR289&gt;=Inputs!$B$15,D289=2),MAX(C289,Inputs!$B$15),AR289)</f>
        <v>0</v>
      </c>
      <c r="AU289" s="22">
        <f>IF(AND(AS289&gt;=Inputs!$B$16,D289&lt;4),MAX(C289,Inputs!$B$16),AS289)</f>
        <v>0</v>
      </c>
      <c r="AV289" s="22">
        <f>IF(AND(AT289&gt;=Inputs!$B$16,D289&lt;4),MAX(C289,Inputs!$B$16),AT289)</f>
        <v>0</v>
      </c>
      <c r="AW289" s="20">
        <f>IF(AU289&gt;Inputs!$B$17,Inputs!$B$17,AU289)</f>
        <v>0</v>
      </c>
      <c r="AX289" s="20">
        <f>IF(AV289&gt;Inputs!$B$17,Inputs!$B$17,AV289)</f>
        <v>0</v>
      </c>
    </row>
    <row r="290" spans="1:50" x14ac:dyDescent="0.25">
      <c r="A290" s="1">
        <f>Levels!A291</f>
        <v>0</v>
      </c>
      <c r="B290" s="1">
        <f>Levels!B291</f>
        <v>0</v>
      </c>
      <c r="C290" s="15">
        <f>IF(AND(E290=0,F290=1),Levels!C291,'2013-2014'!AU290)</f>
        <v>0</v>
      </c>
      <c r="D290" s="1">
        <f>Levels!F291</f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 t="e">
        <f>Levels!AE291</f>
        <v>#N/A</v>
      </c>
      <c r="K290" s="1" t="e">
        <f>Levels!AF291</f>
        <v>#N/A</v>
      </c>
      <c r="L290" s="1" t="e">
        <f t="shared" si="55"/>
        <v>#N/A</v>
      </c>
      <c r="M290" s="19">
        <f>IF(D290=1,Inputs!$J$25,IF(D290=2,Inputs!$J$26,IF(D290=3,Inputs!$J$27,IF(D290=4,Inputs!$J$28,0))))</f>
        <v>0</v>
      </c>
      <c r="N290" s="19">
        <f>IF(D290=1,Inputs!$J$42,IF(D290=2,Inputs!$J$43,IF(D290=3,Inputs!$J$44,IF(D290=4,Inputs!$J$45,0))))</f>
        <v>0</v>
      </c>
      <c r="O290" s="19">
        <f>IF(D290=1,Inputs!$K$25,IF(D290=2,Inputs!$K$26,IF(D290=3,Inputs!$K$27,IF(D290=4,Inputs!$K$28,0))))</f>
        <v>0</v>
      </c>
      <c r="P290" s="19">
        <f>IF(D290=1,Inputs!$K$42,IF(D290=2,Inputs!$K$43,IF(D290=3,Inputs!$K$44,IF(D290=4,Inputs!$K$45,0))))</f>
        <v>0</v>
      </c>
      <c r="Q290" s="19">
        <f>IF(AND(D290=1,G290=1),Inputs!$L$25,IF(AND(D290=2,G290=1),Inputs!$L$26,IF(AND(D290=3,G290=1),Inputs!$L$27,IF(AND(D290=4,G290=1),Inputs!$L$28,0))))</f>
        <v>0</v>
      </c>
      <c r="R290" s="19">
        <f>IF(AND(D290=1,G290=1),Inputs!$L$42,IF(AND(D290=2,G290=1),Inputs!$L$43,IF(AND(D290=3,G290=1),Inputs!$L$44,IF(AND(D290=4,G290=1),Inputs!$L$45,0))))</f>
        <v>0</v>
      </c>
      <c r="S290" s="19">
        <f>IF(AND(D290=1,H290=1),Inputs!$M$25,IF(AND(D290=2,H290=1),Inputs!$M$26,IF(AND(D290=3,H290=1),Inputs!$M$27,IF(AND(D290=4,H290=1),Inputs!$M$28,0))))</f>
        <v>0</v>
      </c>
      <c r="T290" s="19">
        <f>IF(AND(D290=1,H290=1),Inputs!$M$42,IF(AND(D290=2,H290=1),Inputs!$M$43,IF(AND(D290=3,H290=1),Inputs!$M$44,IF(AND(D290=4,H290=1),Inputs!$M$45,0))))</f>
        <v>0</v>
      </c>
      <c r="U290" s="19">
        <f>IF(AND(D290=1,I290=1),Inputs!$N$25,IF(AND(D290=2,I290=1),Inputs!$N$26,IF(AND(D290=3,I290=1),Inputs!$N$27,IF(AND(D290=4,I290=1),Inputs!$N$28,0))))</f>
        <v>0</v>
      </c>
      <c r="V290" s="19">
        <f>IF(AND(D290=1,I290=1),Inputs!$N$42,IF(AND(D290=2,I290=1),Inputs!$N$43,IF(AND(D290=3,I290=1),Inputs!$N$44,IF(AND(D290=4,I290=1),Inputs!$N$45,0))))</f>
        <v>0</v>
      </c>
      <c r="W290" s="19">
        <f>IF(D290=1,Inputs!$J$34,IF(D290=2,Inputs!$J$35,IF(D290=3,Inputs!$J$36,IF(D290=4,Inputs!$J$37,0))))</f>
        <v>0</v>
      </c>
      <c r="X290" s="19">
        <f>IF(D290=1,Inputs!$J$51,IF(D290=2,Inputs!$J$52,IF(D290=3,Inputs!$J$53,IF(D290=4,Inputs!$J$54,0))))</f>
        <v>0</v>
      </c>
      <c r="Y290" s="19">
        <f>IF(D290=1,Inputs!$K$34,IF(D290=2,Inputs!$K$35,IF(D290=3,Inputs!$K$36,IF(D290=4,Inputs!$K$37,0))))</f>
        <v>0</v>
      </c>
      <c r="Z290" s="19">
        <f>IF(D290=1,Inputs!$K$51,IF(D290=2,Inputs!$K$52,IF(D290=3,Inputs!$K$53,IF(D290=4,Inputs!$K$54,0))))</f>
        <v>0</v>
      </c>
      <c r="AA290" s="19">
        <f>IF(AND(D290=1,G290=1),Inputs!$L$34,IF(AND(D290=2,G290=1),Inputs!$L$35,IF(AND(D290=3,G290=1),Inputs!$L$36,IF(AND(D290=4,G290=1),Inputs!$L$37,0))))</f>
        <v>0</v>
      </c>
      <c r="AB290" s="19">
        <f>IF(AND(D290=1,G290=1),Inputs!$L$51,IF(AND(D290=2,G290=1),Inputs!$L$52,IF(AND(D290=3,G290=1),Inputs!$L$53,IF(AND(D290=4,G290=1),Inputs!$L$54,0))))</f>
        <v>0</v>
      </c>
      <c r="AC290" s="19">
        <f>IF(AND(D290=1,H290=1),Inputs!$M$34,IF(AND(D290=2,H290=1),Inputs!$M$35,IF(AND(D290=3,H290=1),Inputs!$M$36,IF(AND(D290=4,H290=1),Inputs!$M$37,0))))</f>
        <v>0</v>
      </c>
      <c r="AD290" s="19">
        <f>IF(AND(D290=1,H290=1),Inputs!$M$51,IF(AND(D290=2,H290=1),Inputs!$M$52,IF(AND(D290=3,H290=1),Inputs!$M$53,IF(AND(D290=4,H290=1),Inputs!$M$54,0))))</f>
        <v>0</v>
      </c>
      <c r="AE290" s="19">
        <f>IF(AND(D290=1,I290=1),Inputs!$N$34,IF(AND(D290=2,I290=1),Inputs!$N$35,IF(AND(D290=3,I290=1),Inputs!$N$36,IF(AND(D290=4,I290=1),Inputs!$N$37,0))))</f>
        <v>0</v>
      </c>
      <c r="AF290" s="19">
        <f>IF(AND(D290=1,I290=1),Inputs!$N$51,IF(AND(D290=2,I290=1),Inputs!$N$52,IF(AND(D290=3,I290=1),Inputs!$N$53,IF(AND(D290=4,I290=1),Inputs!$N$54,0))))</f>
        <v>0</v>
      </c>
      <c r="AG290" s="19" t="e">
        <f t="shared" si="56"/>
        <v>#N/A</v>
      </c>
      <c r="AH290" s="19" t="e">
        <f t="shared" si="57"/>
        <v>#N/A</v>
      </c>
      <c r="AI290" s="19" t="e">
        <f t="shared" si="58"/>
        <v>#N/A</v>
      </c>
      <c r="AJ290" s="19" t="e">
        <f>IF(K290=2,Inputs!$B$7,IF(K290=3,Inputs!$B$8,IF(K290=4,Inputs!$B$9,IF(K290=5,Inputs!$B$10,IF(K290=6,Inputs!$B$11)))))</f>
        <v>#N/A</v>
      </c>
      <c r="AK290" s="19">
        <f>Inputs!$B$65+C290</f>
        <v>500</v>
      </c>
      <c r="AL290" s="19" t="e">
        <f t="shared" si="59"/>
        <v>#N/A</v>
      </c>
      <c r="AM290" s="19" t="e">
        <f t="shared" si="54"/>
        <v>#N/A</v>
      </c>
      <c r="AN290" s="19" t="e">
        <f t="shared" si="49"/>
        <v>#N/A</v>
      </c>
      <c r="AO290" s="19" t="e">
        <f t="shared" si="50"/>
        <v>#N/A</v>
      </c>
      <c r="AP290" s="19" t="e">
        <f t="shared" si="51"/>
        <v>#N/A</v>
      </c>
      <c r="AQ290" s="22">
        <f t="shared" si="52"/>
        <v>0</v>
      </c>
      <c r="AR290" s="22">
        <f t="shared" si="53"/>
        <v>0</v>
      </c>
      <c r="AS290" s="22">
        <f>IF(AND(AQ290&gt;=Inputs!$B$15,D290=2),MAX(C290,Inputs!$B$15),AQ290)</f>
        <v>0</v>
      </c>
      <c r="AT290" s="22">
        <f>IF(AND(AR290&gt;=Inputs!$B$15,D290=2),MAX(C290,Inputs!$B$15),AR290)</f>
        <v>0</v>
      </c>
      <c r="AU290" s="22">
        <f>IF(AND(AS290&gt;=Inputs!$B$16,D290&lt;4),MAX(C290,Inputs!$B$16),AS290)</f>
        <v>0</v>
      </c>
      <c r="AV290" s="22">
        <f>IF(AND(AT290&gt;=Inputs!$B$16,D290&lt;4),MAX(C290,Inputs!$B$16),AT290)</f>
        <v>0</v>
      </c>
      <c r="AW290" s="20">
        <f>IF(AU290&gt;Inputs!$B$17,Inputs!$B$17,AU290)</f>
        <v>0</v>
      </c>
      <c r="AX290" s="20">
        <f>IF(AV290&gt;Inputs!$B$17,Inputs!$B$17,AV290)</f>
        <v>0</v>
      </c>
    </row>
    <row r="291" spans="1:50" x14ac:dyDescent="0.25">
      <c r="A291" s="1">
        <f>Levels!A292</f>
        <v>0</v>
      </c>
      <c r="B291" s="1">
        <f>Levels!B292</f>
        <v>0</v>
      </c>
      <c r="C291" s="15">
        <f>IF(AND(E291=0,F291=1),Levels!C292,'2013-2014'!AU291)</f>
        <v>0</v>
      </c>
      <c r="D291" s="1">
        <f>Levels!F292</f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 t="e">
        <f>Levels!AE292</f>
        <v>#N/A</v>
      </c>
      <c r="K291" s="1" t="e">
        <f>Levels!AF292</f>
        <v>#N/A</v>
      </c>
      <c r="L291" s="1" t="e">
        <f t="shared" si="55"/>
        <v>#N/A</v>
      </c>
      <c r="M291" s="19">
        <f>IF(D291=1,Inputs!$J$25,IF(D291=2,Inputs!$J$26,IF(D291=3,Inputs!$J$27,IF(D291=4,Inputs!$J$28,0))))</f>
        <v>0</v>
      </c>
      <c r="N291" s="19">
        <f>IF(D291=1,Inputs!$J$42,IF(D291=2,Inputs!$J$43,IF(D291=3,Inputs!$J$44,IF(D291=4,Inputs!$J$45,0))))</f>
        <v>0</v>
      </c>
      <c r="O291" s="19">
        <f>IF(D291=1,Inputs!$K$25,IF(D291=2,Inputs!$K$26,IF(D291=3,Inputs!$K$27,IF(D291=4,Inputs!$K$28,0))))</f>
        <v>0</v>
      </c>
      <c r="P291" s="19">
        <f>IF(D291=1,Inputs!$K$42,IF(D291=2,Inputs!$K$43,IF(D291=3,Inputs!$K$44,IF(D291=4,Inputs!$K$45,0))))</f>
        <v>0</v>
      </c>
      <c r="Q291" s="19">
        <f>IF(AND(D291=1,G291=1),Inputs!$L$25,IF(AND(D291=2,G291=1),Inputs!$L$26,IF(AND(D291=3,G291=1),Inputs!$L$27,IF(AND(D291=4,G291=1),Inputs!$L$28,0))))</f>
        <v>0</v>
      </c>
      <c r="R291" s="19">
        <f>IF(AND(D291=1,G291=1),Inputs!$L$42,IF(AND(D291=2,G291=1),Inputs!$L$43,IF(AND(D291=3,G291=1),Inputs!$L$44,IF(AND(D291=4,G291=1),Inputs!$L$45,0))))</f>
        <v>0</v>
      </c>
      <c r="S291" s="19">
        <f>IF(AND(D291=1,H291=1),Inputs!$M$25,IF(AND(D291=2,H291=1),Inputs!$M$26,IF(AND(D291=3,H291=1),Inputs!$M$27,IF(AND(D291=4,H291=1),Inputs!$M$28,0))))</f>
        <v>0</v>
      </c>
      <c r="T291" s="19">
        <f>IF(AND(D291=1,H291=1),Inputs!$M$42,IF(AND(D291=2,H291=1),Inputs!$M$43,IF(AND(D291=3,H291=1),Inputs!$M$44,IF(AND(D291=4,H291=1),Inputs!$M$45,0))))</f>
        <v>0</v>
      </c>
      <c r="U291" s="19">
        <f>IF(AND(D291=1,I291=1),Inputs!$N$25,IF(AND(D291=2,I291=1),Inputs!$N$26,IF(AND(D291=3,I291=1),Inputs!$N$27,IF(AND(D291=4,I291=1),Inputs!$N$28,0))))</f>
        <v>0</v>
      </c>
      <c r="V291" s="19">
        <f>IF(AND(D291=1,I291=1),Inputs!$N$42,IF(AND(D291=2,I291=1),Inputs!$N$43,IF(AND(D291=3,I291=1),Inputs!$N$44,IF(AND(D291=4,I291=1),Inputs!$N$45,0))))</f>
        <v>0</v>
      </c>
      <c r="W291" s="19">
        <f>IF(D291=1,Inputs!$J$34,IF(D291=2,Inputs!$J$35,IF(D291=3,Inputs!$J$36,IF(D291=4,Inputs!$J$37,0))))</f>
        <v>0</v>
      </c>
      <c r="X291" s="19">
        <f>IF(D291=1,Inputs!$J$51,IF(D291=2,Inputs!$J$52,IF(D291=3,Inputs!$J$53,IF(D291=4,Inputs!$J$54,0))))</f>
        <v>0</v>
      </c>
      <c r="Y291" s="19">
        <f>IF(D291=1,Inputs!$K$34,IF(D291=2,Inputs!$K$35,IF(D291=3,Inputs!$K$36,IF(D291=4,Inputs!$K$37,0))))</f>
        <v>0</v>
      </c>
      <c r="Z291" s="19">
        <f>IF(D291=1,Inputs!$K$51,IF(D291=2,Inputs!$K$52,IF(D291=3,Inputs!$K$53,IF(D291=4,Inputs!$K$54,0))))</f>
        <v>0</v>
      </c>
      <c r="AA291" s="19">
        <f>IF(AND(D291=1,G291=1),Inputs!$L$34,IF(AND(D291=2,G291=1),Inputs!$L$35,IF(AND(D291=3,G291=1),Inputs!$L$36,IF(AND(D291=4,G291=1),Inputs!$L$37,0))))</f>
        <v>0</v>
      </c>
      <c r="AB291" s="19">
        <f>IF(AND(D291=1,G291=1),Inputs!$L$51,IF(AND(D291=2,G291=1),Inputs!$L$52,IF(AND(D291=3,G291=1),Inputs!$L$53,IF(AND(D291=4,G291=1),Inputs!$L$54,0))))</f>
        <v>0</v>
      </c>
      <c r="AC291" s="19">
        <f>IF(AND(D291=1,H291=1),Inputs!$M$34,IF(AND(D291=2,H291=1),Inputs!$M$35,IF(AND(D291=3,H291=1),Inputs!$M$36,IF(AND(D291=4,H291=1),Inputs!$M$37,0))))</f>
        <v>0</v>
      </c>
      <c r="AD291" s="19">
        <f>IF(AND(D291=1,H291=1),Inputs!$M$51,IF(AND(D291=2,H291=1),Inputs!$M$52,IF(AND(D291=3,H291=1),Inputs!$M$53,IF(AND(D291=4,H291=1),Inputs!$M$54,0))))</f>
        <v>0</v>
      </c>
      <c r="AE291" s="19">
        <f>IF(AND(D291=1,I291=1),Inputs!$N$34,IF(AND(D291=2,I291=1),Inputs!$N$35,IF(AND(D291=3,I291=1),Inputs!$N$36,IF(AND(D291=4,I291=1),Inputs!$N$37,0))))</f>
        <v>0</v>
      </c>
      <c r="AF291" s="19">
        <f>IF(AND(D291=1,I291=1),Inputs!$N$51,IF(AND(D291=2,I291=1),Inputs!$N$52,IF(AND(D291=3,I291=1),Inputs!$N$53,IF(AND(D291=4,I291=1),Inputs!$N$54,0))))</f>
        <v>0</v>
      </c>
      <c r="AG291" s="19" t="e">
        <f t="shared" si="56"/>
        <v>#N/A</v>
      </c>
      <c r="AH291" s="19" t="e">
        <f t="shared" si="57"/>
        <v>#N/A</v>
      </c>
      <c r="AI291" s="19" t="e">
        <f t="shared" si="58"/>
        <v>#N/A</v>
      </c>
      <c r="AJ291" s="19" t="e">
        <f>IF(K291=2,Inputs!$B$7,IF(K291=3,Inputs!$B$8,IF(K291=4,Inputs!$B$9,IF(K291=5,Inputs!$B$10,IF(K291=6,Inputs!$B$11)))))</f>
        <v>#N/A</v>
      </c>
      <c r="AK291" s="19">
        <f>Inputs!$B$65+C291</f>
        <v>500</v>
      </c>
      <c r="AL291" s="19" t="e">
        <f t="shared" si="59"/>
        <v>#N/A</v>
      </c>
      <c r="AM291" s="19" t="e">
        <f t="shared" si="54"/>
        <v>#N/A</v>
      </c>
      <c r="AN291" s="19" t="e">
        <f t="shared" si="49"/>
        <v>#N/A</v>
      </c>
      <c r="AO291" s="19" t="e">
        <f t="shared" si="50"/>
        <v>#N/A</v>
      </c>
      <c r="AP291" s="19" t="e">
        <f t="shared" si="51"/>
        <v>#N/A</v>
      </c>
      <c r="AQ291" s="22">
        <f t="shared" si="52"/>
        <v>0</v>
      </c>
      <c r="AR291" s="22">
        <f t="shared" si="53"/>
        <v>0</v>
      </c>
      <c r="AS291" s="22">
        <f>IF(AND(AQ291&gt;=Inputs!$B$15,D291=2),MAX(C291,Inputs!$B$15),AQ291)</f>
        <v>0</v>
      </c>
      <c r="AT291" s="22">
        <f>IF(AND(AR291&gt;=Inputs!$B$15,D291=2),MAX(C291,Inputs!$B$15),AR291)</f>
        <v>0</v>
      </c>
      <c r="AU291" s="22">
        <f>IF(AND(AS291&gt;=Inputs!$B$16,D291&lt;4),MAX(C291,Inputs!$B$16),AS291)</f>
        <v>0</v>
      </c>
      <c r="AV291" s="22">
        <f>IF(AND(AT291&gt;=Inputs!$B$16,D291&lt;4),MAX(C291,Inputs!$B$16),AT291)</f>
        <v>0</v>
      </c>
      <c r="AW291" s="20">
        <f>IF(AU291&gt;Inputs!$B$17,Inputs!$B$17,AU291)</f>
        <v>0</v>
      </c>
      <c r="AX291" s="20">
        <f>IF(AV291&gt;Inputs!$B$17,Inputs!$B$17,AV291)</f>
        <v>0</v>
      </c>
    </row>
    <row r="292" spans="1:50" x14ac:dyDescent="0.25">
      <c r="A292" s="1">
        <f>Levels!A293</f>
        <v>0</v>
      </c>
      <c r="B292" s="1">
        <f>Levels!B293</f>
        <v>0</v>
      </c>
      <c r="C292" s="15">
        <f>IF(AND(E292=0,F292=1),Levels!C293,'2013-2014'!AU292)</f>
        <v>0</v>
      </c>
      <c r="D292" s="1">
        <f>Levels!F293</f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 t="e">
        <f>Levels!AE293</f>
        <v>#N/A</v>
      </c>
      <c r="K292" s="1" t="e">
        <f>Levels!AF293</f>
        <v>#N/A</v>
      </c>
      <c r="L292" s="1" t="e">
        <f t="shared" si="55"/>
        <v>#N/A</v>
      </c>
      <c r="M292" s="19">
        <f>IF(D292=1,Inputs!$J$25,IF(D292=2,Inputs!$J$26,IF(D292=3,Inputs!$J$27,IF(D292=4,Inputs!$J$28,0))))</f>
        <v>0</v>
      </c>
      <c r="N292" s="19">
        <f>IF(D292=1,Inputs!$J$42,IF(D292=2,Inputs!$J$43,IF(D292=3,Inputs!$J$44,IF(D292=4,Inputs!$J$45,0))))</f>
        <v>0</v>
      </c>
      <c r="O292" s="19">
        <f>IF(D292=1,Inputs!$K$25,IF(D292=2,Inputs!$K$26,IF(D292=3,Inputs!$K$27,IF(D292=4,Inputs!$K$28,0))))</f>
        <v>0</v>
      </c>
      <c r="P292" s="19">
        <f>IF(D292=1,Inputs!$K$42,IF(D292=2,Inputs!$K$43,IF(D292=3,Inputs!$K$44,IF(D292=4,Inputs!$K$45,0))))</f>
        <v>0</v>
      </c>
      <c r="Q292" s="19">
        <f>IF(AND(D292=1,G292=1),Inputs!$L$25,IF(AND(D292=2,G292=1),Inputs!$L$26,IF(AND(D292=3,G292=1),Inputs!$L$27,IF(AND(D292=4,G292=1),Inputs!$L$28,0))))</f>
        <v>0</v>
      </c>
      <c r="R292" s="19">
        <f>IF(AND(D292=1,G292=1),Inputs!$L$42,IF(AND(D292=2,G292=1),Inputs!$L$43,IF(AND(D292=3,G292=1),Inputs!$L$44,IF(AND(D292=4,G292=1),Inputs!$L$45,0))))</f>
        <v>0</v>
      </c>
      <c r="S292" s="19">
        <f>IF(AND(D292=1,H292=1),Inputs!$M$25,IF(AND(D292=2,H292=1),Inputs!$M$26,IF(AND(D292=3,H292=1),Inputs!$M$27,IF(AND(D292=4,H292=1),Inputs!$M$28,0))))</f>
        <v>0</v>
      </c>
      <c r="T292" s="19">
        <f>IF(AND(D292=1,H292=1),Inputs!$M$42,IF(AND(D292=2,H292=1),Inputs!$M$43,IF(AND(D292=3,H292=1),Inputs!$M$44,IF(AND(D292=4,H292=1),Inputs!$M$45,0))))</f>
        <v>0</v>
      </c>
      <c r="U292" s="19">
        <f>IF(AND(D292=1,I292=1),Inputs!$N$25,IF(AND(D292=2,I292=1),Inputs!$N$26,IF(AND(D292=3,I292=1),Inputs!$N$27,IF(AND(D292=4,I292=1),Inputs!$N$28,0))))</f>
        <v>0</v>
      </c>
      <c r="V292" s="19">
        <f>IF(AND(D292=1,I292=1),Inputs!$N$42,IF(AND(D292=2,I292=1),Inputs!$N$43,IF(AND(D292=3,I292=1),Inputs!$N$44,IF(AND(D292=4,I292=1),Inputs!$N$45,0))))</f>
        <v>0</v>
      </c>
      <c r="W292" s="19">
        <f>IF(D292=1,Inputs!$J$34,IF(D292=2,Inputs!$J$35,IF(D292=3,Inputs!$J$36,IF(D292=4,Inputs!$J$37,0))))</f>
        <v>0</v>
      </c>
      <c r="X292" s="19">
        <f>IF(D292=1,Inputs!$J$51,IF(D292=2,Inputs!$J$52,IF(D292=3,Inputs!$J$53,IF(D292=4,Inputs!$J$54,0))))</f>
        <v>0</v>
      </c>
      <c r="Y292" s="19">
        <f>IF(D292=1,Inputs!$K$34,IF(D292=2,Inputs!$K$35,IF(D292=3,Inputs!$K$36,IF(D292=4,Inputs!$K$37,0))))</f>
        <v>0</v>
      </c>
      <c r="Z292" s="19">
        <f>IF(D292=1,Inputs!$K$51,IF(D292=2,Inputs!$K$52,IF(D292=3,Inputs!$K$53,IF(D292=4,Inputs!$K$54,0))))</f>
        <v>0</v>
      </c>
      <c r="AA292" s="19">
        <f>IF(AND(D292=1,G292=1),Inputs!$L$34,IF(AND(D292=2,G292=1),Inputs!$L$35,IF(AND(D292=3,G292=1),Inputs!$L$36,IF(AND(D292=4,G292=1),Inputs!$L$37,0))))</f>
        <v>0</v>
      </c>
      <c r="AB292" s="19">
        <f>IF(AND(D292=1,G292=1),Inputs!$L$51,IF(AND(D292=2,G292=1),Inputs!$L$52,IF(AND(D292=3,G292=1),Inputs!$L$53,IF(AND(D292=4,G292=1),Inputs!$L$54,0))))</f>
        <v>0</v>
      </c>
      <c r="AC292" s="19">
        <f>IF(AND(D292=1,H292=1),Inputs!$M$34,IF(AND(D292=2,H292=1),Inputs!$M$35,IF(AND(D292=3,H292=1),Inputs!$M$36,IF(AND(D292=4,H292=1),Inputs!$M$37,0))))</f>
        <v>0</v>
      </c>
      <c r="AD292" s="19">
        <f>IF(AND(D292=1,H292=1),Inputs!$M$51,IF(AND(D292=2,H292=1),Inputs!$M$52,IF(AND(D292=3,H292=1),Inputs!$M$53,IF(AND(D292=4,H292=1),Inputs!$M$54,0))))</f>
        <v>0</v>
      </c>
      <c r="AE292" s="19">
        <f>IF(AND(D292=1,I292=1),Inputs!$N$34,IF(AND(D292=2,I292=1),Inputs!$N$35,IF(AND(D292=3,I292=1),Inputs!$N$36,IF(AND(D292=4,I292=1),Inputs!$N$37,0))))</f>
        <v>0</v>
      </c>
      <c r="AF292" s="19">
        <f>IF(AND(D292=1,I292=1),Inputs!$N$51,IF(AND(D292=2,I292=1),Inputs!$N$52,IF(AND(D292=3,I292=1),Inputs!$N$53,IF(AND(D292=4,I292=1),Inputs!$N$54,0))))</f>
        <v>0</v>
      </c>
      <c r="AG292" s="19" t="e">
        <f t="shared" si="56"/>
        <v>#N/A</v>
      </c>
      <c r="AH292" s="19" t="e">
        <f t="shared" si="57"/>
        <v>#N/A</v>
      </c>
      <c r="AI292" s="19" t="e">
        <f t="shared" si="58"/>
        <v>#N/A</v>
      </c>
      <c r="AJ292" s="19" t="e">
        <f>IF(K292=2,Inputs!$B$7,IF(K292=3,Inputs!$B$8,IF(K292=4,Inputs!$B$9,IF(K292=5,Inputs!$B$10,IF(K292=6,Inputs!$B$11)))))</f>
        <v>#N/A</v>
      </c>
      <c r="AK292" s="19">
        <f>Inputs!$B$65+C292</f>
        <v>500</v>
      </c>
      <c r="AL292" s="19" t="e">
        <f t="shared" si="59"/>
        <v>#N/A</v>
      </c>
      <c r="AM292" s="19" t="e">
        <f t="shared" si="54"/>
        <v>#N/A</v>
      </c>
      <c r="AN292" s="19" t="e">
        <f t="shared" si="49"/>
        <v>#N/A</v>
      </c>
      <c r="AO292" s="19" t="e">
        <f t="shared" si="50"/>
        <v>#N/A</v>
      </c>
      <c r="AP292" s="19" t="e">
        <f t="shared" si="51"/>
        <v>#N/A</v>
      </c>
      <c r="AQ292" s="22">
        <f t="shared" si="52"/>
        <v>0</v>
      </c>
      <c r="AR292" s="22">
        <f t="shared" si="53"/>
        <v>0</v>
      </c>
      <c r="AS292" s="22">
        <f>IF(AND(AQ292&gt;=Inputs!$B$15,D292=2),MAX(C292,Inputs!$B$15),AQ292)</f>
        <v>0</v>
      </c>
      <c r="AT292" s="22">
        <f>IF(AND(AR292&gt;=Inputs!$B$15,D292=2),MAX(C292,Inputs!$B$15),AR292)</f>
        <v>0</v>
      </c>
      <c r="AU292" s="22">
        <f>IF(AND(AS292&gt;=Inputs!$B$16,D292&lt;4),MAX(C292,Inputs!$B$16),AS292)</f>
        <v>0</v>
      </c>
      <c r="AV292" s="22">
        <f>IF(AND(AT292&gt;=Inputs!$B$16,D292&lt;4),MAX(C292,Inputs!$B$16),AT292)</f>
        <v>0</v>
      </c>
      <c r="AW292" s="20">
        <f>IF(AU292&gt;Inputs!$B$17,Inputs!$B$17,AU292)</f>
        <v>0</v>
      </c>
      <c r="AX292" s="20">
        <f>IF(AV292&gt;Inputs!$B$17,Inputs!$B$17,AV292)</f>
        <v>0</v>
      </c>
    </row>
    <row r="293" spans="1:50" x14ac:dyDescent="0.25">
      <c r="A293" s="1">
        <f>Levels!A294</f>
        <v>0</v>
      </c>
      <c r="B293" s="1">
        <f>Levels!B294</f>
        <v>0</v>
      </c>
      <c r="C293" s="15">
        <f>IF(AND(E293=0,F293=1),Levels!C294,'2013-2014'!AU293)</f>
        <v>0</v>
      </c>
      <c r="D293" s="1">
        <f>Levels!F294</f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 t="e">
        <f>Levels!AE294</f>
        <v>#N/A</v>
      </c>
      <c r="K293" s="1" t="e">
        <f>Levels!AF294</f>
        <v>#N/A</v>
      </c>
      <c r="L293" s="1" t="e">
        <f t="shared" si="55"/>
        <v>#N/A</v>
      </c>
      <c r="M293" s="19">
        <f>IF(D293=1,Inputs!$J$25,IF(D293=2,Inputs!$J$26,IF(D293=3,Inputs!$J$27,IF(D293=4,Inputs!$J$28,0))))</f>
        <v>0</v>
      </c>
      <c r="N293" s="19">
        <f>IF(D293=1,Inputs!$J$42,IF(D293=2,Inputs!$J$43,IF(D293=3,Inputs!$J$44,IF(D293=4,Inputs!$J$45,0))))</f>
        <v>0</v>
      </c>
      <c r="O293" s="19">
        <f>IF(D293=1,Inputs!$K$25,IF(D293=2,Inputs!$K$26,IF(D293=3,Inputs!$K$27,IF(D293=4,Inputs!$K$28,0))))</f>
        <v>0</v>
      </c>
      <c r="P293" s="19">
        <f>IF(D293=1,Inputs!$K$42,IF(D293=2,Inputs!$K$43,IF(D293=3,Inputs!$K$44,IF(D293=4,Inputs!$K$45,0))))</f>
        <v>0</v>
      </c>
      <c r="Q293" s="19">
        <f>IF(AND(D293=1,G293=1),Inputs!$L$25,IF(AND(D293=2,G293=1),Inputs!$L$26,IF(AND(D293=3,G293=1),Inputs!$L$27,IF(AND(D293=4,G293=1),Inputs!$L$28,0))))</f>
        <v>0</v>
      </c>
      <c r="R293" s="19">
        <f>IF(AND(D293=1,G293=1),Inputs!$L$42,IF(AND(D293=2,G293=1),Inputs!$L$43,IF(AND(D293=3,G293=1),Inputs!$L$44,IF(AND(D293=4,G293=1),Inputs!$L$45,0))))</f>
        <v>0</v>
      </c>
      <c r="S293" s="19">
        <f>IF(AND(D293=1,H293=1),Inputs!$M$25,IF(AND(D293=2,H293=1),Inputs!$M$26,IF(AND(D293=3,H293=1),Inputs!$M$27,IF(AND(D293=4,H293=1),Inputs!$M$28,0))))</f>
        <v>0</v>
      </c>
      <c r="T293" s="19">
        <f>IF(AND(D293=1,H293=1),Inputs!$M$42,IF(AND(D293=2,H293=1),Inputs!$M$43,IF(AND(D293=3,H293=1),Inputs!$M$44,IF(AND(D293=4,H293=1),Inputs!$M$45,0))))</f>
        <v>0</v>
      </c>
      <c r="U293" s="19">
        <f>IF(AND(D293=1,I293=1),Inputs!$N$25,IF(AND(D293=2,I293=1),Inputs!$N$26,IF(AND(D293=3,I293=1),Inputs!$N$27,IF(AND(D293=4,I293=1),Inputs!$N$28,0))))</f>
        <v>0</v>
      </c>
      <c r="V293" s="19">
        <f>IF(AND(D293=1,I293=1),Inputs!$N$42,IF(AND(D293=2,I293=1),Inputs!$N$43,IF(AND(D293=3,I293=1),Inputs!$N$44,IF(AND(D293=4,I293=1),Inputs!$N$45,0))))</f>
        <v>0</v>
      </c>
      <c r="W293" s="19">
        <f>IF(D293=1,Inputs!$J$34,IF(D293=2,Inputs!$J$35,IF(D293=3,Inputs!$J$36,IF(D293=4,Inputs!$J$37,0))))</f>
        <v>0</v>
      </c>
      <c r="X293" s="19">
        <f>IF(D293=1,Inputs!$J$51,IF(D293=2,Inputs!$J$52,IF(D293=3,Inputs!$J$53,IF(D293=4,Inputs!$J$54,0))))</f>
        <v>0</v>
      </c>
      <c r="Y293" s="19">
        <f>IF(D293=1,Inputs!$K$34,IF(D293=2,Inputs!$K$35,IF(D293=3,Inputs!$K$36,IF(D293=4,Inputs!$K$37,0))))</f>
        <v>0</v>
      </c>
      <c r="Z293" s="19">
        <f>IF(D293=1,Inputs!$K$51,IF(D293=2,Inputs!$K$52,IF(D293=3,Inputs!$K$53,IF(D293=4,Inputs!$K$54,0))))</f>
        <v>0</v>
      </c>
      <c r="AA293" s="19">
        <f>IF(AND(D293=1,G293=1),Inputs!$L$34,IF(AND(D293=2,G293=1),Inputs!$L$35,IF(AND(D293=3,G293=1),Inputs!$L$36,IF(AND(D293=4,G293=1),Inputs!$L$37,0))))</f>
        <v>0</v>
      </c>
      <c r="AB293" s="19">
        <f>IF(AND(D293=1,G293=1),Inputs!$L$51,IF(AND(D293=2,G293=1),Inputs!$L$52,IF(AND(D293=3,G293=1),Inputs!$L$53,IF(AND(D293=4,G293=1),Inputs!$L$54,0))))</f>
        <v>0</v>
      </c>
      <c r="AC293" s="19">
        <f>IF(AND(D293=1,H293=1),Inputs!$M$34,IF(AND(D293=2,H293=1),Inputs!$M$35,IF(AND(D293=3,H293=1),Inputs!$M$36,IF(AND(D293=4,H293=1),Inputs!$M$37,0))))</f>
        <v>0</v>
      </c>
      <c r="AD293" s="19">
        <f>IF(AND(D293=1,H293=1),Inputs!$M$51,IF(AND(D293=2,H293=1),Inputs!$M$52,IF(AND(D293=3,H293=1),Inputs!$M$53,IF(AND(D293=4,H293=1),Inputs!$M$54,0))))</f>
        <v>0</v>
      </c>
      <c r="AE293" s="19">
        <f>IF(AND(D293=1,I293=1),Inputs!$N$34,IF(AND(D293=2,I293=1),Inputs!$N$35,IF(AND(D293=3,I293=1),Inputs!$N$36,IF(AND(D293=4,I293=1),Inputs!$N$37,0))))</f>
        <v>0</v>
      </c>
      <c r="AF293" s="19">
        <f>IF(AND(D293=1,I293=1),Inputs!$N$51,IF(AND(D293=2,I293=1),Inputs!$N$52,IF(AND(D293=3,I293=1),Inputs!$N$53,IF(AND(D293=4,I293=1),Inputs!$N$54,0))))</f>
        <v>0</v>
      </c>
      <c r="AG293" s="19" t="e">
        <f t="shared" si="56"/>
        <v>#N/A</v>
      </c>
      <c r="AH293" s="19" t="e">
        <f t="shared" si="57"/>
        <v>#N/A</v>
      </c>
      <c r="AI293" s="19" t="e">
        <f t="shared" si="58"/>
        <v>#N/A</v>
      </c>
      <c r="AJ293" s="19" t="e">
        <f>IF(K293=2,Inputs!$B$7,IF(K293=3,Inputs!$B$8,IF(K293=4,Inputs!$B$9,IF(K293=5,Inputs!$B$10,IF(K293=6,Inputs!$B$11)))))</f>
        <v>#N/A</v>
      </c>
      <c r="AK293" s="19">
        <f>Inputs!$B$65+C293</f>
        <v>500</v>
      </c>
      <c r="AL293" s="19" t="e">
        <f t="shared" si="59"/>
        <v>#N/A</v>
      </c>
      <c r="AM293" s="19" t="e">
        <f t="shared" si="54"/>
        <v>#N/A</v>
      </c>
      <c r="AN293" s="19" t="e">
        <f t="shared" si="49"/>
        <v>#N/A</v>
      </c>
      <c r="AO293" s="19" t="e">
        <f t="shared" si="50"/>
        <v>#N/A</v>
      </c>
      <c r="AP293" s="19" t="e">
        <f t="shared" si="51"/>
        <v>#N/A</v>
      </c>
      <c r="AQ293" s="22">
        <f t="shared" si="52"/>
        <v>0</v>
      </c>
      <c r="AR293" s="22">
        <f t="shared" si="53"/>
        <v>0</v>
      </c>
      <c r="AS293" s="22">
        <f>IF(AND(AQ293&gt;=Inputs!$B$15,D293=2),MAX(C293,Inputs!$B$15),AQ293)</f>
        <v>0</v>
      </c>
      <c r="AT293" s="22">
        <f>IF(AND(AR293&gt;=Inputs!$B$15,D293=2),MAX(C293,Inputs!$B$15),AR293)</f>
        <v>0</v>
      </c>
      <c r="AU293" s="22">
        <f>IF(AND(AS293&gt;=Inputs!$B$16,D293&lt;4),MAX(C293,Inputs!$B$16),AS293)</f>
        <v>0</v>
      </c>
      <c r="AV293" s="22">
        <f>IF(AND(AT293&gt;=Inputs!$B$16,D293&lt;4),MAX(C293,Inputs!$B$16),AT293)</f>
        <v>0</v>
      </c>
      <c r="AW293" s="20">
        <f>IF(AU293&gt;Inputs!$B$17,Inputs!$B$17,AU293)</f>
        <v>0</v>
      </c>
      <c r="AX293" s="20">
        <f>IF(AV293&gt;Inputs!$B$17,Inputs!$B$17,AV293)</f>
        <v>0</v>
      </c>
    </row>
    <row r="294" spans="1:50" x14ac:dyDescent="0.25">
      <c r="A294" s="1">
        <f>Levels!A295</f>
        <v>0</v>
      </c>
      <c r="B294" s="1">
        <f>Levels!B295</f>
        <v>0</v>
      </c>
      <c r="C294" s="15">
        <f>IF(AND(E294=0,F294=1),Levels!C295,'2013-2014'!AU294)</f>
        <v>0</v>
      </c>
      <c r="D294" s="1">
        <f>Levels!F295</f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 t="e">
        <f>Levels!AE295</f>
        <v>#N/A</v>
      </c>
      <c r="K294" s="1" t="e">
        <f>Levels!AF295</f>
        <v>#N/A</v>
      </c>
      <c r="L294" s="1" t="e">
        <f t="shared" si="55"/>
        <v>#N/A</v>
      </c>
      <c r="M294" s="19">
        <f>IF(D294=1,Inputs!$J$25,IF(D294=2,Inputs!$J$26,IF(D294=3,Inputs!$J$27,IF(D294=4,Inputs!$J$28,0))))</f>
        <v>0</v>
      </c>
      <c r="N294" s="19">
        <f>IF(D294=1,Inputs!$J$42,IF(D294=2,Inputs!$J$43,IF(D294=3,Inputs!$J$44,IF(D294=4,Inputs!$J$45,0))))</f>
        <v>0</v>
      </c>
      <c r="O294" s="19">
        <f>IF(D294=1,Inputs!$K$25,IF(D294=2,Inputs!$K$26,IF(D294=3,Inputs!$K$27,IF(D294=4,Inputs!$K$28,0))))</f>
        <v>0</v>
      </c>
      <c r="P294" s="19">
        <f>IF(D294=1,Inputs!$K$42,IF(D294=2,Inputs!$K$43,IF(D294=3,Inputs!$K$44,IF(D294=4,Inputs!$K$45,0))))</f>
        <v>0</v>
      </c>
      <c r="Q294" s="19">
        <f>IF(AND(D294=1,G294=1),Inputs!$L$25,IF(AND(D294=2,G294=1),Inputs!$L$26,IF(AND(D294=3,G294=1),Inputs!$L$27,IF(AND(D294=4,G294=1),Inputs!$L$28,0))))</f>
        <v>0</v>
      </c>
      <c r="R294" s="19">
        <f>IF(AND(D294=1,G294=1),Inputs!$L$42,IF(AND(D294=2,G294=1),Inputs!$L$43,IF(AND(D294=3,G294=1),Inputs!$L$44,IF(AND(D294=4,G294=1),Inputs!$L$45,0))))</f>
        <v>0</v>
      </c>
      <c r="S294" s="19">
        <f>IF(AND(D294=1,H294=1),Inputs!$M$25,IF(AND(D294=2,H294=1),Inputs!$M$26,IF(AND(D294=3,H294=1),Inputs!$M$27,IF(AND(D294=4,H294=1),Inputs!$M$28,0))))</f>
        <v>0</v>
      </c>
      <c r="T294" s="19">
        <f>IF(AND(D294=1,H294=1),Inputs!$M$42,IF(AND(D294=2,H294=1),Inputs!$M$43,IF(AND(D294=3,H294=1),Inputs!$M$44,IF(AND(D294=4,H294=1),Inputs!$M$45,0))))</f>
        <v>0</v>
      </c>
      <c r="U294" s="19">
        <f>IF(AND(D294=1,I294=1),Inputs!$N$25,IF(AND(D294=2,I294=1),Inputs!$N$26,IF(AND(D294=3,I294=1),Inputs!$N$27,IF(AND(D294=4,I294=1),Inputs!$N$28,0))))</f>
        <v>0</v>
      </c>
      <c r="V294" s="19">
        <f>IF(AND(D294=1,I294=1),Inputs!$N$42,IF(AND(D294=2,I294=1),Inputs!$N$43,IF(AND(D294=3,I294=1),Inputs!$N$44,IF(AND(D294=4,I294=1),Inputs!$N$45,0))))</f>
        <v>0</v>
      </c>
      <c r="W294" s="19">
        <f>IF(D294=1,Inputs!$J$34,IF(D294=2,Inputs!$J$35,IF(D294=3,Inputs!$J$36,IF(D294=4,Inputs!$J$37,0))))</f>
        <v>0</v>
      </c>
      <c r="X294" s="19">
        <f>IF(D294=1,Inputs!$J$51,IF(D294=2,Inputs!$J$52,IF(D294=3,Inputs!$J$53,IF(D294=4,Inputs!$J$54,0))))</f>
        <v>0</v>
      </c>
      <c r="Y294" s="19">
        <f>IF(D294=1,Inputs!$K$34,IF(D294=2,Inputs!$K$35,IF(D294=3,Inputs!$K$36,IF(D294=4,Inputs!$K$37,0))))</f>
        <v>0</v>
      </c>
      <c r="Z294" s="19">
        <f>IF(D294=1,Inputs!$K$51,IF(D294=2,Inputs!$K$52,IF(D294=3,Inputs!$K$53,IF(D294=4,Inputs!$K$54,0))))</f>
        <v>0</v>
      </c>
      <c r="AA294" s="19">
        <f>IF(AND(D294=1,G294=1),Inputs!$L$34,IF(AND(D294=2,G294=1),Inputs!$L$35,IF(AND(D294=3,G294=1),Inputs!$L$36,IF(AND(D294=4,G294=1),Inputs!$L$37,0))))</f>
        <v>0</v>
      </c>
      <c r="AB294" s="19">
        <f>IF(AND(D294=1,G294=1),Inputs!$L$51,IF(AND(D294=2,G294=1),Inputs!$L$52,IF(AND(D294=3,G294=1),Inputs!$L$53,IF(AND(D294=4,G294=1),Inputs!$L$54,0))))</f>
        <v>0</v>
      </c>
      <c r="AC294" s="19">
        <f>IF(AND(D294=1,H294=1),Inputs!$M$34,IF(AND(D294=2,H294=1),Inputs!$M$35,IF(AND(D294=3,H294=1),Inputs!$M$36,IF(AND(D294=4,H294=1),Inputs!$M$37,0))))</f>
        <v>0</v>
      </c>
      <c r="AD294" s="19">
        <f>IF(AND(D294=1,H294=1),Inputs!$M$51,IF(AND(D294=2,H294=1),Inputs!$M$52,IF(AND(D294=3,H294=1),Inputs!$M$53,IF(AND(D294=4,H294=1),Inputs!$M$54,0))))</f>
        <v>0</v>
      </c>
      <c r="AE294" s="19">
        <f>IF(AND(D294=1,I294=1),Inputs!$N$34,IF(AND(D294=2,I294=1),Inputs!$N$35,IF(AND(D294=3,I294=1),Inputs!$N$36,IF(AND(D294=4,I294=1),Inputs!$N$37,0))))</f>
        <v>0</v>
      </c>
      <c r="AF294" s="19">
        <f>IF(AND(D294=1,I294=1),Inputs!$N$51,IF(AND(D294=2,I294=1),Inputs!$N$52,IF(AND(D294=3,I294=1),Inputs!$N$53,IF(AND(D294=4,I294=1),Inputs!$N$54,0))))</f>
        <v>0</v>
      </c>
      <c r="AG294" s="19" t="e">
        <f t="shared" si="56"/>
        <v>#N/A</v>
      </c>
      <c r="AH294" s="19" t="e">
        <f t="shared" si="57"/>
        <v>#N/A</v>
      </c>
      <c r="AI294" s="19" t="e">
        <f t="shared" si="58"/>
        <v>#N/A</v>
      </c>
      <c r="AJ294" s="19" t="e">
        <f>IF(K294=2,Inputs!$B$7,IF(K294=3,Inputs!$B$8,IF(K294=4,Inputs!$B$9,IF(K294=5,Inputs!$B$10,IF(K294=6,Inputs!$B$11)))))</f>
        <v>#N/A</v>
      </c>
      <c r="AK294" s="19">
        <f>Inputs!$B$65+C294</f>
        <v>500</v>
      </c>
      <c r="AL294" s="19" t="e">
        <f t="shared" si="59"/>
        <v>#N/A</v>
      </c>
      <c r="AM294" s="19" t="e">
        <f t="shared" si="54"/>
        <v>#N/A</v>
      </c>
      <c r="AN294" s="19" t="e">
        <f t="shared" si="49"/>
        <v>#N/A</v>
      </c>
      <c r="AO294" s="19" t="e">
        <f t="shared" si="50"/>
        <v>#N/A</v>
      </c>
      <c r="AP294" s="19" t="e">
        <f t="shared" si="51"/>
        <v>#N/A</v>
      </c>
      <c r="AQ294" s="22">
        <f t="shared" si="52"/>
        <v>0</v>
      </c>
      <c r="AR294" s="22">
        <f t="shared" si="53"/>
        <v>0</v>
      </c>
      <c r="AS294" s="22">
        <f>IF(AND(AQ294&gt;=Inputs!$B$15,D294=2),MAX(C294,Inputs!$B$15),AQ294)</f>
        <v>0</v>
      </c>
      <c r="AT294" s="22">
        <f>IF(AND(AR294&gt;=Inputs!$B$15,D294=2),MAX(C294,Inputs!$B$15),AR294)</f>
        <v>0</v>
      </c>
      <c r="AU294" s="22">
        <f>IF(AND(AS294&gt;=Inputs!$B$16,D294&lt;4),MAX(C294,Inputs!$B$16),AS294)</f>
        <v>0</v>
      </c>
      <c r="AV294" s="22">
        <f>IF(AND(AT294&gt;=Inputs!$B$16,D294&lt;4),MAX(C294,Inputs!$B$16),AT294)</f>
        <v>0</v>
      </c>
      <c r="AW294" s="20">
        <f>IF(AU294&gt;Inputs!$B$17,Inputs!$B$17,AU294)</f>
        <v>0</v>
      </c>
      <c r="AX294" s="20">
        <f>IF(AV294&gt;Inputs!$B$17,Inputs!$B$17,AV294)</f>
        <v>0</v>
      </c>
    </row>
    <row r="295" spans="1:50" x14ac:dyDescent="0.25">
      <c r="A295" s="1">
        <f>Levels!A296</f>
        <v>0</v>
      </c>
      <c r="B295" s="1">
        <f>Levels!B296</f>
        <v>0</v>
      </c>
      <c r="C295" s="15">
        <f>IF(AND(E295=0,F295=1),Levels!C296,'2013-2014'!AU295)</f>
        <v>0</v>
      </c>
      <c r="D295" s="1">
        <f>Levels!F296</f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 t="e">
        <f>Levels!AE296</f>
        <v>#N/A</v>
      </c>
      <c r="K295" s="1" t="e">
        <f>Levels!AF296</f>
        <v>#N/A</v>
      </c>
      <c r="L295" s="1" t="e">
        <f t="shared" si="55"/>
        <v>#N/A</v>
      </c>
      <c r="M295" s="19">
        <f>IF(D295=1,Inputs!$J$25,IF(D295=2,Inputs!$J$26,IF(D295=3,Inputs!$J$27,IF(D295=4,Inputs!$J$28,0))))</f>
        <v>0</v>
      </c>
      <c r="N295" s="19">
        <f>IF(D295=1,Inputs!$J$42,IF(D295=2,Inputs!$J$43,IF(D295=3,Inputs!$J$44,IF(D295=4,Inputs!$J$45,0))))</f>
        <v>0</v>
      </c>
      <c r="O295" s="19">
        <f>IF(D295=1,Inputs!$K$25,IF(D295=2,Inputs!$K$26,IF(D295=3,Inputs!$K$27,IF(D295=4,Inputs!$K$28,0))))</f>
        <v>0</v>
      </c>
      <c r="P295" s="19">
        <f>IF(D295=1,Inputs!$K$42,IF(D295=2,Inputs!$K$43,IF(D295=3,Inputs!$K$44,IF(D295=4,Inputs!$K$45,0))))</f>
        <v>0</v>
      </c>
      <c r="Q295" s="19">
        <f>IF(AND(D295=1,G295=1),Inputs!$L$25,IF(AND(D295=2,G295=1),Inputs!$L$26,IF(AND(D295=3,G295=1),Inputs!$L$27,IF(AND(D295=4,G295=1),Inputs!$L$28,0))))</f>
        <v>0</v>
      </c>
      <c r="R295" s="19">
        <f>IF(AND(D295=1,G295=1),Inputs!$L$42,IF(AND(D295=2,G295=1),Inputs!$L$43,IF(AND(D295=3,G295=1),Inputs!$L$44,IF(AND(D295=4,G295=1),Inputs!$L$45,0))))</f>
        <v>0</v>
      </c>
      <c r="S295" s="19">
        <f>IF(AND(D295=1,H295=1),Inputs!$M$25,IF(AND(D295=2,H295=1),Inputs!$M$26,IF(AND(D295=3,H295=1),Inputs!$M$27,IF(AND(D295=4,H295=1),Inputs!$M$28,0))))</f>
        <v>0</v>
      </c>
      <c r="T295" s="19">
        <f>IF(AND(D295=1,H295=1),Inputs!$M$42,IF(AND(D295=2,H295=1),Inputs!$M$43,IF(AND(D295=3,H295=1),Inputs!$M$44,IF(AND(D295=4,H295=1),Inputs!$M$45,0))))</f>
        <v>0</v>
      </c>
      <c r="U295" s="19">
        <f>IF(AND(D295=1,I295=1),Inputs!$N$25,IF(AND(D295=2,I295=1),Inputs!$N$26,IF(AND(D295=3,I295=1),Inputs!$N$27,IF(AND(D295=4,I295=1),Inputs!$N$28,0))))</f>
        <v>0</v>
      </c>
      <c r="V295" s="19">
        <f>IF(AND(D295=1,I295=1),Inputs!$N$42,IF(AND(D295=2,I295=1),Inputs!$N$43,IF(AND(D295=3,I295=1),Inputs!$N$44,IF(AND(D295=4,I295=1),Inputs!$N$45,0))))</f>
        <v>0</v>
      </c>
      <c r="W295" s="19">
        <f>IF(D295=1,Inputs!$J$34,IF(D295=2,Inputs!$J$35,IF(D295=3,Inputs!$J$36,IF(D295=4,Inputs!$J$37,0))))</f>
        <v>0</v>
      </c>
      <c r="X295" s="19">
        <f>IF(D295=1,Inputs!$J$51,IF(D295=2,Inputs!$J$52,IF(D295=3,Inputs!$J$53,IF(D295=4,Inputs!$J$54,0))))</f>
        <v>0</v>
      </c>
      <c r="Y295" s="19">
        <f>IF(D295=1,Inputs!$K$34,IF(D295=2,Inputs!$K$35,IF(D295=3,Inputs!$K$36,IF(D295=4,Inputs!$K$37,0))))</f>
        <v>0</v>
      </c>
      <c r="Z295" s="19">
        <f>IF(D295=1,Inputs!$K$51,IF(D295=2,Inputs!$K$52,IF(D295=3,Inputs!$K$53,IF(D295=4,Inputs!$K$54,0))))</f>
        <v>0</v>
      </c>
      <c r="AA295" s="19">
        <f>IF(AND(D295=1,G295=1),Inputs!$L$34,IF(AND(D295=2,G295=1),Inputs!$L$35,IF(AND(D295=3,G295=1),Inputs!$L$36,IF(AND(D295=4,G295=1),Inputs!$L$37,0))))</f>
        <v>0</v>
      </c>
      <c r="AB295" s="19">
        <f>IF(AND(D295=1,G295=1),Inputs!$L$51,IF(AND(D295=2,G295=1),Inputs!$L$52,IF(AND(D295=3,G295=1),Inputs!$L$53,IF(AND(D295=4,G295=1),Inputs!$L$54,0))))</f>
        <v>0</v>
      </c>
      <c r="AC295" s="19">
        <f>IF(AND(D295=1,H295=1),Inputs!$M$34,IF(AND(D295=2,H295=1),Inputs!$M$35,IF(AND(D295=3,H295=1),Inputs!$M$36,IF(AND(D295=4,H295=1),Inputs!$M$37,0))))</f>
        <v>0</v>
      </c>
      <c r="AD295" s="19">
        <f>IF(AND(D295=1,H295=1),Inputs!$M$51,IF(AND(D295=2,H295=1),Inputs!$M$52,IF(AND(D295=3,H295=1),Inputs!$M$53,IF(AND(D295=4,H295=1),Inputs!$M$54,0))))</f>
        <v>0</v>
      </c>
      <c r="AE295" s="19">
        <f>IF(AND(D295=1,I295=1),Inputs!$N$34,IF(AND(D295=2,I295=1),Inputs!$N$35,IF(AND(D295=3,I295=1),Inputs!$N$36,IF(AND(D295=4,I295=1),Inputs!$N$37,0))))</f>
        <v>0</v>
      </c>
      <c r="AF295" s="19">
        <f>IF(AND(D295=1,I295=1),Inputs!$N$51,IF(AND(D295=2,I295=1),Inputs!$N$52,IF(AND(D295=3,I295=1),Inputs!$N$53,IF(AND(D295=4,I295=1),Inputs!$N$54,0))))</f>
        <v>0</v>
      </c>
      <c r="AG295" s="19" t="e">
        <f t="shared" si="56"/>
        <v>#N/A</v>
      </c>
      <c r="AH295" s="19" t="e">
        <f t="shared" si="57"/>
        <v>#N/A</v>
      </c>
      <c r="AI295" s="19" t="e">
        <f t="shared" si="58"/>
        <v>#N/A</v>
      </c>
      <c r="AJ295" s="19" t="e">
        <f>IF(K295=2,Inputs!$B$7,IF(K295=3,Inputs!$B$8,IF(K295=4,Inputs!$B$9,IF(K295=5,Inputs!$B$10,IF(K295=6,Inputs!$B$11)))))</f>
        <v>#N/A</v>
      </c>
      <c r="AK295" s="19">
        <f>Inputs!$B$65+C295</f>
        <v>500</v>
      </c>
      <c r="AL295" s="19" t="e">
        <f t="shared" si="59"/>
        <v>#N/A</v>
      </c>
      <c r="AM295" s="19" t="e">
        <f t="shared" si="54"/>
        <v>#N/A</v>
      </c>
      <c r="AN295" s="19" t="e">
        <f t="shared" si="49"/>
        <v>#N/A</v>
      </c>
      <c r="AO295" s="19" t="e">
        <f t="shared" si="50"/>
        <v>#N/A</v>
      </c>
      <c r="AP295" s="19" t="e">
        <f t="shared" si="51"/>
        <v>#N/A</v>
      </c>
      <c r="AQ295" s="22">
        <f t="shared" si="52"/>
        <v>0</v>
      </c>
      <c r="AR295" s="22">
        <f t="shared" si="53"/>
        <v>0</v>
      </c>
      <c r="AS295" s="22">
        <f>IF(AND(AQ295&gt;=Inputs!$B$15,D295=2),MAX(C295,Inputs!$B$15),AQ295)</f>
        <v>0</v>
      </c>
      <c r="AT295" s="22">
        <f>IF(AND(AR295&gt;=Inputs!$B$15,D295=2),MAX(C295,Inputs!$B$15),AR295)</f>
        <v>0</v>
      </c>
      <c r="AU295" s="22">
        <f>IF(AND(AS295&gt;=Inputs!$B$16,D295&lt;4),MAX(C295,Inputs!$B$16),AS295)</f>
        <v>0</v>
      </c>
      <c r="AV295" s="22">
        <f>IF(AND(AT295&gt;=Inputs!$B$16,D295&lt;4),MAX(C295,Inputs!$B$16),AT295)</f>
        <v>0</v>
      </c>
      <c r="AW295" s="20">
        <f>IF(AU295&gt;Inputs!$B$17,Inputs!$B$17,AU295)</f>
        <v>0</v>
      </c>
      <c r="AX295" s="20">
        <f>IF(AV295&gt;Inputs!$B$17,Inputs!$B$17,AV295)</f>
        <v>0</v>
      </c>
    </row>
    <row r="296" spans="1:50" x14ac:dyDescent="0.25">
      <c r="A296" s="1">
        <f>Levels!A297</f>
        <v>0</v>
      </c>
      <c r="B296" s="1">
        <f>Levels!B297</f>
        <v>0</v>
      </c>
      <c r="C296" s="15">
        <f>IF(AND(E296=0,F296=1),Levels!C297,'2013-2014'!AU296)</f>
        <v>0</v>
      </c>
      <c r="D296" s="1">
        <f>Levels!F297</f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 t="e">
        <f>Levels!AE297</f>
        <v>#N/A</v>
      </c>
      <c r="K296" s="1" t="e">
        <f>Levels!AF297</f>
        <v>#N/A</v>
      </c>
      <c r="L296" s="1" t="e">
        <f t="shared" si="55"/>
        <v>#N/A</v>
      </c>
      <c r="M296" s="19">
        <f>IF(D296=1,Inputs!$J$25,IF(D296=2,Inputs!$J$26,IF(D296=3,Inputs!$J$27,IF(D296=4,Inputs!$J$28,0))))</f>
        <v>0</v>
      </c>
      <c r="N296" s="19">
        <f>IF(D296=1,Inputs!$J$42,IF(D296=2,Inputs!$J$43,IF(D296=3,Inputs!$J$44,IF(D296=4,Inputs!$J$45,0))))</f>
        <v>0</v>
      </c>
      <c r="O296" s="19">
        <f>IF(D296=1,Inputs!$K$25,IF(D296=2,Inputs!$K$26,IF(D296=3,Inputs!$K$27,IF(D296=4,Inputs!$K$28,0))))</f>
        <v>0</v>
      </c>
      <c r="P296" s="19">
        <f>IF(D296=1,Inputs!$K$42,IF(D296=2,Inputs!$K$43,IF(D296=3,Inputs!$K$44,IF(D296=4,Inputs!$K$45,0))))</f>
        <v>0</v>
      </c>
      <c r="Q296" s="19">
        <f>IF(AND(D296=1,G296=1),Inputs!$L$25,IF(AND(D296=2,G296=1),Inputs!$L$26,IF(AND(D296=3,G296=1),Inputs!$L$27,IF(AND(D296=4,G296=1),Inputs!$L$28,0))))</f>
        <v>0</v>
      </c>
      <c r="R296" s="19">
        <f>IF(AND(D296=1,G296=1),Inputs!$L$42,IF(AND(D296=2,G296=1),Inputs!$L$43,IF(AND(D296=3,G296=1),Inputs!$L$44,IF(AND(D296=4,G296=1),Inputs!$L$45,0))))</f>
        <v>0</v>
      </c>
      <c r="S296" s="19">
        <f>IF(AND(D296=1,H296=1),Inputs!$M$25,IF(AND(D296=2,H296=1),Inputs!$M$26,IF(AND(D296=3,H296=1),Inputs!$M$27,IF(AND(D296=4,H296=1),Inputs!$M$28,0))))</f>
        <v>0</v>
      </c>
      <c r="T296" s="19">
        <f>IF(AND(D296=1,H296=1),Inputs!$M$42,IF(AND(D296=2,H296=1),Inputs!$M$43,IF(AND(D296=3,H296=1),Inputs!$M$44,IF(AND(D296=4,H296=1),Inputs!$M$45,0))))</f>
        <v>0</v>
      </c>
      <c r="U296" s="19">
        <f>IF(AND(D296=1,I296=1),Inputs!$N$25,IF(AND(D296=2,I296=1),Inputs!$N$26,IF(AND(D296=3,I296=1),Inputs!$N$27,IF(AND(D296=4,I296=1),Inputs!$N$28,0))))</f>
        <v>0</v>
      </c>
      <c r="V296" s="19">
        <f>IF(AND(D296=1,I296=1),Inputs!$N$42,IF(AND(D296=2,I296=1),Inputs!$N$43,IF(AND(D296=3,I296=1),Inputs!$N$44,IF(AND(D296=4,I296=1),Inputs!$N$45,0))))</f>
        <v>0</v>
      </c>
      <c r="W296" s="19">
        <f>IF(D296=1,Inputs!$J$34,IF(D296=2,Inputs!$J$35,IF(D296=3,Inputs!$J$36,IF(D296=4,Inputs!$J$37,0))))</f>
        <v>0</v>
      </c>
      <c r="X296" s="19">
        <f>IF(D296=1,Inputs!$J$51,IF(D296=2,Inputs!$J$52,IF(D296=3,Inputs!$J$53,IF(D296=4,Inputs!$J$54,0))))</f>
        <v>0</v>
      </c>
      <c r="Y296" s="19">
        <f>IF(D296=1,Inputs!$K$34,IF(D296=2,Inputs!$K$35,IF(D296=3,Inputs!$K$36,IF(D296=4,Inputs!$K$37,0))))</f>
        <v>0</v>
      </c>
      <c r="Z296" s="19">
        <f>IF(D296=1,Inputs!$K$51,IF(D296=2,Inputs!$K$52,IF(D296=3,Inputs!$K$53,IF(D296=4,Inputs!$K$54,0))))</f>
        <v>0</v>
      </c>
      <c r="AA296" s="19">
        <f>IF(AND(D296=1,G296=1),Inputs!$L$34,IF(AND(D296=2,G296=1),Inputs!$L$35,IF(AND(D296=3,G296=1),Inputs!$L$36,IF(AND(D296=4,G296=1),Inputs!$L$37,0))))</f>
        <v>0</v>
      </c>
      <c r="AB296" s="19">
        <f>IF(AND(D296=1,G296=1),Inputs!$L$51,IF(AND(D296=2,G296=1),Inputs!$L$52,IF(AND(D296=3,G296=1),Inputs!$L$53,IF(AND(D296=4,G296=1),Inputs!$L$54,0))))</f>
        <v>0</v>
      </c>
      <c r="AC296" s="19">
        <f>IF(AND(D296=1,H296=1),Inputs!$M$34,IF(AND(D296=2,H296=1),Inputs!$M$35,IF(AND(D296=3,H296=1),Inputs!$M$36,IF(AND(D296=4,H296=1),Inputs!$M$37,0))))</f>
        <v>0</v>
      </c>
      <c r="AD296" s="19">
        <f>IF(AND(D296=1,H296=1),Inputs!$M$51,IF(AND(D296=2,H296=1),Inputs!$M$52,IF(AND(D296=3,H296=1),Inputs!$M$53,IF(AND(D296=4,H296=1),Inputs!$M$54,0))))</f>
        <v>0</v>
      </c>
      <c r="AE296" s="19">
        <f>IF(AND(D296=1,I296=1),Inputs!$N$34,IF(AND(D296=2,I296=1),Inputs!$N$35,IF(AND(D296=3,I296=1),Inputs!$N$36,IF(AND(D296=4,I296=1),Inputs!$N$37,0))))</f>
        <v>0</v>
      </c>
      <c r="AF296" s="19">
        <f>IF(AND(D296=1,I296=1),Inputs!$N$51,IF(AND(D296=2,I296=1),Inputs!$N$52,IF(AND(D296=3,I296=1),Inputs!$N$53,IF(AND(D296=4,I296=1),Inputs!$N$54,0))))</f>
        <v>0</v>
      </c>
      <c r="AG296" s="19" t="e">
        <f t="shared" si="56"/>
        <v>#N/A</v>
      </c>
      <c r="AH296" s="19" t="e">
        <f t="shared" si="57"/>
        <v>#N/A</v>
      </c>
      <c r="AI296" s="19" t="e">
        <f t="shared" si="58"/>
        <v>#N/A</v>
      </c>
      <c r="AJ296" s="19" t="e">
        <f>IF(K296=2,Inputs!$B$7,IF(K296=3,Inputs!$B$8,IF(K296=4,Inputs!$B$9,IF(K296=5,Inputs!$B$10,IF(K296=6,Inputs!$B$11)))))</f>
        <v>#N/A</v>
      </c>
      <c r="AK296" s="19">
        <f>Inputs!$B$65+C296</f>
        <v>500</v>
      </c>
      <c r="AL296" s="19" t="e">
        <f t="shared" si="59"/>
        <v>#N/A</v>
      </c>
      <c r="AM296" s="19" t="e">
        <f t="shared" si="54"/>
        <v>#N/A</v>
      </c>
      <c r="AN296" s="19" t="e">
        <f t="shared" si="49"/>
        <v>#N/A</v>
      </c>
      <c r="AO296" s="19" t="e">
        <f t="shared" si="50"/>
        <v>#N/A</v>
      </c>
      <c r="AP296" s="19" t="e">
        <f t="shared" si="51"/>
        <v>#N/A</v>
      </c>
      <c r="AQ296" s="22">
        <f t="shared" si="52"/>
        <v>0</v>
      </c>
      <c r="AR296" s="22">
        <f t="shared" si="53"/>
        <v>0</v>
      </c>
      <c r="AS296" s="22">
        <f>IF(AND(AQ296&gt;=Inputs!$B$15,D296=2),MAX(C296,Inputs!$B$15),AQ296)</f>
        <v>0</v>
      </c>
      <c r="AT296" s="22">
        <f>IF(AND(AR296&gt;=Inputs!$B$15,D296=2),MAX(C296,Inputs!$B$15),AR296)</f>
        <v>0</v>
      </c>
      <c r="AU296" s="22">
        <f>IF(AND(AS296&gt;=Inputs!$B$16,D296&lt;4),MAX(C296,Inputs!$B$16),AS296)</f>
        <v>0</v>
      </c>
      <c r="AV296" s="22">
        <f>IF(AND(AT296&gt;=Inputs!$B$16,D296&lt;4),MAX(C296,Inputs!$B$16),AT296)</f>
        <v>0</v>
      </c>
      <c r="AW296" s="20">
        <f>IF(AU296&gt;Inputs!$B$17,Inputs!$B$17,AU296)</f>
        <v>0</v>
      </c>
      <c r="AX296" s="20">
        <f>IF(AV296&gt;Inputs!$B$17,Inputs!$B$17,AV296)</f>
        <v>0</v>
      </c>
    </row>
    <row r="297" spans="1:50" x14ac:dyDescent="0.25">
      <c r="A297" s="1">
        <f>Levels!A298</f>
        <v>0</v>
      </c>
      <c r="B297" s="1">
        <f>Levels!B298</f>
        <v>0</v>
      </c>
      <c r="C297" s="15">
        <f>IF(AND(E297=0,F297=1),Levels!C298,'2013-2014'!AU297)</f>
        <v>0</v>
      </c>
      <c r="D297" s="1">
        <f>Levels!F298</f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 t="e">
        <f>Levels!AE298</f>
        <v>#N/A</v>
      </c>
      <c r="K297" s="1" t="e">
        <f>Levels!AF298</f>
        <v>#N/A</v>
      </c>
      <c r="L297" s="1" t="e">
        <f t="shared" si="55"/>
        <v>#N/A</v>
      </c>
      <c r="M297" s="19">
        <f>IF(D297=1,Inputs!$J$25,IF(D297=2,Inputs!$J$26,IF(D297=3,Inputs!$J$27,IF(D297=4,Inputs!$J$28,0))))</f>
        <v>0</v>
      </c>
      <c r="N297" s="19">
        <f>IF(D297=1,Inputs!$J$42,IF(D297=2,Inputs!$J$43,IF(D297=3,Inputs!$J$44,IF(D297=4,Inputs!$J$45,0))))</f>
        <v>0</v>
      </c>
      <c r="O297" s="19">
        <f>IF(D297=1,Inputs!$K$25,IF(D297=2,Inputs!$K$26,IF(D297=3,Inputs!$K$27,IF(D297=4,Inputs!$K$28,0))))</f>
        <v>0</v>
      </c>
      <c r="P297" s="19">
        <f>IF(D297=1,Inputs!$K$42,IF(D297=2,Inputs!$K$43,IF(D297=3,Inputs!$K$44,IF(D297=4,Inputs!$K$45,0))))</f>
        <v>0</v>
      </c>
      <c r="Q297" s="19">
        <f>IF(AND(D297=1,G297=1),Inputs!$L$25,IF(AND(D297=2,G297=1),Inputs!$L$26,IF(AND(D297=3,G297=1),Inputs!$L$27,IF(AND(D297=4,G297=1),Inputs!$L$28,0))))</f>
        <v>0</v>
      </c>
      <c r="R297" s="19">
        <f>IF(AND(D297=1,G297=1),Inputs!$L$42,IF(AND(D297=2,G297=1),Inputs!$L$43,IF(AND(D297=3,G297=1),Inputs!$L$44,IF(AND(D297=4,G297=1),Inputs!$L$45,0))))</f>
        <v>0</v>
      </c>
      <c r="S297" s="19">
        <f>IF(AND(D297=1,H297=1),Inputs!$M$25,IF(AND(D297=2,H297=1),Inputs!$M$26,IF(AND(D297=3,H297=1),Inputs!$M$27,IF(AND(D297=4,H297=1),Inputs!$M$28,0))))</f>
        <v>0</v>
      </c>
      <c r="T297" s="19">
        <f>IF(AND(D297=1,H297=1),Inputs!$M$42,IF(AND(D297=2,H297=1),Inputs!$M$43,IF(AND(D297=3,H297=1),Inputs!$M$44,IF(AND(D297=4,H297=1),Inputs!$M$45,0))))</f>
        <v>0</v>
      </c>
      <c r="U297" s="19">
        <f>IF(AND(D297=1,I297=1),Inputs!$N$25,IF(AND(D297=2,I297=1),Inputs!$N$26,IF(AND(D297=3,I297=1),Inputs!$N$27,IF(AND(D297=4,I297=1),Inputs!$N$28,0))))</f>
        <v>0</v>
      </c>
      <c r="V297" s="19">
        <f>IF(AND(D297=1,I297=1),Inputs!$N$42,IF(AND(D297=2,I297=1),Inputs!$N$43,IF(AND(D297=3,I297=1),Inputs!$N$44,IF(AND(D297=4,I297=1),Inputs!$N$45,0))))</f>
        <v>0</v>
      </c>
      <c r="W297" s="19">
        <f>IF(D297=1,Inputs!$J$34,IF(D297=2,Inputs!$J$35,IF(D297=3,Inputs!$J$36,IF(D297=4,Inputs!$J$37,0))))</f>
        <v>0</v>
      </c>
      <c r="X297" s="19">
        <f>IF(D297=1,Inputs!$J$51,IF(D297=2,Inputs!$J$52,IF(D297=3,Inputs!$J$53,IF(D297=4,Inputs!$J$54,0))))</f>
        <v>0</v>
      </c>
      <c r="Y297" s="19">
        <f>IF(D297=1,Inputs!$K$34,IF(D297=2,Inputs!$K$35,IF(D297=3,Inputs!$K$36,IF(D297=4,Inputs!$K$37,0))))</f>
        <v>0</v>
      </c>
      <c r="Z297" s="19">
        <f>IF(D297=1,Inputs!$K$51,IF(D297=2,Inputs!$K$52,IF(D297=3,Inputs!$K$53,IF(D297=4,Inputs!$K$54,0))))</f>
        <v>0</v>
      </c>
      <c r="AA297" s="19">
        <f>IF(AND(D297=1,G297=1),Inputs!$L$34,IF(AND(D297=2,G297=1),Inputs!$L$35,IF(AND(D297=3,G297=1),Inputs!$L$36,IF(AND(D297=4,G297=1),Inputs!$L$37,0))))</f>
        <v>0</v>
      </c>
      <c r="AB297" s="19">
        <f>IF(AND(D297=1,G297=1),Inputs!$L$51,IF(AND(D297=2,G297=1),Inputs!$L$52,IF(AND(D297=3,G297=1),Inputs!$L$53,IF(AND(D297=4,G297=1),Inputs!$L$54,0))))</f>
        <v>0</v>
      </c>
      <c r="AC297" s="19">
        <f>IF(AND(D297=1,H297=1),Inputs!$M$34,IF(AND(D297=2,H297=1),Inputs!$M$35,IF(AND(D297=3,H297=1),Inputs!$M$36,IF(AND(D297=4,H297=1),Inputs!$M$37,0))))</f>
        <v>0</v>
      </c>
      <c r="AD297" s="19">
        <f>IF(AND(D297=1,H297=1),Inputs!$M$51,IF(AND(D297=2,H297=1),Inputs!$M$52,IF(AND(D297=3,H297=1),Inputs!$M$53,IF(AND(D297=4,H297=1),Inputs!$M$54,0))))</f>
        <v>0</v>
      </c>
      <c r="AE297" s="19">
        <f>IF(AND(D297=1,I297=1),Inputs!$N$34,IF(AND(D297=2,I297=1),Inputs!$N$35,IF(AND(D297=3,I297=1),Inputs!$N$36,IF(AND(D297=4,I297=1),Inputs!$N$37,0))))</f>
        <v>0</v>
      </c>
      <c r="AF297" s="19">
        <f>IF(AND(D297=1,I297=1),Inputs!$N$51,IF(AND(D297=2,I297=1),Inputs!$N$52,IF(AND(D297=3,I297=1),Inputs!$N$53,IF(AND(D297=4,I297=1),Inputs!$N$54,0))))</f>
        <v>0</v>
      </c>
      <c r="AG297" s="19" t="e">
        <f t="shared" si="56"/>
        <v>#N/A</v>
      </c>
      <c r="AH297" s="19" t="e">
        <f t="shared" si="57"/>
        <v>#N/A</v>
      </c>
      <c r="AI297" s="19" t="e">
        <f t="shared" si="58"/>
        <v>#N/A</v>
      </c>
      <c r="AJ297" s="19" t="e">
        <f>IF(K297=2,Inputs!$B$7,IF(K297=3,Inputs!$B$8,IF(K297=4,Inputs!$B$9,IF(K297=5,Inputs!$B$10,IF(K297=6,Inputs!$B$11)))))</f>
        <v>#N/A</v>
      </c>
      <c r="AK297" s="19">
        <f>Inputs!$B$65+C297</f>
        <v>500</v>
      </c>
      <c r="AL297" s="19" t="e">
        <f t="shared" si="59"/>
        <v>#N/A</v>
      </c>
      <c r="AM297" s="19" t="e">
        <f t="shared" si="54"/>
        <v>#N/A</v>
      </c>
      <c r="AN297" s="19" t="e">
        <f t="shared" si="49"/>
        <v>#N/A</v>
      </c>
      <c r="AO297" s="19" t="e">
        <f t="shared" si="50"/>
        <v>#N/A</v>
      </c>
      <c r="AP297" s="19" t="e">
        <f t="shared" si="51"/>
        <v>#N/A</v>
      </c>
      <c r="AQ297" s="22">
        <f t="shared" si="52"/>
        <v>0</v>
      </c>
      <c r="AR297" s="22">
        <f t="shared" si="53"/>
        <v>0</v>
      </c>
      <c r="AS297" s="22">
        <f>IF(AND(AQ297&gt;=Inputs!$B$15,D297=2),MAX(C297,Inputs!$B$15),AQ297)</f>
        <v>0</v>
      </c>
      <c r="AT297" s="22">
        <f>IF(AND(AR297&gt;=Inputs!$B$15,D297=2),MAX(C297,Inputs!$B$15),AR297)</f>
        <v>0</v>
      </c>
      <c r="AU297" s="22">
        <f>IF(AND(AS297&gt;=Inputs!$B$16,D297&lt;4),MAX(C297,Inputs!$B$16),AS297)</f>
        <v>0</v>
      </c>
      <c r="AV297" s="22">
        <f>IF(AND(AT297&gt;=Inputs!$B$16,D297&lt;4),MAX(C297,Inputs!$B$16),AT297)</f>
        <v>0</v>
      </c>
      <c r="AW297" s="20">
        <f>IF(AU297&gt;Inputs!$B$17,Inputs!$B$17,AU297)</f>
        <v>0</v>
      </c>
      <c r="AX297" s="20">
        <f>IF(AV297&gt;Inputs!$B$17,Inputs!$B$17,AV297)</f>
        <v>0</v>
      </c>
    </row>
    <row r="298" spans="1:50" x14ac:dyDescent="0.25">
      <c r="A298" s="1">
        <f>Levels!A299</f>
        <v>0</v>
      </c>
      <c r="B298" s="1">
        <f>Levels!B299</f>
        <v>0</v>
      </c>
      <c r="C298" s="15">
        <f>IF(AND(E298=0,F298=1),Levels!C299,'2013-2014'!AU298)</f>
        <v>0</v>
      </c>
      <c r="D298" s="1">
        <f>Levels!F299</f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 t="e">
        <f>Levels!AE299</f>
        <v>#N/A</v>
      </c>
      <c r="K298" s="1" t="e">
        <f>Levels!AF299</f>
        <v>#N/A</v>
      </c>
      <c r="L298" s="1" t="e">
        <f t="shared" si="55"/>
        <v>#N/A</v>
      </c>
      <c r="M298" s="19">
        <f>IF(D298=1,Inputs!$J$25,IF(D298=2,Inputs!$J$26,IF(D298=3,Inputs!$J$27,IF(D298=4,Inputs!$J$28,0))))</f>
        <v>0</v>
      </c>
      <c r="N298" s="19">
        <f>IF(D298=1,Inputs!$J$42,IF(D298=2,Inputs!$J$43,IF(D298=3,Inputs!$J$44,IF(D298=4,Inputs!$J$45,0))))</f>
        <v>0</v>
      </c>
      <c r="O298" s="19">
        <f>IF(D298=1,Inputs!$K$25,IF(D298=2,Inputs!$K$26,IF(D298=3,Inputs!$K$27,IF(D298=4,Inputs!$K$28,0))))</f>
        <v>0</v>
      </c>
      <c r="P298" s="19">
        <f>IF(D298=1,Inputs!$K$42,IF(D298=2,Inputs!$K$43,IF(D298=3,Inputs!$K$44,IF(D298=4,Inputs!$K$45,0))))</f>
        <v>0</v>
      </c>
      <c r="Q298" s="19">
        <f>IF(AND(D298=1,G298=1),Inputs!$L$25,IF(AND(D298=2,G298=1),Inputs!$L$26,IF(AND(D298=3,G298=1),Inputs!$L$27,IF(AND(D298=4,G298=1),Inputs!$L$28,0))))</f>
        <v>0</v>
      </c>
      <c r="R298" s="19">
        <f>IF(AND(D298=1,G298=1),Inputs!$L$42,IF(AND(D298=2,G298=1),Inputs!$L$43,IF(AND(D298=3,G298=1),Inputs!$L$44,IF(AND(D298=4,G298=1),Inputs!$L$45,0))))</f>
        <v>0</v>
      </c>
      <c r="S298" s="19">
        <f>IF(AND(D298=1,H298=1),Inputs!$M$25,IF(AND(D298=2,H298=1),Inputs!$M$26,IF(AND(D298=3,H298=1),Inputs!$M$27,IF(AND(D298=4,H298=1),Inputs!$M$28,0))))</f>
        <v>0</v>
      </c>
      <c r="T298" s="19">
        <f>IF(AND(D298=1,H298=1),Inputs!$M$42,IF(AND(D298=2,H298=1),Inputs!$M$43,IF(AND(D298=3,H298=1),Inputs!$M$44,IF(AND(D298=4,H298=1),Inputs!$M$45,0))))</f>
        <v>0</v>
      </c>
      <c r="U298" s="19">
        <f>IF(AND(D298=1,I298=1),Inputs!$N$25,IF(AND(D298=2,I298=1),Inputs!$N$26,IF(AND(D298=3,I298=1),Inputs!$N$27,IF(AND(D298=4,I298=1),Inputs!$N$28,0))))</f>
        <v>0</v>
      </c>
      <c r="V298" s="19">
        <f>IF(AND(D298=1,I298=1),Inputs!$N$42,IF(AND(D298=2,I298=1),Inputs!$N$43,IF(AND(D298=3,I298=1),Inputs!$N$44,IF(AND(D298=4,I298=1),Inputs!$N$45,0))))</f>
        <v>0</v>
      </c>
      <c r="W298" s="19">
        <f>IF(D298=1,Inputs!$J$34,IF(D298=2,Inputs!$J$35,IF(D298=3,Inputs!$J$36,IF(D298=4,Inputs!$J$37,0))))</f>
        <v>0</v>
      </c>
      <c r="X298" s="19">
        <f>IF(D298=1,Inputs!$J$51,IF(D298=2,Inputs!$J$52,IF(D298=3,Inputs!$J$53,IF(D298=4,Inputs!$J$54,0))))</f>
        <v>0</v>
      </c>
      <c r="Y298" s="19">
        <f>IF(D298=1,Inputs!$K$34,IF(D298=2,Inputs!$K$35,IF(D298=3,Inputs!$K$36,IF(D298=4,Inputs!$K$37,0))))</f>
        <v>0</v>
      </c>
      <c r="Z298" s="19">
        <f>IF(D298=1,Inputs!$K$51,IF(D298=2,Inputs!$K$52,IF(D298=3,Inputs!$K$53,IF(D298=4,Inputs!$K$54,0))))</f>
        <v>0</v>
      </c>
      <c r="AA298" s="19">
        <f>IF(AND(D298=1,G298=1),Inputs!$L$34,IF(AND(D298=2,G298=1),Inputs!$L$35,IF(AND(D298=3,G298=1),Inputs!$L$36,IF(AND(D298=4,G298=1),Inputs!$L$37,0))))</f>
        <v>0</v>
      </c>
      <c r="AB298" s="19">
        <f>IF(AND(D298=1,G298=1),Inputs!$L$51,IF(AND(D298=2,G298=1),Inputs!$L$52,IF(AND(D298=3,G298=1),Inputs!$L$53,IF(AND(D298=4,G298=1),Inputs!$L$54,0))))</f>
        <v>0</v>
      </c>
      <c r="AC298" s="19">
        <f>IF(AND(D298=1,H298=1),Inputs!$M$34,IF(AND(D298=2,H298=1),Inputs!$M$35,IF(AND(D298=3,H298=1),Inputs!$M$36,IF(AND(D298=4,H298=1),Inputs!$M$37,0))))</f>
        <v>0</v>
      </c>
      <c r="AD298" s="19">
        <f>IF(AND(D298=1,H298=1),Inputs!$M$51,IF(AND(D298=2,H298=1),Inputs!$M$52,IF(AND(D298=3,H298=1),Inputs!$M$53,IF(AND(D298=4,H298=1),Inputs!$M$54,0))))</f>
        <v>0</v>
      </c>
      <c r="AE298" s="19">
        <f>IF(AND(D298=1,I298=1),Inputs!$N$34,IF(AND(D298=2,I298=1),Inputs!$N$35,IF(AND(D298=3,I298=1),Inputs!$N$36,IF(AND(D298=4,I298=1),Inputs!$N$37,0))))</f>
        <v>0</v>
      </c>
      <c r="AF298" s="19">
        <f>IF(AND(D298=1,I298=1),Inputs!$N$51,IF(AND(D298=2,I298=1),Inputs!$N$52,IF(AND(D298=3,I298=1),Inputs!$N$53,IF(AND(D298=4,I298=1),Inputs!$N$54,0))))</f>
        <v>0</v>
      </c>
      <c r="AG298" s="19" t="e">
        <f t="shared" si="56"/>
        <v>#N/A</v>
      </c>
      <c r="AH298" s="19" t="e">
        <f t="shared" si="57"/>
        <v>#N/A</v>
      </c>
      <c r="AI298" s="19" t="e">
        <f t="shared" si="58"/>
        <v>#N/A</v>
      </c>
      <c r="AJ298" s="19" t="e">
        <f>IF(K298=2,Inputs!$B$7,IF(K298=3,Inputs!$B$8,IF(K298=4,Inputs!$B$9,IF(K298=5,Inputs!$B$10,IF(K298=6,Inputs!$B$11)))))</f>
        <v>#N/A</v>
      </c>
      <c r="AK298" s="19">
        <f>Inputs!$B$65+C298</f>
        <v>500</v>
      </c>
      <c r="AL298" s="19" t="e">
        <f t="shared" si="59"/>
        <v>#N/A</v>
      </c>
      <c r="AM298" s="19" t="e">
        <f t="shared" si="54"/>
        <v>#N/A</v>
      </c>
      <c r="AN298" s="19" t="e">
        <f t="shared" si="49"/>
        <v>#N/A</v>
      </c>
      <c r="AO298" s="19" t="e">
        <f t="shared" si="50"/>
        <v>#N/A</v>
      </c>
      <c r="AP298" s="19" t="e">
        <f t="shared" si="51"/>
        <v>#N/A</v>
      </c>
      <c r="AQ298" s="22">
        <f t="shared" si="52"/>
        <v>0</v>
      </c>
      <c r="AR298" s="22">
        <f t="shared" si="53"/>
        <v>0</v>
      </c>
      <c r="AS298" s="22">
        <f>IF(AND(AQ298&gt;=Inputs!$B$15,D298=2),MAX(C298,Inputs!$B$15),AQ298)</f>
        <v>0</v>
      </c>
      <c r="AT298" s="22">
        <f>IF(AND(AR298&gt;=Inputs!$B$15,D298=2),MAX(C298,Inputs!$B$15),AR298)</f>
        <v>0</v>
      </c>
      <c r="AU298" s="22">
        <f>IF(AND(AS298&gt;=Inputs!$B$16,D298&lt;4),MAX(C298,Inputs!$B$16),AS298)</f>
        <v>0</v>
      </c>
      <c r="AV298" s="22">
        <f>IF(AND(AT298&gt;=Inputs!$B$16,D298&lt;4),MAX(C298,Inputs!$B$16),AT298)</f>
        <v>0</v>
      </c>
      <c r="AW298" s="20">
        <f>IF(AU298&gt;Inputs!$B$17,Inputs!$B$17,AU298)</f>
        <v>0</v>
      </c>
      <c r="AX298" s="20">
        <f>IF(AV298&gt;Inputs!$B$17,Inputs!$B$17,AV298)</f>
        <v>0</v>
      </c>
    </row>
    <row r="299" spans="1:50" x14ac:dyDescent="0.25">
      <c r="A299" s="1">
        <f>Levels!A300</f>
        <v>0</v>
      </c>
      <c r="B299" s="1">
        <f>Levels!B300</f>
        <v>0</v>
      </c>
      <c r="C299" s="15">
        <f>IF(AND(E299=0,F299=1),Levels!C300,'2013-2014'!AU299)</f>
        <v>0</v>
      </c>
      <c r="D299" s="1">
        <f>Levels!F300</f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 t="e">
        <f>Levels!AE300</f>
        <v>#N/A</v>
      </c>
      <c r="K299" s="1" t="e">
        <f>Levels!AF300</f>
        <v>#N/A</v>
      </c>
      <c r="L299" s="1" t="e">
        <f t="shared" si="55"/>
        <v>#N/A</v>
      </c>
      <c r="M299" s="19">
        <f>IF(D299=1,Inputs!$J$25,IF(D299=2,Inputs!$J$26,IF(D299=3,Inputs!$J$27,IF(D299=4,Inputs!$J$28,0))))</f>
        <v>0</v>
      </c>
      <c r="N299" s="19">
        <f>IF(D299=1,Inputs!$J$42,IF(D299=2,Inputs!$J$43,IF(D299=3,Inputs!$J$44,IF(D299=4,Inputs!$J$45,0))))</f>
        <v>0</v>
      </c>
      <c r="O299" s="19">
        <f>IF(D299=1,Inputs!$K$25,IF(D299=2,Inputs!$K$26,IF(D299=3,Inputs!$K$27,IF(D299=4,Inputs!$K$28,0))))</f>
        <v>0</v>
      </c>
      <c r="P299" s="19">
        <f>IF(D299=1,Inputs!$K$42,IF(D299=2,Inputs!$K$43,IF(D299=3,Inputs!$K$44,IF(D299=4,Inputs!$K$45,0))))</f>
        <v>0</v>
      </c>
      <c r="Q299" s="19">
        <f>IF(AND(D299=1,G299=1),Inputs!$L$25,IF(AND(D299=2,G299=1),Inputs!$L$26,IF(AND(D299=3,G299=1),Inputs!$L$27,IF(AND(D299=4,G299=1),Inputs!$L$28,0))))</f>
        <v>0</v>
      </c>
      <c r="R299" s="19">
        <f>IF(AND(D299=1,G299=1),Inputs!$L$42,IF(AND(D299=2,G299=1),Inputs!$L$43,IF(AND(D299=3,G299=1),Inputs!$L$44,IF(AND(D299=4,G299=1),Inputs!$L$45,0))))</f>
        <v>0</v>
      </c>
      <c r="S299" s="19">
        <f>IF(AND(D299=1,H299=1),Inputs!$M$25,IF(AND(D299=2,H299=1),Inputs!$M$26,IF(AND(D299=3,H299=1),Inputs!$M$27,IF(AND(D299=4,H299=1),Inputs!$M$28,0))))</f>
        <v>0</v>
      </c>
      <c r="T299" s="19">
        <f>IF(AND(D299=1,H299=1),Inputs!$M$42,IF(AND(D299=2,H299=1),Inputs!$M$43,IF(AND(D299=3,H299=1),Inputs!$M$44,IF(AND(D299=4,H299=1),Inputs!$M$45,0))))</f>
        <v>0</v>
      </c>
      <c r="U299" s="19">
        <f>IF(AND(D299=1,I299=1),Inputs!$N$25,IF(AND(D299=2,I299=1),Inputs!$N$26,IF(AND(D299=3,I299=1),Inputs!$N$27,IF(AND(D299=4,I299=1),Inputs!$N$28,0))))</f>
        <v>0</v>
      </c>
      <c r="V299" s="19">
        <f>IF(AND(D299=1,I299=1),Inputs!$N$42,IF(AND(D299=2,I299=1),Inputs!$N$43,IF(AND(D299=3,I299=1),Inputs!$N$44,IF(AND(D299=4,I299=1),Inputs!$N$45,0))))</f>
        <v>0</v>
      </c>
      <c r="W299" s="19">
        <f>IF(D299=1,Inputs!$J$34,IF(D299=2,Inputs!$J$35,IF(D299=3,Inputs!$J$36,IF(D299=4,Inputs!$J$37,0))))</f>
        <v>0</v>
      </c>
      <c r="X299" s="19">
        <f>IF(D299=1,Inputs!$J$51,IF(D299=2,Inputs!$J$52,IF(D299=3,Inputs!$J$53,IF(D299=4,Inputs!$J$54,0))))</f>
        <v>0</v>
      </c>
      <c r="Y299" s="19">
        <f>IF(D299=1,Inputs!$K$34,IF(D299=2,Inputs!$K$35,IF(D299=3,Inputs!$K$36,IF(D299=4,Inputs!$K$37,0))))</f>
        <v>0</v>
      </c>
      <c r="Z299" s="19">
        <f>IF(D299=1,Inputs!$K$51,IF(D299=2,Inputs!$K$52,IF(D299=3,Inputs!$K$53,IF(D299=4,Inputs!$K$54,0))))</f>
        <v>0</v>
      </c>
      <c r="AA299" s="19">
        <f>IF(AND(D299=1,G299=1),Inputs!$L$34,IF(AND(D299=2,G299=1),Inputs!$L$35,IF(AND(D299=3,G299=1),Inputs!$L$36,IF(AND(D299=4,G299=1),Inputs!$L$37,0))))</f>
        <v>0</v>
      </c>
      <c r="AB299" s="19">
        <f>IF(AND(D299=1,G299=1),Inputs!$L$51,IF(AND(D299=2,G299=1),Inputs!$L$52,IF(AND(D299=3,G299=1),Inputs!$L$53,IF(AND(D299=4,G299=1),Inputs!$L$54,0))))</f>
        <v>0</v>
      </c>
      <c r="AC299" s="19">
        <f>IF(AND(D299=1,H299=1),Inputs!$M$34,IF(AND(D299=2,H299=1),Inputs!$M$35,IF(AND(D299=3,H299=1),Inputs!$M$36,IF(AND(D299=4,H299=1),Inputs!$M$37,0))))</f>
        <v>0</v>
      </c>
      <c r="AD299" s="19">
        <f>IF(AND(D299=1,H299=1),Inputs!$M$51,IF(AND(D299=2,H299=1),Inputs!$M$52,IF(AND(D299=3,H299=1),Inputs!$M$53,IF(AND(D299=4,H299=1),Inputs!$M$54,0))))</f>
        <v>0</v>
      </c>
      <c r="AE299" s="19">
        <f>IF(AND(D299=1,I299=1),Inputs!$N$34,IF(AND(D299=2,I299=1),Inputs!$N$35,IF(AND(D299=3,I299=1),Inputs!$N$36,IF(AND(D299=4,I299=1),Inputs!$N$37,0))))</f>
        <v>0</v>
      </c>
      <c r="AF299" s="19">
        <f>IF(AND(D299=1,I299=1),Inputs!$N$51,IF(AND(D299=2,I299=1),Inputs!$N$52,IF(AND(D299=3,I299=1),Inputs!$N$53,IF(AND(D299=4,I299=1),Inputs!$N$54,0))))</f>
        <v>0</v>
      </c>
      <c r="AG299" s="19" t="e">
        <f t="shared" si="56"/>
        <v>#N/A</v>
      </c>
      <c r="AH299" s="19" t="e">
        <f t="shared" si="57"/>
        <v>#N/A</v>
      </c>
      <c r="AI299" s="19" t="e">
        <f t="shared" si="58"/>
        <v>#N/A</v>
      </c>
      <c r="AJ299" s="19" t="e">
        <f>IF(K299=2,Inputs!$B$7,IF(K299=3,Inputs!$B$8,IF(K299=4,Inputs!$B$9,IF(K299=5,Inputs!$B$10,IF(K299=6,Inputs!$B$11)))))</f>
        <v>#N/A</v>
      </c>
      <c r="AK299" s="19">
        <f>Inputs!$B$65+C299</f>
        <v>500</v>
      </c>
      <c r="AL299" s="19" t="e">
        <f t="shared" si="59"/>
        <v>#N/A</v>
      </c>
      <c r="AM299" s="19" t="e">
        <f t="shared" si="54"/>
        <v>#N/A</v>
      </c>
      <c r="AN299" s="19" t="e">
        <f t="shared" si="49"/>
        <v>#N/A</v>
      </c>
      <c r="AO299" s="19" t="e">
        <f t="shared" si="50"/>
        <v>#N/A</v>
      </c>
      <c r="AP299" s="19" t="e">
        <f t="shared" si="51"/>
        <v>#N/A</v>
      </c>
      <c r="AQ299" s="22">
        <f t="shared" si="52"/>
        <v>0</v>
      </c>
      <c r="AR299" s="22">
        <f t="shared" si="53"/>
        <v>0</v>
      </c>
      <c r="AS299" s="22">
        <f>IF(AND(AQ299&gt;=Inputs!$B$15,D299=2),MAX(C299,Inputs!$B$15),AQ299)</f>
        <v>0</v>
      </c>
      <c r="AT299" s="22">
        <f>IF(AND(AR299&gt;=Inputs!$B$15,D299=2),MAX(C299,Inputs!$B$15),AR299)</f>
        <v>0</v>
      </c>
      <c r="AU299" s="22">
        <f>IF(AND(AS299&gt;=Inputs!$B$16,D299&lt;4),MAX(C299,Inputs!$B$16),AS299)</f>
        <v>0</v>
      </c>
      <c r="AV299" s="22">
        <f>IF(AND(AT299&gt;=Inputs!$B$16,D299&lt;4),MAX(C299,Inputs!$B$16),AT299)</f>
        <v>0</v>
      </c>
      <c r="AW299" s="20">
        <f>IF(AU299&gt;Inputs!$B$17,Inputs!$B$17,AU299)</f>
        <v>0</v>
      </c>
      <c r="AX299" s="20">
        <f>IF(AV299&gt;Inputs!$B$17,Inputs!$B$17,AV299)</f>
        <v>0</v>
      </c>
    </row>
    <row r="300" spans="1:50" x14ac:dyDescent="0.25">
      <c r="A300" s="1">
        <f>Levels!A301</f>
        <v>0</v>
      </c>
      <c r="B300" s="1">
        <f>Levels!B301</f>
        <v>0</v>
      </c>
      <c r="C300" s="15">
        <f>IF(AND(E300=0,F300=1),Levels!C301,'2013-2014'!AU300)</f>
        <v>0</v>
      </c>
      <c r="D300" s="1">
        <f>Levels!F301</f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 t="e">
        <f>Levels!AE301</f>
        <v>#N/A</v>
      </c>
      <c r="K300" s="1" t="e">
        <f>Levels!AF301</f>
        <v>#N/A</v>
      </c>
      <c r="L300" s="1" t="e">
        <f t="shared" si="55"/>
        <v>#N/A</v>
      </c>
      <c r="M300" s="19">
        <f>IF(D300=1,Inputs!$J$25,IF(D300=2,Inputs!$J$26,IF(D300=3,Inputs!$J$27,IF(D300=4,Inputs!$J$28,0))))</f>
        <v>0</v>
      </c>
      <c r="N300" s="19">
        <f>IF(D300=1,Inputs!$J$42,IF(D300=2,Inputs!$J$43,IF(D300=3,Inputs!$J$44,IF(D300=4,Inputs!$J$45,0))))</f>
        <v>0</v>
      </c>
      <c r="O300" s="19">
        <f>IF(D300=1,Inputs!$K$25,IF(D300=2,Inputs!$K$26,IF(D300=3,Inputs!$K$27,IF(D300=4,Inputs!$K$28,0))))</f>
        <v>0</v>
      </c>
      <c r="P300" s="19">
        <f>IF(D300=1,Inputs!$K$42,IF(D300=2,Inputs!$K$43,IF(D300=3,Inputs!$K$44,IF(D300=4,Inputs!$K$45,0))))</f>
        <v>0</v>
      </c>
      <c r="Q300" s="19">
        <f>IF(AND(D300=1,G300=1),Inputs!$L$25,IF(AND(D300=2,G300=1),Inputs!$L$26,IF(AND(D300=3,G300=1),Inputs!$L$27,IF(AND(D300=4,G300=1),Inputs!$L$28,0))))</f>
        <v>0</v>
      </c>
      <c r="R300" s="19">
        <f>IF(AND(D300=1,G300=1),Inputs!$L$42,IF(AND(D300=2,G300=1),Inputs!$L$43,IF(AND(D300=3,G300=1),Inputs!$L$44,IF(AND(D300=4,G300=1),Inputs!$L$45,0))))</f>
        <v>0</v>
      </c>
      <c r="S300" s="19">
        <f>IF(AND(D300=1,H300=1),Inputs!$M$25,IF(AND(D300=2,H300=1),Inputs!$M$26,IF(AND(D300=3,H300=1),Inputs!$M$27,IF(AND(D300=4,H300=1),Inputs!$M$28,0))))</f>
        <v>0</v>
      </c>
      <c r="T300" s="19">
        <f>IF(AND(D300=1,H300=1),Inputs!$M$42,IF(AND(D300=2,H300=1),Inputs!$M$43,IF(AND(D300=3,H300=1),Inputs!$M$44,IF(AND(D300=4,H300=1),Inputs!$M$45,0))))</f>
        <v>0</v>
      </c>
      <c r="U300" s="19">
        <f>IF(AND(D300=1,I300=1),Inputs!$N$25,IF(AND(D300=2,I300=1),Inputs!$N$26,IF(AND(D300=3,I300=1),Inputs!$N$27,IF(AND(D300=4,I300=1),Inputs!$N$28,0))))</f>
        <v>0</v>
      </c>
      <c r="V300" s="19">
        <f>IF(AND(D300=1,I300=1),Inputs!$N$42,IF(AND(D300=2,I300=1),Inputs!$N$43,IF(AND(D300=3,I300=1),Inputs!$N$44,IF(AND(D300=4,I300=1),Inputs!$N$45,0))))</f>
        <v>0</v>
      </c>
      <c r="W300" s="19">
        <f>IF(D300=1,Inputs!$J$34,IF(D300=2,Inputs!$J$35,IF(D300=3,Inputs!$J$36,IF(D300=4,Inputs!$J$37,0))))</f>
        <v>0</v>
      </c>
      <c r="X300" s="19">
        <f>IF(D300=1,Inputs!$J$51,IF(D300=2,Inputs!$J$52,IF(D300=3,Inputs!$J$53,IF(D300=4,Inputs!$J$54,0))))</f>
        <v>0</v>
      </c>
      <c r="Y300" s="19">
        <f>IF(D300=1,Inputs!$K$34,IF(D300=2,Inputs!$K$35,IF(D300=3,Inputs!$K$36,IF(D300=4,Inputs!$K$37,0))))</f>
        <v>0</v>
      </c>
      <c r="Z300" s="19">
        <f>IF(D300=1,Inputs!$K$51,IF(D300=2,Inputs!$K$52,IF(D300=3,Inputs!$K$53,IF(D300=4,Inputs!$K$54,0))))</f>
        <v>0</v>
      </c>
      <c r="AA300" s="19">
        <f>IF(AND(D300=1,G300=1),Inputs!$L$34,IF(AND(D300=2,G300=1),Inputs!$L$35,IF(AND(D300=3,G300=1),Inputs!$L$36,IF(AND(D300=4,G300=1),Inputs!$L$37,0))))</f>
        <v>0</v>
      </c>
      <c r="AB300" s="19">
        <f>IF(AND(D300=1,G300=1),Inputs!$L$51,IF(AND(D300=2,G300=1),Inputs!$L$52,IF(AND(D300=3,G300=1),Inputs!$L$53,IF(AND(D300=4,G300=1),Inputs!$L$54,0))))</f>
        <v>0</v>
      </c>
      <c r="AC300" s="19">
        <f>IF(AND(D300=1,H300=1),Inputs!$M$34,IF(AND(D300=2,H300=1),Inputs!$M$35,IF(AND(D300=3,H300=1),Inputs!$M$36,IF(AND(D300=4,H300=1),Inputs!$M$37,0))))</f>
        <v>0</v>
      </c>
      <c r="AD300" s="19">
        <f>IF(AND(D300=1,H300=1),Inputs!$M$51,IF(AND(D300=2,H300=1),Inputs!$M$52,IF(AND(D300=3,H300=1),Inputs!$M$53,IF(AND(D300=4,H300=1),Inputs!$M$54,0))))</f>
        <v>0</v>
      </c>
      <c r="AE300" s="19">
        <f>IF(AND(D300=1,I300=1),Inputs!$N$34,IF(AND(D300=2,I300=1),Inputs!$N$35,IF(AND(D300=3,I300=1),Inputs!$N$36,IF(AND(D300=4,I300=1),Inputs!$N$37,0))))</f>
        <v>0</v>
      </c>
      <c r="AF300" s="19">
        <f>IF(AND(D300=1,I300=1),Inputs!$N$51,IF(AND(D300=2,I300=1),Inputs!$N$52,IF(AND(D300=3,I300=1),Inputs!$N$53,IF(AND(D300=4,I300=1),Inputs!$N$54,0))))</f>
        <v>0</v>
      </c>
      <c r="AG300" s="19" t="e">
        <f t="shared" si="56"/>
        <v>#N/A</v>
      </c>
      <c r="AH300" s="19" t="e">
        <f t="shared" si="57"/>
        <v>#N/A</v>
      </c>
      <c r="AI300" s="19" t="e">
        <f t="shared" si="58"/>
        <v>#N/A</v>
      </c>
      <c r="AJ300" s="19" t="e">
        <f>IF(K300=2,Inputs!$B$7,IF(K300=3,Inputs!$B$8,IF(K300=4,Inputs!$B$9,IF(K300=5,Inputs!$B$10,IF(K300=6,Inputs!$B$11)))))</f>
        <v>#N/A</v>
      </c>
      <c r="AK300" s="19">
        <f>Inputs!$B$65+C300</f>
        <v>500</v>
      </c>
      <c r="AL300" s="19" t="e">
        <f t="shared" si="59"/>
        <v>#N/A</v>
      </c>
      <c r="AM300" s="19" t="e">
        <f t="shared" si="54"/>
        <v>#N/A</v>
      </c>
      <c r="AN300" s="19" t="e">
        <f t="shared" si="49"/>
        <v>#N/A</v>
      </c>
      <c r="AO300" s="19" t="e">
        <f t="shared" si="50"/>
        <v>#N/A</v>
      </c>
      <c r="AP300" s="19" t="e">
        <f t="shared" si="51"/>
        <v>#N/A</v>
      </c>
      <c r="AQ300" s="22">
        <f t="shared" si="52"/>
        <v>0</v>
      </c>
      <c r="AR300" s="22">
        <f t="shared" si="53"/>
        <v>0</v>
      </c>
      <c r="AS300" s="22">
        <f>IF(AND(AQ300&gt;=Inputs!$B$15,D300=2),MAX(C300,Inputs!$B$15),AQ300)</f>
        <v>0</v>
      </c>
      <c r="AT300" s="22">
        <f>IF(AND(AR300&gt;=Inputs!$B$15,D300=2),MAX(C300,Inputs!$B$15),AR300)</f>
        <v>0</v>
      </c>
      <c r="AU300" s="22">
        <f>IF(AND(AS300&gt;=Inputs!$B$16,D300&lt;4),MAX(C300,Inputs!$B$16),AS300)</f>
        <v>0</v>
      </c>
      <c r="AV300" s="22">
        <f>IF(AND(AT300&gt;=Inputs!$B$16,D300&lt;4),MAX(C300,Inputs!$B$16),AT300)</f>
        <v>0</v>
      </c>
      <c r="AW300" s="20">
        <f>IF(AU300&gt;Inputs!$B$17,Inputs!$B$17,AU300)</f>
        <v>0</v>
      </c>
      <c r="AX300" s="20">
        <f>IF(AV300&gt;Inputs!$B$17,Inputs!$B$17,AV300)</f>
        <v>0</v>
      </c>
    </row>
    <row r="301" spans="1:50" x14ac:dyDescent="0.25">
      <c r="A301" s="1">
        <f>Levels!A302</f>
        <v>0</v>
      </c>
      <c r="B301" s="1">
        <f>Levels!B302</f>
        <v>0</v>
      </c>
      <c r="C301" s="15">
        <f>IF(AND(E301=0,F301=1),Levels!C302,'2013-2014'!AU301)</f>
        <v>0</v>
      </c>
      <c r="D301" s="1">
        <f>Levels!F302</f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 t="e">
        <f>Levels!AE302</f>
        <v>#N/A</v>
      </c>
      <c r="K301" s="1" t="e">
        <f>Levels!AF302</f>
        <v>#N/A</v>
      </c>
      <c r="L301" s="1" t="e">
        <f t="shared" si="55"/>
        <v>#N/A</v>
      </c>
      <c r="M301" s="19">
        <f>IF(D301=1,Inputs!$J$25,IF(D301=2,Inputs!$J$26,IF(D301=3,Inputs!$J$27,IF(D301=4,Inputs!$J$28,0))))</f>
        <v>0</v>
      </c>
      <c r="N301" s="19">
        <f>IF(D301=1,Inputs!$J$42,IF(D301=2,Inputs!$J$43,IF(D301=3,Inputs!$J$44,IF(D301=4,Inputs!$J$45,0))))</f>
        <v>0</v>
      </c>
      <c r="O301" s="19">
        <f>IF(D301=1,Inputs!$K$25,IF(D301=2,Inputs!$K$26,IF(D301=3,Inputs!$K$27,IF(D301=4,Inputs!$K$28,0))))</f>
        <v>0</v>
      </c>
      <c r="P301" s="19">
        <f>IF(D301=1,Inputs!$K$42,IF(D301=2,Inputs!$K$43,IF(D301=3,Inputs!$K$44,IF(D301=4,Inputs!$K$45,0))))</f>
        <v>0</v>
      </c>
      <c r="Q301" s="19">
        <f>IF(AND(D301=1,G301=1),Inputs!$L$25,IF(AND(D301=2,G301=1),Inputs!$L$26,IF(AND(D301=3,G301=1),Inputs!$L$27,IF(AND(D301=4,G301=1),Inputs!$L$28,0))))</f>
        <v>0</v>
      </c>
      <c r="R301" s="19">
        <f>IF(AND(D301=1,G301=1),Inputs!$L$42,IF(AND(D301=2,G301=1),Inputs!$L$43,IF(AND(D301=3,G301=1),Inputs!$L$44,IF(AND(D301=4,G301=1),Inputs!$L$45,0))))</f>
        <v>0</v>
      </c>
      <c r="S301" s="19">
        <f>IF(AND(D301=1,H301=1),Inputs!$M$25,IF(AND(D301=2,H301=1),Inputs!$M$26,IF(AND(D301=3,H301=1),Inputs!$M$27,IF(AND(D301=4,H301=1),Inputs!$M$28,0))))</f>
        <v>0</v>
      </c>
      <c r="T301" s="19">
        <f>IF(AND(D301=1,H301=1),Inputs!$M$42,IF(AND(D301=2,H301=1),Inputs!$M$43,IF(AND(D301=3,H301=1),Inputs!$M$44,IF(AND(D301=4,H301=1),Inputs!$M$45,0))))</f>
        <v>0</v>
      </c>
      <c r="U301" s="19">
        <f>IF(AND(D301=1,I301=1),Inputs!$N$25,IF(AND(D301=2,I301=1),Inputs!$N$26,IF(AND(D301=3,I301=1),Inputs!$N$27,IF(AND(D301=4,I301=1),Inputs!$N$28,0))))</f>
        <v>0</v>
      </c>
      <c r="V301" s="19">
        <f>IF(AND(D301=1,I301=1),Inputs!$N$42,IF(AND(D301=2,I301=1),Inputs!$N$43,IF(AND(D301=3,I301=1),Inputs!$N$44,IF(AND(D301=4,I301=1),Inputs!$N$45,0))))</f>
        <v>0</v>
      </c>
      <c r="W301" s="19">
        <f>IF(D301=1,Inputs!$J$34,IF(D301=2,Inputs!$J$35,IF(D301=3,Inputs!$J$36,IF(D301=4,Inputs!$J$37,0))))</f>
        <v>0</v>
      </c>
      <c r="X301" s="19">
        <f>IF(D301=1,Inputs!$J$51,IF(D301=2,Inputs!$J$52,IF(D301=3,Inputs!$J$53,IF(D301=4,Inputs!$J$54,0))))</f>
        <v>0</v>
      </c>
      <c r="Y301" s="19">
        <f>IF(D301=1,Inputs!$K$34,IF(D301=2,Inputs!$K$35,IF(D301=3,Inputs!$K$36,IF(D301=4,Inputs!$K$37,0))))</f>
        <v>0</v>
      </c>
      <c r="Z301" s="19">
        <f>IF(D301=1,Inputs!$K$51,IF(D301=2,Inputs!$K$52,IF(D301=3,Inputs!$K$53,IF(D301=4,Inputs!$K$54,0))))</f>
        <v>0</v>
      </c>
      <c r="AA301" s="19">
        <f>IF(AND(D301=1,G301=1),Inputs!$L$34,IF(AND(D301=2,G301=1),Inputs!$L$35,IF(AND(D301=3,G301=1),Inputs!$L$36,IF(AND(D301=4,G301=1),Inputs!$L$37,0))))</f>
        <v>0</v>
      </c>
      <c r="AB301" s="19">
        <f>IF(AND(D301=1,G301=1),Inputs!$L$51,IF(AND(D301=2,G301=1),Inputs!$L$52,IF(AND(D301=3,G301=1),Inputs!$L$53,IF(AND(D301=4,G301=1),Inputs!$L$54,0))))</f>
        <v>0</v>
      </c>
      <c r="AC301" s="19">
        <f>IF(AND(D301=1,H301=1),Inputs!$M$34,IF(AND(D301=2,H301=1),Inputs!$M$35,IF(AND(D301=3,H301=1),Inputs!$M$36,IF(AND(D301=4,H301=1),Inputs!$M$37,0))))</f>
        <v>0</v>
      </c>
      <c r="AD301" s="19">
        <f>IF(AND(D301=1,H301=1),Inputs!$M$51,IF(AND(D301=2,H301=1),Inputs!$M$52,IF(AND(D301=3,H301=1),Inputs!$M$53,IF(AND(D301=4,H301=1),Inputs!$M$54,0))))</f>
        <v>0</v>
      </c>
      <c r="AE301" s="19">
        <f>IF(AND(D301=1,I301=1),Inputs!$N$34,IF(AND(D301=2,I301=1),Inputs!$N$35,IF(AND(D301=3,I301=1),Inputs!$N$36,IF(AND(D301=4,I301=1),Inputs!$N$37,0))))</f>
        <v>0</v>
      </c>
      <c r="AF301" s="19">
        <f>IF(AND(D301=1,I301=1),Inputs!$N$51,IF(AND(D301=2,I301=1),Inputs!$N$52,IF(AND(D301=3,I301=1),Inputs!$N$53,IF(AND(D301=4,I301=1),Inputs!$N$54,0))))</f>
        <v>0</v>
      </c>
      <c r="AG301" s="19" t="e">
        <f t="shared" si="56"/>
        <v>#N/A</v>
      </c>
      <c r="AH301" s="19" t="e">
        <f t="shared" si="57"/>
        <v>#N/A</v>
      </c>
      <c r="AI301" s="19" t="e">
        <f t="shared" si="58"/>
        <v>#N/A</v>
      </c>
      <c r="AJ301" s="19" t="e">
        <f>IF(K301=2,Inputs!$B$7,IF(K301=3,Inputs!$B$8,IF(K301=4,Inputs!$B$9,IF(K301=5,Inputs!$B$10,IF(K301=6,Inputs!$B$11)))))</f>
        <v>#N/A</v>
      </c>
      <c r="AK301" s="19">
        <f>Inputs!$B$65+C301</f>
        <v>500</v>
      </c>
      <c r="AL301" s="19" t="e">
        <f t="shared" si="59"/>
        <v>#N/A</v>
      </c>
      <c r="AM301" s="19" t="e">
        <f t="shared" si="54"/>
        <v>#N/A</v>
      </c>
      <c r="AN301" s="19" t="e">
        <f t="shared" si="49"/>
        <v>#N/A</v>
      </c>
      <c r="AO301" s="19" t="e">
        <f t="shared" si="50"/>
        <v>#N/A</v>
      </c>
      <c r="AP301" s="19" t="e">
        <f t="shared" si="51"/>
        <v>#N/A</v>
      </c>
      <c r="AQ301" s="22">
        <f t="shared" si="52"/>
        <v>0</v>
      </c>
      <c r="AR301" s="22">
        <f t="shared" si="53"/>
        <v>0</v>
      </c>
      <c r="AS301" s="22">
        <f>IF(AND(AQ301&gt;=Inputs!$B$15,D301=2),MAX(C301,Inputs!$B$15),AQ301)</f>
        <v>0</v>
      </c>
      <c r="AT301" s="22">
        <f>IF(AND(AR301&gt;=Inputs!$B$15,D301=2),MAX(C301,Inputs!$B$15),AR301)</f>
        <v>0</v>
      </c>
      <c r="AU301" s="22">
        <f>IF(AND(AS301&gt;=Inputs!$B$16,D301&lt;4),MAX(C301,Inputs!$B$16),AS301)</f>
        <v>0</v>
      </c>
      <c r="AV301" s="22">
        <f>IF(AND(AT301&gt;=Inputs!$B$16,D301&lt;4),MAX(C301,Inputs!$B$16),AT301)</f>
        <v>0</v>
      </c>
      <c r="AW301" s="20">
        <f>IF(AU301&gt;Inputs!$B$17,Inputs!$B$17,AU301)</f>
        <v>0</v>
      </c>
      <c r="AX301" s="20">
        <f>IF(AV301&gt;Inputs!$B$17,Inputs!$B$17,AV301)</f>
        <v>0</v>
      </c>
    </row>
    <row r="302" spans="1:50" x14ac:dyDescent="0.25">
      <c r="A302" s="1">
        <f>Levels!A303</f>
        <v>0</v>
      </c>
      <c r="B302" s="1">
        <f>Levels!B303</f>
        <v>0</v>
      </c>
      <c r="C302" s="15">
        <f>IF(AND(E302=0,F302=1),Levels!C303,'2013-2014'!AU302)</f>
        <v>0</v>
      </c>
      <c r="D302" s="1">
        <f>Levels!F303</f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 t="e">
        <f>Levels!AE303</f>
        <v>#N/A</v>
      </c>
      <c r="K302" s="1" t="e">
        <f>Levels!AF303</f>
        <v>#N/A</v>
      </c>
      <c r="L302" s="1" t="e">
        <f t="shared" si="55"/>
        <v>#N/A</v>
      </c>
      <c r="M302" s="19">
        <f>IF(D302=1,Inputs!$J$25,IF(D302=2,Inputs!$J$26,IF(D302=3,Inputs!$J$27,IF(D302=4,Inputs!$J$28,0))))</f>
        <v>0</v>
      </c>
      <c r="N302" s="19">
        <f>IF(D302=1,Inputs!$J$42,IF(D302=2,Inputs!$J$43,IF(D302=3,Inputs!$J$44,IF(D302=4,Inputs!$J$45,0))))</f>
        <v>0</v>
      </c>
      <c r="O302" s="19">
        <f>IF(D302=1,Inputs!$K$25,IF(D302=2,Inputs!$K$26,IF(D302=3,Inputs!$K$27,IF(D302=4,Inputs!$K$28,0))))</f>
        <v>0</v>
      </c>
      <c r="P302" s="19">
        <f>IF(D302=1,Inputs!$K$42,IF(D302=2,Inputs!$K$43,IF(D302=3,Inputs!$K$44,IF(D302=4,Inputs!$K$45,0))))</f>
        <v>0</v>
      </c>
      <c r="Q302" s="19">
        <f>IF(AND(D302=1,G302=1),Inputs!$L$25,IF(AND(D302=2,G302=1),Inputs!$L$26,IF(AND(D302=3,G302=1),Inputs!$L$27,IF(AND(D302=4,G302=1),Inputs!$L$28,0))))</f>
        <v>0</v>
      </c>
      <c r="R302" s="19">
        <f>IF(AND(D302=1,G302=1),Inputs!$L$42,IF(AND(D302=2,G302=1),Inputs!$L$43,IF(AND(D302=3,G302=1),Inputs!$L$44,IF(AND(D302=4,G302=1),Inputs!$L$45,0))))</f>
        <v>0</v>
      </c>
      <c r="S302" s="19">
        <f>IF(AND(D302=1,H302=1),Inputs!$M$25,IF(AND(D302=2,H302=1),Inputs!$M$26,IF(AND(D302=3,H302=1),Inputs!$M$27,IF(AND(D302=4,H302=1),Inputs!$M$28,0))))</f>
        <v>0</v>
      </c>
      <c r="T302" s="19">
        <f>IF(AND(D302=1,H302=1),Inputs!$M$42,IF(AND(D302=2,H302=1),Inputs!$M$43,IF(AND(D302=3,H302=1),Inputs!$M$44,IF(AND(D302=4,H302=1),Inputs!$M$45,0))))</f>
        <v>0</v>
      </c>
      <c r="U302" s="19">
        <f>IF(AND(D302=1,I302=1),Inputs!$N$25,IF(AND(D302=2,I302=1),Inputs!$N$26,IF(AND(D302=3,I302=1),Inputs!$N$27,IF(AND(D302=4,I302=1),Inputs!$N$28,0))))</f>
        <v>0</v>
      </c>
      <c r="V302" s="19">
        <f>IF(AND(D302=1,I302=1),Inputs!$N$42,IF(AND(D302=2,I302=1),Inputs!$N$43,IF(AND(D302=3,I302=1),Inputs!$N$44,IF(AND(D302=4,I302=1),Inputs!$N$45,0))))</f>
        <v>0</v>
      </c>
      <c r="W302" s="19">
        <f>IF(D302=1,Inputs!$J$34,IF(D302=2,Inputs!$J$35,IF(D302=3,Inputs!$J$36,IF(D302=4,Inputs!$J$37,0))))</f>
        <v>0</v>
      </c>
      <c r="X302" s="19">
        <f>IF(D302=1,Inputs!$J$51,IF(D302=2,Inputs!$J$52,IF(D302=3,Inputs!$J$53,IF(D302=4,Inputs!$J$54,0))))</f>
        <v>0</v>
      </c>
      <c r="Y302" s="19">
        <f>IF(D302=1,Inputs!$K$34,IF(D302=2,Inputs!$K$35,IF(D302=3,Inputs!$K$36,IF(D302=4,Inputs!$K$37,0))))</f>
        <v>0</v>
      </c>
      <c r="Z302" s="19">
        <f>IF(D302=1,Inputs!$K$51,IF(D302=2,Inputs!$K$52,IF(D302=3,Inputs!$K$53,IF(D302=4,Inputs!$K$54,0))))</f>
        <v>0</v>
      </c>
      <c r="AA302" s="19">
        <f>IF(AND(D302=1,G302=1),Inputs!$L$34,IF(AND(D302=2,G302=1),Inputs!$L$35,IF(AND(D302=3,G302=1),Inputs!$L$36,IF(AND(D302=4,G302=1),Inputs!$L$37,0))))</f>
        <v>0</v>
      </c>
      <c r="AB302" s="19">
        <f>IF(AND(D302=1,G302=1),Inputs!$L$51,IF(AND(D302=2,G302=1),Inputs!$L$52,IF(AND(D302=3,G302=1),Inputs!$L$53,IF(AND(D302=4,G302=1),Inputs!$L$54,0))))</f>
        <v>0</v>
      </c>
      <c r="AC302" s="19">
        <f>IF(AND(D302=1,H302=1),Inputs!$M$34,IF(AND(D302=2,H302=1),Inputs!$M$35,IF(AND(D302=3,H302=1),Inputs!$M$36,IF(AND(D302=4,H302=1),Inputs!$M$37,0))))</f>
        <v>0</v>
      </c>
      <c r="AD302" s="19">
        <f>IF(AND(D302=1,H302=1),Inputs!$M$51,IF(AND(D302=2,H302=1),Inputs!$M$52,IF(AND(D302=3,H302=1),Inputs!$M$53,IF(AND(D302=4,H302=1),Inputs!$M$54,0))))</f>
        <v>0</v>
      </c>
      <c r="AE302" s="19">
        <f>IF(AND(D302=1,I302=1),Inputs!$N$34,IF(AND(D302=2,I302=1),Inputs!$N$35,IF(AND(D302=3,I302=1),Inputs!$N$36,IF(AND(D302=4,I302=1),Inputs!$N$37,0))))</f>
        <v>0</v>
      </c>
      <c r="AF302" s="19">
        <f>IF(AND(D302=1,I302=1),Inputs!$N$51,IF(AND(D302=2,I302=1),Inputs!$N$52,IF(AND(D302=3,I302=1),Inputs!$N$53,IF(AND(D302=4,I302=1),Inputs!$N$54,0))))</f>
        <v>0</v>
      </c>
      <c r="AG302" s="19" t="e">
        <f t="shared" si="56"/>
        <v>#N/A</v>
      </c>
      <c r="AH302" s="19" t="e">
        <f t="shared" si="57"/>
        <v>#N/A</v>
      </c>
      <c r="AI302" s="19" t="e">
        <f t="shared" si="58"/>
        <v>#N/A</v>
      </c>
      <c r="AJ302" s="19" t="e">
        <f>IF(K302=2,Inputs!$B$7,IF(K302=3,Inputs!$B$8,IF(K302=4,Inputs!$B$9,IF(K302=5,Inputs!$B$10,IF(K302=6,Inputs!$B$11)))))</f>
        <v>#N/A</v>
      </c>
      <c r="AK302" s="19">
        <f>Inputs!$B$65+C302</f>
        <v>500</v>
      </c>
      <c r="AL302" s="19" t="e">
        <f t="shared" si="59"/>
        <v>#N/A</v>
      </c>
      <c r="AM302" s="19" t="e">
        <f t="shared" si="54"/>
        <v>#N/A</v>
      </c>
      <c r="AN302" s="19" t="e">
        <f t="shared" si="49"/>
        <v>#N/A</v>
      </c>
      <c r="AO302" s="19" t="e">
        <f t="shared" si="50"/>
        <v>#N/A</v>
      </c>
      <c r="AP302" s="19" t="e">
        <f t="shared" si="51"/>
        <v>#N/A</v>
      </c>
      <c r="AQ302" s="22">
        <f t="shared" si="52"/>
        <v>0</v>
      </c>
      <c r="AR302" s="22">
        <f t="shared" si="53"/>
        <v>0</v>
      </c>
      <c r="AS302" s="22">
        <f>IF(AND(AQ302&gt;=Inputs!$B$15,D302=2),MAX(C302,Inputs!$B$15),AQ302)</f>
        <v>0</v>
      </c>
      <c r="AT302" s="22">
        <f>IF(AND(AR302&gt;=Inputs!$B$15,D302=2),MAX(C302,Inputs!$B$15),AR302)</f>
        <v>0</v>
      </c>
      <c r="AU302" s="22">
        <f>IF(AND(AS302&gt;=Inputs!$B$16,D302&lt;4),MAX(C302,Inputs!$B$16),AS302)</f>
        <v>0</v>
      </c>
      <c r="AV302" s="22">
        <f>IF(AND(AT302&gt;=Inputs!$B$16,D302&lt;4),MAX(C302,Inputs!$B$16),AT302)</f>
        <v>0</v>
      </c>
      <c r="AW302" s="20">
        <f>IF(AU302&gt;Inputs!$B$17,Inputs!$B$17,AU302)</f>
        <v>0</v>
      </c>
      <c r="AX302" s="20">
        <f>IF(AV302&gt;Inputs!$B$17,Inputs!$B$17,AV302)</f>
        <v>0</v>
      </c>
    </row>
    <row r="303" spans="1:50" x14ac:dyDescent="0.25">
      <c r="A303" s="1">
        <f>Levels!A304</f>
        <v>0</v>
      </c>
      <c r="B303" s="1">
        <f>Levels!B304</f>
        <v>0</v>
      </c>
      <c r="C303" s="15">
        <f>IF(AND(E303=0,F303=1),Levels!C304,'2013-2014'!AU303)</f>
        <v>0</v>
      </c>
      <c r="D303" s="1">
        <f>Levels!F304</f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 t="e">
        <f>Levels!AE304</f>
        <v>#N/A</v>
      </c>
      <c r="K303" s="1" t="e">
        <f>Levels!AF304</f>
        <v>#N/A</v>
      </c>
      <c r="L303" s="1" t="e">
        <f t="shared" si="55"/>
        <v>#N/A</v>
      </c>
      <c r="M303" s="19">
        <f>IF(D303=1,Inputs!$J$25,IF(D303=2,Inputs!$J$26,IF(D303=3,Inputs!$J$27,IF(D303=4,Inputs!$J$28,0))))</f>
        <v>0</v>
      </c>
      <c r="N303" s="19">
        <f>IF(D303=1,Inputs!$J$42,IF(D303=2,Inputs!$J$43,IF(D303=3,Inputs!$J$44,IF(D303=4,Inputs!$J$45,0))))</f>
        <v>0</v>
      </c>
      <c r="O303" s="19">
        <f>IF(D303=1,Inputs!$K$25,IF(D303=2,Inputs!$K$26,IF(D303=3,Inputs!$K$27,IF(D303=4,Inputs!$K$28,0))))</f>
        <v>0</v>
      </c>
      <c r="P303" s="19">
        <f>IF(D303=1,Inputs!$K$42,IF(D303=2,Inputs!$K$43,IF(D303=3,Inputs!$K$44,IF(D303=4,Inputs!$K$45,0))))</f>
        <v>0</v>
      </c>
      <c r="Q303" s="19">
        <f>IF(AND(D303=1,G303=1),Inputs!$L$25,IF(AND(D303=2,G303=1),Inputs!$L$26,IF(AND(D303=3,G303=1),Inputs!$L$27,IF(AND(D303=4,G303=1),Inputs!$L$28,0))))</f>
        <v>0</v>
      </c>
      <c r="R303" s="19">
        <f>IF(AND(D303=1,G303=1),Inputs!$L$42,IF(AND(D303=2,G303=1),Inputs!$L$43,IF(AND(D303=3,G303=1),Inputs!$L$44,IF(AND(D303=4,G303=1),Inputs!$L$45,0))))</f>
        <v>0</v>
      </c>
      <c r="S303" s="19">
        <f>IF(AND(D303=1,H303=1),Inputs!$M$25,IF(AND(D303=2,H303=1),Inputs!$M$26,IF(AND(D303=3,H303=1),Inputs!$M$27,IF(AND(D303=4,H303=1),Inputs!$M$28,0))))</f>
        <v>0</v>
      </c>
      <c r="T303" s="19">
        <f>IF(AND(D303=1,H303=1),Inputs!$M$42,IF(AND(D303=2,H303=1),Inputs!$M$43,IF(AND(D303=3,H303=1),Inputs!$M$44,IF(AND(D303=4,H303=1),Inputs!$M$45,0))))</f>
        <v>0</v>
      </c>
      <c r="U303" s="19">
        <f>IF(AND(D303=1,I303=1),Inputs!$N$25,IF(AND(D303=2,I303=1),Inputs!$N$26,IF(AND(D303=3,I303=1),Inputs!$N$27,IF(AND(D303=4,I303=1),Inputs!$N$28,0))))</f>
        <v>0</v>
      </c>
      <c r="V303" s="19">
        <f>IF(AND(D303=1,I303=1),Inputs!$N$42,IF(AND(D303=2,I303=1),Inputs!$N$43,IF(AND(D303=3,I303=1),Inputs!$N$44,IF(AND(D303=4,I303=1),Inputs!$N$45,0))))</f>
        <v>0</v>
      </c>
      <c r="W303" s="19">
        <f>IF(D303=1,Inputs!$J$34,IF(D303=2,Inputs!$J$35,IF(D303=3,Inputs!$J$36,IF(D303=4,Inputs!$J$37,0))))</f>
        <v>0</v>
      </c>
      <c r="X303" s="19">
        <f>IF(D303=1,Inputs!$J$51,IF(D303=2,Inputs!$J$52,IF(D303=3,Inputs!$J$53,IF(D303=4,Inputs!$J$54,0))))</f>
        <v>0</v>
      </c>
      <c r="Y303" s="19">
        <f>IF(D303=1,Inputs!$K$34,IF(D303=2,Inputs!$K$35,IF(D303=3,Inputs!$K$36,IF(D303=4,Inputs!$K$37,0))))</f>
        <v>0</v>
      </c>
      <c r="Z303" s="19">
        <f>IF(D303=1,Inputs!$K$51,IF(D303=2,Inputs!$K$52,IF(D303=3,Inputs!$K$53,IF(D303=4,Inputs!$K$54,0))))</f>
        <v>0</v>
      </c>
      <c r="AA303" s="19">
        <f>IF(AND(D303=1,G303=1),Inputs!$L$34,IF(AND(D303=2,G303=1),Inputs!$L$35,IF(AND(D303=3,G303=1),Inputs!$L$36,IF(AND(D303=4,G303=1),Inputs!$L$37,0))))</f>
        <v>0</v>
      </c>
      <c r="AB303" s="19">
        <f>IF(AND(D303=1,G303=1),Inputs!$L$51,IF(AND(D303=2,G303=1),Inputs!$L$52,IF(AND(D303=3,G303=1),Inputs!$L$53,IF(AND(D303=4,G303=1),Inputs!$L$54,0))))</f>
        <v>0</v>
      </c>
      <c r="AC303" s="19">
        <f>IF(AND(D303=1,H303=1),Inputs!$M$34,IF(AND(D303=2,H303=1),Inputs!$M$35,IF(AND(D303=3,H303=1),Inputs!$M$36,IF(AND(D303=4,H303=1),Inputs!$M$37,0))))</f>
        <v>0</v>
      </c>
      <c r="AD303" s="19">
        <f>IF(AND(D303=1,H303=1),Inputs!$M$51,IF(AND(D303=2,H303=1),Inputs!$M$52,IF(AND(D303=3,H303=1),Inputs!$M$53,IF(AND(D303=4,H303=1),Inputs!$M$54,0))))</f>
        <v>0</v>
      </c>
      <c r="AE303" s="19">
        <f>IF(AND(D303=1,I303=1),Inputs!$N$34,IF(AND(D303=2,I303=1),Inputs!$N$35,IF(AND(D303=3,I303=1),Inputs!$N$36,IF(AND(D303=4,I303=1),Inputs!$N$37,0))))</f>
        <v>0</v>
      </c>
      <c r="AF303" s="19">
        <f>IF(AND(D303=1,I303=1),Inputs!$N$51,IF(AND(D303=2,I303=1),Inputs!$N$52,IF(AND(D303=3,I303=1),Inputs!$N$53,IF(AND(D303=4,I303=1),Inputs!$N$54,0))))</f>
        <v>0</v>
      </c>
      <c r="AG303" s="19" t="e">
        <f t="shared" si="56"/>
        <v>#N/A</v>
      </c>
      <c r="AH303" s="19" t="e">
        <f t="shared" si="57"/>
        <v>#N/A</v>
      </c>
      <c r="AI303" s="19" t="e">
        <f t="shared" si="58"/>
        <v>#N/A</v>
      </c>
      <c r="AJ303" s="19" t="e">
        <f>IF(K303=2,Inputs!$B$7,IF(K303=3,Inputs!$B$8,IF(K303=4,Inputs!$B$9,IF(K303=5,Inputs!$B$10,IF(K303=6,Inputs!$B$11)))))</f>
        <v>#N/A</v>
      </c>
      <c r="AK303" s="19">
        <f>Inputs!$B$65+C303</f>
        <v>500</v>
      </c>
      <c r="AL303" s="19" t="e">
        <f t="shared" si="59"/>
        <v>#N/A</v>
      </c>
      <c r="AM303" s="19" t="e">
        <f t="shared" si="54"/>
        <v>#N/A</v>
      </c>
      <c r="AN303" s="19" t="e">
        <f t="shared" si="49"/>
        <v>#N/A</v>
      </c>
      <c r="AO303" s="19" t="e">
        <f t="shared" si="50"/>
        <v>#N/A</v>
      </c>
      <c r="AP303" s="19" t="e">
        <f t="shared" si="51"/>
        <v>#N/A</v>
      </c>
      <c r="AQ303" s="22">
        <f t="shared" si="52"/>
        <v>0</v>
      </c>
      <c r="AR303" s="22">
        <f t="shared" si="53"/>
        <v>0</v>
      </c>
      <c r="AS303" s="22">
        <f>IF(AND(AQ303&gt;=Inputs!$B$15,D303=2),MAX(C303,Inputs!$B$15),AQ303)</f>
        <v>0</v>
      </c>
      <c r="AT303" s="22">
        <f>IF(AND(AR303&gt;=Inputs!$B$15,D303=2),MAX(C303,Inputs!$B$15),AR303)</f>
        <v>0</v>
      </c>
      <c r="AU303" s="22">
        <f>IF(AND(AS303&gt;=Inputs!$B$16,D303&lt;4),MAX(C303,Inputs!$B$16),AS303)</f>
        <v>0</v>
      </c>
      <c r="AV303" s="22">
        <f>IF(AND(AT303&gt;=Inputs!$B$16,D303&lt;4),MAX(C303,Inputs!$B$16),AT303)</f>
        <v>0</v>
      </c>
      <c r="AW303" s="20">
        <f>IF(AU303&gt;Inputs!$B$17,Inputs!$B$17,AU303)</f>
        <v>0</v>
      </c>
      <c r="AX303" s="20">
        <f>IF(AV303&gt;Inputs!$B$17,Inputs!$B$17,AV303)</f>
        <v>0</v>
      </c>
    </row>
  </sheetData>
  <mergeCells count="1">
    <mergeCell ref="AZ3:BA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3"/>
  <sheetViews>
    <sheetView showGridLines="0" workbookViewId="0">
      <pane ySplit="3" topLeftCell="A4" activePane="bottomLeft" state="frozen"/>
      <selection pane="bottomLeft" activeCell="AY15" sqref="AY15"/>
    </sheetView>
  </sheetViews>
  <sheetFormatPr defaultColWidth="14.140625" defaultRowHeight="15" x14ac:dyDescent="0.25"/>
  <cols>
    <col min="1" max="1" width="45.140625" bestFit="1" customWidth="1"/>
    <col min="2" max="2" width="13.85546875" bestFit="1" customWidth="1"/>
    <col min="3" max="3" width="7.5703125" style="14" bestFit="1" customWidth="1"/>
    <col min="4" max="4" width="6.5703125" bestFit="1" customWidth="1"/>
    <col min="5" max="5" width="15.42578125" bestFit="1" customWidth="1"/>
    <col min="6" max="9" width="14" bestFit="1" customWidth="1"/>
    <col min="10" max="10" width="14" hidden="1" customWidth="1"/>
    <col min="11" max="11" width="12.42578125" hidden="1" customWidth="1"/>
    <col min="12" max="12" width="15.28515625" hidden="1" customWidth="1"/>
    <col min="13" max="13" width="23.28515625" hidden="1" customWidth="1"/>
    <col min="14" max="14" width="24.5703125" hidden="1" customWidth="1"/>
    <col min="15" max="15" width="21.140625" hidden="1" customWidth="1"/>
    <col min="16" max="16" width="22.140625" hidden="1" customWidth="1"/>
    <col min="17" max="17" width="20.140625" hidden="1" customWidth="1"/>
    <col min="18" max="18" width="21" hidden="1" customWidth="1"/>
    <col min="19" max="19" width="20.140625" hidden="1" customWidth="1"/>
    <col min="20" max="20" width="21" hidden="1" customWidth="1"/>
    <col min="21" max="21" width="20.140625" hidden="1" customWidth="1"/>
    <col min="22" max="22" width="21" hidden="1" customWidth="1"/>
    <col min="23" max="23" width="21.7109375" hidden="1" customWidth="1"/>
    <col min="24" max="24" width="22.5703125" hidden="1" customWidth="1"/>
    <col min="25" max="25" width="20.42578125" hidden="1" customWidth="1"/>
    <col min="26" max="26" width="21.42578125" hidden="1" customWidth="1"/>
    <col min="27" max="27" width="19" hidden="1" customWidth="1"/>
    <col min="28" max="28" width="19.85546875" hidden="1" customWidth="1"/>
    <col min="29" max="29" width="19.42578125" hidden="1" customWidth="1"/>
    <col min="30" max="30" width="20.28515625" hidden="1" customWidth="1"/>
    <col min="31" max="31" width="19.42578125" hidden="1" customWidth="1"/>
    <col min="32" max="32" width="20.28515625" hidden="1" customWidth="1"/>
    <col min="33" max="33" width="14.85546875" hidden="1" customWidth="1"/>
    <col min="34" max="34" width="15.140625" hidden="1" customWidth="1"/>
    <col min="35" max="35" width="15.5703125" hidden="1" customWidth="1"/>
    <col min="36" max="36" width="10.140625" hidden="1" customWidth="1"/>
    <col min="37" max="37" width="13.7109375" hidden="1" customWidth="1"/>
    <col min="38" max="38" width="10.140625" hidden="1" customWidth="1"/>
    <col min="39" max="39" width="14.7109375" hidden="1" customWidth="1"/>
    <col min="40" max="40" width="10.42578125" hidden="1" customWidth="1"/>
    <col min="41" max="42" width="10.140625" hidden="1" customWidth="1"/>
    <col min="43" max="43" width="10.7109375" hidden="1" customWidth="1"/>
    <col min="44" max="44" width="11" hidden="1" customWidth="1"/>
    <col min="45" max="45" width="11.140625" hidden="1" customWidth="1"/>
    <col min="46" max="46" width="11.42578125" hidden="1" customWidth="1"/>
    <col min="47" max="47" width="11.140625" hidden="1" customWidth="1"/>
    <col min="48" max="48" width="16.28515625" hidden="1" customWidth="1"/>
    <col min="49" max="49" width="14.5703125" bestFit="1" customWidth="1"/>
    <col min="50" max="50" width="14.85546875" bestFit="1" customWidth="1"/>
    <col min="52" max="52" width="17.85546875" bestFit="1" customWidth="1"/>
    <col min="53" max="53" width="11.140625" bestFit="1" customWidth="1"/>
  </cols>
  <sheetData>
    <row r="1" spans="1:53" x14ac:dyDescent="0.25">
      <c r="A1" s="24" t="s">
        <v>121</v>
      </c>
    </row>
    <row r="3" spans="1:53" x14ac:dyDescent="0.25">
      <c r="A3" s="26" t="s">
        <v>13</v>
      </c>
      <c r="B3" s="26" t="s">
        <v>14</v>
      </c>
      <c r="C3" s="57" t="s">
        <v>15</v>
      </c>
      <c r="D3" s="26" t="s">
        <v>12</v>
      </c>
      <c r="E3" s="64" t="s">
        <v>172</v>
      </c>
      <c r="F3" s="64" t="s">
        <v>173</v>
      </c>
      <c r="G3" s="64" t="s">
        <v>47</v>
      </c>
      <c r="H3" s="64" t="s">
        <v>48</v>
      </c>
      <c r="I3" s="64" t="s">
        <v>49</v>
      </c>
      <c r="J3" s="26" t="s">
        <v>40</v>
      </c>
      <c r="K3" s="26" t="s">
        <v>41</v>
      </c>
      <c r="L3" s="26" t="s">
        <v>42</v>
      </c>
      <c r="M3" s="26" t="s">
        <v>68</v>
      </c>
      <c r="N3" s="26" t="s">
        <v>69</v>
      </c>
      <c r="O3" s="26" t="s">
        <v>70</v>
      </c>
      <c r="P3" s="26" t="s">
        <v>71</v>
      </c>
      <c r="Q3" s="26" t="s">
        <v>72</v>
      </c>
      <c r="R3" s="26" t="s">
        <v>73</v>
      </c>
      <c r="S3" s="26" t="s">
        <v>74</v>
      </c>
      <c r="T3" s="26" t="s">
        <v>75</v>
      </c>
      <c r="U3" s="26" t="s">
        <v>76</v>
      </c>
      <c r="V3" s="26" t="s">
        <v>78</v>
      </c>
      <c r="W3" s="26" t="s">
        <v>79</v>
      </c>
      <c r="X3" s="26" t="s">
        <v>77</v>
      </c>
      <c r="Y3" s="26" t="s">
        <v>80</v>
      </c>
      <c r="Z3" s="26" t="s">
        <v>81</v>
      </c>
      <c r="AA3" s="26" t="s">
        <v>82</v>
      </c>
      <c r="AB3" s="26" t="s">
        <v>83</v>
      </c>
      <c r="AC3" s="26" t="s">
        <v>84</v>
      </c>
      <c r="AD3" s="26" t="s">
        <v>85</v>
      </c>
      <c r="AE3" s="26" t="s">
        <v>86</v>
      </c>
      <c r="AF3" s="26" t="s">
        <v>87</v>
      </c>
      <c r="AG3" s="26" t="s">
        <v>43</v>
      </c>
      <c r="AH3" s="26" t="s">
        <v>44</v>
      </c>
      <c r="AI3" s="26" t="s">
        <v>88</v>
      </c>
      <c r="AJ3" s="26" t="s">
        <v>45</v>
      </c>
      <c r="AK3" s="26" t="s">
        <v>46</v>
      </c>
      <c r="AL3" s="26" t="s">
        <v>50</v>
      </c>
      <c r="AM3" s="26" t="s">
        <v>51</v>
      </c>
      <c r="AN3" s="26" t="s">
        <v>52</v>
      </c>
      <c r="AO3" s="26" t="s">
        <v>53</v>
      </c>
      <c r="AP3" s="26" t="s">
        <v>54</v>
      </c>
      <c r="AQ3" s="26" t="s">
        <v>96</v>
      </c>
      <c r="AR3" s="26" t="s">
        <v>97</v>
      </c>
      <c r="AS3" s="26" t="s">
        <v>123</v>
      </c>
      <c r="AT3" s="26" t="s">
        <v>124</v>
      </c>
      <c r="AU3" s="26" t="s">
        <v>127</v>
      </c>
      <c r="AV3" s="26" t="s">
        <v>128</v>
      </c>
      <c r="AW3" s="8" t="s">
        <v>55</v>
      </c>
      <c r="AX3" s="8" t="s">
        <v>56</v>
      </c>
      <c r="AZ3" s="71" t="s">
        <v>64</v>
      </c>
      <c r="BA3" s="71"/>
    </row>
    <row r="4" spans="1:53" x14ac:dyDescent="0.25">
      <c r="A4" s="1">
        <f>Levels!A5</f>
        <v>1</v>
      </c>
      <c r="B4" s="1" t="str">
        <f>Levels!B5</f>
        <v>Teacher 1</v>
      </c>
      <c r="C4" s="15">
        <f>IF(AND(E4=0,F4=1),Levels!C5,'2014-2015'!AW4)</f>
        <v>0</v>
      </c>
      <c r="D4" s="1">
        <f>Levels!G5</f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f>Levels!AF5</f>
        <v>5</v>
      </c>
      <c r="K4" s="1">
        <f>Levels!AG5</f>
        <v>5</v>
      </c>
      <c r="L4" s="1" t="str">
        <f>IF(K4&gt;J4,"Leap","Increment")</f>
        <v>Increment</v>
      </c>
      <c r="M4" s="19">
        <f>IF(D4=1,Inputs!$J$25,IF(D4=2,Inputs!$J$26,IF(D4=3,Inputs!$J$27,IF(D4=4,Inputs!$J$28,0))))</f>
        <v>0</v>
      </c>
      <c r="N4" s="19">
        <f>IF(D4=1,Inputs!$J$42,IF(D4=2,Inputs!$J$43,IF(D4=3,Inputs!$J$44,IF(D4=4,Inputs!$J$45,0))))</f>
        <v>0</v>
      </c>
      <c r="O4" s="19">
        <f>IF(D4=1,Inputs!$K$25,IF(D4=2,Inputs!$K$26,IF(D4=3,Inputs!$K$27,IF(D4=4,Inputs!$K$28,0))))</f>
        <v>0</v>
      </c>
      <c r="P4" s="19">
        <f>IF(D4=1,Inputs!$K$42,IF(D4=2,Inputs!$K$43,IF(D4=3,Inputs!$K$44,IF(D4=4,Inputs!$K$45,0))))</f>
        <v>0</v>
      </c>
      <c r="Q4" s="19">
        <f>IF(AND(D4=1,G4=1),Inputs!$L$25,IF(AND(D4=2,G4=1),Inputs!$L$26,IF(AND(D4=3,G4=1),Inputs!$L$27,IF(AND(D4=4,G4=1),Inputs!$L$28,0))))</f>
        <v>0</v>
      </c>
      <c r="R4" s="19">
        <f>IF(AND(D4=1,G4=1),Inputs!$L$42,IF(AND(D4=2,G4=1),Inputs!$L$43,IF(AND(D4=3,G4=1),Inputs!$L$44,IF(AND(D4=4,G4=1),Inputs!$L$45,0))))</f>
        <v>0</v>
      </c>
      <c r="S4" s="19">
        <f>IF(AND(D4=1,H4=1),Inputs!$M$25,IF(AND(D4=2,H4=1),Inputs!$M$26,IF(AND(D4=3,H4=1),Inputs!$M$27,IF(AND(D4=4,H4=1),Inputs!$M$28,0))))</f>
        <v>0</v>
      </c>
      <c r="T4" s="19">
        <f>IF(AND(D4=1,H4=1),Inputs!$M$42,IF(AND(D4=2,H4=1),Inputs!$M$43,IF(AND(D4=3,H4=1),Inputs!$M$44,IF(AND(D4=4,H4=1),Inputs!$M$45,0))))</f>
        <v>0</v>
      </c>
      <c r="U4" s="19">
        <f>IF(AND(D4=1,I4=1),Inputs!$N$25,IF(AND(D4=2,I4=1),Inputs!$N$26,IF(AND(D4=3,I4=1),Inputs!$N$27,IF(AND(D4=4,I4=1),Inputs!$N$28,0))))</f>
        <v>0</v>
      </c>
      <c r="V4" s="19">
        <f>IF(AND(D4=1,I4=1),Inputs!$N$42,IF(AND(D4=2,I4=1),Inputs!$N$43,IF(AND(D4=3,I4=1),Inputs!$N$44,IF(AND(D4=4,I4=1),Inputs!$N$45,0))))</f>
        <v>0</v>
      </c>
      <c r="W4" s="19">
        <f>IF(D4=1,Inputs!$J$34,IF(D4=2,Inputs!$J$35,IF(D4=3,Inputs!$J$36,IF(D4=4,Inputs!$J$37,0))))</f>
        <v>0</v>
      </c>
      <c r="X4" s="19">
        <f>IF(D4=1,Inputs!$J$51,IF(D4=2,Inputs!$J$52,IF(D4=3,Inputs!$J$53,IF(D4=4,Inputs!$J$54,0))))</f>
        <v>0</v>
      </c>
      <c r="Y4" s="19">
        <f>IF(D4=1,Inputs!$K$34,IF(D4=2,Inputs!$K$35,IF(D4=3,Inputs!$K$36,IF(D4=4,Inputs!$K$37,0))))</f>
        <v>0</v>
      </c>
      <c r="Z4" s="19">
        <f>IF(D4=1,Inputs!$K$51,IF(D4=2,Inputs!$K$52,IF(D4=3,Inputs!$K$53,IF(D4=4,Inputs!$K$54,0))))</f>
        <v>0</v>
      </c>
      <c r="AA4" s="19">
        <f>IF(AND(D4=1,G4=1),Inputs!$L$34,IF(AND(D4=2,G4=1),Inputs!$L$35,IF(AND(D4=3,G4=1),Inputs!$L$36,IF(AND(D4=4,G4=1),Inputs!$L$37,0))))</f>
        <v>0</v>
      </c>
      <c r="AB4" s="19">
        <f>IF(AND(D4=1,G4=1),Inputs!$L$51,IF(AND(D4=2,G4=1),Inputs!$L$52,IF(AND(D4=3,G4=1),Inputs!$L$53,IF(AND(D4=4,G4=1),Inputs!$L$54,0))))</f>
        <v>0</v>
      </c>
      <c r="AC4" s="19">
        <f>IF(AND(D4=1,H4=1),Inputs!$M$34,IF(AND(D4=2,H4=1),Inputs!$M$35,IF(AND(D4=3,H4=1),Inputs!$M$36,IF(AND(D4=4,H4=1),Inputs!$M$37,0))))</f>
        <v>0</v>
      </c>
      <c r="AD4" s="19">
        <f>IF(AND(D4=1,H4=1),Inputs!$M$51,IF(AND(D4=2,H4=1),Inputs!$M$52,IF(AND(D4=3,H4=1),Inputs!$M$53,IF(AND(D4=4,H4=1),Inputs!$M$54,0))))</f>
        <v>0</v>
      </c>
      <c r="AE4" s="19">
        <f>IF(AND(D4=1,I4=1),Inputs!$N$34,IF(AND(D4=2,I4=1),Inputs!$N$35,IF(AND(D4=3,I4=1),Inputs!$N$36,IF(AND(D4=4,I4=1),Inputs!$N$37,0))))</f>
        <v>0</v>
      </c>
      <c r="AF4" s="19">
        <f>IF(AND(D4=1,I4=1),Inputs!$N$51,IF(AND(D4=2,I4=1),Inputs!$N$52,IF(AND(D4=3,I4=1),Inputs!$N$53,IF(AND(D4=4,I4=1),Inputs!$N$54,0))))</f>
        <v>0</v>
      </c>
      <c r="AG4" s="19">
        <f>IF(J4&lt;6,SUM(C4,M4,O4,Q4,S4,U4),IF(J4=6,SUM(C4,N4,P4,R4,T4,V4),C4))</f>
        <v>0</v>
      </c>
      <c r="AH4" s="19">
        <f>IF(J4&lt;6,SUM(C4,M4,O4,Q4,S4,U4,W4,Y4,AA4,AC4,AE4),IF(J4=6,SUM(C4,N4,P4,R4,T4,V4,X4,Z4,AB4,AD4,AF4)))</f>
        <v>0</v>
      </c>
      <c r="AI4" s="19">
        <f>AH4-AG4</f>
        <v>0</v>
      </c>
      <c r="AJ4" s="19">
        <f>IF(K4=2,Inputs!$B$7,IF(K4=3,Inputs!$B$8,IF(K4=4,Inputs!$B$9,IF(K4=5,Inputs!$B$10,IF(K4=6,Inputs!$B$11)))))</f>
        <v>57000</v>
      </c>
      <c r="AK4" s="19">
        <f>Inputs!$B$65+C4</f>
        <v>500</v>
      </c>
      <c r="AL4" s="19">
        <f>MAX(AJ4:AK4)</f>
        <v>57000</v>
      </c>
      <c r="AM4" s="19">
        <f>AL4+SUM(Q4,S4,U4)</f>
        <v>57000</v>
      </c>
      <c r="AN4" s="19">
        <f t="shared" ref="AN4:AN67" si="0">AL4+SUM(AA4,AC4,AE4,Q4,S4,U4)</f>
        <v>57000</v>
      </c>
      <c r="AO4" s="19">
        <f t="shared" ref="AO4:AO67" si="1">IF(L4="Increment",AG4,IF(L4="Leap",AM4))</f>
        <v>0</v>
      </c>
      <c r="AP4" s="19">
        <f t="shared" ref="AP4:AP67" si="2">IF(L4="Increment",AH4,IF(L4="Leap",AN4))</f>
        <v>0</v>
      </c>
      <c r="AQ4" s="22">
        <f t="shared" ref="AQ4:AQ67" si="3">IF(F4=1,AO4,0)</f>
        <v>0</v>
      </c>
      <c r="AR4" s="22">
        <f t="shared" ref="AR4:AR67" si="4">IF(F4=1,AP4,0)</f>
        <v>0</v>
      </c>
      <c r="AS4" s="22">
        <f>IF(AND(AQ4&gt;=Inputs!$B$15,D4=2),MAX(C4,Inputs!$B$15),AQ4)</f>
        <v>0</v>
      </c>
      <c r="AT4" s="22">
        <f>IF(AND(AR4&gt;=Inputs!$B$15,D4=2),MAX(C4,Inputs!$B$15),AR4)</f>
        <v>0</v>
      </c>
      <c r="AU4" s="22">
        <f>IF(AND(AS4&gt;=Inputs!$B$16,D4&lt;4),MAX(C4,Inputs!$B$16),AS4)</f>
        <v>0</v>
      </c>
      <c r="AV4" s="22">
        <f>IF(AND(AT4&gt;=Inputs!$B$16,D4&lt;4),MAX(C4,Inputs!$B$16),AT4)</f>
        <v>0</v>
      </c>
      <c r="AW4" s="20">
        <f>IF(AU4&gt;Inputs!$B$17,Inputs!$B$17,AU4)</f>
        <v>0</v>
      </c>
      <c r="AX4" s="20">
        <f>IF(AV4&gt;Inputs!$B$17,Inputs!$B$17,AV4)</f>
        <v>0</v>
      </c>
      <c r="AZ4" s="1" t="s">
        <v>65</v>
      </c>
      <c r="BA4" s="7">
        <f>'Budget Inputs'!B7+'2014-2015'!BA5</f>
        <v>891172</v>
      </c>
    </row>
    <row r="5" spans="1:53" x14ac:dyDescent="0.25">
      <c r="A5" s="1">
        <f>Levels!A6</f>
        <v>2</v>
      </c>
      <c r="B5" s="1" t="str">
        <f>Levels!B6</f>
        <v>Teacher 2</v>
      </c>
      <c r="C5" s="15">
        <f>IF(AND(E5=0,F5=1),Levels!C6,'2014-2015'!AW5)</f>
        <v>60000</v>
      </c>
      <c r="D5" s="1">
        <f>Levels!G6</f>
        <v>4</v>
      </c>
      <c r="E5" s="1">
        <v>1</v>
      </c>
      <c r="F5" s="1">
        <v>1</v>
      </c>
      <c r="G5" s="1">
        <v>0</v>
      </c>
      <c r="H5" s="1">
        <v>0</v>
      </c>
      <c r="I5" s="1">
        <v>0</v>
      </c>
      <c r="J5" s="1">
        <f>Levels!AF6</f>
        <v>6</v>
      </c>
      <c r="K5" s="1">
        <f>Levels!AG6</f>
        <v>6</v>
      </c>
      <c r="L5" s="1" t="str">
        <f t="shared" ref="L5:L68" si="5">IF(K5&gt;J5,"Leap","Increment")</f>
        <v>Increment</v>
      </c>
      <c r="M5" s="19">
        <f>IF(D5=1,Inputs!$J$25,IF(D5=2,Inputs!$J$26,IF(D5=3,Inputs!$J$27,IF(D5=4,Inputs!$J$28,0))))</f>
        <v>250</v>
      </c>
      <c r="N5" s="19">
        <f>IF(D5=1,Inputs!$J$42,IF(D5=2,Inputs!$J$43,IF(D5=3,Inputs!$J$44,IF(D5=4,Inputs!$J$45,0))))</f>
        <v>750</v>
      </c>
      <c r="O5" s="19">
        <f>IF(D5=1,Inputs!$K$25,IF(D5=2,Inputs!$K$26,IF(D5=3,Inputs!$K$27,IF(D5=4,Inputs!$K$28,0))))</f>
        <v>250</v>
      </c>
      <c r="P5" s="19">
        <f>IF(D5=1,Inputs!$K$42,IF(D5=2,Inputs!$K$43,IF(D5=3,Inputs!$K$44,IF(D5=4,Inputs!$K$45,0))))</f>
        <v>750</v>
      </c>
      <c r="Q5" s="19">
        <f>IF(AND(D5=1,G5=1),Inputs!$L$25,IF(AND(D5=2,G5=1),Inputs!$L$26,IF(AND(D5=3,G5=1),Inputs!$L$27,IF(AND(D5=4,G5=1),Inputs!$L$28,0))))</f>
        <v>0</v>
      </c>
      <c r="R5" s="19">
        <f>IF(AND(D5=1,G5=1),Inputs!$L$42,IF(AND(D5=2,G5=1),Inputs!$L$43,IF(AND(D5=3,G5=1),Inputs!$L$44,IF(AND(D5=4,G5=1),Inputs!$L$45,0))))</f>
        <v>0</v>
      </c>
      <c r="S5" s="19">
        <f>IF(AND(D5=1,H5=1),Inputs!$M$25,IF(AND(D5=2,H5=1),Inputs!$M$26,IF(AND(D5=3,H5=1),Inputs!$M$27,IF(AND(D5=4,H5=1),Inputs!$M$28,0))))</f>
        <v>0</v>
      </c>
      <c r="T5" s="19">
        <f>IF(AND(D5=1,H5=1),Inputs!$M$42,IF(AND(D5=2,H5=1),Inputs!$M$43,IF(AND(D5=3,H5=1),Inputs!$M$44,IF(AND(D5=4,H5=1),Inputs!$M$45,0))))</f>
        <v>0</v>
      </c>
      <c r="U5" s="19">
        <f>IF(AND(D5=1,I5=1),Inputs!$N$25,IF(AND(D5=2,I5=1),Inputs!$N$26,IF(AND(D5=3,I5=1),Inputs!$N$27,IF(AND(D5=4,I5=1),Inputs!$N$28,0))))</f>
        <v>0</v>
      </c>
      <c r="V5" s="19">
        <f>IF(AND(D5=1,I5=1),Inputs!$N$42,IF(AND(D5=2,I5=1),Inputs!$N$43,IF(AND(D5=3,I5=1),Inputs!$N$44,IF(AND(D5=4,I5=1),Inputs!$N$45,0))))</f>
        <v>0</v>
      </c>
      <c r="W5" s="19">
        <f>IF(D5=1,Inputs!$J$34,IF(D5=2,Inputs!$J$35,IF(D5=3,Inputs!$J$36,IF(D5=4,Inputs!$J$37,0))))</f>
        <v>0</v>
      </c>
      <c r="X5" s="19">
        <f>IF(D5=1,Inputs!$J$51,IF(D5=2,Inputs!$J$52,IF(D5=3,Inputs!$J$53,IF(D5=4,Inputs!$J$54,0))))</f>
        <v>0</v>
      </c>
      <c r="Y5" s="19">
        <f>IF(D5=1,Inputs!$K$34,IF(D5=2,Inputs!$K$35,IF(D5=3,Inputs!$K$36,IF(D5=4,Inputs!$K$37,0))))</f>
        <v>0</v>
      </c>
      <c r="Z5" s="19">
        <f>IF(D5=1,Inputs!$K$51,IF(D5=2,Inputs!$K$52,IF(D5=3,Inputs!$K$53,IF(D5=4,Inputs!$K$54,0))))</f>
        <v>0</v>
      </c>
      <c r="AA5" s="19">
        <f>IF(AND(D5=1,G5=1),Inputs!$L$34,IF(AND(D5=2,G5=1),Inputs!$L$35,IF(AND(D5=3,G5=1),Inputs!$L$36,IF(AND(D5=4,G5=1),Inputs!$L$37,0))))</f>
        <v>0</v>
      </c>
      <c r="AB5" s="19">
        <f>IF(AND(D5=1,G5=1),Inputs!$L$51,IF(AND(D5=2,G5=1),Inputs!$L$52,IF(AND(D5=3,G5=1),Inputs!$L$53,IF(AND(D5=4,G5=1),Inputs!$L$54,0))))</f>
        <v>0</v>
      </c>
      <c r="AC5" s="19">
        <f>IF(AND(D5=1,H5=1),Inputs!$M$34,IF(AND(D5=2,H5=1),Inputs!$M$35,IF(AND(D5=3,H5=1),Inputs!$M$36,IF(AND(D5=4,H5=1),Inputs!$M$37,0))))</f>
        <v>0</v>
      </c>
      <c r="AD5" s="19">
        <f>IF(AND(D5=1,H5=1),Inputs!$M$51,IF(AND(D5=2,H5=1),Inputs!$M$52,IF(AND(D5=3,H5=1),Inputs!$M$53,IF(AND(D5=4,H5=1),Inputs!$M$54,0))))</f>
        <v>0</v>
      </c>
      <c r="AE5" s="19">
        <f>IF(AND(D5=1,I5=1),Inputs!$N$34,IF(AND(D5=2,I5=1),Inputs!$N$35,IF(AND(D5=3,I5=1),Inputs!$N$36,IF(AND(D5=4,I5=1),Inputs!$N$37,0))))</f>
        <v>0</v>
      </c>
      <c r="AF5" s="19">
        <f>IF(AND(D5=1,I5=1),Inputs!$N$51,IF(AND(D5=2,I5=1),Inputs!$N$52,IF(AND(D5=3,I5=1),Inputs!$N$53,IF(AND(D5=4,I5=1),Inputs!$N$54,0))))</f>
        <v>0</v>
      </c>
      <c r="AG5" s="19">
        <f t="shared" ref="AG5:AG68" si="6">IF(J5&lt;6,SUM(C5,M5,O5,Q5,S5,U5),IF(J5=6,SUM(C5,N5,P5,R5,T5,V5),C5))</f>
        <v>61500</v>
      </c>
      <c r="AH5" s="19">
        <f t="shared" ref="AH5:AH68" si="7">IF(J5&lt;6,SUM(C5,M5,O5,Q5,S5,U5,W5,Y5,AA5,AC5,AE5),IF(J5=6,SUM(C5,N5,P5,R5,T5,V5,X5,Z5,AB5,AD5,AF5)))</f>
        <v>61500</v>
      </c>
      <c r="AI5" s="19">
        <f t="shared" ref="AI5:AI68" si="8">AH5-AG5</f>
        <v>0</v>
      </c>
      <c r="AJ5" s="19">
        <f>IF(K5=2,Inputs!$B$7,IF(K5=3,Inputs!$B$8,IF(K5=4,Inputs!$B$9,IF(K5=5,Inputs!$B$10,IF(K5=6,Inputs!$B$11)))))</f>
        <v>60000</v>
      </c>
      <c r="AK5" s="19">
        <f>Inputs!$B$65+C5</f>
        <v>60500</v>
      </c>
      <c r="AL5" s="19">
        <f t="shared" ref="AL5:AL68" si="9">MAX(AJ5:AK5)</f>
        <v>60500</v>
      </c>
      <c r="AM5" s="19">
        <f t="shared" ref="AM5:AM68" si="10">AL5+SUM(Q5,S5,U5)</f>
        <v>60500</v>
      </c>
      <c r="AN5" s="19">
        <f t="shared" si="0"/>
        <v>60500</v>
      </c>
      <c r="AO5" s="19">
        <f t="shared" si="1"/>
        <v>61500</v>
      </c>
      <c r="AP5" s="19">
        <f t="shared" si="2"/>
        <v>61500</v>
      </c>
      <c r="AQ5" s="22">
        <f t="shared" si="3"/>
        <v>61500</v>
      </c>
      <c r="AR5" s="22">
        <f t="shared" si="4"/>
        <v>61500</v>
      </c>
      <c r="AS5" s="22">
        <f>IF(AND(AQ5&gt;=Inputs!$B$15,D5=2),MAX(C5,Inputs!$B$15),AQ5)</f>
        <v>61500</v>
      </c>
      <c r="AT5" s="22">
        <f>IF(AND(AR5&gt;=Inputs!$B$15,D5=2),MAX(C5,Inputs!$B$15),AR5)</f>
        <v>61500</v>
      </c>
      <c r="AU5" s="22">
        <f>IF(AND(AS5&gt;=Inputs!$B$16,D5&lt;4),MAX(C5,Inputs!$B$16),AS5)</f>
        <v>61500</v>
      </c>
      <c r="AV5" s="22">
        <f>IF(AND(AT5&gt;=Inputs!$B$16,D5&lt;4),MAX(C5,Inputs!$B$16),AT5)</f>
        <v>61500</v>
      </c>
      <c r="AW5" s="20">
        <f>IF(AU5&gt;Inputs!$B$17,Inputs!$B$17,AU5)</f>
        <v>61500</v>
      </c>
      <c r="AX5" s="20">
        <f>IF(AV5&gt;Inputs!$B$17,Inputs!$B$17,AV5)</f>
        <v>61500</v>
      </c>
      <c r="AZ5" s="1" t="s">
        <v>66</v>
      </c>
      <c r="BA5" s="7">
        <f>BA4-SUM(AX:AX)</f>
        <v>65185</v>
      </c>
    </row>
    <row r="6" spans="1:53" x14ac:dyDescent="0.25">
      <c r="A6" s="1">
        <f>Levels!A7</f>
        <v>3</v>
      </c>
      <c r="B6" s="1" t="str">
        <f>Levels!B7</f>
        <v>Teacher 3</v>
      </c>
      <c r="C6" s="15">
        <f>IF(AND(E6=0,F6=1),Levels!C7,'2014-2015'!AW6)</f>
        <v>47639</v>
      </c>
      <c r="D6" s="1">
        <f>Levels!G7</f>
        <v>4</v>
      </c>
      <c r="E6" s="1">
        <v>1</v>
      </c>
      <c r="F6" s="1">
        <v>1</v>
      </c>
      <c r="G6" s="1">
        <v>1</v>
      </c>
      <c r="H6" s="1">
        <v>0</v>
      </c>
      <c r="I6" s="1">
        <v>0</v>
      </c>
      <c r="J6" s="1">
        <f>Levels!AF7</f>
        <v>1</v>
      </c>
      <c r="K6" s="1">
        <f>Levels!AG7</f>
        <v>2</v>
      </c>
      <c r="L6" s="1" t="str">
        <f t="shared" si="5"/>
        <v>Leap</v>
      </c>
      <c r="M6" s="19">
        <f>IF(D6=1,Inputs!$J$25,IF(D6=2,Inputs!$J$26,IF(D6=3,Inputs!$J$27,IF(D6=4,Inputs!$J$28,0))))</f>
        <v>250</v>
      </c>
      <c r="N6" s="19">
        <f>IF(D6=1,Inputs!$J$42,IF(D6=2,Inputs!$J$43,IF(D6=3,Inputs!$J$44,IF(D6=4,Inputs!$J$45,0))))</f>
        <v>750</v>
      </c>
      <c r="O6" s="19">
        <f>IF(D6=1,Inputs!$K$25,IF(D6=2,Inputs!$K$26,IF(D6=3,Inputs!$K$27,IF(D6=4,Inputs!$K$28,0))))</f>
        <v>250</v>
      </c>
      <c r="P6" s="19">
        <f>IF(D6=1,Inputs!$K$42,IF(D6=2,Inputs!$K$43,IF(D6=3,Inputs!$K$44,IF(D6=4,Inputs!$K$45,0))))</f>
        <v>750</v>
      </c>
      <c r="Q6" s="19">
        <f>IF(AND(D6=1,G6=1),Inputs!$L$25,IF(AND(D6=2,G6=1),Inputs!$L$26,IF(AND(D6=3,G6=1),Inputs!$L$27,IF(AND(D6=4,G6=1),Inputs!$L$28,0))))</f>
        <v>0</v>
      </c>
      <c r="R6" s="19">
        <f>IF(AND(D6=1,G6=1),Inputs!$L$42,IF(AND(D6=2,G6=1),Inputs!$L$43,IF(AND(D6=3,G6=1),Inputs!$L$44,IF(AND(D6=4,G6=1),Inputs!$L$45,0))))</f>
        <v>0</v>
      </c>
      <c r="S6" s="19">
        <f>IF(AND(D6=1,H6=1),Inputs!$M$25,IF(AND(D6=2,H6=1),Inputs!$M$26,IF(AND(D6=3,H6=1),Inputs!$M$27,IF(AND(D6=4,H6=1),Inputs!$M$28,0))))</f>
        <v>0</v>
      </c>
      <c r="T6" s="19">
        <f>IF(AND(D6=1,H6=1),Inputs!$M$42,IF(AND(D6=2,H6=1),Inputs!$M$43,IF(AND(D6=3,H6=1),Inputs!$M$44,IF(AND(D6=4,H6=1),Inputs!$M$45,0))))</f>
        <v>0</v>
      </c>
      <c r="U6" s="19">
        <f>IF(AND(D6=1,I6=1),Inputs!$N$25,IF(AND(D6=2,I6=1),Inputs!$N$26,IF(AND(D6=3,I6=1),Inputs!$N$27,IF(AND(D6=4,I6=1),Inputs!$N$28,0))))</f>
        <v>0</v>
      </c>
      <c r="V6" s="19">
        <f>IF(AND(D6=1,I6=1),Inputs!$N$42,IF(AND(D6=2,I6=1),Inputs!$N$43,IF(AND(D6=3,I6=1),Inputs!$N$44,IF(AND(D6=4,I6=1),Inputs!$N$45,0))))</f>
        <v>0</v>
      </c>
      <c r="W6" s="19">
        <f>IF(D6=1,Inputs!$J$34,IF(D6=2,Inputs!$J$35,IF(D6=3,Inputs!$J$36,IF(D6=4,Inputs!$J$37,0))))</f>
        <v>0</v>
      </c>
      <c r="X6" s="19">
        <f>IF(D6=1,Inputs!$J$51,IF(D6=2,Inputs!$J$52,IF(D6=3,Inputs!$J$53,IF(D6=4,Inputs!$J$54,0))))</f>
        <v>0</v>
      </c>
      <c r="Y6" s="19">
        <f>IF(D6=1,Inputs!$K$34,IF(D6=2,Inputs!$K$35,IF(D6=3,Inputs!$K$36,IF(D6=4,Inputs!$K$37,0))))</f>
        <v>0</v>
      </c>
      <c r="Z6" s="19">
        <f>IF(D6=1,Inputs!$K$51,IF(D6=2,Inputs!$K$52,IF(D6=3,Inputs!$K$53,IF(D6=4,Inputs!$K$54,0))))</f>
        <v>0</v>
      </c>
      <c r="AA6" s="19">
        <f>IF(AND(D6=1,G6=1),Inputs!$L$34,IF(AND(D6=2,G6=1),Inputs!$L$35,IF(AND(D6=3,G6=1),Inputs!$L$36,IF(AND(D6=4,G6=1),Inputs!$L$37,0))))</f>
        <v>150</v>
      </c>
      <c r="AB6" s="19">
        <f>IF(AND(D6=1,G6=1),Inputs!$L$51,IF(AND(D6=2,G6=1),Inputs!$L$52,IF(AND(D6=3,G6=1),Inputs!$L$53,IF(AND(D6=4,G6=1),Inputs!$L$54,0))))</f>
        <v>150</v>
      </c>
      <c r="AC6" s="19">
        <f>IF(AND(D6=1,H6=1),Inputs!$M$34,IF(AND(D6=2,H6=1),Inputs!$M$35,IF(AND(D6=3,H6=1),Inputs!$M$36,IF(AND(D6=4,H6=1),Inputs!$M$37,0))))</f>
        <v>0</v>
      </c>
      <c r="AD6" s="19">
        <f>IF(AND(D6=1,H6=1),Inputs!$M$51,IF(AND(D6=2,H6=1),Inputs!$M$52,IF(AND(D6=3,H6=1),Inputs!$M$53,IF(AND(D6=4,H6=1),Inputs!$M$54,0))))</f>
        <v>0</v>
      </c>
      <c r="AE6" s="19">
        <f>IF(AND(D6=1,I6=1),Inputs!$N$34,IF(AND(D6=2,I6=1),Inputs!$N$35,IF(AND(D6=3,I6=1),Inputs!$N$36,IF(AND(D6=4,I6=1),Inputs!$N$37,0))))</f>
        <v>0</v>
      </c>
      <c r="AF6" s="19">
        <f>IF(AND(D6=1,I6=1),Inputs!$N$51,IF(AND(D6=2,I6=1),Inputs!$N$52,IF(AND(D6=3,I6=1),Inputs!$N$53,IF(AND(D6=4,I6=1),Inputs!$N$54,0))))</f>
        <v>0</v>
      </c>
      <c r="AG6" s="19">
        <f t="shared" si="6"/>
        <v>48139</v>
      </c>
      <c r="AH6" s="19">
        <f t="shared" si="7"/>
        <v>48289</v>
      </c>
      <c r="AI6" s="19">
        <f t="shared" si="8"/>
        <v>150</v>
      </c>
      <c r="AJ6" s="19">
        <f>IF(K6=2,Inputs!$B$7,IF(K6=3,Inputs!$B$8,IF(K6=4,Inputs!$B$9,IF(K6=5,Inputs!$B$10,IF(K6=6,Inputs!$B$11)))))</f>
        <v>49000</v>
      </c>
      <c r="AK6" s="19">
        <f>Inputs!$B$65+C6</f>
        <v>48139</v>
      </c>
      <c r="AL6" s="19">
        <f t="shared" si="9"/>
        <v>49000</v>
      </c>
      <c r="AM6" s="19">
        <f t="shared" si="10"/>
        <v>49000</v>
      </c>
      <c r="AN6" s="19">
        <f t="shared" si="0"/>
        <v>49150</v>
      </c>
      <c r="AO6" s="19">
        <f t="shared" si="1"/>
        <v>49000</v>
      </c>
      <c r="AP6" s="19">
        <f t="shared" si="2"/>
        <v>49150</v>
      </c>
      <c r="AQ6" s="22">
        <f t="shared" si="3"/>
        <v>49000</v>
      </c>
      <c r="AR6" s="22">
        <f t="shared" si="4"/>
        <v>49150</v>
      </c>
      <c r="AS6" s="22">
        <f>IF(AND(AQ6&gt;=Inputs!$B$15,D6=2),MAX(C6,Inputs!$B$15),AQ6)</f>
        <v>49000</v>
      </c>
      <c r="AT6" s="22">
        <f>IF(AND(AR6&gt;=Inputs!$B$15,D6=2),MAX(C6,Inputs!$B$15),AR6)</f>
        <v>49150</v>
      </c>
      <c r="AU6" s="22">
        <f>IF(AND(AS6&gt;=Inputs!$B$16,D6&lt;4),MAX(C6,Inputs!$B$16),AS6)</f>
        <v>49000</v>
      </c>
      <c r="AV6" s="22">
        <f>IF(AND(AT6&gt;=Inputs!$B$16,D6&lt;4),MAX(C6,Inputs!$B$16),AT6)</f>
        <v>49150</v>
      </c>
      <c r="AW6" s="20">
        <f>IF(AU6&gt;Inputs!$B$17,Inputs!$B$17,AU6)</f>
        <v>49000</v>
      </c>
      <c r="AX6" s="20">
        <f>IF(AV6&gt;Inputs!$B$17,Inputs!$B$17,AV6)</f>
        <v>49150</v>
      </c>
      <c r="AZ6" s="1" t="s">
        <v>67</v>
      </c>
      <c r="BA6" s="8" t="str">
        <f>IF(AND(BA5&gt;=0,'2014-2015'!BA6="YES"),"YES","NO")</f>
        <v>YES</v>
      </c>
    </row>
    <row r="7" spans="1:53" x14ac:dyDescent="0.25">
      <c r="A7" s="1">
        <f>Levels!A8</f>
        <v>4</v>
      </c>
      <c r="B7" s="1" t="str">
        <f>Levels!B8</f>
        <v>Teacher 4</v>
      </c>
      <c r="C7" s="15">
        <f>IF(AND(E7=0,F7=1),Levels!C8,'2014-2015'!AW7)</f>
        <v>0</v>
      </c>
      <c r="D7" s="1">
        <f>Levels!G8</f>
        <v>0</v>
      </c>
      <c r="E7" s="1">
        <v>0</v>
      </c>
      <c r="F7" s="1">
        <v>0</v>
      </c>
      <c r="G7" s="1">
        <v>1</v>
      </c>
      <c r="H7" s="1">
        <v>0</v>
      </c>
      <c r="I7" s="1">
        <v>0</v>
      </c>
      <c r="J7" s="1">
        <f>Levels!AF8</f>
        <v>3</v>
      </c>
      <c r="K7" s="1">
        <f>Levels!AG8</f>
        <v>3</v>
      </c>
      <c r="L7" s="1" t="str">
        <f t="shared" si="5"/>
        <v>Increment</v>
      </c>
      <c r="M7" s="19">
        <f>IF(D7=1,Inputs!$J$25,IF(D7=2,Inputs!$J$26,IF(D7=3,Inputs!$J$27,IF(D7=4,Inputs!$J$28,0))))</f>
        <v>0</v>
      </c>
      <c r="N7" s="19">
        <f>IF(D7=1,Inputs!$J$42,IF(D7=2,Inputs!$J$43,IF(D7=3,Inputs!$J$44,IF(D7=4,Inputs!$J$45,0))))</f>
        <v>0</v>
      </c>
      <c r="O7" s="19">
        <f>IF(D7=1,Inputs!$K$25,IF(D7=2,Inputs!$K$26,IF(D7=3,Inputs!$K$27,IF(D7=4,Inputs!$K$28,0))))</f>
        <v>0</v>
      </c>
      <c r="P7" s="19">
        <f>IF(D7=1,Inputs!$K$42,IF(D7=2,Inputs!$K$43,IF(D7=3,Inputs!$K$44,IF(D7=4,Inputs!$K$45,0))))</f>
        <v>0</v>
      </c>
      <c r="Q7" s="19">
        <f>IF(AND(D7=1,G7=1),Inputs!$L$25,IF(AND(D7=2,G7=1),Inputs!$L$26,IF(AND(D7=3,G7=1),Inputs!$L$27,IF(AND(D7=4,G7=1),Inputs!$L$28,0))))</f>
        <v>0</v>
      </c>
      <c r="R7" s="19">
        <f>IF(AND(D7=1,G7=1),Inputs!$L$42,IF(AND(D7=2,G7=1),Inputs!$L$43,IF(AND(D7=3,G7=1),Inputs!$L$44,IF(AND(D7=4,G7=1),Inputs!$L$45,0))))</f>
        <v>0</v>
      </c>
      <c r="S7" s="19">
        <f>IF(AND(D7=1,H7=1),Inputs!$M$25,IF(AND(D7=2,H7=1),Inputs!$M$26,IF(AND(D7=3,H7=1),Inputs!$M$27,IF(AND(D7=4,H7=1),Inputs!$M$28,0))))</f>
        <v>0</v>
      </c>
      <c r="T7" s="19">
        <f>IF(AND(D7=1,H7=1),Inputs!$M$42,IF(AND(D7=2,H7=1),Inputs!$M$43,IF(AND(D7=3,H7=1),Inputs!$M$44,IF(AND(D7=4,H7=1),Inputs!$M$45,0))))</f>
        <v>0</v>
      </c>
      <c r="U7" s="19">
        <f>IF(AND(D7=1,I7=1),Inputs!$N$25,IF(AND(D7=2,I7=1),Inputs!$N$26,IF(AND(D7=3,I7=1),Inputs!$N$27,IF(AND(D7=4,I7=1),Inputs!$N$28,0))))</f>
        <v>0</v>
      </c>
      <c r="V7" s="19">
        <f>IF(AND(D7=1,I7=1),Inputs!$N$42,IF(AND(D7=2,I7=1),Inputs!$N$43,IF(AND(D7=3,I7=1),Inputs!$N$44,IF(AND(D7=4,I7=1),Inputs!$N$45,0))))</f>
        <v>0</v>
      </c>
      <c r="W7" s="19">
        <f>IF(D7=1,Inputs!$J$34,IF(D7=2,Inputs!$J$35,IF(D7=3,Inputs!$J$36,IF(D7=4,Inputs!$J$37,0))))</f>
        <v>0</v>
      </c>
      <c r="X7" s="19">
        <f>IF(D7=1,Inputs!$J$51,IF(D7=2,Inputs!$J$52,IF(D7=3,Inputs!$J$53,IF(D7=4,Inputs!$J$54,0))))</f>
        <v>0</v>
      </c>
      <c r="Y7" s="19">
        <f>IF(D7=1,Inputs!$K$34,IF(D7=2,Inputs!$K$35,IF(D7=3,Inputs!$K$36,IF(D7=4,Inputs!$K$37,0))))</f>
        <v>0</v>
      </c>
      <c r="Z7" s="19">
        <f>IF(D7=1,Inputs!$K$51,IF(D7=2,Inputs!$K$52,IF(D7=3,Inputs!$K$53,IF(D7=4,Inputs!$K$54,0))))</f>
        <v>0</v>
      </c>
      <c r="AA7" s="19">
        <f>IF(AND(D7=1,G7=1),Inputs!$L$34,IF(AND(D7=2,G7=1),Inputs!$L$35,IF(AND(D7=3,G7=1),Inputs!$L$36,IF(AND(D7=4,G7=1),Inputs!$L$37,0))))</f>
        <v>0</v>
      </c>
      <c r="AB7" s="19">
        <f>IF(AND(D7=1,G7=1),Inputs!$L$51,IF(AND(D7=2,G7=1),Inputs!$L$52,IF(AND(D7=3,G7=1),Inputs!$L$53,IF(AND(D7=4,G7=1),Inputs!$L$54,0))))</f>
        <v>0</v>
      </c>
      <c r="AC7" s="19">
        <f>IF(AND(D7=1,H7=1),Inputs!$M$34,IF(AND(D7=2,H7=1),Inputs!$M$35,IF(AND(D7=3,H7=1),Inputs!$M$36,IF(AND(D7=4,H7=1),Inputs!$M$37,0))))</f>
        <v>0</v>
      </c>
      <c r="AD7" s="19">
        <f>IF(AND(D7=1,H7=1),Inputs!$M$51,IF(AND(D7=2,H7=1),Inputs!$M$52,IF(AND(D7=3,H7=1),Inputs!$M$53,IF(AND(D7=4,H7=1),Inputs!$M$54,0))))</f>
        <v>0</v>
      </c>
      <c r="AE7" s="19">
        <f>IF(AND(D7=1,I7=1),Inputs!$N$34,IF(AND(D7=2,I7=1),Inputs!$N$35,IF(AND(D7=3,I7=1),Inputs!$N$36,IF(AND(D7=4,I7=1),Inputs!$N$37,0))))</f>
        <v>0</v>
      </c>
      <c r="AF7" s="19">
        <f>IF(AND(D7=1,I7=1),Inputs!$N$51,IF(AND(D7=2,I7=1),Inputs!$N$52,IF(AND(D7=3,I7=1),Inputs!$N$53,IF(AND(D7=4,I7=1),Inputs!$N$54,0))))</f>
        <v>0</v>
      </c>
      <c r="AG7" s="19">
        <f t="shared" si="6"/>
        <v>0</v>
      </c>
      <c r="AH7" s="19">
        <f t="shared" si="7"/>
        <v>0</v>
      </c>
      <c r="AI7" s="19">
        <f t="shared" si="8"/>
        <v>0</v>
      </c>
      <c r="AJ7" s="19">
        <f>IF(K7=2,Inputs!$B$7,IF(K7=3,Inputs!$B$8,IF(K7=4,Inputs!$B$9,IF(K7=5,Inputs!$B$10,IF(K7=6,Inputs!$B$11)))))</f>
        <v>52000</v>
      </c>
      <c r="AK7" s="19">
        <f>Inputs!$B$65+C7</f>
        <v>500</v>
      </c>
      <c r="AL7" s="19">
        <f t="shared" si="9"/>
        <v>52000</v>
      </c>
      <c r="AM7" s="19">
        <f t="shared" si="10"/>
        <v>52000</v>
      </c>
      <c r="AN7" s="19">
        <f t="shared" si="0"/>
        <v>52000</v>
      </c>
      <c r="AO7" s="19">
        <f t="shared" si="1"/>
        <v>0</v>
      </c>
      <c r="AP7" s="19">
        <f t="shared" si="2"/>
        <v>0</v>
      </c>
      <c r="AQ7" s="22">
        <f t="shared" si="3"/>
        <v>0</v>
      </c>
      <c r="AR7" s="22">
        <f t="shared" si="4"/>
        <v>0</v>
      </c>
      <c r="AS7" s="22">
        <f>IF(AND(AQ7&gt;=Inputs!$B$15,D7=2),MAX(C7,Inputs!$B$15),AQ7)</f>
        <v>0</v>
      </c>
      <c r="AT7" s="22">
        <f>IF(AND(AR7&gt;=Inputs!$B$15,D7=2),MAX(C7,Inputs!$B$15),AR7)</f>
        <v>0</v>
      </c>
      <c r="AU7" s="22">
        <f>IF(AND(AS7&gt;=Inputs!$B$16,D7&lt;4),MAX(C7,Inputs!$B$16),AS7)</f>
        <v>0</v>
      </c>
      <c r="AV7" s="22">
        <f>IF(AND(AT7&gt;=Inputs!$B$16,D7&lt;4),MAX(C7,Inputs!$B$16),AT7)</f>
        <v>0</v>
      </c>
      <c r="AW7" s="20">
        <f>IF(AU7&gt;Inputs!$B$17,Inputs!$B$17,AU7)</f>
        <v>0</v>
      </c>
      <c r="AX7" s="20">
        <f>IF(AV7&gt;Inputs!$B$17,Inputs!$B$17,AV7)</f>
        <v>0</v>
      </c>
    </row>
    <row r="8" spans="1:53" x14ac:dyDescent="0.25">
      <c r="A8" s="1">
        <f>Levels!A9</f>
        <v>5</v>
      </c>
      <c r="B8" s="1" t="str">
        <f>Levels!B9</f>
        <v>Teacher 5</v>
      </c>
      <c r="C8" s="15">
        <f>IF(AND(E8=0,F8=1),Levels!C9,'2014-2015'!AW8)</f>
        <v>0</v>
      </c>
      <c r="D8" s="1">
        <f>Levels!G9</f>
        <v>0</v>
      </c>
      <c r="E8" s="1">
        <v>0</v>
      </c>
      <c r="F8" s="1">
        <v>0</v>
      </c>
      <c r="G8" s="1">
        <v>1</v>
      </c>
      <c r="H8" s="1">
        <v>0</v>
      </c>
      <c r="I8" s="1">
        <v>0</v>
      </c>
      <c r="J8" s="1">
        <f>Levels!AF9</f>
        <v>4</v>
      </c>
      <c r="K8" s="1">
        <f>Levels!AG9</f>
        <v>4</v>
      </c>
      <c r="L8" s="1" t="str">
        <f t="shared" si="5"/>
        <v>Increment</v>
      </c>
      <c r="M8" s="19">
        <f>IF(D8=1,Inputs!$J$25,IF(D8=2,Inputs!$J$26,IF(D8=3,Inputs!$J$27,IF(D8=4,Inputs!$J$28,0))))</f>
        <v>0</v>
      </c>
      <c r="N8" s="19">
        <f>IF(D8=1,Inputs!$J$42,IF(D8=2,Inputs!$J$43,IF(D8=3,Inputs!$J$44,IF(D8=4,Inputs!$J$45,0))))</f>
        <v>0</v>
      </c>
      <c r="O8" s="19">
        <f>IF(D8=1,Inputs!$K$25,IF(D8=2,Inputs!$K$26,IF(D8=3,Inputs!$K$27,IF(D8=4,Inputs!$K$28,0))))</f>
        <v>0</v>
      </c>
      <c r="P8" s="19">
        <f>IF(D8=1,Inputs!$K$42,IF(D8=2,Inputs!$K$43,IF(D8=3,Inputs!$K$44,IF(D8=4,Inputs!$K$45,0))))</f>
        <v>0</v>
      </c>
      <c r="Q8" s="19">
        <f>IF(AND(D8=1,G8=1),Inputs!$L$25,IF(AND(D8=2,G8=1),Inputs!$L$26,IF(AND(D8=3,G8=1),Inputs!$L$27,IF(AND(D8=4,G8=1),Inputs!$L$28,0))))</f>
        <v>0</v>
      </c>
      <c r="R8" s="19">
        <f>IF(AND(D8=1,G8=1),Inputs!$L$42,IF(AND(D8=2,G8=1),Inputs!$L$43,IF(AND(D8=3,G8=1),Inputs!$L$44,IF(AND(D8=4,G8=1),Inputs!$L$45,0))))</f>
        <v>0</v>
      </c>
      <c r="S8" s="19">
        <f>IF(AND(D8=1,H8=1),Inputs!$M$25,IF(AND(D8=2,H8=1),Inputs!$M$26,IF(AND(D8=3,H8=1),Inputs!$M$27,IF(AND(D8=4,H8=1),Inputs!$M$28,0))))</f>
        <v>0</v>
      </c>
      <c r="T8" s="19">
        <f>IF(AND(D8=1,H8=1),Inputs!$M$42,IF(AND(D8=2,H8=1),Inputs!$M$43,IF(AND(D8=3,H8=1),Inputs!$M$44,IF(AND(D8=4,H8=1),Inputs!$M$45,0))))</f>
        <v>0</v>
      </c>
      <c r="U8" s="19">
        <f>IF(AND(D8=1,I8=1),Inputs!$N$25,IF(AND(D8=2,I8=1),Inputs!$N$26,IF(AND(D8=3,I8=1),Inputs!$N$27,IF(AND(D8=4,I8=1),Inputs!$N$28,0))))</f>
        <v>0</v>
      </c>
      <c r="V8" s="19">
        <f>IF(AND(D8=1,I8=1),Inputs!$N$42,IF(AND(D8=2,I8=1),Inputs!$N$43,IF(AND(D8=3,I8=1),Inputs!$N$44,IF(AND(D8=4,I8=1),Inputs!$N$45,0))))</f>
        <v>0</v>
      </c>
      <c r="W8" s="19">
        <f>IF(D8=1,Inputs!$J$34,IF(D8=2,Inputs!$J$35,IF(D8=3,Inputs!$J$36,IF(D8=4,Inputs!$J$37,0))))</f>
        <v>0</v>
      </c>
      <c r="X8" s="19">
        <f>IF(D8=1,Inputs!$J$51,IF(D8=2,Inputs!$J$52,IF(D8=3,Inputs!$J$53,IF(D8=4,Inputs!$J$54,0))))</f>
        <v>0</v>
      </c>
      <c r="Y8" s="19">
        <f>IF(D8=1,Inputs!$K$34,IF(D8=2,Inputs!$K$35,IF(D8=3,Inputs!$K$36,IF(D8=4,Inputs!$K$37,0))))</f>
        <v>0</v>
      </c>
      <c r="Z8" s="19">
        <f>IF(D8=1,Inputs!$K$51,IF(D8=2,Inputs!$K$52,IF(D8=3,Inputs!$K$53,IF(D8=4,Inputs!$K$54,0))))</f>
        <v>0</v>
      </c>
      <c r="AA8" s="19">
        <f>IF(AND(D8=1,G8=1),Inputs!$L$34,IF(AND(D8=2,G8=1),Inputs!$L$35,IF(AND(D8=3,G8=1),Inputs!$L$36,IF(AND(D8=4,G8=1),Inputs!$L$37,0))))</f>
        <v>0</v>
      </c>
      <c r="AB8" s="19">
        <f>IF(AND(D8=1,G8=1),Inputs!$L$51,IF(AND(D8=2,G8=1),Inputs!$L$52,IF(AND(D8=3,G8=1),Inputs!$L$53,IF(AND(D8=4,G8=1),Inputs!$L$54,0))))</f>
        <v>0</v>
      </c>
      <c r="AC8" s="19">
        <f>IF(AND(D8=1,H8=1),Inputs!$M$34,IF(AND(D8=2,H8=1),Inputs!$M$35,IF(AND(D8=3,H8=1),Inputs!$M$36,IF(AND(D8=4,H8=1),Inputs!$M$37,0))))</f>
        <v>0</v>
      </c>
      <c r="AD8" s="19">
        <f>IF(AND(D8=1,H8=1),Inputs!$M$51,IF(AND(D8=2,H8=1),Inputs!$M$52,IF(AND(D8=3,H8=1),Inputs!$M$53,IF(AND(D8=4,H8=1),Inputs!$M$54,0))))</f>
        <v>0</v>
      </c>
      <c r="AE8" s="19">
        <f>IF(AND(D8=1,I8=1),Inputs!$N$34,IF(AND(D8=2,I8=1),Inputs!$N$35,IF(AND(D8=3,I8=1),Inputs!$N$36,IF(AND(D8=4,I8=1),Inputs!$N$37,0))))</f>
        <v>0</v>
      </c>
      <c r="AF8" s="19">
        <f>IF(AND(D8=1,I8=1),Inputs!$N$51,IF(AND(D8=2,I8=1),Inputs!$N$52,IF(AND(D8=3,I8=1),Inputs!$N$53,IF(AND(D8=4,I8=1),Inputs!$N$54,0))))</f>
        <v>0</v>
      </c>
      <c r="AG8" s="19">
        <f t="shared" si="6"/>
        <v>0</v>
      </c>
      <c r="AH8" s="19">
        <f t="shared" si="7"/>
        <v>0</v>
      </c>
      <c r="AI8" s="19">
        <f t="shared" si="8"/>
        <v>0</v>
      </c>
      <c r="AJ8" s="19">
        <f>IF(K8=2,Inputs!$B$7,IF(K8=3,Inputs!$B$8,IF(K8=4,Inputs!$B$9,IF(K8=5,Inputs!$B$10,IF(K8=6,Inputs!$B$11)))))</f>
        <v>54000</v>
      </c>
      <c r="AK8" s="19">
        <f>Inputs!$B$65+C8</f>
        <v>500</v>
      </c>
      <c r="AL8" s="19">
        <f t="shared" si="9"/>
        <v>54000</v>
      </c>
      <c r="AM8" s="19">
        <f t="shared" si="10"/>
        <v>54000</v>
      </c>
      <c r="AN8" s="19">
        <f t="shared" si="0"/>
        <v>54000</v>
      </c>
      <c r="AO8" s="19">
        <f t="shared" si="1"/>
        <v>0</v>
      </c>
      <c r="AP8" s="19">
        <f t="shared" si="2"/>
        <v>0</v>
      </c>
      <c r="AQ8" s="22">
        <f t="shared" si="3"/>
        <v>0</v>
      </c>
      <c r="AR8" s="22">
        <f t="shared" si="4"/>
        <v>0</v>
      </c>
      <c r="AS8" s="22">
        <f>IF(AND(AQ8&gt;=Inputs!$B$15,D8=2),MAX(C8,Inputs!$B$15),AQ8)</f>
        <v>0</v>
      </c>
      <c r="AT8" s="22">
        <f>IF(AND(AR8&gt;=Inputs!$B$15,D8=2),MAX(C8,Inputs!$B$15),AR8)</f>
        <v>0</v>
      </c>
      <c r="AU8" s="22">
        <f>IF(AND(AS8&gt;=Inputs!$B$16,D8&lt;4),MAX(C8,Inputs!$B$16),AS8)</f>
        <v>0</v>
      </c>
      <c r="AV8" s="22">
        <f>IF(AND(AT8&gt;=Inputs!$B$16,D8&lt;4),MAX(C8,Inputs!$B$16),AT8)</f>
        <v>0</v>
      </c>
      <c r="AW8" s="20">
        <f>IF(AU8&gt;Inputs!$B$17,Inputs!$B$17,AU8)</f>
        <v>0</v>
      </c>
      <c r="AX8" s="20">
        <f>IF(AV8&gt;Inputs!$B$17,Inputs!$B$17,AV8)</f>
        <v>0</v>
      </c>
    </row>
    <row r="9" spans="1:53" x14ac:dyDescent="0.25">
      <c r="A9" s="1">
        <f>Levels!A10</f>
        <v>6</v>
      </c>
      <c r="B9" s="1" t="str">
        <f>Levels!B10</f>
        <v>Teacher 6</v>
      </c>
      <c r="C9" s="15">
        <f>IF(AND(E9=0,F9=1),Levels!C10,'2014-2015'!AW9)</f>
        <v>60500</v>
      </c>
      <c r="D9" s="1">
        <f>Levels!G10</f>
        <v>4</v>
      </c>
      <c r="E9" s="1">
        <v>1</v>
      </c>
      <c r="F9" s="1">
        <v>1</v>
      </c>
      <c r="G9" s="1">
        <v>1</v>
      </c>
      <c r="H9" s="1">
        <v>0</v>
      </c>
      <c r="I9" s="1">
        <v>0</v>
      </c>
      <c r="J9" s="1">
        <f>Levels!AF10</f>
        <v>6</v>
      </c>
      <c r="K9" s="1">
        <f>Levels!AG10</f>
        <v>6</v>
      </c>
      <c r="L9" s="1" t="str">
        <f t="shared" si="5"/>
        <v>Increment</v>
      </c>
      <c r="M9" s="19">
        <f>IF(D9=1,Inputs!$J$25,IF(D9=2,Inputs!$J$26,IF(D9=3,Inputs!$J$27,IF(D9=4,Inputs!$J$28,0))))</f>
        <v>250</v>
      </c>
      <c r="N9" s="19">
        <f>IF(D9=1,Inputs!$J$42,IF(D9=2,Inputs!$J$43,IF(D9=3,Inputs!$J$44,IF(D9=4,Inputs!$J$45,0))))</f>
        <v>750</v>
      </c>
      <c r="O9" s="19">
        <f>IF(D9=1,Inputs!$K$25,IF(D9=2,Inputs!$K$26,IF(D9=3,Inputs!$K$27,IF(D9=4,Inputs!$K$28,0))))</f>
        <v>250</v>
      </c>
      <c r="P9" s="19">
        <f>IF(D9=1,Inputs!$K$42,IF(D9=2,Inputs!$K$43,IF(D9=3,Inputs!$K$44,IF(D9=4,Inputs!$K$45,0))))</f>
        <v>750</v>
      </c>
      <c r="Q9" s="19">
        <f>IF(AND(D9=1,G9=1),Inputs!$L$25,IF(AND(D9=2,G9=1),Inputs!$L$26,IF(AND(D9=3,G9=1),Inputs!$L$27,IF(AND(D9=4,G9=1),Inputs!$L$28,0))))</f>
        <v>0</v>
      </c>
      <c r="R9" s="19">
        <f>IF(AND(D9=1,G9=1),Inputs!$L$42,IF(AND(D9=2,G9=1),Inputs!$L$43,IF(AND(D9=3,G9=1),Inputs!$L$44,IF(AND(D9=4,G9=1),Inputs!$L$45,0))))</f>
        <v>0</v>
      </c>
      <c r="S9" s="19">
        <f>IF(AND(D9=1,H9=1),Inputs!$M$25,IF(AND(D9=2,H9=1),Inputs!$M$26,IF(AND(D9=3,H9=1),Inputs!$M$27,IF(AND(D9=4,H9=1),Inputs!$M$28,0))))</f>
        <v>0</v>
      </c>
      <c r="T9" s="19">
        <f>IF(AND(D9=1,H9=1),Inputs!$M$42,IF(AND(D9=2,H9=1),Inputs!$M$43,IF(AND(D9=3,H9=1),Inputs!$M$44,IF(AND(D9=4,H9=1),Inputs!$M$45,0))))</f>
        <v>0</v>
      </c>
      <c r="U9" s="19">
        <f>IF(AND(D9=1,I9=1),Inputs!$N$25,IF(AND(D9=2,I9=1),Inputs!$N$26,IF(AND(D9=3,I9=1),Inputs!$N$27,IF(AND(D9=4,I9=1),Inputs!$N$28,0))))</f>
        <v>0</v>
      </c>
      <c r="V9" s="19">
        <f>IF(AND(D9=1,I9=1),Inputs!$N$42,IF(AND(D9=2,I9=1),Inputs!$N$43,IF(AND(D9=3,I9=1),Inputs!$N$44,IF(AND(D9=4,I9=1),Inputs!$N$45,0))))</f>
        <v>0</v>
      </c>
      <c r="W9" s="19">
        <f>IF(D9=1,Inputs!$J$34,IF(D9=2,Inputs!$J$35,IF(D9=3,Inputs!$J$36,IF(D9=4,Inputs!$J$37,0))))</f>
        <v>0</v>
      </c>
      <c r="X9" s="19">
        <f>IF(D9=1,Inputs!$J$51,IF(D9=2,Inputs!$J$52,IF(D9=3,Inputs!$J$53,IF(D9=4,Inputs!$J$54,0))))</f>
        <v>0</v>
      </c>
      <c r="Y9" s="19">
        <f>IF(D9=1,Inputs!$K$34,IF(D9=2,Inputs!$K$35,IF(D9=3,Inputs!$K$36,IF(D9=4,Inputs!$K$37,0))))</f>
        <v>0</v>
      </c>
      <c r="Z9" s="19">
        <f>IF(D9=1,Inputs!$K$51,IF(D9=2,Inputs!$K$52,IF(D9=3,Inputs!$K$53,IF(D9=4,Inputs!$K$54,0))))</f>
        <v>0</v>
      </c>
      <c r="AA9" s="19">
        <f>IF(AND(D9=1,G9=1),Inputs!$L$34,IF(AND(D9=2,G9=1),Inputs!$L$35,IF(AND(D9=3,G9=1),Inputs!$L$36,IF(AND(D9=4,G9=1),Inputs!$L$37,0))))</f>
        <v>150</v>
      </c>
      <c r="AB9" s="19">
        <f>IF(AND(D9=1,G9=1),Inputs!$L$51,IF(AND(D9=2,G9=1),Inputs!$L$52,IF(AND(D9=3,G9=1),Inputs!$L$53,IF(AND(D9=4,G9=1),Inputs!$L$54,0))))</f>
        <v>150</v>
      </c>
      <c r="AC9" s="19">
        <f>IF(AND(D9=1,H9=1),Inputs!$M$34,IF(AND(D9=2,H9=1),Inputs!$M$35,IF(AND(D9=3,H9=1),Inputs!$M$36,IF(AND(D9=4,H9=1),Inputs!$M$37,0))))</f>
        <v>0</v>
      </c>
      <c r="AD9" s="19">
        <f>IF(AND(D9=1,H9=1),Inputs!$M$51,IF(AND(D9=2,H9=1),Inputs!$M$52,IF(AND(D9=3,H9=1),Inputs!$M$53,IF(AND(D9=4,H9=1),Inputs!$M$54,0))))</f>
        <v>0</v>
      </c>
      <c r="AE9" s="19">
        <f>IF(AND(D9=1,I9=1),Inputs!$N$34,IF(AND(D9=2,I9=1),Inputs!$N$35,IF(AND(D9=3,I9=1),Inputs!$N$36,IF(AND(D9=4,I9=1),Inputs!$N$37,0))))</f>
        <v>0</v>
      </c>
      <c r="AF9" s="19">
        <f>IF(AND(D9=1,I9=1),Inputs!$N$51,IF(AND(D9=2,I9=1),Inputs!$N$52,IF(AND(D9=3,I9=1),Inputs!$N$53,IF(AND(D9=4,I9=1),Inputs!$N$54,0))))</f>
        <v>0</v>
      </c>
      <c r="AG9" s="19">
        <f t="shared" si="6"/>
        <v>62000</v>
      </c>
      <c r="AH9" s="19">
        <f t="shared" si="7"/>
        <v>62150</v>
      </c>
      <c r="AI9" s="19">
        <f t="shared" si="8"/>
        <v>150</v>
      </c>
      <c r="AJ9" s="19">
        <f>IF(K9=2,Inputs!$B$7,IF(K9=3,Inputs!$B$8,IF(K9=4,Inputs!$B$9,IF(K9=5,Inputs!$B$10,IF(K9=6,Inputs!$B$11)))))</f>
        <v>60000</v>
      </c>
      <c r="AK9" s="19">
        <f>Inputs!$B$65+C9</f>
        <v>61000</v>
      </c>
      <c r="AL9" s="19">
        <f t="shared" si="9"/>
        <v>61000</v>
      </c>
      <c r="AM9" s="19">
        <f t="shared" si="10"/>
        <v>61000</v>
      </c>
      <c r="AN9" s="19">
        <f t="shared" si="0"/>
        <v>61150</v>
      </c>
      <c r="AO9" s="19">
        <f t="shared" si="1"/>
        <v>62000</v>
      </c>
      <c r="AP9" s="19">
        <f t="shared" si="2"/>
        <v>62150</v>
      </c>
      <c r="AQ9" s="22">
        <f t="shared" si="3"/>
        <v>62000</v>
      </c>
      <c r="AR9" s="22">
        <f t="shared" si="4"/>
        <v>62150</v>
      </c>
      <c r="AS9" s="22">
        <f>IF(AND(AQ9&gt;=Inputs!$B$15,D9=2),MAX(C9,Inputs!$B$15),AQ9)</f>
        <v>62000</v>
      </c>
      <c r="AT9" s="22">
        <f>IF(AND(AR9&gt;=Inputs!$B$15,D9=2),MAX(C9,Inputs!$B$15),AR9)</f>
        <v>62150</v>
      </c>
      <c r="AU9" s="22">
        <f>IF(AND(AS9&gt;=Inputs!$B$16,D9&lt;4),MAX(C9,Inputs!$B$16),AS9)</f>
        <v>62000</v>
      </c>
      <c r="AV9" s="22">
        <f>IF(AND(AT9&gt;=Inputs!$B$16,D9&lt;4),MAX(C9,Inputs!$B$16),AT9)</f>
        <v>62150</v>
      </c>
      <c r="AW9" s="20">
        <f>IF(AU9&gt;Inputs!$B$17,Inputs!$B$17,AU9)</f>
        <v>62000</v>
      </c>
      <c r="AX9" s="20">
        <f>IF(AV9&gt;Inputs!$B$17,Inputs!$B$17,AV9)</f>
        <v>62150</v>
      </c>
    </row>
    <row r="10" spans="1:53" x14ac:dyDescent="0.25">
      <c r="A10" s="1">
        <f>Levels!A11</f>
        <v>7</v>
      </c>
      <c r="B10" s="1" t="str">
        <f>Levels!B11</f>
        <v>Teacher 7</v>
      </c>
      <c r="C10" s="15">
        <f>IF(AND(E10=0,F10=1),Levels!C11,'2014-2015'!AW10)</f>
        <v>51154</v>
      </c>
      <c r="D10" s="1">
        <f>Levels!G11</f>
        <v>4</v>
      </c>
      <c r="E10" s="1">
        <v>1</v>
      </c>
      <c r="F10" s="1">
        <v>1</v>
      </c>
      <c r="G10" s="1">
        <v>0</v>
      </c>
      <c r="H10" s="1">
        <v>0</v>
      </c>
      <c r="I10" s="1">
        <v>0</v>
      </c>
      <c r="J10" s="1">
        <f>Levels!AF11</f>
        <v>2</v>
      </c>
      <c r="K10" s="1">
        <f>Levels!AG11</f>
        <v>2</v>
      </c>
      <c r="L10" s="1" t="str">
        <f t="shared" si="5"/>
        <v>Increment</v>
      </c>
      <c r="M10" s="19">
        <f>IF(D10=1,Inputs!$J$25,IF(D10=2,Inputs!$J$26,IF(D10=3,Inputs!$J$27,IF(D10=4,Inputs!$J$28,0))))</f>
        <v>250</v>
      </c>
      <c r="N10" s="19">
        <f>IF(D10=1,Inputs!$J$42,IF(D10=2,Inputs!$J$43,IF(D10=3,Inputs!$J$44,IF(D10=4,Inputs!$J$45,0))))</f>
        <v>750</v>
      </c>
      <c r="O10" s="19">
        <f>IF(D10=1,Inputs!$K$25,IF(D10=2,Inputs!$K$26,IF(D10=3,Inputs!$K$27,IF(D10=4,Inputs!$K$28,0))))</f>
        <v>250</v>
      </c>
      <c r="P10" s="19">
        <f>IF(D10=1,Inputs!$K$42,IF(D10=2,Inputs!$K$43,IF(D10=3,Inputs!$K$44,IF(D10=4,Inputs!$K$45,0))))</f>
        <v>750</v>
      </c>
      <c r="Q10" s="19">
        <f>IF(AND(D10=1,G10=1),Inputs!$L$25,IF(AND(D10=2,G10=1),Inputs!$L$26,IF(AND(D10=3,G10=1),Inputs!$L$27,IF(AND(D10=4,G10=1),Inputs!$L$28,0))))</f>
        <v>0</v>
      </c>
      <c r="R10" s="19">
        <f>IF(AND(D10=1,G10=1),Inputs!$L$42,IF(AND(D10=2,G10=1),Inputs!$L$43,IF(AND(D10=3,G10=1),Inputs!$L$44,IF(AND(D10=4,G10=1),Inputs!$L$45,0))))</f>
        <v>0</v>
      </c>
      <c r="S10" s="19">
        <f>IF(AND(D10=1,H10=1),Inputs!$M$25,IF(AND(D10=2,H10=1),Inputs!$M$26,IF(AND(D10=3,H10=1),Inputs!$M$27,IF(AND(D10=4,H10=1),Inputs!$M$28,0))))</f>
        <v>0</v>
      </c>
      <c r="T10" s="19">
        <f>IF(AND(D10=1,H10=1),Inputs!$M$42,IF(AND(D10=2,H10=1),Inputs!$M$43,IF(AND(D10=3,H10=1),Inputs!$M$44,IF(AND(D10=4,H10=1),Inputs!$M$45,0))))</f>
        <v>0</v>
      </c>
      <c r="U10" s="19">
        <f>IF(AND(D10=1,I10=1),Inputs!$N$25,IF(AND(D10=2,I10=1),Inputs!$N$26,IF(AND(D10=3,I10=1),Inputs!$N$27,IF(AND(D10=4,I10=1),Inputs!$N$28,0))))</f>
        <v>0</v>
      </c>
      <c r="V10" s="19">
        <f>IF(AND(D10=1,I10=1),Inputs!$N$42,IF(AND(D10=2,I10=1),Inputs!$N$43,IF(AND(D10=3,I10=1),Inputs!$N$44,IF(AND(D10=4,I10=1),Inputs!$N$45,0))))</f>
        <v>0</v>
      </c>
      <c r="W10" s="19">
        <f>IF(D10=1,Inputs!$J$34,IF(D10=2,Inputs!$J$35,IF(D10=3,Inputs!$J$36,IF(D10=4,Inputs!$J$37,0))))</f>
        <v>0</v>
      </c>
      <c r="X10" s="19">
        <f>IF(D10=1,Inputs!$J$51,IF(D10=2,Inputs!$J$52,IF(D10=3,Inputs!$J$53,IF(D10=4,Inputs!$J$54,0))))</f>
        <v>0</v>
      </c>
      <c r="Y10" s="19">
        <f>IF(D10=1,Inputs!$K$34,IF(D10=2,Inputs!$K$35,IF(D10=3,Inputs!$K$36,IF(D10=4,Inputs!$K$37,0))))</f>
        <v>0</v>
      </c>
      <c r="Z10" s="19">
        <f>IF(D10=1,Inputs!$K$51,IF(D10=2,Inputs!$K$52,IF(D10=3,Inputs!$K$53,IF(D10=4,Inputs!$K$54,0))))</f>
        <v>0</v>
      </c>
      <c r="AA10" s="19">
        <f>IF(AND(D10=1,G10=1),Inputs!$L$34,IF(AND(D10=2,G10=1),Inputs!$L$35,IF(AND(D10=3,G10=1),Inputs!$L$36,IF(AND(D10=4,G10=1),Inputs!$L$37,0))))</f>
        <v>0</v>
      </c>
      <c r="AB10" s="19">
        <f>IF(AND(D10=1,G10=1),Inputs!$L$51,IF(AND(D10=2,G10=1),Inputs!$L$52,IF(AND(D10=3,G10=1),Inputs!$L$53,IF(AND(D10=4,G10=1),Inputs!$L$54,0))))</f>
        <v>0</v>
      </c>
      <c r="AC10" s="19">
        <f>IF(AND(D10=1,H10=1),Inputs!$M$34,IF(AND(D10=2,H10=1),Inputs!$M$35,IF(AND(D10=3,H10=1),Inputs!$M$36,IF(AND(D10=4,H10=1),Inputs!$M$37,0))))</f>
        <v>0</v>
      </c>
      <c r="AD10" s="19">
        <f>IF(AND(D10=1,H10=1),Inputs!$M$51,IF(AND(D10=2,H10=1),Inputs!$M$52,IF(AND(D10=3,H10=1),Inputs!$M$53,IF(AND(D10=4,H10=1),Inputs!$M$54,0))))</f>
        <v>0</v>
      </c>
      <c r="AE10" s="19">
        <f>IF(AND(D10=1,I10=1),Inputs!$N$34,IF(AND(D10=2,I10=1),Inputs!$N$35,IF(AND(D10=3,I10=1),Inputs!$N$36,IF(AND(D10=4,I10=1),Inputs!$N$37,0))))</f>
        <v>0</v>
      </c>
      <c r="AF10" s="19">
        <f>IF(AND(D10=1,I10=1),Inputs!$N$51,IF(AND(D10=2,I10=1),Inputs!$N$52,IF(AND(D10=3,I10=1),Inputs!$N$53,IF(AND(D10=4,I10=1),Inputs!$N$54,0))))</f>
        <v>0</v>
      </c>
      <c r="AG10" s="19">
        <f t="shared" si="6"/>
        <v>51654</v>
      </c>
      <c r="AH10" s="19">
        <f t="shared" si="7"/>
        <v>51654</v>
      </c>
      <c r="AI10" s="19">
        <f t="shared" si="8"/>
        <v>0</v>
      </c>
      <c r="AJ10" s="19">
        <f>IF(K10=2,Inputs!$B$7,IF(K10=3,Inputs!$B$8,IF(K10=4,Inputs!$B$9,IF(K10=5,Inputs!$B$10,IF(K10=6,Inputs!$B$11)))))</f>
        <v>49000</v>
      </c>
      <c r="AK10" s="19">
        <f>Inputs!$B$65+C10</f>
        <v>51654</v>
      </c>
      <c r="AL10" s="19">
        <f t="shared" si="9"/>
        <v>51654</v>
      </c>
      <c r="AM10" s="19">
        <f t="shared" si="10"/>
        <v>51654</v>
      </c>
      <c r="AN10" s="19">
        <f t="shared" si="0"/>
        <v>51654</v>
      </c>
      <c r="AO10" s="19">
        <f t="shared" si="1"/>
        <v>51654</v>
      </c>
      <c r="AP10" s="19">
        <f t="shared" si="2"/>
        <v>51654</v>
      </c>
      <c r="AQ10" s="22">
        <f t="shared" si="3"/>
        <v>51654</v>
      </c>
      <c r="AR10" s="22">
        <f t="shared" si="4"/>
        <v>51654</v>
      </c>
      <c r="AS10" s="22">
        <f>IF(AND(AQ10&gt;=Inputs!$B$15,D10=2),MAX(C10,Inputs!$B$15),AQ10)</f>
        <v>51654</v>
      </c>
      <c r="AT10" s="22">
        <f>IF(AND(AR10&gt;=Inputs!$B$15,D10=2),MAX(C10,Inputs!$B$15),AR10)</f>
        <v>51654</v>
      </c>
      <c r="AU10" s="22">
        <f>IF(AND(AS10&gt;=Inputs!$B$16,D10&lt;4),MAX(C10,Inputs!$B$16),AS10)</f>
        <v>51654</v>
      </c>
      <c r="AV10" s="22">
        <f>IF(AND(AT10&gt;=Inputs!$B$16,D10&lt;4),MAX(C10,Inputs!$B$16),AT10)</f>
        <v>51654</v>
      </c>
      <c r="AW10" s="20">
        <f>IF(AU10&gt;Inputs!$B$17,Inputs!$B$17,AU10)</f>
        <v>51654</v>
      </c>
      <c r="AX10" s="20">
        <f>IF(AV10&gt;Inputs!$B$17,Inputs!$B$17,AV10)</f>
        <v>51654</v>
      </c>
    </row>
    <row r="11" spans="1:53" x14ac:dyDescent="0.25">
      <c r="A11" s="1">
        <f>Levels!A12</f>
        <v>8</v>
      </c>
      <c r="B11" s="1" t="str">
        <f>Levels!B12</f>
        <v>Teacher 8</v>
      </c>
      <c r="C11" s="15">
        <f>IF(AND(E11=0,F11=1),Levels!C12,'2014-2015'!AW11)</f>
        <v>47200</v>
      </c>
      <c r="D11" s="1">
        <f>Levels!G12</f>
        <v>1</v>
      </c>
      <c r="E11" s="1">
        <v>1</v>
      </c>
      <c r="F11" s="1">
        <v>1</v>
      </c>
      <c r="G11" s="1">
        <v>0</v>
      </c>
      <c r="H11" s="1">
        <v>0</v>
      </c>
      <c r="I11" s="1">
        <v>0</v>
      </c>
      <c r="J11" s="1">
        <f>Levels!AF12</f>
        <v>1</v>
      </c>
      <c r="K11" s="1">
        <f>Levels!AG12</f>
        <v>1</v>
      </c>
      <c r="L11" s="1" t="str">
        <f t="shared" si="5"/>
        <v>Increment</v>
      </c>
      <c r="M11" s="19">
        <f>IF(D11=1,Inputs!$J$25,IF(D11=2,Inputs!$J$26,IF(D11=3,Inputs!$J$27,IF(D11=4,Inputs!$J$28,0))))</f>
        <v>0</v>
      </c>
      <c r="N11" s="19">
        <f>IF(D11=1,Inputs!$J$42,IF(D11=2,Inputs!$J$43,IF(D11=3,Inputs!$J$44,IF(D11=4,Inputs!$J$45,0))))</f>
        <v>0</v>
      </c>
      <c r="O11" s="19">
        <f>IF(D11=1,Inputs!$K$25,IF(D11=2,Inputs!$K$26,IF(D11=3,Inputs!$K$27,IF(D11=4,Inputs!$K$28,0))))</f>
        <v>0</v>
      </c>
      <c r="P11" s="19">
        <f>IF(D11=1,Inputs!$K$42,IF(D11=2,Inputs!$K$43,IF(D11=3,Inputs!$K$44,IF(D11=4,Inputs!$K$45,0))))</f>
        <v>0</v>
      </c>
      <c r="Q11" s="19">
        <f>IF(AND(D11=1,G11=1),Inputs!$L$25,IF(AND(D11=2,G11=1),Inputs!$L$26,IF(AND(D11=3,G11=1),Inputs!$L$27,IF(AND(D11=4,G11=1),Inputs!$L$28,0))))</f>
        <v>0</v>
      </c>
      <c r="R11" s="19">
        <f>IF(AND(D11=1,G11=1),Inputs!$L$42,IF(AND(D11=2,G11=1),Inputs!$L$43,IF(AND(D11=3,G11=1),Inputs!$L$44,IF(AND(D11=4,G11=1),Inputs!$L$45,0))))</f>
        <v>0</v>
      </c>
      <c r="S11" s="19">
        <f>IF(AND(D11=1,H11=1),Inputs!$M$25,IF(AND(D11=2,H11=1),Inputs!$M$26,IF(AND(D11=3,H11=1),Inputs!$M$27,IF(AND(D11=4,H11=1),Inputs!$M$28,0))))</f>
        <v>0</v>
      </c>
      <c r="T11" s="19">
        <f>IF(AND(D11=1,H11=1),Inputs!$M$42,IF(AND(D11=2,H11=1),Inputs!$M$43,IF(AND(D11=3,H11=1),Inputs!$M$44,IF(AND(D11=4,H11=1),Inputs!$M$45,0))))</f>
        <v>0</v>
      </c>
      <c r="U11" s="19">
        <f>IF(AND(D11=1,I11=1),Inputs!$N$25,IF(AND(D11=2,I11=1),Inputs!$N$26,IF(AND(D11=3,I11=1),Inputs!$N$27,IF(AND(D11=4,I11=1),Inputs!$N$28,0))))</f>
        <v>0</v>
      </c>
      <c r="V11" s="19">
        <f>IF(AND(D11=1,I11=1),Inputs!$N$42,IF(AND(D11=2,I11=1),Inputs!$N$43,IF(AND(D11=3,I11=1),Inputs!$N$44,IF(AND(D11=4,I11=1),Inputs!$N$45,0))))</f>
        <v>0</v>
      </c>
      <c r="W11" s="19">
        <f>IF(D11=1,Inputs!$J$34,IF(D11=2,Inputs!$J$35,IF(D11=3,Inputs!$J$36,IF(D11=4,Inputs!$J$37,0))))</f>
        <v>0</v>
      </c>
      <c r="X11" s="19">
        <f>IF(D11=1,Inputs!$J$51,IF(D11=2,Inputs!$J$52,IF(D11=3,Inputs!$J$53,IF(D11=4,Inputs!$J$54,0))))</f>
        <v>0</v>
      </c>
      <c r="Y11" s="19">
        <f>IF(D11=1,Inputs!$K$34,IF(D11=2,Inputs!$K$35,IF(D11=3,Inputs!$K$36,IF(D11=4,Inputs!$K$37,0))))</f>
        <v>0</v>
      </c>
      <c r="Z11" s="19">
        <f>IF(D11=1,Inputs!$K$51,IF(D11=2,Inputs!$K$52,IF(D11=3,Inputs!$K$53,IF(D11=4,Inputs!$K$54,0))))</f>
        <v>0</v>
      </c>
      <c r="AA11" s="19">
        <f>IF(AND(D11=1,G11=1),Inputs!$L$34,IF(AND(D11=2,G11=1),Inputs!$L$35,IF(AND(D11=3,G11=1),Inputs!$L$36,IF(AND(D11=4,G11=1),Inputs!$L$37,0))))</f>
        <v>0</v>
      </c>
      <c r="AB11" s="19">
        <f>IF(AND(D11=1,G11=1),Inputs!$L$51,IF(AND(D11=2,G11=1),Inputs!$L$52,IF(AND(D11=3,G11=1),Inputs!$L$53,IF(AND(D11=4,G11=1),Inputs!$L$54,0))))</f>
        <v>0</v>
      </c>
      <c r="AC11" s="19">
        <f>IF(AND(D11=1,H11=1),Inputs!$M$34,IF(AND(D11=2,H11=1),Inputs!$M$35,IF(AND(D11=3,H11=1),Inputs!$M$36,IF(AND(D11=4,H11=1),Inputs!$M$37,0))))</f>
        <v>0</v>
      </c>
      <c r="AD11" s="19">
        <f>IF(AND(D11=1,H11=1),Inputs!$M$51,IF(AND(D11=2,H11=1),Inputs!$M$52,IF(AND(D11=3,H11=1),Inputs!$M$53,IF(AND(D11=4,H11=1),Inputs!$M$54,0))))</f>
        <v>0</v>
      </c>
      <c r="AE11" s="19">
        <f>IF(AND(D11=1,I11=1),Inputs!$N$34,IF(AND(D11=2,I11=1),Inputs!$N$35,IF(AND(D11=3,I11=1),Inputs!$N$36,IF(AND(D11=4,I11=1),Inputs!$N$37,0))))</f>
        <v>0</v>
      </c>
      <c r="AF11" s="19">
        <f>IF(AND(D11=1,I11=1),Inputs!$N$51,IF(AND(D11=2,I11=1),Inputs!$N$52,IF(AND(D11=3,I11=1),Inputs!$N$53,IF(AND(D11=4,I11=1),Inputs!$N$54,0))))</f>
        <v>0</v>
      </c>
      <c r="AG11" s="19">
        <f t="shared" si="6"/>
        <v>47200</v>
      </c>
      <c r="AH11" s="19">
        <f t="shared" si="7"/>
        <v>47200</v>
      </c>
      <c r="AI11" s="19">
        <f t="shared" si="8"/>
        <v>0</v>
      </c>
      <c r="AJ11" s="19" t="b">
        <f>IF(K11=2,Inputs!$B$7,IF(K11=3,Inputs!$B$8,IF(K11=4,Inputs!$B$9,IF(K11=5,Inputs!$B$10,IF(K11=6,Inputs!$B$11)))))</f>
        <v>0</v>
      </c>
      <c r="AK11" s="19">
        <f>Inputs!$B$65+C11</f>
        <v>47700</v>
      </c>
      <c r="AL11" s="19">
        <f t="shared" si="9"/>
        <v>47700</v>
      </c>
      <c r="AM11" s="19">
        <f t="shared" si="10"/>
        <v>47700</v>
      </c>
      <c r="AN11" s="19">
        <f t="shared" si="0"/>
        <v>47700</v>
      </c>
      <c r="AO11" s="19">
        <f t="shared" si="1"/>
        <v>47200</v>
      </c>
      <c r="AP11" s="19">
        <f t="shared" si="2"/>
        <v>47200</v>
      </c>
      <c r="AQ11" s="22">
        <f t="shared" si="3"/>
        <v>47200</v>
      </c>
      <c r="AR11" s="22">
        <f t="shared" si="4"/>
        <v>47200</v>
      </c>
      <c r="AS11" s="22">
        <f>IF(AND(AQ11&gt;=Inputs!$B$15,D11=2),MAX(C11,Inputs!$B$15),AQ11)</f>
        <v>47200</v>
      </c>
      <c r="AT11" s="22">
        <f>IF(AND(AR11&gt;=Inputs!$B$15,D11=2),MAX(C11,Inputs!$B$15),AR11)</f>
        <v>47200</v>
      </c>
      <c r="AU11" s="22">
        <f>IF(AND(AS11&gt;=Inputs!$B$16,D11&lt;4),MAX(C11,Inputs!$B$16),AS11)</f>
        <v>47200</v>
      </c>
      <c r="AV11" s="22">
        <f>IF(AND(AT11&gt;=Inputs!$B$16,D11&lt;4),MAX(C11,Inputs!$B$16),AT11)</f>
        <v>47200</v>
      </c>
      <c r="AW11" s="20">
        <f>IF(AU11&gt;Inputs!$B$17,Inputs!$B$17,AU11)</f>
        <v>47200</v>
      </c>
      <c r="AX11" s="20">
        <f>IF(AV11&gt;Inputs!$B$17,Inputs!$B$17,AV11)</f>
        <v>47200</v>
      </c>
    </row>
    <row r="12" spans="1:53" x14ac:dyDescent="0.25">
      <c r="A12" s="1">
        <f>Levels!A13</f>
        <v>9</v>
      </c>
      <c r="B12" s="1" t="str">
        <f>Levels!B13</f>
        <v>Teacher 9</v>
      </c>
      <c r="C12" s="15">
        <f>IF(AND(E12=0,F12=1),Levels!C13,'2014-2015'!AW12)</f>
        <v>0</v>
      </c>
      <c r="D12" s="1">
        <f>Levels!G13</f>
        <v>0</v>
      </c>
      <c r="E12" s="1">
        <v>0</v>
      </c>
      <c r="F12" s="1">
        <v>0</v>
      </c>
      <c r="G12" s="1">
        <v>1</v>
      </c>
      <c r="H12" s="1">
        <v>0</v>
      </c>
      <c r="I12" s="1">
        <v>0</v>
      </c>
      <c r="J12" s="1">
        <f>Levels!AF13</f>
        <v>5</v>
      </c>
      <c r="K12" s="1">
        <f>Levels!AG13</f>
        <v>5</v>
      </c>
      <c r="L12" s="1" t="str">
        <f t="shared" si="5"/>
        <v>Increment</v>
      </c>
      <c r="M12" s="19">
        <f>IF(D12=1,Inputs!$J$25,IF(D12=2,Inputs!$J$26,IF(D12=3,Inputs!$J$27,IF(D12=4,Inputs!$J$28,0))))</f>
        <v>0</v>
      </c>
      <c r="N12" s="19">
        <f>IF(D12=1,Inputs!$J$42,IF(D12=2,Inputs!$J$43,IF(D12=3,Inputs!$J$44,IF(D12=4,Inputs!$J$45,0))))</f>
        <v>0</v>
      </c>
      <c r="O12" s="19">
        <f>IF(D12=1,Inputs!$K$25,IF(D12=2,Inputs!$K$26,IF(D12=3,Inputs!$K$27,IF(D12=4,Inputs!$K$28,0))))</f>
        <v>0</v>
      </c>
      <c r="P12" s="19">
        <f>IF(D12=1,Inputs!$K$42,IF(D12=2,Inputs!$K$43,IF(D12=3,Inputs!$K$44,IF(D12=4,Inputs!$K$45,0))))</f>
        <v>0</v>
      </c>
      <c r="Q12" s="19">
        <f>IF(AND(D12=1,G12=1),Inputs!$L$25,IF(AND(D12=2,G12=1),Inputs!$L$26,IF(AND(D12=3,G12=1),Inputs!$L$27,IF(AND(D12=4,G12=1),Inputs!$L$28,0))))</f>
        <v>0</v>
      </c>
      <c r="R12" s="19">
        <f>IF(AND(D12=1,G12=1),Inputs!$L$42,IF(AND(D12=2,G12=1),Inputs!$L$43,IF(AND(D12=3,G12=1),Inputs!$L$44,IF(AND(D12=4,G12=1),Inputs!$L$45,0))))</f>
        <v>0</v>
      </c>
      <c r="S12" s="19">
        <f>IF(AND(D12=1,H12=1),Inputs!$M$25,IF(AND(D12=2,H12=1),Inputs!$M$26,IF(AND(D12=3,H12=1),Inputs!$M$27,IF(AND(D12=4,H12=1),Inputs!$M$28,0))))</f>
        <v>0</v>
      </c>
      <c r="T12" s="19">
        <f>IF(AND(D12=1,H12=1),Inputs!$M$42,IF(AND(D12=2,H12=1),Inputs!$M$43,IF(AND(D12=3,H12=1),Inputs!$M$44,IF(AND(D12=4,H12=1),Inputs!$M$45,0))))</f>
        <v>0</v>
      </c>
      <c r="U12" s="19">
        <f>IF(AND(D12=1,I12=1),Inputs!$N$25,IF(AND(D12=2,I12=1),Inputs!$N$26,IF(AND(D12=3,I12=1),Inputs!$N$27,IF(AND(D12=4,I12=1),Inputs!$N$28,0))))</f>
        <v>0</v>
      </c>
      <c r="V12" s="19">
        <f>IF(AND(D12=1,I12=1),Inputs!$N$42,IF(AND(D12=2,I12=1),Inputs!$N$43,IF(AND(D12=3,I12=1),Inputs!$N$44,IF(AND(D12=4,I12=1),Inputs!$N$45,0))))</f>
        <v>0</v>
      </c>
      <c r="W12" s="19">
        <f>IF(D12=1,Inputs!$J$34,IF(D12=2,Inputs!$J$35,IF(D12=3,Inputs!$J$36,IF(D12=4,Inputs!$J$37,0))))</f>
        <v>0</v>
      </c>
      <c r="X12" s="19">
        <f>IF(D12=1,Inputs!$J$51,IF(D12=2,Inputs!$J$52,IF(D12=3,Inputs!$J$53,IF(D12=4,Inputs!$J$54,0))))</f>
        <v>0</v>
      </c>
      <c r="Y12" s="19">
        <f>IF(D12=1,Inputs!$K$34,IF(D12=2,Inputs!$K$35,IF(D12=3,Inputs!$K$36,IF(D12=4,Inputs!$K$37,0))))</f>
        <v>0</v>
      </c>
      <c r="Z12" s="19">
        <f>IF(D12=1,Inputs!$K$51,IF(D12=2,Inputs!$K$52,IF(D12=3,Inputs!$K$53,IF(D12=4,Inputs!$K$54,0))))</f>
        <v>0</v>
      </c>
      <c r="AA12" s="19">
        <f>IF(AND(D12=1,G12=1),Inputs!$L$34,IF(AND(D12=2,G12=1),Inputs!$L$35,IF(AND(D12=3,G12=1),Inputs!$L$36,IF(AND(D12=4,G12=1),Inputs!$L$37,0))))</f>
        <v>0</v>
      </c>
      <c r="AB12" s="19">
        <f>IF(AND(D12=1,G12=1),Inputs!$L$51,IF(AND(D12=2,G12=1),Inputs!$L$52,IF(AND(D12=3,G12=1),Inputs!$L$53,IF(AND(D12=4,G12=1),Inputs!$L$54,0))))</f>
        <v>0</v>
      </c>
      <c r="AC12" s="19">
        <f>IF(AND(D12=1,H12=1),Inputs!$M$34,IF(AND(D12=2,H12=1),Inputs!$M$35,IF(AND(D12=3,H12=1),Inputs!$M$36,IF(AND(D12=4,H12=1),Inputs!$M$37,0))))</f>
        <v>0</v>
      </c>
      <c r="AD12" s="19">
        <f>IF(AND(D12=1,H12=1),Inputs!$M$51,IF(AND(D12=2,H12=1),Inputs!$M$52,IF(AND(D12=3,H12=1),Inputs!$M$53,IF(AND(D12=4,H12=1),Inputs!$M$54,0))))</f>
        <v>0</v>
      </c>
      <c r="AE12" s="19">
        <f>IF(AND(D12=1,I12=1),Inputs!$N$34,IF(AND(D12=2,I12=1),Inputs!$N$35,IF(AND(D12=3,I12=1),Inputs!$N$36,IF(AND(D12=4,I12=1),Inputs!$N$37,0))))</f>
        <v>0</v>
      </c>
      <c r="AF12" s="19">
        <f>IF(AND(D12=1,I12=1),Inputs!$N$51,IF(AND(D12=2,I12=1),Inputs!$N$52,IF(AND(D12=3,I12=1),Inputs!$N$53,IF(AND(D12=4,I12=1),Inputs!$N$54,0))))</f>
        <v>0</v>
      </c>
      <c r="AG12" s="19">
        <f t="shared" si="6"/>
        <v>0</v>
      </c>
      <c r="AH12" s="19">
        <f t="shared" si="7"/>
        <v>0</v>
      </c>
      <c r="AI12" s="19">
        <f t="shared" si="8"/>
        <v>0</v>
      </c>
      <c r="AJ12" s="19">
        <f>IF(K12=2,Inputs!$B$7,IF(K12=3,Inputs!$B$8,IF(K12=4,Inputs!$B$9,IF(K12=5,Inputs!$B$10,IF(K12=6,Inputs!$B$11)))))</f>
        <v>57000</v>
      </c>
      <c r="AK12" s="19">
        <f>Inputs!$B$65+C12</f>
        <v>500</v>
      </c>
      <c r="AL12" s="19">
        <f t="shared" si="9"/>
        <v>57000</v>
      </c>
      <c r="AM12" s="19">
        <f t="shared" si="10"/>
        <v>57000</v>
      </c>
      <c r="AN12" s="19">
        <f t="shared" si="0"/>
        <v>57000</v>
      </c>
      <c r="AO12" s="19">
        <f t="shared" si="1"/>
        <v>0</v>
      </c>
      <c r="AP12" s="19">
        <f t="shared" si="2"/>
        <v>0</v>
      </c>
      <c r="AQ12" s="22">
        <f t="shared" si="3"/>
        <v>0</v>
      </c>
      <c r="AR12" s="22">
        <f t="shared" si="4"/>
        <v>0</v>
      </c>
      <c r="AS12" s="22">
        <f>IF(AND(AQ12&gt;=Inputs!$B$15,D12=2),MAX(C12,Inputs!$B$15),AQ12)</f>
        <v>0</v>
      </c>
      <c r="AT12" s="22">
        <f>IF(AND(AR12&gt;=Inputs!$B$15,D12=2),MAX(C12,Inputs!$B$15),AR12)</f>
        <v>0</v>
      </c>
      <c r="AU12" s="22">
        <f>IF(AND(AS12&gt;=Inputs!$B$16,D12&lt;4),MAX(C12,Inputs!$B$16),AS12)</f>
        <v>0</v>
      </c>
      <c r="AV12" s="22">
        <f>IF(AND(AT12&gt;=Inputs!$B$16,D12&lt;4),MAX(C12,Inputs!$B$16),AT12)</f>
        <v>0</v>
      </c>
      <c r="AW12" s="20">
        <f>IF(AU12&gt;Inputs!$B$17,Inputs!$B$17,AU12)</f>
        <v>0</v>
      </c>
      <c r="AX12" s="20">
        <f>IF(AV12&gt;Inputs!$B$17,Inputs!$B$17,AV12)</f>
        <v>0</v>
      </c>
    </row>
    <row r="13" spans="1:53" x14ac:dyDescent="0.25">
      <c r="A13" s="1">
        <f>Levels!A14</f>
        <v>10</v>
      </c>
      <c r="B13" s="1" t="str">
        <f>Levels!B14</f>
        <v>Teacher 10</v>
      </c>
      <c r="C13" s="15">
        <f>IF(AND(E13=0,F13=1),Levels!C14,'2014-2015'!AW13)</f>
        <v>49746</v>
      </c>
      <c r="D13" s="1">
        <f>Levels!G14</f>
        <v>4</v>
      </c>
      <c r="E13" s="1">
        <v>1</v>
      </c>
      <c r="F13" s="1">
        <v>1</v>
      </c>
      <c r="G13" s="1">
        <v>0</v>
      </c>
      <c r="H13" s="1">
        <v>0</v>
      </c>
      <c r="I13" s="1">
        <v>0</v>
      </c>
      <c r="J13" s="1">
        <f>Levels!AF14</f>
        <v>2</v>
      </c>
      <c r="K13" s="1">
        <f>Levels!AG14</f>
        <v>2</v>
      </c>
      <c r="L13" s="1" t="str">
        <f t="shared" si="5"/>
        <v>Increment</v>
      </c>
      <c r="M13" s="19">
        <f>IF(D13=1,Inputs!$J$25,IF(D13=2,Inputs!$J$26,IF(D13=3,Inputs!$J$27,IF(D13=4,Inputs!$J$28,0))))</f>
        <v>250</v>
      </c>
      <c r="N13" s="19">
        <f>IF(D13=1,Inputs!$J$42,IF(D13=2,Inputs!$J$43,IF(D13=3,Inputs!$J$44,IF(D13=4,Inputs!$J$45,0))))</f>
        <v>750</v>
      </c>
      <c r="O13" s="19">
        <f>IF(D13=1,Inputs!$K$25,IF(D13=2,Inputs!$K$26,IF(D13=3,Inputs!$K$27,IF(D13=4,Inputs!$K$28,0))))</f>
        <v>250</v>
      </c>
      <c r="P13" s="19">
        <f>IF(D13=1,Inputs!$K$42,IF(D13=2,Inputs!$K$43,IF(D13=3,Inputs!$K$44,IF(D13=4,Inputs!$K$45,0))))</f>
        <v>750</v>
      </c>
      <c r="Q13" s="19">
        <f>IF(AND(D13=1,G13=1),Inputs!$L$25,IF(AND(D13=2,G13=1),Inputs!$L$26,IF(AND(D13=3,G13=1),Inputs!$L$27,IF(AND(D13=4,G13=1),Inputs!$L$28,0))))</f>
        <v>0</v>
      </c>
      <c r="R13" s="19">
        <f>IF(AND(D13=1,G13=1),Inputs!$L$42,IF(AND(D13=2,G13=1),Inputs!$L$43,IF(AND(D13=3,G13=1),Inputs!$L$44,IF(AND(D13=4,G13=1),Inputs!$L$45,0))))</f>
        <v>0</v>
      </c>
      <c r="S13" s="19">
        <f>IF(AND(D13=1,H13=1),Inputs!$M$25,IF(AND(D13=2,H13=1),Inputs!$M$26,IF(AND(D13=3,H13=1),Inputs!$M$27,IF(AND(D13=4,H13=1),Inputs!$M$28,0))))</f>
        <v>0</v>
      </c>
      <c r="T13" s="19">
        <f>IF(AND(D13=1,H13=1),Inputs!$M$42,IF(AND(D13=2,H13=1),Inputs!$M$43,IF(AND(D13=3,H13=1),Inputs!$M$44,IF(AND(D13=4,H13=1),Inputs!$M$45,0))))</f>
        <v>0</v>
      </c>
      <c r="U13" s="19">
        <f>IF(AND(D13=1,I13=1),Inputs!$N$25,IF(AND(D13=2,I13=1),Inputs!$N$26,IF(AND(D13=3,I13=1),Inputs!$N$27,IF(AND(D13=4,I13=1),Inputs!$N$28,0))))</f>
        <v>0</v>
      </c>
      <c r="V13" s="19">
        <f>IF(AND(D13=1,I13=1),Inputs!$N$42,IF(AND(D13=2,I13=1),Inputs!$N$43,IF(AND(D13=3,I13=1),Inputs!$N$44,IF(AND(D13=4,I13=1),Inputs!$N$45,0))))</f>
        <v>0</v>
      </c>
      <c r="W13" s="19">
        <f>IF(D13=1,Inputs!$J$34,IF(D13=2,Inputs!$J$35,IF(D13=3,Inputs!$J$36,IF(D13=4,Inputs!$J$37,0))))</f>
        <v>0</v>
      </c>
      <c r="X13" s="19">
        <f>IF(D13=1,Inputs!$J$51,IF(D13=2,Inputs!$J$52,IF(D13=3,Inputs!$J$53,IF(D13=4,Inputs!$J$54,0))))</f>
        <v>0</v>
      </c>
      <c r="Y13" s="19">
        <f>IF(D13=1,Inputs!$K$34,IF(D13=2,Inputs!$K$35,IF(D13=3,Inputs!$K$36,IF(D13=4,Inputs!$K$37,0))))</f>
        <v>0</v>
      </c>
      <c r="Z13" s="19">
        <f>IF(D13=1,Inputs!$K$51,IF(D13=2,Inputs!$K$52,IF(D13=3,Inputs!$K$53,IF(D13=4,Inputs!$K$54,0))))</f>
        <v>0</v>
      </c>
      <c r="AA13" s="19">
        <f>IF(AND(D13=1,G13=1),Inputs!$L$34,IF(AND(D13=2,G13=1),Inputs!$L$35,IF(AND(D13=3,G13=1),Inputs!$L$36,IF(AND(D13=4,G13=1),Inputs!$L$37,0))))</f>
        <v>0</v>
      </c>
      <c r="AB13" s="19">
        <f>IF(AND(D13=1,G13=1),Inputs!$L$51,IF(AND(D13=2,G13=1),Inputs!$L$52,IF(AND(D13=3,G13=1),Inputs!$L$53,IF(AND(D13=4,G13=1),Inputs!$L$54,0))))</f>
        <v>0</v>
      </c>
      <c r="AC13" s="19">
        <f>IF(AND(D13=1,H13=1),Inputs!$M$34,IF(AND(D13=2,H13=1),Inputs!$M$35,IF(AND(D13=3,H13=1),Inputs!$M$36,IF(AND(D13=4,H13=1),Inputs!$M$37,0))))</f>
        <v>0</v>
      </c>
      <c r="AD13" s="19">
        <f>IF(AND(D13=1,H13=1),Inputs!$M$51,IF(AND(D13=2,H13=1),Inputs!$M$52,IF(AND(D13=3,H13=1),Inputs!$M$53,IF(AND(D13=4,H13=1),Inputs!$M$54,0))))</f>
        <v>0</v>
      </c>
      <c r="AE13" s="19">
        <f>IF(AND(D13=1,I13=1),Inputs!$N$34,IF(AND(D13=2,I13=1),Inputs!$N$35,IF(AND(D13=3,I13=1),Inputs!$N$36,IF(AND(D13=4,I13=1),Inputs!$N$37,0))))</f>
        <v>0</v>
      </c>
      <c r="AF13" s="19">
        <f>IF(AND(D13=1,I13=1),Inputs!$N$51,IF(AND(D13=2,I13=1),Inputs!$N$52,IF(AND(D13=3,I13=1),Inputs!$N$53,IF(AND(D13=4,I13=1),Inputs!$N$54,0))))</f>
        <v>0</v>
      </c>
      <c r="AG13" s="19">
        <f t="shared" si="6"/>
        <v>50246</v>
      </c>
      <c r="AH13" s="19">
        <f t="shared" si="7"/>
        <v>50246</v>
      </c>
      <c r="AI13" s="19">
        <f t="shared" si="8"/>
        <v>0</v>
      </c>
      <c r="AJ13" s="19">
        <f>IF(K13=2,Inputs!$B$7,IF(K13=3,Inputs!$B$8,IF(K13=4,Inputs!$B$9,IF(K13=5,Inputs!$B$10,IF(K13=6,Inputs!$B$11)))))</f>
        <v>49000</v>
      </c>
      <c r="AK13" s="19">
        <f>Inputs!$B$65+C13</f>
        <v>50246</v>
      </c>
      <c r="AL13" s="19">
        <f t="shared" si="9"/>
        <v>50246</v>
      </c>
      <c r="AM13" s="19">
        <f t="shared" si="10"/>
        <v>50246</v>
      </c>
      <c r="AN13" s="19">
        <f t="shared" si="0"/>
        <v>50246</v>
      </c>
      <c r="AO13" s="19">
        <f t="shared" si="1"/>
        <v>50246</v>
      </c>
      <c r="AP13" s="19">
        <f t="shared" si="2"/>
        <v>50246</v>
      </c>
      <c r="AQ13" s="22">
        <f t="shared" si="3"/>
        <v>50246</v>
      </c>
      <c r="AR13" s="22">
        <f t="shared" si="4"/>
        <v>50246</v>
      </c>
      <c r="AS13" s="22">
        <f>IF(AND(AQ13&gt;=Inputs!$B$15,D13=2),MAX(C13,Inputs!$B$15),AQ13)</f>
        <v>50246</v>
      </c>
      <c r="AT13" s="22">
        <f>IF(AND(AR13&gt;=Inputs!$B$15,D13=2),MAX(C13,Inputs!$B$15),AR13)</f>
        <v>50246</v>
      </c>
      <c r="AU13" s="22">
        <f>IF(AND(AS13&gt;=Inputs!$B$16,D13&lt;4),MAX(C13,Inputs!$B$16),AS13)</f>
        <v>50246</v>
      </c>
      <c r="AV13" s="22">
        <f>IF(AND(AT13&gt;=Inputs!$B$16,D13&lt;4),MAX(C13,Inputs!$B$16),AT13)</f>
        <v>50246</v>
      </c>
      <c r="AW13" s="20">
        <f>IF(AU13&gt;Inputs!$B$17,Inputs!$B$17,AU13)</f>
        <v>50246</v>
      </c>
      <c r="AX13" s="20">
        <f>IF(AV13&gt;Inputs!$B$17,Inputs!$B$17,AV13)</f>
        <v>50246</v>
      </c>
    </row>
    <row r="14" spans="1:53" x14ac:dyDescent="0.25">
      <c r="A14" s="1">
        <f>Levels!A15</f>
        <v>11</v>
      </c>
      <c r="B14" s="1" t="str">
        <f>Levels!B15</f>
        <v>Teacher 11</v>
      </c>
      <c r="C14" s="15">
        <f>IF(AND(E14=0,F14=1),Levels!C15,'2014-2015'!AW14)</f>
        <v>51743</v>
      </c>
      <c r="D14" s="1">
        <f>Levels!G15</f>
        <v>2</v>
      </c>
      <c r="E14" s="1">
        <v>1</v>
      </c>
      <c r="F14" s="1">
        <v>1</v>
      </c>
      <c r="G14" s="1">
        <v>0</v>
      </c>
      <c r="H14" s="1">
        <v>0</v>
      </c>
      <c r="I14" s="1">
        <v>0</v>
      </c>
      <c r="J14" s="1">
        <f>Levels!AF15</f>
        <v>2</v>
      </c>
      <c r="K14" s="1">
        <f>Levels!AG15</f>
        <v>2</v>
      </c>
      <c r="L14" s="1" t="str">
        <f t="shared" si="5"/>
        <v>Increment</v>
      </c>
      <c r="M14" s="19">
        <f>IF(D14=1,Inputs!$J$25,IF(D14=2,Inputs!$J$26,IF(D14=3,Inputs!$J$27,IF(D14=4,Inputs!$J$28,0))))</f>
        <v>50</v>
      </c>
      <c r="N14" s="19">
        <f>IF(D14=1,Inputs!$J$42,IF(D14=2,Inputs!$J$43,IF(D14=3,Inputs!$J$44,IF(D14=4,Inputs!$J$45,0))))</f>
        <v>0</v>
      </c>
      <c r="O14" s="19">
        <f>IF(D14=1,Inputs!$K$25,IF(D14=2,Inputs!$K$26,IF(D14=3,Inputs!$K$27,IF(D14=4,Inputs!$K$28,0))))</f>
        <v>50</v>
      </c>
      <c r="P14" s="19">
        <f>IF(D14=1,Inputs!$K$42,IF(D14=2,Inputs!$K$43,IF(D14=3,Inputs!$K$44,IF(D14=4,Inputs!$K$45,0))))</f>
        <v>0</v>
      </c>
      <c r="Q14" s="19">
        <f>IF(AND(D14=1,G14=1),Inputs!$L$25,IF(AND(D14=2,G14=1),Inputs!$L$26,IF(AND(D14=3,G14=1),Inputs!$L$27,IF(AND(D14=4,G14=1),Inputs!$L$28,0))))</f>
        <v>0</v>
      </c>
      <c r="R14" s="19">
        <f>IF(AND(D14=1,G14=1),Inputs!$L$42,IF(AND(D14=2,G14=1),Inputs!$L$43,IF(AND(D14=3,G14=1),Inputs!$L$44,IF(AND(D14=4,G14=1),Inputs!$L$45,0))))</f>
        <v>0</v>
      </c>
      <c r="S14" s="19">
        <f>IF(AND(D14=1,H14=1),Inputs!$M$25,IF(AND(D14=2,H14=1),Inputs!$M$26,IF(AND(D14=3,H14=1),Inputs!$M$27,IF(AND(D14=4,H14=1),Inputs!$M$28,0))))</f>
        <v>0</v>
      </c>
      <c r="T14" s="19">
        <f>IF(AND(D14=1,H14=1),Inputs!$M$42,IF(AND(D14=2,H14=1),Inputs!$M$43,IF(AND(D14=3,H14=1),Inputs!$M$44,IF(AND(D14=4,H14=1),Inputs!$M$45,0))))</f>
        <v>0</v>
      </c>
      <c r="U14" s="19">
        <f>IF(AND(D14=1,I14=1),Inputs!$N$25,IF(AND(D14=2,I14=1),Inputs!$N$26,IF(AND(D14=3,I14=1),Inputs!$N$27,IF(AND(D14=4,I14=1),Inputs!$N$28,0))))</f>
        <v>0</v>
      </c>
      <c r="V14" s="19">
        <f>IF(AND(D14=1,I14=1),Inputs!$N$42,IF(AND(D14=2,I14=1),Inputs!$N$43,IF(AND(D14=3,I14=1),Inputs!$N$44,IF(AND(D14=4,I14=1),Inputs!$N$45,0))))</f>
        <v>0</v>
      </c>
      <c r="W14" s="19">
        <f>IF(D14=1,Inputs!$J$34,IF(D14=2,Inputs!$J$35,IF(D14=3,Inputs!$J$36,IF(D14=4,Inputs!$J$37,0))))</f>
        <v>0</v>
      </c>
      <c r="X14" s="19">
        <f>IF(D14=1,Inputs!$J$51,IF(D14=2,Inputs!$J$52,IF(D14=3,Inputs!$J$53,IF(D14=4,Inputs!$J$54,0))))</f>
        <v>0</v>
      </c>
      <c r="Y14" s="19">
        <f>IF(D14=1,Inputs!$K$34,IF(D14=2,Inputs!$K$35,IF(D14=3,Inputs!$K$36,IF(D14=4,Inputs!$K$37,0))))</f>
        <v>0</v>
      </c>
      <c r="Z14" s="19">
        <f>IF(D14=1,Inputs!$K$51,IF(D14=2,Inputs!$K$52,IF(D14=3,Inputs!$K$53,IF(D14=4,Inputs!$K$54,0))))</f>
        <v>0</v>
      </c>
      <c r="AA14" s="19">
        <f>IF(AND(D14=1,G14=1),Inputs!$L$34,IF(AND(D14=2,G14=1),Inputs!$L$35,IF(AND(D14=3,G14=1),Inputs!$L$36,IF(AND(D14=4,G14=1),Inputs!$L$37,0))))</f>
        <v>0</v>
      </c>
      <c r="AB14" s="19">
        <f>IF(AND(D14=1,G14=1),Inputs!$L$51,IF(AND(D14=2,G14=1),Inputs!$L$52,IF(AND(D14=3,G14=1),Inputs!$L$53,IF(AND(D14=4,G14=1),Inputs!$L$54,0))))</f>
        <v>0</v>
      </c>
      <c r="AC14" s="19">
        <f>IF(AND(D14=1,H14=1),Inputs!$M$34,IF(AND(D14=2,H14=1),Inputs!$M$35,IF(AND(D14=3,H14=1),Inputs!$M$36,IF(AND(D14=4,H14=1),Inputs!$M$37,0))))</f>
        <v>0</v>
      </c>
      <c r="AD14" s="19">
        <f>IF(AND(D14=1,H14=1),Inputs!$M$51,IF(AND(D14=2,H14=1),Inputs!$M$52,IF(AND(D14=3,H14=1),Inputs!$M$53,IF(AND(D14=4,H14=1),Inputs!$M$54,0))))</f>
        <v>0</v>
      </c>
      <c r="AE14" s="19">
        <f>IF(AND(D14=1,I14=1),Inputs!$N$34,IF(AND(D14=2,I14=1),Inputs!$N$35,IF(AND(D14=3,I14=1),Inputs!$N$36,IF(AND(D14=4,I14=1),Inputs!$N$37,0))))</f>
        <v>0</v>
      </c>
      <c r="AF14" s="19">
        <f>IF(AND(D14=1,I14=1),Inputs!$N$51,IF(AND(D14=2,I14=1),Inputs!$N$52,IF(AND(D14=3,I14=1),Inputs!$N$53,IF(AND(D14=4,I14=1),Inputs!$N$54,0))))</f>
        <v>0</v>
      </c>
      <c r="AG14" s="19">
        <f t="shared" si="6"/>
        <v>51843</v>
      </c>
      <c r="AH14" s="19">
        <f t="shared" si="7"/>
        <v>51843</v>
      </c>
      <c r="AI14" s="19">
        <f t="shared" si="8"/>
        <v>0</v>
      </c>
      <c r="AJ14" s="19">
        <f>IF(K14=2,Inputs!$B$7,IF(K14=3,Inputs!$B$8,IF(K14=4,Inputs!$B$9,IF(K14=5,Inputs!$B$10,IF(K14=6,Inputs!$B$11)))))</f>
        <v>49000</v>
      </c>
      <c r="AK14" s="19">
        <f>Inputs!$B$65+C14</f>
        <v>52243</v>
      </c>
      <c r="AL14" s="19">
        <f t="shared" si="9"/>
        <v>52243</v>
      </c>
      <c r="AM14" s="19">
        <f t="shared" si="10"/>
        <v>52243</v>
      </c>
      <c r="AN14" s="19">
        <f t="shared" si="0"/>
        <v>52243</v>
      </c>
      <c r="AO14" s="19">
        <f t="shared" si="1"/>
        <v>51843</v>
      </c>
      <c r="AP14" s="19">
        <f t="shared" si="2"/>
        <v>51843</v>
      </c>
      <c r="AQ14" s="22">
        <f t="shared" si="3"/>
        <v>51843</v>
      </c>
      <c r="AR14" s="22">
        <f t="shared" si="4"/>
        <v>51843</v>
      </c>
      <c r="AS14" s="22">
        <f>IF(AND(AQ14&gt;=Inputs!$B$15,D14=2),MAX(C14,Inputs!$B$15),AQ14)</f>
        <v>51743</v>
      </c>
      <c r="AT14" s="22">
        <f>IF(AND(AR14&gt;=Inputs!$B$15,D14=2),MAX(C14,Inputs!$B$15),AR14)</f>
        <v>51743</v>
      </c>
      <c r="AU14" s="22">
        <f>IF(AND(AS14&gt;=Inputs!$B$16,D14&lt;4),MAX(C14,Inputs!$B$16),AS14)</f>
        <v>51743</v>
      </c>
      <c r="AV14" s="22">
        <f>IF(AND(AT14&gt;=Inputs!$B$16,D14&lt;4),MAX(C14,Inputs!$B$16),AT14)</f>
        <v>51743</v>
      </c>
      <c r="AW14" s="20">
        <f>IF(AU14&gt;Inputs!$B$17,Inputs!$B$17,AU14)</f>
        <v>51743</v>
      </c>
      <c r="AX14" s="20">
        <f>IF(AV14&gt;Inputs!$B$17,Inputs!$B$17,AV14)</f>
        <v>51743</v>
      </c>
    </row>
    <row r="15" spans="1:53" x14ac:dyDescent="0.25">
      <c r="A15" s="1">
        <f>Levels!A16</f>
        <v>12</v>
      </c>
      <c r="B15" s="1" t="str">
        <f>Levels!B16</f>
        <v>Teacher 12</v>
      </c>
      <c r="C15" s="15">
        <f>IF(AND(E15=0,F15=1),Levels!C16,'2014-2015'!AW15)</f>
        <v>52990</v>
      </c>
      <c r="D15" s="1">
        <f>Levels!G16</f>
        <v>3</v>
      </c>
      <c r="E15" s="1">
        <v>1</v>
      </c>
      <c r="F15" s="1">
        <v>1</v>
      </c>
      <c r="G15" s="1">
        <v>0</v>
      </c>
      <c r="H15" s="1">
        <v>0</v>
      </c>
      <c r="I15" s="1">
        <v>0</v>
      </c>
      <c r="J15" s="1">
        <f>Levels!AF16</f>
        <v>2</v>
      </c>
      <c r="K15" s="1">
        <f>Levels!AG16</f>
        <v>3</v>
      </c>
      <c r="L15" s="1" t="str">
        <f t="shared" si="5"/>
        <v>Leap</v>
      </c>
      <c r="M15" s="19">
        <f>IF(D15=1,Inputs!$J$25,IF(D15=2,Inputs!$J$26,IF(D15=3,Inputs!$J$27,IF(D15=4,Inputs!$J$28,0))))</f>
        <v>150</v>
      </c>
      <c r="N15" s="19">
        <f>IF(D15=1,Inputs!$J$42,IF(D15=2,Inputs!$J$43,IF(D15=3,Inputs!$J$44,IF(D15=4,Inputs!$J$45,0))))</f>
        <v>0</v>
      </c>
      <c r="O15" s="19">
        <f>IF(D15=1,Inputs!$K$25,IF(D15=2,Inputs!$K$26,IF(D15=3,Inputs!$K$27,IF(D15=4,Inputs!$K$28,0))))</f>
        <v>150</v>
      </c>
      <c r="P15" s="19">
        <f>IF(D15=1,Inputs!$K$42,IF(D15=2,Inputs!$K$43,IF(D15=3,Inputs!$K$44,IF(D15=4,Inputs!$K$45,0))))</f>
        <v>0</v>
      </c>
      <c r="Q15" s="19">
        <f>IF(AND(D15=1,G15=1),Inputs!$L$25,IF(AND(D15=2,G15=1),Inputs!$L$26,IF(AND(D15=3,G15=1),Inputs!$L$27,IF(AND(D15=4,G15=1),Inputs!$L$28,0))))</f>
        <v>0</v>
      </c>
      <c r="R15" s="19">
        <f>IF(AND(D15=1,G15=1),Inputs!$L$42,IF(AND(D15=2,G15=1),Inputs!$L$43,IF(AND(D15=3,G15=1),Inputs!$L$44,IF(AND(D15=4,G15=1),Inputs!$L$45,0))))</f>
        <v>0</v>
      </c>
      <c r="S15" s="19">
        <f>IF(AND(D15=1,H15=1),Inputs!$M$25,IF(AND(D15=2,H15=1),Inputs!$M$26,IF(AND(D15=3,H15=1),Inputs!$M$27,IF(AND(D15=4,H15=1),Inputs!$M$28,0))))</f>
        <v>0</v>
      </c>
      <c r="T15" s="19">
        <f>IF(AND(D15=1,H15=1),Inputs!$M$42,IF(AND(D15=2,H15=1),Inputs!$M$43,IF(AND(D15=3,H15=1),Inputs!$M$44,IF(AND(D15=4,H15=1),Inputs!$M$45,0))))</f>
        <v>0</v>
      </c>
      <c r="U15" s="19">
        <f>IF(AND(D15=1,I15=1),Inputs!$N$25,IF(AND(D15=2,I15=1),Inputs!$N$26,IF(AND(D15=3,I15=1),Inputs!$N$27,IF(AND(D15=4,I15=1),Inputs!$N$28,0))))</f>
        <v>0</v>
      </c>
      <c r="V15" s="19">
        <f>IF(AND(D15=1,I15=1),Inputs!$N$42,IF(AND(D15=2,I15=1),Inputs!$N$43,IF(AND(D15=3,I15=1),Inputs!$N$44,IF(AND(D15=4,I15=1),Inputs!$N$45,0))))</f>
        <v>0</v>
      </c>
      <c r="W15" s="19">
        <f>IF(D15=1,Inputs!$J$34,IF(D15=2,Inputs!$J$35,IF(D15=3,Inputs!$J$36,IF(D15=4,Inputs!$J$37,0))))</f>
        <v>0</v>
      </c>
      <c r="X15" s="19">
        <f>IF(D15=1,Inputs!$J$51,IF(D15=2,Inputs!$J$52,IF(D15=3,Inputs!$J$53,IF(D15=4,Inputs!$J$54,0))))</f>
        <v>0</v>
      </c>
      <c r="Y15" s="19">
        <f>IF(D15=1,Inputs!$K$34,IF(D15=2,Inputs!$K$35,IF(D15=3,Inputs!$K$36,IF(D15=4,Inputs!$K$37,0))))</f>
        <v>0</v>
      </c>
      <c r="Z15" s="19">
        <f>IF(D15=1,Inputs!$K$51,IF(D15=2,Inputs!$K$52,IF(D15=3,Inputs!$K$53,IF(D15=4,Inputs!$K$54,0))))</f>
        <v>0</v>
      </c>
      <c r="AA15" s="19">
        <f>IF(AND(D15=1,G15=1),Inputs!$L$34,IF(AND(D15=2,G15=1),Inputs!$L$35,IF(AND(D15=3,G15=1),Inputs!$L$36,IF(AND(D15=4,G15=1),Inputs!$L$37,0))))</f>
        <v>0</v>
      </c>
      <c r="AB15" s="19">
        <f>IF(AND(D15=1,G15=1),Inputs!$L$51,IF(AND(D15=2,G15=1),Inputs!$L$52,IF(AND(D15=3,G15=1),Inputs!$L$53,IF(AND(D15=4,G15=1),Inputs!$L$54,0))))</f>
        <v>0</v>
      </c>
      <c r="AC15" s="19">
        <f>IF(AND(D15=1,H15=1),Inputs!$M$34,IF(AND(D15=2,H15=1),Inputs!$M$35,IF(AND(D15=3,H15=1),Inputs!$M$36,IF(AND(D15=4,H15=1),Inputs!$M$37,0))))</f>
        <v>0</v>
      </c>
      <c r="AD15" s="19">
        <f>IF(AND(D15=1,H15=1),Inputs!$M$51,IF(AND(D15=2,H15=1),Inputs!$M$52,IF(AND(D15=3,H15=1),Inputs!$M$53,IF(AND(D15=4,H15=1),Inputs!$M$54,0))))</f>
        <v>0</v>
      </c>
      <c r="AE15" s="19">
        <f>IF(AND(D15=1,I15=1),Inputs!$N$34,IF(AND(D15=2,I15=1),Inputs!$N$35,IF(AND(D15=3,I15=1),Inputs!$N$36,IF(AND(D15=4,I15=1),Inputs!$N$37,0))))</f>
        <v>0</v>
      </c>
      <c r="AF15" s="19">
        <f>IF(AND(D15=1,I15=1),Inputs!$N$51,IF(AND(D15=2,I15=1),Inputs!$N$52,IF(AND(D15=3,I15=1),Inputs!$N$53,IF(AND(D15=4,I15=1),Inputs!$N$54,0))))</f>
        <v>0</v>
      </c>
      <c r="AG15" s="19">
        <f t="shared" si="6"/>
        <v>53290</v>
      </c>
      <c r="AH15" s="19">
        <f t="shared" si="7"/>
        <v>53290</v>
      </c>
      <c r="AI15" s="19">
        <f t="shared" si="8"/>
        <v>0</v>
      </c>
      <c r="AJ15" s="19">
        <f>IF(K15=2,Inputs!$B$7,IF(K15=3,Inputs!$B$8,IF(K15=4,Inputs!$B$9,IF(K15=5,Inputs!$B$10,IF(K15=6,Inputs!$B$11)))))</f>
        <v>52000</v>
      </c>
      <c r="AK15" s="19">
        <f>Inputs!$B$65+C15</f>
        <v>53490</v>
      </c>
      <c r="AL15" s="19">
        <f t="shared" si="9"/>
        <v>53490</v>
      </c>
      <c r="AM15" s="19">
        <f t="shared" si="10"/>
        <v>53490</v>
      </c>
      <c r="AN15" s="19">
        <f t="shared" si="0"/>
        <v>53490</v>
      </c>
      <c r="AO15" s="19">
        <f t="shared" si="1"/>
        <v>53490</v>
      </c>
      <c r="AP15" s="19">
        <f t="shared" si="2"/>
        <v>53490</v>
      </c>
      <c r="AQ15" s="22">
        <f t="shared" si="3"/>
        <v>53490</v>
      </c>
      <c r="AR15" s="22">
        <f t="shared" si="4"/>
        <v>53490</v>
      </c>
      <c r="AS15" s="22">
        <f>IF(AND(AQ15&gt;=Inputs!$B$15,D15=2),MAX(C15,Inputs!$B$15),AQ15)</f>
        <v>53490</v>
      </c>
      <c r="AT15" s="22">
        <f>IF(AND(AR15&gt;=Inputs!$B$15,D15=2),MAX(C15,Inputs!$B$15),AR15)</f>
        <v>53490</v>
      </c>
      <c r="AU15" s="22">
        <f>IF(AND(AS15&gt;=Inputs!$B$16,D15&lt;4),MAX(C15,Inputs!$B$16),AS15)</f>
        <v>53490</v>
      </c>
      <c r="AV15" s="22">
        <f>IF(AND(AT15&gt;=Inputs!$B$16,D15&lt;4),MAX(C15,Inputs!$B$16),AT15)</f>
        <v>53490</v>
      </c>
      <c r="AW15" s="20">
        <f>IF(AU15&gt;Inputs!$B$17,Inputs!$B$17,AU15)</f>
        <v>53490</v>
      </c>
      <c r="AX15" s="20">
        <f>IF(AV15&gt;Inputs!$B$17,Inputs!$B$17,AV15)</f>
        <v>53490</v>
      </c>
    </row>
    <row r="16" spans="1:53" x14ac:dyDescent="0.25">
      <c r="A16" s="1">
        <f>Levels!A17</f>
        <v>13</v>
      </c>
      <c r="B16" s="1" t="str">
        <f>Levels!B17</f>
        <v>Teacher 13</v>
      </c>
      <c r="C16" s="15">
        <f>IF(AND(E16=0,F16=1),Levels!C17,'2014-2015'!AW16)</f>
        <v>50666</v>
      </c>
      <c r="D16" s="1">
        <f>Levels!G17</f>
        <v>4</v>
      </c>
      <c r="E16" s="1">
        <v>1</v>
      </c>
      <c r="F16" s="1">
        <v>1</v>
      </c>
      <c r="G16" s="1">
        <v>0</v>
      </c>
      <c r="H16" s="1">
        <v>0</v>
      </c>
      <c r="I16" s="1">
        <v>0</v>
      </c>
      <c r="J16" s="1">
        <f>Levels!AF17</f>
        <v>2</v>
      </c>
      <c r="K16" s="1">
        <f>Levels!AG17</f>
        <v>3</v>
      </c>
      <c r="L16" s="1" t="str">
        <f t="shared" si="5"/>
        <v>Leap</v>
      </c>
      <c r="M16" s="19">
        <f>IF(D16=1,Inputs!$J$25,IF(D16=2,Inputs!$J$26,IF(D16=3,Inputs!$J$27,IF(D16=4,Inputs!$J$28,0))))</f>
        <v>250</v>
      </c>
      <c r="N16" s="19">
        <f>IF(D16=1,Inputs!$J$42,IF(D16=2,Inputs!$J$43,IF(D16=3,Inputs!$J$44,IF(D16=4,Inputs!$J$45,0))))</f>
        <v>750</v>
      </c>
      <c r="O16" s="19">
        <f>IF(D16=1,Inputs!$K$25,IF(D16=2,Inputs!$K$26,IF(D16=3,Inputs!$K$27,IF(D16=4,Inputs!$K$28,0))))</f>
        <v>250</v>
      </c>
      <c r="P16" s="19">
        <f>IF(D16=1,Inputs!$K$42,IF(D16=2,Inputs!$K$43,IF(D16=3,Inputs!$K$44,IF(D16=4,Inputs!$K$45,0))))</f>
        <v>750</v>
      </c>
      <c r="Q16" s="19">
        <f>IF(AND(D16=1,G16=1),Inputs!$L$25,IF(AND(D16=2,G16=1),Inputs!$L$26,IF(AND(D16=3,G16=1),Inputs!$L$27,IF(AND(D16=4,G16=1),Inputs!$L$28,0))))</f>
        <v>0</v>
      </c>
      <c r="R16" s="19">
        <f>IF(AND(D16=1,G16=1),Inputs!$L$42,IF(AND(D16=2,G16=1),Inputs!$L$43,IF(AND(D16=3,G16=1),Inputs!$L$44,IF(AND(D16=4,G16=1),Inputs!$L$45,0))))</f>
        <v>0</v>
      </c>
      <c r="S16" s="19">
        <f>IF(AND(D16=1,H16=1),Inputs!$M$25,IF(AND(D16=2,H16=1),Inputs!$M$26,IF(AND(D16=3,H16=1),Inputs!$M$27,IF(AND(D16=4,H16=1),Inputs!$M$28,0))))</f>
        <v>0</v>
      </c>
      <c r="T16" s="19">
        <f>IF(AND(D16=1,H16=1),Inputs!$M$42,IF(AND(D16=2,H16=1),Inputs!$M$43,IF(AND(D16=3,H16=1),Inputs!$M$44,IF(AND(D16=4,H16=1),Inputs!$M$45,0))))</f>
        <v>0</v>
      </c>
      <c r="U16" s="19">
        <f>IF(AND(D16=1,I16=1),Inputs!$N$25,IF(AND(D16=2,I16=1),Inputs!$N$26,IF(AND(D16=3,I16=1),Inputs!$N$27,IF(AND(D16=4,I16=1),Inputs!$N$28,0))))</f>
        <v>0</v>
      </c>
      <c r="V16" s="19">
        <f>IF(AND(D16=1,I16=1),Inputs!$N$42,IF(AND(D16=2,I16=1),Inputs!$N$43,IF(AND(D16=3,I16=1),Inputs!$N$44,IF(AND(D16=4,I16=1),Inputs!$N$45,0))))</f>
        <v>0</v>
      </c>
      <c r="W16" s="19">
        <f>IF(D16=1,Inputs!$J$34,IF(D16=2,Inputs!$J$35,IF(D16=3,Inputs!$J$36,IF(D16=4,Inputs!$J$37,0))))</f>
        <v>0</v>
      </c>
      <c r="X16" s="19">
        <f>IF(D16=1,Inputs!$J$51,IF(D16=2,Inputs!$J$52,IF(D16=3,Inputs!$J$53,IF(D16=4,Inputs!$J$54,0))))</f>
        <v>0</v>
      </c>
      <c r="Y16" s="19">
        <f>IF(D16=1,Inputs!$K$34,IF(D16=2,Inputs!$K$35,IF(D16=3,Inputs!$K$36,IF(D16=4,Inputs!$K$37,0))))</f>
        <v>0</v>
      </c>
      <c r="Z16" s="19">
        <f>IF(D16=1,Inputs!$K$51,IF(D16=2,Inputs!$K$52,IF(D16=3,Inputs!$K$53,IF(D16=4,Inputs!$K$54,0))))</f>
        <v>0</v>
      </c>
      <c r="AA16" s="19">
        <f>IF(AND(D16=1,G16=1),Inputs!$L$34,IF(AND(D16=2,G16=1),Inputs!$L$35,IF(AND(D16=3,G16=1),Inputs!$L$36,IF(AND(D16=4,G16=1),Inputs!$L$37,0))))</f>
        <v>0</v>
      </c>
      <c r="AB16" s="19">
        <f>IF(AND(D16=1,G16=1),Inputs!$L$51,IF(AND(D16=2,G16=1),Inputs!$L$52,IF(AND(D16=3,G16=1),Inputs!$L$53,IF(AND(D16=4,G16=1),Inputs!$L$54,0))))</f>
        <v>0</v>
      </c>
      <c r="AC16" s="19">
        <f>IF(AND(D16=1,H16=1),Inputs!$M$34,IF(AND(D16=2,H16=1),Inputs!$M$35,IF(AND(D16=3,H16=1),Inputs!$M$36,IF(AND(D16=4,H16=1),Inputs!$M$37,0))))</f>
        <v>0</v>
      </c>
      <c r="AD16" s="19">
        <f>IF(AND(D16=1,H16=1),Inputs!$M$51,IF(AND(D16=2,H16=1),Inputs!$M$52,IF(AND(D16=3,H16=1),Inputs!$M$53,IF(AND(D16=4,H16=1),Inputs!$M$54,0))))</f>
        <v>0</v>
      </c>
      <c r="AE16" s="19">
        <f>IF(AND(D16=1,I16=1),Inputs!$N$34,IF(AND(D16=2,I16=1),Inputs!$N$35,IF(AND(D16=3,I16=1),Inputs!$N$36,IF(AND(D16=4,I16=1),Inputs!$N$37,0))))</f>
        <v>0</v>
      </c>
      <c r="AF16" s="19">
        <f>IF(AND(D16=1,I16=1),Inputs!$N$51,IF(AND(D16=2,I16=1),Inputs!$N$52,IF(AND(D16=3,I16=1),Inputs!$N$53,IF(AND(D16=4,I16=1),Inputs!$N$54,0))))</f>
        <v>0</v>
      </c>
      <c r="AG16" s="19">
        <f t="shared" si="6"/>
        <v>51166</v>
      </c>
      <c r="AH16" s="19">
        <f t="shared" si="7"/>
        <v>51166</v>
      </c>
      <c r="AI16" s="19">
        <f t="shared" si="8"/>
        <v>0</v>
      </c>
      <c r="AJ16" s="19">
        <f>IF(K16=2,Inputs!$B$7,IF(K16=3,Inputs!$B$8,IF(K16=4,Inputs!$B$9,IF(K16=5,Inputs!$B$10,IF(K16=6,Inputs!$B$11)))))</f>
        <v>52000</v>
      </c>
      <c r="AK16" s="19">
        <f>Inputs!$B$65+C16</f>
        <v>51166</v>
      </c>
      <c r="AL16" s="19">
        <f t="shared" si="9"/>
        <v>52000</v>
      </c>
      <c r="AM16" s="19">
        <f t="shared" si="10"/>
        <v>52000</v>
      </c>
      <c r="AN16" s="19">
        <f t="shared" si="0"/>
        <v>52000</v>
      </c>
      <c r="AO16" s="19">
        <f t="shared" si="1"/>
        <v>52000</v>
      </c>
      <c r="AP16" s="19">
        <f t="shared" si="2"/>
        <v>52000</v>
      </c>
      <c r="AQ16" s="22">
        <f t="shared" si="3"/>
        <v>52000</v>
      </c>
      <c r="AR16" s="22">
        <f t="shared" si="4"/>
        <v>52000</v>
      </c>
      <c r="AS16" s="22">
        <f>IF(AND(AQ16&gt;=Inputs!$B$15,D16=2),MAX(C16,Inputs!$B$15),AQ16)</f>
        <v>52000</v>
      </c>
      <c r="AT16" s="22">
        <f>IF(AND(AR16&gt;=Inputs!$B$15,D16=2),MAX(C16,Inputs!$B$15),AR16)</f>
        <v>52000</v>
      </c>
      <c r="AU16" s="22">
        <f>IF(AND(AS16&gt;=Inputs!$B$16,D16&lt;4),MAX(C16,Inputs!$B$16),AS16)</f>
        <v>52000</v>
      </c>
      <c r="AV16" s="22">
        <f>IF(AND(AT16&gt;=Inputs!$B$16,D16&lt;4),MAX(C16,Inputs!$B$16),AT16)</f>
        <v>52000</v>
      </c>
      <c r="AW16" s="20">
        <f>IF(AU16&gt;Inputs!$B$17,Inputs!$B$17,AU16)</f>
        <v>52000</v>
      </c>
      <c r="AX16" s="20">
        <f>IF(AV16&gt;Inputs!$B$17,Inputs!$B$17,AV16)</f>
        <v>52000</v>
      </c>
    </row>
    <row r="17" spans="1:50" x14ac:dyDescent="0.25">
      <c r="A17" s="1">
        <f>Levels!A18</f>
        <v>14</v>
      </c>
      <c r="B17" s="1" t="str">
        <f>Levels!B18</f>
        <v>Teacher 14</v>
      </c>
      <c r="C17" s="15">
        <f>IF(AND(E17=0,F17=1),Levels!C18,'2014-2015'!AW17)</f>
        <v>52775</v>
      </c>
      <c r="D17" s="1">
        <f>Levels!G18</f>
        <v>3</v>
      </c>
      <c r="E17" s="1">
        <v>1</v>
      </c>
      <c r="F17" s="1">
        <v>1</v>
      </c>
      <c r="G17" s="1">
        <v>1</v>
      </c>
      <c r="H17" s="1">
        <v>0</v>
      </c>
      <c r="I17" s="1">
        <v>0</v>
      </c>
      <c r="J17" s="1">
        <f>Levels!AF18</f>
        <v>2</v>
      </c>
      <c r="K17" s="1">
        <f>Levels!AG18</f>
        <v>3</v>
      </c>
      <c r="L17" s="1" t="str">
        <f t="shared" si="5"/>
        <v>Leap</v>
      </c>
      <c r="M17" s="19">
        <f>IF(D17=1,Inputs!$J$25,IF(D17=2,Inputs!$J$26,IF(D17=3,Inputs!$J$27,IF(D17=4,Inputs!$J$28,0))))</f>
        <v>150</v>
      </c>
      <c r="N17" s="19">
        <f>IF(D17=1,Inputs!$J$42,IF(D17=2,Inputs!$J$43,IF(D17=3,Inputs!$J$44,IF(D17=4,Inputs!$J$45,0))))</f>
        <v>0</v>
      </c>
      <c r="O17" s="19">
        <f>IF(D17=1,Inputs!$K$25,IF(D17=2,Inputs!$K$26,IF(D17=3,Inputs!$K$27,IF(D17=4,Inputs!$K$28,0))))</f>
        <v>150</v>
      </c>
      <c r="P17" s="19">
        <f>IF(D17=1,Inputs!$K$42,IF(D17=2,Inputs!$K$43,IF(D17=3,Inputs!$K$44,IF(D17=4,Inputs!$K$45,0))))</f>
        <v>0</v>
      </c>
      <c r="Q17" s="19">
        <f>IF(AND(D17=1,G17=1),Inputs!$L$25,IF(AND(D17=2,G17=1),Inputs!$L$26,IF(AND(D17=3,G17=1),Inputs!$L$27,IF(AND(D17=4,G17=1),Inputs!$L$28,0))))</f>
        <v>0</v>
      </c>
      <c r="R17" s="19">
        <f>IF(AND(D17=1,G17=1),Inputs!$L$42,IF(AND(D17=2,G17=1),Inputs!$L$43,IF(AND(D17=3,G17=1),Inputs!$L$44,IF(AND(D17=4,G17=1),Inputs!$L$45,0))))</f>
        <v>0</v>
      </c>
      <c r="S17" s="19">
        <f>IF(AND(D17=1,H17=1),Inputs!$M$25,IF(AND(D17=2,H17=1),Inputs!$M$26,IF(AND(D17=3,H17=1),Inputs!$M$27,IF(AND(D17=4,H17=1),Inputs!$M$28,0))))</f>
        <v>0</v>
      </c>
      <c r="T17" s="19">
        <f>IF(AND(D17=1,H17=1),Inputs!$M$42,IF(AND(D17=2,H17=1),Inputs!$M$43,IF(AND(D17=3,H17=1),Inputs!$M$44,IF(AND(D17=4,H17=1),Inputs!$M$45,0))))</f>
        <v>0</v>
      </c>
      <c r="U17" s="19">
        <f>IF(AND(D17=1,I17=1),Inputs!$N$25,IF(AND(D17=2,I17=1),Inputs!$N$26,IF(AND(D17=3,I17=1),Inputs!$N$27,IF(AND(D17=4,I17=1),Inputs!$N$28,0))))</f>
        <v>0</v>
      </c>
      <c r="V17" s="19">
        <f>IF(AND(D17=1,I17=1),Inputs!$N$42,IF(AND(D17=2,I17=1),Inputs!$N$43,IF(AND(D17=3,I17=1),Inputs!$N$44,IF(AND(D17=4,I17=1),Inputs!$N$45,0))))</f>
        <v>0</v>
      </c>
      <c r="W17" s="19">
        <f>IF(D17=1,Inputs!$J$34,IF(D17=2,Inputs!$J$35,IF(D17=3,Inputs!$J$36,IF(D17=4,Inputs!$J$37,0))))</f>
        <v>0</v>
      </c>
      <c r="X17" s="19">
        <f>IF(D17=1,Inputs!$J$51,IF(D17=2,Inputs!$J$52,IF(D17=3,Inputs!$J$53,IF(D17=4,Inputs!$J$54,0))))</f>
        <v>0</v>
      </c>
      <c r="Y17" s="19">
        <f>IF(D17=1,Inputs!$K$34,IF(D17=2,Inputs!$K$35,IF(D17=3,Inputs!$K$36,IF(D17=4,Inputs!$K$37,0))))</f>
        <v>0</v>
      </c>
      <c r="Z17" s="19">
        <f>IF(D17=1,Inputs!$K$51,IF(D17=2,Inputs!$K$52,IF(D17=3,Inputs!$K$53,IF(D17=4,Inputs!$K$54,0))))</f>
        <v>0</v>
      </c>
      <c r="AA17" s="19">
        <f>IF(AND(D17=1,G17=1),Inputs!$L$34,IF(AND(D17=2,G17=1),Inputs!$L$35,IF(AND(D17=3,G17=1),Inputs!$L$36,IF(AND(D17=4,G17=1),Inputs!$L$37,0))))</f>
        <v>100</v>
      </c>
      <c r="AB17" s="19">
        <f>IF(AND(D17=1,G17=1),Inputs!$L$51,IF(AND(D17=2,G17=1),Inputs!$L$52,IF(AND(D17=3,G17=1),Inputs!$L$53,IF(AND(D17=4,G17=1),Inputs!$L$54,0))))</f>
        <v>0</v>
      </c>
      <c r="AC17" s="19">
        <f>IF(AND(D17=1,H17=1),Inputs!$M$34,IF(AND(D17=2,H17=1),Inputs!$M$35,IF(AND(D17=3,H17=1),Inputs!$M$36,IF(AND(D17=4,H17=1),Inputs!$M$37,0))))</f>
        <v>0</v>
      </c>
      <c r="AD17" s="19">
        <f>IF(AND(D17=1,H17=1),Inputs!$M$51,IF(AND(D17=2,H17=1),Inputs!$M$52,IF(AND(D17=3,H17=1),Inputs!$M$53,IF(AND(D17=4,H17=1),Inputs!$M$54,0))))</f>
        <v>0</v>
      </c>
      <c r="AE17" s="19">
        <f>IF(AND(D17=1,I17=1),Inputs!$N$34,IF(AND(D17=2,I17=1),Inputs!$N$35,IF(AND(D17=3,I17=1),Inputs!$N$36,IF(AND(D17=4,I17=1),Inputs!$N$37,0))))</f>
        <v>0</v>
      </c>
      <c r="AF17" s="19">
        <f>IF(AND(D17=1,I17=1),Inputs!$N$51,IF(AND(D17=2,I17=1),Inputs!$N$52,IF(AND(D17=3,I17=1),Inputs!$N$53,IF(AND(D17=4,I17=1),Inputs!$N$54,0))))</f>
        <v>0</v>
      </c>
      <c r="AG17" s="19">
        <f t="shared" si="6"/>
        <v>53075</v>
      </c>
      <c r="AH17" s="19">
        <f t="shared" si="7"/>
        <v>53175</v>
      </c>
      <c r="AI17" s="19">
        <f t="shared" si="8"/>
        <v>100</v>
      </c>
      <c r="AJ17" s="19">
        <f>IF(K17=2,Inputs!$B$7,IF(K17=3,Inputs!$B$8,IF(K17=4,Inputs!$B$9,IF(K17=5,Inputs!$B$10,IF(K17=6,Inputs!$B$11)))))</f>
        <v>52000</v>
      </c>
      <c r="AK17" s="19">
        <f>Inputs!$B$65+C17</f>
        <v>53275</v>
      </c>
      <c r="AL17" s="19">
        <f t="shared" si="9"/>
        <v>53275</v>
      </c>
      <c r="AM17" s="19">
        <f t="shared" si="10"/>
        <v>53275</v>
      </c>
      <c r="AN17" s="19">
        <f t="shared" si="0"/>
        <v>53375</v>
      </c>
      <c r="AO17" s="19">
        <f t="shared" si="1"/>
        <v>53275</v>
      </c>
      <c r="AP17" s="19">
        <f t="shared" si="2"/>
        <v>53375</v>
      </c>
      <c r="AQ17" s="22">
        <f t="shared" si="3"/>
        <v>53275</v>
      </c>
      <c r="AR17" s="22">
        <f t="shared" si="4"/>
        <v>53375</v>
      </c>
      <c r="AS17" s="22">
        <f>IF(AND(AQ17&gt;=Inputs!$B$15,D17=2),MAX(C17,Inputs!$B$15),AQ17)</f>
        <v>53275</v>
      </c>
      <c r="AT17" s="22">
        <f>IF(AND(AR17&gt;=Inputs!$B$15,D17=2),MAX(C17,Inputs!$B$15),AR17)</f>
        <v>53375</v>
      </c>
      <c r="AU17" s="22">
        <f>IF(AND(AS17&gt;=Inputs!$B$16,D17&lt;4),MAX(C17,Inputs!$B$16),AS17)</f>
        <v>53275</v>
      </c>
      <c r="AV17" s="22">
        <f>IF(AND(AT17&gt;=Inputs!$B$16,D17&lt;4),MAX(C17,Inputs!$B$16),AT17)</f>
        <v>53375</v>
      </c>
      <c r="AW17" s="20">
        <f>IF(AU17&gt;Inputs!$B$17,Inputs!$B$17,AU17)</f>
        <v>53275</v>
      </c>
      <c r="AX17" s="20">
        <f>IF(AV17&gt;Inputs!$B$17,Inputs!$B$17,AV17)</f>
        <v>53375</v>
      </c>
    </row>
    <row r="18" spans="1:50" x14ac:dyDescent="0.25">
      <c r="A18" s="1">
        <f>Levels!A19</f>
        <v>15</v>
      </c>
      <c r="B18" s="1" t="str">
        <f>Levels!B19</f>
        <v>Teacher 15</v>
      </c>
      <c r="C18" s="15">
        <f>IF(AND(E18=0,F18=1),Levels!C19,'2014-2015'!AW18)</f>
        <v>51615</v>
      </c>
      <c r="D18" s="1">
        <f>Levels!G19</f>
        <v>3</v>
      </c>
      <c r="E18" s="1">
        <v>1</v>
      </c>
      <c r="F18" s="1">
        <v>1</v>
      </c>
      <c r="G18" s="1">
        <v>0</v>
      </c>
      <c r="H18" s="1">
        <v>0</v>
      </c>
      <c r="I18" s="1">
        <v>0</v>
      </c>
      <c r="J18" s="1">
        <f>Levels!AF19</f>
        <v>2</v>
      </c>
      <c r="K18" s="1">
        <f>Levels!AG19</f>
        <v>3</v>
      </c>
      <c r="L18" s="1" t="str">
        <f t="shared" si="5"/>
        <v>Leap</v>
      </c>
      <c r="M18" s="19">
        <f>IF(D18=1,Inputs!$J$25,IF(D18=2,Inputs!$J$26,IF(D18=3,Inputs!$J$27,IF(D18=4,Inputs!$J$28,0))))</f>
        <v>150</v>
      </c>
      <c r="N18" s="19">
        <f>IF(D18=1,Inputs!$J$42,IF(D18=2,Inputs!$J$43,IF(D18=3,Inputs!$J$44,IF(D18=4,Inputs!$J$45,0))))</f>
        <v>0</v>
      </c>
      <c r="O18" s="19">
        <f>IF(D18=1,Inputs!$K$25,IF(D18=2,Inputs!$K$26,IF(D18=3,Inputs!$K$27,IF(D18=4,Inputs!$K$28,0))))</f>
        <v>150</v>
      </c>
      <c r="P18" s="19">
        <f>IF(D18=1,Inputs!$K$42,IF(D18=2,Inputs!$K$43,IF(D18=3,Inputs!$K$44,IF(D18=4,Inputs!$K$45,0))))</f>
        <v>0</v>
      </c>
      <c r="Q18" s="19">
        <f>IF(AND(D18=1,G18=1),Inputs!$L$25,IF(AND(D18=2,G18=1),Inputs!$L$26,IF(AND(D18=3,G18=1),Inputs!$L$27,IF(AND(D18=4,G18=1),Inputs!$L$28,0))))</f>
        <v>0</v>
      </c>
      <c r="R18" s="19">
        <f>IF(AND(D18=1,G18=1),Inputs!$L$42,IF(AND(D18=2,G18=1),Inputs!$L$43,IF(AND(D18=3,G18=1),Inputs!$L$44,IF(AND(D18=4,G18=1),Inputs!$L$45,0))))</f>
        <v>0</v>
      </c>
      <c r="S18" s="19">
        <f>IF(AND(D18=1,H18=1),Inputs!$M$25,IF(AND(D18=2,H18=1),Inputs!$M$26,IF(AND(D18=3,H18=1),Inputs!$M$27,IF(AND(D18=4,H18=1),Inputs!$M$28,0))))</f>
        <v>0</v>
      </c>
      <c r="T18" s="19">
        <f>IF(AND(D18=1,H18=1),Inputs!$M$42,IF(AND(D18=2,H18=1),Inputs!$M$43,IF(AND(D18=3,H18=1),Inputs!$M$44,IF(AND(D18=4,H18=1),Inputs!$M$45,0))))</f>
        <v>0</v>
      </c>
      <c r="U18" s="19">
        <f>IF(AND(D18=1,I18=1),Inputs!$N$25,IF(AND(D18=2,I18=1),Inputs!$N$26,IF(AND(D18=3,I18=1),Inputs!$N$27,IF(AND(D18=4,I18=1),Inputs!$N$28,0))))</f>
        <v>0</v>
      </c>
      <c r="V18" s="19">
        <f>IF(AND(D18=1,I18=1),Inputs!$N$42,IF(AND(D18=2,I18=1),Inputs!$N$43,IF(AND(D18=3,I18=1),Inputs!$N$44,IF(AND(D18=4,I18=1),Inputs!$N$45,0))))</f>
        <v>0</v>
      </c>
      <c r="W18" s="19">
        <f>IF(D18=1,Inputs!$J$34,IF(D18=2,Inputs!$J$35,IF(D18=3,Inputs!$J$36,IF(D18=4,Inputs!$J$37,0))))</f>
        <v>0</v>
      </c>
      <c r="X18" s="19">
        <f>IF(D18=1,Inputs!$J$51,IF(D18=2,Inputs!$J$52,IF(D18=3,Inputs!$J$53,IF(D18=4,Inputs!$J$54,0))))</f>
        <v>0</v>
      </c>
      <c r="Y18" s="19">
        <f>IF(D18=1,Inputs!$K$34,IF(D18=2,Inputs!$K$35,IF(D18=3,Inputs!$K$36,IF(D18=4,Inputs!$K$37,0))))</f>
        <v>0</v>
      </c>
      <c r="Z18" s="19">
        <f>IF(D18=1,Inputs!$K$51,IF(D18=2,Inputs!$K$52,IF(D18=3,Inputs!$K$53,IF(D18=4,Inputs!$K$54,0))))</f>
        <v>0</v>
      </c>
      <c r="AA18" s="19">
        <f>IF(AND(D18=1,G18=1),Inputs!$L$34,IF(AND(D18=2,G18=1),Inputs!$L$35,IF(AND(D18=3,G18=1),Inputs!$L$36,IF(AND(D18=4,G18=1),Inputs!$L$37,0))))</f>
        <v>0</v>
      </c>
      <c r="AB18" s="19">
        <f>IF(AND(D18=1,G18=1),Inputs!$L$51,IF(AND(D18=2,G18=1),Inputs!$L$52,IF(AND(D18=3,G18=1),Inputs!$L$53,IF(AND(D18=4,G18=1),Inputs!$L$54,0))))</f>
        <v>0</v>
      </c>
      <c r="AC18" s="19">
        <f>IF(AND(D18=1,H18=1),Inputs!$M$34,IF(AND(D18=2,H18=1),Inputs!$M$35,IF(AND(D18=3,H18=1),Inputs!$M$36,IF(AND(D18=4,H18=1),Inputs!$M$37,0))))</f>
        <v>0</v>
      </c>
      <c r="AD18" s="19">
        <f>IF(AND(D18=1,H18=1),Inputs!$M$51,IF(AND(D18=2,H18=1),Inputs!$M$52,IF(AND(D18=3,H18=1),Inputs!$M$53,IF(AND(D18=4,H18=1),Inputs!$M$54,0))))</f>
        <v>0</v>
      </c>
      <c r="AE18" s="19">
        <f>IF(AND(D18=1,I18=1),Inputs!$N$34,IF(AND(D18=2,I18=1),Inputs!$N$35,IF(AND(D18=3,I18=1),Inputs!$N$36,IF(AND(D18=4,I18=1),Inputs!$N$37,0))))</f>
        <v>0</v>
      </c>
      <c r="AF18" s="19">
        <f>IF(AND(D18=1,I18=1),Inputs!$N$51,IF(AND(D18=2,I18=1),Inputs!$N$52,IF(AND(D18=3,I18=1),Inputs!$N$53,IF(AND(D18=4,I18=1),Inputs!$N$54,0))))</f>
        <v>0</v>
      </c>
      <c r="AG18" s="19">
        <f t="shared" si="6"/>
        <v>51915</v>
      </c>
      <c r="AH18" s="19">
        <f t="shared" si="7"/>
        <v>51915</v>
      </c>
      <c r="AI18" s="19">
        <f t="shared" si="8"/>
        <v>0</v>
      </c>
      <c r="AJ18" s="19">
        <f>IF(K18=2,Inputs!$B$7,IF(K18=3,Inputs!$B$8,IF(K18=4,Inputs!$B$9,IF(K18=5,Inputs!$B$10,IF(K18=6,Inputs!$B$11)))))</f>
        <v>52000</v>
      </c>
      <c r="AK18" s="19">
        <f>Inputs!$B$65+C18</f>
        <v>52115</v>
      </c>
      <c r="AL18" s="19">
        <f t="shared" si="9"/>
        <v>52115</v>
      </c>
      <c r="AM18" s="19">
        <f t="shared" si="10"/>
        <v>52115</v>
      </c>
      <c r="AN18" s="19">
        <f t="shared" si="0"/>
        <v>52115</v>
      </c>
      <c r="AO18" s="19">
        <f t="shared" si="1"/>
        <v>52115</v>
      </c>
      <c r="AP18" s="19">
        <f t="shared" si="2"/>
        <v>52115</v>
      </c>
      <c r="AQ18" s="22">
        <f t="shared" si="3"/>
        <v>52115</v>
      </c>
      <c r="AR18" s="22">
        <f t="shared" si="4"/>
        <v>52115</v>
      </c>
      <c r="AS18" s="22">
        <f>IF(AND(AQ18&gt;=Inputs!$B$15,D18=2),MAX(C18,Inputs!$B$15),AQ18)</f>
        <v>52115</v>
      </c>
      <c r="AT18" s="22">
        <f>IF(AND(AR18&gt;=Inputs!$B$15,D18=2),MAX(C18,Inputs!$B$15),AR18)</f>
        <v>52115</v>
      </c>
      <c r="AU18" s="22">
        <f>IF(AND(AS18&gt;=Inputs!$B$16,D18&lt;4),MAX(C18,Inputs!$B$16),AS18)</f>
        <v>52115</v>
      </c>
      <c r="AV18" s="22">
        <f>IF(AND(AT18&gt;=Inputs!$B$16,D18&lt;4),MAX(C18,Inputs!$B$16),AT18)</f>
        <v>52115</v>
      </c>
      <c r="AW18" s="20">
        <f>IF(AU18&gt;Inputs!$B$17,Inputs!$B$17,AU18)</f>
        <v>52115</v>
      </c>
      <c r="AX18" s="20">
        <f>IF(AV18&gt;Inputs!$B$17,Inputs!$B$17,AV18)</f>
        <v>52115</v>
      </c>
    </row>
    <row r="19" spans="1:50" x14ac:dyDescent="0.25">
      <c r="A19" s="1">
        <f>Levels!A20</f>
        <v>16</v>
      </c>
      <c r="B19" s="1" t="str">
        <f>Levels!B20</f>
        <v>Teacher 16</v>
      </c>
      <c r="C19" s="15">
        <f>IF(AND(E19=0,F19=1),Levels!C20,'2014-2015'!AW19)</f>
        <v>53714</v>
      </c>
      <c r="D19" s="1">
        <f>Levels!G20</f>
        <v>3</v>
      </c>
      <c r="E19" s="1">
        <v>1</v>
      </c>
      <c r="F19" s="1">
        <v>1</v>
      </c>
      <c r="G19" s="1">
        <v>0</v>
      </c>
      <c r="H19" s="1">
        <v>0</v>
      </c>
      <c r="I19" s="1">
        <v>0</v>
      </c>
      <c r="J19" s="1">
        <f>Levels!AF20</f>
        <v>3</v>
      </c>
      <c r="K19" s="1">
        <f>Levels!AG20</f>
        <v>4</v>
      </c>
      <c r="L19" s="1" t="str">
        <f t="shared" si="5"/>
        <v>Leap</v>
      </c>
      <c r="M19" s="19">
        <f>IF(D19=1,Inputs!$J$25,IF(D19=2,Inputs!$J$26,IF(D19=3,Inputs!$J$27,IF(D19=4,Inputs!$J$28,0))))</f>
        <v>150</v>
      </c>
      <c r="N19" s="19">
        <f>IF(D19=1,Inputs!$J$42,IF(D19=2,Inputs!$J$43,IF(D19=3,Inputs!$J$44,IF(D19=4,Inputs!$J$45,0))))</f>
        <v>0</v>
      </c>
      <c r="O19" s="19">
        <f>IF(D19=1,Inputs!$K$25,IF(D19=2,Inputs!$K$26,IF(D19=3,Inputs!$K$27,IF(D19=4,Inputs!$K$28,0))))</f>
        <v>150</v>
      </c>
      <c r="P19" s="19">
        <f>IF(D19=1,Inputs!$K$42,IF(D19=2,Inputs!$K$43,IF(D19=3,Inputs!$K$44,IF(D19=4,Inputs!$K$45,0))))</f>
        <v>0</v>
      </c>
      <c r="Q19" s="19">
        <f>IF(AND(D19=1,G19=1),Inputs!$L$25,IF(AND(D19=2,G19=1),Inputs!$L$26,IF(AND(D19=3,G19=1),Inputs!$L$27,IF(AND(D19=4,G19=1),Inputs!$L$28,0))))</f>
        <v>0</v>
      </c>
      <c r="R19" s="19">
        <f>IF(AND(D19=1,G19=1),Inputs!$L$42,IF(AND(D19=2,G19=1),Inputs!$L$43,IF(AND(D19=3,G19=1),Inputs!$L$44,IF(AND(D19=4,G19=1),Inputs!$L$45,0))))</f>
        <v>0</v>
      </c>
      <c r="S19" s="19">
        <f>IF(AND(D19=1,H19=1),Inputs!$M$25,IF(AND(D19=2,H19=1),Inputs!$M$26,IF(AND(D19=3,H19=1),Inputs!$M$27,IF(AND(D19=4,H19=1),Inputs!$M$28,0))))</f>
        <v>0</v>
      </c>
      <c r="T19" s="19">
        <f>IF(AND(D19=1,H19=1),Inputs!$M$42,IF(AND(D19=2,H19=1),Inputs!$M$43,IF(AND(D19=3,H19=1),Inputs!$M$44,IF(AND(D19=4,H19=1),Inputs!$M$45,0))))</f>
        <v>0</v>
      </c>
      <c r="U19" s="19">
        <f>IF(AND(D19=1,I19=1),Inputs!$N$25,IF(AND(D19=2,I19=1),Inputs!$N$26,IF(AND(D19=3,I19=1),Inputs!$N$27,IF(AND(D19=4,I19=1),Inputs!$N$28,0))))</f>
        <v>0</v>
      </c>
      <c r="V19" s="19">
        <f>IF(AND(D19=1,I19=1),Inputs!$N$42,IF(AND(D19=2,I19=1),Inputs!$N$43,IF(AND(D19=3,I19=1),Inputs!$N$44,IF(AND(D19=4,I19=1),Inputs!$N$45,0))))</f>
        <v>0</v>
      </c>
      <c r="W19" s="19">
        <f>IF(D19=1,Inputs!$J$34,IF(D19=2,Inputs!$J$35,IF(D19=3,Inputs!$J$36,IF(D19=4,Inputs!$J$37,0))))</f>
        <v>0</v>
      </c>
      <c r="X19" s="19">
        <f>IF(D19=1,Inputs!$J$51,IF(D19=2,Inputs!$J$52,IF(D19=3,Inputs!$J$53,IF(D19=4,Inputs!$J$54,0))))</f>
        <v>0</v>
      </c>
      <c r="Y19" s="19">
        <f>IF(D19=1,Inputs!$K$34,IF(D19=2,Inputs!$K$35,IF(D19=3,Inputs!$K$36,IF(D19=4,Inputs!$K$37,0))))</f>
        <v>0</v>
      </c>
      <c r="Z19" s="19">
        <f>IF(D19=1,Inputs!$K$51,IF(D19=2,Inputs!$K$52,IF(D19=3,Inputs!$K$53,IF(D19=4,Inputs!$K$54,0))))</f>
        <v>0</v>
      </c>
      <c r="AA19" s="19">
        <f>IF(AND(D19=1,G19=1),Inputs!$L$34,IF(AND(D19=2,G19=1),Inputs!$L$35,IF(AND(D19=3,G19=1),Inputs!$L$36,IF(AND(D19=4,G19=1),Inputs!$L$37,0))))</f>
        <v>0</v>
      </c>
      <c r="AB19" s="19">
        <f>IF(AND(D19=1,G19=1),Inputs!$L$51,IF(AND(D19=2,G19=1),Inputs!$L$52,IF(AND(D19=3,G19=1),Inputs!$L$53,IF(AND(D19=4,G19=1),Inputs!$L$54,0))))</f>
        <v>0</v>
      </c>
      <c r="AC19" s="19">
        <f>IF(AND(D19=1,H19=1),Inputs!$M$34,IF(AND(D19=2,H19=1),Inputs!$M$35,IF(AND(D19=3,H19=1),Inputs!$M$36,IF(AND(D19=4,H19=1),Inputs!$M$37,0))))</f>
        <v>0</v>
      </c>
      <c r="AD19" s="19">
        <f>IF(AND(D19=1,H19=1),Inputs!$M$51,IF(AND(D19=2,H19=1),Inputs!$M$52,IF(AND(D19=3,H19=1),Inputs!$M$53,IF(AND(D19=4,H19=1),Inputs!$M$54,0))))</f>
        <v>0</v>
      </c>
      <c r="AE19" s="19">
        <f>IF(AND(D19=1,I19=1),Inputs!$N$34,IF(AND(D19=2,I19=1),Inputs!$N$35,IF(AND(D19=3,I19=1),Inputs!$N$36,IF(AND(D19=4,I19=1),Inputs!$N$37,0))))</f>
        <v>0</v>
      </c>
      <c r="AF19" s="19">
        <f>IF(AND(D19=1,I19=1),Inputs!$N$51,IF(AND(D19=2,I19=1),Inputs!$N$52,IF(AND(D19=3,I19=1),Inputs!$N$53,IF(AND(D19=4,I19=1),Inputs!$N$54,0))))</f>
        <v>0</v>
      </c>
      <c r="AG19" s="19">
        <f t="shared" si="6"/>
        <v>54014</v>
      </c>
      <c r="AH19" s="19">
        <f t="shared" si="7"/>
        <v>54014</v>
      </c>
      <c r="AI19" s="19">
        <f t="shared" si="8"/>
        <v>0</v>
      </c>
      <c r="AJ19" s="19">
        <f>IF(K19=2,Inputs!$B$7,IF(K19=3,Inputs!$B$8,IF(K19=4,Inputs!$B$9,IF(K19=5,Inputs!$B$10,IF(K19=6,Inputs!$B$11)))))</f>
        <v>54000</v>
      </c>
      <c r="AK19" s="19">
        <f>Inputs!$B$65+C19</f>
        <v>54214</v>
      </c>
      <c r="AL19" s="19">
        <f t="shared" si="9"/>
        <v>54214</v>
      </c>
      <c r="AM19" s="19">
        <f t="shared" si="10"/>
        <v>54214</v>
      </c>
      <c r="AN19" s="19">
        <f t="shared" si="0"/>
        <v>54214</v>
      </c>
      <c r="AO19" s="19">
        <f t="shared" si="1"/>
        <v>54214</v>
      </c>
      <c r="AP19" s="19">
        <f t="shared" si="2"/>
        <v>54214</v>
      </c>
      <c r="AQ19" s="22">
        <f t="shared" si="3"/>
        <v>54214</v>
      </c>
      <c r="AR19" s="22">
        <f t="shared" si="4"/>
        <v>54214</v>
      </c>
      <c r="AS19" s="22">
        <f>IF(AND(AQ19&gt;=Inputs!$B$15,D19=2),MAX(C19,Inputs!$B$15),AQ19)</f>
        <v>54214</v>
      </c>
      <c r="AT19" s="22">
        <f>IF(AND(AR19&gt;=Inputs!$B$15,D19=2),MAX(C19,Inputs!$B$15),AR19)</f>
        <v>54214</v>
      </c>
      <c r="AU19" s="22">
        <f>IF(AND(AS19&gt;=Inputs!$B$16,D19&lt;4),MAX(C19,Inputs!$B$16),AS19)</f>
        <v>54214</v>
      </c>
      <c r="AV19" s="22">
        <f>IF(AND(AT19&gt;=Inputs!$B$16,D19&lt;4),MAX(C19,Inputs!$B$16),AT19)</f>
        <v>54214</v>
      </c>
      <c r="AW19" s="20">
        <f>IF(AU19&gt;Inputs!$B$17,Inputs!$B$17,AU19)</f>
        <v>54214</v>
      </c>
      <c r="AX19" s="20">
        <f>IF(AV19&gt;Inputs!$B$17,Inputs!$B$17,AV19)</f>
        <v>54214</v>
      </c>
    </row>
    <row r="20" spans="1:50" x14ac:dyDescent="0.25">
      <c r="A20" s="1">
        <f>Levels!A21</f>
        <v>17</v>
      </c>
      <c r="B20" s="1" t="str">
        <f>Levels!B21</f>
        <v>Teacher 17</v>
      </c>
      <c r="C20" s="15">
        <f>IF(AND(E20=0,F20=1),Levels!C21,'2014-2015'!AW20)</f>
        <v>46900</v>
      </c>
      <c r="D20" s="1">
        <f>Levels!G21</f>
        <v>3</v>
      </c>
      <c r="E20" s="1">
        <v>1</v>
      </c>
      <c r="F20" s="1">
        <v>1</v>
      </c>
      <c r="G20" s="1">
        <v>0</v>
      </c>
      <c r="H20" s="1">
        <v>0</v>
      </c>
      <c r="I20" s="1">
        <v>0</v>
      </c>
      <c r="J20" s="1">
        <f>Levels!AF21</f>
        <v>1</v>
      </c>
      <c r="K20" s="1">
        <f>Levels!AG21</f>
        <v>1</v>
      </c>
      <c r="L20" s="1" t="str">
        <f t="shared" si="5"/>
        <v>Increment</v>
      </c>
      <c r="M20" s="19">
        <f>IF(D20=1,Inputs!$J$25,IF(D20=2,Inputs!$J$26,IF(D20=3,Inputs!$J$27,IF(D20=4,Inputs!$J$28,0))))</f>
        <v>150</v>
      </c>
      <c r="N20" s="19">
        <f>IF(D20=1,Inputs!$J$42,IF(D20=2,Inputs!$J$43,IF(D20=3,Inputs!$J$44,IF(D20=4,Inputs!$J$45,0))))</f>
        <v>0</v>
      </c>
      <c r="O20" s="19">
        <f>IF(D20=1,Inputs!$K$25,IF(D20=2,Inputs!$K$26,IF(D20=3,Inputs!$K$27,IF(D20=4,Inputs!$K$28,0))))</f>
        <v>150</v>
      </c>
      <c r="P20" s="19">
        <f>IF(D20=1,Inputs!$K$42,IF(D20=2,Inputs!$K$43,IF(D20=3,Inputs!$K$44,IF(D20=4,Inputs!$K$45,0))))</f>
        <v>0</v>
      </c>
      <c r="Q20" s="19">
        <f>IF(AND(D20=1,G20=1),Inputs!$L$25,IF(AND(D20=2,G20=1),Inputs!$L$26,IF(AND(D20=3,G20=1),Inputs!$L$27,IF(AND(D20=4,G20=1),Inputs!$L$28,0))))</f>
        <v>0</v>
      </c>
      <c r="R20" s="19">
        <f>IF(AND(D20=1,G20=1),Inputs!$L$42,IF(AND(D20=2,G20=1),Inputs!$L$43,IF(AND(D20=3,G20=1),Inputs!$L$44,IF(AND(D20=4,G20=1),Inputs!$L$45,0))))</f>
        <v>0</v>
      </c>
      <c r="S20" s="19">
        <f>IF(AND(D20=1,H20=1),Inputs!$M$25,IF(AND(D20=2,H20=1),Inputs!$M$26,IF(AND(D20=3,H20=1),Inputs!$M$27,IF(AND(D20=4,H20=1),Inputs!$M$28,0))))</f>
        <v>0</v>
      </c>
      <c r="T20" s="19">
        <f>IF(AND(D20=1,H20=1),Inputs!$M$42,IF(AND(D20=2,H20=1),Inputs!$M$43,IF(AND(D20=3,H20=1),Inputs!$M$44,IF(AND(D20=4,H20=1),Inputs!$M$45,0))))</f>
        <v>0</v>
      </c>
      <c r="U20" s="19">
        <f>IF(AND(D20=1,I20=1),Inputs!$N$25,IF(AND(D20=2,I20=1),Inputs!$N$26,IF(AND(D20=3,I20=1),Inputs!$N$27,IF(AND(D20=4,I20=1),Inputs!$N$28,0))))</f>
        <v>0</v>
      </c>
      <c r="V20" s="19">
        <f>IF(AND(D20=1,I20=1),Inputs!$N$42,IF(AND(D20=2,I20=1),Inputs!$N$43,IF(AND(D20=3,I20=1),Inputs!$N$44,IF(AND(D20=4,I20=1),Inputs!$N$45,0))))</f>
        <v>0</v>
      </c>
      <c r="W20" s="19">
        <f>IF(D20=1,Inputs!$J$34,IF(D20=2,Inputs!$J$35,IF(D20=3,Inputs!$J$36,IF(D20=4,Inputs!$J$37,0))))</f>
        <v>0</v>
      </c>
      <c r="X20" s="19">
        <f>IF(D20=1,Inputs!$J$51,IF(D20=2,Inputs!$J$52,IF(D20=3,Inputs!$J$53,IF(D20=4,Inputs!$J$54,0))))</f>
        <v>0</v>
      </c>
      <c r="Y20" s="19">
        <f>IF(D20=1,Inputs!$K$34,IF(D20=2,Inputs!$K$35,IF(D20=3,Inputs!$K$36,IF(D20=4,Inputs!$K$37,0))))</f>
        <v>0</v>
      </c>
      <c r="Z20" s="19">
        <f>IF(D20=1,Inputs!$K$51,IF(D20=2,Inputs!$K$52,IF(D20=3,Inputs!$K$53,IF(D20=4,Inputs!$K$54,0))))</f>
        <v>0</v>
      </c>
      <c r="AA20" s="19">
        <f>IF(AND(D20=1,G20=1),Inputs!$L$34,IF(AND(D20=2,G20=1),Inputs!$L$35,IF(AND(D20=3,G20=1),Inputs!$L$36,IF(AND(D20=4,G20=1),Inputs!$L$37,0))))</f>
        <v>0</v>
      </c>
      <c r="AB20" s="19">
        <f>IF(AND(D20=1,G20=1),Inputs!$L$51,IF(AND(D20=2,G20=1),Inputs!$L$52,IF(AND(D20=3,G20=1),Inputs!$L$53,IF(AND(D20=4,G20=1),Inputs!$L$54,0))))</f>
        <v>0</v>
      </c>
      <c r="AC20" s="19">
        <f>IF(AND(D20=1,H20=1),Inputs!$M$34,IF(AND(D20=2,H20=1),Inputs!$M$35,IF(AND(D20=3,H20=1),Inputs!$M$36,IF(AND(D20=4,H20=1),Inputs!$M$37,0))))</f>
        <v>0</v>
      </c>
      <c r="AD20" s="19">
        <f>IF(AND(D20=1,H20=1),Inputs!$M$51,IF(AND(D20=2,H20=1),Inputs!$M$52,IF(AND(D20=3,H20=1),Inputs!$M$53,IF(AND(D20=4,H20=1),Inputs!$M$54,0))))</f>
        <v>0</v>
      </c>
      <c r="AE20" s="19">
        <f>IF(AND(D20=1,I20=1),Inputs!$N$34,IF(AND(D20=2,I20=1),Inputs!$N$35,IF(AND(D20=3,I20=1),Inputs!$N$36,IF(AND(D20=4,I20=1),Inputs!$N$37,0))))</f>
        <v>0</v>
      </c>
      <c r="AF20" s="19">
        <f>IF(AND(D20=1,I20=1),Inputs!$N$51,IF(AND(D20=2,I20=1),Inputs!$N$52,IF(AND(D20=3,I20=1),Inputs!$N$53,IF(AND(D20=4,I20=1),Inputs!$N$54,0))))</f>
        <v>0</v>
      </c>
      <c r="AG20" s="19">
        <f t="shared" si="6"/>
        <v>47200</v>
      </c>
      <c r="AH20" s="19">
        <f t="shared" si="7"/>
        <v>47200</v>
      </c>
      <c r="AI20" s="19">
        <f t="shared" si="8"/>
        <v>0</v>
      </c>
      <c r="AJ20" s="19" t="b">
        <f>IF(K20=2,Inputs!$B$7,IF(K20=3,Inputs!$B$8,IF(K20=4,Inputs!$B$9,IF(K20=5,Inputs!$B$10,IF(K20=6,Inputs!$B$11)))))</f>
        <v>0</v>
      </c>
      <c r="AK20" s="19">
        <f>Inputs!$B$65+C20</f>
        <v>47400</v>
      </c>
      <c r="AL20" s="19">
        <f t="shared" si="9"/>
        <v>47400</v>
      </c>
      <c r="AM20" s="19">
        <f t="shared" si="10"/>
        <v>47400</v>
      </c>
      <c r="AN20" s="19">
        <f t="shared" si="0"/>
        <v>47400</v>
      </c>
      <c r="AO20" s="19">
        <f t="shared" si="1"/>
        <v>47200</v>
      </c>
      <c r="AP20" s="19">
        <f t="shared" si="2"/>
        <v>47200</v>
      </c>
      <c r="AQ20" s="22">
        <f t="shared" si="3"/>
        <v>47200</v>
      </c>
      <c r="AR20" s="22">
        <f t="shared" si="4"/>
        <v>47200</v>
      </c>
      <c r="AS20" s="22">
        <f>IF(AND(AQ20&gt;=Inputs!$B$15,D20=2),MAX(C20,Inputs!$B$15),AQ20)</f>
        <v>47200</v>
      </c>
      <c r="AT20" s="22">
        <f>IF(AND(AR20&gt;=Inputs!$B$15,D20=2),MAX(C20,Inputs!$B$15),AR20)</f>
        <v>47200</v>
      </c>
      <c r="AU20" s="22">
        <f>IF(AND(AS20&gt;=Inputs!$B$16,D20&lt;4),MAX(C20,Inputs!$B$16),AS20)</f>
        <v>47200</v>
      </c>
      <c r="AV20" s="22">
        <f>IF(AND(AT20&gt;=Inputs!$B$16,D20&lt;4),MAX(C20,Inputs!$B$16),AT20)</f>
        <v>47200</v>
      </c>
      <c r="AW20" s="20">
        <f>IF(AU20&gt;Inputs!$B$17,Inputs!$B$17,AU20)</f>
        <v>47200</v>
      </c>
      <c r="AX20" s="20">
        <f>IF(AV20&gt;Inputs!$B$17,Inputs!$B$17,AV20)</f>
        <v>47200</v>
      </c>
    </row>
    <row r="21" spans="1:50" x14ac:dyDescent="0.25">
      <c r="A21" s="1">
        <f>Levels!A22</f>
        <v>18</v>
      </c>
      <c r="B21" s="1" t="str">
        <f>Levels!B22</f>
        <v>Teacher 18</v>
      </c>
      <c r="C21" s="15">
        <f>IF(AND(E21=0,F21=1),Levels!C22,'2014-2015'!AW21)</f>
        <v>46600</v>
      </c>
      <c r="D21" s="1">
        <f>Levels!G22</f>
        <v>4</v>
      </c>
      <c r="E21" s="1">
        <v>1</v>
      </c>
      <c r="F21" s="1">
        <v>1</v>
      </c>
      <c r="G21" s="1">
        <v>1</v>
      </c>
      <c r="H21" s="1">
        <v>0</v>
      </c>
      <c r="I21" s="1">
        <v>0</v>
      </c>
      <c r="J21" s="1">
        <f>Levels!AF22</f>
        <v>1</v>
      </c>
      <c r="K21" s="1">
        <f>Levels!AG22</f>
        <v>1</v>
      </c>
      <c r="L21" s="1" t="str">
        <f t="shared" si="5"/>
        <v>Increment</v>
      </c>
      <c r="M21" s="19">
        <f>IF(D21=1,Inputs!$J$25,IF(D21=2,Inputs!$J$26,IF(D21=3,Inputs!$J$27,IF(D21=4,Inputs!$J$28,0))))</f>
        <v>250</v>
      </c>
      <c r="N21" s="19">
        <f>IF(D21=1,Inputs!$J$42,IF(D21=2,Inputs!$J$43,IF(D21=3,Inputs!$J$44,IF(D21=4,Inputs!$J$45,0))))</f>
        <v>750</v>
      </c>
      <c r="O21" s="19">
        <f>IF(D21=1,Inputs!$K$25,IF(D21=2,Inputs!$K$26,IF(D21=3,Inputs!$K$27,IF(D21=4,Inputs!$K$28,0))))</f>
        <v>250</v>
      </c>
      <c r="P21" s="19">
        <f>IF(D21=1,Inputs!$K$42,IF(D21=2,Inputs!$K$43,IF(D21=3,Inputs!$K$44,IF(D21=4,Inputs!$K$45,0))))</f>
        <v>750</v>
      </c>
      <c r="Q21" s="19">
        <f>IF(AND(D21=1,G21=1),Inputs!$L$25,IF(AND(D21=2,G21=1),Inputs!$L$26,IF(AND(D21=3,G21=1),Inputs!$L$27,IF(AND(D21=4,G21=1),Inputs!$L$28,0))))</f>
        <v>0</v>
      </c>
      <c r="R21" s="19">
        <f>IF(AND(D21=1,G21=1),Inputs!$L$42,IF(AND(D21=2,G21=1),Inputs!$L$43,IF(AND(D21=3,G21=1),Inputs!$L$44,IF(AND(D21=4,G21=1),Inputs!$L$45,0))))</f>
        <v>0</v>
      </c>
      <c r="S21" s="19">
        <f>IF(AND(D21=1,H21=1),Inputs!$M$25,IF(AND(D21=2,H21=1),Inputs!$M$26,IF(AND(D21=3,H21=1),Inputs!$M$27,IF(AND(D21=4,H21=1),Inputs!$M$28,0))))</f>
        <v>0</v>
      </c>
      <c r="T21" s="19">
        <f>IF(AND(D21=1,H21=1),Inputs!$M$42,IF(AND(D21=2,H21=1),Inputs!$M$43,IF(AND(D21=3,H21=1),Inputs!$M$44,IF(AND(D21=4,H21=1),Inputs!$M$45,0))))</f>
        <v>0</v>
      </c>
      <c r="U21" s="19">
        <f>IF(AND(D21=1,I21=1),Inputs!$N$25,IF(AND(D21=2,I21=1),Inputs!$N$26,IF(AND(D21=3,I21=1),Inputs!$N$27,IF(AND(D21=4,I21=1),Inputs!$N$28,0))))</f>
        <v>0</v>
      </c>
      <c r="V21" s="19">
        <f>IF(AND(D21=1,I21=1),Inputs!$N$42,IF(AND(D21=2,I21=1),Inputs!$N$43,IF(AND(D21=3,I21=1),Inputs!$N$44,IF(AND(D21=4,I21=1),Inputs!$N$45,0))))</f>
        <v>0</v>
      </c>
      <c r="W21" s="19">
        <f>IF(D21=1,Inputs!$J$34,IF(D21=2,Inputs!$J$35,IF(D21=3,Inputs!$J$36,IF(D21=4,Inputs!$J$37,0))))</f>
        <v>0</v>
      </c>
      <c r="X21" s="19">
        <f>IF(D21=1,Inputs!$J$51,IF(D21=2,Inputs!$J$52,IF(D21=3,Inputs!$J$53,IF(D21=4,Inputs!$J$54,0))))</f>
        <v>0</v>
      </c>
      <c r="Y21" s="19">
        <f>IF(D21=1,Inputs!$K$34,IF(D21=2,Inputs!$K$35,IF(D21=3,Inputs!$K$36,IF(D21=4,Inputs!$K$37,0))))</f>
        <v>0</v>
      </c>
      <c r="Z21" s="19">
        <f>IF(D21=1,Inputs!$K$51,IF(D21=2,Inputs!$K$52,IF(D21=3,Inputs!$K$53,IF(D21=4,Inputs!$K$54,0))))</f>
        <v>0</v>
      </c>
      <c r="AA21" s="19">
        <f>IF(AND(D21=1,G21=1),Inputs!$L$34,IF(AND(D21=2,G21=1),Inputs!$L$35,IF(AND(D21=3,G21=1),Inputs!$L$36,IF(AND(D21=4,G21=1),Inputs!$L$37,0))))</f>
        <v>150</v>
      </c>
      <c r="AB21" s="19">
        <f>IF(AND(D21=1,G21=1),Inputs!$L$51,IF(AND(D21=2,G21=1),Inputs!$L$52,IF(AND(D21=3,G21=1),Inputs!$L$53,IF(AND(D21=4,G21=1),Inputs!$L$54,0))))</f>
        <v>150</v>
      </c>
      <c r="AC21" s="19">
        <f>IF(AND(D21=1,H21=1),Inputs!$M$34,IF(AND(D21=2,H21=1),Inputs!$M$35,IF(AND(D21=3,H21=1),Inputs!$M$36,IF(AND(D21=4,H21=1),Inputs!$M$37,0))))</f>
        <v>0</v>
      </c>
      <c r="AD21" s="19">
        <f>IF(AND(D21=1,H21=1),Inputs!$M$51,IF(AND(D21=2,H21=1),Inputs!$M$52,IF(AND(D21=3,H21=1),Inputs!$M$53,IF(AND(D21=4,H21=1),Inputs!$M$54,0))))</f>
        <v>0</v>
      </c>
      <c r="AE21" s="19">
        <f>IF(AND(D21=1,I21=1),Inputs!$N$34,IF(AND(D21=2,I21=1),Inputs!$N$35,IF(AND(D21=3,I21=1),Inputs!$N$36,IF(AND(D21=4,I21=1),Inputs!$N$37,0))))</f>
        <v>0</v>
      </c>
      <c r="AF21" s="19">
        <f>IF(AND(D21=1,I21=1),Inputs!$N$51,IF(AND(D21=2,I21=1),Inputs!$N$52,IF(AND(D21=3,I21=1),Inputs!$N$53,IF(AND(D21=4,I21=1),Inputs!$N$54,0))))</f>
        <v>0</v>
      </c>
      <c r="AG21" s="19">
        <f t="shared" si="6"/>
        <v>47100</v>
      </c>
      <c r="AH21" s="19">
        <f t="shared" si="7"/>
        <v>47250</v>
      </c>
      <c r="AI21" s="19">
        <f t="shared" si="8"/>
        <v>150</v>
      </c>
      <c r="AJ21" s="19" t="b">
        <f>IF(K21=2,Inputs!$B$7,IF(K21=3,Inputs!$B$8,IF(K21=4,Inputs!$B$9,IF(K21=5,Inputs!$B$10,IF(K21=6,Inputs!$B$11)))))</f>
        <v>0</v>
      </c>
      <c r="AK21" s="19">
        <f>Inputs!$B$65+C21</f>
        <v>47100</v>
      </c>
      <c r="AL21" s="19">
        <f t="shared" si="9"/>
        <v>47100</v>
      </c>
      <c r="AM21" s="19">
        <f t="shared" si="10"/>
        <v>47100</v>
      </c>
      <c r="AN21" s="19">
        <f t="shared" si="0"/>
        <v>47250</v>
      </c>
      <c r="AO21" s="19">
        <f t="shared" si="1"/>
        <v>47100</v>
      </c>
      <c r="AP21" s="19">
        <f t="shared" si="2"/>
        <v>47250</v>
      </c>
      <c r="AQ21" s="22">
        <f t="shared" si="3"/>
        <v>47100</v>
      </c>
      <c r="AR21" s="22">
        <f t="shared" si="4"/>
        <v>47250</v>
      </c>
      <c r="AS21" s="22">
        <f>IF(AND(AQ21&gt;=Inputs!$B$15,D21=2),MAX(C21,Inputs!$B$15),AQ21)</f>
        <v>47100</v>
      </c>
      <c r="AT21" s="22">
        <f>IF(AND(AR21&gt;=Inputs!$B$15,D21=2),MAX(C21,Inputs!$B$15),AR21)</f>
        <v>47250</v>
      </c>
      <c r="AU21" s="22">
        <f>IF(AND(AS21&gt;=Inputs!$B$16,D21&lt;4),MAX(C21,Inputs!$B$16),AS21)</f>
        <v>47100</v>
      </c>
      <c r="AV21" s="22">
        <f>IF(AND(AT21&gt;=Inputs!$B$16,D21&lt;4),MAX(C21,Inputs!$B$16),AT21)</f>
        <v>47250</v>
      </c>
      <c r="AW21" s="20">
        <f>IF(AU21&gt;Inputs!$B$17,Inputs!$B$17,AU21)</f>
        <v>47100</v>
      </c>
      <c r="AX21" s="20">
        <f>IF(AV21&gt;Inputs!$B$17,Inputs!$B$17,AV21)</f>
        <v>47250</v>
      </c>
    </row>
    <row r="22" spans="1:50" x14ac:dyDescent="0.25">
      <c r="A22" s="1">
        <f>Levels!A23</f>
        <v>19</v>
      </c>
      <c r="B22" s="1" t="str">
        <f>Levels!B23</f>
        <v>Teacher 19</v>
      </c>
      <c r="C22" s="15">
        <f>IF(AND(E22=0,F22=1),Levels!C23,'2014-2015'!AW22)</f>
        <v>46200</v>
      </c>
      <c r="D22" s="1">
        <f>Levels!G23</f>
        <v>2</v>
      </c>
      <c r="E22" s="1">
        <v>1</v>
      </c>
      <c r="F22" s="1">
        <v>1</v>
      </c>
      <c r="G22" s="1">
        <v>0</v>
      </c>
      <c r="H22" s="1">
        <v>0</v>
      </c>
      <c r="I22" s="1">
        <v>0</v>
      </c>
      <c r="J22" s="1">
        <f>Levels!AF23</f>
        <v>1</v>
      </c>
      <c r="K22" s="1">
        <f>Levels!AG23</f>
        <v>1</v>
      </c>
      <c r="L22" s="1" t="str">
        <f t="shared" si="5"/>
        <v>Increment</v>
      </c>
      <c r="M22" s="19">
        <f>IF(D22=1,Inputs!$J$25,IF(D22=2,Inputs!$J$26,IF(D22=3,Inputs!$J$27,IF(D22=4,Inputs!$J$28,0))))</f>
        <v>50</v>
      </c>
      <c r="N22" s="19">
        <f>IF(D22=1,Inputs!$J$42,IF(D22=2,Inputs!$J$43,IF(D22=3,Inputs!$J$44,IF(D22=4,Inputs!$J$45,0))))</f>
        <v>0</v>
      </c>
      <c r="O22" s="19">
        <f>IF(D22=1,Inputs!$K$25,IF(D22=2,Inputs!$K$26,IF(D22=3,Inputs!$K$27,IF(D22=4,Inputs!$K$28,0))))</f>
        <v>50</v>
      </c>
      <c r="P22" s="19">
        <f>IF(D22=1,Inputs!$K$42,IF(D22=2,Inputs!$K$43,IF(D22=3,Inputs!$K$44,IF(D22=4,Inputs!$K$45,0))))</f>
        <v>0</v>
      </c>
      <c r="Q22" s="19">
        <f>IF(AND(D22=1,G22=1),Inputs!$L$25,IF(AND(D22=2,G22=1),Inputs!$L$26,IF(AND(D22=3,G22=1),Inputs!$L$27,IF(AND(D22=4,G22=1),Inputs!$L$28,0))))</f>
        <v>0</v>
      </c>
      <c r="R22" s="19">
        <f>IF(AND(D22=1,G22=1),Inputs!$L$42,IF(AND(D22=2,G22=1),Inputs!$L$43,IF(AND(D22=3,G22=1),Inputs!$L$44,IF(AND(D22=4,G22=1),Inputs!$L$45,0))))</f>
        <v>0</v>
      </c>
      <c r="S22" s="19">
        <f>IF(AND(D22=1,H22=1),Inputs!$M$25,IF(AND(D22=2,H22=1),Inputs!$M$26,IF(AND(D22=3,H22=1),Inputs!$M$27,IF(AND(D22=4,H22=1),Inputs!$M$28,0))))</f>
        <v>0</v>
      </c>
      <c r="T22" s="19">
        <f>IF(AND(D22=1,H22=1),Inputs!$M$42,IF(AND(D22=2,H22=1),Inputs!$M$43,IF(AND(D22=3,H22=1),Inputs!$M$44,IF(AND(D22=4,H22=1),Inputs!$M$45,0))))</f>
        <v>0</v>
      </c>
      <c r="U22" s="19">
        <f>IF(AND(D22=1,I22=1),Inputs!$N$25,IF(AND(D22=2,I22=1),Inputs!$N$26,IF(AND(D22=3,I22=1),Inputs!$N$27,IF(AND(D22=4,I22=1),Inputs!$N$28,0))))</f>
        <v>0</v>
      </c>
      <c r="V22" s="19">
        <f>IF(AND(D22=1,I22=1),Inputs!$N$42,IF(AND(D22=2,I22=1),Inputs!$N$43,IF(AND(D22=3,I22=1),Inputs!$N$44,IF(AND(D22=4,I22=1),Inputs!$N$45,0))))</f>
        <v>0</v>
      </c>
      <c r="W22" s="19">
        <f>IF(D22=1,Inputs!$J$34,IF(D22=2,Inputs!$J$35,IF(D22=3,Inputs!$J$36,IF(D22=4,Inputs!$J$37,0))))</f>
        <v>0</v>
      </c>
      <c r="X22" s="19">
        <f>IF(D22=1,Inputs!$J$51,IF(D22=2,Inputs!$J$52,IF(D22=3,Inputs!$J$53,IF(D22=4,Inputs!$J$54,0))))</f>
        <v>0</v>
      </c>
      <c r="Y22" s="19">
        <f>IF(D22=1,Inputs!$K$34,IF(D22=2,Inputs!$K$35,IF(D22=3,Inputs!$K$36,IF(D22=4,Inputs!$K$37,0))))</f>
        <v>0</v>
      </c>
      <c r="Z22" s="19">
        <f>IF(D22=1,Inputs!$K$51,IF(D22=2,Inputs!$K$52,IF(D22=3,Inputs!$K$53,IF(D22=4,Inputs!$K$54,0))))</f>
        <v>0</v>
      </c>
      <c r="AA22" s="19">
        <f>IF(AND(D22=1,G22=1),Inputs!$L$34,IF(AND(D22=2,G22=1),Inputs!$L$35,IF(AND(D22=3,G22=1),Inputs!$L$36,IF(AND(D22=4,G22=1),Inputs!$L$37,0))))</f>
        <v>0</v>
      </c>
      <c r="AB22" s="19">
        <f>IF(AND(D22=1,G22=1),Inputs!$L$51,IF(AND(D22=2,G22=1),Inputs!$L$52,IF(AND(D22=3,G22=1),Inputs!$L$53,IF(AND(D22=4,G22=1),Inputs!$L$54,0))))</f>
        <v>0</v>
      </c>
      <c r="AC22" s="19">
        <f>IF(AND(D22=1,H22=1),Inputs!$M$34,IF(AND(D22=2,H22=1),Inputs!$M$35,IF(AND(D22=3,H22=1),Inputs!$M$36,IF(AND(D22=4,H22=1),Inputs!$M$37,0))))</f>
        <v>0</v>
      </c>
      <c r="AD22" s="19">
        <f>IF(AND(D22=1,H22=1),Inputs!$M$51,IF(AND(D22=2,H22=1),Inputs!$M$52,IF(AND(D22=3,H22=1),Inputs!$M$53,IF(AND(D22=4,H22=1),Inputs!$M$54,0))))</f>
        <v>0</v>
      </c>
      <c r="AE22" s="19">
        <f>IF(AND(D22=1,I22=1),Inputs!$N$34,IF(AND(D22=2,I22=1),Inputs!$N$35,IF(AND(D22=3,I22=1),Inputs!$N$36,IF(AND(D22=4,I22=1),Inputs!$N$37,0))))</f>
        <v>0</v>
      </c>
      <c r="AF22" s="19">
        <f>IF(AND(D22=1,I22=1),Inputs!$N$51,IF(AND(D22=2,I22=1),Inputs!$N$52,IF(AND(D22=3,I22=1),Inputs!$N$53,IF(AND(D22=4,I22=1),Inputs!$N$54,0))))</f>
        <v>0</v>
      </c>
      <c r="AG22" s="19">
        <f t="shared" si="6"/>
        <v>46300</v>
      </c>
      <c r="AH22" s="19">
        <f t="shared" si="7"/>
        <v>46300</v>
      </c>
      <c r="AI22" s="19">
        <f t="shared" si="8"/>
        <v>0</v>
      </c>
      <c r="AJ22" s="19" t="b">
        <f>IF(K22=2,Inputs!$B$7,IF(K22=3,Inputs!$B$8,IF(K22=4,Inputs!$B$9,IF(K22=5,Inputs!$B$10,IF(K22=6,Inputs!$B$11)))))</f>
        <v>0</v>
      </c>
      <c r="AK22" s="19">
        <f>Inputs!$B$65+C22</f>
        <v>46700</v>
      </c>
      <c r="AL22" s="19">
        <f t="shared" si="9"/>
        <v>46700</v>
      </c>
      <c r="AM22" s="19">
        <f t="shared" si="10"/>
        <v>46700</v>
      </c>
      <c r="AN22" s="19">
        <f t="shared" si="0"/>
        <v>46700</v>
      </c>
      <c r="AO22" s="19">
        <f t="shared" si="1"/>
        <v>46300</v>
      </c>
      <c r="AP22" s="19">
        <f t="shared" si="2"/>
        <v>46300</v>
      </c>
      <c r="AQ22" s="22">
        <f t="shared" si="3"/>
        <v>46300</v>
      </c>
      <c r="AR22" s="22">
        <f t="shared" si="4"/>
        <v>46300</v>
      </c>
      <c r="AS22" s="22">
        <f>IF(AND(AQ22&gt;=Inputs!$B$15,D22=2),MAX(C22,Inputs!$B$15),AQ22)</f>
        <v>46300</v>
      </c>
      <c r="AT22" s="22">
        <f>IF(AND(AR22&gt;=Inputs!$B$15,D22=2),MAX(C22,Inputs!$B$15),AR22)</f>
        <v>46300</v>
      </c>
      <c r="AU22" s="22">
        <f>IF(AND(AS22&gt;=Inputs!$B$16,D22&lt;4),MAX(C22,Inputs!$B$16),AS22)</f>
        <v>46300</v>
      </c>
      <c r="AV22" s="22">
        <f>IF(AND(AT22&gt;=Inputs!$B$16,D22&lt;4),MAX(C22,Inputs!$B$16),AT22)</f>
        <v>46300</v>
      </c>
      <c r="AW22" s="20">
        <f>IF(AU22&gt;Inputs!$B$17,Inputs!$B$17,AU22)</f>
        <v>46300</v>
      </c>
      <c r="AX22" s="20">
        <f>IF(AV22&gt;Inputs!$B$17,Inputs!$B$17,AV22)</f>
        <v>46300</v>
      </c>
    </row>
    <row r="23" spans="1:50" x14ac:dyDescent="0.25">
      <c r="A23" s="1">
        <f>Levels!A24</f>
        <v>20</v>
      </c>
      <c r="B23" s="1" t="str">
        <f>Levels!B24</f>
        <v>Teacher 20</v>
      </c>
      <c r="C23" s="15">
        <f>IF(AND(E23=0,F23=1),Levels!C24,'2014-2015'!AW23)</f>
        <v>46100</v>
      </c>
      <c r="D23" s="1">
        <f>Levels!G24</f>
        <v>3</v>
      </c>
      <c r="E23" s="1">
        <v>1</v>
      </c>
      <c r="F23" s="1">
        <v>1</v>
      </c>
      <c r="G23" s="1">
        <v>0</v>
      </c>
      <c r="H23" s="1">
        <v>0</v>
      </c>
      <c r="I23" s="1">
        <v>0</v>
      </c>
      <c r="J23" s="1">
        <f>Levels!AF24</f>
        <v>1</v>
      </c>
      <c r="K23" s="1">
        <f>Levels!AG24</f>
        <v>1</v>
      </c>
      <c r="L23" s="1" t="str">
        <f t="shared" si="5"/>
        <v>Increment</v>
      </c>
      <c r="M23" s="19">
        <f>IF(D23=1,Inputs!$J$25,IF(D23=2,Inputs!$J$26,IF(D23=3,Inputs!$J$27,IF(D23=4,Inputs!$J$28,0))))</f>
        <v>150</v>
      </c>
      <c r="N23" s="19">
        <f>IF(D23=1,Inputs!$J$42,IF(D23=2,Inputs!$J$43,IF(D23=3,Inputs!$J$44,IF(D23=4,Inputs!$J$45,0))))</f>
        <v>0</v>
      </c>
      <c r="O23" s="19">
        <f>IF(D23=1,Inputs!$K$25,IF(D23=2,Inputs!$K$26,IF(D23=3,Inputs!$K$27,IF(D23=4,Inputs!$K$28,0))))</f>
        <v>150</v>
      </c>
      <c r="P23" s="19">
        <f>IF(D23=1,Inputs!$K$42,IF(D23=2,Inputs!$K$43,IF(D23=3,Inputs!$K$44,IF(D23=4,Inputs!$K$45,0))))</f>
        <v>0</v>
      </c>
      <c r="Q23" s="19">
        <f>IF(AND(D23=1,G23=1),Inputs!$L$25,IF(AND(D23=2,G23=1),Inputs!$L$26,IF(AND(D23=3,G23=1),Inputs!$L$27,IF(AND(D23=4,G23=1),Inputs!$L$28,0))))</f>
        <v>0</v>
      </c>
      <c r="R23" s="19">
        <f>IF(AND(D23=1,G23=1),Inputs!$L$42,IF(AND(D23=2,G23=1),Inputs!$L$43,IF(AND(D23=3,G23=1),Inputs!$L$44,IF(AND(D23=4,G23=1),Inputs!$L$45,0))))</f>
        <v>0</v>
      </c>
      <c r="S23" s="19">
        <f>IF(AND(D23=1,H23=1),Inputs!$M$25,IF(AND(D23=2,H23=1),Inputs!$M$26,IF(AND(D23=3,H23=1),Inputs!$M$27,IF(AND(D23=4,H23=1),Inputs!$M$28,0))))</f>
        <v>0</v>
      </c>
      <c r="T23" s="19">
        <f>IF(AND(D23=1,H23=1),Inputs!$M$42,IF(AND(D23=2,H23=1),Inputs!$M$43,IF(AND(D23=3,H23=1),Inputs!$M$44,IF(AND(D23=4,H23=1),Inputs!$M$45,0))))</f>
        <v>0</v>
      </c>
      <c r="U23" s="19">
        <f>IF(AND(D23=1,I23=1),Inputs!$N$25,IF(AND(D23=2,I23=1),Inputs!$N$26,IF(AND(D23=3,I23=1),Inputs!$N$27,IF(AND(D23=4,I23=1),Inputs!$N$28,0))))</f>
        <v>0</v>
      </c>
      <c r="V23" s="19">
        <f>IF(AND(D23=1,I23=1),Inputs!$N$42,IF(AND(D23=2,I23=1),Inputs!$N$43,IF(AND(D23=3,I23=1),Inputs!$N$44,IF(AND(D23=4,I23=1),Inputs!$N$45,0))))</f>
        <v>0</v>
      </c>
      <c r="W23" s="19">
        <f>IF(D23=1,Inputs!$J$34,IF(D23=2,Inputs!$J$35,IF(D23=3,Inputs!$J$36,IF(D23=4,Inputs!$J$37,0))))</f>
        <v>0</v>
      </c>
      <c r="X23" s="19">
        <f>IF(D23=1,Inputs!$J$51,IF(D23=2,Inputs!$J$52,IF(D23=3,Inputs!$J$53,IF(D23=4,Inputs!$J$54,0))))</f>
        <v>0</v>
      </c>
      <c r="Y23" s="19">
        <f>IF(D23=1,Inputs!$K$34,IF(D23=2,Inputs!$K$35,IF(D23=3,Inputs!$K$36,IF(D23=4,Inputs!$K$37,0))))</f>
        <v>0</v>
      </c>
      <c r="Z23" s="19">
        <f>IF(D23=1,Inputs!$K$51,IF(D23=2,Inputs!$K$52,IF(D23=3,Inputs!$K$53,IF(D23=4,Inputs!$K$54,0))))</f>
        <v>0</v>
      </c>
      <c r="AA23" s="19">
        <f>IF(AND(D23=1,G23=1),Inputs!$L$34,IF(AND(D23=2,G23=1),Inputs!$L$35,IF(AND(D23=3,G23=1),Inputs!$L$36,IF(AND(D23=4,G23=1),Inputs!$L$37,0))))</f>
        <v>0</v>
      </c>
      <c r="AB23" s="19">
        <f>IF(AND(D23=1,G23=1),Inputs!$L$51,IF(AND(D23=2,G23=1),Inputs!$L$52,IF(AND(D23=3,G23=1),Inputs!$L$53,IF(AND(D23=4,G23=1),Inputs!$L$54,0))))</f>
        <v>0</v>
      </c>
      <c r="AC23" s="19">
        <f>IF(AND(D23=1,H23=1),Inputs!$M$34,IF(AND(D23=2,H23=1),Inputs!$M$35,IF(AND(D23=3,H23=1),Inputs!$M$36,IF(AND(D23=4,H23=1),Inputs!$M$37,0))))</f>
        <v>0</v>
      </c>
      <c r="AD23" s="19">
        <f>IF(AND(D23=1,H23=1),Inputs!$M$51,IF(AND(D23=2,H23=1),Inputs!$M$52,IF(AND(D23=3,H23=1),Inputs!$M$53,IF(AND(D23=4,H23=1),Inputs!$M$54,0))))</f>
        <v>0</v>
      </c>
      <c r="AE23" s="19">
        <f>IF(AND(D23=1,I23=1),Inputs!$N$34,IF(AND(D23=2,I23=1),Inputs!$N$35,IF(AND(D23=3,I23=1),Inputs!$N$36,IF(AND(D23=4,I23=1),Inputs!$N$37,0))))</f>
        <v>0</v>
      </c>
      <c r="AF23" s="19">
        <f>IF(AND(D23=1,I23=1),Inputs!$N$51,IF(AND(D23=2,I23=1),Inputs!$N$52,IF(AND(D23=3,I23=1),Inputs!$N$53,IF(AND(D23=4,I23=1),Inputs!$N$54,0))))</f>
        <v>0</v>
      </c>
      <c r="AG23" s="19">
        <f t="shared" si="6"/>
        <v>46400</v>
      </c>
      <c r="AH23" s="19">
        <f t="shared" si="7"/>
        <v>46400</v>
      </c>
      <c r="AI23" s="19">
        <f t="shared" si="8"/>
        <v>0</v>
      </c>
      <c r="AJ23" s="19" t="b">
        <f>IF(K23=2,Inputs!$B$7,IF(K23=3,Inputs!$B$8,IF(K23=4,Inputs!$B$9,IF(K23=5,Inputs!$B$10,IF(K23=6,Inputs!$B$11)))))</f>
        <v>0</v>
      </c>
      <c r="AK23" s="19">
        <f>Inputs!$B$65+C23</f>
        <v>46600</v>
      </c>
      <c r="AL23" s="19">
        <f t="shared" si="9"/>
        <v>46600</v>
      </c>
      <c r="AM23" s="19">
        <f t="shared" si="10"/>
        <v>46600</v>
      </c>
      <c r="AN23" s="19">
        <f t="shared" si="0"/>
        <v>46600</v>
      </c>
      <c r="AO23" s="19">
        <f t="shared" si="1"/>
        <v>46400</v>
      </c>
      <c r="AP23" s="19">
        <f t="shared" si="2"/>
        <v>46400</v>
      </c>
      <c r="AQ23" s="22">
        <f t="shared" si="3"/>
        <v>46400</v>
      </c>
      <c r="AR23" s="22">
        <f t="shared" si="4"/>
        <v>46400</v>
      </c>
      <c r="AS23" s="22">
        <f>IF(AND(AQ23&gt;=Inputs!$B$15,D23=2),MAX(C23,Inputs!$B$15),AQ23)</f>
        <v>46400</v>
      </c>
      <c r="AT23" s="22">
        <f>IF(AND(AR23&gt;=Inputs!$B$15,D23=2),MAX(C23,Inputs!$B$15),AR23)</f>
        <v>46400</v>
      </c>
      <c r="AU23" s="22">
        <f>IF(AND(AS23&gt;=Inputs!$B$16,D23&lt;4),MAX(C23,Inputs!$B$16),AS23)</f>
        <v>46400</v>
      </c>
      <c r="AV23" s="22">
        <f>IF(AND(AT23&gt;=Inputs!$B$16,D23&lt;4),MAX(C23,Inputs!$B$16),AT23)</f>
        <v>46400</v>
      </c>
      <c r="AW23" s="20">
        <f>IF(AU23&gt;Inputs!$B$17,Inputs!$B$17,AU23)</f>
        <v>46400</v>
      </c>
      <c r="AX23" s="20">
        <f>IF(AV23&gt;Inputs!$B$17,Inputs!$B$17,AV23)</f>
        <v>46400</v>
      </c>
    </row>
    <row r="24" spans="1:50" x14ac:dyDescent="0.25">
      <c r="A24" s="1">
        <f>Levels!A25</f>
        <v>0</v>
      </c>
      <c r="B24" s="1">
        <f>Levels!B25</f>
        <v>0</v>
      </c>
      <c r="C24" s="15">
        <f>IF(AND(E24=0,F24=1),Levels!C25,'2014-2015'!AW24)</f>
        <v>0</v>
      </c>
      <c r="D24" s="1">
        <f>Levels!G25</f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 t="e">
        <f>Levels!AF25</f>
        <v>#N/A</v>
      </c>
      <c r="K24" s="1" t="e">
        <f>Levels!AG25</f>
        <v>#N/A</v>
      </c>
      <c r="L24" s="1" t="e">
        <f t="shared" si="5"/>
        <v>#N/A</v>
      </c>
      <c r="M24" s="19">
        <f>IF(D24=1,Inputs!$J$25,IF(D24=2,Inputs!$J$26,IF(D24=3,Inputs!$J$27,IF(D24=4,Inputs!$J$28,0))))</f>
        <v>0</v>
      </c>
      <c r="N24" s="19">
        <f>IF(D24=1,Inputs!$J$42,IF(D24=2,Inputs!$J$43,IF(D24=3,Inputs!$J$44,IF(D24=4,Inputs!$J$45,0))))</f>
        <v>0</v>
      </c>
      <c r="O24" s="19">
        <f>IF(D24=1,Inputs!$K$25,IF(D24=2,Inputs!$K$26,IF(D24=3,Inputs!$K$27,IF(D24=4,Inputs!$K$28,0))))</f>
        <v>0</v>
      </c>
      <c r="P24" s="19">
        <f>IF(D24=1,Inputs!$K$42,IF(D24=2,Inputs!$K$43,IF(D24=3,Inputs!$K$44,IF(D24=4,Inputs!$K$45,0))))</f>
        <v>0</v>
      </c>
      <c r="Q24" s="19">
        <f>IF(AND(D24=1,G24=1),Inputs!$L$25,IF(AND(D24=2,G24=1),Inputs!$L$26,IF(AND(D24=3,G24=1),Inputs!$L$27,IF(AND(D24=4,G24=1),Inputs!$L$28,0))))</f>
        <v>0</v>
      </c>
      <c r="R24" s="19">
        <f>IF(AND(D24=1,G24=1),Inputs!$L$42,IF(AND(D24=2,G24=1),Inputs!$L$43,IF(AND(D24=3,G24=1),Inputs!$L$44,IF(AND(D24=4,G24=1),Inputs!$L$45,0))))</f>
        <v>0</v>
      </c>
      <c r="S24" s="19">
        <f>IF(AND(D24=1,H24=1),Inputs!$M$25,IF(AND(D24=2,H24=1),Inputs!$M$26,IF(AND(D24=3,H24=1),Inputs!$M$27,IF(AND(D24=4,H24=1),Inputs!$M$28,0))))</f>
        <v>0</v>
      </c>
      <c r="T24" s="19">
        <f>IF(AND(D24=1,H24=1),Inputs!$M$42,IF(AND(D24=2,H24=1),Inputs!$M$43,IF(AND(D24=3,H24=1),Inputs!$M$44,IF(AND(D24=4,H24=1),Inputs!$M$45,0))))</f>
        <v>0</v>
      </c>
      <c r="U24" s="19">
        <f>IF(AND(D24=1,I24=1),Inputs!$N$25,IF(AND(D24=2,I24=1),Inputs!$N$26,IF(AND(D24=3,I24=1),Inputs!$N$27,IF(AND(D24=4,I24=1),Inputs!$N$28,0))))</f>
        <v>0</v>
      </c>
      <c r="V24" s="19">
        <f>IF(AND(D24=1,I24=1),Inputs!$N$42,IF(AND(D24=2,I24=1),Inputs!$N$43,IF(AND(D24=3,I24=1),Inputs!$N$44,IF(AND(D24=4,I24=1),Inputs!$N$45,0))))</f>
        <v>0</v>
      </c>
      <c r="W24" s="19">
        <f>IF(D24=1,Inputs!$J$34,IF(D24=2,Inputs!$J$35,IF(D24=3,Inputs!$J$36,IF(D24=4,Inputs!$J$37,0))))</f>
        <v>0</v>
      </c>
      <c r="X24" s="19">
        <f>IF(D24=1,Inputs!$J$51,IF(D24=2,Inputs!$J$52,IF(D24=3,Inputs!$J$53,IF(D24=4,Inputs!$J$54,0))))</f>
        <v>0</v>
      </c>
      <c r="Y24" s="19">
        <f>IF(D24=1,Inputs!$K$34,IF(D24=2,Inputs!$K$35,IF(D24=3,Inputs!$K$36,IF(D24=4,Inputs!$K$37,0))))</f>
        <v>0</v>
      </c>
      <c r="Z24" s="19">
        <f>IF(D24=1,Inputs!$K$51,IF(D24=2,Inputs!$K$52,IF(D24=3,Inputs!$K$53,IF(D24=4,Inputs!$K$54,0))))</f>
        <v>0</v>
      </c>
      <c r="AA24" s="19">
        <f>IF(AND(D24=1,G24=1),Inputs!$L$34,IF(AND(D24=2,G24=1),Inputs!$L$35,IF(AND(D24=3,G24=1),Inputs!$L$36,IF(AND(D24=4,G24=1),Inputs!$L$37,0))))</f>
        <v>0</v>
      </c>
      <c r="AB24" s="19">
        <f>IF(AND(D24=1,G24=1),Inputs!$L$51,IF(AND(D24=2,G24=1),Inputs!$L$52,IF(AND(D24=3,G24=1),Inputs!$L$53,IF(AND(D24=4,G24=1),Inputs!$L$54,0))))</f>
        <v>0</v>
      </c>
      <c r="AC24" s="19">
        <f>IF(AND(D24=1,H24=1),Inputs!$M$34,IF(AND(D24=2,H24=1),Inputs!$M$35,IF(AND(D24=3,H24=1),Inputs!$M$36,IF(AND(D24=4,H24=1),Inputs!$M$37,0))))</f>
        <v>0</v>
      </c>
      <c r="AD24" s="19">
        <f>IF(AND(D24=1,H24=1),Inputs!$M$51,IF(AND(D24=2,H24=1),Inputs!$M$52,IF(AND(D24=3,H24=1),Inputs!$M$53,IF(AND(D24=4,H24=1),Inputs!$M$54,0))))</f>
        <v>0</v>
      </c>
      <c r="AE24" s="19">
        <f>IF(AND(D24=1,I24=1),Inputs!$N$34,IF(AND(D24=2,I24=1),Inputs!$N$35,IF(AND(D24=3,I24=1),Inputs!$N$36,IF(AND(D24=4,I24=1),Inputs!$N$37,0))))</f>
        <v>0</v>
      </c>
      <c r="AF24" s="19">
        <f>IF(AND(D24=1,I24=1),Inputs!$N$51,IF(AND(D24=2,I24=1),Inputs!$N$52,IF(AND(D24=3,I24=1),Inputs!$N$53,IF(AND(D24=4,I24=1),Inputs!$N$54,0))))</f>
        <v>0</v>
      </c>
      <c r="AG24" s="19" t="e">
        <f t="shared" si="6"/>
        <v>#N/A</v>
      </c>
      <c r="AH24" s="19" t="e">
        <f t="shared" si="7"/>
        <v>#N/A</v>
      </c>
      <c r="AI24" s="19" t="e">
        <f t="shared" si="8"/>
        <v>#N/A</v>
      </c>
      <c r="AJ24" s="19" t="e">
        <f>IF(K24=2,Inputs!$B$7,IF(K24=3,Inputs!$B$8,IF(K24=4,Inputs!$B$9,IF(K24=5,Inputs!$B$10,IF(K24=6,Inputs!$B$11)))))</f>
        <v>#N/A</v>
      </c>
      <c r="AK24" s="19">
        <f>Inputs!$B$65+C24</f>
        <v>500</v>
      </c>
      <c r="AL24" s="19" t="e">
        <f t="shared" si="9"/>
        <v>#N/A</v>
      </c>
      <c r="AM24" s="19" t="e">
        <f t="shared" si="10"/>
        <v>#N/A</v>
      </c>
      <c r="AN24" s="19" t="e">
        <f t="shared" si="0"/>
        <v>#N/A</v>
      </c>
      <c r="AO24" s="19" t="e">
        <f t="shared" si="1"/>
        <v>#N/A</v>
      </c>
      <c r="AP24" s="19" t="e">
        <f t="shared" si="2"/>
        <v>#N/A</v>
      </c>
      <c r="AQ24" s="22">
        <f t="shared" si="3"/>
        <v>0</v>
      </c>
      <c r="AR24" s="22">
        <f t="shared" si="4"/>
        <v>0</v>
      </c>
      <c r="AS24" s="22">
        <f>IF(AND(AQ24&gt;=Inputs!$B$15,D24=2),MAX(C24,Inputs!$B$15),AQ24)</f>
        <v>0</v>
      </c>
      <c r="AT24" s="22">
        <f>IF(AND(AR24&gt;=Inputs!$B$15,D24=2),MAX(C24,Inputs!$B$15),AR24)</f>
        <v>0</v>
      </c>
      <c r="AU24" s="22">
        <f>IF(AND(AS24&gt;=Inputs!$B$16,D24&lt;4),MAX(C24,Inputs!$B$16),AS24)</f>
        <v>0</v>
      </c>
      <c r="AV24" s="22">
        <f>IF(AND(AT24&gt;=Inputs!$B$16,D24&lt;4),MAX(C24,Inputs!$B$16),AT24)</f>
        <v>0</v>
      </c>
      <c r="AW24" s="20">
        <f>IF(AU24&gt;Inputs!$B$17,Inputs!$B$17,AU24)</f>
        <v>0</v>
      </c>
      <c r="AX24" s="20">
        <f>IF(AV24&gt;Inputs!$B$17,Inputs!$B$17,AV24)</f>
        <v>0</v>
      </c>
    </row>
    <row r="25" spans="1:50" x14ac:dyDescent="0.25">
      <c r="A25" s="1">
        <f>Levels!A26</f>
        <v>0</v>
      </c>
      <c r="B25" s="1">
        <f>Levels!B26</f>
        <v>0</v>
      </c>
      <c r="C25" s="15">
        <f>IF(AND(E25=0,F25=1),Levels!C26,'2014-2015'!AW25)</f>
        <v>0</v>
      </c>
      <c r="D25" s="1">
        <f>Levels!G26</f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 t="e">
        <f>Levels!AF26</f>
        <v>#N/A</v>
      </c>
      <c r="K25" s="1" t="e">
        <f>Levels!AG26</f>
        <v>#N/A</v>
      </c>
      <c r="L25" s="1" t="e">
        <f t="shared" si="5"/>
        <v>#N/A</v>
      </c>
      <c r="M25" s="19">
        <f>IF(D25=1,Inputs!$J$25,IF(D25=2,Inputs!$J$26,IF(D25=3,Inputs!$J$27,IF(D25=4,Inputs!$J$28,0))))</f>
        <v>0</v>
      </c>
      <c r="N25" s="19">
        <f>IF(D25=1,Inputs!$J$42,IF(D25=2,Inputs!$J$43,IF(D25=3,Inputs!$J$44,IF(D25=4,Inputs!$J$45,0))))</f>
        <v>0</v>
      </c>
      <c r="O25" s="19">
        <f>IF(D25=1,Inputs!$K$25,IF(D25=2,Inputs!$K$26,IF(D25=3,Inputs!$K$27,IF(D25=4,Inputs!$K$28,0))))</f>
        <v>0</v>
      </c>
      <c r="P25" s="19">
        <f>IF(D25=1,Inputs!$K$42,IF(D25=2,Inputs!$K$43,IF(D25=3,Inputs!$K$44,IF(D25=4,Inputs!$K$45,0))))</f>
        <v>0</v>
      </c>
      <c r="Q25" s="19">
        <f>IF(AND(D25=1,G25=1),Inputs!$L$25,IF(AND(D25=2,G25=1),Inputs!$L$26,IF(AND(D25=3,G25=1),Inputs!$L$27,IF(AND(D25=4,G25=1),Inputs!$L$28,0))))</f>
        <v>0</v>
      </c>
      <c r="R25" s="19">
        <f>IF(AND(D25=1,G25=1),Inputs!$L$42,IF(AND(D25=2,G25=1),Inputs!$L$43,IF(AND(D25=3,G25=1),Inputs!$L$44,IF(AND(D25=4,G25=1),Inputs!$L$45,0))))</f>
        <v>0</v>
      </c>
      <c r="S25" s="19">
        <f>IF(AND(D25=1,H25=1),Inputs!$M$25,IF(AND(D25=2,H25=1),Inputs!$M$26,IF(AND(D25=3,H25=1),Inputs!$M$27,IF(AND(D25=4,H25=1),Inputs!$M$28,0))))</f>
        <v>0</v>
      </c>
      <c r="T25" s="19">
        <f>IF(AND(D25=1,H25=1),Inputs!$M$42,IF(AND(D25=2,H25=1),Inputs!$M$43,IF(AND(D25=3,H25=1),Inputs!$M$44,IF(AND(D25=4,H25=1),Inputs!$M$45,0))))</f>
        <v>0</v>
      </c>
      <c r="U25" s="19">
        <f>IF(AND(D25=1,I25=1),Inputs!$N$25,IF(AND(D25=2,I25=1),Inputs!$N$26,IF(AND(D25=3,I25=1),Inputs!$N$27,IF(AND(D25=4,I25=1),Inputs!$N$28,0))))</f>
        <v>0</v>
      </c>
      <c r="V25" s="19">
        <f>IF(AND(D25=1,I25=1),Inputs!$N$42,IF(AND(D25=2,I25=1),Inputs!$N$43,IF(AND(D25=3,I25=1),Inputs!$N$44,IF(AND(D25=4,I25=1),Inputs!$N$45,0))))</f>
        <v>0</v>
      </c>
      <c r="W25" s="19">
        <f>IF(D25=1,Inputs!$J$34,IF(D25=2,Inputs!$J$35,IF(D25=3,Inputs!$J$36,IF(D25=4,Inputs!$J$37,0))))</f>
        <v>0</v>
      </c>
      <c r="X25" s="19">
        <f>IF(D25=1,Inputs!$J$51,IF(D25=2,Inputs!$J$52,IF(D25=3,Inputs!$J$53,IF(D25=4,Inputs!$J$54,0))))</f>
        <v>0</v>
      </c>
      <c r="Y25" s="19">
        <f>IF(D25=1,Inputs!$K$34,IF(D25=2,Inputs!$K$35,IF(D25=3,Inputs!$K$36,IF(D25=4,Inputs!$K$37,0))))</f>
        <v>0</v>
      </c>
      <c r="Z25" s="19">
        <f>IF(D25=1,Inputs!$K$51,IF(D25=2,Inputs!$K$52,IF(D25=3,Inputs!$K$53,IF(D25=4,Inputs!$K$54,0))))</f>
        <v>0</v>
      </c>
      <c r="AA25" s="19">
        <f>IF(AND(D25=1,G25=1),Inputs!$L$34,IF(AND(D25=2,G25=1),Inputs!$L$35,IF(AND(D25=3,G25=1),Inputs!$L$36,IF(AND(D25=4,G25=1),Inputs!$L$37,0))))</f>
        <v>0</v>
      </c>
      <c r="AB25" s="19">
        <f>IF(AND(D25=1,G25=1),Inputs!$L$51,IF(AND(D25=2,G25=1),Inputs!$L$52,IF(AND(D25=3,G25=1),Inputs!$L$53,IF(AND(D25=4,G25=1),Inputs!$L$54,0))))</f>
        <v>0</v>
      </c>
      <c r="AC25" s="19">
        <f>IF(AND(D25=1,H25=1),Inputs!$M$34,IF(AND(D25=2,H25=1),Inputs!$M$35,IF(AND(D25=3,H25=1),Inputs!$M$36,IF(AND(D25=4,H25=1),Inputs!$M$37,0))))</f>
        <v>0</v>
      </c>
      <c r="AD25" s="19">
        <f>IF(AND(D25=1,H25=1),Inputs!$M$51,IF(AND(D25=2,H25=1),Inputs!$M$52,IF(AND(D25=3,H25=1),Inputs!$M$53,IF(AND(D25=4,H25=1),Inputs!$M$54,0))))</f>
        <v>0</v>
      </c>
      <c r="AE25" s="19">
        <f>IF(AND(D25=1,I25=1),Inputs!$N$34,IF(AND(D25=2,I25=1),Inputs!$N$35,IF(AND(D25=3,I25=1),Inputs!$N$36,IF(AND(D25=4,I25=1),Inputs!$N$37,0))))</f>
        <v>0</v>
      </c>
      <c r="AF25" s="19">
        <f>IF(AND(D25=1,I25=1),Inputs!$N$51,IF(AND(D25=2,I25=1),Inputs!$N$52,IF(AND(D25=3,I25=1),Inputs!$N$53,IF(AND(D25=4,I25=1),Inputs!$N$54,0))))</f>
        <v>0</v>
      </c>
      <c r="AG25" s="19" t="e">
        <f t="shared" si="6"/>
        <v>#N/A</v>
      </c>
      <c r="AH25" s="19" t="e">
        <f t="shared" si="7"/>
        <v>#N/A</v>
      </c>
      <c r="AI25" s="19" t="e">
        <f t="shared" si="8"/>
        <v>#N/A</v>
      </c>
      <c r="AJ25" s="19" t="e">
        <f>IF(K25=2,Inputs!$B$7,IF(K25=3,Inputs!$B$8,IF(K25=4,Inputs!$B$9,IF(K25=5,Inputs!$B$10,IF(K25=6,Inputs!$B$11)))))</f>
        <v>#N/A</v>
      </c>
      <c r="AK25" s="19">
        <f>Inputs!$B$65+C25</f>
        <v>500</v>
      </c>
      <c r="AL25" s="19" t="e">
        <f t="shared" si="9"/>
        <v>#N/A</v>
      </c>
      <c r="AM25" s="19" t="e">
        <f t="shared" si="10"/>
        <v>#N/A</v>
      </c>
      <c r="AN25" s="19" t="e">
        <f t="shared" si="0"/>
        <v>#N/A</v>
      </c>
      <c r="AO25" s="19" t="e">
        <f t="shared" si="1"/>
        <v>#N/A</v>
      </c>
      <c r="AP25" s="19" t="e">
        <f t="shared" si="2"/>
        <v>#N/A</v>
      </c>
      <c r="AQ25" s="22">
        <f t="shared" si="3"/>
        <v>0</v>
      </c>
      <c r="AR25" s="22">
        <f t="shared" si="4"/>
        <v>0</v>
      </c>
      <c r="AS25" s="22">
        <f>IF(AND(AQ25&gt;=Inputs!$B$15,D25=2),MAX(C25,Inputs!$B$15),AQ25)</f>
        <v>0</v>
      </c>
      <c r="AT25" s="22">
        <f>IF(AND(AR25&gt;=Inputs!$B$15,D25=2),MAX(C25,Inputs!$B$15),AR25)</f>
        <v>0</v>
      </c>
      <c r="AU25" s="22">
        <f>IF(AND(AS25&gt;=Inputs!$B$16,D25&lt;4),MAX(C25,Inputs!$B$16),AS25)</f>
        <v>0</v>
      </c>
      <c r="AV25" s="22">
        <f>IF(AND(AT25&gt;=Inputs!$B$16,D25&lt;4),MAX(C25,Inputs!$B$16),AT25)</f>
        <v>0</v>
      </c>
      <c r="AW25" s="20">
        <f>IF(AU25&gt;Inputs!$B$17,Inputs!$B$17,AU25)</f>
        <v>0</v>
      </c>
      <c r="AX25" s="20">
        <f>IF(AV25&gt;Inputs!$B$17,Inputs!$B$17,AV25)</f>
        <v>0</v>
      </c>
    </row>
    <row r="26" spans="1:50" x14ac:dyDescent="0.25">
      <c r="A26" s="1">
        <f>Levels!A27</f>
        <v>0</v>
      </c>
      <c r="B26" s="1">
        <f>Levels!B27</f>
        <v>0</v>
      </c>
      <c r="C26" s="15">
        <f>IF(AND(E26=0,F26=1),Levels!C27,'2014-2015'!AW26)</f>
        <v>0</v>
      </c>
      <c r="D26" s="1">
        <f>Levels!G27</f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 t="e">
        <f>Levels!AF27</f>
        <v>#N/A</v>
      </c>
      <c r="K26" s="1" t="e">
        <f>Levels!AG27</f>
        <v>#N/A</v>
      </c>
      <c r="L26" s="1" t="e">
        <f t="shared" si="5"/>
        <v>#N/A</v>
      </c>
      <c r="M26" s="19">
        <f>IF(D26=1,Inputs!$J$25,IF(D26=2,Inputs!$J$26,IF(D26=3,Inputs!$J$27,IF(D26=4,Inputs!$J$28,0))))</f>
        <v>0</v>
      </c>
      <c r="N26" s="19">
        <f>IF(D26=1,Inputs!$J$42,IF(D26=2,Inputs!$J$43,IF(D26=3,Inputs!$J$44,IF(D26=4,Inputs!$J$45,0))))</f>
        <v>0</v>
      </c>
      <c r="O26" s="19">
        <f>IF(D26=1,Inputs!$K$25,IF(D26=2,Inputs!$K$26,IF(D26=3,Inputs!$K$27,IF(D26=4,Inputs!$K$28,0))))</f>
        <v>0</v>
      </c>
      <c r="P26" s="19">
        <f>IF(D26=1,Inputs!$K$42,IF(D26=2,Inputs!$K$43,IF(D26=3,Inputs!$K$44,IF(D26=4,Inputs!$K$45,0))))</f>
        <v>0</v>
      </c>
      <c r="Q26" s="19">
        <f>IF(AND(D26=1,G26=1),Inputs!$L$25,IF(AND(D26=2,G26=1),Inputs!$L$26,IF(AND(D26=3,G26=1),Inputs!$L$27,IF(AND(D26=4,G26=1),Inputs!$L$28,0))))</f>
        <v>0</v>
      </c>
      <c r="R26" s="19">
        <f>IF(AND(D26=1,G26=1),Inputs!$L$42,IF(AND(D26=2,G26=1),Inputs!$L$43,IF(AND(D26=3,G26=1),Inputs!$L$44,IF(AND(D26=4,G26=1),Inputs!$L$45,0))))</f>
        <v>0</v>
      </c>
      <c r="S26" s="19">
        <f>IF(AND(D26=1,H26=1),Inputs!$M$25,IF(AND(D26=2,H26=1),Inputs!$M$26,IF(AND(D26=3,H26=1),Inputs!$M$27,IF(AND(D26=4,H26=1),Inputs!$M$28,0))))</f>
        <v>0</v>
      </c>
      <c r="T26" s="19">
        <f>IF(AND(D26=1,H26=1),Inputs!$M$42,IF(AND(D26=2,H26=1),Inputs!$M$43,IF(AND(D26=3,H26=1),Inputs!$M$44,IF(AND(D26=4,H26=1),Inputs!$M$45,0))))</f>
        <v>0</v>
      </c>
      <c r="U26" s="19">
        <f>IF(AND(D26=1,I26=1),Inputs!$N$25,IF(AND(D26=2,I26=1),Inputs!$N$26,IF(AND(D26=3,I26=1),Inputs!$N$27,IF(AND(D26=4,I26=1),Inputs!$N$28,0))))</f>
        <v>0</v>
      </c>
      <c r="V26" s="19">
        <f>IF(AND(D26=1,I26=1),Inputs!$N$42,IF(AND(D26=2,I26=1),Inputs!$N$43,IF(AND(D26=3,I26=1),Inputs!$N$44,IF(AND(D26=4,I26=1),Inputs!$N$45,0))))</f>
        <v>0</v>
      </c>
      <c r="W26" s="19">
        <f>IF(D26=1,Inputs!$J$34,IF(D26=2,Inputs!$J$35,IF(D26=3,Inputs!$J$36,IF(D26=4,Inputs!$J$37,0))))</f>
        <v>0</v>
      </c>
      <c r="X26" s="19">
        <f>IF(D26=1,Inputs!$J$51,IF(D26=2,Inputs!$J$52,IF(D26=3,Inputs!$J$53,IF(D26=4,Inputs!$J$54,0))))</f>
        <v>0</v>
      </c>
      <c r="Y26" s="19">
        <f>IF(D26=1,Inputs!$K$34,IF(D26=2,Inputs!$K$35,IF(D26=3,Inputs!$K$36,IF(D26=4,Inputs!$K$37,0))))</f>
        <v>0</v>
      </c>
      <c r="Z26" s="19">
        <f>IF(D26=1,Inputs!$K$51,IF(D26=2,Inputs!$K$52,IF(D26=3,Inputs!$K$53,IF(D26=4,Inputs!$K$54,0))))</f>
        <v>0</v>
      </c>
      <c r="AA26" s="19">
        <f>IF(AND(D26=1,G26=1),Inputs!$L$34,IF(AND(D26=2,G26=1),Inputs!$L$35,IF(AND(D26=3,G26=1),Inputs!$L$36,IF(AND(D26=4,G26=1),Inputs!$L$37,0))))</f>
        <v>0</v>
      </c>
      <c r="AB26" s="19">
        <f>IF(AND(D26=1,G26=1),Inputs!$L$51,IF(AND(D26=2,G26=1),Inputs!$L$52,IF(AND(D26=3,G26=1),Inputs!$L$53,IF(AND(D26=4,G26=1),Inputs!$L$54,0))))</f>
        <v>0</v>
      </c>
      <c r="AC26" s="19">
        <f>IF(AND(D26=1,H26=1),Inputs!$M$34,IF(AND(D26=2,H26=1),Inputs!$M$35,IF(AND(D26=3,H26=1),Inputs!$M$36,IF(AND(D26=4,H26=1),Inputs!$M$37,0))))</f>
        <v>0</v>
      </c>
      <c r="AD26" s="19">
        <f>IF(AND(D26=1,H26=1),Inputs!$M$51,IF(AND(D26=2,H26=1),Inputs!$M$52,IF(AND(D26=3,H26=1),Inputs!$M$53,IF(AND(D26=4,H26=1),Inputs!$M$54,0))))</f>
        <v>0</v>
      </c>
      <c r="AE26" s="19">
        <f>IF(AND(D26=1,I26=1),Inputs!$N$34,IF(AND(D26=2,I26=1),Inputs!$N$35,IF(AND(D26=3,I26=1),Inputs!$N$36,IF(AND(D26=4,I26=1),Inputs!$N$37,0))))</f>
        <v>0</v>
      </c>
      <c r="AF26" s="19">
        <f>IF(AND(D26=1,I26=1),Inputs!$N$51,IF(AND(D26=2,I26=1),Inputs!$N$52,IF(AND(D26=3,I26=1),Inputs!$N$53,IF(AND(D26=4,I26=1),Inputs!$N$54,0))))</f>
        <v>0</v>
      </c>
      <c r="AG26" s="19" t="e">
        <f t="shared" si="6"/>
        <v>#N/A</v>
      </c>
      <c r="AH26" s="19" t="e">
        <f t="shared" si="7"/>
        <v>#N/A</v>
      </c>
      <c r="AI26" s="19" t="e">
        <f t="shared" si="8"/>
        <v>#N/A</v>
      </c>
      <c r="AJ26" s="19" t="e">
        <f>IF(K26=2,Inputs!$B$7,IF(K26=3,Inputs!$B$8,IF(K26=4,Inputs!$B$9,IF(K26=5,Inputs!$B$10,IF(K26=6,Inputs!$B$11)))))</f>
        <v>#N/A</v>
      </c>
      <c r="AK26" s="19">
        <f>Inputs!$B$65+C26</f>
        <v>500</v>
      </c>
      <c r="AL26" s="19" t="e">
        <f t="shared" si="9"/>
        <v>#N/A</v>
      </c>
      <c r="AM26" s="19" t="e">
        <f t="shared" si="10"/>
        <v>#N/A</v>
      </c>
      <c r="AN26" s="19" t="e">
        <f t="shared" si="0"/>
        <v>#N/A</v>
      </c>
      <c r="AO26" s="19" t="e">
        <f t="shared" si="1"/>
        <v>#N/A</v>
      </c>
      <c r="AP26" s="19" t="e">
        <f t="shared" si="2"/>
        <v>#N/A</v>
      </c>
      <c r="AQ26" s="22">
        <f t="shared" si="3"/>
        <v>0</v>
      </c>
      <c r="AR26" s="22">
        <f t="shared" si="4"/>
        <v>0</v>
      </c>
      <c r="AS26" s="22">
        <f>IF(AND(AQ26&gt;=Inputs!$B$15,D26=2),MAX(C26,Inputs!$B$15),AQ26)</f>
        <v>0</v>
      </c>
      <c r="AT26" s="22">
        <f>IF(AND(AR26&gt;=Inputs!$B$15,D26=2),MAX(C26,Inputs!$B$15),AR26)</f>
        <v>0</v>
      </c>
      <c r="AU26" s="22">
        <f>IF(AND(AS26&gt;=Inputs!$B$16,D26&lt;4),MAX(C26,Inputs!$B$16),AS26)</f>
        <v>0</v>
      </c>
      <c r="AV26" s="22">
        <f>IF(AND(AT26&gt;=Inputs!$B$16,D26&lt;4),MAX(C26,Inputs!$B$16),AT26)</f>
        <v>0</v>
      </c>
      <c r="AW26" s="20">
        <f>IF(AU26&gt;Inputs!$B$17,Inputs!$B$17,AU26)</f>
        <v>0</v>
      </c>
      <c r="AX26" s="20">
        <f>IF(AV26&gt;Inputs!$B$17,Inputs!$B$17,AV26)</f>
        <v>0</v>
      </c>
    </row>
    <row r="27" spans="1:50" x14ac:dyDescent="0.25">
      <c r="A27" s="1">
        <f>Levels!A28</f>
        <v>0</v>
      </c>
      <c r="B27" s="1">
        <f>Levels!B28</f>
        <v>0</v>
      </c>
      <c r="C27" s="15">
        <f>IF(AND(E27=0,F27=1),Levels!C28,'2014-2015'!AW27)</f>
        <v>0</v>
      </c>
      <c r="D27" s="1">
        <f>Levels!G28</f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 t="e">
        <f>Levels!AF28</f>
        <v>#N/A</v>
      </c>
      <c r="K27" s="1" t="e">
        <f>Levels!AG28</f>
        <v>#N/A</v>
      </c>
      <c r="L27" s="1" t="e">
        <f t="shared" si="5"/>
        <v>#N/A</v>
      </c>
      <c r="M27" s="19">
        <f>IF(D27=1,Inputs!$J$25,IF(D27=2,Inputs!$J$26,IF(D27=3,Inputs!$J$27,IF(D27=4,Inputs!$J$28,0))))</f>
        <v>0</v>
      </c>
      <c r="N27" s="19">
        <f>IF(D27=1,Inputs!$J$42,IF(D27=2,Inputs!$J$43,IF(D27=3,Inputs!$J$44,IF(D27=4,Inputs!$J$45,0))))</f>
        <v>0</v>
      </c>
      <c r="O27" s="19">
        <f>IF(D27=1,Inputs!$K$25,IF(D27=2,Inputs!$K$26,IF(D27=3,Inputs!$K$27,IF(D27=4,Inputs!$K$28,0))))</f>
        <v>0</v>
      </c>
      <c r="P27" s="19">
        <f>IF(D27=1,Inputs!$K$42,IF(D27=2,Inputs!$K$43,IF(D27=3,Inputs!$K$44,IF(D27=4,Inputs!$K$45,0))))</f>
        <v>0</v>
      </c>
      <c r="Q27" s="19">
        <f>IF(AND(D27=1,G27=1),Inputs!$L$25,IF(AND(D27=2,G27=1),Inputs!$L$26,IF(AND(D27=3,G27=1),Inputs!$L$27,IF(AND(D27=4,G27=1),Inputs!$L$28,0))))</f>
        <v>0</v>
      </c>
      <c r="R27" s="19">
        <f>IF(AND(D27=1,G27=1),Inputs!$L$42,IF(AND(D27=2,G27=1),Inputs!$L$43,IF(AND(D27=3,G27=1),Inputs!$L$44,IF(AND(D27=4,G27=1),Inputs!$L$45,0))))</f>
        <v>0</v>
      </c>
      <c r="S27" s="19">
        <f>IF(AND(D27=1,H27=1),Inputs!$M$25,IF(AND(D27=2,H27=1),Inputs!$M$26,IF(AND(D27=3,H27=1),Inputs!$M$27,IF(AND(D27=4,H27=1),Inputs!$M$28,0))))</f>
        <v>0</v>
      </c>
      <c r="T27" s="19">
        <f>IF(AND(D27=1,H27=1),Inputs!$M$42,IF(AND(D27=2,H27=1),Inputs!$M$43,IF(AND(D27=3,H27=1),Inputs!$M$44,IF(AND(D27=4,H27=1),Inputs!$M$45,0))))</f>
        <v>0</v>
      </c>
      <c r="U27" s="19">
        <f>IF(AND(D27=1,I27=1),Inputs!$N$25,IF(AND(D27=2,I27=1),Inputs!$N$26,IF(AND(D27=3,I27=1),Inputs!$N$27,IF(AND(D27=4,I27=1),Inputs!$N$28,0))))</f>
        <v>0</v>
      </c>
      <c r="V27" s="19">
        <f>IF(AND(D27=1,I27=1),Inputs!$N$42,IF(AND(D27=2,I27=1),Inputs!$N$43,IF(AND(D27=3,I27=1),Inputs!$N$44,IF(AND(D27=4,I27=1),Inputs!$N$45,0))))</f>
        <v>0</v>
      </c>
      <c r="W27" s="19">
        <f>IF(D27=1,Inputs!$J$34,IF(D27=2,Inputs!$J$35,IF(D27=3,Inputs!$J$36,IF(D27=4,Inputs!$J$37,0))))</f>
        <v>0</v>
      </c>
      <c r="X27" s="19">
        <f>IF(D27=1,Inputs!$J$51,IF(D27=2,Inputs!$J$52,IF(D27=3,Inputs!$J$53,IF(D27=4,Inputs!$J$54,0))))</f>
        <v>0</v>
      </c>
      <c r="Y27" s="19">
        <f>IF(D27=1,Inputs!$K$34,IF(D27=2,Inputs!$K$35,IF(D27=3,Inputs!$K$36,IF(D27=4,Inputs!$K$37,0))))</f>
        <v>0</v>
      </c>
      <c r="Z27" s="19">
        <f>IF(D27=1,Inputs!$K$51,IF(D27=2,Inputs!$K$52,IF(D27=3,Inputs!$K$53,IF(D27=4,Inputs!$K$54,0))))</f>
        <v>0</v>
      </c>
      <c r="AA27" s="19">
        <f>IF(AND(D27=1,G27=1),Inputs!$L$34,IF(AND(D27=2,G27=1),Inputs!$L$35,IF(AND(D27=3,G27=1),Inputs!$L$36,IF(AND(D27=4,G27=1),Inputs!$L$37,0))))</f>
        <v>0</v>
      </c>
      <c r="AB27" s="19">
        <f>IF(AND(D27=1,G27=1),Inputs!$L$51,IF(AND(D27=2,G27=1),Inputs!$L$52,IF(AND(D27=3,G27=1),Inputs!$L$53,IF(AND(D27=4,G27=1),Inputs!$L$54,0))))</f>
        <v>0</v>
      </c>
      <c r="AC27" s="19">
        <f>IF(AND(D27=1,H27=1),Inputs!$M$34,IF(AND(D27=2,H27=1),Inputs!$M$35,IF(AND(D27=3,H27=1),Inputs!$M$36,IF(AND(D27=4,H27=1),Inputs!$M$37,0))))</f>
        <v>0</v>
      </c>
      <c r="AD27" s="19">
        <f>IF(AND(D27=1,H27=1),Inputs!$M$51,IF(AND(D27=2,H27=1),Inputs!$M$52,IF(AND(D27=3,H27=1),Inputs!$M$53,IF(AND(D27=4,H27=1),Inputs!$M$54,0))))</f>
        <v>0</v>
      </c>
      <c r="AE27" s="19">
        <f>IF(AND(D27=1,I27=1),Inputs!$N$34,IF(AND(D27=2,I27=1),Inputs!$N$35,IF(AND(D27=3,I27=1),Inputs!$N$36,IF(AND(D27=4,I27=1),Inputs!$N$37,0))))</f>
        <v>0</v>
      </c>
      <c r="AF27" s="19">
        <f>IF(AND(D27=1,I27=1),Inputs!$N$51,IF(AND(D27=2,I27=1),Inputs!$N$52,IF(AND(D27=3,I27=1),Inputs!$N$53,IF(AND(D27=4,I27=1),Inputs!$N$54,0))))</f>
        <v>0</v>
      </c>
      <c r="AG27" s="19" t="e">
        <f t="shared" si="6"/>
        <v>#N/A</v>
      </c>
      <c r="AH27" s="19" t="e">
        <f t="shared" si="7"/>
        <v>#N/A</v>
      </c>
      <c r="AI27" s="19" t="e">
        <f t="shared" si="8"/>
        <v>#N/A</v>
      </c>
      <c r="AJ27" s="19" t="e">
        <f>IF(K27=2,Inputs!$B$7,IF(K27=3,Inputs!$B$8,IF(K27=4,Inputs!$B$9,IF(K27=5,Inputs!$B$10,IF(K27=6,Inputs!$B$11)))))</f>
        <v>#N/A</v>
      </c>
      <c r="AK27" s="19">
        <f>Inputs!$B$65+C27</f>
        <v>500</v>
      </c>
      <c r="AL27" s="19" t="e">
        <f t="shared" si="9"/>
        <v>#N/A</v>
      </c>
      <c r="AM27" s="19" t="e">
        <f t="shared" si="10"/>
        <v>#N/A</v>
      </c>
      <c r="AN27" s="19" t="e">
        <f t="shared" si="0"/>
        <v>#N/A</v>
      </c>
      <c r="AO27" s="19" t="e">
        <f t="shared" si="1"/>
        <v>#N/A</v>
      </c>
      <c r="AP27" s="19" t="e">
        <f t="shared" si="2"/>
        <v>#N/A</v>
      </c>
      <c r="AQ27" s="22">
        <f t="shared" si="3"/>
        <v>0</v>
      </c>
      <c r="AR27" s="22">
        <f t="shared" si="4"/>
        <v>0</v>
      </c>
      <c r="AS27" s="22">
        <f>IF(AND(AQ27&gt;=Inputs!$B$15,D27=2),MAX(C27,Inputs!$B$15),AQ27)</f>
        <v>0</v>
      </c>
      <c r="AT27" s="22">
        <f>IF(AND(AR27&gt;=Inputs!$B$15,D27=2),MAX(C27,Inputs!$B$15),AR27)</f>
        <v>0</v>
      </c>
      <c r="AU27" s="22">
        <f>IF(AND(AS27&gt;=Inputs!$B$16,D27&lt;4),MAX(C27,Inputs!$B$16),AS27)</f>
        <v>0</v>
      </c>
      <c r="AV27" s="22">
        <f>IF(AND(AT27&gt;=Inputs!$B$16,D27&lt;4),MAX(C27,Inputs!$B$16),AT27)</f>
        <v>0</v>
      </c>
      <c r="AW27" s="20">
        <f>IF(AU27&gt;Inputs!$B$17,Inputs!$B$17,AU27)</f>
        <v>0</v>
      </c>
      <c r="AX27" s="20">
        <f>IF(AV27&gt;Inputs!$B$17,Inputs!$B$17,AV27)</f>
        <v>0</v>
      </c>
    </row>
    <row r="28" spans="1:50" x14ac:dyDescent="0.25">
      <c r="A28" s="1">
        <f>Levels!A29</f>
        <v>0</v>
      </c>
      <c r="B28" s="1">
        <f>Levels!B29</f>
        <v>0</v>
      </c>
      <c r="C28" s="15">
        <f>IF(AND(E28=0,F28=1),Levels!C29,'2014-2015'!AW28)</f>
        <v>0</v>
      </c>
      <c r="D28" s="1">
        <f>Levels!G29</f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 t="e">
        <f>Levels!AF29</f>
        <v>#N/A</v>
      </c>
      <c r="K28" s="1" t="e">
        <f>Levels!AG29</f>
        <v>#N/A</v>
      </c>
      <c r="L28" s="1" t="e">
        <f t="shared" si="5"/>
        <v>#N/A</v>
      </c>
      <c r="M28" s="19">
        <f>IF(D28=1,Inputs!$J$25,IF(D28=2,Inputs!$J$26,IF(D28=3,Inputs!$J$27,IF(D28=4,Inputs!$J$28,0))))</f>
        <v>0</v>
      </c>
      <c r="N28" s="19">
        <f>IF(D28=1,Inputs!$J$42,IF(D28=2,Inputs!$J$43,IF(D28=3,Inputs!$J$44,IF(D28=4,Inputs!$J$45,0))))</f>
        <v>0</v>
      </c>
      <c r="O28" s="19">
        <f>IF(D28=1,Inputs!$K$25,IF(D28=2,Inputs!$K$26,IF(D28=3,Inputs!$K$27,IF(D28=4,Inputs!$K$28,0))))</f>
        <v>0</v>
      </c>
      <c r="P28" s="19">
        <f>IF(D28=1,Inputs!$K$42,IF(D28=2,Inputs!$K$43,IF(D28=3,Inputs!$K$44,IF(D28=4,Inputs!$K$45,0))))</f>
        <v>0</v>
      </c>
      <c r="Q28" s="19">
        <f>IF(AND(D28=1,G28=1),Inputs!$L$25,IF(AND(D28=2,G28=1),Inputs!$L$26,IF(AND(D28=3,G28=1),Inputs!$L$27,IF(AND(D28=4,G28=1),Inputs!$L$28,0))))</f>
        <v>0</v>
      </c>
      <c r="R28" s="19">
        <f>IF(AND(D28=1,G28=1),Inputs!$L$42,IF(AND(D28=2,G28=1),Inputs!$L$43,IF(AND(D28=3,G28=1),Inputs!$L$44,IF(AND(D28=4,G28=1),Inputs!$L$45,0))))</f>
        <v>0</v>
      </c>
      <c r="S28" s="19">
        <f>IF(AND(D28=1,H28=1),Inputs!$M$25,IF(AND(D28=2,H28=1),Inputs!$M$26,IF(AND(D28=3,H28=1),Inputs!$M$27,IF(AND(D28=4,H28=1),Inputs!$M$28,0))))</f>
        <v>0</v>
      </c>
      <c r="T28" s="19">
        <f>IF(AND(D28=1,H28=1),Inputs!$M$42,IF(AND(D28=2,H28=1),Inputs!$M$43,IF(AND(D28=3,H28=1),Inputs!$M$44,IF(AND(D28=4,H28=1),Inputs!$M$45,0))))</f>
        <v>0</v>
      </c>
      <c r="U28" s="19">
        <f>IF(AND(D28=1,I28=1),Inputs!$N$25,IF(AND(D28=2,I28=1),Inputs!$N$26,IF(AND(D28=3,I28=1),Inputs!$N$27,IF(AND(D28=4,I28=1),Inputs!$N$28,0))))</f>
        <v>0</v>
      </c>
      <c r="V28" s="19">
        <f>IF(AND(D28=1,I28=1),Inputs!$N$42,IF(AND(D28=2,I28=1),Inputs!$N$43,IF(AND(D28=3,I28=1),Inputs!$N$44,IF(AND(D28=4,I28=1),Inputs!$N$45,0))))</f>
        <v>0</v>
      </c>
      <c r="W28" s="19">
        <f>IF(D28=1,Inputs!$J$34,IF(D28=2,Inputs!$J$35,IF(D28=3,Inputs!$J$36,IF(D28=4,Inputs!$J$37,0))))</f>
        <v>0</v>
      </c>
      <c r="X28" s="19">
        <f>IF(D28=1,Inputs!$J$51,IF(D28=2,Inputs!$J$52,IF(D28=3,Inputs!$J$53,IF(D28=4,Inputs!$J$54,0))))</f>
        <v>0</v>
      </c>
      <c r="Y28" s="19">
        <f>IF(D28=1,Inputs!$K$34,IF(D28=2,Inputs!$K$35,IF(D28=3,Inputs!$K$36,IF(D28=4,Inputs!$K$37,0))))</f>
        <v>0</v>
      </c>
      <c r="Z28" s="19">
        <f>IF(D28=1,Inputs!$K$51,IF(D28=2,Inputs!$K$52,IF(D28=3,Inputs!$K$53,IF(D28=4,Inputs!$K$54,0))))</f>
        <v>0</v>
      </c>
      <c r="AA28" s="19">
        <f>IF(AND(D28=1,G28=1),Inputs!$L$34,IF(AND(D28=2,G28=1),Inputs!$L$35,IF(AND(D28=3,G28=1),Inputs!$L$36,IF(AND(D28=4,G28=1),Inputs!$L$37,0))))</f>
        <v>0</v>
      </c>
      <c r="AB28" s="19">
        <f>IF(AND(D28=1,G28=1),Inputs!$L$51,IF(AND(D28=2,G28=1),Inputs!$L$52,IF(AND(D28=3,G28=1),Inputs!$L$53,IF(AND(D28=4,G28=1),Inputs!$L$54,0))))</f>
        <v>0</v>
      </c>
      <c r="AC28" s="19">
        <f>IF(AND(D28=1,H28=1),Inputs!$M$34,IF(AND(D28=2,H28=1),Inputs!$M$35,IF(AND(D28=3,H28=1),Inputs!$M$36,IF(AND(D28=4,H28=1),Inputs!$M$37,0))))</f>
        <v>0</v>
      </c>
      <c r="AD28" s="19">
        <f>IF(AND(D28=1,H28=1),Inputs!$M$51,IF(AND(D28=2,H28=1),Inputs!$M$52,IF(AND(D28=3,H28=1),Inputs!$M$53,IF(AND(D28=4,H28=1),Inputs!$M$54,0))))</f>
        <v>0</v>
      </c>
      <c r="AE28" s="19">
        <f>IF(AND(D28=1,I28=1),Inputs!$N$34,IF(AND(D28=2,I28=1),Inputs!$N$35,IF(AND(D28=3,I28=1),Inputs!$N$36,IF(AND(D28=4,I28=1),Inputs!$N$37,0))))</f>
        <v>0</v>
      </c>
      <c r="AF28" s="19">
        <f>IF(AND(D28=1,I28=1),Inputs!$N$51,IF(AND(D28=2,I28=1),Inputs!$N$52,IF(AND(D28=3,I28=1),Inputs!$N$53,IF(AND(D28=4,I28=1),Inputs!$N$54,0))))</f>
        <v>0</v>
      </c>
      <c r="AG28" s="19" t="e">
        <f t="shared" si="6"/>
        <v>#N/A</v>
      </c>
      <c r="AH28" s="19" t="e">
        <f t="shared" si="7"/>
        <v>#N/A</v>
      </c>
      <c r="AI28" s="19" t="e">
        <f t="shared" si="8"/>
        <v>#N/A</v>
      </c>
      <c r="AJ28" s="19" t="e">
        <f>IF(K28=2,Inputs!$B$7,IF(K28=3,Inputs!$B$8,IF(K28=4,Inputs!$B$9,IF(K28=5,Inputs!$B$10,IF(K28=6,Inputs!$B$11)))))</f>
        <v>#N/A</v>
      </c>
      <c r="AK28" s="19">
        <f>Inputs!$B$65+C28</f>
        <v>500</v>
      </c>
      <c r="AL28" s="19" t="e">
        <f t="shared" si="9"/>
        <v>#N/A</v>
      </c>
      <c r="AM28" s="19" t="e">
        <f t="shared" si="10"/>
        <v>#N/A</v>
      </c>
      <c r="AN28" s="19" t="e">
        <f t="shared" si="0"/>
        <v>#N/A</v>
      </c>
      <c r="AO28" s="19" t="e">
        <f t="shared" si="1"/>
        <v>#N/A</v>
      </c>
      <c r="AP28" s="19" t="e">
        <f t="shared" si="2"/>
        <v>#N/A</v>
      </c>
      <c r="AQ28" s="22">
        <f t="shared" si="3"/>
        <v>0</v>
      </c>
      <c r="AR28" s="22">
        <f t="shared" si="4"/>
        <v>0</v>
      </c>
      <c r="AS28" s="22">
        <f>IF(AND(AQ28&gt;=Inputs!$B$15,D28=2),MAX(C28,Inputs!$B$15),AQ28)</f>
        <v>0</v>
      </c>
      <c r="AT28" s="22">
        <f>IF(AND(AR28&gt;=Inputs!$B$15,D28=2),MAX(C28,Inputs!$B$15),AR28)</f>
        <v>0</v>
      </c>
      <c r="AU28" s="22">
        <f>IF(AND(AS28&gt;=Inputs!$B$16,D28&lt;4),MAX(C28,Inputs!$B$16),AS28)</f>
        <v>0</v>
      </c>
      <c r="AV28" s="22">
        <f>IF(AND(AT28&gt;=Inputs!$B$16,D28&lt;4),MAX(C28,Inputs!$B$16),AT28)</f>
        <v>0</v>
      </c>
      <c r="AW28" s="20">
        <f>IF(AU28&gt;Inputs!$B$17,Inputs!$B$17,AU28)</f>
        <v>0</v>
      </c>
      <c r="AX28" s="20">
        <f>IF(AV28&gt;Inputs!$B$17,Inputs!$B$17,AV28)</f>
        <v>0</v>
      </c>
    </row>
    <row r="29" spans="1:50" x14ac:dyDescent="0.25">
      <c r="A29" s="1">
        <f>Levels!A30</f>
        <v>0</v>
      </c>
      <c r="B29" s="1">
        <f>Levels!B30</f>
        <v>0</v>
      </c>
      <c r="C29" s="15">
        <f>IF(AND(E29=0,F29=1),Levels!C30,'2014-2015'!AW29)</f>
        <v>0</v>
      </c>
      <c r="D29" s="1">
        <f>Levels!G30</f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 t="e">
        <f>Levels!AF30</f>
        <v>#N/A</v>
      </c>
      <c r="K29" s="1" t="e">
        <f>Levels!AG30</f>
        <v>#N/A</v>
      </c>
      <c r="L29" s="1" t="e">
        <f t="shared" si="5"/>
        <v>#N/A</v>
      </c>
      <c r="M29" s="19">
        <f>IF(D29=1,Inputs!$J$25,IF(D29=2,Inputs!$J$26,IF(D29=3,Inputs!$J$27,IF(D29=4,Inputs!$J$28,0))))</f>
        <v>0</v>
      </c>
      <c r="N29" s="19">
        <f>IF(D29=1,Inputs!$J$42,IF(D29=2,Inputs!$J$43,IF(D29=3,Inputs!$J$44,IF(D29=4,Inputs!$J$45,0))))</f>
        <v>0</v>
      </c>
      <c r="O29" s="19">
        <f>IF(D29=1,Inputs!$K$25,IF(D29=2,Inputs!$K$26,IF(D29=3,Inputs!$K$27,IF(D29=4,Inputs!$K$28,0))))</f>
        <v>0</v>
      </c>
      <c r="P29" s="19">
        <f>IF(D29=1,Inputs!$K$42,IF(D29=2,Inputs!$K$43,IF(D29=3,Inputs!$K$44,IF(D29=4,Inputs!$K$45,0))))</f>
        <v>0</v>
      </c>
      <c r="Q29" s="19">
        <f>IF(AND(D29=1,G29=1),Inputs!$L$25,IF(AND(D29=2,G29=1),Inputs!$L$26,IF(AND(D29=3,G29=1),Inputs!$L$27,IF(AND(D29=4,G29=1),Inputs!$L$28,0))))</f>
        <v>0</v>
      </c>
      <c r="R29" s="19">
        <f>IF(AND(D29=1,G29=1),Inputs!$L$42,IF(AND(D29=2,G29=1),Inputs!$L$43,IF(AND(D29=3,G29=1),Inputs!$L$44,IF(AND(D29=4,G29=1),Inputs!$L$45,0))))</f>
        <v>0</v>
      </c>
      <c r="S29" s="19">
        <f>IF(AND(D29=1,H29=1),Inputs!$M$25,IF(AND(D29=2,H29=1),Inputs!$M$26,IF(AND(D29=3,H29=1),Inputs!$M$27,IF(AND(D29=4,H29=1),Inputs!$M$28,0))))</f>
        <v>0</v>
      </c>
      <c r="T29" s="19">
        <f>IF(AND(D29=1,H29=1),Inputs!$M$42,IF(AND(D29=2,H29=1),Inputs!$M$43,IF(AND(D29=3,H29=1),Inputs!$M$44,IF(AND(D29=4,H29=1),Inputs!$M$45,0))))</f>
        <v>0</v>
      </c>
      <c r="U29" s="19">
        <f>IF(AND(D29=1,I29=1),Inputs!$N$25,IF(AND(D29=2,I29=1),Inputs!$N$26,IF(AND(D29=3,I29=1),Inputs!$N$27,IF(AND(D29=4,I29=1),Inputs!$N$28,0))))</f>
        <v>0</v>
      </c>
      <c r="V29" s="19">
        <f>IF(AND(D29=1,I29=1),Inputs!$N$42,IF(AND(D29=2,I29=1),Inputs!$N$43,IF(AND(D29=3,I29=1),Inputs!$N$44,IF(AND(D29=4,I29=1),Inputs!$N$45,0))))</f>
        <v>0</v>
      </c>
      <c r="W29" s="19">
        <f>IF(D29=1,Inputs!$J$34,IF(D29=2,Inputs!$J$35,IF(D29=3,Inputs!$J$36,IF(D29=4,Inputs!$J$37,0))))</f>
        <v>0</v>
      </c>
      <c r="X29" s="19">
        <f>IF(D29=1,Inputs!$J$51,IF(D29=2,Inputs!$J$52,IF(D29=3,Inputs!$J$53,IF(D29=4,Inputs!$J$54,0))))</f>
        <v>0</v>
      </c>
      <c r="Y29" s="19">
        <f>IF(D29=1,Inputs!$K$34,IF(D29=2,Inputs!$K$35,IF(D29=3,Inputs!$K$36,IF(D29=4,Inputs!$K$37,0))))</f>
        <v>0</v>
      </c>
      <c r="Z29" s="19">
        <f>IF(D29=1,Inputs!$K$51,IF(D29=2,Inputs!$K$52,IF(D29=3,Inputs!$K$53,IF(D29=4,Inputs!$K$54,0))))</f>
        <v>0</v>
      </c>
      <c r="AA29" s="19">
        <f>IF(AND(D29=1,G29=1),Inputs!$L$34,IF(AND(D29=2,G29=1),Inputs!$L$35,IF(AND(D29=3,G29=1),Inputs!$L$36,IF(AND(D29=4,G29=1),Inputs!$L$37,0))))</f>
        <v>0</v>
      </c>
      <c r="AB29" s="19">
        <f>IF(AND(D29=1,G29=1),Inputs!$L$51,IF(AND(D29=2,G29=1),Inputs!$L$52,IF(AND(D29=3,G29=1),Inputs!$L$53,IF(AND(D29=4,G29=1),Inputs!$L$54,0))))</f>
        <v>0</v>
      </c>
      <c r="AC29" s="19">
        <f>IF(AND(D29=1,H29=1),Inputs!$M$34,IF(AND(D29=2,H29=1),Inputs!$M$35,IF(AND(D29=3,H29=1),Inputs!$M$36,IF(AND(D29=4,H29=1),Inputs!$M$37,0))))</f>
        <v>0</v>
      </c>
      <c r="AD29" s="19">
        <f>IF(AND(D29=1,H29=1),Inputs!$M$51,IF(AND(D29=2,H29=1),Inputs!$M$52,IF(AND(D29=3,H29=1),Inputs!$M$53,IF(AND(D29=4,H29=1),Inputs!$M$54,0))))</f>
        <v>0</v>
      </c>
      <c r="AE29" s="19">
        <f>IF(AND(D29=1,I29=1),Inputs!$N$34,IF(AND(D29=2,I29=1),Inputs!$N$35,IF(AND(D29=3,I29=1),Inputs!$N$36,IF(AND(D29=4,I29=1),Inputs!$N$37,0))))</f>
        <v>0</v>
      </c>
      <c r="AF29" s="19">
        <f>IF(AND(D29=1,I29=1),Inputs!$N$51,IF(AND(D29=2,I29=1),Inputs!$N$52,IF(AND(D29=3,I29=1),Inputs!$N$53,IF(AND(D29=4,I29=1),Inputs!$N$54,0))))</f>
        <v>0</v>
      </c>
      <c r="AG29" s="19" t="e">
        <f t="shared" si="6"/>
        <v>#N/A</v>
      </c>
      <c r="AH29" s="19" t="e">
        <f t="shared" si="7"/>
        <v>#N/A</v>
      </c>
      <c r="AI29" s="19" t="e">
        <f t="shared" si="8"/>
        <v>#N/A</v>
      </c>
      <c r="AJ29" s="19" t="e">
        <f>IF(K29=2,Inputs!$B$7,IF(K29=3,Inputs!$B$8,IF(K29=4,Inputs!$B$9,IF(K29=5,Inputs!$B$10,IF(K29=6,Inputs!$B$11)))))</f>
        <v>#N/A</v>
      </c>
      <c r="AK29" s="19">
        <f>Inputs!$B$65+C29</f>
        <v>500</v>
      </c>
      <c r="AL29" s="19" t="e">
        <f t="shared" si="9"/>
        <v>#N/A</v>
      </c>
      <c r="AM29" s="19" t="e">
        <f t="shared" si="10"/>
        <v>#N/A</v>
      </c>
      <c r="AN29" s="19" t="e">
        <f t="shared" si="0"/>
        <v>#N/A</v>
      </c>
      <c r="AO29" s="19" t="e">
        <f t="shared" si="1"/>
        <v>#N/A</v>
      </c>
      <c r="AP29" s="19" t="e">
        <f t="shared" si="2"/>
        <v>#N/A</v>
      </c>
      <c r="AQ29" s="22">
        <f t="shared" si="3"/>
        <v>0</v>
      </c>
      <c r="AR29" s="22">
        <f t="shared" si="4"/>
        <v>0</v>
      </c>
      <c r="AS29" s="22">
        <f>IF(AND(AQ29&gt;=Inputs!$B$15,D29=2),MAX(C29,Inputs!$B$15),AQ29)</f>
        <v>0</v>
      </c>
      <c r="AT29" s="22">
        <f>IF(AND(AR29&gt;=Inputs!$B$15,D29=2),MAX(C29,Inputs!$B$15),AR29)</f>
        <v>0</v>
      </c>
      <c r="AU29" s="22">
        <f>IF(AND(AS29&gt;=Inputs!$B$16,D29&lt;4),MAX(C29,Inputs!$B$16),AS29)</f>
        <v>0</v>
      </c>
      <c r="AV29" s="22">
        <f>IF(AND(AT29&gt;=Inputs!$B$16,D29&lt;4),MAX(C29,Inputs!$B$16),AT29)</f>
        <v>0</v>
      </c>
      <c r="AW29" s="20">
        <f>IF(AU29&gt;Inputs!$B$17,Inputs!$B$17,AU29)</f>
        <v>0</v>
      </c>
      <c r="AX29" s="20">
        <f>IF(AV29&gt;Inputs!$B$17,Inputs!$B$17,AV29)</f>
        <v>0</v>
      </c>
    </row>
    <row r="30" spans="1:50" x14ac:dyDescent="0.25">
      <c r="A30" s="1">
        <f>Levels!A31</f>
        <v>0</v>
      </c>
      <c r="B30" s="1">
        <f>Levels!B31</f>
        <v>0</v>
      </c>
      <c r="C30" s="15">
        <f>IF(AND(E30=0,F30=1),Levels!C31,'2014-2015'!AW30)</f>
        <v>0</v>
      </c>
      <c r="D30" s="1">
        <f>Levels!G31</f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 t="e">
        <f>Levels!AF31</f>
        <v>#N/A</v>
      </c>
      <c r="K30" s="1" t="e">
        <f>Levels!AG31</f>
        <v>#N/A</v>
      </c>
      <c r="L30" s="1" t="e">
        <f t="shared" si="5"/>
        <v>#N/A</v>
      </c>
      <c r="M30" s="19">
        <f>IF(D30=1,Inputs!$J$25,IF(D30=2,Inputs!$J$26,IF(D30=3,Inputs!$J$27,IF(D30=4,Inputs!$J$28,0))))</f>
        <v>0</v>
      </c>
      <c r="N30" s="19">
        <f>IF(D30=1,Inputs!$J$42,IF(D30=2,Inputs!$J$43,IF(D30=3,Inputs!$J$44,IF(D30=4,Inputs!$J$45,0))))</f>
        <v>0</v>
      </c>
      <c r="O30" s="19">
        <f>IF(D30=1,Inputs!$K$25,IF(D30=2,Inputs!$K$26,IF(D30=3,Inputs!$K$27,IF(D30=4,Inputs!$K$28,0))))</f>
        <v>0</v>
      </c>
      <c r="P30" s="19">
        <f>IF(D30=1,Inputs!$K$42,IF(D30=2,Inputs!$K$43,IF(D30=3,Inputs!$K$44,IF(D30=4,Inputs!$K$45,0))))</f>
        <v>0</v>
      </c>
      <c r="Q30" s="19">
        <f>IF(AND(D30=1,G30=1),Inputs!$L$25,IF(AND(D30=2,G30=1),Inputs!$L$26,IF(AND(D30=3,G30=1),Inputs!$L$27,IF(AND(D30=4,G30=1),Inputs!$L$28,0))))</f>
        <v>0</v>
      </c>
      <c r="R30" s="19">
        <f>IF(AND(D30=1,G30=1),Inputs!$L$42,IF(AND(D30=2,G30=1),Inputs!$L$43,IF(AND(D30=3,G30=1),Inputs!$L$44,IF(AND(D30=4,G30=1),Inputs!$L$45,0))))</f>
        <v>0</v>
      </c>
      <c r="S30" s="19">
        <f>IF(AND(D30=1,H30=1),Inputs!$M$25,IF(AND(D30=2,H30=1),Inputs!$M$26,IF(AND(D30=3,H30=1),Inputs!$M$27,IF(AND(D30=4,H30=1),Inputs!$M$28,0))))</f>
        <v>0</v>
      </c>
      <c r="T30" s="19">
        <f>IF(AND(D30=1,H30=1),Inputs!$M$42,IF(AND(D30=2,H30=1),Inputs!$M$43,IF(AND(D30=3,H30=1),Inputs!$M$44,IF(AND(D30=4,H30=1),Inputs!$M$45,0))))</f>
        <v>0</v>
      </c>
      <c r="U30" s="19">
        <f>IF(AND(D30=1,I30=1),Inputs!$N$25,IF(AND(D30=2,I30=1),Inputs!$N$26,IF(AND(D30=3,I30=1),Inputs!$N$27,IF(AND(D30=4,I30=1),Inputs!$N$28,0))))</f>
        <v>0</v>
      </c>
      <c r="V30" s="19">
        <f>IF(AND(D30=1,I30=1),Inputs!$N$42,IF(AND(D30=2,I30=1),Inputs!$N$43,IF(AND(D30=3,I30=1),Inputs!$N$44,IF(AND(D30=4,I30=1),Inputs!$N$45,0))))</f>
        <v>0</v>
      </c>
      <c r="W30" s="19">
        <f>IF(D30=1,Inputs!$J$34,IF(D30=2,Inputs!$J$35,IF(D30=3,Inputs!$J$36,IF(D30=4,Inputs!$J$37,0))))</f>
        <v>0</v>
      </c>
      <c r="X30" s="19">
        <f>IF(D30=1,Inputs!$J$51,IF(D30=2,Inputs!$J$52,IF(D30=3,Inputs!$J$53,IF(D30=4,Inputs!$J$54,0))))</f>
        <v>0</v>
      </c>
      <c r="Y30" s="19">
        <f>IF(D30=1,Inputs!$K$34,IF(D30=2,Inputs!$K$35,IF(D30=3,Inputs!$K$36,IF(D30=4,Inputs!$K$37,0))))</f>
        <v>0</v>
      </c>
      <c r="Z30" s="19">
        <f>IF(D30=1,Inputs!$K$51,IF(D30=2,Inputs!$K$52,IF(D30=3,Inputs!$K$53,IF(D30=4,Inputs!$K$54,0))))</f>
        <v>0</v>
      </c>
      <c r="AA30" s="19">
        <f>IF(AND(D30=1,G30=1),Inputs!$L$34,IF(AND(D30=2,G30=1),Inputs!$L$35,IF(AND(D30=3,G30=1),Inputs!$L$36,IF(AND(D30=4,G30=1),Inputs!$L$37,0))))</f>
        <v>0</v>
      </c>
      <c r="AB30" s="19">
        <f>IF(AND(D30=1,G30=1),Inputs!$L$51,IF(AND(D30=2,G30=1),Inputs!$L$52,IF(AND(D30=3,G30=1),Inputs!$L$53,IF(AND(D30=4,G30=1),Inputs!$L$54,0))))</f>
        <v>0</v>
      </c>
      <c r="AC30" s="19">
        <f>IF(AND(D30=1,H30=1),Inputs!$M$34,IF(AND(D30=2,H30=1),Inputs!$M$35,IF(AND(D30=3,H30=1),Inputs!$M$36,IF(AND(D30=4,H30=1),Inputs!$M$37,0))))</f>
        <v>0</v>
      </c>
      <c r="AD30" s="19">
        <f>IF(AND(D30=1,H30=1),Inputs!$M$51,IF(AND(D30=2,H30=1),Inputs!$M$52,IF(AND(D30=3,H30=1),Inputs!$M$53,IF(AND(D30=4,H30=1),Inputs!$M$54,0))))</f>
        <v>0</v>
      </c>
      <c r="AE30" s="19">
        <f>IF(AND(D30=1,I30=1),Inputs!$N$34,IF(AND(D30=2,I30=1),Inputs!$N$35,IF(AND(D30=3,I30=1),Inputs!$N$36,IF(AND(D30=4,I30=1),Inputs!$N$37,0))))</f>
        <v>0</v>
      </c>
      <c r="AF30" s="19">
        <f>IF(AND(D30=1,I30=1),Inputs!$N$51,IF(AND(D30=2,I30=1),Inputs!$N$52,IF(AND(D30=3,I30=1),Inputs!$N$53,IF(AND(D30=4,I30=1),Inputs!$N$54,0))))</f>
        <v>0</v>
      </c>
      <c r="AG30" s="19" t="e">
        <f t="shared" si="6"/>
        <v>#N/A</v>
      </c>
      <c r="AH30" s="19" t="e">
        <f t="shared" si="7"/>
        <v>#N/A</v>
      </c>
      <c r="AI30" s="19" t="e">
        <f t="shared" si="8"/>
        <v>#N/A</v>
      </c>
      <c r="AJ30" s="19" t="e">
        <f>IF(K30=2,Inputs!$B$7,IF(K30=3,Inputs!$B$8,IF(K30=4,Inputs!$B$9,IF(K30=5,Inputs!$B$10,IF(K30=6,Inputs!$B$11)))))</f>
        <v>#N/A</v>
      </c>
      <c r="AK30" s="19">
        <f>Inputs!$B$65+C30</f>
        <v>500</v>
      </c>
      <c r="AL30" s="19" t="e">
        <f t="shared" si="9"/>
        <v>#N/A</v>
      </c>
      <c r="AM30" s="19" t="e">
        <f t="shared" si="10"/>
        <v>#N/A</v>
      </c>
      <c r="AN30" s="19" t="e">
        <f t="shared" si="0"/>
        <v>#N/A</v>
      </c>
      <c r="AO30" s="19" t="e">
        <f t="shared" si="1"/>
        <v>#N/A</v>
      </c>
      <c r="AP30" s="19" t="e">
        <f t="shared" si="2"/>
        <v>#N/A</v>
      </c>
      <c r="AQ30" s="22">
        <f t="shared" si="3"/>
        <v>0</v>
      </c>
      <c r="AR30" s="22">
        <f t="shared" si="4"/>
        <v>0</v>
      </c>
      <c r="AS30" s="22">
        <f>IF(AND(AQ30&gt;=Inputs!$B$15,D30=2),MAX(C30,Inputs!$B$15),AQ30)</f>
        <v>0</v>
      </c>
      <c r="AT30" s="22">
        <f>IF(AND(AR30&gt;=Inputs!$B$15,D30=2),MAX(C30,Inputs!$B$15),AR30)</f>
        <v>0</v>
      </c>
      <c r="AU30" s="22">
        <f>IF(AND(AS30&gt;=Inputs!$B$16,D30&lt;4),MAX(C30,Inputs!$B$16),AS30)</f>
        <v>0</v>
      </c>
      <c r="AV30" s="22">
        <f>IF(AND(AT30&gt;=Inputs!$B$16,D30&lt;4),MAX(C30,Inputs!$B$16),AT30)</f>
        <v>0</v>
      </c>
      <c r="AW30" s="20">
        <f>IF(AU30&gt;Inputs!$B$17,Inputs!$B$17,AU30)</f>
        <v>0</v>
      </c>
      <c r="AX30" s="20">
        <f>IF(AV30&gt;Inputs!$B$17,Inputs!$B$17,AV30)</f>
        <v>0</v>
      </c>
    </row>
    <row r="31" spans="1:50" x14ac:dyDescent="0.25">
      <c r="A31" s="1">
        <f>Levels!A32</f>
        <v>0</v>
      </c>
      <c r="B31" s="1">
        <f>Levels!B32</f>
        <v>0</v>
      </c>
      <c r="C31" s="15">
        <f>IF(AND(E31=0,F31=1),Levels!C32,'2014-2015'!AW31)</f>
        <v>0</v>
      </c>
      <c r="D31" s="1">
        <f>Levels!G32</f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 t="e">
        <f>Levels!AF32</f>
        <v>#N/A</v>
      </c>
      <c r="K31" s="1" t="e">
        <f>Levels!AG32</f>
        <v>#N/A</v>
      </c>
      <c r="L31" s="1" t="e">
        <f t="shared" si="5"/>
        <v>#N/A</v>
      </c>
      <c r="M31" s="19">
        <f>IF(D31=1,Inputs!$J$25,IF(D31=2,Inputs!$J$26,IF(D31=3,Inputs!$J$27,IF(D31=4,Inputs!$J$28,0))))</f>
        <v>0</v>
      </c>
      <c r="N31" s="19">
        <f>IF(D31=1,Inputs!$J$42,IF(D31=2,Inputs!$J$43,IF(D31=3,Inputs!$J$44,IF(D31=4,Inputs!$J$45,0))))</f>
        <v>0</v>
      </c>
      <c r="O31" s="19">
        <f>IF(D31=1,Inputs!$K$25,IF(D31=2,Inputs!$K$26,IF(D31=3,Inputs!$K$27,IF(D31=4,Inputs!$K$28,0))))</f>
        <v>0</v>
      </c>
      <c r="P31" s="19">
        <f>IF(D31=1,Inputs!$K$42,IF(D31=2,Inputs!$K$43,IF(D31=3,Inputs!$K$44,IF(D31=4,Inputs!$K$45,0))))</f>
        <v>0</v>
      </c>
      <c r="Q31" s="19">
        <f>IF(AND(D31=1,G31=1),Inputs!$L$25,IF(AND(D31=2,G31=1),Inputs!$L$26,IF(AND(D31=3,G31=1),Inputs!$L$27,IF(AND(D31=4,G31=1),Inputs!$L$28,0))))</f>
        <v>0</v>
      </c>
      <c r="R31" s="19">
        <f>IF(AND(D31=1,G31=1),Inputs!$L$42,IF(AND(D31=2,G31=1),Inputs!$L$43,IF(AND(D31=3,G31=1),Inputs!$L$44,IF(AND(D31=4,G31=1),Inputs!$L$45,0))))</f>
        <v>0</v>
      </c>
      <c r="S31" s="19">
        <f>IF(AND(D31=1,H31=1),Inputs!$M$25,IF(AND(D31=2,H31=1),Inputs!$M$26,IF(AND(D31=3,H31=1),Inputs!$M$27,IF(AND(D31=4,H31=1),Inputs!$M$28,0))))</f>
        <v>0</v>
      </c>
      <c r="T31" s="19">
        <f>IF(AND(D31=1,H31=1),Inputs!$M$42,IF(AND(D31=2,H31=1),Inputs!$M$43,IF(AND(D31=3,H31=1),Inputs!$M$44,IF(AND(D31=4,H31=1),Inputs!$M$45,0))))</f>
        <v>0</v>
      </c>
      <c r="U31" s="19">
        <f>IF(AND(D31=1,I31=1),Inputs!$N$25,IF(AND(D31=2,I31=1),Inputs!$N$26,IF(AND(D31=3,I31=1),Inputs!$N$27,IF(AND(D31=4,I31=1),Inputs!$N$28,0))))</f>
        <v>0</v>
      </c>
      <c r="V31" s="19">
        <f>IF(AND(D31=1,I31=1),Inputs!$N$42,IF(AND(D31=2,I31=1),Inputs!$N$43,IF(AND(D31=3,I31=1),Inputs!$N$44,IF(AND(D31=4,I31=1),Inputs!$N$45,0))))</f>
        <v>0</v>
      </c>
      <c r="W31" s="19">
        <f>IF(D31=1,Inputs!$J$34,IF(D31=2,Inputs!$J$35,IF(D31=3,Inputs!$J$36,IF(D31=4,Inputs!$J$37,0))))</f>
        <v>0</v>
      </c>
      <c r="X31" s="19">
        <f>IF(D31=1,Inputs!$J$51,IF(D31=2,Inputs!$J$52,IF(D31=3,Inputs!$J$53,IF(D31=4,Inputs!$J$54,0))))</f>
        <v>0</v>
      </c>
      <c r="Y31" s="19">
        <f>IF(D31=1,Inputs!$K$34,IF(D31=2,Inputs!$K$35,IF(D31=3,Inputs!$K$36,IF(D31=4,Inputs!$K$37,0))))</f>
        <v>0</v>
      </c>
      <c r="Z31" s="19">
        <f>IF(D31=1,Inputs!$K$51,IF(D31=2,Inputs!$K$52,IF(D31=3,Inputs!$K$53,IF(D31=4,Inputs!$K$54,0))))</f>
        <v>0</v>
      </c>
      <c r="AA31" s="19">
        <f>IF(AND(D31=1,G31=1),Inputs!$L$34,IF(AND(D31=2,G31=1),Inputs!$L$35,IF(AND(D31=3,G31=1),Inputs!$L$36,IF(AND(D31=4,G31=1),Inputs!$L$37,0))))</f>
        <v>0</v>
      </c>
      <c r="AB31" s="19">
        <f>IF(AND(D31=1,G31=1),Inputs!$L$51,IF(AND(D31=2,G31=1),Inputs!$L$52,IF(AND(D31=3,G31=1),Inputs!$L$53,IF(AND(D31=4,G31=1),Inputs!$L$54,0))))</f>
        <v>0</v>
      </c>
      <c r="AC31" s="19">
        <f>IF(AND(D31=1,H31=1),Inputs!$M$34,IF(AND(D31=2,H31=1),Inputs!$M$35,IF(AND(D31=3,H31=1),Inputs!$M$36,IF(AND(D31=4,H31=1),Inputs!$M$37,0))))</f>
        <v>0</v>
      </c>
      <c r="AD31" s="19">
        <f>IF(AND(D31=1,H31=1),Inputs!$M$51,IF(AND(D31=2,H31=1),Inputs!$M$52,IF(AND(D31=3,H31=1),Inputs!$M$53,IF(AND(D31=4,H31=1),Inputs!$M$54,0))))</f>
        <v>0</v>
      </c>
      <c r="AE31" s="19">
        <f>IF(AND(D31=1,I31=1),Inputs!$N$34,IF(AND(D31=2,I31=1),Inputs!$N$35,IF(AND(D31=3,I31=1),Inputs!$N$36,IF(AND(D31=4,I31=1),Inputs!$N$37,0))))</f>
        <v>0</v>
      </c>
      <c r="AF31" s="19">
        <f>IF(AND(D31=1,I31=1),Inputs!$N$51,IF(AND(D31=2,I31=1),Inputs!$N$52,IF(AND(D31=3,I31=1),Inputs!$N$53,IF(AND(D31=4,I31=1),Inputs!$N$54,0))))</f>
        <v>0</v>
      </c>
      <c r="AG31" s="19" t="e">
        <f t="shared" si="6"/>
        <v>#N/A</v>
      </c>
      <c r="AH31" s="19" t="e">
        <f t="shared" si="7"/>
        <v>#N/A</v>
      </c>
      <c r="AI31" s="19" t="e">
        <f t="shared" si="8"/>
        <v>#N/A</v>
      </c>
      <c r="AJ31" s="19" t="e">
        <f>IF(K31=2,Inputs!$B$7,IF(K31=3,Inputs!$B$8,IF(K31=4,Inputs!$B$9,IF(K31=5,Inputs!$B$10,IF(K31=6,Inputs!$B$11)))))</f>
        <v>#N/A</v>
      </c>
      <c r="AK31" s="19">
        <f>Inputs!$B$65+C31</f>
        <v>500</v>
      </c>
      <c r="AL31" s="19" t="e">
        <f t="shared" si="9"/>
        <v>#N/A</v>
      </c>
      <c r="AM31" s="19" t="e">
        <f t="shared" si="10"/>
        <v>#N/A</v>
      </c>
      <c r="AN31" s="19" t="e">
        <f t="shared" si="0"/>
        <v>#N/A</v>
      </c>
      <c r="AO31" s="19" t="e">
        <f t="shared" si="1"/>
        <v>#N/A</v>
      </c>
      <c r="AP31" s="19" t="e">
        <f t="shared" si="2"/>
        <v>#N/A</v>
      </c>
      <c r="AQ31" s="22">
        <f t="shared" si="3"/>
        <v>0</v>
      </c>
      <c r="AR31" s="22">
        <f t="shared" si="4"/>
        <v>0</v>
      </c>
      <c r="AS31" s="22">
        <f>IF(AND(AQ31&gt;=Inputs!$B$15,D31=2),MAX(C31,Inputs!$B$15),AQ31)</f>
        <v>0</v>
      </c>
      <c r="AT31" s="22">
        <f>IF(AND(AR31&gt;=Inputs!$B$15,D31=2),MAX(C31,Inputs!$B$15),AR31)</f>
        <v>0</v>
      </c>
      <c r="AU31" s="22">
        <f>IF(AND(AS31&gt;=Inputs!$B$16,D31&lt;4),MAX(C31,Inputs!$B$16),AS31)</f>
        <v>0</v>
      </c>
      <c r="AV31" s="22">
        <f>IF(AND(AT31&gt;=Inputs!$B$16,D31&lt;4),MAX(C31,Inputs!$B$16),AT31)</f>
        <v>0</v>
      </c>
      <c r="AW31" s="20">
        <f>IF(AU31&gt;Inputs!$B$17,Inputs!$B$17,AU31)</f>
        <v>0</v>
      </c>
      <c r="AX31" s="20">
        <f>IF(AV31&gt;Inputs!$B$17,Inputs!$B$17,AV31)</f>
        <v>0</v>
      </c>
    </row>
    <row r="32" spans="1:50" x14ac:dyDescent="0.25">
      <c r="A32" s="1">
        <f>Levels!A33</f>
        <v>0</v>
      </c>
      <c r="B32" s="1">
        <f>Levels!B33</f>
        <v>0</v>
      </c>
      <c r="C32" s="15">
        <f>IF(AND(E32=0,F32=1),Levels!C33,'2014-2015'!AW32)</f>
        <v>0</v>
      </c>
      <c r="D32" s="1">
        <f>Levels!G33</f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 t="e">
        <f>Levels!AF33</f>
        <v>#N/A</v>
      </c>
      <c r="K32" s="1" t="e">
        <f>Levels!AG33</f>
        <v>#N/A</v>
      </c>
      <c r="L32" s="1" t="e">
        <f t="shared" si="5"/>
        <v>#N/A</v>
      </c>
      <c r="M32" s="19">
        <f>IF(D32=1,Inputs!$J$25,IF(D32=2,Inputs!$J$26,IF(D32=3,Inputs!$J$27,IF(D32=4,Inputs!$J$28,0))))</f>
        <v>0</v>
      </c>
      <c r="N32" s="19">
        <f>IF(D32=1,Inputs!$J$42,IF(D32=2,Inputs!$J$43,IF(D32=3,Inputs!$J$44,IF(D32=4,Inputs!$J$45,0))))</f>
        <v>0</v>
      </c>
      <c r="O32" s="19">
        <f>IF(D32=1,Inputs!$K$25,IF(D32=2,Inputs!$K$26,IF(D32=3,Inputs!$K$27,IF(D32=4,Inputs!$K$28,0))))</f>
        <v>0</v>
      </c>
      <c r="P32" s="19">
        <f>IF(D32=1,Inputs!$K$42,IF(D32=2,Inputs!$K$43,IF(D32=3,Inputs!$K$44,IF(D32=4,Inputs!$K$45,0))))</f>
        <v>0</v>
      </c>
      <c r="Q32" s="19">
        <f>IF(AND(D32=1,G32=1),Inputs!$L$25,IF(AND(D32=2,G32=1),Inputs!$L$26,IF(AND(D32=3,G32=1),Inputs!$L$27,IF(AND(D32=4,G32=1),Inputs!$L$28,0))))</f>
        <v>0</v>
      </c>
      <c r="R32" s="19">
        <f>IF(AND(D32=1,G32=1),Inputs!$L$42,IF(AND(D32=2,G32=1),Inputs!$L$43,IF(AND(D32=3,G32=1),Inputs!$L$44,IF(AND(D32=4,G32=1),Inputs!$L$45,0))))</f>
        <v>0</v>
      </c>
      <c r="S32" s="19">
        <f>IF(AND(D32=1,H32=1),Inputs!$M$25,IF(AND(D32=2,H32=1),Inputs!$M$26,IF(AND(D32=3,H32=1),Inputs!$M$27,IF(AND(D32=4,H32=1),Inputs!$M$28,0))))</f>
        <v>0</v>
      </c>
      <c r="T32" s="19">
        <f>IF(AND(D32=1,H32=1),Inputs!$M$42,IF(AND(D32=2,H32=1),Inputs!$M$43,IF(AND(D32=3,H32=1),Inputs!$M$44,IF(AND(D32=4,H32=1),Inputs!$M$45,0))))</f>
        <v>0</v>
      </c>
      <c r="U32" s="19">
        <f>IF(AND(D32=1,I32=1),Inputs!$N$25,IF(AND(D32=2,I32=1),Inputs!$N$26,IF(AND(D32=3,I32=1),Inputs!$N$27,IF(AND(D32=4,I32=1),Inputs!$N$28,0))))</f>
        <v>0</v>
      </c>
      <c r="V32" s="19">
        <f>IF(AND(D32=1,I32=1),Inputs!$N$42,IF(AND(D32=2,I32=1),Inputs!$N$43,IF(AND(D32=3,I32=1),Inputs!$N$44,IF(AND(D32=4,I32=1),Inputs!$N$45,0))))</f>
        <v>0</v>
      </c>
      <c r="W32" s="19">
        <f>IF(D32=1,Inputs!$J$34,IF(D32=2,Inputs!$J$35,IF(D32=3,Inputs!$J$36,IF(D32=4,Inputs!$J$37,0))))</f>
        <v>0</v>
      </c>
      <c r="X32" s="19">
        <f>IF(D32=1,Inputs!$J$51,IF(D32=2,Inputs!$J$52,IF(D32=3,Inputs!$J$53,IF(D32=4,Inputs!$J$54,0))))</f>
        <v>0</v>
      </c>
      <c r="Y32" s="19">
        <f>IF(D32=1,Inputs!$K$34,IF(D32=2,Inputs!$K$35,IF(D32=3,Inputs!$K$36,IF(D32=4,Inputs!$K$37,0))))</f>
        <v>0</v>
      </c>
      <c r="Z32" s="19">
        <f>IF(D32=1,Inputs!$K$51,IF(D32=2,Inputs!$K$52,IF(D32=3,Inputs!$K$53,IF(D32=4,Inputs!$K$54,0))))</f>
        <v>0</v>
      </c>
      <c r="AA32" s="19">
        <f>IF(AND(D32=1,G32=1),Inputs!$L$34,IF(AND(D32=2,G32=1),Inputs!$L$35,IF(AND(D32=3,G32=1),Inputs!$L$36,IF(AND(D32=4,G32=1),Inputs!$L$37,0))))</f>
        <v>0</v>
      </c>
      <c r="AB32" s="19">
        <f>IF(AND(D32=1,G32=1),Inputs!$L$51,IF(AND(D32=2,G32=1),Inputs!$L$52,IF(AND(D32=3,G32=1),Inputs!$L$53,IF(AND(D32=4,G32=1),Inputs!$L$54,0))))</f>
        <v>0</v>
      </c>
      <c r="AC32" s="19">
        <f>IF(AND(D32=1,H32=1),Inputs!$M$34,IF(AND(D32=2,H32=1),Inputs!$M$35,IF(AND(D32=3,H32=1),Inputs!$M$36,IF(AND(D32=4,H32=1),Inputs!$M$37,0))))</f>
        <v>0</v>
      </c>
      <c r="AD32" s="19">
        <f>IF(AND(D32=1,H32=1),Inputs!$M$51,IF(AND(D32=2,H32=1),Inputs!$M$52,IF(AND(D32=3,H32=1),Inputs!$M$53,IF(AND(D32=4,H32=1),Inputs!$M$54,0))))</f>
        <v>0</v>
      </c>
      <c r="AE32" s="19">
        <f>IF(AND(D32=1,I32=1),Inputs!$N$34,IF(AND(D32=2,I32=1),Inputs!$N$35,IF(AND(D32=3,I32=1),Inputs!$N$36,IF(AND(D32=4,I32=1),Inputs!$N$37,0))))</f>
        <v>0</v>
      </c>
      <c r="AF32" s="19">
        <f>IF(AND(D32=1,I32=1),Inputs!$N$51,IF(AND(D32=2,I32=1),Inputs!$N$52,IF(AND(D32=3,I32=1),Inputs!$N$53,IF(AND(D32=4,I32=1),Inputs!$N$54,0))))</f>
        <v>0</v>
      </c>
      <c r="AG32" s="19" t="e">
        <f t="shared" si="6"/>
        <v>#N/A</v>
      </c>
      <c r="AH32" s="19" t="e">
        <f t="shared" si="7"/>
        <v>#N/A</v>
      </c>
      <c r="AI32" s="19" t="e">
        <f t="shared" si="8"/>
        <v>#N/A</v>
      </c>
      <c r="AJ32" s="19" t="e">
        <f>IF(K32=2,Inputs!$B$7,IF(K32=3,Inputs!$B$8,IF(K32=4,Inputs!$B$9,IF(K32=5,Inputs!$B$10,IF(K32=6,Inputs!$B$11)))))</f>
        <v>#N/A</v>
      </c>
      <c r="AK32" s="19">
        <f>Inputs!$B$65+C32</f>
        <v>500</v>
      </c>
      <c r="AL32" s="19" t="e">
        <f t="shared" si="9"/>
        <v>#N/A</v>
      </c>
      <c r="AM32" s="19" t="e">
        <f t="shared" si="10"/>
        <v>#N/A</v>
      </c>
      <c r="AN32" s="19" t="e">
        <f t="shared" si="0"/>
        <v>#N/A</v>
      </c>
      <c r="AO32" s="19" t="e">
        <f t="shared" si="1"/>
        <v>#N/A</v>
      </c>
      <c r="AP32" s="19" t="e">
        <f t="shared" si="2"/>
        <v>#N/A</v>
      </c>
      <c r="AQ32" s="22">
        <f t="shared" si="3"/>
        <v>0</v>
      </c>
      <c r="AR32" s="22">
        <f t="shared" si="4"/>
        <v>0</v>
      </c>
      <c r="AS32" s="22">
        <f>IF(AND(AQ32&gt;=Inputs!$B$15,D32=2),MAX(C32,Inputs!$B$15),AQ32)</f>
        <v>0</v>
      </c>
      <c r="AT32" s="22">
        <f>IF(AND(AR32&gt;=Inputs!$B$15,D32=2),MAX(C32,Inputs!$B$15),AR32)</f>
        <v>0</v>
      </c>
      <c r="AU32" s="22">
        <f>IF(AND(AS32&gt;=Inputs!$B$16,D32&lt;4),MAX(C32,Inputs!$B$16),AS32)</f>
        <v>0</v>
      </c>
      <c r="AV32" s="22">
        <f>IF(AND(AT32&gt;=Inputs!$B$16,D32&lt;4),MAX(C32,Inputs!$B$16),AT32)</f>
        <v>0</v>
      </c>
      <c r="AW32" s="20">
        <f>IF(AU32&gt;Inputs!$B$17,Inputs!$B$17,AU32)</f>
        <v>0</v>
      </c>
      <c r="AX32" s="20">
        <f>IF(AV32&gt;Inputs!$B$17,Inputs!$B$17,AV32)</f>
        <v>0</v>
      </c>
    </row>
    <row r="33" spans="1:50" x14ac:dyDescent="0.25">
      <c r="A33" s="1">
        <f>Levels!A34</f>
        <v>0</v>
      </c>
      <c r="B33" s="1">
        <f>Levels!B34</f>
        <v>0</v>
      </c>
      <c r="C33" s="15">
        <f>IF(AND(E33=0,F33=1),Levels!C34,'2014-2015'!AW33)</f>
        <v>0</v>
      </c>
      <c r="D33" s="1">
        <f>Levels!G34</f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 t="e">
        <f>Levels!AF34</f>
        <v>#N/A</v>
      </c>
      <c r="K33" s="1" t="e">
        <f>Levels!AG34</f>
        <v>#N/A</v>
      </c>
      <c r="L33" s="1" t="e">
        <f t="shared" si="5"/>
        <v>#N/A</v>
      </c>
      <c r="M33" s="19">
        <f>IF(D33=1,Inputs!$J$25,IF(D33=2,Inputs!$J$26,IF(D33=3,Inputs!$J$27,IF(D33=4,Inputs!$J$28,0))))</f>
        <v>0</v>
      </c>
      <c r="N33" s="19">
        <f>IF(D33=1,Inputs!$J$42,IF(D33=2,Inputs!$J$43,IF(D33=3,Inputs!$J$44,IF(D33=4,Inputs!$J$45,0))))</f>
        <v>0</v>
      </c>
      <c r="O33" s="19">
        <f>IF(D33=1,Inputs!$K$25,IF(D33=2,Inputs!$K$26,IF(D33=3,Inputs!$K$27,IF(D33=4,Inputs!$K$28,0))))</f>
        <v>0</v>
      </c>
      <c r="P33" s="19">
        <f>IF(D33=1,Inputs!$K$42,IF(D33=2,Inputs!$K$43,IF(D33=3,Inputs!$K$44,IF(D33=4,Inputs!$K$45,0))))</f>
        <v>0</v>
      </c>
      <c r="Q33" s="19">
        <f>IF(AND(D33=1,G33=1),Inputs!$L$25,IF(AND(D33=2,G33=1),Inputs!$L$26,IF(AND(D33=3,G33=1),Inputs!$L$27,IF(AND(D33=4,G33=1),Inputs!$L$28,0))))</f>
        <v>0</v>
      </c>
      <c r="R33" s="19">
        <f>IF(AND(D33=1,G33=1),Inputs!$L$42,IF(AND(D33=2,G33=1),Inputs!$L$43,IF(AND(D33=3,G33=1),Inputs!$L$44,IF(AND(D33=4,G33=1),Inputs!$L$45,0))))</f>
        <v>0</v>
      </c>
      <c r="S33" s="19">
        <f>IF(AND(D33=1,H33=1),Inputs!$M$25,IF(AND(D33=2,H33=1),Inputs!$M$26,IF(AND(D33=3,H33=1),Inputs!$M$27,IF(AND(D33=4,H33=1),Inputs!$M$28,0))))</f>
        <v>0</v>
      </c>
      <c r="T33" s="19">
        <f>IF(AND(D33=1,H33=1),Inputs!$M$42,IF(AND(D33=2,H33=1),Inputs!$M$43,IF(AND(D33=3,H33=1),Inputs!$M$44,IF(AND(D33=4,H33=1),Inputs!$M$45,0))))</f>
        <v>0</v>
      </c>
      <c r="U33" s="19">
        <f>IF(AND(D33=1,I33=1),Inputs!$N$25,IF(AND(D33=2,I33=1),Inputs!$N$26,IF(AND(D33=3,I33=1),Inputs!$N$27,IF(AND(D33=4,I33=1),Inputs!$N$28,0))))</f>
        <v>0</v>
      </c>
      <c r="V33" s="19">
        <f>IF(AND(D33=1,I33=1),Inputs!$N$42,IF(AND(D33=2,I33=1),Inputs!$N$43,IF(AND(D33=3,I33=1),Inputs!$N$44,IF(AND(D33=4,I33=1),Inputs!$N$45,0))))</f>
        <v>0</v>
      </c>
      <c r="W33" s="19">
        <f>IF(D33=1,Inputs!$J$34,IF(D33=2,Inputs!$J$35,IF(D33=3,Inputs!$J$36,IF(D33=4,Inputs!$J$37,0))))</f>
        <v>0</v>
      </c>
      <c r="X33" s="19">
        <f>IF(D33=1,Inputs!$J$51,IF(D33=2,Inputs!$J$52,IF(D33=3,Inputs!$J$53,IF(D33=4,Inputs!$J$54,0))))</f>
        <v>0</v>
      </c>
      <c r="Y33" s="19">
        <f>IF(D33=1,Inputs!$K$34,IF(D33=2,Inputs!$K$35,IF(D33=3,Inputs!$K$36,IF(D33=4,Inputs!$K$37,0))))</f>
        <v>0</v>
      </c>
      <c r="Z33" s="19">
        <f>IF(D33=1,Inputs!$K$51,IF(D33=2,Inputs!$K$52,IF(D33=3,Inputs!$K$53,IF(D33=4,Inputs!$K$54,0))))</f>
        <v>0</v>
      </c>
      <c r="AA33" s="19">
        <f>IF(AND(D33=1,G33=1),Inputs!$L$34,IF(AND(D33=2,G33=1),Inputs!$L$35,IF(AND(D33=3,G33=1),Inputs!$L$36,IF(AND(D33=4,G33=1),Inputs!$L$37,0))))</f>
        <v>0</v>
      </c>
      <c r="AB33" s="19">
        <f>IF(AND(D33=1,G33=1),Inputs!$L$51,IF(AND(D33=2,G33=1),Inputs!$L$52,IF(AND(D33=3,G33=1),Inputs!$L$53,IF(AND(D33=4,G33=1),Inputs!$L$54,0))))</f>
        <v>0</v>
      </c>
      <c r="AC33" s="19">
        <f>IF(AND(D33=1,H33=1),Inputs!$M$34,IF(AND(D33=2,H33=1),Inputs!$M$35,IF(AND(D33=3,H33=1),Inputs!$M$36,IF(AND(D33=4,H33=1),Inputs!$M$37,0))))</f>
        <v>0</v>
      </c>
      <c r="AD33" s="19">
        <f>IF(AND(D33=1,H33=1),Inputs!$M$51,IF(AND(D33=2,H33=1),Inputs!$M$52,IF(AND(D33=3,H33=1),Inputs!$M$53,IF(AND(D33=4,H33=1),Inputs!$M$54,0))))</f>
        <v>0</v>
      </c>
      <c r="AE33" s="19">
        <f>IF(AND(D33=1,I33=1),Inputs!$N$34,IF(AND(D33=2,I33=1),Inputs!$N$35,IF(AND(D33=3,I33=1),Inputs!$N$36,IF(AND(D33=4,I33=1),Inputs!$N$37,0))))</f>
        <v>0</v>
      </c>
      <c r="AF33" s="19">
        <f>IF(AND(D33=1,I33=1),Inputs!$N$51,IF(AND(D33=2,I33=1),Inputs!$N$52,IF(AND(D33=3,I33=1),Inputs!$N$53,IF(AND(D33=4,I33=1),Inputs!$N$54,0))))</f>
        <v>0</v>
      </c>
      <c r="AG33" s="19" t="e">
        <f t="shared" si="6"/>
        <v>#N/A</v>
      </c>
      <c r="AH33" s="19" t="e">
        <f t="shared" si="7"/>
        <v>#N/A</v>
      </c>
      <c r="AI33" s="19" t="e">
        <f t="shared" si="8"/>
        <v>#N/A</v>
      </c>
      <c r="AJ33" s="19" t="e">
        <f>IF(K33=2,Inputs!$B$7,IF(K33=3,Inputs!$B$8,IF(K33=4,Inputs!$B$9,IF(K33=5,Inputs!$B$10,IF(K33=6,Inputs!$B$11)))))</f>
        <v>#N/A</v>
      </c>
      <c r="AK33" s="19">
        <f>Inputs!$B$65+C33</f>
        <v>500</v>
      </c>
      <c r="AL33" s="19" t="e">
        <f t="shared" si="9"/>
        <v>#N/A</v>
      </c>
      <c r="AM33" s="19" t="e">
        <f t="shared" si="10"/>
        <v>#N/A</v>
      </c>
      <c r="AN33" s="19" t="e">
        <f t="shared" si="0"/>
        <v>#N/A</v>
      </c>
      <c r="AO33" s="19" t="e">
        <f t="shared" si="1"/>
        <v>#N/A</v>
      </c>
      <c r="AP33" s="19" t="e">
        <f t="shared" si="2"/>
        <v>#N/A</v>
      </c>
      <c r="AQ33" s="22">
        <f t="shared" si="3"/>
        <v>0</v>
      </c>
      <c r="AR33" s="22">
        <f t="shared" si="4"/>
        <v>0</v>
      </c>
      <c r="AS33" s="22">
        <f>IF(AND(AQ33&gt;=Inputs!$B$15,D33=2),MAX(C33,Inputs!$B$15),AQ33)</f>
        <v>0</v>
      </c>
      <c r="AT33" s="22">
        <f>IF(AND(AR33&gt;=Inputs!$B$15,D33=2),MAX(C33,Inputs!$B$15),AR33)</f>
        <v>0</v>
      </c>
      <c r="AU33" s="22">
        <f>IF(AND(AS33&gt;=Inputs!$B$16,D33&lt;4),MAX(C33,Inputs!$B$16),AS33)</f>
        <v>0</v>
      </c>
      <c r="AV33" s="22">
        <f>IF(AND(AT33&gt;=Inputs!$B$16,D33&lt;4),MAX(C33,Inputs!$B$16),AT33)</f>
        <v>0</v>
      </c>
      <c r="AW33" s="20">
        <f>IF(AU33&gt;Inputs!$B$17,Inputs!$B$17,AU33)</f>
        <v>0</v>
      </c>
      <c r="AX33" s="20">
        <f>IF(AV33&gt;Inputs!$B$17,Inputs!$B$17,AV33)</f>
        <v>0</v>
      </c>
    </row>
    <row r="34" spans="1:50" x14ac:dyDescent="0.25">
      <c r="A34" s="1">
        <f>Levels!A35</f>
        <v>0</v>
      </c>
      <c r="B34" s="1">
        <f>Levels!B35</f>
        <v>0</v>
      </c>
      <c r="C34" s="15">
        <f>IF(AND(E34=0,F34=1),Levels!C35,'2014-2015'!AW34)</f>
        <v>0</v>
      </c>
      <c r="D34" s="1">
        <f>Levels!G35</f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 t="e">
        <f>Levels!AF35</f>
        <v>#N/A</v>
      </c>
      <c r="K34" s="1" t="e">
        <f>Levels!AG35</f>
        <v>#N/A</v>
      </c>
      <c r="L34" s="1" t="e">
        <f t="shared" si="5"/>
        <v>#N/A</v>
      </c>
      <c r="M34" s="19">
        <f>IF(D34=1,Inputs!$J$25,IF(D34=2,Inputs!$J$26,IF(D34=3,Inputs!$J$27,IF(D34=4,Inputs!$J$28,0))))</f>
        <v>0</v>
      </c>
      <c r="N34" s="19">
        <f>IF(D34=1,Inputs!$J$42,IF(D34=2,Inputs!$J$43,IF(D34=3,Inputs!$J$44,IF(D34=4,Inputs!$J$45,0))))</f>
        <v>0</v>
      </c>
      <c r="O34" s="19">
        <f>IF(D34=1,Inputs!$K$25,IF(D34=2,Inputs!$K$26,IF(D34=3,Inputs!$K$27,IF(D34=4,Inputs!$K$28,0))))</f>
        <v>0</v>
      </c>
      <c r="P34" s="19">
        <f>IF(D34=1,Inputs!$K$42,IF(D34=2,Inputs!$K$43,IF(D34=3,Inputs!$K$44,IF(D34=4,Inputs!$K$45,0))))</f>
        <v>0</v>
      </c>
      <c r="Q34" s="19">
        <f>IF(AND(D34=1,G34=1),Inputs!$L$25,IF(AND(D34=2,G34=1),Inputs!$L$26,IF(AND(D34=3,G34=1),Inputs!$L$27,IF(AND(D34=4,G34=1),Inputs!$L$28,0))))</f>
        <v>0</v>
      </c>
      <c r="R34" s="19">
        <f>IF(AND(D34=1,G34=1),Inputs!$L$42,IF(AND(D34=2,G34=1),Inputs!$L$43,IF(AND(D34=3,G34=1),Inputs!$L$44,IF(AND(D34=4,G34=1),Inputs!$L$45,0))))</f>
        <v>0</v>
      </c>
      <c r="S34" s="19">
        <f>IF(AND(D34=1,H34=1),Inputs!$M$25,IF(AND(D34=2,H34=1),Inputs!$M$26,IF(AND(D34=3,H34=1),Inputs!$M$27,IF(AND(D34=4,H34=1),Inputs!$M$28,0))))</f>
        <v>0</v>
      </c>
      <c r="T34" s="19">
        <f>IF(AND(D34=1,H34=1),Inputs!$M$42,IF(AND(D34=2,H34=1),Inputs!$M$43,IF(AND(D34=3,H34=1),Inputs!$M$44,IF(AND(D34=4,H34=1),Inputs!$M$45,0))))</f>
        <v>0</v>
      </c>
      <c r="U34" s="19">
        <f>IF(AND(D34=1,I34=1),Inputs!$N$25,IF(AND(D34=2,I34=1),Inputs!$N$26,IF(AND(D34=3,I34=1),Inputs!$N$27,IF(AND(D34=4,I34=1),Inputs!$N$28,0))))</f>
        <v>0</v>
      </c>
      <c r="V34" s="19">
        <f>IF(AND(D34=1,I34=1),Inputs!$N$42,IF(AND(D34=2,I34=1),Inputs!$N$43,IF(AND(D34=3,I34=1),Inputs!$N$44,IF(AND(D34=4,I34=1),Inputs!$N$45,0))))</f>
        <v>0</v>
      </c>
      <c r="W34" s="19">
        <f>IF(D34=1,Inputs!$J$34,IF(D34=2,Inputs!$J$35,IF(D34=3,Inputs!$J$36,IF(D34=4,Inputs!$J$37,0))))</f>
        <v>0</v>
      </c>
      <c r="X34" s="19">
        <f>IF(D34=1,Inputs!$J$51,IF(D34=2,Inputs!$J$52,IF(D34=3,Inputs!$J$53,IF(D34=4,Inputs!$J$54,0))))</f>
        <v>0</v>
      </c>
      <c r="Y34" s="19">
        <f>IF(D34=1,Inputs!$K$34,IF(D34=2,Inputs!$K$35,IF(D34=3,Inputs!$K$36,IF(D34=4,Inputs!$K$37,0))))</f>
        <v>0</v>
      </c>
      <c r="Z34" s="19">
        <f>IF(D34=1,Inputs!$K$51,IF(D34=2,Inputs!$K$52,IF(D34=3,Inputs!$K$53,IF(D34=4,Inputs!$K$54,0))))</f>
        <v>0</v>
      </c>
      <c r="AA34" s="19">
        <f>IF(AND(D34=1,G34=1),Inputs!$L$34,IF(AND(D34=2,G34=1),Inputs!$L$35,IF(AND(D34=3,G34=1),Inputs!$L$36,IF(AND(D34=4,G34=1),Inputs!$L$37,0))))</f>
        <v>0</v>
      </c>
      <c r="AB34" s="19">
        <f>IF(AND(D34=1,G34=1),Inputs!$L$51,IF(AND(D34=2,G34=1),Inputs!$L$52,IF(AND(D34=3,G34=1),Inputs!$L$53,IF(AND(D34=4,G34=1),Inputs!$L$54,0))))</f>
        <v>0</v>
      </c>
      <c r="AC34" s="19">
        <f>IF(AND(D34=1,H34=1),Inputs!$M$34,IF(AND(D34=2,H34=1),Inputs!$M$35,IF(AND(D34=3,H34=1),Inputs!$M$36,IF(AND(D34=4,H34=1),Inputs!$M$37,0))))</f>
        <v>0</v>
      </c>
      <c r="AD34" s="19">
        <f>IF(AND(D34=1,H34=1),Inputs!$M$51,IF(AND(D34=2,H34=1),Inputs!$M$52,IF(AND(D34=3,H34=1),Inputs!$M$53,IF(AND(D34=4,H34=1),Inputs!$M$54,0))))</f>
        <v>0</v>
      </c>
      <c r="AE34" s="19">
        <f>IF(AND(D34=1,I34=1),Inputs!$N$34,IF(AND(D34=2,I34=1),Inputs!$N$35,IF(AND(D34=3,I34=1),Inputs!$N$36,IF(AND(D34=4,I34=1),Inputs!$N$37,0))))</f>
        <v>0</v>
      </c>
      <c r="AF34" s="19">
        <f>IF(AND(D34=1,I34=1),Inputs!$N$51,IF(AND(D34=2,I34=1),Inputs!$N$52,IF(AND(D34=3,I34=1),Inputs!$N$53,IF(AND(D34=4,I34=1),Inputs!$N$54,0))))</f>
        <v>0</v>
      </c>
      <c r="AG34" s="19" t="e">
        <f t="shared" si="6"/>
        <v>#N/A</v>
      </c>
      <c r="AH34" s="19" t="e">
        <f t="shared" si="7"/>
        <v>#N/A</v>
      </c>
      <c r="AI34" s="19" t="e">
        <f t="shared" si="8"/>
        <v>#N/A</v>
      </c>
      <c r="AJ34" s="19" t="e">
        <f>IF(K34=2,Inputs!$B$7,IF(K34=3,Inputs!$B$8,IF(K34=4,Inputs!$B$9,IF(K34=5,Inputs!$B$10,IF(K34=6,Inputs!$B$11)))))</f>
        <v>#N/A</v>
      </c>
      <c r="AK34" s="19">
        <f>Inputs!$B$65+C34</f>
        <v>500</v>
      </c>
      <c r="AL34" s="19" t="e">
        <f t="shared" si="9"/>
        <v>#N/A</v>
      </c>
      <c r="AM34" s="19" t="e">
        <f t="shared" si="10"/>
        <v>#N/A</v>
      </c>
      <c r="AN34" s="19" t="e">
        <f t="shared" si="0"/>
        <v>#N/A</v>
      </c>
      <c r="AO34" s="19" t="e">
        <f t="shared" si="1"/>
        <v>#N/A</v>
      </c>
      <c r="AP34" s="19" t="e">
        <f t="shared" si="2"/>
        <v>#N/A</v>
      </c>
      <c r="AQ34" s="22">
        <f t="shared" si="3"/>
        <v>0</v>
      </c>
      <c r="AR34" s="22">
        <f t="shared" si="4"/>
        <v>0</v>
      </c>
      <c r="AS34" s="22">
        <f>IF(AND(AQ34&gt;=Inputs!$B$15,D34=2),MAX(C34,Inputs!$B$15),AQ34)</f>
        <v>0</v>
      </c>
      <c r="AT34" s="22">
        <f>IF(AND(AR34&gt;=Inputs!$B$15,D34=2),MAX(C34,Inputs!$B$15),AR34)</f>
        <v>0</v>
      </c>
      <c r="AU34" s="22">
        <f>IF(AND(AS34&gt;=Inputs!$B$16,D34&lt;4),MAX(C34,Inputs!$B$16),AS34)</f>
        <v>0</v>
      </c>
      <c r="AV34" s="22">
        <f>IF(AND(AT34&gt;=Inputs!$B$16,D34&lt;4),MAX(C34,Inputs!$B$16),AT34)</f>
        <v>0</v>
      </c>
      <c r="AW34" s="20">
        <f>IF(AU34&gt;Inputs!$B$17,Inputs!$B$17,AU34)</f>
        <v>0</v>
      </c>
      <c r="AX34" s="20">
        <f>IF(AV34&gt;Inputs!$B$17,Inputs!$B$17,AV34)</f>
        <v>0</v>
      </c>
    </row>
    <row r="35" spans="1:50" x14ac:dyDescent="0.25">
      <c r="A35" s="1">
        <f>Levels!A36</f>
        <v>0</v>
      </c>
      <c r="B35" s="1">
        <f>Levels!B36</f>
        <v>0</v>
      </c>
      <c r="C35" s="15">
        <f>IF(AND(E35=0,F35=1),Levels!C36,'2014-2015'!AW35)</f>
        <v>0</v>
      </c>
      <c r="D35" s="1">
        <f>Levels!G36</f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 t="e">
        <f>Levels!AF36</f>
        <v>#N/A</v>
      </c>
      <c r="K35" s="1" t="e">
        <f>Levels!AG36</f>
        <v>#N/A</v>
      </c>
      <c r="L35" s="1" t="e">
        <f t="shared" si="5"/>
        <v>#N/A</v>
      </c>
      <c r="M35" s="19">
        <f>IF(D35=1,Inputs!$J$25,IF(D35=2,Inputs!$J$26,IF(D35=3,Inputs!$J$27,IF(D35=4,Inputs!$J$28,0))))</f>
        <v>0</v>
      </c>
      <c r="N35" s="19">
        <f>IF(D35=1,Inputs!$J$42,IF(D35=2,Inputs!$J$43,IF(D35=3,Inputs!$J$44,IF(D35=4,Inputs!$J$45,0))))</f>
        <v>0</v>
      </c>
      <c r="O35" s="19">
        <f>IF(D35=1,Inputs!$K$25,IF(D35=2,Inputs!$K$26,IF(D35=3,Inputs!$K$27,IF(D35=4,Inputs!$K$28,0))))</f>
        <v>0</v>
      </c>
      <c r="P35" s="19">
        <f>IF(D35=1,Inputs!$K$42,IF(D35=2,Inputs!$K$43,IF(D35=3,Inputs!$K$44,IF(D35=4,Inputs!$K$45,0))))</f>
        <v>0</v>
      </c>
      <c r="Q35" s="19">
        <f>IF(AND(D35=1,G35=1),Inputs!$L$25,IF(AND(D35=2,G35=1),Inputs!$L$26,IF(AND(D35=3,G35=1),Inputs!$L$27,IF(AND(D35=4,G35=1),Inputs!$L$28,0))))</f>
        <v>0</v>
      </c>
      <c r="R35" s="19">
        <f>IF(AND(D35=1,G35=1),Inputs!$L$42,IF(AND(D35=2,G35=1),Inputs!$L$43,IF(AND(D35=3,G35=1),Inputs!$L$44,IF(AND(D35=4,G35=1),Inputs!$L$45,0))))</f>
        <v>0</v>
      </c>
      <c r="S35" s="19">
        <f>IF(AND(D35=1,H35=1),Inputs!$M$25,IF(AND(D35=2,H35=1),Inputs!$M$26,IF(AND(D35=3,H35=1),Inputs!$M$27,IF(AND(D35=4,H35=1),Inputs!$M$28,0))))</f>
        <v>0</v>
      </c>
      <c r="T35" s="19">
        <f>IF(AND(D35=1,H35=1),Inputs!$M$42,IF(AND(D35=2,H35=1),Inputs!$M$43,IF(AND(D35=3,H35=1),Inputs!$M$44,IF(AND(D35=4,H35=1),Inputs!$M$45,0))))</f>
        <v>0</v>
      </c>
      <c r="U35" s="19">
        <f>IF(AND(D35=1,I35=1),Inputs!$N$25,IF(AND(D35=2,I35=1),Inputs!$N$26,IF(AND(D35=3,I35=1),Inputs!$N$27,IF(AND(D35=4,I35=1),Inputs!$N$28,0))))</f>
        <v>0</v>
      </c>
      <c r="V35" s="19">
        <f>IF(AND(D35=1,I35=1),Inputs!$N$42,IF(AND(D35=2,I35=1),Inputs!$N$43,IF(AND(D35=3,I35=1),Inputs!$N$44,IF(AND(D35=4,I35=1),Inputs!$N$45,0))))</f>
        <v>0</v>
      </c>
      <c r="W35" s="19">
        <f>IF(D35=1,Inputs!$J$34,IF(D35=2,Inputs!$J$35,IF(D35=3,Inputs!$J$36,IF(D35=4,Inputs!$J$37,0))))</f>
        <v>0</v>
      </c>
      <c r="X35" s="19">
        <f>IF(D35=1,Inputs!$J$51,IF(D35=2,Inputs!$J$52,IF(D35=3,Inputs!$J$53,IF(D35=4,Inputs!$J$54,0))))</f>
        <v>0</v>
      </c>
      <c r="Y35" s="19">
        <f>IF(D35=1,Inputs!$K$34,IF(D35=2,Inputs!$K$35,IF(D35=3,Inputs!$K$36,IF(D35=4,Inputs!$K$37,0))))</f>
        <v>0</v>
      </c>
      <c r="Z35" s="19">
        <f>IF(D35=1,Inputs!$K$51,IF(D35=2,Inputs!$K$52,IF(D35=3,Inputs!$K$53,IF(D35=4,Inputs!$K$54,0))))</f>
        <v>0</v>
      </c>
      <c r="AA35" s="19">
        <f>IF(AND(D35=1,G35=1),Inputs!$L$34,IF(AND(D35=2,G35=1),Inputs!$L$35,IF(AND(D35=3,G35=1),Inputs!$L$36,IF(AND(D35=4,G35=1),Inputs!$L$37,0))))</f>
        <v>0</v>
      </c>
      <c r="AB35" s="19">
        <f>IF(AND(D35=1,G35=1),Inputs!$L$51,IF(AND(D35=2,G35=1),Inputs!$L$52,IF(AND(D35=3,G35=1),Inputs!$L$53,IF(AND(D35=4,G35=1),Inputs!$L$54,0))))</f>
        <v>0</v>
      </c>
      <c r="AC35" s="19">
        <f>IF(AND(D35=1,H35=1),Inputs!$M$34,IF(AND(D35=2,H35=1),Inputs!$M$35,IF(AND(D35=3,H35=1),Inputs!$M$36,IF(AND(D35=4,H35=1),Inputs!$M$37,0))))</f>
        <v>0</v>
      </c>
      <c r="AD35" s="19">
        <f>IF(AND(D35=1,H35=1),Inputs!$M$51,IF(AND(D35=2,H35=1),Inputs!$M$52,IF(AND(D35=3,H35=1),Inputs!$M$53,IF(AND(D35=4,H35=1),Inputs!$M$54,0))))</f>
        <v>0</v>
      </c>
      <c r="AE35" s="19">
        <f>IF(AND(D35=1,I35=1),Inputs!$N$34,IF(AND(D35=2,I35=1),Inputs!$N$35,IF(AND(D35=3,I35=1),Inputs!$N$36,IF(AND(D35=4,I35=1),Inputs!$N$37,0))))</f>
        <v>0</v>
      </c>
      <c r="AF35" s="19">
        <f>IF(AND(D35=1,I35=1),Inputs!$N$51,IF(AND(D35=2,I35=1),Inputs!$N$52,IF(AND(D35=3,I35=1),Inputs!$N$53,IF(AND(D35=4,I35=1),Inputs!$N$54,0))))</f>
        <v>0</v>
      </c>
      <c r="AG35" s="19" t="e">
        <f t="shared" si="6"/>
        <v>#N/A</v>
      </c>
      <c r="AH35" s="19" t="e">
        <f t="shared" si="7"/>
        <v>#N/A</v>
      </c>
      <c r="AI35" s="19" t="e">
        <f t="shared" si="8"/>
        <v>#N/A</v>
      </c>
      <c r="AJ35" s="19" t="e">
        <f>IF(K35=2,Inputs!$B$7,IF(K35=3,Inputs!$B$8,IF(K35=4,Inputs!$B$9,IF(K35=5,Inputs!$B$10,IF(K35=6,Inputs!$B$11)))))</f>
        <v>#N/A</v>
      </c>
      <c r="AK35" s="19">
        <f>Inputs!$B$65+C35</f>
        <v>500</v>
      </c>
      <c r="AL35" s="19" t="e">
        <f t="shared" si="9"/>
        <v>#N/A</v>
      </c>
      <c r="AM35" s="19" t="e">
        <f t="shared" si="10"/>
        <v>#N/A</v>
      </c>
      <c r="AN35" s="19" t="e">
        <f t="shared" si="0"/>
        <v>#N/A</v>
      </c>
      <c r="AO35" s="19" t="e">
        <f t="shared" si="1"/>
        <v>#N/A</v>
      </c>
      <c r="AP35" s="19" t="e">
        <f t="shared" si="2"/>
        <v>#N/A</v>
      </c>
      <c r="AQ35" s="22">
        <f t="shared" si="3"/>
        <v>0</v>
      </c>
      <c r="AR35" s="22">
        <f t="shared" si="4"/>
        <v>0</v>
      </c>
      <c r="AS35" s="22">
        <f>IF(AND(AQ35&gt;=Inputs!$B$15,D35=2),MAX(C35,Inputs!$B$15),AQ35)</f>
        <v>0</v>
      </c>
      <c r="AT35" s="22">
        <f>IF(AND(AR35&gt;=Inputs!$B$15,D35=2),MAX(C35,Inputs!$B$15),AR35)</f>
        <v>0</v>
      </c>
      <c r="AU35" s="22">
        <f>IF(AND(AS35&gt;=Inputs!$B$16,D35&lt;4),MAX(C35,Inputs!$B$16),AS35)</f>
        <v>0</v>
      </c>
      <c r="AV35" s="22">
        <f>IF(AND(AT35&gt;=Inputs!$B$16,D35&lt;4),MAX(C35,Inputs!$B$16),AT35)</f>
        <v>0</v>
      </c>
      <c r="AW35" s="20">
        <f>IF(AU35&gt;Inputs!$B$17,Inputs!$B$17,AU35)</f>
        <v>0</v>
      </c>
      <c r="AX35" s="20">
        <f>IF(AV35&gt;Inputs!$B$17,Inputs!$B$17,AV35)</f>
        <v>0</v>
      </c>
    </row>
    <row r="36" spans="1:50" x14ac:dyDescent="0.25">
      <c r="A36" s="1">
        <f>Levels!A37</f>
        <v>0</v>
      </c>
      <c r="B36" s="1">
        <f>Levels!B37</f>
        <v>0</v>
      </c>
      <c r="C36" s="15">
        <f>IF(AND(E36=0,F36=1),Levels!C37,'2014-2015'!AW36)</f>
        <v>0</v>
      </c>
      <c r="D36" s="1">
        <f>Levels!G37</f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 t="e">
        <f>Levels!AF37</f>
        <v>#N/A</v>
      </c>
      <c r="K36" s="1" t="e">
        <f>Levels!AG37</f>
        <v>#N/A</v>
      </c>
      <c r="L36" s="1" t="e">
        <f t="shared" si="5"/>
        <v>#N/A</v>
      </c>
      <c r="M36" s="19">
        <f>IF(D36=1,Inputs!$J$25,IF(D36=2,Inputs!$J$26,IF(D36=3,Inputs!$J$27,IF(D36=4,Inputs!$J$28,0))))</f>
        <v>0</v>
      </c>
      <c r="N36" s="19">
        <f>IF(D36=1,Inputs!$J$42,IF(D36=2,Inputs!$J$43,IF(D36=3,Inputs!$J$44,IF(D36=4,Inputs!$J$45,0))))</f>
        <v>0</v>
      </c>
      <c r="O36" s="19">
        <f>IF(D36=1,Inputs!$K$25,IF(D36=2,Inputs!$K$26,IF(D36=3,Inputs!$K$27,IF(D36=4,Inputs!$K$28,0))))</f>
        <v>0</v>
      </c>
      <c r="P36" s="19">
        <f>IF(D36=1,Inputs!$K$42,IF(D36=2,Inputs!$K$43,IF(D36=3,Inputs!$K$44,IF(D36=4,Inputs!$K$45,0))))</f>
        <v>0</v>
      </c>
      <c r="Q36" s="19">
        <f>IF(AND(D36=1,G36=1),Inputs!$L$25,IF(AND(D36=2,G36=1),Inputs!$L$26,IF(AND(D36=3,G36=1),Inputs!$L$27,IF(AND(D36=4,G36=1),Inputs!$L$28,0))))</f>
        <v>0</v>
      </c>
      <c r="R36" s="19">
        <f>IF(AND(D36=1,G36=1),Inputs!$L$42,IF(AND(D36=2,G36=1),Inputs!$L$43,IF(AND(D36=3,G36=1),Inputs!$L$44,IF(AND(D36=4,G36=1),Inputs!$L$45,0))))</f>
        <v>0</v>
      </c>
      <c r="S36" s="19">
        <f>IF(AND(D36=1,H36=1),Inputs!$M$25,IF(AND(D36=2,H36=1),Inputs!$M$26,IF(AND(D36=3,H36=1),Inputs!$M$27,IF(AND(D36=4,H36=1),Inputs!$M$28,0))))</f>
        <v>0</v>
      </c>
      <c r="T36" s="19">
        <f>IF(AND(D36=1,H36=1),Inputs!$M$42,IF(AND(D36=2,H36=1),Inputs!$M$43,IF(AND(D36=3,H36=1),Inputs!$M$44,IF(AND(D36=4,H36=1),Inputs!$M$45,0))))</f>
        <v>0</v>
      </c>
      <c r="U36" s="19">
        <f>IF(AND(D36=1,I36=1),Inputs!$N$25,IF(AND(D36=2,I36=1),Inputs!$N$26,IF(AND(D36=3,I36=1),Inputs!$N$27,IF(AND(D36=4,I36=1),Inputs!$N$28,0))))</f>
        <v>0</v>
      </c>
      <c r="V36" s="19">
        <f>IF(AND(D36=1,I36=1),Inputs!$N$42,IF(AND(D36=2,I36=1),Inputs!$N$43,IF(AND(D36=3,I36=1),Inputs!$N$44,IF(AND(D36=4,I36=1),Inputs!$N$45,0))))</f>
        <v>0</v>
      </c>
      <c r="W36" s="19">
        <f>IF(D36=1,Inputs!$J$34,IF(D36=2,Inputs!$J$35,IF(D36=3,Inputs!$J$36,IF(D36=4,Inputs!$J$37,0))))</f>
        <v>0</v>
      </c>
      <c r="X36" s="19">
        <f>IF(D36=1,Inputs!$J$51,IF(D36=2,Inputs!$J$52,IF(D36=3,Inputs!$J$53,IF(D36=4,Inputs!$J$54,0))))</f>
        <v>0</v>
      </c>
      <c r="Y36" s="19">
        <f>IF(D36=1,Inputs!$K$34,IF(D36=2,Inputs!$K$35,IF(D36=3,Inputs!$K$36,IF(D36=4,Inputs!$K$37,0))))</f>
        <v>0</v>
      </c>
      <c r="Z36" s="19">
        <f>IF(D36=1,Inputs!$K$51,IF(D36=2,Inputs!$K$52,IF(D36=3,Inputs!$K$53,IF(D36=4,Inputs!$K$54,0))))</f>
        <v>0</v>
      </c>
      <c r="AA36" s="19">
        <f>IF(AND(D36=1,G36=1),Inputs!$L$34,IF(AND(D36=2,G36=1),Inputs!$L$35,IF(AND(D36=3,G36=1),Inputs!$L$36,IF(AND(D36=4,G36=1),Inputs!$L$37,0))))</f>
        <v>0</v>
      </c>
      <c r="AB36" s="19">
        <f>IF(AND(D36=1,G36=1),Inputs!$L$51,IF(AND(D36=2,G36=1),Inputs!$L$52,IF(AND(D36=3,G36=1),Inputs!$L$53,IF(AND(D36=4,G36=1),Inputs!$L$54,0))))</f>
        <v>0</v>
      </c>
      <c r="AC36" s="19">
        <f>IF(AND(D36=1,H36=1),Inputs!$M$34,IF(AND(D36=2,H36=1),Inputs!$M$35,IF(AND(D36=3,H36=1),Inputs!$M$36,IF(AND(D36=4,H36=1),Inputs!$M$37,0))))</f>
        <v>0</v>
      </c>
      <c r="AD36" s="19">
        <f>IF(AND(D36=1,H36=1),Inputs!$M$51,IF(AND(D36=2,H36=1),Inputs!$M$52,IF(AND(D36=3,H36=1),Inputs!$M$53,IF(AND(D36=4,H36=1),Inputs!$M$54,0))))</f>
        <v>0</v>
      </c>
      <c r="AE36" s="19">
        <f>IF(AND(D36=1,I36=1),Inputs!$N$34,IF(AND(D36=2,I36=1),Inputs!$N$35,IF(AND(D36=3,I36=1),Inputs!$N$36,IF(AND(D36=4,I36=1),Inputs!$N$37,0))))</f>
        <v>0</v>
      </c>
      <c r="AF36" s="19">
        <f>IF(AND(D36=1,I36=1),Inputs!$N$51,IF(AND(D36=2,I36=1),Inputs!$N$52,IF(AND(D36=3,I36=1),Inputs!$N$53,IF(AND(D36=4,I36=1),Inputs!$N$54,0))))</f>
        <v>0</v>
      </c>
      <c r="AG36" s="19" t="e">
        <f t="shared" si="6"/>
        <v>#N/A</v>
      </c>
      <c r="AH36" s="19" t="e">
        <f t="shared" si="7"/>
        <v>#N/A</v>
      </c>
      <c r="AI36" s="19" t="e">
        <f t="shared" si="8"/>
        <v>#N/A</v>
      </c>
      <c r="AJ36" s="19" t="e">
        <f>IF(K36=2,Inputs!$B$7,IF(K36=3,Inputs!$B$8,IF(K36=4,Inputs!$B$9,IF(K36=5,Inputs!$B$10,IF(K36=6,Inputs!$B$11)))))</f>
        <v>#N/A</v>
      </c>
      <c r="AK36" s="19">
        <f>Inputs!$B$65+C36</f>
        <v>500</v>
      </c>
      <c r="AL36" s="19" t="e">
        <f t="shared" si="9"/>
        <v>#N/A</v>
      </c>
      <c r="AM36" s="19" t="e">
        <f t="shared" si="10"/>
        <v>#N/A</v>
      </c>
      <c r="AN36" s="19" t="e">
        <f t="shared" si="0"/>
        <v>#N/A</v>
      </c>
      <c r="AO36" s="19" t="e">
        <f t="shared" si="1"/>
        <v>#N/A</v>
      </c>
      <c r="AP36" s="19" t="e">
        <f t="shared" si="2"/>
        <v>#N/A</v>
      </c>
      <c r="AQ36" s="22">
        <f t="shared" si="3"/>
        <v>0</v>
      </c>
      <c r="AR36" s="22">
        <f t="shared" si="4"/>
        <v>0</v>
      </c>
      <c r="AS36" s="22">
        <f>IF(AND(AQ36&gt;=Inputs!$B$15,D36=2),MAX(C36,Inputs!$B$15),AQ36)</f>
        <v>0</v>
      </c>
      <c r="AT36" s="22">
        <f>IF(AND(AR36&gt;=Inputs!$B$15,D36=2),MAX(C36,Inputs!$B$15),AR36)</f>
        <v>0</v>
      </c>
      <c r="AU36" s="22">
        <f>IF(AND(AS36&gt;=Inputs!$B$16,D36&lt;4),MAX(C36,Inputs!$B$16),AS36)</f>
        <v>0</v>
      </c>
      <c r="AV36" s="22">
        <f>IF(AND(AT36&gt;=Inputs!$B$16,D36&lt;4),MAX(C36,Inputs!$B$16),AT36)</f>
        <v>0</v>
      </c>
      <c r="AW36" s="20">
        <f>IF(AU36&gt;Inputs!$B$17,Inputs!$B$17,AU36)</f>
        <v>0</v>
      </c>
      <c r="AX36" s="20">
        <f>IF(AV36&gt;Inputs!$B$17,Inputs!$B$17,AV36)</f>
        <v>0</v>
      </c>
    </row>
    <row r="37" spans="1:50" x14ac:dyDescent="0.25">
      <c r="A37" s="1">
        <f>Levels!A38</f>
        <v>0</v>
      </c>
      <c r="B37" s="1">
        <f>Levels!B38</f>
        <v>0</v>
      </c>
      <c r="C37" s="15">
        <f>IF(AND(E37=0,F37=1),Levels!C38,'2014-2015'!AW37)</f>
        <v>0</v>
      </c>
      <c r="D37" s="1">
        <f>Levels!G38</f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 t="e">
        <f>Levels!AF38</f>
        <v>#N/A</v>
      </c>
      <c r="K37" s="1" t="e">
        <f>Levels!AG38</f>
        <v>#N/A</v>
      </c>
      <c r="L37" s="1" t="e">
        <f t="shared" si="5"/>
        <v>#N/A</v>
      </c>
      <c r="M37" s="19">
        <f>IF(D37=1,Inputs!$J$25,IF(D37=2,Inputs!$J$26,IF(D37=3,Inputs!$J$27,IF(D37=4,Inputs!$J$28,0))))</f>
        <v>0</v>
      </c>
      <c r="N37" s="19">
        <f>IF(D37=1,Inputs!$J$42,IF(D37=2,Inputs!$J$43,IF(D37=3,Inputs!$J$44,IF(D37=4,Inputs!$J$45,0))))</f>
        <v>0</v>
      </c>
      <c r="O37" s="19">
        <f>IF(D37=1,Inputs!$K$25,IF(D37=2,Inputs!$K$26,IF(D37=3,Inputs!$K$27,IF(D37=4,Inputs!$K$28,0))))</f>
        <v>0</v>
      </c>
      <c r="P37" s="19">
        <f>IF(D37=1,Inputs!$K$42,IF(D37=2,Inputs!$K$43,IF(D37=3,Inputs!$K$44,IF(D37=4,Inputs!$K$45,0))))</f>
        <v>0</v>
      </c>
      <c r="Q37" s="19">
        <f>IF(AND(D37=1,G37=1),Inputs!$L$25,IF(AND(D37=2,G37=1),Inputs!$L$26,IF(AND(D37=3,G37=1),Inputs!$L$27,IF(AND(D37=4,G37=1),Inputs!$L$28,0))))</f>
        <v>0</v>
      </c>
      <c r="R37" s="19">
        <f>IF(AND(D37=1,G37=1),Inputs!$L$42,IF(AND(D37=2,G37=1),Inputs!$L$43,IF(AND(D37=3,G37=1),Inputs!$L$44,IF(AND(D37=4,G37=1),Inputs!$L$45,0))))</f>
        <v>0</v>
      </c>
      <c r="S37" s="19">
        <f>IF(AND(D37=1,H37=1),Inputs!$M$25,IF(AND(D37=2,H37=1),Inputs!$M$26,IF(AND(D37=3,H37=1),Inputs!$M$27,IF(AND(D37=4,H37=1),Inputs!$M$28,0))))</f>
        <v>0</v>
      </c>
      <c r="T37" s="19">
        <f>IF(AND(D37=1,H37=1),Inputs!$M$42,IF(AND(D37=2,H37=1),Inputs!$M$43,IF(AND(D37=3,H37=1),Inputs!$M$44,IF(AND(D37=4,H37=1),Inputs!$M$45,0))))</f>
        <v>0</v>
      </c>
      <c r="U37" s="19">
        <f>IF(AND(D37=1,I37=1),Inputs!$N$25,IF(AND(D37=2,I37=1),Inputs!$N$26,IF(AND(D37=3,I37=1),Inputs!$N$27,IF(AND(D37=4,I37=1),Inputs!$N$28,0))))</f>
        <v>0</v>
      </c>
      <c r="V37" s="19">
        <f>IF(AND(D37=1,I37=1),Inputs!$N$42,IF(AND(D37=2,I37=1),Inputs!$N$43,IF(AND(D37=3,I37=1),Inputs!$N$44,IF(AND(D37=4,I37=1),Inputs!$N$45,0))))</f>
        <v>0</v>
      </c>
      <c r="W37" s="19">
        <f>IF(D37=1,Inputs!$J$34,IF(D37=2,Inputs!$J$35,IF(D37=3,Inputs!$J$36,IF(D37=4,Inputs!$J$37,0))))</f>
        <v>0</v>
      </c>
      <c r="X37" s="19">
        <f>IF(D37=1,Inputs!$J$51,IF(D37=2,Inputs!$J$52,IF(D37=3,Inputs!$J$53,IF(D37=4,Inputs!$J$54,0))))</f>
        <v>0</v>
      </c>
      <c r="Y37" s="19">
        <f>IF(D37=1,Inputs!$K$34,IF(D37=2,Inputs!$K$35,IF(D37=3,Inputs!$K$36,IF(D37=4,Inputs!$K$37,0))))</f>
        <v>0</v>
      </c>
      <c r="Z37" s="19">
        <f>IF(D37=1,Inputs!$K$51,IF(D37=2,Inputs!$K$52,IF(D37=3,Inputs!$K$53,IF(D37=4,Inputs!$K$54,0))))</f>
        <v>0</v>
      </c>
      <c r="AA37" s="19">
        <f>IF(AND(D37=1,G37=1),Inputs!$L$34,IF(AND(D37=2,G37=1),Inputs!$L$35,IF(AND(D37=3,G37=1),Inputs!$L$36,IF(AND(D37=4,G37=1),Inputs!$L$37,0))))</f>
        <v>0</v>
      </c>
      <c r="AB37" s="19">
        <f>IF(AND(D37=1,G37=1),Inputs!$L$51,IF(AND(D37=2,G37=1),Inputs!$L$52,IF(AND(D37=3,G37=1),Inputs!$L$53,IF(AND(D37=4,G37=1),Inputs!$L$54,0))))</f>
        <v>0</v>
      </c>
      <c r="AC37" s="19">
        <f>IF(AND(D37=1,H37=1),Inputs!$M$34,IF(AND(D37=2,H37=1),Inputs!$M$35,IF(AND(D37=3,H37=1),Inputs!$M$36,IF(AND(D37=4,H37=1),Inputs!$M$37,0))))</f>
        <v>0</v>
      </c>
      <c r="AD37" s="19">
        <f>IF(AND(D37=1,H37=1),Inputs!$M$51,IF(AND(D37=2,H37=1),Inputs!$M$52,IF(AND(D37=3,H37=1),Inputs!$M$53,IF(AND(D37=4,H37=1),Inputs!$M$54,0))))</f>
        <v>0</v>
      </c>
      <c r="AE37" s="19">
        <f>IF(AND(D37=1,I37=1),Inputs!$N$34,IF(AND(D37=2,I37=1),Inputs!$N$35,IF(AND(D37=3,I37=1),Inputs!$N$36,IF(AND(D37=4,I37=1),Inputs!$N$37,0))))</f>
        <v>0</v>
      </c>
      <c r="AF37" s="19">
        <f>IF(AND(D37=1,I37=1),Inputs!$N$51,IF(AND(D37=2,I37=1),Inputs!$N$52,IF(AND(D37=3,I37=1),Inputs!$N$53,IF(AND(D37=4,I37=1),Inputs!$N$54,0))))</f>
        <v>0</v>
      </c>
      <c r="AG37" s="19" t="e">
        <f t="shared" si="6"/>
        <v>#N/A</v>
      </c>
      <c r="AH37" s="19" t="e">
        <f t="shared" si="7"/>
        <v>#N/A</v>
      </c>
      <c r="AI37" s="19" t="e">
        <f t="shared" si="8"/>
        <v>#N/A</v>
      </c>
      <c r="AJ37" s="19" t="e">
        <f>IF(K37=2,Inputs!$B$7,IF(K37=3,Inputs!$B$8,IF(K37=4,Inputs!$B$9,IF(K37=5,Inputs!$B$10,IF(K37=6,Inputs!$B$11)))))</f>
        <v>#N/A</v>
      </c>
      <c r="AK37" s="19">
        <f>Inputs!$B$65+C37</f>
        <v>500</v>
      </c>
      <c r="AL37" s="19" t="e">
        <f t="shared" si="9"/>
        <v>#N/A</v>
      </c>
      <c r="AM37" s="19" t="e">
        <f t="shared" si="10"/>
        <v>#N/A</v>
      </c>
      <c r="AN37" s="19" t="e">
        <f t="shared" si="0"/>
        <v>#N/A</v>
      </c>
      <c r="AO37" s="19" t="e">
        <f t="shared" si="1"/>
        <v>#N/A</v>
      </c>
      <c r="AP37" s="19" t="e">
        <f t="shared" si="2"/>
        <v>#N/A</v>
      </c>
      <c r="AQ37" s="22">
        <f t="shared" si="3"/>
        <v>0</v>
      </c>
      <c r="AR37" s="22">
        <f t="shared" si="4"/>
        <v>0</v>
      </c>
      <c r="AS37" s="22">
        <f>IF(AND(AQ37&gt;=Inputs!$B$15,D37=2),MAX(C37,Inputs!$B$15),AQ37)</f>
        <v>0</v>
      </c>
      <c r="AT37" s="22">
        <f>IF(AND(AR37&gt;=Inputs!$B$15,D37=2),MAX(C37,Inputs!$B$15),AR37)</f>
        <v>0</v>
      </c>
      <c r="AU37" s="22">
        <f>IF(AND(AS37&gt;=Inputs!$B$16,D37&lt;4),MAX(C37,Inputs!$B$16),AS37)</f>
        <v>0</v>
      </c>
      <c r="AV37" s="22">
        <f>IF(AND(AT37&gt;=Inputs!$B$16,D37&lt;4),MAX(C37,Inputs!$B$16),AT37)</f>
        <v>0</v>
      </c>
      <c r="AW37" s="20">
        <f>IF(AU37&gt;Inputs!$B$17,Inputs!$B$17,AU37)</f>
        <v>0</v>
      </c>
      <c r="AX37" s="20">
        <f>IF(AV37&gt;Inputs!$B$17,Inputs!$B$17,AV37)</f>
        <v>0</v>
      </c>
    </row>
    <row r="38" spans="1:50" x14ac:dyDescent="0.25">
      <c r="A38" s="1">
        <f>Levels!A39</f>
        <v>0</v>
      </c>
      <c r="B38" s="1">
        <f>Levels!B39</f>
        <v>0</v>
      </c>
      <c r="C38" s="15">
        <f>IF(AND(E38=0,F38=1),Levels!C39,'2014-2015'!AW38)</f>
        <v>0</v>
      </c>
      <c r="D38" s="1">
        <f>Levels!G39</f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 t="e">
        <f>Levels!AF39</f>
        <v>#N/A</v>
      </c>
      <c r="K38" s="1" t="e">
        <f>Levels!AG39</f>
        <v>#N/A</v>
      </c>
      <c r="L38" s="1" t="e">
        <f t="shared" si="5"/>
        <v>#N/A</v>
      </c>
      <c r="M38" s="19">
        <f>IF(D38=1,Inputs!$J$25,IF(D38=2,Inputs!$J$26,IF(D38=3,Inputs!$J$27,IF(D38=4,Inputs!$J$28,0))))</f>
        <v>0</v>
      </c>
      <c r="N38" s="19">
        <f>IF(D38=1,Inputs!$J$42,IF(D38=2,Inputs!$J$43,IF(D38=3,Inputs!$J$44,IF(D38=4,Inputs!$J$45,0))))</f>
        <v>0</v>
      </c>
      <c r="O38" s="19">
        <f>IF(D38=1,Inputs!$K$25,IF(D38=2,Inputs!$K$26,IF(D38=3,Inputs!$K$27,IF(D38=4,Inputs!$K$28,0))))</f>
        <v>0</v>
      </c>
      <c r="P38" s="19">
        <f>IF(D38=1,Inputs!$K$42,IF(D38=2,Inputs!$K$43,IF(D38=3,Inputs!$K$44,IF(D38=4,Inputs!$K$45,0))))</f>
        <v>0</v>
      </c>
      <c r="Q38" s="19">
        <f>IF(AND(D38=1,G38=1),Inputs!$L$25,IF(AND(D38=2,G38=1),Inputs!$L$26,IF(AND(D38=3,G38=1),Inputs!$L$27,IF(AND(D38=4,G38=1),Inputs!$L$28,0))))</f>
        <v>0</v>
      </c>
      <c r="R38" s="19">
        <f>IF(AND(D38=1,G38=1),Inputs!$L$42,IF(AND(D38=2,G38=1),Inputs!$L$43,IF(AND(D38=3,G38=1),Inputs!$L$44,IF(AND(D38=4,G38=1),Inputs!$L$45,0))))</f>
        <v>0</v>
      </c>
      <c r="S38" s="19">
        <f>IF(AND(D38=1,H38=1),Inputs!$M$25,IF(AND(D38=2,H38=1),Inputs!$M$26,IF(AND(D38=3,H38=1),Inputs!$M$27,IF(AND(D38=4,H38=1),Inputs!$M$28,0))))</f>
        <v>0</v>
      </c>
      <c r="T38" s="19">
        <f>IF(AND(D38=1,H38=1),Inputs!$M$42,IF(AND(D38=2,H38=1),Inputs!$M$43,IF(AND(D38=3,H38=1),Inputs!$M$44,IF(AND(D38=4,H38=1),Inputs!$M$45,0))))</f>
        <v>0</v>
      </c>
      <c r="U38" s="19">
        <f>IF(AND(D38=1,I38=1),Inputs!$N$25,IF(AND(D38=2,I38=1),Inputs!$N$26,IF(AND(D38=3,I38=1),Inputs!$N$27,IF(AND(D38=4,I38=1),Inputs!$N$28,0))))</f>
        <v>0</v>
      </c>
      <c r="V38" s="19">
        <f>IF(AND(D38=1,I38=1),Inputs!$N$42,IF(AND(D38=2,I38=1),Inputs!$N$43,IF(AND(D38=3,I38=1),Inputs!$N$44,IF(AND(D38=4,I38=1),Inputs!$N$45,0))))</f>
        <v>0</v>
      </c>
      <c r="W38" s="19">
        <f>IF(D38=1,Inputs!$J$34,IF(D38=2,Inputs!$J$35,IF(D38=3,Inputs!$J$36,IF(D38=4,Inputs!$J$37,0))))</f>
        <v>0</v>
      </c>
      <c r="X38" s="19">
        <f>IF(D38=1,Inputs!$J$51,IF(D38=2,Inputs!$J$52,IF(D38=3,Inputs!$J$53,IF(D38=4,Inputs!$J$54,0))))</f>
        <v>0</v>
      </c>
      <c r="Y38" s="19">
        <f>IF(D38=1,Inputs!$K$34,IF(D38=2,Inputs!$K$35,IF(D38=3,Inputs!$K$36,IF(D38=4,Inputs!$K$37,0))))</f>
        <v>0</v>
      </c>
      <c r="Z38" s="19">
        <f>IF(D38=1,Inputs!$K$51,IF(D38=2,Inputs!$K$52,IF(D38=3,Inputs!$K$53,IF(D38=4,Inputs!$K$54,0))))</f>
        <v>0</v>
      </c>
      <c r="AA38" s="19">
        <f>IF(AND(D38=1,G38=1),Inputs!$L$34,IF(AND(D38=2,G38=1),Inputs!$L$35,IF(AND(D38=3,G38=1),Inputs!$L$36,IF(AND(D38=4,G38=1),Inputs!$L$37,0))))</f>
        <v>0</v>
      </c>
      <c r="AB38" s="19">
        <f>IF(AND(D38=1,G38=1),Inputs!$L$51,IF(AND(D38=2,G38=1),Inputs!$L$52,IF(AND(D38=3,G38=1),Inputs!$L$53,IF(AND(D38=4,G38=1),Inputs!$L$54,0))))</f>
        <v>0</v>
      </c>
      <c r="AC38" s="19">
        <f>IF(AND(D38=1,H38=1),Inputs!$M$34,IF(AND(D38=2,H38=1),Inputs!$M$35,IF(AND(D38=3,H38=1),Inputs!$M$36,IF(AND(D38=4,H38=1),Inputs!$M$37,0))))</f>
        <v>0</v>
      </c>
      <c r="AD38" s="19">
        <f>IF(AND(D38=1,H38=1),Inputs!$M$51,IF(AND(D38=2,H38=1),Inputs!$M$52,IF(AND(D38=3,H38=1),Inputs!$M$53,IF(AND(D38=4,H38=1),Inputs!$M$54,0))))</f>
        <v>0</v>
      </c>
      <c r="AE38" s="19">
        <f>IF(AND(D38=1,I38=1),Inputs!$N$34,IF(AND(D38=2,I38=1),Inputs!$N$35,IF(AND(D38=3,I38=1),Inputs!$N$36,IF(AND(D38=4,I38=1),Inputs!$N$37,0))))</f>
        <v>0</v>
      </c>
      <c r="AF38" s="19">
        <f>IF(AND(D38=1,I38=1),Inputs!$N$51,IF(AND(D38=2,I38=1),Inputs!$N$52,IF(AND(D38=3,I38=1),Inputs!$N$53,IF(AND(D38=4,I38=1),Inputs!$N$54,0))))</f>
        <v>0</v>
      </c>
      <c r="AG38" s="19" t="e">
        <f t="shared" si="6"/>
        <v>#N/A</v>
      </c>
      <c r="AH38" s="19" t="e">
        <f t="shared" si="7"/>
        <v>#N/A</v>
      </c>
      <c r="AI38" s="19" t="e">
        <f t="shared" si="8"/>
        <v>#N/A</v>
      </c>
      <c r="AJ38" s="19" t="e">
        <f>IF(K38=2,Inputs!$B$7,IF(K38=3,Inputs!$B$8,IF(K38=4,Inputs!$B$9,IF(K38=5,Inputs!$B$10,IF(K38=6,Inputs!$B$11)))))</f>
        <v>#N/A</v>
      </c>
      <c r="AK38" s="19">
        <f>Inputs!$B$65+C38</f>
        <v>500</v>
      </c>
      <c r="AL38" s="19" t="e">
        <f t="shared" si="9"/>
        <v>#N/A</v>
      </c>
      <c r="AM38" s="19" t="e">
        <f t="shared" si="10"/>
        <v>#N/A</v>
      </c>
      <c r="AN38" s="19" t="e">
        <f t="shared" si="0"/>
        <v>#N/A</v>
      </c>
      <c r="AO38" s="19" t="e">
        <f t="shared" si="1"/>
        <v>#N/A</v>
      </c>
      <c r="AP38" s="19" t="e">
        <f t="shared" si="2"/>
        <v>#N/A</v>
      </c>
      <c r="AQ38" s="22">
        <f t="shared" si="3"/>
        <v>0</v>
      </c>
      <c r="AR38" s="22">
        <f t="shared" si="4"/>
        <v>0</v>
      </c>
      <c r="AS38" s="22">
        <f>IF(AND(AQ38&gt;=Inputs!$B$15,D38=2),MAX(C38,Inputs!$B$15),AQ38)</f>
        <v>0</v>
      </c>
      <c r="AT38" s="22">
        <f>IF(AND(AR38&gt;=Inputs!$B$15,D38=2),MAX(C38,Inputs!$B$15),AR38)</f>
        <v>0</v>
      </c>
      <c r="AU38" s="22">
        <f>IF(AND(AS38&gt;=Inputs!$B$16,D38&lt;4),MAX(C38,Inputs!$B$16),AS38)</f>
        <v>0</v>
      </c>
      <c r="AV38" s="22">
        <f>IF(AND(AT38&gt;=Inputs!$B$16,D38&lt;4),MAX(C38,Inputs!$B$16),AT38)</f>
        <v>0</v>
      </c>
      <c r="AW38" s="20">
        <f>IF(AU38&gt;Inputs!$B$17,Inputs!$B$17,AU38)</f>
        <v>0</v>
      </c>
      <c r="AX38" s="20">
        <f>IF(AV38&gt;Inputs!$B$17,Inputs!$B$17,AV38)</f>
        <v>0</v>
      </c>
    </row>
    <row r="39" spans="1:50" x14ac:dyDescent="0.25">
      <c r="A39" s="1">
        <f>Levels!A40</f>
        <v>0</v>
      </c>
      <c r="B39" s="1">
        <f>Levels!B40</f>
        <v>0</v>
      </c>
      <c r="C39" s="15">
        <f>IF(AND(E39=0,F39=1),Levels!C40,'2014-2015'!AW39)</f>
        <v>0</v>
      </c>
      <c r="D39" s="1">
        <f>Levels!G40</f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 t="e">
        <f>Levels!AF40</f>
        <v>#N/A</v>
      </c>
      <c r="K39" s="1" t="e">
        <f>Levels!AG40</f>
        <v>#N/A</v>
      </c>
      <c r="L39" s="1" t="e">
        <f t="shared" si="5"/>
        <v>#N/A</v>
      </c>
      <c r="M39" s="19">
        <f>IF(D39=1,Inputs!$J$25,IF(D39=2,Inputs!$J$26,IF(D39=3,Inputs!$J$27,IF(D39=4,Inputs!$J$28,0))))</f>
        <v>0</v>
      </c>
      <c r="N39" s="19">
        <f>IF(D39=1,Inputs!$J$42,IF(D39=2,Inputs!$J$43,IF(D39=3,Inputs!$J$44,IF(D39=4,Inputs!$J$45,0))))</f>
        <v>0</v>
      </c>
      <c r="O39" s="19">
        <f>IF(D39=1,Inputs!$K$25,IF(D39=2,Inputs!$K$26,IF(D39=3,Inputs!$K$27,IF(D39=4,Inputs!$K$28,0))))</f>
        <v>0</v>
      </c>
      <c r="P39" s="19">
        <f>IF(D39=1,Inputs!$K$42,IF(D39=2,Inputs!$K$43,IF(D39=3,Inputs!$K$44,IF(D39=4,Inputs!$K$45,0))))</f>
        <v>0</v>
      </c>
      <c r="Q39" s="19">
        <f>IF(AND(D39=1,G39=1),Inputs!$L$25,IF(AND(D39=2,G39=1),Inputs!$L$26,IF(AND(D39=3,G39=1),Inputs!$L$27,IF(AND(D39=4,G39=1),Inputs!$L$28,0))))</f>
        <v>0</v>
      </c>
      <c r="R39" s="19">
        <f>IF(AND(D39=1,G39=1),Inputs!$L$42,IF(AND(D39=2,G39=1),Inputs!$L$43,IF(AND(D39=3,G39=1),Inputs!$L$44,IF(AND(D39=4,G39=1),Inputs!$L$45,0))))</f>
        <v>0</v>
      </c>
      <c r="S39" s="19">
        <f>IF(AND(D39=1,H39=1),Inputs!$M$25,IF(AND(D39=2,H39=1),Inputs!$M$26,IF(AND(D39=3,H39=1),Inputs!$M$27,IF(AND(D39=4,H39=1),Inputs!$M$28,0))))</f>
        <v>0</v>
      </c>
      <c r="T39" s="19">
        <f>IF(AND(D39=1,H39=1),Inputs!$M$42,IF(AND(D39=2,H39=1),Inputs!$M$43,IF(AND(D39=3,H39=1),Inputs!$M$44,IF(AND(D39=4,H39=1),Inputs!$M$45,0))))</f>
        <v>0</v>
      </c>
      <c r="U39" s="19">
        <f>IF(AND(D39=1,I39=1),Inputs!$N$25,IF(AND(D39=2,I39=1),Inputs!$N$26,IF(AND(D39=3,I39=1),Inputs!$N$27,IF(AND(D39=4,I39=1),Inputs!$N$28,0))))</f>
        <v>0</v>
      </c>
      <c r="V39" s="19">
        <f>IF(AND(D39=1,I39=1),Inputs!$N$42,IF(AND(D39=2,I39=1),Inputs!$N$43,IF(AND(D39=3,I39=1),Inputs!$N$44,IF(AND(D39=4,I39=1),Inputs!$N$45,0))))</f>
        <v>0</v>
      </c>
      <c r="W39" s="19">
        <f>IF(D39=1,Inputs!$J$34,IF(D39=2,Inputs!$J$35,IF(D39=3,Inputs!$J$36,IF(D39=4,Inputs!$J$37,0))))</f>
        <v>0</v>
      </c>
      <c r="X39" s="19">
        <f>IF(D39=1,Inputs!$J$51,IF(D39=2,Inputs!$J$52,IF(D39=3,Inputs!$J$53,IF(D39=4,Inputs!$J$54,0))))</f>
        <v>0</v>
      </c>
      <c r="Y39" s="19">
        <f>IF(D39=1,Inputs!$K$34,IF(D39=2,Inputs!$K$35,IF(D39=3,Inputs!$K$36,IF(D39=4,Inputs!$K$37,0))))</f>
        <v>0</v>
      </c>
      <c r="Z39" s="19">
        <f>IF(D39=1,Inputs!$K$51,IF(D39=2,Inputs!$K$52,IF(D39=3,Inputs!$K$53,IF(D39=4,Inputs!$K$54,0))))</f>
        <v>0</v>
      </c>
      <c r="AA39" s="19">
        <f>IF(AND(D39=1,G39=1),Inputs!$L$34,IF(AND(D39=2,G39=1),Inputs!$L$35,IF(AND(D39=3,G39=1),Inputs!$L$36,IF(AND(D39=4,G39=1),Inputs!$L$37,0))))</f>
        <v>0</v>
      </c>
      <c r="AB39" s="19">
        <f>IF(AND(D39=1,G39=1),Inputs!$L$51,IF(AND(D39=2,G39=1),Inputs!$L$52,IF(AND(D39=3,G39=1),Inputs!$L$53,IF(AND(D39=4,G39=1),Inputs!$L$54,0))))</f>
        <v>0</v>
      </c>
      <c r="AC39" s="19">
        <f>IF(AND(D39=1,H39=1),Inputs!$M$34,IF(AND(D39=2,H39=1),Inputs!$M$35,IF(AND(D39=3,H39=1),Inputs!$M$36,IF(AND(D39=4,H39=1),Inputs!$M$37,0))))</f>
        <v>0</v>
      </c>
      <c r="AD39" s="19">
        <f>IF(AND(D39=1,H39=1),Inputs!$M$51,IF(AND(D39=2,H39=1),Inputs!$M$52,IF(AND(D39=3,H39=1),Inputs!$M$53,IF(AND(D39=4,H39=1),Inputs!$M$54,0))))</f>
        <v>0</v>
      </c>
      <c r="AE39" s="19">
        <f>IF(AND(D39=1,I39=1),Inputs!$N$34,IF(AND(D39=2,I39=1),Inputs!$N$35,IF(AND(D39=3,I39=1),Inputs!$N$36,IF(AND(D39=4,I39=1),Inputs!$N$37,0))))</f>
        <v>0</v>
      </c>
      <c r="AF39" s="19">
        <f>IF(AND(D39=1,I39=1),Inputs!$N$51,IF(AND(D39=2,I39=1),Inputs!$N$52,IF(AND(D39=3,I39=1),Inputs!$N$53,IF(AND(D39=4,I39=1),Inputs!$N$54,0))))</f>
        <v>0</v>
      </c>
      <c r="AG39" s="19" t="e">
        <f t="shared" si="6"/>
        <v>#N/A</v>
      </c>
      <c r="AH39" s="19" t="e">
        <f t="shared" si="7"/>
        <v>#N/A</v>
      </c>
      <c r="AI39" s="19" t="e">
        <f t="shared" si="8"/>
        <v>#N/A</v>
      </c>
      <c r="AJ39" s="19" t="e">
        <f>IF(K39=2,Inputs!$B$7,IF(K39=3,Inputs!$B$8,IF(K39=4,Inputs!$B$9,IF(K39=5,Inputs!$B$10,IF(K39=6,Inputs!$B$11)))))</f>
        <v>#N/A</v>
      </c>
      <c r="AK39" s="19">
        <f>Inputs!$B$65+C39</f>
        <v>500</v>
      </c>
      <c r="AL39" s="19" t="e">
        <f t="shared" si="9"/>
        <v>#N/A</v>
      </c>
      <c r="AM39" s="19" t="e">
        <f t="shared" si="10"/>
        <v>#N/A</v>
      </c>
      <c r="AN39" s="19" t="e">
        <f t="shared" si="0"/>
        <v>#N/A</v>
      </c>
      <c r="AO39" s="19" t="e">
        <f t="shared" si="1"/>
        <v>#N/A</v>
      </c>
      <c r="AP39" s="19" t="e">
        <f t="shared" si="2"/>
        <v>#N/A</v>
      </c>
      <c r="AQ39" s="22">
        <f t="shared" si="3"/>
        <v>0</v>
      </c>
      <c r="AR39" s="22">
        <f t="shared" si="4"/>
        <v>0</v>
      </c>
      <c r="AS39" s="22">
        <f>IF(AND(AQ39&gt;=Inputs!$B$15,D39=2),MAX(C39,Inputs!$B$15),AQ39)</f>
        <v>0</v>
      </c>
      <c r="AT39" s="22">
        <f>IF(AND(AR39&gt;=Inputs!$B$15,D39=2),MAX(C39,Inputs!$B$15),AR39)</f>
        <v>0</v>
      </c>
      <c r="AU39" s="22">
        <f>IF(AND(AS39&gt;=Inputs!$B$16,D39&lt;4),MAX(C39,Inputs!$B$16),AS39)</f>
        <v>0</v>
      </c>
      <c r="AV39" s="22">
        <f>IF(AND(AT39&gt;=Inputs!$B$16,D39&lt;4),MAX(C39,Inputs!$B$16),AT39)</f>
        <v>0</v>
      </c>
      <c r="AW39" s="20">
        <f>IF(AU39&gt;Inputs!$B$17,Inputs!$B$17,AU39)</f>
        <v>0</v>
      </c>
      <c r="AX39" s="20">
        <f>IF(AV39&gt;Inputs!$B$17,Inputs!$B$17,AV39)</f>
        <v>0</v>
      </c>
    </row>
    <row r="40" spans="1:50" x14ac:dyDescent="0.25">
      <c r="A40" s="1">
        <f>Levels!A41</f>
        <v>0</v>
      </c>
      <c r="B40" s="1">
        <f>Levels!B41</f>
        <v>0</v>
      </c>
      <c r="C40" s="15">
        <f>IF(AND(E40=0,F40=1),Levels!C41,'2014-2015'!AW40)</f>
        <v>0</v>
      </c>
      <c r="D40" s="1">
        <f>Levels!G41</f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 t="e">
        <f>Levels!AF41</f>
        <v>#N/A</v>
      </c>
      <c r="K40" s="1" t="e">
        <f>Levels!AG41</f>
        <v>#N/A</v>
      </c>
      <c r="L40" s="1" t="e">
        <f t="shared" si="5"/>
        <v>#N/A</v>
      </c>
      <c r="M40" s="19">
        <f>IF(D40=1,Inputs!$J$25,IF(D40=2,Inputs!$J$26,IF(D40=3,Inputs!$J$27,IF(D40=4,Inputs!$J$28,0))))</f>
        <v>0</v>
      </c>
      <c r="N40" s="19">
        <f>IF(D40=1,Inputs!$J$42,IF(D40=2,Inputs!$J$43,IF(D40=3,Inputs!$J$44,IF(D40=4,Inputs!$J$45,0))))</f>
        <v>0</v>
      </c>
      <c r="O40" s="19">
        <f>IF(D40=1,Inputs!$K$25,IF(D40=2,Inputs!$K$26,IF(D40=3,Inputs!$K$27,IF(D40=4,Inputs!$K$28,0))))</f>
        <v>0</v>
      </c>
      <c r="P40" s="19">
        <f>IF(D40=1,Inputs!$K$42,IF(D40=2,Inputs!$K$43,IF(D40=3,Inputs!$K$44,IF(D40=4,Inputs!$K$45,0))))</f>
        <v>0</v>
      </c>
      <c r="Q40" s="19">
        <f>IF(AND(D40=1,G40=1),Inputs!$L$25,IF(AND(D40=2,G40=1),Inputs!$L$26,IF(AND(D40=3,G40=1),Inputs!$L$27,IF(AND(D40=4,G40=1),Inputs!$L$28,0))))</f>
        <v>0</v>
      </c>
      <c r="R40" s="19">
        <f>IF(AND(D40=1,G40=1),Inputs!$L$42,IF(AND(D40=2,G40=1),Inputs!$L$43,IF(AND(D40=3,G40=1),Inputs!$L$44,IF(AND(D40=4,G40=1),Inputs!$L$45,0))))</f>
        <v>0</v>
      </c>
      <c r="S40" s="19">
        <f>IF(AND(D40=1,H40=1),Inputs!$M$25,IF(AND(D40=2,H40=1),Inputs!$M$26,IF(AND(D40=3,H40=1),Inputs!$M$27,IF(AND(D40=4,H40=1),Inputs!$M$28,0))))</f>
        <v>0</v>
      </c>
      <c r="T40" s="19">
        <f>IF(AND(D40=1,H40=1),Inputs!$M$42,IF(AND(D40=2,H40=1),Inputs!$M$43,IF(AND(D40=3,H40=1),Inputs!$M$44,IF(AND(D40=4,H40=1),Inputs!$M$45,0))))</f>
        <v>0</v>
      </c>
      <c r="U40" s="19">
        <f>IF(AND(D40=1,I40=1),Inputs!$N$25,IF(AND(D40=2,I40=1),Inputs!$N$26,IF(AND(D40=3,I40=1),Inputs!$N$27,IF(AND(D40=4,I40=1),Inputs!$N$28,0))))</f>
        <v>0</v>
      </c>
      <c r="V40" s="19">
        <f>IF(AND(D40=1,I40=1),Inputs!$N$42,IF(AND(D40=2,I40=1),Inputs!$N$43,IF(AND(D40=3,I40=1),Inputs!$N$44,IF(AND(D40=4,I40=1),Inputs!$N$45,0))))</f>
        <v>0</v>
      </c>
      <c r="W40" s="19">
        <f>IF(D40=1,Inputs!$J$34,IF(D40=2,Inputs!$J$35,IF(D40=3,Inputs!$J$36,IF(D40=4,Inputs!$J$37,0))))</f>
        <v>0</v>
      </c>
      <c r="X40" s="19">
        <f>IF(D40=1,Inputs!$J$51,IF(D40=2,Inputs!$J$52,IF(D40=3,Inputs!$J$53,IF(D40=4,Inputs!$J$54,0))))</f>
        <v>0</v>
      </c>
      <c r="Y40" s="19">
        <f>IF(D40=1,Inputs!$K$34,IF(D40=2,Inputs!$K$35,IF(D40=3,Inputs!$K$36,IF(D40=4,Inputs!$K$37,0))))</f>
        <v>0</v>
      </c>
      <c r="Z40" s="19">
        <f>IF(D40=1,Inputs!$K$51,IF(D40=2,Inputs!$K$52,IF(D40=3,Inputs!$K$53,IF(D40=4,Inputs!$K$54,0))))</f>
        <v>0</v>
      </c>
      <c r="AA40" s="19">
        <f>IF(AND(D40=1,G40=1),Inputs!$L$34,IF(AND(D40=2,G40=1),Inputs!$L$35,IF(AND(D40=3,G40=1),Inputs!$L$36,IF(AND(D40=4,G40=1),Inputs!$L$37,0))))</f>
        <v>0</v>
      </c>
      <c r="AB40" s="19">
        <f>IF(AND(D40=1,G40=1),Inputs!$L$51,IF(AND(D40=2,G40=1),Inputs!$L$52,IF(AND(D40=3,G40=1),Inputs!$L$53,IF(AND(D40=4,G40=1),Inputs!$L$54,0))))</f>
        <v>0</v>
      </c>
      <c r="AC40" s="19">
        <f>IF(AND(D40=1,H40=1),Inputs!$M$34,IF(AND(D40=2,H40=1),Inputs!$M$35,IF(AND(D40=3,H40=1),Inputs!$M$36,IF(AND(D40=4,H40=1),Inputs!$M$37,0))))</f>
        <v>0</v>
      </c>
      <c r="AD40" s="19">
        <f>IF(AND(D40=1,H40=1),Inputs!$M$51,IF(AND(D40=2,H40=1),Inputs!$M$52,IF(AND(D40=3,H40=1),Inputs!$M$53,IF(AND(D40=4,H40=1),Inputs!$M$54,0))))</f>
        <v>0</v>
      </c>
      <c r="AE40" s="19">
        <f>IF(AND(D40=1,I40=1),Inputs!$N$34,IF(AND(D40=2,I40=1),Inputs!$N$35,IF(AND(D40=3,I40=1),Inputs!$N$36,IF(AND(D40=4,I40=1),Inputs!$N$37,0))))</f>
        <v>0</v>
      </c>
      <c r="AF40" s="19">
        <f>IF(AND(D40=1,I40=1),Inputs!$N$51,IF(AND(D40=2,I40=1),Inputs!$N$52,IF(AND(D40=3,I40=1),Inputs!$N$53,IF(AND(D40=4,I40=1),Inputs!$N$54,0))))</f>
        <v>0</v>
      </c>
      <c r="AG40" s="19" t="e">
        <f t="shared" si="6"/>
        <v>#N/A</v>
      </c>
      <c r="AH40" s="19" t="e">
        <f t="shared" si="7"/>
        <v>#N/A</v>
      </c>
      <c r="AI40" s="19" t="e">
        <f t="shared" si="8"/>
        <v>#N/A</v>
      </c>
      <c r="AJ40" s="19" t="e">
        <f>IF(K40=2,Inputs!$B$7,IF(K40=3,Inputs!$B$8,IF(K40=4,Inputs!$B$9,IF(K40=5,Inputs!$B$10,IF(K40=6,Inputs!$B$11)))))</f>
        <v>#N/A</v>
      </c>
      <c r="AK40" s="19">
        <f>Inputs!$B$65+C40</f>
        <v>500</v>
      </c>
      <c r="AL40" s="19" t="e">
        <f t="shared" si="9"/>
        <v>#N/A</v>
      </c>
      <c r="AM40" s="19" t="e">
        <f t="shared" si="10"/>
        <v>#N/A</v>
      </c>
      <c r="AN40" s="19" t="e">
        <f t="shared" si="0"/>
        <v>#N/A</v>
      </c>
      <c r="AO40" s="19" t="e">
        <f t="shared" si="1"/>
        <v>#N/A</v>
      </c>
      <c r="AP40" s="19" t="e">
        <f t="shared" si="2"/>
        <v>#N/A</v>
      </c>
      <c r="AQ40" s="22">
        <f t="shared" si="3"/>
        <v>0</v>
      </c>
      <c r="AR40" s="22">
        <f t="shared" si="4"/>
        <v>0</v>
      </c>
      <c r="AS40" s="22">
        <f>IF(AND(AQ40&gt;=Inputs!$B$15,D40=2),MAX(C40,Inputs!$B$15),AQ40)</f>
        <v>0</v>
      </c>
      <c r="AT40" s="22">
        <f>IF(AND(AR40&gt;=Inputs!$B$15,D40=2),MAX(C40,Inputs!$B$15),AR40)</f>
        <v>0</v>
      </c>
      <c r="AU40" s="22">
        <f>IF(AND(AS40&gt;=Inputs!$B$16,D40&lt;4),MAX(C40,Inputs!$B$16),AS40)</f>
        <v>0</v>
      </c>
      <c r="AV40" s="22">
        <f>IF(AND(AT40&gt;=Inputs!$B$16,D40&lt;4),MAX(C40,Inputs!$B$16),AT40)</f>
        <v>0</v>
      </c>
      <c r="AW40" s="20">
        <f>IF(AU40&gt;Inputs!$B$17,Inputs!$B$17,AU40)</f>
        <v>0</v>
      </c>
      <c r="AX40" s="20">
        <f>IF(AV40&gt;Inputs!$B$17,Inputs!$B$17,AV40)</f>
        <v>0</v>
      </c>
    </row>
    <row r="41" spans="1:50" x14ac:dyDescent="0.25">
      <c r="A41" s="1">
        <f>Levels!A42</f>
        <v>0</v>
      </c>
      <c r="B41" s="1">
        <f>Levels!B42</f>
        <v>0</v>
      </c>
      <c r="C41" s="15">
        <f>IF(AND(E41=0,F41=1),Levels!C42,'2014-2015'!AW41)</f>
        <v>0</v>
      </c>
      <c r="D41" s="1">
        <f>Levels!G42</f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 t="e">
        <f>Levels!AF42</f>
        <v>#N/A</v>
      </c>
      <c r="K41" s="1" t="e">
        <f>Levels!AG42</f>
        <v>#N/A</v>
      </c>
      <c r="L41" s="1" t="e">
        <f t="shared" si="5"/>
        <v>#N/A</v>
      </c>
      <c r="M41" s="19">
        <f>IF(D41=1,Inputs!$J$25,IF(D41=2,Inputs!$J$26,IF(D41=3,Inputs!$J$27,IF(D41=4,Inputs!$J$28,0))))</f>
        <v>0</v>
      </c>
      <c r="N41" s="19">
        <f>IF(D41=1,Inputs!$J$42,IF(D41=2,Inputs!$J$43,IF(D41=3,Inputs!$J$44,IF(D41=4,Inputs!$J$45,0))))</f>
        <v>0</v>
      </c>
      <c r="O41" s="19">
        <f>IF(D41=1,Inputs!$K$25,IF(D41=2,Inputs!$K$26,IF(D41=3,Inputs!$K$27,IF(D41=4,Inputs!$K$28,0))))</f>
        <v>0</v>
      </c>
      <c r="P41" s="19">
        <f>IF(D41=1,Inputs!$K$42,IF(D41=2,Inputs!$K$43,IF(D41=3,Inputs!$K$44,IF(D41=4,Inputs!$K$45,0))))</f>
        <v>0</v>
      </c>
      <c r="Q41" s="19">
        <f>IF(AND(D41=1,G41=1),Inputs!$L$25,IF(AND(D41=2,G41=1),Inputs!$L$26,IF(AND(D41=3,G41=1),Inputs!$L$27,IF(AND(D41=4,G41=1),Inputs!$L$28,0))))</f>
        <v>0</v>
      </c>
      <c r="R41" s="19">
        <f>IF(AND(D41=1,G41=1),Inputs!$L$42,IF(AND(D41=2,G41=1),Inputs!$L$43,IF(AND(D41=3,G41=1),Inputs!$L$44,IF(AND(D41=4,G41=1),Inputs!$L$45,0))))</f>
        <v>0</v>
      </c>
      <c r="S41" s="19">
        <f>IF(AND(D41=1,H41=1),Inputs!$M$25,IF(AND(D41=2,H41=1),Inputs!$M$26,IF(AND(D41=3,H41=1),Inputs!$M$27,IF(AND(D41=4,H41=1),Inputs!$M$28,0))))</f>
        <v>0</v>
      </c>
      <c r="T41" s="19">
        <f>IF(AND(D41=1,H41=1),Inputs!$M$42,IF(AND(D41=2,H41=1),Inputs!$M$43,IF(AND(D41=3,H41=1),Inputs!$M$44,IF(AND(D41=4,H41=1),Inputs!$M$45,0))))</f>
        <v>0</v>
      </c>
      <c r="U41" s="19">
        <f>IF(AND(D41=1,I41=1),Inputs!$N$25,IF(AND(D41=2,I41=1),Inputs!$N$26,IF(AND(D41=3,I41=1),Inputs!$N$27,IF(AND(D41=4,I41=1),Inputs!$N$28,0))))</f>
        <v>0</v>
      </c>
      <c r="V41" s="19">
        <f>IF(AND(D41=1,I41=1),Inputs!$N$42,IF(AND(D41=2,I41=1),Inputs!$N$43,IF(AND(D41=3,I41=1),Inputs!$N$44,IF(AND(D41=4,I41=1),Inputs!$N$45,0))))</f>
        <v>0</v>
      </c>
      <c r="W41" s="19">
        <f>IF(D41=1,Inputs!$J$34,IF(D41=2,Inputs!$J$35,IF(D41=3,Inputs!$J$36,IF(D41=4,Inputs!$J$37,0))))</f>
        <v>0</v>
      </c>
      <c r="X41" s="19">
        <f>IF(D41=1,Inputs!$J$51,IF(D41=2,Inputs!$J$52,IF(D41=3,Inputs!$J$53,IF(D41=4,Inputs!$J$54,0))))</f>
        <v>0</v>
      </c>
      <c r="Y41" s="19">
        <f>IF(D41=1,Inputs!$K$34,IF(D41=2,Inputs!$K$35,IF(D41=3,Inputs!$K$36,IF(D41=4,Inputs!$K$37,0))))</f>
        <v>0</v>
      </c>
      <c r="Z41" s="19">
        <f>IF(D41=1,Inputs!$K$51,IF(D41=2,Inputs!$K$52,IF(D41=3,Inputs!$K$53,IF(D41=4,Inputs!$K$54,0))))</f>
        <v>0</v>
      </c>
      <c r="AA41" s="19">
        <f>IF(AND(D41=1,G41=1),Inputs!$L$34,IF(AND(D41=2,G41=1),Inputs!$L$35,IF(AND(D41=3,G41=1),Inputs!$L$36,IF(AND(D41=4,G41=1),Inputs!$L$37,0))))</f>
        <v>0</v>
      </c>
      <c r="AB41" s="19">
        <f>IF(AND(D41=1,G41=1),Inputs!$L$51,IF(AND(D41=2,G41=1),Inputs!$L$52,IF(AND(D41=3,G41=1),Inputs!$L$53,IF(AND(D41=4,G41=1),Inputs!$L$54,0))))</f>
        <v>0</v>
      </c>
      <c r="AC41" s="19">
        <f>IF(AND(D41=1,H41=1),Inputs!$M$34,IF(AND(D41=2,H41=1),Inputs!$M$35,IF(AND(D41=3,H41=1),Inputs!$M$36,IF(AND(D41=4,H41=1),Inputs!$M$37,0))))</f>
        <v>0</v>
      </c>
      <c r="AD41" s="19">
        <f>IF(AND(D41=1,H41=1),Inputs!$M$51,IF(AND(D41=2,H41=1),Inputs!$M$52,IF(AND(D41=3,H41=1),Inputs!$M$53,IF(AND(D41=4,H41=1),Inputs!$M$54,0))))</f>
        <v>0</v>
      </c>
      <c r="AE41" s="19">
        <f>IF(AND(D41=1,I41=1),Inputs!$N$34,IF(AND(D41=2,I41=1),Inputs!$N$35,IF(AND(D41=3,I41=1),Inputs!$N$36,IF(AND(D41=4,I41=1),Inputs!$N$37,0))))</f>
        <v>0</v>
      </c>
      <c r="AF41" s="19">
        <f>IF(AND(D41=1,I41=1),Inputs!$N$51,IF(AND(D41=2,I41=1),Inputs!$N$52,IF(AND(D41=3,I41=1),Inputs!$N$53,IF(AND(D41=4,I41=1),Inputs!$N$54,0))))</f>
        <v>0</v>
      </c>
      <c r="AG41" s="19" t="e">
        <f t="shared" si="6"/>
        <v>#N/A</v>
      </c>
      <c r="AH41" s="19" t="e">
        <f t="shared" si="7"/>
        <v>#N/A</v>
      </c>
      <c r="AI41" s="19" t="e">
        <f t="shared" si="8"/>
        <v>#N/A</v>
      </c>
      <c r="AJ41" s="19" t="e">
        <f>IF(K41=2,Inputs!$B$7,IF(K41=3,Inputs!$B$8,IF(K41=4,Inputs!$B$9,IF(K41=5,Inputs!$B$10,IF(K41=6,Inputs!$B$11)))))</f>
        <v>#N/A</v>
      </c>
      <c r="AK41" s="19">
        <f>Inputs!$B$65+C41</f>
        <v>500</v>
      </c>
      <c r="AL41" s="19" t="e">
        <f t="shared" si="9"/>
        <v>#N/A</v>
      </c>
      <c r="AM41" s="19" t="e">
        <f t="shared" si="10"/>
        <v>#N/A</v>
      </c>
      <c r="AN41" s="19" t="e">
        <f t="shared" si="0"/>
        <v>#N/A</v>
      </c>
      <c r="AO41" s="19" t="e">
        <f t="shared" si="1"/>
        <v>#N/A</v>
      </c>
      <c r="AP41" s="19" t="e">
        <f t="shared" si="2"/>
        <v>#N/A</v>
      </c>
      <c r="AQ41" s="22">
        <f t="shared" si="3"/>
        <v>0</v>
      </c>
      <c r="AR41" s="22">
        <f t="shared" si="4"/>
        <v>0</v>
      </c>
      <c r="AS41" s="22">
        <f>IF(AND(AQ41&gt;=Inputs!$B$15,D41=2),MAX(C41,Inputs!$B$15),AQ41)</f>
        <v>0</v>
      </c>
      <c r="AT41" s="22">
        <f>IF(AND(AR41&gt;=Inputs!$B$15,D41=2),MAX(C41,Inputs!$B$15),AR41)</f>
        <v>0</v>
      </c>
      <c r="AU41" s="22">
        <f>IF(AND(AS41&gt;=Inputs!$B$16,D41&lt;4),MAX(C41,Inputs!$B$16),AS41)</f>
        <v>0</v>
      </c>
      <c r="AV41" s="22">
        <f>IF(AND(AT41&gt;=Inputs!$B$16,D41&lt;4),MAX(C41,Inputs!$B$16),AT41)</f>
        <v>0</v>
      </c>
      <c r="AW41" s="20">
        <f>IF(AU41&gt;Inputs!$B$17,Inputs!$B$17,AU41)</f>
        <v>0</v>
      </c>
      <c r="AX41" s="20">
        <f>IF(AV41&gt;Inputs!$B$17,Inputs!$B$17,AV41)</f>
        <v>0</v>
      </c>
    </row>
    <row r="42" spans="1:50" x14ac:dyDescent="0.25">
      <c r="A42" s="1">
        <f>Levels!A43</f>
        <v>0</v>
      </c>
      <c r="B42" s="1">
        <f>Levels!B43</f>
        <v>0</v>
      </c>
      <c r="C42" s="15">
        <f>IF(AND(E42=0,F42=1),Levels!C43,'2014-2015'!AW42)</f>
        <v>0</v>
      </c>
      <c r="D42" s="1">
        <f>Levels!G43</f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 t="e">
        <f>Levels!AF43</f>
        <v>#N/A</v>
      </c>
      <c r="K42" s="1" t="e">
        <f>Levels!AG43</f>
        <v>#N/A</v>
      </c>
      <c r="L42" s="1" t="e">
        <f t="shared" si="5"/>
        <v>#N/A</v>
      </c>
      <c r="M42" s="19">
        <f>IF(D42=1,Inputs!$J$25,IF(D42=2,Inputs!$J$26,IF(D42=3,Inputs!$J$27,IF(D42=4,Inputs!$J$28,0))))</f>
        <v>0</v>
      </c>
      <c r="N42" s="19">
        <f>IF(D42=1,Inputs!$J$42,IF(D42=2,Inputs!$J$43,IF(D42=3,Inputs!$J$44,IF(D42=4,Inputs!$J$45,0))))</f>
        <v>0</v>
      </c>
      <c r="O42" s="19">
        <f>IF(D42=1,Inputs!$K$25,IF(D42=2,Inputs!$K$26,IF(D42=3,Inputs!$K$27,IF(D42=4,Inputs!$K$28,0))))</f>
        <v>0</v>
      </c>
      <c r="P42" s="19">
        <f>IF(D42=1,Inputs!$K$42,IF(D42=2,Inputs!$K$43,IF(D42=3,Inputs!$K$44,IF(D42=4,Inputs!$K$45,0))))</f>
        <v>0</v>
      </c>
      <c r="Q42" s="19">
        <f>IF(AND(D42=1,G42=1),Inputs!$L$25,IF(AND(D42=2,G42=1),Inputs!$L$26,IF(AND(D42=3,G42=1),Inputs!$L$27,IF(AND(D42=4,G42=1),Inputs!$L$28,0))))</f>
        <v>0</v>
      </c>
      <c r="R42" s="19">
        <f>IF(AND(D42=1,G42=1),Inputs!$L$42,IF(AND(D42=2,G42=1),Inputs!$L$43,IF(AND(D42=3,G42=1),Inputs!$L$44,IF(AND(D42=4,G42=1),Inputs!$L$45,0))))</f>
        <v>0</v>
      </c>
      <c r="S42" s="19">
        <f>IF(AND(D42=1,H42=1),Inputs!$M$25,IF(AND(D42=2,H42=1),Inputs!$M$26,IF(AND(D42=3,H42=1),Inputs!$M$27,IF(AND(D42=4,H42=1),Inputs!$M$28,0))))</f>
        <v>0</v>
      </c>
      <c r="T42" s="19">
        <f>IF(AND(D42=1,H42=1),Inputs!$M$42,IF(AND(D42=2,H42=1),Inputs!$M$43,IF(AND(D42=3,H42=1),Inputs!$M$44,IF(AND(D42=4,H42=1),Inputs!$M$45,0))))</f>
        <v>0</v>
      </c>
      <c r="U42" s="19">
        <f>IF(AND(D42=1,I42=1),Inputs!$N$25,IF(AND(D42=2,I42=1),Inputs!$N$26,IF(AND(D42=3,I42=1),Inputs!$N$27,IF(AND(D42=4,I42=1),Inputs!$N$28,0))))</f>
        <v>0</v>
      </c>
      <c r="V42" s="19">
        <f>IF(AND(D42=1,I42=1),Inputs!$N$42,IF(AND(D42=2,I42=1),Inputs!$N$43,IF(AND(D42=3,I42=1),Inputs!$N$44,IF(AND(D42=4,I42=1),Inputs!$N$45,0))))</f>
        <v>0</v>
      </c>
      <c r="W42" s="19">
        <f>IF(D42=1,Inputs!$J$34,IF(D42=2,Inputs!$J$35,IF(D42=3,Inputs!$J$36,IF(D42=4,Inputs!$J$37,0))))</f>
        <v>0</v>
      </c>
      <c r="X42" s="19">
        <f>IF(D42=1,Inputs!$J$51,IF(D42=2,Inputs!$J$52,IF(D42=3,Inputs!$J$53,IF(D42=4,Inputs!$J$54,0))))</f>
        <v>0</v>
      </c>
      <c r="Y42" s="19">
        <f>IF(D42=1,Inputs!$K$34,IF(D42=2,Inputs!$K$35,IF(D42=3,Inputs!$K$36,IF(D42=4,Inputs!$K$37,0))))</f>
        <v>0</v>
      </c>
      <c r="Z42" s="19">
        <f>IF(D42=1,Inputs!$K$51,IF(D42=2,Inputs!$K$52,IF(D42=3,Inputs!$K$53,IF(D42=4,Inputs!$K$54,0))))</f>
        <v>0</v>
      </c>
      <c r="AA42" s="19">
        <f>IF(AND(D42=1,G42=1),Inputs!$L$34,IF(AND(D42=2,G42=1),Inputs!$L$35,IF(AND(D42=3,G42=1),Inputs!$L$36,IF(AND(D42=4,G42=1),Inputs!$L$37,0))))</f>
        <v>0</v>
      </c>
      <c r="AB42" s="19">
        <f>IF(AND(D42=1,G42=1),Inputs!$L$51,IF(AND(D42=2,G42=1),Inputs!$L$52,IF(AND(D42=3,G42=1),Inputs!$L$53,IF(AND(D42=4,G42=1),Inputs!$L$54,0))))</f>
        <v>0</v>
      </c>
      <c r="AC42" s="19">
        <f>IF(AND(D42=1,H42=1),Inputs!$M$34,IF(AND(D42=2,H42=1),Inputs!$M$35,IF(AND(D42=3,H42=1),Inputs!$M$36,IF(AND(D42=4,H42=1),Inputs!$M$37,0))))</f>
        <v>0</v>
      </c>
      <c r="AD42" s="19">
        <f>IF(AND(D42=1,H42=1),Inputs!$M$51,IF(AND(D42=2,H42=1),Inputs!$M$52,IF(AND(D42=3,H42=1),Inputs!$M$53,IF(AND(D42=4,H42=1),Inputs!$M$54,0))))</f>
        <v>0</v>
      </c>
      <c r="AE42" s="19">
        <f>IF(AND(D42=1,I42=1),Inputs!$N$34,IF(AND(D42=2,I42=1),Inputs!$N$35,IF(AND(D42=3,I42=1),Inputs!$N$36,IF(AND(D42=4,I42=1),Inputs!$N$37,0))))</f>
        <v>0</v>
      </c>
      <c r="AF42" s="19">
        <f>IF(AND(D42=1,I42=1),Inputs!$N$51,IF(AND(D42=2,I42=1),Inputs!$N$52,IF(AND(D42=3,I42=1),Inputs!$N$53,IF(AND(D42=4,I42=1),Inputs!$N$54,0))))</f>
        <v>0</v>
      </c>
      <c r="AG42" s="19" t="e">
        <f t="shared" si="6"/>
        <v>#N/A</v>
      </c>
      <c r="AH42" s="19" t="e">
        <f t="shared" si="7"/>
        <v>#N/A</v>
      </c>
      <c r="AI42" s="19" t="e">
        <f t="shared" si="8"/>
        <v>#N/A</v>
      </c>
      <c r="AJ42" s="19" t="e">
        <f>IF(K42=2,Inputs!$B$7,IF(K42=3,Inputs!$B$8,IF(K42=4,Inputs!$B$9,IF(K42=5,Inputs!$B$10,IF(K42=6,Inputs!$B$11)))))</f>
        <v>#N/A</v>
      </c>
      <c r="AK42" s="19">
        <f>Inputs!$B$65+C42</f>
        <v>500</v>
      </c>
      <c r="AL42" s="19" t="e">
        <f t="shared" si="9"/>
        <v>#N/A</v>
      </c>
      <c r="AM42" s="19" t="e">
        <f t="shared" si="10"/>
        <v>#N/A</v>
      </c>
      <c r="AN42" s="19" t="e">
        <f t="shared" si="0"/>
        <v>#N/A</v>
      </c>
      <c r="AO42" s="19" t="e">
        <f t="shared" si="1"/>
        <v>#N/A</v>
      </c>
      <c r="AP42" s="19" t="e">
        <f t="shared" si="2"/>
        <v>#N/A</v>
      </c>
      <c r="AQ42" s="22">
        <f t="shared" si="3"/>
        <v>0</v>
      </c>
      <c r="AR42" s="22">
        <f t="shared" si="4"/>
        <v>0</v>
      </c>
      <c r="AS42" s="22">
        <f>IF(AND(AQ42&gt;=Inputs!$B$15,D42=2),MAX(C42,Inputs!$B$15),AQ42)</f>
        <v>0</v>
      </c>
      <c r="AT42" s="22">
        <f>IF(AND(AR42&gt;=Inputs!$B$15,D42=2),MAX(C42,Inputs!$B$15),AR42)</f>
        <v>0</v>
      </c>
      <c r="AU42" s="22">
        <f>IF(AND(AS42&gt;=Inputs!$B$16,D42&lt;4),MAX(C42,Inputs!$B$16),AS42)</f>
        <v>0</v>
      </c>
      <c r="AV42" s="22">
        <f>IF(AND(AT42&gt;=Inputs!$B$16,D42&lt;4),MAX(C42,Inputs!$B$16),AT42)</f>
        <v>0</v>
      </c>
      <c r="AW42" s="20">
        <f>IF(AU42&gt;Inputs!$B$17,Inputs!$B$17,AU42)</f>
        <v>0</v>
      </c>
      <c r="AX42" s="20">
        <f>IF(AV42&gt;Inputs!$B$17,Inputs!$B$17,AV42)</f>
        <v>0</v>
      </c>
    </row>
    <row r="43" spans="1:50" x14ac:dyDescent="0.25">
      <c r="A43" s="1">
        <f>Levels!A44</f>
        <v>0</v>
      </c>
      <c r="B43" s="1">
        <f>Levels!B44</f>
        <v>0</v>
      </c>
      <c r="C43" s="15">
        <f>IF(AND(E43=0,F43=1),Levels!C44,'2014-2015'!AW43)</f>
        <v>0</v>
      </c>
      <c r="D43" s="1">
        <f>Levels!G44</f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 t="e">
        <f>Levels!AF44</f>
        <v>#N/A</v>
      </c>
      <c r="K43" s="1" t="e">
        <f>Levels!AG44</f>
        <v>#N/A</v>
      </c>
      <c r="L43" s="1" t="e">
        <f t="shared" si="5"/>
        <v>#N/A</v>
      </c>
      <c r="M43" s="19">
        <f>IF(D43=1,Inputs!$J$25,IF(D43=2,Inputs!$J$26,IF(D43=3,Inputs!$J$27,IF(D43=4,Inputs!$J$28,0))))</f>
        <v>0</v>
      </c>
      <c r="N43" s="19">
        <f>IF(D43=1,Inputs!$J$42,IF(D43=2,Inputs!$J$43,IF(D43=3,Inputs!$J$44,IF(D43=4,Inputs!$J$45,0))))</f>
        <v>0</v>
      </c>
      <c r="O43" s="19">
        <f>IF(D43=1,Inputs!$K$25,IF(D43=2,Inputs!$K$26,IF(D43=3,Inputs!$K$27,IF(D43=4,Inputs!$K$28,0))))</f>
        <v>0</v>
      </c>
      <c r="P43" s="19">
        <f>IF(D43=1,Inputs!$K$42,IF(D43=2,Inputs!$K$43,IF(D43=3,Inputs!$K$44,IF(D43=4,Inputs!$K$45,0))))</f>
        <v>0</v>
      </c>
      <c r="Q43" s="19">
        <f>IF(AND(D43=1,G43=1),Inputs!$L$25,IF(AND(D43=2,G43=1),Inputs!$L$26,IF(AND(D43=3,G43=1),Inputs!$L$27,IF(AND(D43=4,G43=1),Inputs!$L$28,0))))</f>
        <v>0</v>
      </c>
      <c r="R43" s="19">
        <f>IF(AND(D43=1,G43=1),Inputs!$L$42,IF(AND(D43=2,G43=1),Inputs!$L$43,IF(AND(D43=3,G43=1),Inputs!$L$44,IF(AND(D43=4,G43=1),Inputs!$L$45,0))))</f>
        <v>0</v>
      </c>
      <c r="S43" s="19">
        <f>IF(AND(D43=1,H43=1),Inputs!$M$25,IF(AND(D43=2,H43=1),Inputs!$M$26,IF(AND(D43=3,H43=1),Inputs!$M$27,IF(AND(D43=4,H43=1),Inputs!$M$28,0))))</f>
        <v>0</v>
      </c>
      <c r="T43" s="19">
        <f>IF(AND(D43=1,H43=1),Inputs!$M$42,IF(AND(D43=2,H43=1),Inputs!$M$43,IF(AND(D43=3,H43=1),Inputs!$M$44,IF(AND(D43=4,H43=1),Inputs!$M$45,0))))</f>
        <v>0</v>
      </c>
      <c r="U43" s="19">
        <f>IF(AND(D43=1,I43=1),Inputs!$N$25,IF(AND(D43=2,I43=1),Inputs!$N$26,IF(AND(D43=3,I43=1),Inputs!$N$27,IF(AND(D43=4,I43=1),Inputs!$N$28,0))))</f>
        <v>0</v>
      </c>
      <c r="V43" s="19">
        <f>IF(AND(D43=1,I43=1),Inputs!$N$42,IF(AND(D43=2,I43=1),Inputs!$N$43,IF(AND(D43=3,I43=1),Inputs!$N$44,IF(AND(D43=4,I43=1),Inputs!$N$45,0))))</f>
        <v>0</v>
      </c>
      <c r="W43" s="19">
        <f>IF(D43=1,Inputs!$J$34,IF(D43=2,Inputs!$J$35,IF(D43=3,Inputs!$J$36,IF(D43=4,Inputs!$J$37,0))))</f>
        <v>0</v>
      </c>
      <c r="X43" s="19">
        <f>IF(D43=1,Inputs!$J$51,IF(D43=2,Inputs!$J$52,IF(D43=3,Inputs!$J$53,IF(D43=4,Inputs!$J$54,0))))</f>
        <v>0</v>
      </c>
      <c r="Y43" s="19">
        <f>IF(D43=1,Inputs!$K$34,IF(D43=2,Inputs!$K$35,IF(D43=3,Inputs!$K$36,IF(D43=4,Inputs!$K$37,0))))</f>
        <v>0</v>
      </c>
      <c r="Z43" s="19">
        <f>IF(D43=1,Inputs!$K$51,IF(D43=2,Inputs!$K$52,IF(D43=3,Inputs!$K$53,IF(D43=4,Inputs!$K$54,0))))</f>
        <v>0</v>
      </c>
      <c r="AA43" s="19">
        <f>IF(AND(D43=1,G43=1),Inputs!$L$34,IF(AND(D43=2,G43=1),Inputs!$L$35,IF(AND(D43=3,G43=1),Inputs!$L$36,IF(AND(D43=4,G43=1),Inputs!$L$37,0))))</f>
        <v>0</v>
      </c>
      <c r="AB43" s="19">
        <f>IF(AND(D43=1,G43=1),Inputs!$L$51,IF(AND(D43=2,G43=1),Inputs!$L$52,IF(AND(D43=3,G43=1),Inputs!$L$53,IF(AND(D43=4,G43=1),Inputs!$L$54,0))))</f>
        <v>0</v>
      </c>
      <c r="AC43" s="19">
        <f>IF(AND(D43=1,H43=1),Inputs!$M$34,IF(AND(D43=2,H43=1),Inputs!$M$35,IF(AND(D43=3,H43=1),Inputs!$M$36,IF(AND(D43=4,H43=1),Inputs!$M$37,0))))</f>
        <v>0</v>
      </c>
      <c r="AD43" s="19">
        <f>IF(AND(D43=1,H43=1),Inputs!$M$51,IF(AND(D43=2,H43=1),Inputs!$M$52,IF(AND(D43=3,H43=1),Inputs!$M$53,IF(AND(D43=4,H43=1),Inputs!$M$54,0))))</f>
        <v>0</v>
      </c>
      <c r="AE43" s="19">
        <f>IF(AND(D43=1,I43=1),Inputs!$N$34,IF(AND(D43=2,I43=1),Inputs!$N$35,IF(AND(D43=3,I43=1),Inputs!$N$36,IF(AND(D43=4,I43=1),Inputs!$N$37,0))))</f>
        <v>0</v>
      </c>
      <c r="AF43" s="19">
        <f>IF(AND(D43=1,I43=1),Inputs!$N$51,IF(AND(D43=2,I43=1),Inputs!$N$52,IF(AND(D43=3,I43=1),Inputs!$N$53,IF(AND(D43=4,I43=1),Inputs!$N$54,0))))</f>
        <v>0</v>
      </c>
      <c r="AG43" s="19" t="e">
        <f t="shared" si="6"/>
        <v>#N/A</v>
      </c>
      <c r="AH43" s="19" t="e">
        <f t="shared" si="7"/>
        <v>#N/A</v>
      </c>
      <c r="AI43" s="19" t="e">
        <f t="shared" si="8"/>
        <v>#N/A</v>
      </c>
      <c r="AJ43" s="19" t="e">
        <f>IF(K43=2,Inputs!$B$7,IF(K43=3,Inputs!$B$8,IF(K43=4,Inputs!$B$9,IF(K43=5,Inputs!$B$10,IF(K43=6,Inputs!$B$11)))))</f>
        <v>#N/A</v>
      </c>
      <c r="AK43" s="19">
        <f>Inputs!$B$65+C43</f>
        <v>500</v>
      </c>
      <c r="AL43" s="19" t="e">
        <f t="shared" si="9"/>
        <v>#N/A</v>
      </c>
      <c r="AM43" s="19" t="e">
        <f t="shared" si="10"/>
        <v>#N/A</v>
      </c>
      <c r="AN43" s="19" t="e">
        <f t="shared" si="0"/>
        <v>#N/A</v>
      </c>
      <c r="AO43" s="19" t="e">
        <f t="shared" si="1"/>
        <v>#N/A</v>
      </c>
      <c r="AP43" s="19" t="e">
        <f t="shared" si="2"/>
        <v>#N/A</v>
      </c>
      <c r="AQ43" s="22">
        <f t="shared" si="3"/>
        <v>0</v>
      </c>
      <c r="AR43" s="22">
        <f t="shared" si="4"/>
        <v>0</v>
      </c>
      <c r="AS43" s="22">
        <f>IF(AND(AQ43&gt;=Inputs!$B$15,D43=2),MAX(C43,Inputs!$B$15),AQ43)</f>
        <v>0</v>
      </c>
      <c r="AT43" s="22">
        <f>IF(AND(AR43&gt;=Inputs!$B$15,D43=2),MAX(C43,Inputs!$B$15),AR43)</f>
        <v>0</v>
      </c>
      <c r="AU43" s="22">
        <f>IF(AND(AS43&gt;=Inputs!$B$16,D43&lt;4),MAX(C43,Inputs!$B$16),AS43)</f>
        <v>0</v>
      </c>
      <c r="AV43" s="22">
        <f>IF(AND(AT43&gt;=Inputs!$B$16,D43&lt;4),MAX(C43,Inputs!$B$16),AT43)</f>
        <v>0</v>
      </c>
      <c r="AW43" s="20">
        <f>IF(AU43&gt;Inputs!$B$17,Inputs!$B$17,AU43)</f>
        <v>0</v>
      </c>
      <c r="AX43" s="20">
        <f>IF(AV43&gt;Inputs!$B$17,Inputs!$B$17,AV43)</f>
        <v>0</v>
      </c>
    </row>
    <row r="44" spans="1:50" x14ac:dyDescent="0.25">
      <c r="A44" s="1">
        <f>Levels!A45</f>
        <v>0</v>
      </c>
      <c r="B44" s="1">
        <f>Levels!B45</f>
        <v>0</v>
      </c>
      <c r="C44" s="15">
        <f>IF(AND(E44=0,F44=1),Levels!C45,'2014-2015'!AW44)</f>
        <v>0</v>
      </c>
      <c r="D44" s="1">
        <f>Levels!G45</f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 t="e">
        <f>Levels!AF45</f>
        <v>#N/A</v>
      </c>
      <c r="K44" s="1" t="e">
        <f>Levels!AG45</f>
        <v>#N/A</v>
      </c>
      <c r="L44" s="1" t="e">
        <f t="shared" si="5"/>
        <v>#N/A</v>
      </c>
      <c r="M44" s="19">
        <f>IF(D44=1,Inputs!$J$25,IF(D44=2,Inputs!$J$26,IF(D44=3,Inputs!$J$27,IF(D44=4,Inputs!$J$28,0))))</f>
        <v>0</v>
      </c>
      <c r="N44" s="19">
        <f>IF(D44=1,Inputs!$J$42,IF(D44=2,Inputs!$J$43,IF(D44=3,Inputs!$J$44,IF(D44=4,Inputs!$J$45,0))))</f>
        <v>0</v>
      </c>
      <c r="O44" s="19">
        <f>IF(D44=1,Inputs!$K$25,IF(D44=2,Inputs!$K$26,IF(D44=3,Inputs!$K$27,IF(D44=4,Inputs!$K$28,0))))</f>
        <v>0</v>
      </c>
      <c r="P44" s="19">
        <f>IF(D44=1,Inputs!$K$42,IF(D44=2,Inputs!$K$43,IF(D44=3,Inputs!$K$44,IF(D44=4,Inputs!$K$45,0))))</f>
        <v>0</v>
      </c>
      <c r="Q44" s="19">
        <f>IF(AND(D44=1,G44=1),Inputs!$L$25,IF(AND(D44=2,G44=1),Inputs!$L$26,IF(AND(D44=3,G44=1),Inputs!$L$27,IF(AND(D44=4,G44=1),Inputs!$L$28,0))))</f>
        <v>0</v>
      </c>
      <c r="R44" s="19">
        <f>IF(AND(D44=1,G44=1),Inputs!$L$42,IF(AND(D44=2,G44=1),Inputs!$L$43,IF(AND(D44=3,G44=1),Inputs!$L$44,IF(AND(D44=4,G44=1),Inputs!$L$45,0))))</f>
        <v>0</v>
      </c>
      <c r="S44" s="19">
        <f>IF(AND(D44=1,H44=1),Inputs!$M$25,IF(AND(D44=2,H44=1),Inputs!$M$26,IF(AND(D44=3,H44=1),Inputs!$M$27,IF(AND(D44=4,H44=1),Inputs!$M$28,0))))</f>
        <v>0</v>
      </c>
      <c r="T44" s="19">
        <f>IF(AND(D44=1,H44=1),Inputs!$M$42,IF(AND(D44=2,H44=1),Inputs!$M$43,IF(AND(D44=3,H44=1),Inputs!$M$44,IF(AND(D44=4,H44=1),Inputs!$M$45,0))))</f>
        <v>0</v>
      </c>
      <c r="U44" s="19">
        <f>IF(AND(D44=1,I44=1),Inputs!$N$25,IF(AND(D44=2,I44=1),Inputs!$N$26,IF(AND(D44=3,I44=1),Inputs!$N$27,IF(AND(D44=4,I44=1),Inputs!$N$28,0))))</f>
        <v>0</v>
      </c>
      <c r="V44" s="19">
        <f>IF(AND(D44=1,I44=1),Inputs!$N$42,IF(AND(D44=2,I44=1),Inputs!$N$43,IF(AND(D44=3,I44=1),Inputs!$N$44,IF(AND(D44=4,I44=1),Inputs!$N$45,0))))</f>
        <v>0</v>
      </c>
      <c r="W44" s="19">
        <f>IF(D44=1,Inputs!$J$34,IF(D44=2,Inputs!$J$35,IF(D44=3,Inputs!$J$36,IF(D44=4,Inputs!$J$37,0))))</f>
        <v>0</v>
      </c>
      <c r="X44" s="19">
        <f>IF(D44=1,Inputs!$J$51,IF(D44=2,Inputs!$J$52,IF(D44=3,Inputs!$J$53,IF(D44=4,Inputs!$J$54,0))))</f>
        <v>0</v>
      </c>
      <c r="Y44" s="19">
        <f>IF(D44=1,Inputs!$K$34,IF(D44=2,Inputs!$K$35,IF(D44=3,Inputs!$K$36,IF(D44=4,Inputs!$K$37,0))))</f>
        <v>0</v>
      </c>
      <c r="Z44" s="19">
        <f>IF(D44=1,Inputs!$K$51,IF(D44=2,Inputs!$K$52,IF(D44=3,Inputs!$K$53,IF(D44=4,Inputs!$K$54,0))))</f>
        <v>0</v>
      </c>
      <c r="AA44" s="19">
        <f>IF(AND(D44=1,G44=1),Inputs!$L$34,IF(AND(D44=2,G44=1),Inputs!$L$35,IF(AND(D44=3,G44=1),Inputs!$L$36,IF(AND(D44=4,G44=1),Inputs!$L$37,0))))</f>
        <v>0</v>
      </c>
      <c r="AB44" s="19">
        <f>IF(AND(D44=1,G44=1),Inputs!$L$51,IF(AND(D44=2,G44=1),Inputs!$L$52,IF(AND(D44=3,G44=1),Inputs!$L$53,IF(AND(D44=4,G44=1),Inputs!$L$54,0))))</f>
        <v>0</v>
      </c>
      <c r="AC44" s="19">
        <f>IF(AND(D44=1,H44=1),Inputs!$M$34,IF(AND(D44=2,H44=1),Inputs!$M$35,IF(AND(D44=3,H44=1),Inputs!$M$36,IF(AND(D44=4,H44=1),Inputs!$M$37,0))))</f>
        <v>0</v>
      </c>
      <c r="AD44" s="19">
        <f>IF(AND(D44=1,H44=1),Inputs!$M$51,IF(AND(D44=2,H44=1),Inputs!$M$52,IF(AND(D44=3,H44=1),Inputs!$M$53,IF(AND(D44=4,H44=1),Inputs!$M$54,0))))</f>
        <v>0</v>
      </c>
      <c r="AE44" s="19">
        <f>IF(AND(D44=1,I44=1),Inputs!$N$34,IF(AND(D44=2,I44=1),Inputs!$N$35,IF(AND(D44=3,I44=1),Inputs!$N$36,IF(AND(D44=4,I44=1),Inputs!$N$37,0))))</f>
        <v>0</v>
      </c>
      <c r="AF44" s="19">
        <f>IF(AND(D44=1,I44=1),Inputs!$N$51,IF(AND(D44=2,I44=1),Inputs!$N$52,IF(AND(D44=3,I44=1),Inputs!$N$53,IF(AND(D44=4,I44=1),Inputs!$N$54,0))))</f>
        <v>0</v>
      </c>
      <c r="AG44" s="19" t="e">
        <f t="shared" si="6"/>
        <v>#N/A</v>
      </c>
      <c r="AH44" s="19" t="e">
        <f t="shared" si="7"/>
        <v>#N/A</v>
      </c>
      <c r="AI44" s="19" t="e">
        <f t="shared" si="8"/>
        <v>#N/A</v>
      </c>
      <c r="AJ44" s="19" t="e">
        <f>IF(K44=2,Inputs!$B$7,IF(K44=3,Inputs!$B$8,IF(K44=4,Inputs!$B$9,IF(K44=5,Inputs!$B$10,IF(K44=6,Inputs!$B$11)))))</f>
        <v>#N/A</v>
      </c>
      <c r="AK44" s="19">
        <f>Inputs!$B$65+C44</f>
        <v>500</v>
      </c>
      <c r="AL44" s="19" t="e">
        <f t="shared" si="9"/>
        <v>#N/A</v>
      </c>
      <c r="AM44" s="19" t="e">
        <f t="shared" si="10"/>
        <v>#N/A</v>
      </c>
      <c r="AN44" s="19" t="e">
        <f t="shared" si="0"/>
        <v>#N/A</v>
      </c>
      <c r="AO44" s="19" t="e">
        <f t="shared" si="1"/>
        <v>#N/A</v>
      </c>
      <c r="AP44" s="19" t="e">
        <f t="shared" si="2"/>
        <v>#N/A</v>
      </c>
      <c r="AQ44" s="22">
        <f t="shared" si="3"/>
        <v>0</v>
      </c>
      <c r="AR44" s="22">
        <f t="shared" si="4"/>
        <v>0</v>
      </c>
      <c r="AS44" s="22">
        <f>IF(AND(AQ44&gt;=Inputs!$B$15,D44=2),MAX(C44,Inputs!$B$15),AQ44)</f>
        <v>0</v>
      </c>
      <c r="AT44" s="22">
        <f>IF(AND(AR44&gt;=Inputs!$B$15,D44=2),MAX(C44,Inputs!$B$15),AR44)</f>
        <v>0</v>
      </c>
      <c r="AU44" s="22">
        <f>IF(AND(AS44&gt;=Inputs!$B$16,D44&lt;4),MAX(C44,Inputs!$B$16),AS44)</f>
        <v>0</v>
      </c>
      <c r="AV44" s="22">
        <f>IF(AND(AT44&gt;=Inputs!$B$16,D44&lt;4),MAX(C44,Inputs!$B$16),AT44)</f>
        <v>0</v>
      </c>
      <c r="AW44" s="20">
        <f>IF(AU44&gt;Inputs!$B$17,Inputs!$B$17,AU44)</f>
        <v>0</v>
      </c>
      <c r="AX44" s="20">
        <f>IF(AV44&gt;Inputs!$B$17,Inputs!$B$17,AV44)</f>
        <v>0</v>
      </c>
    </row>
    <row r="45" spans="1:50" x14ac:dyDescent="0.25">
      <c r="A45" s="1">
        <f>Levels!A46</f>
        <v>0</v>
      </c>
      <c r="B45" s="1">
        <f>Levels!B46</f>
        <v>0</v>
      </c>
      <c r="C45" s="15">
        <f>IF(AND(E45=0,F45=1),Levels!C46,'2014-2015'!AW45)</f>
        <v>0</v>
      </c>
      <c r="D45" s="1">
        <f>Levels!G46</f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 t="e">
        <f>Levels!AF46</f>
        <v>#N/A</v>
      </c>
      <c r="K45" s="1" t="e">
        <f>Levels!AG46</f>
        <v>#N/A</v>
      </c>
      <c r="L45" s="1" t="e">
        <f t="shared" si="5"/>
        <v>#N/A</v>
      </c>
      <c r="M45" s="19">
        <f>IF(D45=1,Inputs!$J$25,IF(D45=2,Inputs!$J$26,IF(D45=3,Inputs!$J$27,IF(D45=4,Inputs!$J$28,0))))</f>
        <v>0</v>
      </c>
      <c r="N45" s="19">
        <f>IF(D45=1,Inputs!$J$42,IF(D45=2,Inputs!$J$43,IF(D45=3,Inputs!$J$44,IF(D45=4,Inputs!$J$45,0))))</f>
        <v>0</v>
      </c>
      <c r="O45" s="19">
        <f>IF(D45=1,Inputs!$K$25,IF(D45=2,Inputs!$K$26,IF(D45=3,Inputs!$K$27,IF(D45=4,Inputs!$K$28,0))))</f>
        <v>0</v>
      </c>
      <c r="P45" s="19">
        <f>IF(D45=1,Inputs!$K$42,IF(D45=2,Inputs!$K$43,IF(D45=3,Inputs!$K$44,IF(D45=4,Inputs!$K$45,0))))</f>
        <v>0</v>
      </c>
      <c r="Q45" s="19">
        <f>IF(AND(D45=1,G45=1),Inputs!$L$25,IF(AND(D45=2,G45=1),Inputs!$L$26,IF(AND(D45=3,G45=1),Inputs!$L$27,IF(AND(D45=4,G45=1),Inputs!$L$28,0))))</f>
        <v>0</v>
      </c>
      <c r="R45" s="19">
        <f>IF(AND(D45=1,G45=1),Inputs!$L$42,IF(AND(D45=2,G45=1),Inputs!$L$43,IF(AND(D45=3,G45=1),Inputs!$L$44,IF(AND(D45=4,G45=1),Inputs!$L$45,0))))</f>
        <v>0</v>
      </c>
      <c r="S45" s="19">
        <f>IF(AND(D45=1,H45=1),Inputs!$M$25,IF(AND(D45=2,H45=1),Inputs!$M$26,IF(AND(D45=3,H45=1),Inputs!$M$27,IF(AND(D45=4,H45=1),Inputs!$M$28,0))))</f>
        <v>0</v>
      </c>
      <c r="T45" s="19">
        <f>IF(AND(D45=1,H45=1),Inputs!$M$42,IF(AND(D45=2,H45=1),Inputs!$M$43,IF(AND(D45=3,H45=1),Inputs!$M$44,IF(AND(D45=4,H45=1),Inputs!$M$45,0))))</f>
        <v>0</v>
      </c>
      <c r="U45" s="19">
        <f>IF(AND(D45=1,I45=1),Inputs!$N$25,IF(AND(D45=2,I45=1),Inputs!$N$26,IF(AND(D45=3,I45=1),Inputs!$N$27,IF(AND(D45=4,I45=1),Inputs!$N$28,0))))</f>
        <v>0</v>
      </c>
      <c r="V45" s="19">
        <f>IF(AND(D45=1,I45=1),Inputs!$N$42,IF(AND(D45=2,I45=1),Inputs!$N$43,IF(AND(D45=3,I45=1),Inputs!$N$44,IF(AND(D45=4,I45=1),Inputs!$N$45,0))))</f>
        <v>0</v>
      </c>
      <c r="W45" s="19">
        <f>IF(D45=1,Inputs!$J$34,IF(D45=2,Inputs!$J$35,IF(D45=3,Inputs!$J$36,IF(D45=4,Inputs!$J$37,0))))</f>
        <v>0</v>
      </c>
      <c r="X45" s="19">
        <f>IF(D45=1,Inputs!$J$51,IF(D45=2,Inputs!$J$52,IF(D45=3,Inputs!$J$53,IF(D45=4,Inputs!$J$54,0))))</f>
        <v>0</v>
      </c>
      <c r="Y45" s="19">
        <f>IF(D45=1,Inputs!$K$34,IF(D45=2,Inputs!$K$35,IF(D45=3,Inputs!$K$36,IF(D45=4,Inputs!$K$37,0))))</f>
        <v>0</v>
      </c>
      <c r="Z45" s="19">
        <f>IF(D45=1,Inputs!$K$51,IF(D45=2,Inputs!$K$52,IF(D45=3,Inputs!$K$53,IF(D45=4,Inputs!$K$54,0))))</f>
        <v>0</v>
      </c>
      <c r="AA45" s="19">
        <f>IF(AND(D45=1,G45=1),Inputs!$L$34,IF(AND(D45=2,G45=1),Inputs!$L$35,IF(AND(D45=3,G45=1),Inputs!$L$36,IF(AND(D45=4,G45=1),Inputs!$L$37,0))))</f>
        <v>0</v>
      </c>
      <c r="AB45" s="19">
        <f>IF(AND(D45=1,G45=1),Inputs!$L$51,IF(AND(D45=2,G45=1),Inputs!$L$52,IF(AND(D45=3,G45=1),Inputs!$L$53,IF(AND(D45=4,G45=1),Inputs!$L$54,0))))</f>
        <v>0</v>
      </c>
      <c r="AC45" s="19">
        <f>IF(AND(D45=1,H45=1),Inputs!$M$34,IF(AND(D45=2,H45=1),Inputs!$M$35,IF(AND(D45=3,H45=1),Inputs!$M$36,IF(AND(D45=4,H45=1),Inputs!$M$37,0))))</f>
        <v>0</v>
      </c>
      <c r="AD45" s="19">
        <f>IF(AND(D45=1,H45=1),Inputs!$M$51,IF(AND(D45=2,H45=1),Inputs!$M$52,IF(AND(D45=3,H45=1),Inputs!$M$53,IF(AND(D45=4,H45=1),Inputs!$M$54,0))))</f>
        <v>0</v>
      </c>
      <c r="AE45" s="19">
        <f>IF(AND(D45=1,I45=1),Inputs!$N$34,IF(AND(D45=2,I45=1),Inputs!$N$35,IF(AND(D45=3,I45=1),Inputs!$N$36,IF(AND(D45=4,I45=1),Inputs!$N$37,0))))</f>
        <v>0</v>
      </c>
      <c r="AF45" s="19">
        <f>IF(AND(D45=1,I45=1),Inputs!$N$51,IF(AND(D45=2,I45=1),Inputs!$N$52,IF(AND(D45=3,I45=1),Inputs!$N$53,IF(AND(D45=4,I45=1),Inputs!$N$54,0))))</f>
        <v>0</v>
      </c>
      <c r="AG45" s="19" t="e">
        <f t="shared" si="6"/>
        <v>#N/A</v>
      </c>
      <c r="AH45" s="19" t="e">
        <f t="shared" si="7"/>
        <v>#N/A</v>
      </c>
      <c r="AI45" s="19" t="e">
        <f t="shared" si="8"/>
        <v>#N/A</v>
      </c>
      <c r="AJ45" s="19" t="e">
        <f>IF(K45=2,Inputs!$B$7,IF(K45=3,Inputs!$B$8,IF(K45=4,Inputs!$B$9,IF(K45=5,Inputs!$B$10,IF(K45=6,Inputs!$B$11)))))</f>
        <v>#N/A</v>
      </c>
      <c r="AK45" s="19">
        <f>Inputs!$B$65+C45</f>
        <v>500</v>
      </c>
      <c r="AL45" s="19" t="e">
        <f t="shared" si="9"/>
        <v>#N/A</v>
      </c>
      <c r="AM45" s="19" t="e">
        <f t="shared" si="10"/>
        <v>#N/A</v>
      </c>
      <c r="AN45" s="19" t="e">
        <f t="shared" si="0"/>
        <v>#N/A</v>
      </c>
      <c r="AO45" s="19" t="e">
        <f t="shared" si="1"/>
        <v>#N/A</v>
      </c>
      <c r="AP45" s="19" t="e">
        <f t="shared" si="2"/>
        <v>#N/A</v>
      </c>
      <c r="AQ45" s="22">
        <f t="shared" si="3"/>
        <v>0</v>
      </c>
      <c r="AR45" s="22">
        <f t="shared" si="4"/>
        <v>0</v>
      </c>
      <c r="AS45" s="22">
        <f>IF(AND(AQ45&gt;=Inputs!$B$15,D45=2),MAX(C45,Inputs!$B$15),AQ45)</f>
        <v>0</v>
      </c>
      <c r="AT45" s="22">
        <f>IF(AND(AR45&gt;=Inputs!$B$15,D45=2),MAX(C45,Inputs!$B$15),AR45)</f>
        <v>0</v>
      </c>
      <c r="AU45" s="22">
        <f>IF(AND(AS45&gt;=Inputs!$B$16,D45&lt;4),MAX(C45,Inputs!$B$16),AS45)</f>
        <v>0</v>
      </c>
      <c r="AV45" s="22">
        <f>IF(AND(AT45&gt;=Inputs!$B$16,D45&lt;4),MAX(C45,Inputs!$B$16),AT45)</f>
        <v>0</v>
      </c>
      <c r="AW45" s="20">
        <f>IF(AU45&gt;Inputs!$B$17,Inputs!$B$17,AU45)</f>
        <v>0</v>
      </c>
      <c r="AX45" s="20">
        <f>IF(AV45&gt;Inputs!$B$17,Inputs!$B$17,AV45)</f>
        <v>0</v>
      </c>
    </row>
    <row r="46" spans="1:50" x14ac:dyDescent="0.25">
      <c r="A46" s="1">
        <f>Levels!A47</f>
        <v>0</v>
      </c>
      <c r="B46" s="1">
        <f>Levels!B47</f>
        <v>0</v>
      </c>
      <c r="C46" s="15">
        <f>IF(AND(E46=0,F46=1),Levels!C47,'2014-2015'!AW46)</f>
        <v>0</v>
      </c>
      <c r="D46" s="1">
        <f>Levels!G47</f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 t="e">
        <f>Levels!AF47</f>
        <v>#N/A</v>
      </c>
      <c r="K46" s="1" t="e">
        <f>Levels!AG47</f>
        <v>#N/A</v>
      </c>
      <c r="L46" s="1" t="e">
        <f t="shared" si="5"/>
        <v>#N/A</v>
      </c>
      <c r="M46" s="19">
        <f>IF(D46=1,Inputs!$J$25,IF(D46=2,Inputs!$J$26,IF(D46=3,Inputs!$J$27,IF(D46=4,Inputs!$J$28,0))))</f>
        <v>0</v>
      </c>
      <c r="N46" s="19">
        <f>IF(D46=1,Inputs!$J$42,IF(D46=2,Inputs!$J$43,IF(D46=3,Inputs!$J$44,IF(D46=4,Inputs!$J$45,0))))</f>
        <v>0</v>
      </c>
      <c r="O46" s="19">
        <f>IF(D46=1,Inputs!$K$25,IF(D46=2,Inputs!$K$26,IF(D46=3,Inputs!$K$27,IF(D46=4,Inputs!$K$28,0))))</f>
        <v>0</v>
      </c>
      <c r="P46" s="19">
        <f>IF(D46=1,Inputs!$K$42,IF(D46=2,Inputs!$K$43,IF(D46=3,Inputs!$K$44,IF(D46=4,Inputs!$K$45,0))))</f>
        <v>0</v>
      </c>
      <c r="Q46" s="19">
        <f>IF(AND(D46=1,G46=1),Inputs!$L$25,IF(AND(D46=2,G46=1),Inputs!$L$26,IF(AND(D46=3,G46=1),Inputs!$L$27,IF(AND(D46=4,G46=1),Inputs!$L$28,0))))</f>
        <v>0</v>
      </c>
      <c r="R46" s="19">
        <f>IF(AND(D46=1,G46=1),Inputs!$L$42,IF(AND(D46=2,G46=1),Inputs!$L$43,IF(AND(D46=3,G46=1),Inputs!$L$44,IF(AND(D46=4,G46=1),Inputs!$L$45,0))))</f>
        <v>0</v>
      </c>
      <c r="S46" s="19">
        <f>IF(AND(D46=1,H46=1),Inputs!$M$25,IF(AND(D46=2,H46=1),Inputs!$M$26,IF(AND(D46=3,H46=1),Inputs!$M$27,IF(AND(D46=4,H46=1),Inputs!$M$28,0))))</f>
        <v>0</v>
      </c>
      <c r="T46" s="19">
        <f>IF(AND(D46=1,H46=1),Inputs!$M$42,IF(AND(D46=2,H46=1),Inputs!$M$43,IF(AND(D46=3,H46=1),Inputs!$M$44,IF(AND(D46=4,H46=1),Inputs!$M$45,0))))</f>
        <v>0</v>
      </c>
      <c r="U46" s="19">
        <f>IF(AND(D46=1,I46=1),Inputs!$N$25,IF(AND(D46=2,I46=1),Inputs!$N$26,IF(AND(D46=3,I46=1),Inputs!$N$27,IF(AND(D46=4,I46=1),Inputs!$N$28,0))))</f>
        <v>0</v>
      </c>
      <c r="V46" s="19">
        <f>IF(AND(D46=1,I46=1),Inputs!$N$42,IF(AND(D46=2,I46=1),Inputs!$N$43,IF(AND(D46=3,I46=1),Inputs!$N$44,IF(AND(D46=4,I46=1),Inputs!$N$45,0))))</f>
        <v>0</v>
      </c>
      <c r="W46" s="19">
        <f>IF(D46=1,Inputs!$J$34,IF(D46=2,Inputs!$J$35,IF(D46=3,Inputs!$J$36,IF(D46=4,Inputs!$J$37,0))))</f>
        <v>0</v>
      </c>
      <c r="X46" s="19">
        <f>IF(D46=1,Inputs!$J$51,IF(D46=2,Inputs!$J$52,IF(D46=3,Inputs!$J$53,IF(D46=4,Inputs!$J$54,0))))</f>
        <v>0</v>
      </c>
      <c r="Y46" s="19">
        <f>IF(D46=1,Inputs!$K$34,IF(D46=2,Inputs!$K$35,IF(D46=3,Inputs!$K$36,IF(D46=4,Inputs!$K$37,0))))</f>
        <v>0</v>
      </c>
      <c r="Z46" s="19">
        <f>IF(D46=1,Inputs!$K$51,IF(D46=2,Inputs!$K$52,IF(D46=3,Inputs!$K$53,IF(D46=4,Inputs!$K$54,0))))</f>
        <v>0</v>
      </c>
      <c r="AA46" s="19">
        <f>IF(AND(D46=1,G46=1),Inputs!$L$34,IF(AND(D46=2,G46=1),Inputs!$L$35,IF(AND(D46=3,G46=1),Inputs!$L$36,IF(AND(D46=4,G46=1),Inputs!$L$37,0))))</f>
        <v>0</v>
      </c>
      <c r="AB46" s="19">
        <f>IF(AND(D46=1,G46=1),Inputs!$L$51,IF(AND(D46=2,G46=1),Inputs!$L$52,IF(AND(D46=3,G46=1),Inputs!$L$53,IF(AND(D46=4,G46=1),Inputs!$L$54,0))))</f>
        <v>0</v>
      </c>
      <c r="AC46" s="19">
        <f>IF(AND(D46=1,H46=1),Inputs!$M$34,IF(AND(D46=2,H46=1),Inputs!$M$35,IF(AND(D46=3,H46=1),Inputs!$M$36,IF(AND(D46=4,H46=1),Inputs!$M$37,0))))</f>
        <v>0</v>
      </c>
      <c r="AD46" s="19">
        <f>IF(AND(D46=1,H46=1),Inputs!$M$51,IF(AND(D46=2,H46=1),Inputs!$M$52,IF(AND(D46=3,H46=1),Inputs!$M$53,IF(AND(D46=4,H46=1),Inputs!$M$54,0))))</f>
        <v>0</v>
      </c>
      <c r="AE46" s="19">
        <f>IF(AND(D46=1,I46=1),Inputs!$N$34,IF(AND(D46=2,I46=1),Inputs!$N$35,IF(AND(D46=3,I46=1),Inputs!$N$36,IF(AND(D46=4,I46=1),Inputs!$N$37,0))))</f>
        <v>0</v>
      </c>
      <c r="AF46" s="19">
        <f>IF(AND(D46=1,I46=1),Inputs!$N$51,IF(AND(D46=2,I46=1),Inputs!$N$52,IF(AND(D46=3,I46=1),Inputs!$N$53,IF(AND(D46=4,I46=1),Inputs!$N$54,0))))</f>
        <v>0</v>
      </c>
      <c r="AG46" s="19" t="e">
        <f t="shared" si="6"/>
        <v>#N/A</v>
      </c>
      <c r="AH46" s="19" t="e">
        <f t="shared" si="7"/>
        <v>#N/A</v>
      </c>
      <c r="AI46" s="19" t="e">
        <f t="shared" si="8"/>
        <v>#N/A</v>
      </c>
      <c r="AJ46" s="19" t="e">
        <f>IF(K46=2,Inputs!$B$7,IF(K46=3,Inputs!$B$8,IF(K46=4,Inputs!$B$9,IF(K46=5,Inputs!$B$10,IF(K46=6,Inputs!$B$11)))))</f>
        <v>#N/A</v>
      </c>
      <c r="AK46" s="19">
        <f>Inputs!$B$65+C46</f>
        <v>500</v>
      </c>
      <c r="AL46" s="19" t="e">
        <f t="shared" si="9"/>
        <v>#N/A</v>
      </c>
      <c r="AM46" s="19" t="e">
        <f t="shared" si="10"/>
        <v>#N/A</v>
      </c>
      <c r="AN46" s="19" t="e">
        <f t="shared" si="0"/>
        <v>#N/A</v>
      </c>
      <c r="AO46" s="19" t="e">
        <f t="shared" si="1"/>
        <v>#N/A</v>
      </c>
      <c r="AP46" s="19" t="e">
        <f t="shared" si="2"/>
        <v>#N/A</v>
      </c>
      <c r="AQ46" s="22">
        <f t="shared" si="3"/>
        <v>0</v>
      </c>
      <c r="AR46" s="22">
        <f t="shared" si="4"/>
        <v>0</v>
      </c>
      <c r="AS46" s="22">
        <f>IF(AND(AQ46&gt;=Inputs!$B$15,D46=2),MAX(C46,Inputs!$B$15),AQ46)</f>
        <v>0</v>
      </c>
      <c r="AT46" s="22">
        <f>IF(AND(AR46&gt;=Inputs!$B$15,D46=2),MAX(C46,Inputs!$B$15),AR46)</f>
        <v>0</v>
      </c>
      <c r="AU46" s="22">
        <f>IF(AND(AS46&gt;=Inputs!$B$16,D46&lt;4),MAX(C46,Inputs!$B$16),AS46)</f>
        <v>0</v>
      </c>
      <c r="AV46" s="22">
        <f>IF(AND(AT46&gt;=Inputs!$B$16,D46&lt;4),MAX(C46,Inputs!$B$16),AT46)</f>
        <v>0</v>
      </c>
      <c r="AW46" s="20">
        <f>IF(AU46&gt;Inputs!$B$17,Inputs!$B$17,AU46)</f>
        <v>0</v>
      </c>
      <c r="AX46" s="20">
        <f>IF(AV46&gt;Inputs!$B$17,Inputs!$B$17,AV46)</f>
        <v>0</v>
      </c>
    </row>
    <row r="47" spans="1:50" x14ac:dyDescent="0.25">
      <c r="A47" s="1">
        <f>Levels!A48</f>
        <v>0</v>
      </c>
      <c r="B47" s="1">
        <f>Levels!B48</f>
        <v>0</v>
      </c>
      <c r="C47" s="15">
        <f>IF(AND(E47=0,F47=1),Levels!C48,'2014-2015'!AW47)</f>
        <v>0</v>
      </c>
      <c r="D47" s="1">
        <f>Levels!G48</f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 t="e">
        <f>Levels!AF48</f>
        <v>#N/A</v>
      </c>
      <c r="K47" s="1" t="e">
        <f>Levels!AG48</f>
        <v>#N/A</v>
      </c>
      <c r="L47" s="1" t="e">
        <f t="shared" si="5"/>
        <v>#N/A</v>
      </c>
      <c r="M47" s="19">
        <f>IF(D47=1,Inputs!$J$25,IF(D47=2,Inputs!$J$26,IF(D47=3,Inputs!$J$27,IF(D47=4,Inputs!$J$28,0))))</f>
        <v>0</v>
      </c>
      <c r="N47" s="19">
        <f>IF(D47=1,Inputs!$J$42,IF(D47=2,Inputs!$J$43,IF(D47=3,Inputs!$J$44,IF(D47=4,Inputs!$J$45,0))))</f>
        <v>0</v>
      </c>
      <c r="O47" s="19">
        <f>IF(D47=1,Inputs!$K$25,IF(D47=2,Inputs!$K$26,IF(D47=3,Inputs!$K$27,IF(D47=4,Inputs!$K$28,0))))</f>
        <v>0</v>
      </c>
      <c r="P47" s="19">
        <f>IF(D47=1,Inputs!$K$42,IF(D47=2,Inputs!$K$43,IF(D47=3,Inputs!$K$44,IF(D47=4,Inputs!$K$45,0))))</f>
        <v>0</v>
      </c>
      <c r="Q47" s="19">
        <f>IF(AND(D47=1,G47=1),Inputs!$L$25,IF(AND(D47=2,G47=1),Inputs!$L$26,IF(AND(D47=3,G47=1),Inputs!$L$27,IF(AND(D47=4,G47=1),Inputs!$L$28,0))))</f>
        <v>0</v>
      </c>
      <c r="R47" s="19">
        <f>IF(AND(D47=1,G47=1),Inputs!$L$42,IF(AND(D47=2,G47=1),Inputs!$L$43,IF(AND(D47=3,G47=1),Inputs!$L$44,IF(AND(D47=4,G47=1),Inputs!$L$45,0))))</f>
        <v>0</v>
      </c>
      <c r="S47" s="19">
        <f>IF(AND(D47=1,H47=1),Inputs!$M$25,IF(AND(D47=2,H47=1),Inputs!$M$26,IF(AND(D47=3,H47=1),Inputs!$M$27,IF(AND(D47=4,H47=1),Inputs!$M$28,0))))</f>
        <v>0</v>
      </c>
      <c r="T47" s="19">
        <f>IF(AND(D47=1,H47=1),Inputs!$M$42,IF(AND(D47=2,H47=1),Inputs!$M$43,IF(AND(D47=3,H47=1),Inputs!$M$44,IF(AND(D47=4,H47=1),Inputs!$M$45,0))))</f>
        <v>0</v>
      </c>
      <c r="U47" s="19">
        <f>IF(AND(D47=1,I47=1),Inputs!$N$25,IF(AND(D47=2,I47=1),Inputs!$N$26,IF(AND(D47=3,I47=1),Inputs!$N$27,IF(AND(D47=4,I47=1),Inputs!$N$28,0))))</f>
        <v>0</v>
      </c>
      <c r="V47" s="19">
        <f>IF(AND(D47=1,I47=1),Inputs!$N$42,IF(AND(D47=2,I47=1),Inputs!$N$43,IF(AND(D47=3,I47=1),Inputs!$N$44,IF(AND(D47=4,I47=1),Inputs!$N$45,0))))</f>
        <v>0</v>
      </c>
      <c r="W47" s="19">
        <f>IF(D47=1,Inputs!$J$34,IF(D47=2,Inputs!$J$35,IF(D47=3,Inputs!$J$36,IF(D47=4,Inputs!$J$37,0))))</f>
        <v>0</v>
      </c>
      <c r="X47" s="19">
        <f>IF(D47=1,Inputs!$J$51,IF(D47=2,Inputs!$J$52,IF(D47=3,Inputs!$J$53,IF(D47=4,Inputs!$J$54,0))))</f>
        <v>0</v>
      </c>
      <c r="Y47" s="19">
        <f>IF(D47=1,Inputs!$K$34,IF(D47=2,Inputs!$K$35,IF(D47=3,Inputs!$K$36,IF(D47=4,Inputs!$K$37,0))))</f>
        <v>0</v>
      </c>
      <c r="Z47" s="19">
        <f>IF(D47=1,Inputs!$K$51,IF(D47=2,Inputs!$K$52,IF(D47=3,Inputs!$K$53,IF(D47=4,Inputs!$K$54,0))))</f>
        <v>0</v>
      </c>
      <c r="AA47" s="19">
        <f>IF(AND(D47=1,G47=1),Inputs!$L$34,IF(AND(D47=2,G47=1),Inputs!$L$35,IF(AND(D47=3,G47=1),Inputs!$L$36,IF(AND(D47=4,G47=1),Inputs!$L$37,0))))</f>
        <v>0</v>
      </c>
      <c r="AB47" s="19">
        <f>IF(AND(D47=1,G47=1),Inputs!$L$51,IF(AND(D47=2,G47=1),Inputs!$L$52,IF(AND(D47=3,G47=1),Inputs!$L$53,IF(AND(D47=4,G47=1),Inputs!$L$54,0))))</f>
        <v>0</v>
      </c>
      <c r="AC47" s="19">
        <f>IF(AND(D47=1,H47=1),Inputs!$M$34,IF(AND(D47=2,H47=1),Inputs!$M$35,IF(AND(D47=3,H47=1),Inputs!$M$36,IF(AND(D47=4,H47=1),Inputs!$M$37,0))))</f>
        <v>0</v>
      </c>
      <c r="AD47" s="19">
        <f>IF(AND(D47=1,H47=1),Inputs!$M$51,IF(AND(D47=2,H47=1),Inputs!$M$52,IF(AND(D47=3,H47=1),Inputs!$M$53,IF(AND(D47=4,H47=1),Inputs!$M$54,0))))</f>
        <v>0</v>
      </c>
      <c r="AE47" s="19">
        <f>IF(AND(D47=1,I47=1),Inputs!$N$34,IF(AND(D47=2,I47=1),Inputs!$N$35,IF(AND(D47=3,I47=1),Inputs!$N$36,IF(AND(D47=4,I47=1),Inputs!$N$37,0))))</f>
        <v>0</v>
      </c>
      <c r="AF47" s="19">
        <f>IF(AND(D47=1,I47=1),Inputs!$N$51,IF(AND(D47=2,I47=1),Inputs!$N$52,IF(AND(D47=3,I47=1),Inputs!$N$53,IF(AND(D47=4,I47=1),Inputs!$N$54,0))))</f>
        <v>0</v>
      </c>
      <c r="AG47" s="19" t="e">
        <f t="shared" si="6"/>
        <v>#N/A</v>
      </c>
      <c r="AH47" s="19" t="e">
        <f t="shared" si="7"/>
        <v>#N/A</v>
      </c>
      <c r="AI47" s="19" t="e">
        <f t="shared" si="8"/>
        <v>#N/A</v>
      </c>
      <c r="AJ47" s="19" t="e">
        <f>IF(K47=2,Inputs!$B$7,IF(K47=3,Inputs!$B$8,IF(K47=4,Inputs!$B$9,IF(K47=5,Inputs!$B$10,IF(K47=6,Inputs!$B$11)))))</f>
        <v>#N/A</v>
      </c>
      <c r="AK47" s="19">
        <f>Inputs!$B$65+C47</f>
        <v>500</v>
      </c>
      <c r="AL47" s="19" t="e">
        <f t="shared" si="9"/>
        <v>#N/A</v>
      </c>
      <c r="AM47" s="19" t="e">
        <f t="shared" si="10"/>
        <v>#N/A</v>
      </c>
      <c r="AN47" s="19" t="e">
        <f t="shared" si="0"/>
        <v>#N/A</v>
      </c>
      <c r="AO47" s="19" t="e">
        <f t="shared" si="1"/>
        <v>#N/A</v>
      </c>
      <c r="AP47" s="19" t="e">
        <f t="shared" si="2"/>
        <v>#N/A</v>
      </c>
      <c r="AQ47" s="22">
        <f t="shared" si="3"/>
        <v>0</v>
      </c>
      <c r="AR47" s="22">
        <f t="shared" si="4"/>
        <v>0</v>
      </c>
      <c r="AS47" s="22">
        <f>IF(AND(AQ47&gt;=Inputs!$B$15,D47=2),MAX(C47,Inputs!$B$15),AQ47)</f>
        <v>0</v>
      </c>
      <c r="AT47" s="22">
        <f>IF(AND(AR47&gt;=Inputs!$B$15,D47=2),MAX(C47,Inputs!$B$15),AR47)</f>
        <v>0</v>
      </c>
      <c r="AU47" s="22">
        <f>IF(AND(AS47&gt;=Inputs!$B$16,D47&lt;4),MAX(C47,Inputs!$B$16),AS47)</f>
        <v>0</v>
      </c>
      <c r="AV47" s="22">
        <f>IF(AND(AT47&gt;=Inputs!$B$16,D47&lt;4),MAX(C47,Inputs!$B$16),AT47)</f>
        <v>0</v>
      </c>
      <c r="AW47" s="20">
        <f>IF(AU47&gt;Inputs!$B$17,Inputs!$B$17,AU47)</f>
        <v>0</v>
      </c>
      <c r="AX47" s="20">
        <f>IF(AV47&gt;Inputs!$B$17,Inputs!$B$17,AV47)</f>
        <v>0</v>
      </c>
    </row>
    <row r="48" spans="1:50" x14ac:dyDescent="0.25">
      <c r="A48" s="1">
        <f>Levels!A49</f>
        <v>0</v>
      </c>
      <c r="B48" s="1">
        <f>Levels!B49</f>
        <v>0</v>
      </c>
      <c r="C48" s="15">
        <f>IF(AND(E48=0,F48=1),Levels!C49,'2014-2015'!AW48)</f>
        <v>0</v>
      </c>
      <c r="D48" s="1">
        <f>Levels!G49</f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 t="e">
        <f>Levels!AF49</f>
        <v>#N/A</v>
      </c>
      <c r="K48" s="1" t="e">
        <f>Levels!AG49</f>
        <v>#N/A</v>
      </c>
      <c r="L48" s="1" t="e">
        <f t="shared" si="5"/>
        <v>#N/A</v>
      </c>
      <c r="M48" s="19">
        <f>IF(D48=1,Inputs!$J$25,IF(D48=2,Inputs!$J$26,IF(D48=3,Inputs!$J$27,IF(D48=4,Inputs!$J$28,0))))</f>
        <v>0</v>
      </c>
      <c r="N48" s="19">
        <f>IF(D48=1,Inputs!$J$42,IF(D48=2,Inputs!$J$43,IF(D48=3,Inputs!$J$44,IF(D48=4,Inputs!$J$45,0))))</f>
        <v>0</v>
      </c>
      <c r="O48" s="19">
        <f>IF(D48=1,Inputs!$K$25,IF(D48=2,Inputs!$K$26,IF(D48=3,Inputs!$K$27,IF(D48=4,Inputs!$K$28,0))))</f>
        <v>0</v>
      </c>
      <c r="P48" s="19">
        <f>IF(D48=1,Inputs!$K$42,IF(D48=2,Inputs!$K$43,IF(D48=3,Inputs!$K$44,IF(D48=4,Inputs!$K$45,0))))</f>
        <v>0</v>
      </c>
      <c r="Q48" s="19">
        <f>IF(AND(D48=1,G48=1),Inputs!$L$25,IF(AND(D48=2,G48=1),Inputs!$L$26,IF(AND(D48=3,G48=1),Inputs!$L$27,IF(AND(D48=4,G48=1),Inputs!$L$28,0))))</f>
        <v>0</v>
      </c>
      <c r="R48" s="19">
        <f>IF(AND(D48=1,G48=1),Inputs!$L$42,IF(AND(D48=2,G48=1),Inputs!$L$43,IF(AND(D48=3,G48=1),Inputs!$L$44,IF(AND(D48=4,G48=1),Inputs!$L$45,0))))</f>
        <v>0</v>
      </c>
      <c r="S48" s="19">
        <f>IF(AND(D48=1,H48=1),Inputs!$M$25,IF(AND(D48=2,H48=1),Inputs!$M$26,IF(AND(D48=3,H48=1),Inputs!$M$27,IF(AND(D48=4,H48=1),Inputs!$M$28,0))))</f>
        <v>0</v>
      </c>
      <c r="T48" s="19">
        <f>IF(AND(D48=1,H48=1),Inputs!$M$42,IF(AND(D48=2,H48=1),Inputs!$M$43,IF(AND(D48=3,H48=1),Inputs!$M$44,IF(AND(D48=4,H48=1),Inputs!$M$45,0))))</f>
        <v>0</v>
      </c>
      <c r="U48" s="19">
        <f>IF(AND(D48=1,I48=1),Inputs!$N$25,IF(AND(D48=2,I48=1),Inputs!$N$26,IF(AND(D48=3,I48=1),Inputs!$N$27,IF(AND(D48=4,I48=1),Inputs!$N$28,0))))</f>
        <v>0</v>
      </c>
      <c r="V48" s="19">
        <f>IF(AND(D48=1,I48=1),Inputs!$N$42,IF(AND(D48=2,I48=1),Inputs!$N$43,IF(AND(D48=3,I48=1),Inputs!$N$44,IF(AND(D48=4,I48=1),Inputs!$N$45,0))))</f>
        <v>0</v>
      </c>
      <c r="W48" s="19">
        <f>IF(D48=1,Inputs!$J$34,IF(D48=2,Inputs!$J$35,IF(D48=3,Inputs!$J$36,IF(D48=4,Inputs!$J$37,0))))</f>
        <v>0</v>
      </c>
      <c r="X48" s="19">
        <f>IF(D48=1,Inputs!$J$51,IF(D48=2,Inputs!$J$52,IF(D48=3,Inputs!$J$53,IF(D48=4,Inputs!$J$54,0))))</f>
        <v>0</v>
      </c>
      <c r="Y48" s="19">
        <f>IF(D48=1,Inputs!$K$34,IF(D48=2,Inputs!$K$35,IF(D48=3,Inputs!$K$36,IF(D48=4,Inputs!$K$37,0))))</f>
        <v>0</v>
      </c>
      <c r="Z48" s="19">
        <f>IF(D48=1,Inputs!$K$51,IF(D48=2,Inputs!$K$52,IF(D48=3,Inputs!$K$53,IF(D48=4,Inputs!$K$54,0))))</f>
        <v>0</v>
      </c>
      <c r="AA48" s="19">
        <f>IF(AND(D48=1,G48=1),Inputs!$L$34,IF(AND(D48=2,G48=1),Inputs!$L$35,IF(AND(D48=3,G48=1),Inputs!$L$36,IF(AND(D48=4,G48=1),Inputs!$L$37,0))))</f>
        <v>0</v>
      </c>
      <c r="AB48" s="19">
        <f>IF(AND(D48=1,G48=1),Inputs!$L$51,IF(AND(D48=2,G48=1),Inputs!$L$52,IF(AND(D48=3,G48=1),Inputs!$L$53,IF(AND(D48=4,G48=1),Inputs!$L$54,0))))</f>
        <v>0</v>
      </c>
      <c r="AC48" s="19">
        <f>IF(AND(D48=1,H48=1),Inputs!$M$34,IF(AND(D48=2,H48=1),Inputs!$M$35,IF(AND(D48=3,H48=1),Inputs!$M$36,IF(AND(D48=4,H48=1),Inputs!$M$37,0))))</f>
        <v>0</v>
      </c>
      <c r="AD48" s="19">
        <f>IF(AND(D48=1,H48=1),Inputs!$M$51,IF(AND(D48=2,H48=1),Inputs!$M$52,IF(AND(D48=3,H48=1),Inputs!$M$53,IF(AND(D48=4,H48=1),Inputs!$M$54,0))))</f>
        <v>0</v>
      </c>
      <c r="AE48" s="19">
        <f>IF(AND(D48=1,I48=1),Inputs!$N$34,IF(AND(D48=2,I48=1),Inputs!$N$35,IF(AND(D48=3,I48=1),Inputs!$N$36,IF(AND(D48=4,I48=1),Inputs!$N$37,0))))</f>
        <v>0</v>
      </c>
      <c r="AF48" s="19">
        <f>IF(AND(D48=1,I48=1),Inputs!$N$51,IF(AND(D48=2,I48=1),Inputs!$N$52,IF(AND(D48=3,I48=1),Inputs!$N$53,IF(AND(D48=4,I48=1),Inputs!$N$54,0))))</f>
        <v>0</v>
      </c>
      <c r="AG48" s="19" t="e">
        <f t="shared" si="6"/>
        <v>#N/A</v>
      </c>
      <c r="AH48" s="19" t="e">
        <f t="shared" si="7"/>
        <v>#N/A</v>
      </c>
      <c r="AI48" s="19" t="e">
        <f t="shared" si="8"/>
        <v>#N/A</v>
      </c>
      <c r="AJ48" s="19" t="e">
        <f>IF(K48=2,Inputs!$B$7,IF(K48=3,Inputs!$B$8,IF(K48=4,Inputs!$B$9,IF(K48=5,Inputs!$B$10,IF(K48=6,Inputs!$B$11)))))</f>
        <v>#N/A</v>
      </c>
      <c r="AK48" s="19">
        <f>Inputs!$B$65+C48</f>
        <v>500</v>
      </c>
      <c r="AL48" s="19" t="e">
        <f t="shared" si="9"/>
        <v>#N/A</v>
      </c>
      <c r="AM48" s="19" t="e">
        <f t="shared" si="10"/>
        <v>#N/A</v>
      </c>
      <c r="AN48" s="19" t="e">
        <f t="shared" si="0"/>
        <v>#N/A</v>
      </c>
      <c r="AO48" s="19" t="e">
        <f t="shared" si="1"/>
        <v>#N/A</v>
      </c>
      <c r="AP48" s="19" t="e">
        <f t="shared" si="2"/>
        <v>#N/A</v>
      </c>
      <c r="AQ48" s="22">
        <f t="shared" si="3"/>
        <v>0</v>
      </c>
      <c r="AR48" s="22">
        <f t="shared" si="4"/>
        <v>0</v>
      </c>
      <c r="AS48" s="22">
        <f>IF(AND(AQ48&gt;=Inputs!$B$15,D48=2),MAX(C48,Inputs!$B$15),AQ48)</f>
        <v>0</v>
      </c>
      <c r="AT48" s="22">
        <f>IF(AND(AR48&gt;=Inputs!$B$15,D48=2),MAX(C48,Inputs!$B$15),AR48)</f>
        <v>0</v>
      </c>
      <c r="AU48" s="22">
        <f>IF(AND(AS48&gt;=Inputs!$B$16,D48&lt;4),MAX(C48,Inputs!$B$16),AS48)</f>
        <v>0</v>
      </c>
      <c r="AV48" s="22">
        <f>IF(AND(AT48&gt;=Inputs!$B$16,D48&lt;4),MAX(C48,Inputs!$B$16),AT48)</f>
        <v>0</v>
      </c>
      <c r="AW48" s="20">
        <f>IF(AU48&gt;Inputs!$B$17,Inputs!$B$17,AU48)</f>
        <v>0</v>
      </c>
      <c r="AX48" s="20">
        <f>IF(AV48&gt;Inputs!$B$17,Inputs!$B$17,AV48)</f>
        <v>0</v>
      </c>
    </row>
    <row r="49" spans="1:50" x14ac:dyDescent="0.25">
      <c r="A49" s="1">
        <f>Levels!A50</f>
        <v>0</v>
      </c>
      <c r="B49" s="1">
        <f>Levels!B50</f>
        <v>0</v>
      </c>
      <c r="C49" s="15">
        <f>IF(AND(E49=0,F49=1),Levels!C50,'2014-2015'!AW49)</f>
        <v>0</v>
      </c>
      <c r="D49" s="1">
        <f>Levels!G50</f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 t="e">
        <f>Levels!AF50</f>
        <v>#N/A</v>
      </c>
      <c r="K49" s="1" t="e">
        <f>Levels!AG50</f>
        <v>#N/A</v>
      </c>
      <c r="L49" s="1" t="e">
        <f t="shared" si="5"/>
        <v>#N/A</v>
      </c>
      <c r="M49" s="19">
        <f>IF(D49=1,Inputs!$J$25,IF(D49=2,Inputs!$J$26,IF(D49=3,Inputs!$J$27,IF(D49=4,Inputs!$J$28,0))))</f>
        <v>0</v>
      </c>
      <c r="N49" s="19">
        <f>IF(D49=1,Inputs!$J$42,IF(D49=2,Inputs!$J$43,IF(D49=3,Inputs!$J$44,IF(D49=4,Inputs!$J$45,0))))</f>
        <v>0</v>
      </c>
      <c r="O49" s="19">
        <f>IF(D49=1,Inputs!$K$25,IF(D49=2,Inputs!$K$26,IF(D49=3,Inputs!$K$27,IF(D49=4,Inputs!$K$28,0))))</f>
        <v>0</v>
      </c>
      <c r="P49" s="19">
        <f>IF(D49=1,Inputs!$K$42,IF(D49=2,Inputs!$K$43,IF(D49=3,Inputs!$K$44,IF(D49=4,Inputs!$K$45,0))))</f>
        <v>0</v>
      </c>
      <c r="Q49" s="19">
        <f>IF(AND(D49=1,G49=1),Inputs!$L$25,IF(AND(D49=2,G49=1),Inputs!$L$26,IF(AND(D49=3,G49=1),Inputs!$L$27,IF(AND(D49=4,G49=1),Inputs!$L$28,0))))</f>
        <v>0</v>
      </c>
      <c r="R49" s="19">
        <f>IF(AND(D49=1,G49=1),Inputs!$L$42,IF(AND(D49=2,G49=1),Inputs!$L$43,IF(AND(D49=3,G49=1),Inputs!$L$44,IF(AND(D49=4,G49=1),Inputs!$L$45,0))))</f>
        <v>0</v>
      </c>
      <c r="S49" s="19">
        <f>IF(AND(D49=1,H49=1),Inputs!$M$25,IF(AND(D49=2,H49=1),Inputs!$M$26,IF(AND(D49=3,H49=1),Inputs!$M$27,IF(AND(D49=4,H49=1),Inputs!$M$28,0))))</f>
        <v>0</v>
      </c>
      <c r="T49" s="19">
        <f>IF(AND(D49=1,H49=1),Inputs!$M$42,IF(AND(D49=2,H49=1),Inputs!$M$43,IF(AND(D49=3,H49=1),Inputs!$M$44,IF(AND(D49=4,H49=1),Inputs!$M$45,0))))</f>
        <v>0</v>
      </c>
      <c r="U49" s="19">
        <f>IF(AND(D49=1,I49=1),Inputs!$N$25,IF(AND(D49=2,I49=1),Inputs!$N$26,IF(AND(D49=3,I49=1),Inputs!$N$27,IF(AND(D49=4,I49=1),Inputs!$N$28,0))))</f>
        <v>0</v>
      </c>
      <c r="V49" s="19">
        <f>IF(AND(D49=1,I49=1),Inputs!$N$42,IF(AND(D49=2,I49=1),Inputs!$N$43,IF(AND(D49=3,I49=1),Inputs!$N$44,IF(AND(D49=4,I49=1),Inputs!$N$45,0))))</f>
        <v>0</v>
      </c>
      <c r="W49" s="19">
        <f>IF(D49=1,Inputs!$J$34,IF(D49=2,Inputs!$J$35,IF(D49=3,Inputs!$J$36,IF(D49=4,Inputs!$J$37,0))))</f>
        <v>0</v>
      </c>
      <c r="X49" s="19">
        <f>IF(D49=1,Inputs!$J$51,IF(D49=2,Inputs!$J$52,IF(D49=3,Inputs!$J$53,IF(D49=4,Inputs!$J$54,0))))</f>
        <v>0</v>
      </c>
      <c r="Y49" s="19">
        <f>IF(D49=1,Inputs!$K$34,IF(D49=2,Inputs!$K$35,IF(D49=3,Inputs!$K$36,IF(D49=4,Inputs!$K$37,0))))</f>
        <v>0</v>
      </c>
      <c r="Z49" s="19">
        <f>IF(D49=1,Inputs!$K$51,IF(D49=2,Inputs!$K$52,IF(D49=3,Inputs!$K$53,IF(D49=4,Inputs!$K$54,0))))</f>
        <v>0</v>
      </c>
      <c r="AA49" s="19">
        <f>IF(AND(D49=1,G49=1),Inputs!$L$34,IF(AND(D49=2,G49=1),Inputs!$L$35,IF(AND(D49=3,G49=1),Inputs!$L$36,IF(AND(D49=4,G49=1),Inputs!$L$37,0))))</f>
        <v>0</v>
      </c>
      <c r="AB49" s="19">
        <f>IF(AND(D49=1,G49=1),Inputs!$L$51,IF(AND(D49=2,G49=1),Inputs!$L$52,IF(AND(D49=3,G49=1),Inputs!$L$53,IF(AND(D49=4,G49=1),Inputs!$L$54,0))))</f>
        <v>0</v>
      </c>
      <c r="AC49" s="19">
        <f>IF(AND(D49=1,H49=1),Inputs!$M$34,IF(AND(D49=2,H49=1),Inputs!$M$35,IF(AND(D49=3,H49=1),Inputs!$M$36,IF(AND(D49=4,H49=1),Inputs!$M$37,0))))</f>
        <v>0</v>
      </c>
      <c r="AD49" s="19">
        <f>IF(AND(D49=1,H49=1),Inputs!$M$51,IF(AND(D49=2,H49=1),Inputs!$M$52,IF(AND(D49=3,H49=1),Inputs!$M$53,IF(AND(D49=4,H49=1),Inputs!$M$54,0))))</f>
        <v>0</v>
      </c>
      <c r="AE49" s="19">
        <f>IF(AND(D49=1,I49=1),Inputs!$N$34,IF(AND(D49=2,I49=1),Inputs!$N$35,IF(AND(D49=3,I49=1),Inputs!$N$36,IF(AND(D49=4,I49=1),Inputs!$N$37,0))))</f>
        <v>0</v>
      </c>
      <c r="AF49" s="19">
        <f>IF(AND(D49=1,I49=1),Inputs!$N$51,IF(AND(D49=2,I49=1),Inputs!$N$52,IF(AND(D49=3,I49=1),Inputs!$N$53,IF(AND(D49=4,I49=1),Inputs!$N$54,0))))</f>
        <v>0</v>
      </c>
      <c r="AG49" s="19" t="e">
        <f t="shared" si="6"/>
        <v>#N/A</v>
      </c>
      <c r="AH49" s="19" t="e">
        <f t="shared" si="7"/>
        <v>#N/A</v>
      </c>
      <c r="AI49" s="19" t="e">
        <f t="shared" si="8"/>
        <v>#N/A</v>
      </c>
      <c r="AJ49" s="19" t="e">
        <f>IF(K49=2,Inputs!$B$7,IF(K49=3,Inputs!$B$8,IF(K49=4,Inputs!$B$9,IF(K49=5,Inputs!$B$10,IF(K49=6,Inputs!$B$11)))))</f>
        <v>#N/A</v>
      </c>
      <c r="AK49" s="19">
        <f>Inputs!$B$65+C49</f>
        <v>500</v>
      </c>
      <c r="AL49" s="19" t="e">
        <f t="shared" si="9"/>
        <v>#N/A</v>
      </c>
      <c r="AM49" s="19" t="e">
        <f t="shared" si="10"/>
        <v>#N/A</v>
      </c>
      <c r="AN49" s="19" t="e">
        <f t="shared" si="0"/>
        <v>#N/A</v>
      </c>
      <c r="AO49" s="19" t="e">
        <f t="shared" si="1"/>
        <v>#N/A</v>
      </c>
      <c r="AP49" s="19" t="e">
        <f t="shared" si="2"/>
        <v>#N/A</v>
      </c>
      <c r="AQ49" s="22">
        <f t="shared" si="3"/>
        <v>0</v>
      </c>
      <c r="AR49" s="22">
        <f t="shared" si="4"/>
        <v>0</v>
      </c>
      <c r="AS49" s="22">
        <f>IF(AND(AQ49&gt;=Inputs!$B$15,D49=2),MAX(C49,Inputs!$B$15),AQ49)</f>
        <v>0</v>
      </c>
      <c r="AT49" s="22">
        <f>IF(AND(AR49&gt;=Inputs!$B$15,D49=2),MAX(C49,Inputs!$B$15),AR49)</f>
        <v>0</v>
      </c>
      <c r="AU49" s="22">
        <f>IF(AND(AS49&gt;=Inputs!$B$16,D49&lt;4),MAX(C49,Inputs!$B$16),AS49)</f>
        <v>0</v>
      </c>
      <c r="AV49" s="22">
        <f>IF(AND(AT49&gt;=Inputs!$B$16,D49&lt;4),MAX(C49,Inputs!$B$16),AT49)</f>
        <v>0</v>
      </c>
      <c r="AW49" s="20">
        <f>IF(AU49&gt;Inputs!$B$17,Inputs!$B$17,AU49)</f>
        <v>0</v>
      </c>
      <c r="AX49" s="20">
        <f>IF(AV49&gt;Inputs!$B$17,Inputs!$B$17,AV49)</f>
        <v>0</v>
      </c>
    </row>
    <row r="50" spans="1:50" x14ac:dyDescent="0.25">
      <c r="A50" s="1">
        <f>Levels!A51</f>
        <v>0</v>
      </c>
      <c r="B50" s="1">
        <f>Levels!B51</f>
        <v>0</v>
      </c>
      <c r="C50" s="15">
        <f>IF(AND(E50=0,F50=1),Levels!C51,'2014-2015'!AW50)</f>
        <v>0</v>
      </c>
      <c r="D50" s="1">
        <f>Levels!G51</f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 t="e">
        <f>Levels!AF51</f>
        <v>#N/A</v>
      </c>
      <c r="K50" s="1" t="e">
        <f>Levels!AG51</f>
        <v>#N/A</v>
      </c>
      <c r="L50" s="1" t="e">
        <f t="shared" si="5"/>
        <v>#N/A</v>
      </c>
      <c r="M50" s="19">
        <f>IF(D50=1,Inputs!$J$25,IF(D50=2,Inputs!$J$26,IF(D50=3,Inputs!$J$27,IF(D50=4,Inputs!$J$28,0))))</f>
        <v>0</v>
      </c>
      <c r="N50" s="19">
        <f>IF(D50=1,Inputs!$J$42,IF(D50=2,Inputs!$J$43,IF(D50=3,Inputs!$J$44,IF(D50=4,Inputs!$J$45,0))))</f>
        <v>0</v>
      </c>
      <c r="O50" s="19">
        <f>IF(D50=1,Inputs!$K$25,IF(D50=2,Inputs!$K$26,IF(D50=3,Inputs!$K$27,IF(D50=4,Inputs!$K$28,0))))</f>
        <v>0</v>
      </c>
      <c r="P50" s="19">
        <f>IF(D50=1,Inputs!$K$42,IF(D50=2,Inputs!$K$43,IF(D50=3,Inputs!$K$44,IF(D50=4,Inputs!$K$45,0))))</f>
        <v>0</v>
      </c>
      <c r="Q50" s="19">
        <f>IF(AND(D50=1,G50=1),Inputs!$L$25,IF(AND(D50=2,G50=1),Inputs!$L$26,IF(AND(D50=3,G50=1),Inputs!$L$27,IF(AND(D50=4,G50=1),Inputs!$L$28,0))))</f>
        <v>0</v>
      </c>
      <c r="R50" s="19">
        <f>IF(AND(D50=1,G50=1),Inputs!$L$42,IF(AND(D50=2,G50=1),Inputs!$L$43,IF(AND(D50=3,G50=1),Inputs!$L$44,IF(AND(D50=4,G50=1),Inputs!$L$45,0))))</f>
        <v>0</v>
      </c>
      <c r="S50" s="19">
        <f>IF(AND(D50=1,H50=1),Inputs!$M$25,IF(AND(D50=2,H50=1),Inputs!$M$26,IF(AND(D50=3,H50=1),Inputs!$M$27,IF(AND(D50=4,H50=1),Inputs!$M$28,0))))</f>
        <v>0</v>
      </c>
      <c r="T50" s="19">
        <f>IF(AND(D50=1,H50=1),Inputs!$M$42,IF(AND(D50=2,H50=1),Inputs!$M$43,IF(AND(D50=3,H50=1),Inputs!$M$44,IF(AND(D50=4,H50=1),Inputs!$M$45,0))))</f>
        <v>0</v>
      </c>
      <c r="U50" s="19">
        <f>IF(AND(D50=1,I50=1),Inputs!$N$25,IF(AND(D50=2,I50=1),Inputs!$N$26,IF(AND(D50=3,I50=1),Inputs!$N$27,IF(AND(D50=4,I50=1),Inputs!$N$28,0))))</f>
        <v>0</v>
      </c>
      <c r="V50" s="19">
        <f>IF(AND(D50=1,I50=1),Inputs!$N$42,IF(AND(D50=2,I50=1),Inputs!$N$43,IF(AND(D50=3,I50=1),Inputs!$N$44,IF(AND(D50=4,I50=1),Inputs!$N$45,0))))</f>
        <v>0</v>
      </c>
      <c r="W50" s="19">
        <f>IF(D50=1,Inputs!$J$34,IF(D50=2,Inputs!$J$35,IF(D50=3,Inputs!$J$36,IF(D50=4,Inputs!$J$37,0))))</f>
        <v>0</v>
      </c>
      <c r="X50" s="19">
        <f>IF(D50=1,Inputs!$J$51,IF(D50=2,Inputs!$J$52,IF(D50=3,Inputs!$J$53,IF(D50=4,Inputs!$J$54,0))))</f>
        <v>0</v>
      </c>
      <c r="Y50" s="19">
        <f>IF(D50=1,Inputs!$K$34,IF(D50=2,Inputs!$K$35,IF(D50=3,Inputs!$K$36,IF(D50=4,Inputs!$K$37,0))))</f>
        <v>0</v>
      </c>
      <c r="Z50" s="19">
        <f>IF(D50=1,Inputs!$K$51,IF(D50=2,Inputs!$K$52,IF(D50=3,Inputs!$K$53,IF(D50=4,Inputs!$K$54,0))))</f>
        <v>0</v>
      </c>
      <c r="AA50" s="19">
        <f>IF(AND(D50=1,G50=1),Inputs!$L$34,IF(AND(D50=2,G50=1),Inputs!$L$35,IF(AND(D50=3,G50=1),Inputs!$L$36,IF(AND(D50=4,G50=1),Inputs!$L$37,0))))</f>
        <v>0</v>
      </c>
      <c r="AB50" s="19">
        <f>IF(AND(D50=1,G50=1),Inputs!$L$51,IF(AND(D50=2,G50=1),Inputs!$L$52,IF(AND(D50=3,G50=1),Inputs!$L$53,IF(AND(D50=4,G50=1),Inputs!$L$54,0))))</f>
        <v>0</v>
      </c>
      <c r="AC50" s="19">
        <f>IF(AND(D50=1,H50=1),Inputs!$M$34,IF(AND(D50=2,H50=1),Inputs!$M$35,IF(AND(D50=3,H50=1),Inputs!$M$36,IF(AND(D50=4,H50=1),Inputs!$M$37,0))))</f>
        <v>0</v>
      </c>
      <c r="AD50" s="19">
        <f>IF(AND(D50=1,H50=1),Inputs!$M$51,IF(AND(D50=2,H50=1),Inputs!$M$52,IF(AND(D50=3,H50=1),Inputs!$M$53,IF(AND(D50=4,H50=1),Inputs!$M$54,0))))</f>
        <v>0</v>
      </c>
      <c r="AE50" s="19">
        <f>IF(AND(D50=1,I50=1),Inputs!$N$34,IF(AND(D50=2,I50=1),Inputs!$N$35,IF(AND(D50=3,I50=1),Inputs!$N$36,IF(AND(D50=4,I50=1),Inputs!$N$37,0))))</f>
        <v>0</v>
      </c>
      <c r="AF50" s="19">
        <f>IF(AND(D50=1,I50=1),Inputs!$N$51,IF(AND(D50=2,I50=1),Inputs!$N$52,IF(AND(D50=3,I50=1),Inputs!$N$53,IF(AND(D50=4,I50=1),Inputs!$N$54,0))))</f>
        <v>0</v>
      </c>
      <c r="AG50" s="19" t="e">
        <f t="shared" si="6"/>
        <v>#N/A</v>
      </c>
      <c r="AH50" s="19" t="e">
        <f t="shared" si="7"/>
        <v>#N/A</v>
      </c>
      <c r="AI50" s="19" t="e">
        <f t="shared" si="8"/>
        <v>#N/A</v>
      </c>
      <c r="AJ50" s="19" t="e">
        <f>IF(K50=2,Inputs!$B$7,IF(K50=3,Inputs!$B$8,IF(K50=4,Inputs!$B$9,IF(K50=5,Inputs!$B$10,IF(K50=6,Inputs!$B$11)))))</f>
        <v>#N/A</v>
      </c>
      <c r="AK50" s="19">
        <f>Inputs!$B$65+C50</f>
        <v>500</v>
      </c>
      <c r="AL50" s="19" t="e">
        <f t="shared" si="9"/>
        <v>#N/A</v>
      </c>
      <c r="AM50" s="19" t="e">
        <f t="shared" si="10"/>
        <v>#N/A</v>
      </c>
      <c r="AN50" s="19" t="e">
        <f t="shared" si="0"/>
        <v>#N/A</v>
      </c>
      <c r="AO50" s="19" t="e">
        <f t="shared" si="1"/>
        <v>#N/A</v>
      </c>
      <c r="AP50" s="19" t="e">
        <f t="shared" si="2"/>
        <v>#N/A</v>
      </c>
      <c r="AQ50" s="22">
        <f t="shared" si="3"/>
        <v>0</v>
      </c>
      <c r="AR50" s="22">
        <f t="shared" si="4"/>
        <v>0</v>
      </c>
      <c r="AS50" s="22">
        <f>IF(AND(AQ50&gt;=Inputs!$B$15,D50=2),MAX(C50,Inputs!$B$15),AQ50)</f>
        <v>0</v>
      </c>
      <c r="AT50" s="22">
        <f>IF(AND(AR50&gt;=Inputs!$B$15,D50=2),MAX(C50,Inputs!$B$15),AR50)</f>
        <v>0</v>
      </c>
      <c r="AU50" s="22">
        <f>IF(AND(AS50&gt;=Inputs!$B$16,D50&lt;4),MAX(C50,Inputs!$B$16),AS50)</f>
        <v>0</v>
      </c>
      <c r="AV50" s="22">
        <f>IF(AND(AT50&gt;=Inputs!$B$16,D50&lt;4),MAX(C50,Inputs!$B$16),AT50)</f>
        <v>0</v>
      </c>
      <c r="AW50" s="20">
        <f>IF(AU50&gt;Inputs!$B$17,Inputs!$B$17,AU50)</f>
        <v>0</v>
      </c>
      <c r="AX50" s="20">
        <f>IF(AV50&gt;Inputs!$B$17,Inputs!$B$17,AV50)</f>
        <v>0</v>
      </c>
    </row>
    <row r="51" spans="1:50" x14ac:dyDescent="0.25">
      <c r="A51" s="1">
        <f>Levels!A52</f>
        <v>0</v>
      </c>
      <c r="B51" s="1">
        <f>Levels!B52</f>
        <v>0</v>
      </c>
      <c r="C51" s="15">
        <f>IF(AND(E51=0,F51=1),Levels!C52,'2014-2015'!AW51)</f>
        <v>0</v>
      </c>
      <c r="D51" s="1">
        <f>Levels!G52</f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 t="e">
        <f>Levels!AF52</f>
        <v>#N/A</v>
      </c>
      <c r="K51" s="1" t="e">
        <f>Levels!AG52</f>
        <v>#N/A</v>
      </c>
      <c r="L51" s="1" t="e">
        <f t="shared" si="5"/>
        <v>#N/A</v>
      </c>
      <c r="M51" s="19">
        <f>IF(D51=1,Inputs!$J$25,IF(D51=2,Inputs!$J$26,IF(D51=3,Inputs!$J$27,IF(D51=4,Inputs!$J$28,0))))</f>
        <v>0</v>
      </c>
      <c r="N51" s="19">
        <f>IF(D51=1,Inputs!$J$42,IF(D51=2,Inputs!$J$43,IF(D51=3,Inputs!$J$44,IF(D51=4,Inputs!$J$45,0))))</f>
        <v>0</v>
      </c>
      <c r="O51" s="19">
        <f>IF(D51=1,Inputs!$K$25,IF(D51=2,Inputs!$K$26,IF(D51=3,Inputs!$K$27,IF(D51=4,Inputs!$K$28,0))))</f>
        <v>0</v>
      </c>
      <c r="P51" s="19">
        <f>IF(D51=1,Inputs!$K$42,IF(D51=2,Inputs!$K$43,IF(D51=3,Inputs!$K$44,IF(D51=4,Inputs!$K$45,0))))</f>
        <v>0</v>
      </c>
      <c r="Q51" s="19">
        <f>IF(AND(D51=1,G51=1),Inputs!$L$25,IF(AND(D51=2,G51=1),Inputs!$L$26,IF(AND(D51=3,G51=1),Inputs!$L$27,IF(AND(D51=4,G51=1),Inputs!$L$28,0))))</f>
        <v>0</v>
      </c>
      <c r="R51" s="19">
        <f>IF(AND(D51=1,G51=1),Inputs!$L$42,IF(AND(D51=2,G51=1),Inputs!$L$43,IF(AND(D51=3,G51=1),Inputs!$L$44,IF(AND(D51=4,G51=1),Inputs!$L$45,0))))</f>
        <v>0</v>
      </c>
      <c r="S51" s="19">
        <f>IF(AND(D51=1,H51=1),Inputs!$M$25,IF(AND(D51=2,H51=1),Inputs!$M$26,IF(AND(D51=3,H51=1),Inputs!$M$27,IF(AND(D51=4,H51=1),Inputs!$M$28,0))))</f>
        <v>0</v>
      </c>
      <c r="T51" s="19">
        <f>IF(AND(D51=1,H51=1),Inputs!$M$42,IF(AND(D51=2,H51=1),Inputs!$M$43,IF(AND(D51=3,H51=1),Inputs!$M$44,IF(AND(D51=4,H51=1),Inputs!$M$45,0))))</f>
        <v>0</v>
      </c>
      <c r="U51" s="19">
        <f>IF(AND(D51=1,I51=1),Inputs!$N$25,IF(AND(D51=2,I51=1),Inputs!$N$26,IF(AND(D51=3,I51=1),Inputs!$N$27,IF(AND(D51=4,I51=1),Inputs!$N$28,0))))</f>
        <v>0</v>
      </c>
      <c r="V51" s="19">
        <f>IF(AND(D51=1,I51=1),Inputs!$N$42,IF(AND(D51=2,I51=1),Inputs!$N$43,IF(AND(D51=3,I51=1),Inputs!$N$44,IF(AND(D51=4,I51=1),Inputs!$N$45,0))))</f>
        <v>0</v>
      </c>
      <c r="W51" s="19">
        <f>IF(D51=1,Inputs!$J$34,IF(D51=2,Inputs!$J$35,IF(D51=3,Inputs!$J$36,IF(D51=4,Inputs!$J$37,0))))</f>
        <v>0</v>
      </c>
      <c r="X51" s="19">
        <f>IF(D51=1,Inputs!$J$51,IF(D51=2,Inputs!$J$52,IF(D51=3,Inputs!$J$53,IF(D51=4,Inputs!$J$54,0))))</f>
        <v>0</v>
      </c>
      <c r="Y51" s="19">
        <f>IF(D51=1,Inputs!$K$34,IF(D51=2,Inputs!$K$35,IF(D51=3,Inputs!$K$36,IF(D51=4,Inputs!$K$37,0))))</f>
        <v>0</v>
      </c>
      <c r="Z51" s="19">
        <f>IF(D51=1,Inputs!$K$51,IF(D51=2,Inputs!$K$52,IF(D51=3,Inputs!$K$53,IF(D51=4,Inputs!$K$54,0))))</f>
        <v>0</v>
      </c>
      <c r="AA51" s="19">
        <f>IF(AND(D51=1,G51=1),Inputs!$L$34,IF(AND(D51=2,G51=1),Inputs!$L$35,IF(AND(D51=3,G51=1),Inputs!$L$36,IF(AND(D51=4,G51=1),Inputs!$L$37,0))))</f>
        <v>0</v>
      </c>
      <c r="AB51" s="19">
        <f>IF(AND(D51=1,G51=1),Inputs!$L$51,IF(AND(D51=2,G51=1),Inputs!$L$52,IF(AND(D51=3,G51=1),Inputs!$L$53,IF(AND(D51=4,G51=1),Inputs!$L$54,0))))</f>
        <v>0</v>
      </c>
      <c r="AC51" s="19">
        <f>IF(AND(D51=1,H51=1),Inputs!$M$34,IF(AND(D51=2,H51=1),Inputs!$M$35,IF(AND(D51=3,H51=1),Inputs!$M$36,IF(AND(D51=4,H51=1),Inputs!$M$37,0))))</f>
        <v>0</v>
      </c>
      <c r="AD51" s="19">
        <f>IF(AND(D51=1,H51=1),Inputs!$M$51,IF(AND(D51=2,H51=1),Inputs!$M$52,IF(AND(D51=3,H51=1),Inputs!$M$53,IF(AND(D51=4,H51=1),Inputs!$M$54,0))))</f>
        <v>0</v>
      </c>
      <c r="AE51" s="19">
        <f>IF(AND(D51=1,I51=1),Inputs!$N$34,IF(AND(D51=2,I51=1),Inputs!$N$35,IF(AND(D51=3,I51=1),Inputs!$N$36,IF(AND(D51=4,I51=1),Inputs!$N$37,0))))</f>
        <v>0</v>
      </c>
      <c r="AF51" s="19">
        <f>IF(AND(D51=1,I51=1),Inputs!$N$51,IF(AND(D51=2,I51=1),Inputs!$N$52,IF(AND(D51=3,I51=1),Inputs!$N$53,IF(AND(D51=4,I51=1),Inputs!$N$54,0))))</f>
        <v>0</v>
      </c>
      <c r="AG51" s="19" t="e">
        <f t="shared" si="6"/>
        <v>#N/A</v>
      </c>
      <c r="AH51" s="19" t="e">
        <f t="shared" si="7"/>
        <v>#N/A</v>
      </c>
      <c r="AI51" s="19" t="e">
        <f t="shared" si="8"/>
        <v>#N/A</v>
      </c>
      <c r="AJ51" s="19" t="e">
        <f>IF(K51=2,Inputs!$B$7,IF(K51=3,Inputs!$B$8,IF(K51=4,Inputs!$B$9,IF(K51=5,Inputs!$B$10,IF(K51=6,Inputs!$B$11)))))</f>
        <v>#N/A</v>
      </c>
      <c r="AK51" s="19">
        <f>Inputs!$B$65+C51</f>
        <v>500</v>
      </c>
      <c r="AL51" s="19" t="e">
        <f t="shared" si="9"/>
        <v>#N/A</v>
      </c>
      <c r="AM51" s="19" t="e">
        <f t="shared" si="10"/>
        <v>#N/A</v>
      </c>
      <c r="AN51" s="19" t="e">
        <f t="shared" si="0"/>
        <v>#N/A</v>
      </c>
      <c r="AO51" s="19" t="e">
        <f t="shared" si="1"/>
        <v>#N/A</v>
      </c>
      <c r="AP51" s="19" t="e">
        <f t="shared" si="2"/>
        <v>#N/A</v>
      </c>
      <c r="AQ51" s="22">
        <f t="shared" si="3"/>
        <v>0</v>
      </c>
      <c r="AR51" s="22">
        <f t="shared" si="4"/>
        <v>0</v>
      </c>
      <c r="AS51" s="22">
        <f>IF(AND(AQ51&gt;=Inputs!$B$15,D51=2),MAX(C51,Inputs!$B$15),AQ51)</f>
        <v>0</v>
      </c>
      <c r="AT51" s="22">
        <f>IF(AND(AR51&gt;=Inputs!$B$15,D51=2),MAX(C51,Inputs!$B$15),AR51)</f>
        <v>0</v>
      </c>
      <c r="AU51" s="22">
        <f>IF(AND(AS51&gt;=Inputs!$B$16,D51&lt;4),MAX(C51,Inputs!$B$16),AS51)</f>
        <v>0</v>
      </c>
      <c r="AV51" s="22">
        <f>IF(AND(AT51&gt;=Inputs!$B$16,D51&lt;4),MAX(C51,Inputs!$B$16),AT51)</f>
        <v>0</v>
      </c>
      <c r="AW51" s="20">
        <f>IF(AU51&gt;Inputs!$B$17,Inputs!$B$17,AU51)</f>
        <v>0</v>
      </c>
      <c r="AX51" s="20">
        <f>IF(AV51&gt;Inputs!$B$17,Inputs!$B$17,AV51)</f>
        <v>0</v>
      </c>
    </row>
    <row r="52" spans="1:50" x14ac:dyDescent="0.25">
      <c r="A52" s="1">
        <f>Levels!A53</f>
        <v>0</v>
      </c>
      <c r="B52" s="1">
        <f>Levels!B53</f>
        <v>0</v>
      </c>
      <c r="C52" s="15">
        <f>IF(AND(E52=0,F52=1),Levels!C53,'2014-2015'!AW52)</f>
        <v>0</v>
      </c>
      <c r="D52" s="1">
        <f>Levels!G53</f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 t="e">
        <f>Levels!AF53</f>
        <v>#N/A</v>
      </c>
      <c r="K52" s="1" t="e">
        <f>Levels!AG53</f>
        <v>#N/A</v>
      </c>
      <c r="L52" s="1" t="e">
        <f t="shared" si="5"/>
        <v>#N/A</v>
      </c>
      <c r="M52" s="19">
        <f>IF(D52=1,Inputs!$J$25,IF(D52=2,Inputs!$J$26,IF(D52=3,Inputs!$J$27,IF(D52=4,Inputs!$J$28,0))))</f>
        <v>0</v>
      </c>
      <c r="N52" s="19">
        <f>IF(D52=1,Inputs!$J$42,IF(D52=2,Inputs!$J$43,IF(D52=3,Inputs!$J$44,IF(D52=4,Inputs!$J$45,0))))</f>
        <v>0</v>
      </c>
      <c r="O52" s="19">
        <f>IF(D52=1,Inputs!$K$25,IF(D52=2,Inputs!$K$26,IF(D52=3,Inputs!$K$27,IF(D52=4,Inputs!$K$28,0))))</f>
        <v>0</v>
      </c>
      <c r="P52" s="19">
        <f>IF(D52=1,Inputs!$K$42,IF(D52=2,Inputs!$K$43,IF(D52=3,Inputs!$K$44,IF(D52=4,Inputs!$K$45,0))))</f>
        <v>0</v>
      </c>
      <c r="Q52" s="19">
        <f>IF(AND(D52=1,G52=1),Inputs!$L$25,IF(AND(D52=2,G52=1),Inputs!$L$26,IF(AND(D52=3,G52=1),Inputs!$L$27,IF(AND(D52=4,G52=1),Inputs!$L$28,0))))</f>
        <v>0</v>
      </c>
      <c r="R52" s="19">
        <f>IF(AND(D52=1,G52=1),Inputs!$L$42,IF(AND(D52=2,G52=1),Inputs!$L$43,IF(AND(D52=3,G52=1),Inputs!$L$44,IF(AND(D52=4,G52=1),Inputs!$L$45,0))))</f>
        <v>0</v>
      </c>
      <c r="S52" s="19">
        <f>IF(AND(D52=1,H52=1),Inputs!$M$25,IF(AND(D52=2,H52=1),Inputs!$M$26,IF(AND(D52=3,H52=1),Inputs!$M$27,IF(AND(D52=4,H52=1),Inputs!$M$28,0))))</f>
        <v>0</v>
      </c>
      <c r="T52" s="19">
        <f>IF(AND(D52=1,H52=1),Inputs!$M$42,IF(AND(D52=2,H52=1),Inputs!$M$43,IF(AND(D52=3,H52=1),Inputs!$M$44,IF(AND(D52=4,H52=1),Inputs!$M$45,0))))</f>
        <v>0</v>
      </c>
      <c r="U52" s="19">
        <f>IF(AND(D52=1,I52=1),Inputs!$N$25,IF(AND(D52=2,I52=1),Inputs!$N$26,IF(AND(D52=3,I52=1),Inputs!$N$27,IF(AND(D52=4,I52=1),Inputs!$N$28,0))))</f>
        <v>0</v>
      </c>
      <c r="V52" s="19">
        <f>IF(AND(D52=1,I52=1),Inputs!$N$42,IF(AND(D52=2,I52=1),Inputs!$N$43,IF(AND(D52=3,I52=1),Inputs!$N$44,IF(AND(D52=4,I52=1),Inputs!$N$45,0))))</f>
        <v>0</v>
      </c>
      <c r="W52" s="19">
        <f>IF(D52=1,Inputs!$J$34,IF(D52=2,Inputs!$J$35,IF(D52=3,Inputs!$J$36,IF(D52=4,Inputs!$J$37,0))))</f>
        <v>0</v>
      </c>
      <c r="X52" s="19">
        <f>IF(D52=1,Inputs!$J$51,IF(D52=2,Inputs!$J$52,IF(D52=3,Inputs!$J$53,IF(D52=4,Inputs!$J$54,0))))</f>
        <v>0</v>
      </c>
      <c r="Y52" s="19">
        <f>IF(D52=1,Inputs!$K$34,IF(D52=2,Inputs!$K$35,IF(D52=3,Inputs!$K$36,IF(D52=4,Inputs!$K$37,0))))</f>
        <v>0</v>
      </c>
      <c r="Z52" s="19">
        <f>IF(D52=1,Inputs!$K$51,IF(D52=2,Inputs!$K$52,IF(D52=3,Inputs!$K$53,IF(D52=4,Inputs!$K$54,0))))</f>
        <v>0</v>
      </c>
      <c r="AA52" s="19">
        <f>IF(AND(D52=1,G52=1),Inputs!$L$34,IF(AND(D52=2,G52=1),Inputs!$L$35,IF(AND(D52=3,G52=1),Inputs!$L$36,IF(AND(D52=4,G52=1),Inputs!$L$37,0))))</f>
        <v>0</v>
      </c>
      <c r="AB52" s="19">
        <f>IF(AND(D52=1,G52=1),Inputs!$L$51,IF(AND(D52=2,G52=1),Inputs!$L$52,IF(AND(D52=3,G52=1),Inputs!$L$53,IF(AND(D52=4,G52=1),Inputs!$L$54,0))))</f>
        <v>0</v>
      </c>
      <c r="AC52" s="19">
        <f>IF(AND(D52=1,H52=1),Inputs!$M$34,IF(AND(D52=2,H52=1),Inputs!$M$35,IF(AND(D52=3,H52=1),Inputs!$M$36,IF(AND(D52=4,H52=1),Inputs!$M$37,0))))</f>
        <v>0</v>
      </c>
      <c r="AD52" s="19">
        <f>IF(AND(D52=1,H52=1),Inputs!$M$51,IF(AND(D52=2,H52=1),Inputs!$M$52,IF(AND(D52=3,H52=1),Inputs!$M$53,IF(AND(D52=4,H52=1),Inputs!$M$54,0))))</f>
        <v>0</v>
      </c>
      <c r="AE52" s="19">
        <f>IF(AND(D52=1,I52=1),Inputs!$N$34,IF(AND(D52=2,I52=1),Inputs!$N$35,IF(AND(D52=3,I52=1),Inputs!$N$36,IF(AND(D52=4,I52=1),Inputs!$N$37,0))))</f>
        <v>0</v>
      </c>
      <c r="AF52" s="19">
        <f>IF(AND(D52=1,I52=1),Inputs!$N$51,IF(AND(D52=2,I52=1),Inputs!$N$52,IF(AND(D52=3,I52=1),Inputs!$N$53,IF(AND(D52=4,I52=1),Inputs!$N$54,0))))</f>
        <v>0</v>
      </c>
      <c r="AG52" s="19" t="e">
        <f t="shared" si="6"/>
        <v>#N/A</v>
      </c>
      <c r="AH52" s="19" t="e">
        <f t="shared" si="7"/>
        <v>#N/A</v>
      </c>
      <c r="AI52" s="19" t="e">
        <f t="shared" si="8"/>
        <v>#N/A</v>
      </c>
      <c r="AJ52" s="19" t="e">
        <f>IF(K52=2,Inputs!$B$7,IF(K52=3,Inputs!$B$8,IF(K52=4,Inputs!$B$9,IF(K52=5,Inputs!$B$10,IF(K52=6,Inputs!$B$11)))))</f>
        <v>#N/A</v>
      </c>
      <c r="AK52" s="19">
        <f>Inputs!$B$65+C52</f>
        <v>500</v>
      </c>
      <c r="AL52" s="19" t="e">
        <f t="shared" si="9"/>
        <v>#N/A</v>
      </c>
      <c r="AM52" s="19" t="e">
        <f t="shared" si="10"/>
        <v>#N/A</v>
      </c>
      <c r="AN52" s="19" t="e">
        <f t="shared" si="0"/>
        <v>#N/A</v>
      </c>
      <c r="AO52" s="19" t="e">
        <f t="shared" si="1"/>
        <v>#N/A</v>
      </c>
      <c r="AP52" s="19" t="e">
        <f t="shared" si="2"/>
        <v>#N/A</v>
      </c>
      <c r="AQ52" s="22">
        <f t="shared" si="3"/>
        <v>0</v>
      </c>
      <c r="AR52" s="22">
        <f t="shared" si="4"/>
        <v>0</v>
      </c>
      <c r="AS52" s="22">
        <f>IF(AND(AQ52&gt;=Inputs!$B$15,D52=2),MAX(C52,Inputs!$B$15),AQ52)</f>
        <v>0</v>
      </c>
      <c r="AT52" s="22">
        <f>IF(AND(AR52&gt;=Inputs!$B$15,D52=2),MAX(C52,Inputs!$B$15),AR52)</f>
        <v>0</v>
      </c>
      <c r="AU52" s="22">
        <f>IF(AND(AS52&gt;=Inputs!$B$16,D52&lt;4),MAX(C52,Inputs!$B$16),AS52)</f>
        <v>0</v>
      </c>
      <c r="AV52" s="22">
        <f>IF(AND(AT52&gt;=Inputs!$B$16,D52&lt;4),MAX(C52,Inputs!$B$16),AT52)</f>
        <v>0</v>
      </c>
      <c r="AW52" s="20">
        <f>IF(AU52&gt;Inputs!$B$17,Inputs!$B$17,AU52)</f>
        <v>0</v>
      </c>
      <c r="AX52" s="20">
        <f>IF(AV52&gt;Inputs!$B$17,Inputs!$B$17,AV52)</f>
        <v>0</v>
      </c>
    </row>
    <row r="53" spans="1:50" x14ac:dyDescent="0.25">
      <c r="A53" s="1">
        <f>Levels!A54</f>
        <v>0</v>
      </c>
      <c r="B53" s="1">
        <f>Levels!B54</f>
        <v>0</v>
      </c>
      <c r="C53" s="15">
        <f>IF(AND(E53=0,F53=1),Levels!C54,'2014-2015'!AW53)</f>
        <v>0</v>
      </c>
      <c r="D53" s="1">
        <f>Levels!G54</f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 t="e">
        <f>Levels!AF54</f>
        <v>#N/A</v>
      </c>
      <c r="K53" s="1" t="e">
        <f>Levels!AG54</f>
        <v>#N/A</v>
      </c>
      <c r="L53" s="1" t="e">
        <f t="shared" si="5"/>
        <v>#N/A</v>
      </c>
      <c r="M53" s="19">
        <f>IF(D53=1,Inputs!$J$25,IF(D53=2,Inputs!$J$26,IF(D53=3,Inputs!$J$27,IF(D53=4,Inputs!$J$28,0))))</f>
        <v>0</v>
      </c>
      <c r="N53" s="19">
        <f>IF(D53=1,Inputs!$J$42,IF(D53=2,Inputs!$J$43,IF(D53=3,Inputs!$J$44,IF(D53=4,Inputs!$J$45,0))))</f>
        <v>0</v>
      </c>
      <c r="O53" s="19">
        <f>IF(D53=1,Inputs!$K$25,IF(D53=2,Inputs!$K$26,IF(D53=3,Inputs!$K$27,IF(D53=4,Inputs!$K$28,0))))</f>
        <v>0</v>
      </c>
      <c r="P53" s="19">
        <f>IF(D53=1,Inputs!$K$42,IF(D53=2,Inputs!$K$43,IF(D53=3,Inputs!$K$44,IF(D53=4,Inputs!$K$45,0))))</f>
        <v>0</v>
      </c>
      <c r="Q53" s="19">
        <f>IF(AND(D53=1,G53=1),Inputs!$L$25,IF(AND(D53=2,G53=1),Inputs!$L$26,IF(AND(D53=3,G53=1),Inputs!$L$27,IF(AND(D53=4,G53=1),Inputs!$L$28,0))))</f>
        <v>0</v>
      </c>
      <c r="R53" s="19">
        <f>IF(AND(D53=1,G53=1),Inputs!$L$42,IF(AND(D53=2,G53=1),Inputs!$L$43,IF(AND(D53=3,G53=1),Inputs!$L$44,IF(AND(D53=4,G53=1),Inputs!$L$45,0))))</f>
        <v>0</v>
      </c>
      <c r="S53" s="19">
        <f>IF(AND(D53=1,H53=1),Inputs!$M$25,IF(AND(D53=2,H53=1),Inputs!$M$26,IF(AND(D53=3,H53=1),Inputs!$M$27,IF(AND(D53=4,H53=1),Inputs!$M$28,0))))</f>
        <v>0</v>
      </c>
      <c r="T53" s="19">
        <f>IF(AND(D53=1,H53=1),Inputs!$M$42,IF(AND(D53=2,H53=1),Inputs!$M$43,IF(AND(D53=3,H53=1),Inputs!$M$44,IF(AND(D53=4,H53=1),Inputs!$M$45,0))))</f>
        <v>0</v>
      </c>
      <c r="U53" s="19">
        <f>IF(AND(D53=1,I53=1),Inputs!$N$25,IF(AND(D53=2,I53=1),Inputs!$N$26,IF(AND(D53=3,I53=1),Inputs!$N$27,IF(AND(D53=4,I53=1),Inputs!$N$28,0))))</f>
        <v>0</v>
      </c>
      <c r="V53" s="19">
        <f>IF(AND(D53=1,I53=1),Inputs!$N$42,IF(AND(D53=2,I53=1),Inputs!$N$43,IF(AND(D53=3,I53=1),Inputs!$N$44,IF(AND(D53=4,I53=1),Inputs!$N$45,0))))</f>
        <v>0</v>
      </c>
      <c r="W53" s="19">
        <f>IF(D53=1,Inputs!$J$34,IF(D53=2,Inputs!$J$35,IF(D53=3,Inputs!$J$36,IF(D53=4,Inputs!$J$37,0))))</f>
        <v>0</v>
      </c>
      <c r="X53" s="19">
        <f>IF(D53=1,Inputs!$J$51,IF(D53=2,Inputs!$J$52,IF(D53=3,Inputs!$J$53,IF(D53=4,Inputs!$J$54,0))))</f>
        <v>0</v>
      </c>
      <c r="Y53" s="19">
        <f>IF(D53=1,Inputs!$K$34,IF(D53=2,Inputs!$K$35,IF(D53=3,Inputs!$K$36,IF(D53=4,Inputs!$K$37,0))))</f>
        <v>0</v>
      </c>
      <c r="Z53" s="19">
        <f>IF(D53=1,Inputs!$K$51,IF(D53=2,Inputs!$K$52,IF(D53=3,Inputs!$K$53,IF(D53=4,Inputs!$K$54,0))))</f>
        <v>0</v>
      </c>
      <c r="AA53" s="19">
        <f>IF(AND(D53=1,G53=1),Inputs!$L$34,IF(AND(D53=2,G53=1),Inputs!$L$35,IF(AND(D53=3,G53=1),Inputs!$L$36,IF(AND(D53=4,G53=1),Inputs!$L$37,0))))</f>
        <v>0</v>
      </c>
      <c r="AB53" s="19">
        <f>IF(AND(D53=1,G53=1),Inputs!$L$51,IF(AND(D53=2,G53=1),Inputs!$L$52,IF(AND(D53=3,G53=1),Inputs!$L$53,IF(AND(D53=4,G53=1),Inputs!$L$54,0))))</f>
        <v>0</v>
      </c>
      <c r="AC53" s="19">
        <f>IF(AND(D53=1,H53=1),Inputs!$M$34,IF(AND(D53=2,H53=1),Inputs!$M$35,IF(AND(D53=3,H53=1),Inputs!$M$36,IF(AND(D53=4,H53=1),Inputs!$M$37,0))))</f>
        <v>0</v>
      </c>
      <c r="AD53" s="19">
        <f>IF(AND(D53=1,H53=1),Inputs!$M$51,IF(AND(D53=2,H53=1),Inputs!$M$52,IF(AND(D53=3,H53=1),Inputs!$M$53,IF(AND(D53=4,H53=1),Inputs!$M$54,0))))</f>
        <v>0</v>
      </c>
      <c r="AE53" s="19">
        <f>IF(AND(D53=1,I53=1),Inputs!$N$34,IF(AND(D53=2,I53=1),Inputs!$N$35,IF(AND(D53=3,I53=1),Inputs!$N$36,IF(AND(D53=4,I53=1),Inputs!$N$37,0))))</f>
        <v>0</v>
      </c>
      <c r="AF53" s="19">
        <f>IF(AND(D53=1,I53=1),Inputs!$N$51,IF(AND(D53=2,I53=1),Inputs!$N$52,IF(AND(D53=3,I53=1),Inputs!$N$53,IF(AND(D53=4,I53=1),Inputs!$N$54,0))))</f>
        <v>0</v>
      </c>
      <c r="AG53" s="19" t="e">
        <f t="shared" si="6"/>
        <v>#N/A</v>
      </c>
      <c r="AH53" s="19" t="e">
        <f t="shared" si="7"/>
        <v>#N/A</v>
      </c>
      <c r="AI53" s="19" t="e">
        <f t="shared" si="8"/>
        <v>#N/A</v>
      </c>
      <c r="AJ53" s="19" t="e">
        <f>IF(K53=2,Inputs!$B$7,IF(K53=3,Inputs!$B$8,IF(K53=4,Inputs!$B$9,IF(K53=5,Inputs!$B$10,IF(K53=6,Inputs!$B$11)))))</f>
        <v>#N/A</v>
      </c>
      <c r="AK53" s="19">
        <f>Inputs!$B$65+C53</f>
        <v>500</v>
      </c>
      <c r="AL53" s="19" t="e">
        <f t="shared" si="9"/>
        <v>#N/A</v>
      </c>
      <c r="AM53" s="19" t="e">
        <f t="shared" si="10"/>
        <v>#N/A</v>
      </c>
      <c r="AN53" s="19" t="e">
        <f t="shared" si="0"/>
        <v>#N/A</v>
      </c>
      <c r="AO53" s="19" t="e">
        <f t="shared" si="1"/>
        <v>#N/A</v>
      </c>
      <c r="AP53" s="19" t="e">
        <f t="shared" si="2"/>
        <v>#N/A</v>
      </c>
      <c r="AQ53" s="22">
        <f t="shared" si="3"/>
        <v>0</v>
      </c>
      <c r="AR53" s="22">
        <f t="shared" si="4"/>
        <v>0</v>
      </c>
      <c r="AS53" s="22">
        <f>IF(AND(AQ53&gt;=Inputs!$B$15,D53=2),MAX(C53,Inputs!$B$15),AQ53)</f>
        <v>0</v>
      </c>
      <c r="AT53" s="22">
        <f>IF(AND(AR53&gt;=Inputs!$B$15,D53=2),MAX(C53,Inputs!$B$15),AR53)</f>
        <v>0</v>
      </c>
      <c r="AU53" s="22">
        <f>IF(AND(AS53&gt;=Inputs!$B$16,D53&lt;4),MAX(C53,Inputs!$B$16),AS53)</f>
        <v>0</v>
      </c>
      <c r="AV53" s="22">
        <f>IF(AND(AT53&gt;=Inputs!$B$16,D53&lt;4),MAX(C53,Inputs!$B$16),AT53)</f>
        <v>0</v>
      </c>
      <c r="AW53" s="20">
        <f>IF(AU53&gt;Inputs!$B$17,Inputs!$B$17,AU53)</f>
        <v>0</v>
      </c>
      <c r="AX53" s="20">
        <f>IF(AV53&gt;Inputs!$B$17,Inputs!$B$17,AV53)</f>
        <v>0</v>
      </c>
    </row>
    <row r="54" spans="1:50" x14ac:dyDescent="0.25">
      <c r="A54" s="1">
        <f>Levels!A55</f>
        <v>0</v>
      </c>
      <c r="B54" s="1">
        <f>Levels!B55</f>
        <v>0</v>
      </c>
      <c r="C54" s="15">
        <f>IF(AND(E54=0,F54=1),Levels!C55,'2014-2015'!AW54)</f>
        <v>0</v>
      </c>
      <c r="D54" s="1">
        <f>Levels!G55</f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 t="e">
        <f>Levels!AF55</f>
        <v>#N/A</v>
      </c>
      <c r="K54" s="1" t="e">
        <f>Levels!AG55</f>
        <v>#N/A</v>
      </c>
      <c r="L54" s="1" t="e">
        <f t="shared" si="5"/>
        <v>#N/A</v>
      </c>
      <c r="M54" s="19">
        <f>IF(D54=1,Inputs!$J$25,IF(D54=2,Inputs!$J$26,IF(D54=3,Inputs!$J$27,IF(D54=4,Inputs!$J$28,0))))</f>
        <v>0</v>
      </c>
      <c r="N54" s="19">
        <f>IF(D54=1,Inputs!$J$42,IF(D54=2,Inputs!$J$43,IF(D54=3,Inputs!$J$44,IF(D54=4,Inputs!$J$45,0))))</f>
        <v>0</v>
      </c>
      <c r="O54" s="19">
        <f>IF(D54=1,Inputs!$K$25,IF(D54=2,Inputs!$K$26,IF(D54=3,Inputs!$K$27,IF(D54=4,Inputs!$K$28,0))))</f>
        <v>0</v>
      </c>
      <c r="P54" s="19">
        <f>IF(D54=1,Inputs!$K$42,IF(D54=2,Inputs!$K$43,IF(D54=3,Inputs!$K$44,IF(D54=4,Inputs!$K$45,0))))</f>
        <v>0</v>
      </c>
      <c r="Q54" s="19">
        <f>IF(AND(D54=1,G54=1),Inputs!$L$25,IF(AND(D54=2,G54=1),Inputs!$L$26,IF(AND(D54=3,G54=1),Inputs!$L$27,IF(AND(D54=4,G54=1),Inputs!$L$28,0))))</f>
        <v>0</v>
      </c>
      <c r="R54" s="19">
        <f>IF(AND(D54=1,G54=1),Inputs!$L$42,IF(AND(D54=2,G54=1),Inputs!$L$43,IF(AND(D54=3,G54=1),Inputs!$L$44,IF(AND(D54=4,G54=1),Inputs!$L$45,0))))</f>
        <v>0</v>
      </c>
      <c r="S54" s="19">
        <f>IF(AND(D54=1,H54=1),Inputs!$M$25,IF(AND(D54=2,H54=1),Inputs!$M$26,IF(AND(D54=3,H54=1),Inputs!$M$27,IF(AND(D54=4,H54=1),Inputs!$M$28,0))))</f>
        <v>0</v>
      </c>
      <c r="T54" s="19">
        <f>IF(AND(D54=1,H54=1),Inputs!$M$42,IF(AND(D54=2,H54=1),Inputs!$M$43,IF(AND(D54=3,H54=1),Inputs!$M$44,IF(AND(D54=4,H54=1),Inputs!$M$45,0))))</f>
        <v>0</v>
      </c>
      <c r="U54" s="19">
        <f>IF(AND(D54=1,I54=1),Inputs!$N$25,IF(AND(D54=2,I54=1),Inputs!$N$26,IF(AND(D54=3,I54=1),Inputs!$N$27,IF(AND(D54=4,I54=1),Inputs!$N$28,0))))</f>
        <v>0</v>
      </c>
      <c r="V54" s="19">
        <f>IF(AND(D54=1,I54=1),Inputs!$N$42,IF(AND(D54=2,I54=1),Inputs!$N$43,IF(AND(D54=3,I54=1),Inputs!$N$44,IF(AND(D54=4,I54=1),Inputs!$N$45,0))))</f>
        <v>0</v>
      </c>
      <c r="W54" s="19">
        <f>IF(D54=1,Inputs!$J$34,IF(D54=2,Inputs!$J$35,IF(D54=3,Inputs!$J$36,IF(D54=4,Inputs!$J$37,0))))</f>
        <v>0</v>
      </c>
      <c r="X54" s="19">
        <f>IF(D54=1,Inputs!$J$51,IF(D54=2,Inputs!$J$52,IF(D54=3,Inputs!$J$53,IF(D54=4,Inputs!$J$54,0))))</f>
        <v>0</v>
      </c>
      <c r="Y54" s="19">
        <f>IF(D54=1,Inputs!$K$34,IF(D54=2,Inputs!$K$35,IF(D54=3,Inputs!$K$36,IF(D54=4,Inputs!$K$37,0))))</f>
        <v>0</v>
      </c>
      <c r="Z54" s="19">
        <f>IF(D54=1,Inputs!$K$51,IF(D54=2,Inputs!$K$52,IF(D54=3,Inputs!$K$53,IF(D54=4,Inputs!$K$54,0))))</f>
        <v>0</v>
      </c>
      <c r="AA54" s="19">
        <f>IF(AND(D54=1,G54=1),Inputs!$L$34,IF(AND(D54=2,G54=1),Inputs!$L$35,IF(AND(D54=3,G54=1),Inputs!$L$36,IF(AND(D54=4,G54=1),Inputs!$L$37,0))))</f>
        <v>0</v>
      </c>
      <c r="AB54" s="19">
        <f>IF(AND(D54=1,G54=1),Inputs!$L$51,IF(AND(D54=2,G54=1),Inputs!$L$52,IF(AND(D54=3,G54=1),Inputs!$L$53,IF(AND(D54=4,G54=1),Inputs!$L$54,0))))</f>
        <v>0</v>
      </c>
      <c r="AC54" s="19">
        <f>IF(AND(D54=1,H54=1),Inputs!$M$34,IF(AND(D54=2,H54=1),Inputs!$M$35,IF(AND(D54=3,H54=1),Inputs!$M$36,IF(AND(D54=4,H54=1),Inputs!$M$37,0))))</f>
        <v>0</v>
      </c>
      <c r="AD54" s="19">
        <f>IF(AND(D54=1,H54=1),Inputs!$M$51,IF(AND(D54=2,H54=1),Inputs!$M$52,IF(AND(D54=3,H54=1),Inputs!$M$53,IF(AND(D54=4,H54=1),Inputs!$M$54,0))))</f>
        <v>0</v>
      </c>
      <c r="AE54" s="19">
        <f>IF(AND(D54=1,I54=1),Inputs!$N$34,IF(AND(D54=2,I54=1),Inputs!$N$35,IF(AND(D54=3,I54=1),Inputs!$N$36,IF(AND(D54=4,I54=1),Inputs!$N$37,0))))</f>
        <v>0</v>
      </c>
      <c r="AF54" s="19">
        <f>IF(AND(D54=1,I54=1),Inputs!$N$51,IF(AND(D54=2,I54=1),Inputs!$N$52,IF(AND(D54=3,I54=1),Inputs!$N$53,IF(AND(D54=4,I54=1),Inputs!$N$54,0))))</f>
        <v>0</v>
      </c>
      <c r="AG54" s="19" t="e">
        <f t="shared" si="6"/>
        <v>#N/A</v>
      </c>
      <c r="AH54" s="19" t="e">
        <f t="shared" si="7"/>
        <v>#N/A</v>
      </c>
      <c r="AI54" s="19" t="e">
        <f t="shared" si="8"/>
        <v>#N/A</v>
      </c>
      <c r="AJ54" s="19" t="e">
        <f>IF(K54=2,Inputs!$B$7,IF(K54=3,Inputs!$B$8,IF(K54=4,Inputs!$B$9,IF(K54=5,Inputs!$B$10,IF(K54=6,Inputs!$B$11)))))</f>
        <v>#N/A</v>
      </c>
      <c r="AK54" s="19">
        <f>Inputs!$B$65+C54</f>
        <v>500</v>
      </c>
      <c r="AL54" s="19" t="e">
        <f t="shared" si="9"/>
        <v>#N/A</v>
      </c>
      <c r="AM54" s="19" t="e">
        <f t="shared" si="10"/>
        <v>#N/A</v>
      </c>
      <c r="AN54" s="19" t="e">
        <f t="shared" si="0"/>
        <v>#N/A</v>
      </c>
      <c r="AO54" s="19" t="e">
        <f t="shared" si="1"/>
        <v>#N/A</v>
      </c>
      <c r="AP54" s="19" t="e">
        <f t="shared" si="2"/>
        <v>#N/A</v>
      </c>
      <c r="AQ54" s="22">
        <f t="shared" si="3"/>
        <v>0</v>
      </c>
      <c r="AR54" s="22">
        <f t="shared" si="4"/>
        <v>0</v>
      </c>
      <c r="AS54" s="22">
        <f>IF(AND(AQ54&gt;=Inputs!$B$15,D54=2),MAX(C54,Inputs!$B$15),AQ54)</f>
        <v>0</v>
      </c>
      <c r="AT54" s="22">
        <f>IF(AND(AR54&gt;=Inputs!$B$15,D54=2),MAX(C54,Inputs!$B$15),AR54)</f>
        <v>0</v>
      </c>
      <c r="AU54" s="22">
        <f>IF(AND(AS54&gt;=Inputs!$B$16,D54&lt;4),MAX(C54,Inputs!$B$16),AS54)</f>
        <v>0</v>
      </c>
      <c r="AV54" s="22">
        <f>IF(AND(AT54&gt;=Inputs!$B$16,D54&lt;4),MAX(C54,Inputs!$B$16),AT54)</f>
        <v>0</v>
      </c>
      <c r="AW54" s="20">
        <f>IF(AU54&gt;Inputs!$B$17,Inputs!$B$17,AU54)</f>
        <v>0</v>
      </c>
      <c r="AX54" s="20">
        <f>IF(AV54&gt;Inputs!$B$17,Inputs!$B$17,AV54)</f>
        <v>0</v>
      </c>
    </row>
    <row r="55" spans="1:50" x14ac:dyDescent="0.25">
      <c r="A55" s="1">
        <f>Levels!A56</f>
        <v>0</v>
      </c>
      <c r="B55" s="1">
        <f>Levels!B56</f>
        <v>0</v>
      </c>
      <c r="C55" s="15">
        <f>IF(AND(E55=0,F55=1),Levels!C56,'2014-2015'!AW55)</f>
        <v>0</v>
      </c>
      <c r="D55" s="1">
        <f>Levels!G56</f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 t="e">
        <f>Levels!AF56</f>
        <v>#N/A</v>
      </c>
      <c r="K55" s="1" t="e">
        <f>Levels!AG56</f>
        <v>#N/A</v>
      </c>
      <c r="L55" s="1" t="e">
        <f t="shared" si="5"/>
        <v>#N/A</v>
      </c>
      <c r="M55" s="19">
        <f>IF(D55=1,Inputs!$J$25,IF(D55=2,Inputs!$J$26,IF(D55=3,Inputs!$J$27,IF(D55=4,Inputs!$J$28,0))))</f>
        <v>0</v>
      </c>
      <c r="N55" s="19">
        <f>IF(D55=1,Inputs!$J$42,IF(D55=2,Inputs!$J$43,IF(D55=3,Inputs!$J$44,IF(D55=4,Inputs!$J$45,0))))</f>
        <v>0</v>
      </c>
      <c r="O55" s="19">
        <f>IF(D55=1,Inputs!$K$25,IF(D55=2,Inputs!$K$26,IF(D55=3,Inputs!$K$27,IF(D55=4,Inputs!$K$28,0))))</f>
        <v>0</v>
      </c>
      <c r="P55" s="19">
        <f>IF(D55=1,Inputs!$K$42,IF(D55=2,Inputs!$K$43,IF(D55=3,Inputs!$K$44,IF(D55=4,Inputs!$K$45,0))))</f>
        <v>0</v>
      </c>
      <c r="Q55" s="19">
        <f>IF(AND(D55=1,G55=1),Inputs!$L$25,IF(AND(D55=2,G55=1),Inputs!$L$26,IF(AND(D55=3,G55=1),Inputs!$L$27,IF(AND(D55=4,G55=1),Inputs!$L$28,0))))</f>
        <v>0</v>
      </c>
      <c r="R55" s="19">
        <f>IF(AND(D55=1,G55=1),Inputs!$L$42,IF(AND(D55=2,G55=1),Inputs!$L$43,IF(AND(D55=3,G55=1),Inputs!$L$44,IF(AND(D55=4,G55=1),Inputs!$L$45,0))))</f>
        <v>0</v>
      </c>
      <c r="S55" s="19">
        <f>IF(AND(D55=1,H55=1),Inputs!$M$25,IF(AND(D55=2,H55=1),Inputs!$M$26,IF(AND(D55=3,H55=1),Inputs!$M$27,IF(AND(D55=4,H55=1),Inputs!$M$28,0))))</f>
        <v>0</v>
      </c>
      <c r="T55" s="19">
        <f>IF(AND(D55=1,H55=1),Inputs!$M$42,IF(AND(D55=2,H55=1),Inputs!$M$43,IF(AND(D55=3,H55=1),Inputs!$M$44,IF(AND(D55=4,H55=1),Inputs!$M$45,0))))</f>
        <v>0</v>
      </c>
      <c r="U55" s="19">
        <f>IF(AND(D55=1,I55=1),Inputs!$N$25,IF(AND(D55=2,I55=1),Inputs!$N$26,IF(AND(D55=3,I55=1),Inputs!$N$27,IF(AND(D55=4,I55=1),Inputs!$N$28,0))))</f>
        <v>0</v>
      </c>
      <c r="V55" s="19">
        <f>IF(AND(D55=1,I55=1),Inputs!$N$42,IF(AND(D55=2,I55=1),Inputs!$N$43,IF(AND(D55=3,I55=1),Inputs!$N$44,IF(AND(D55=4,I55=1),Inputs!$N$45,0))))</f>
        <v>0</v>
      </c>
      <c r="W55" s="19">
        <f>IF(D55=1,Inputs!$J$34,IF(D55=2,Inputs!$J$35,IF(D55=3,Inputs!$J$36,IF(D55=4,Inputs!$J$37,0))))</f>
        <v>0</v>
      </c>
      <c r="X55" s="19">
        <f>IF(D55=1,Inputs!$J$51,IF(D55=2,Inputs!$J$52,IF(D55=3,Inputs!$J$53,IF(D55=4,Inputs!$J$54,0))))</f>
        <v>0</v>
      </c>
      <c r="Y55" s="19">
        <f>IF(D55=1,Inputs!$K$34,IF(D55=2,Inputs!$K$35,IF(D55=3,Inputs!$K$36,IF(D55=4,Inputs!$K$37,0))))</f>
        <v>0</v>
      </c>
      <c r="Z55" s="19">
        <f>IF(D55=1,Inputs!$K$51,IF(D55=2,Inputs!$K$52,IF(D55=3,Inputs!$K$53,IF(D55=4,Inputs!$K$54,0))))</f>
        <v>0</v>
      </c>
      <c r="AA55" s="19">
        <f>IF(AND(D55=1,G55=1),Inputs!$L$34,IF(AND(D55=2,G55=1),Inputs!$L$35,IF(AND(D55=3,G55=1),Inputs!$L$36,IF(AND(D55=4,G55=1),Inputs!$L$37,0))))</f>
        <v>0</v>
      </c>
      <c r="AB55" s="19">
        <f>IF(AND(D55=1,G55=1),Inputs!$L$51,IF(AND(D55=2,G55=1),Inputs!$L$52,IF(AND(D55=3,G55=1),Inputs!$L$53,IF(AND(D55=4,G55=1),Inputs!$L$54,0))))</f>
        <v>0</v>
      </c>
      <c r="AC55" s="19">
        <f>IF(AND(D55=1,H55=1),Inputs!$M$34,IF(AND(D55=2,H55=1),Inputs!$M$35,IF(AND(D55=3,H55=1),Inputs!$M$36,IF(AND(D55=4,H55=1),Inputs!$M$37,0))))</f>
        <v>0</v>
      </c>
      <c r="AD55" s="19">
        <f>IF(AND(D55=1,H55=1),Inputs!$M$51,IF(AND(D55=2,H55=1),Inputs!$M$52,IF(AND(D55=3,H55=1),Inputs!$M$53,IF(AND(D55=4,H55=1),Inputs!$M$54,0))))</f>
        <v>0</v>
      </c>
      <c r="AE55" s="19">
        <f>IF(AND(D55=1,I55=1),Inputs!$N$34,IF(AND(D55=2,I55=1),Inputs!$N$35,IF(AND(D55=3,I55=1),Inputs!$N$36,IF(AND(D55=4,I55=1),Inputs!$N$37,0))))</f>
        <v>0</v>
      </c>
      <c r="AF55" s="19">
        <f>IF(AND(D55=1,I55=1),Inputs!$N$51,IF(AND(D55=2,I55=1),Inputs!$N$52,IF(AND(D55=3,I55=1),Inputs!$N$53,IF(AND(D55=4,I55=1),Inputs!$N$54,0))))</f>
        <v>0</v>
      </c>
      <c r="AG55" s="19" t="e">
        <f t="shared" si="6"/>
        <v>#N/A</v>
      </c>
      <c r="AH55" s="19" t="e">
        <f t="shared" si="7"/>
        <v>#N/A</v>
      </c>
      <c r="AI55" s="19" t="e">
        <f t="shared" si="8"/>
        <v>#N/A</v>
      </c>
      <c r="AJ55" s="19" t="e">
        <f>IF(K55=2,Inputs!$B$7,IF(K55=3,Inputs!$B$8,IF(K55=4,Inputs!$B$9,IF(K55=5,Inputs!$B$10,IF(K55=6,Inputs!$B$11)))))</f>
        <v>#N/A</v>
      </c>
      <c r="AK55" s="19">
        <f>Inputs!$B$65+C55</f>
        <v>500</v>
      </c>
      <c r="AL55" s="19" t="e">
        <f t="shared" si="9"/>
        <v>#N/A</v>
      </c>
      <c r="AM55" s="19" t="e">
        <f t="shared" si="10"/>
        <v>#N/A</v>
      </c>
      <c r="AN55" s="19" t="e">
        <f t="shared" si="0"/>
        <v>#N/A</v>
      </c>
      <c r="AO55" s="19" t="e">
        <f t="shared" si="1"/>
        <v>#N/A</v>
      </c>
      <c r="AP55" s="19" t="e">
        <f t="shared" si="2"/>
        <v>#N/A</v>
      </c>
      <c r="AQ55" s="22">
        <f t="shared" si="3"/>
        <v>0</v>
      </c>
      <c r="AR55" s="22">
        <f t="shared" si="4"/>
        <v>0</v>
      </c>
      <c r="AS55" s="22">
        <f>IF(AND(AQ55&gt;=Inputs!$B$15,D55=2),MAX(C55,Inputs!$B$15),AQ55)</f>
        <v>0</v>
      </c>
      <c r="AT55" s="22">
        <f>IF(AND(AR55&gt;=Inputs!$B$15,D55=2),MAX(C55,Inputs!$B$15),AR55)</f>
        <v>0</v>
      </c>
      <c r="AU55" s="22">
        <f>IF(AND(AS55&gt;=Inputs!$B$16,D55&lt;4),MAX(C55,Inputs!$B$16),AS55)</f>
        <v>0</v>
      </c>
      <c r="AV55" s="22">
        <f>IF(AND(AT55&gt;=Inputs!$B$16,D55&lt;4),MAX(C55,Inputs!$B$16),AT55)</f>
        <v>0</v>
      </c>
      <c r="AW55" s="20">
        <f>IF(AU55&gt;Inputs!$B$17,Inputs!$B$17,AU55)</f>
        <v>0</v>
      </c>
      <c r="AX55" s="20">
        <f>IF(AV55&gt;Inputs!$B$17,Inputs!$B$17,AV55)</f>
        <v>0</v>
      </c>
    </row>
    <row r="56" spans="1:50" x14ac:dyDescent="0.25">
      <c r="A56" s="1">
        <f>Levels!A57</f>
        <v>0</v>
      </c>
      <c r="B56" s="1">
        <f>Levels!B57</f>
        <v>0</v>
      </c>
      <c r="C56" s="15">
        <f>IF(AND(E56=0,F56=1),Levels!C57,'2014-2015'!AW56)</f>
        <v>0</v>
      </c>
      <c r="D56" s="1">
        <f>Levels!G57</f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 t="e">
        <f>Levels!AF57</f>
        <v>#N/A</v>
      </c>
      <c r="K56" s="1" t="e">
        <f>Levels!AG57</f>
        <v>#N/A</v>
      </c>
      <c r="L56" s="1" t="e">
        <f t="shared" si="5"/>
        <v>#N/A</v>
      </c>
      <c r="M56" s="19">
        <f>IF(D56=1,Inputs!$J$25,IF(D56=2,Inputs!$J$26,IF(D56=3,Inputs!$J$27,IF(D56=4,Inputs!$J$28,0))))</f>
        <v>0</v>
      </c>
      <c r="N56" s="19">
        <f>IF(D56=1,Inputs!$J$42,IF(D56=2,Inputs!$J$43,IF(D56=3,Inputs!$J$44,IF(D56=4,Inputs!$J$45,0))))</f>
        <v>0</v>
      </c>
      <c r="O56" s="19">
        <f>IF(D56=1,Inputs!$K$25,IF(D56=2,Inputs!$K$26,IF(D56=3,Inputs!$K$27,IF(D56=4,Inputs!$K$28,0))))</f>
        <v>0</v>
      </c>
      <c r="P56" s="19">
        <f>IF(D56=1,Inputs!$K$42,IF(D56=2,Inputs!$K$43,IF(D56=3,Inputs!$K$44,IF(D56=4,Inputs!$K$45,0))))</f>
        <v>0</v>
      </c>
      <c r="Q56" s="19">
        <f>IF(AND(D56=1,G56=1),Inputs!$L$25,IF(AND(D56=2,G56=1),Inputs!$L$26,IF(AND(D56=3,G56=1),Inputs!$L$27,IF(AND(D56=4,G56=1),Inputs!$L$28,0))))</f>
        <v>0</v>
      </c>
      <c r="R56" s="19">
        <f>IF(AND(D56=1,G56=1),Inputs!$L$42,IF(AND(D56=2,G56=1),Inputs!$L$43,IF(AND(D56=3,G56=1),Inputs!$L$44,IF(AND(D56=4,G56=1),Inputs!$L$45,0))))</f>
        <v>0</v>
      </c>
      <c r="S56" s="19">
        <f>IF(AND(D56=1,H56=1),Inputs!$M$25,IF(AND(D56=2,H56=1),Inputs!$M$26,IF(AND(D56=3,H56=1),Inputs!$M$27,IF(AND(D56=4,H56=1),Inputs!$M$28,0))))</f>
        <v>0</v>
      </c>
      <c r="T56" s="19">
        <f>IF(AND(D56=1,H56=1),Inputs!$M$42,IF(AND(D56=2,H56=1),Inputs!$M$43,IF(AND(D56=3,H56=1),Inputs!$M$44,IF(AND(D56=4,H56=1),Inputs!$M$45,0))))</f>
        <v>0</v>
      </c>
      <c r="U56" s="19">
        <f>IF(AND(D56=1,I56=1),Inputs!$N$25,IF(AND(D56=2,I56=1),Inputs!$N$26,IF(AND(D56=3,I56=1),Inputs!$N$27,IF(AND(D56=4,I56=1),Inputs!$N$28,0))))</f>
        <v>0</v>
      </c>
      <c r="V56" s="19">
        <f>IF(AND(D56=1,I56=1),Inputs!$N$42,IF(AND(D56=2,I56=1),Inputs!$N$43,IF(AND(D56=3,I56=1),Inputs!$N$44,IF(AND(D56=4,I56=1),Inputs!$N$45,0))))</f>
        <v>0</v>
      </c>
      <c r="W56" s="19">
        <f>IF(D56=1,Inputs!$J$34,IF(D56=2,Inputs!$J$35,IF(D56=3,Inputs!$J$36,IF(D56=4,Inputs!$J$37,0))))</f>
        <v>0</v>
      </c>
      <c r="X56" s="19">
        <f>IF(D56=1,Inputs!$J$51,IF(D56=2,Inputs!$J$52,IF(D56=3,Inputs!$J$53,IF(D56=4,Inputs!$J$54,0))))</f>
        <v>0</v>
      </c>
      <c r="Y56" s="19">
        <f>IF(D56=1,Inputs!$K$34,IF(D56=2,Inputs!$K$35,IF(D56=3,Inputs!$K$36,IF(D56=4,Inputs!$K$37,0))))</f>
        <v>0</v>
      </c>
      <c r="Z56" s="19">
        <f>IF(D56=1,Inputs!$K$51,IF(D56=2,Inputs!$K$52,IF(D56=3,Inputs!$K$53,IF(D56=4,Inputs!$K$54,0))))</f>
        <v>0</v>
      </c>
      <c r="AA56" s="19">
        <f>IF(AND(D56=1,G56=1),Inputs!$L$34,IF(AND(D56=2,G56=1),Inputs!$L$35,IF(AND(D56=3,G56=1),Inputs!$L$36,IF(AND(D56=4,G56=1),Inputs!$L$37,0))))</f>
        <v>0</v>
      </c>
      <c r="AB56" s="19">
        <f>IF(AND(D56=1,G56=1),Inputs!$L$51,IF(AND(D56=2,G56=1),Inputs!$L$52,IF(AND(D56=3,G56=1),Inputs!$L$53,IF(AND(D56=4,G56=1),Inputs!$L$54,0))))</f>
        <v>0</v>
      </c>
      <c r="AC56" s="19">
        <f>IF(AND(D56=1,H56=1),Inputs!$M$34,IF(AND(D56=2,H56=1),Inputs!$M$35,IF(AND(D56=3,H56=1),Inputs!$M$36,IF(AND(D56=4,H56=1),Inputs!$M$37,0))))</f>
        <v>0</v>
      </c>
      <c r="AD56" s="19">
        <f>IF(AND(D56=1,H56=1),Inputs!$M$51,IF(AND(D56=2,H56=1),Inputs!$M$52,IF(AND(D56=3,H56=1),Inputs!$M$53,IF(AND(D56=4,H56=1),Inputs!$M$54,0))))</f>
        <v>0</v>
      </c>
      <c r="AE56" s="19">
        <f>IF(AND(D56=1,I56=1),Inputs!$N$34,IF(AND(D56=2,I56=1),Inputs!$N$35,IF(AND(D56=3,I56=1),Inputs!$N$36,IF(AND(D56=4,I56=1),Inputs!$N$37,0))))</f>
        <v>0</v>
      </c>
      <c r="AF56" s="19">
        <f>IF(AND(D56=1,I56=1),Inputs!$N$51,IF(AND(D56=2,I56=1),Inputs!$N$52,IF(AND(D56=3,I56=1),Inputs!$N$53,IF(AND(D56=4,I56=1),Inputs!$N$54,0))))</f>
        <v>0</v>
      </c>
      <c r="AG56" s="19" t="e">
        <f t="shared" si="6"/>
        <v>#N/A</v>
      </c>
      <c r="AH56" s="19" t="e">
        <f t="shared" si="7"/>
        <v>#N/A</v>
      </c>
      <c r="AI56" s="19" t="e">
        <f t="shared" si="8"/>
        <v>#N/A</v>
      </c>
      <c r="AJ56" s="19" t="e">
        <f>IF(K56=2,Inputs!$B$7,IF(K56=3,Inputs!$B$8,IF(K56=4,Inputs!$B$9,IF(K56=5,Inputs!$B$10,IF(K56=6,Inputs!$B$11)))))</f>
        <v>#N/A</v>
      </c>
      <c r="AK56" s="19">
        <f>Inputs!$B$65+C56</f>
        <v>500</v>
      </c>
      <c r="AL56" s="19" t="e">
        <f t="shared" si="9"/>
        <v>#N/A</v>
      </c>
      <c r="AM56" s="19" t="e">
        <f t="shared" si="10"/>
        <v>#N/A</v>
      </c>
      <c r="AN56" s="19" t="e">
        <f t="shared" si="0"/>
        <v>#N/A</v>
      </c>
      <c r="AO56" s="19" t="e">
        <f t="shared" si="1"/>
        <v>#N/A</v>
      </c>
      <c r="AP56" s="19" t="e">
        <f t="shared" si="2"/>
        <v>#N/A</v>
      </c>
      <c r="AQ56" s="22">
        <f t="shared" si="3"/>
        <v>0</v>
      </c>
      <c r="AR56" s="22">
        <f t="shared" si="4"/>
        <v>0</v>
      </c>
      <c r="AS56" s="22">
        <f>IF(AND(AQ56&gt;=Inputs!$B$15,D56=2),MAX(C56,Inputs!$B$15),AQ56)</f>
        <v>0</v>
      </c>
      <c r="AT56" s="22">
        <f>IF(AND(AR56&gt;=Inputs!$B$15,D56=2),MAX(C56,Inputs!$B$15),AR56)</f>
        <v>0</v>
      </c>
      <c r="AU56" s="22">
        <f>IF(AND(AS56&gt;=Inputs!$B$16,D56&lt;4),MAX(C56,Inputs!$B$16),AS56)</f>
        <v>0</v>
      </c>
      <c r="AV56" s="22">
        <f>IF(AND(AT56&gt;=Inputs!$B$16,D56&lt;4),MAX(C56,Inputs!$B$16),AT56)</f>
        <v>0</v>
      </c>
      <c r="AW56" s="20">
        <f>IF(AU56&gt;Inputs!$B$17,Inputs!$B$17,AU56)</f>
        <v>0</v>
      </c>
      <c r="AX56" s="20">
        <f>IF(AV56&gt;Inputs!$B$17,Inputs!$B$17,AV56)</f>
        <v>0</v>
      </c>
    </row>
    <row r="57" spans="1:50" x14ac:dyDescent="0.25">
      <c r="A57" s="1">
        <f>Levels!A58</f>
        <v>0</v>
      </c>
      <c r="B57" s="1">
        <f>Levels!B58</f>
        <v>0</v>
      </c>
      <c r="C57" s="15">
        <f>IF(AND(E57=0,F57=1),Levels!C58,'2014-2015'!AW57)</f>
        <v>0</v>
      </c>
      <c r="D57" s="1">
        <f>Levels!G58</f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 t="e">
        <f>Levels!AF58</f>
        <v>#N/A</v>
      </c>
      <c r="K57" s="1" t="e">
        <f>Levels!AG58</f>
        <v>#N/A</v>
      </c>
      <c r="L57" s="1" t="e">
        <f t="shared" si="5"/>
        <v>#N/A</v>
      </c>
      <c r="M57" s="19">
        <f>IF(D57=1,Inputs!$J$25,IF(D57=2,Inputs!$J$26,IF(D57=3,Inputs!$J$27,IF(D57=4,Inputs!$J$28,0))))</f>
        <v>0</v>
      </c>
      <c r="N57" s="19">
        <f>IF(D57=1,Inputs!$J$42,IF(D57=2,Inputs!$J$43,IF(D57=3,Inputs!$J$44,IF(D57=4,Inputs!$J$45,0))))</f>
        <v>0</v>
      </c>
      <c r="O57" s="19">
        <f>IF(D57=1,Inputs!$K$25,IF(D57=2,Inputs!$K$26,IF(D57=3,Inputs!$K$27,IF(D57=4,Inputs!$K$28,0))))</f>
        <v>0</v>
      </c>
      <c r="P57" s="19">
        <f>IF(D57=1,Inputs!$K$42,IF(D57=2,Inputs!$K$43,IF(D57=3,Inputs!$K$44,IF(D57=4,Inputs!$K$45,0))))</f>
        <v>0</v>
      </c>
      <c r="Q57" s="19">
        <f>IF(AND(D57=1,G57=1),Inputs!$L$25,IF(AND(D57=2,G57=1),Inputs!$L$26,IF(AND(D57=3,G57=1),Inputs!$L$27,IF(AND(D57=4,G57=1),Inputs!$L$28,0))))</f>
        <v>0</v>
      </c>
      <c r="R57" s="19">
        <f>IF(AND(D57=1,G57=1),Inputs!$L$42,IF(AND(D57=2,G57=1),Inputs!$L$43,IF(AND(D57=3,G57=1),Inputs!$L$44,IF(AND(D57=4,G57=1),Inputs!$L$45,0))))</f>
        <v>0</v>
      </c>
      <c r="S57" s="19">
        <f>IF(AND(D57=1,H57=1),Inputs!$M$25,IF(AND(D57=2,H57=1),Inputs!$M$26,IF(AND(D57=3,H57=1),Inputs!$M$27,IF(AND(D57=4,H57=1),Inputs!$M$28,0))))</f>
        <v>0</v>
      </c>
      <c r="T57" s="19">
        <f>IF(AND(D57=1,H57=1),Inputs!$M$42,IF(AND(D57=2,H57=1),Inputs!$M$43,IF(AND(D57=3,H57=1),Inputs!$M$44,IF(AND(D57=4,H57=1),Inputs!$M$45,0))))</f>
        <v>0</v>
      </c>
      <c r="U57" s="19">
        <f>IF(AND(D57=1,I57=1),Inputs!$N$25,IF(AND(D57=2,I57=1),Inputs!$N$26,IF(AND(D57=3,I57=1),Inputs!$N$27,IF(AND(D57=4,I57=1),Inputs!$N$28,0))))</f>
        <v>0</v>
      </c>
      <c r="V57" s="19">
        <f>IF(AND(D57=1,I57=1),Inputs!$N$42,IF(AND(D57=2,I57=1),Inputs!$N$43,IF(AND(D57=3,I57=1),Inputs!$N$44,IF(AND(D57=4,I57=1),Inputs!$N$45,0))))</f>
        <v>0</v>
      </c>
      <c r="W57" s="19">
        <f>IF(D57=1,Inputs!$J$34,IF(D57=2,Inputs!$J$35,IF(D57=3,Inputs!$J$36,IF(D57=4,Inputs!$J$37,0))))</f>
        <v>0</v>
      </c>
      <c r="X57" s="19">
        <f>IF(D57=1,Inputs!$J$51,IF(D57=2,Inputs!$J$52,IF(D57=3,Inputs!$J$53,IF(D57=4,Inputs!$J$54,0))))</f>
        <v>0</v>
      </c>
      <c r="Y57" s="19">
        <f>IF(D57=1,Inputs!$K$34,IF(D57=2,Inputs!$K$35,IF(D57=3,Inputs!$K$36,IF(D57=4,Inputs!$K$37,0))))</f>
        <v>0</v>
      </c>
      <c r="Z57" s="19">
        <f>IF(D57=1,Inputs!$K$51,IF(D57=2,Inputs!$K$52,IF(D57=3,Inputs!$K$53,IF(D57=4,Inputs!$K$54,0))))</f>
        <v>0</v>
      </c>
      <c r="AA57" s="19">
        <f>IF(AND(D57=1,G57=1),Inputs!$L$34,IF(AND(D57=2,G57=1),Inputs!$L$35,IF(AND(D57=3,G57=1),Inputs!$L$36,IF(AND(D57=4,G57=1),Inputs!$L$37,0))))</f>
        <v>0</v>
      </c>
      <c r="AB57" s="19">
        <f>IF(AND(D57=1,G57=1),Inputs!$L$51,IF(AND(D57=2,G57=1),Inputs!$L$52,IF(AND(D57=3,G57=1),Inputs!$L$53,IF(AND(D57=4,G57=1),Inputs!$L$54,0))))</f>
        <v>0</v>
      </c>
      <c r="AC57" s="19">
        <f>IF(AND(D57=1,H57=1),Inputs!$M$34,IF(AND(D57=2,H57=1),Inputs!$M$35,IF(AND(D57=3,H57=1),Inputs!$M$36,IF(AND(D57=4,H57=1),Inputs!$M$37,0))))</f>
        <v>0</v>
      </c>
      <c r="AD57" s="19">
        <f>IF(AND(D57=1,H57=1),Inputs!$M$51,IF(AND(D57=2,H57=1),Inputs!$M$52,IF(AND(D57=3,H57=1),Inputs!$M$53,IF(AND(D57=4,H57=1),Inputs!$M$54,0))))</f>
        <v>0</v>
      </c>
      <c r="AE57" s="19">
        <f>IF(AND(D57=1,I57=1),Inputs!$N$34,IF(AND(D57=2,I57=1),Inputs!$N$35,IF(AND(D57=3,I57=1),Inputs!$N$36,IF(AND(D57=4,I57=1),Inputs!$N$37,0))))</f>
        <v>0</v>
      </c>
      <c r="AF57" s="19">
        <f>IF(AND(D57=1,I57=1),Inputs!$N$51,IF(AND(D57=2,I57=1),Inputs!$N$52,IF(AND(D57=3,I57=1),Inputs!$N$53,IF(AND(D57=4,I57=1),Inputs!$N$54,0))))</f>
        <v>0</v>
      </c>
      <c r="AG57" s="19" t="e">
        <f t="shared" si="6"/>
        <v>#N/A</v>
      </c>
      <c r="AH57" s="19" t="e">
        <f t="shared" si="7"/>
        <v>#N/A</v>
      </c>
      <c r="AI57" s="19" t="e">
        <f t="shared" si="8"/>
        <v>#N/A</v>
      </c>
      <c r="AJ57" s="19" t="e">
        <f>IF(K57=2,Inputs!$B$7,IF(K57=3,Inputs!$B$8,IF(K57=4,Inputs!$B$9,IF(K57=5,Inputs!$B$10,IF(K57=6,Inputs!$B$11)))))</f>
        <v>#N/A</v>
      </c>
      <c r="AK57" s="19">
        <f>Inputs!$B$65+C57</f>
        <v>500</v>
      </c>
      <c r="AL57" s="19" t="e">
        <f t="shared" si="9"/>
        <v>#N/A</v>
      </c>
      <c r="AM57" s="19" t="e">
        <f t="shared" si="10"/>
        <v>#N/A</v>
      </c>
      <c r="AN57" s="19" t="e">
        <f t="shared" si="0"/>
        <v>#N/A</v>
      </c>
      <c r="AO57" s="19" t="e">
        <f t="shared" si="1"/>
        <v>#N/A</v>
      </c>
      <c r="AP57" s="19" t="e">
        <f t="shared" si="2"/>
        <v>#N/A</v>
      </c>
      <c r="AQ57" s="22">
        <f t="shared" si="3"/>
        <v>0</v>
      </c>
      <c r="AR57" s="22">
        <f t="shared" si="4"/>
        <v>0</v>
      </c>
      <c r="AS57" s="22">
        <f>IF(AND(AQ57&gt;=Inputs!$B$15,D57=2),MAX(C57,Inputs!$B$15),AQ57)</f>
        <v>0</v>
      </c>
      <c r="AT57" s="22">
        <f>IF(AND(AR57&gt;=Inputs!$B$15,D57=2),MAX(C57,Inputs!$B$15),AR57)</f>
        <v>0</v>
      </c>
      <c r="AU57" s="22">
        <f>IF(AND(AS57&gt;=Inputs!$B$16,D57&lt;4),MAX(C57,Inputs!$B$16),AS57)</f>
        <v>0</v>
      </c>
      <c r="AV57" s="22">
        <f>IF(AND(AT57&gt;=Inputs!$B$16,D57&lt;4),MAX(C57,Inputs!$B$16),AT57)</f>
        <v>0</v>
      </c>
      <c r="AW57" s="20">
        <f>IF(AU57&gt;Inputs!$B$17,Inputs!$B$17,AU57)</f>
        <v>0</v>
      </c>
      <c r="AX57" s="20">
        <f>IF(AV57&gt;Inputs!$B$17,Inputs!$B$17,AV57)</f>
        <v>0</v>
      </c>
    </row>
    <row r="58" spans="1:50" x14ac:dyDescent="0.25">
      <c r="A58" s="1">
        <f>Levels!A59</f>
        <v>0</v>
      </c>
      <c r="B58" s="1">
        <f>Levels!B59</f>
        <v>0</v>
      </c>
      <c r="C58" s="15">
        <f>IF(AND(E58=0,F58=1),Levels!C59,'2014-2015'!AW58)</f>
        <v>0</v>
      </c>
      <c r="D58" s="1">
        <f>Levels!G59</f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 t="e">
        <f>Levels!AF59</f>
        <v>#N/A</v>
      </c>
      <c r="K58" s="1" t="e">
        <f>Levels!AG59</f>
        <v>#N/A</v>
      </c>
      <c r="L58" s="1" t="e">
        <f t="shared" si="5"/>
        <v>#N/A</v>
      </c>
      <c r="M58" s="19">
        <f>IF(D58=1,Inputs!$J$25,IF(D58=2,Inputs!$J$26,IF(D58=3,Inputs!$J$27,IF(D58=4,Inputs!$J$28,0))))</f>
        <v>0</v>
      </c>
      <c r="N58" s="19">
        <f>IF(D58=1,Inputs!$J$42,IF(D58=2,Inputs!$J$43,IF(D58=3,Inputs!$J$44,IF(D58=4,Inputs!$J$45,0))))</f>
        <v>0</v>
      </c>
      <c r="O58" s="19">
        <f>IF(D58=1,Inputs!$K$25,IF(D58=2,Inputs!$K$26,IF(D58=3,Inputs!$K$27,IF(D58=4,Inputs!$K$28,0))))</f>
        <v>0</v>
      </c>
      <c r="P58" s="19">
        <f>IF(D58=1,Inputs!$K$42,IF(D58=2,Inputs!$K$43,IF(D58=3,Inputs!$K$44,IF(D58=4,Inputs!$K$45,0))))</f>
        <v>0</v>
      </c>
      <c r="Q58" s="19">
        <f>IF(AND(D58=1,G58=1),Inputs!$L$25,IF(AND(D58=2,G58=1),Inputs!$L$26,IF(AND(D58=3,G58=1),Inputs!$L$27,IF(AND(D58=4,G58=1),Inputs!$L$28,0))))</f>
        <v>0</v>
      </c>
      <c r="R58" s="19">
        <f>IF(AND(D58=1,G58=1),Inputs!$L$42,IF(AND(D58=2,G58=1),Inputs!$L$43,IF(AND(D58=3,G58=1),Inputs!$L$44,IF(AND(D58=4,G58=1),Inputs!$L$45,0))))</f>
        <v>0</v>
      </c>
      <c r="S58" s="19">
        <f>IF(AND(D58=1,H58=1),Inputs!$M$25,IF(AND(D58=2,H58=1),Inputs!$M$26,IF(AND(D58=3,H58=1),Inputs!$M$27,IF(AND(D58=4,H58=1),Inputs!$M$28,0))))</f>
        <v>0</v>
      </c>
      <c r="T58" s="19">
        <f>IF(AND(D58=1,H58=1),Inputs!$M$42,IF(AND(D58=2,H58=1),Inputs!$M$43,IF(AND(D58=3,H58=1),Inputs!$M$44,IF(AND(D58=4,H58=1),Inputs!$M$45,0))))</f>
        <v>0</v>
      </c>
      <c r="U58" s="19">
        <f>IF(AND(D58=1,I58=1),Inputs!$N$25,IF(AND(D58=2,I58=1),Inputs!$N$26,IF(AND(D58=3,I58=1),Inputs!$N$27,IF(AND(D58=4,I58=1),Inputs!$N$28,0))))</f>
        <v>0</v>
      </c>
      <c r="V58" s="19">
        <f>IF(AND(D58=1,I58=1),Inputs!$N$42,IF(AND(D58=2,I58=1),Inputs!$N$43,IF(AND(D58=3,I58=1),Inputs!$N$44,IF(AND(D58=4,I58=1),Inputs!$N$45,0))))</f>
        <v>0</v>
      </c>
      <c r="W58" s="19">
        <f>IF(D58=1,Inputs!$J$34,IF(D58=2,Inputs!$J$35,IF(D58=3,Inputs!$J$36,IF(D58=4,Inputs!$J$37,0))))</f>
        <v>0</v>
      </c>
      <c r="X58" s="19">
        <f>IF(D58=1,Inputs!$J$51,IF(D58=2,Inputs!$J$52,IF(D58=3,Inputs!$J$53,IF(D58=4,Inputs!$J$54,0))))</f>
        <v>0</v>
      </c>
      <c r="Y58" s="19">
        <f>IF(D58=1,Inputs!$K$34,IF(D58=2,Inputs!$K$35,IF(D58=3,Inputs!$K$36,IF(D58=4,Inputs!$K$37,0))))</f>
        <v>0</v>
      </c>
      <c r="Z58" s="19">
        <f>IF(D58=1,Inputs!$K$51,IF(D58=2,Inputs!$K$52,IF(D58=3,Inputs!$K$53,IF(D58=4,Inputs!$K$54,0))))</f>
        <v>0</v>
      </c>
      <c r="AA58" s="19">
        <f>IF(AND(D58=1,G58=1),Inputs!$L$34,IF(AND(D58=2,G58=1),Inputs!$L$35,IF(AND(D58=3,G58=1),Inputs!$L$36,IF(AND(D58=4,G58=1),Inputs!$L$37,0))))</f>
        <v>0</v>
      </c>
      <c r="AB58" s="19">
        <f>IF(AND(D58=1,G58=1),Inputs!$L$51,IF(AND(D58=2,G58=1),Inputs!$L$52,IF(AND(D58=3,G58=1),Inputs!$L$53,IF(AND(D58=4,G58=1),Inputs!$L$54,0))))</f>
        <v>0</v>
      </c>
      <c r="AC58" s="19">
        <f>IF(AND(D58=1,H58=1),Inputs!$M$34,IF(AND(D58=2,H58=1),Inputs!$M$35,IF(AND(D58=3,H58=1),Inputs!$M$36,IF(AND(D58=4,H58=1),Inputs!$M$37,0))))</f>
        <v>0</v>
      </c>
      <c r="AD58" s="19">
        <f>IF(AND(D58=1,H58=1),Inputs!$M$51,IF(AND(D58=2,H58=1),Inputs!$M$52,IF(AND(D58=3,H58=1),Inputs!$M$53,IF(AND(D58=4,H58=1),Inputs!$M$54,0))))</f>
        <v>0</v>
      </c>
      <c r="AE58" s="19">
        <f>IF(AND(D58=1,I58=1),Inputs!$N$34,IF(AND(D58=2,I58=1),Inputs!$N$35,IF(AND(D58=3,I58=1),Inputs!$N$36,IF(AND(D58=4,I58=1),Inputs!$N$37,0))))</f>
        <v>0</v>
      </c>
      <c r="AF58" s="19">
        <f>IF(AND(D58=1,I58=1),Inputs!$N$51,IF(AND(D58=2,I58=1),Inputs!$N$52,IF(AND(D58=3,I58=1),Inputs!$N$53,IF(AND(D58=4,I58=1),Inputs!$N$54,0))))</f>
        <v>0</v>
      </c>
      <c r="AG58" s="19" t="e">
        <f t="shared" si="6"/>
        <v>#N/A</v>
      </c>
      <c r="AH58" s="19" t="e">
        <f t="shared" si="7"/>
        <v>#N/A</v>
      </c>
      <c r="AI58" s="19" t="e">
        <f t="shared" si="8"/>
        <v>#N/A</v>
      </c>
      <c r="AJ58" s="19" t="e">
        <f>IF(K58=2,Inputs!$B$7,IF(K58=3,Inputs!$B$8,IF(K58=4,Inputs!$B$9,IF(K58=5,Inputs!$B$10,IF(K58=6,Inputs!$B$11)))))</f>
        <v>#N/A</v>
      </c>
      <c r="AK58" s="19">
        <f>Inputs!$B$65+C58</f>
        <v>500</v>
      </c>
      <c r="AL58" s="19" t="e">
        <f t="shared" si="9"/>
        <v>#N/A</v>
      </c>
      <c r="AM58" s="19" t="e">
        <f t="shared" si="10"/>
        <v>#N/A</v>
      </c>
      <c r="AN58" s="19" t="e">
        <f t="shared" si="0"/>
        <v>#N/A</v>
      </c>
      <c r="AO58" s="19" t="e">
        <f t="shared" si="1"/>
        <v>#N/A</v>
      </c>
      <c r="AP58" s="19" t="e">
        <f t="shared" si="2"/>
        <v>#N/A</v>
      </c>
      <c r="AQ58" s="22">
        <f t="shared" si="3"/>
        <v>0</v>
      </c>
      <c r="AR58" s="22">
        <f t="shared" si="4"/>
        <v>0</v>
      </c>
      <c r="AS58" s="22">
        <f>IF(AND(AQ58&gt;=Inputs!$B$15,D58=2),MAX(C58,Inputs!$B$15),AQ58)</f>
        <v>0</v>
      </c>
      <c r="AT58" s="22">
        <f>IF(AND(AR58&gt;=Inputs!$B$15,D58=2),MAX(C58,Inputs!$B$15),AR58)</f>
        <v>0</v>
      </c>
      <c r="AU58" s="22">
        <f>IF(AND(AS58&gt;=Inputs!$B$16,D58&lt;4),MAX(C58,Inputs!$B$16),AS58)</f>
        <v>0</v>
      </c>
      <c r="AV58" s="22">
        <f>IF(AND(AT58&gt;=Inputs!$B$16,D58&lt;4),MAX(C58,Inputs!$B$16),AT58)</f>
        <v>0</v>
      </c>
      <c r="AW58" s="20">
        <f>IF(AU58&gt;Inputs!$B$17,Inputs!$B$17,AU58)</f>
        <v>0</v>
      </c>
      <c r="AX58" s="20">
        <f>IF(AV58&gt;Inputs!$B$17,Inputs!$B$17,AV58)</f>
        <v>0</v>
      </c>
    </row>
    <row r="59" spans="1:50" x14ac:dyDescent="0.25">
      <c r="A59" s="1">
        <f>Levels!A60</f>
        <v>0</v>
      </c>
      <c r="B59" s="1">
        <f>Levels!B60</f>
        <v>0</v>
      </c>
      <c r="C59" s="15">
        <f>IF(AND(E59=0,F59=1),Levels!C60,'2014-2015'!AW59)</f>
        <v>0</v>
      </c>
      <c r="D59" s="1">
        <f>Levels!G60</f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 t="e">
        <f>Levels!AF60</f>
        <v>#N/A</v>
      </c>
      <c r="K59" s="1" t="e">
        <f>Levels!AG60</f>
        <v>#N/A</v>
      </c>
      <c r="L59" s="1" t="e">
        <f t="shared" si="5"/>
        <v>#N/A</v>
      </c>
      <c r="M59" s="19">
        <f>IF(D59=1,Inputs!$J$25,IF(D59=2,Inputs!$J$26,IF(D59=3,Inputs!$J$27,IF(D59=4,Inputs!$J$28,0))))</f>
        <v>0</v>
      </c>
      <c r="N59" s="19">
        <f>IF(D59=1,Inputs!$J$42,IF(D59=2,Inputs!$J$43,IF(D59=3,Inputs!$J$44,IF(D59=4,Inputs!$J$45,0))))</f>
        <v>0</v>
      </c>
      <c r="O59" s="19">
        <f>IF(D59=1,Inputs!$K$25,IF(D59=2,Inputs!$K$26,IF(D59=3,Inputs!$K$27,IF(D59=4,Inputs!$K$28,0))))</f>
        <v>0</v>
      </c>
      <c r="P59" s="19">
        <f>IF(D59=1,Inputs!$K$42,IF(D59=2,Inputs!$K$43,IF(D59=3,Inputs!$K$44,IF(D59=4,Inputs!$K$45,0))))</f>
        <v>0</v>
      </c>
      <c r="Q59" s="19">
        <f>IF(AND(D59=1,G59=1),Inputs!$L$25,IF(AND(D59=2,G59=1),Inputs!$L$26,IF(AND(D59=3,G59=1),Inputs!$L$27,IF(AND(D59=4,G59=1),Inputs!$L$28,0))))</f>
        <v>0</v>
      </c>
      <c r="R59" s="19">
        <f>IF(AND(D59=1,G59=1),Inputs!$L$42,IF(AND(D59=2,G59=1),Inputs!$L$43,IF(AND(D59=3,G59=1),Inputs!$L$44,IF(AND(D59=4,G59=1),Inputs!$L$45,0))))</f>
        <v>0</v>
      </c>
      <c r="S59" s="19">
        <f>IF(AND(D59=1,H59=1),Inputs!$M$25,IF(AND(D59=2,H59=1),Inputs!$M$26,IF(AND(D59=3,H59=1),Inputs!$M$27,IF(AND(D59=4,H59=1),Inputs!$M$28,0))))</f>
        <v>0</v>
      </c>
      <c r="T59" s="19">
        <f>IF(AND(D59=1,H59=1),Inputs!$M$42,IF(AND(D59=2,H59=1),Inputs!$M$43,IF(AND(D59=3,H59=1),Inputs!$M$44,IF(AND(D59=4,H59=1),Inputs!$M$45,0))))</f>
        <v>0</v>
      </c>
      <c r="U59" s="19">
        <f>IF(AND(D59=1,I59=1),Inputs!$N$25,IF(AND(D59=2,I59=1),Inputs!$N$26,IF(AND(D59=3,I59=1),Inputs!$N$27,IF(AND(D59=4,I59=1),Inputs!$N$28,0))))</f>
        <v>0</v>
      </c>
      <c r="V59" s="19">
        <f>IF(AND(D59=1,I59=1),Inputs!$N$42,IF(AND(D59=2,I59=1),Inputs!$N$43,IF(AND(D59=3,I59=1),Inputs!$N$44,IF(AND(D59=4,I59=1),Inputs!$N$45,0))))</f>
        <v>0</v>
      </c>
      <c r="W59" s="19">
        <f>IF(D59=1,Inputs!$J$34,IF(D59=2,Inputs!$J$35,IF(D59=3,Inputs!$J$36,IF(D59=4,Inputs!$J$37,0))))</f>
        <v>0</v>
      </c>
      <c r="X59" s="19">
        <f>IF(D59=1,Inputs!$J$51,IF(D59=2,Inputs!$J$52,IF(D59=3,Inputs!$J$53,IF(D59=4,Inputs!$J$54,0))))</f>
        <v>0</v>
      </c>
      <c r="Y59" s="19">
        <f>IF(D59=1,Inputs!$K$34,IF(D59=2,Inputs!$K$35,IF(D59=3,Inputs!$K$36,IF(D59=4,Inputs!$K$37,0))))</f>
        <v>0</v>
      </c>
      <c r="Z59" s="19">
        <f>IF(D59=1,Inputs!$K$51,IF(D59=2,Inputs!$K$52,IF(D59=3,Inputs!$K$53,IF(D59=4,Inputs!$K$54,0))))</f>
        <v>0</v>
      </c>
      <c r="AA59" s="19">
        <f>IF(AND(D59=1,G59=1),Inputs!$L$34,IF(AND(D59=2,G59=1),Inputs!$L$35,IF(AND(D59=3,G59=1),Inputs!$L$36,IF(AND(D59=4,G59=1),Inputs!$L$37,0))))</f>
        <v>0</v>
      </c>
      <c r="AB59" s="19">
        <f>IF(AND(D59=1,G59=1),Inputs!$L$51,IF(AND(D59=2,G59=1),Inputs!$L$52,IF(AND(D59=3,G59=1),Inputs!$L$53,IF(AND(D59=4,G59=1),Inputs!$L$54,0))))</f>
        <v>0</v>
      </c>
      <c r="AC59" s="19">
        <f>IF(AND(D59=1,H59=1),Inputs!$M$34,IF(AND(D59=2,H59=1),Inputs!$M$35,IF(AND(D59=3,H59=1),Inputs!$M$36,IF(AND(D59=4,H59=1),Inputs!$M$37,0))))</f>
        <v>0</v>
      </c>
      <c r="AD59" s="19">
        <f>IF(AND(D59=1,H59=1),Inputs!$M$51,IF(AND(D59=2,H59=1),Inputs!$M$52,IF(AND(D59=3,H59=1),Inputs!$M$53,IF(AND(D59=4,H59=1),Inputs!$M$54,0))))</f>
        <v>0</v>
      </c>
      <c r="AE59" s="19">
        <f>IF(AND(D59=1,I59=1),Inputs!$N$34,IF(AND(D59=2,I59=1),Inputs!$N$35,IF(AND(D59=3,I59=1),Inputs!$N$36,IF(AND(D59=4,I59=1),Inputs!$N$37,0))))</f>
        <v>0</v>
      </c>
      <c r="AF59" s="19">
        <f>IF(AND(D59=1,I59=1),Inputs!$N$51,IF(AND(D59=2,I59=1),Inputs!$N$52,IF(AND(D59=3,I59=1),Inputs!$N$53,IF(AND(D59=4,I59=1),Inputs!$N$54,0))))</f>
        <v>0</v>
      </c>
      <c r="AG59" s="19" t="e">
        <f t="shared" si="6"/>
        <v>#N/A</v>
      </c>
      <c r="AH59" s="19" t="e">
        <f t="shared" si="7"/>
        <v>#N/A</v>
      </c>
      <c r="AI59" s="19" t="e">
        <f t="shared" si="8"/>
        <v>#N/A</v>
      </c>
      <c r="AJ59" s="19" t="e">
        <f>IF(K59=2,Inputs!$B$7,IF(K59=3,Inputs!$B$8,IF(K59=4,Inputs!$B$9,IF(K59=5,Inputs!$B$10,IF(K59=6,Inputs!$B$11)))))</f>
        <v>#N/A</v>
      </c>
      <c r="AK59" s="19">
        <f>Inputs!$B$65+C59</f>
        <v>500</v>
      </c>
      <c r="AL59" s="19" t="e">
        <f t="shared" si="9"/>
        <v>#N/A</v>
      </c>
      <c r="AM59" s="19" t="e">
        <f t="shared" si="10"/>
        <v>#N/A</v>
      </c>
      <c r="AN59" s="19" t="e">
        <f t="shared" si="0"/>
        <v>#N/A</v>
      </c>
      <c r="AO59" s="19" t="e">
        <f t="shared" si="1"/>
        <v>#N/A</v>
      </c>
      <c r="AP59" s="19" t="e">
        <f t="shared" si="2"/>
        <v>#N/A</v>
      </c>
      <c r="AQ59" s="22">
        <f t="shared" si="3"/>
        <v>0</v>
      </c>
      <c r="AR59" s="22">
        <f t="shared" si="4"/>
        <v>0</v>
      </c>
      <c r="AS59" s="22">
        <f>IF(AND(AQ59&gt;=Inputs!$B$15,D59=2),MAX(C59,Inputs!$B$15),AQ59)</f>
        <v>0</v>
      </c>
      <c r="AT59" s="22">
        <f>IF(AND(AR59&gt;=Inputs!$B$15,D59=2),MAX(C59,Inputs!$B$15),AR59)</f>
        <v>0</v>
      </c>
      <c r="AU59" s="22">
        <f>IF(AND(AS59&gt;=Inputs!$B$16,D59&lt;4),MAX(C59,Inputs!$B$16),AS59)</f>
        <v>0</v>
      </c>
      <c r="AV59" s="22">
        <f>IF(AND(AT59&gt;=Inputs!$B$16,D59&lt;4),MAX(C59,Inputs!$B$16),AT59)</f>
        <v>0</v>
      </c>
      <c r="AW59" s="20">
        <f>IF(AU59&gt;Inputs!$B$17,Inputs!$B$17,AU59)</f>
        <v>0</v>
      </c>
      <c r="AX59" s="20">
        <f>IF(AV59&gt;Inputs!$B$17,Inputs!$B$17,AV59)</f>
        <v>0</v>
      </c>
    </row>
    <row r="60" spans="1:50" x14ac:dyDescent="0.25">
      <c r="A60" s="1">
        <f>Levels!A61</f>
        <v>0</v>
      </c>
      <c r="B60" s="1">
        <f>Levels!B61</f>
        <v>0</v>
      </c>
      <c r="C60" s="15">
        <f>IF(AND(E60=0,F60=1),Levels!C61,'2014-2015'!AW60)</f>
        <v>0</v>
      </c>
      <c r="D60" s="1">
        <f>Levels!G61</f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 t="e">
        <f>Levels!AF61</f>
        <v>#N/A</v>
      </c>
      <c r="K60" s="1" t="e">
        <f>Levels!AG61</f>
        <v>#N/A</v>
      </c>
      <c r="L60" s="1" t="e">
        <f t="shared" si="5"/>
        <v>#N/A</v>
      </c>
      <c r="M60" s="19">
        <f>IF(D60=1,Inputs!$J$25,IF(D60=2,Inputs!$J$26,IF(D60=3,Inputs!$J$27,IF(D60=4,Inputs!$J$28,0))))</f>
        <v>0</v>
      </c>
      <c r="N60" s="19">
        <f>IF(D60=1,Inputs!$J$42,IF(D60=2,Inputs!$J$43,IF(D60=3,Inputs!$J$44,IF(D60=4,Inputs!$J$45,0))))</f>
        <v>0</v>
      </c>
      <c r="O60" s="19">
        <f>IF(D60=1,Inputs!$K$25,IF(D60=2,Inputs!$K$26,IF(D60=3,Inputs!$K$27,IF(D60=4,Inputs!$K$28,0))))</f>
        <v>0</v>
      </c>
      <c r="P60" s="19">
        <f>IF(D60=1,Inputs!$K$42,IF(D60=2,Inputs!$K$43,IF(D60=3,Inputs!$K$44,IF(D60=4,Inputs!$K$45,0))))</f>
        <v>0</v>
      </c>
      <c r="Q60" s="19">
        <f>IF(AND(D60=1,G60=1),Inputs!$L$25,IF(AND(D60=2,G60=1),Inputs!$L$26,IF(AND(D60=3,G60=1),Inputs!$L$27,IF(AND(D60=4,G60=1),Inputs!$L$28,0))))</f>
        <v>0</v>
      </c>
      <c r="R60" s="19">
        <f>IF(AND(D60=1,G60=1),Inputs!$L$42,IF(AND(D60=2,G60=1),Inputs!$L$43,IF(AND(D60=3,G60=1),Inputs!$L$44,IF(AND(D60=4,G60=1),Inputs!$L$45,0))))</f>
        <v>0</v>
      </c>
      <c r="S60" s="19">
        <f>IF(AND(D60=1,H60=1),Inputs!$M$25,IF(AND(D60=2,H60=1),Inputs!$M$26,IF(AND(D60=3,H60=1),Inputs!$M$27,IF(AND(D60=4,H60=1),Inputs!$M$28,0))))</f>
        <v>0</v>
      </c>
      <c r="T60" s="19">
        <f>IF(AND(D60=1,H60=1),Inputs!$M$42,IF(AND(D60=2,H60=1),Inputs!$M$43,IF(AND(D60=3,H60=1),Inputs!$M$44,IF(AND(D60=4,H60=1),Inputs!$M$45,0))))</f>
        <v>0</v>
      </c>
      <c r="U60" s="19">
        <f>IF(AND(D60=1,I60=1),Inputs!$N$25,IF(AND(D60=2,I60=1),Inputs!$N$26,IF(AND(D60=3,I60=1),Inputs!$N$27,IF(AND(D60=4,I60=1),Inputs!$N$28,0))))</f>
        <v>0</v>
      </c>
      <c r="V60" s="19">
        <f>IF(AND(D60=1,I60=1),Inputs!$N$42,IF(AND(D60=2,I60=1),Inputs!$N$43,IF(AND(D60=3,I60=1),Inputs!$N$44,IF(AND(D60=4,I60=1),Inputs!$N$45,0))))</f>
        <v>0</v>
      </c>
      <c r="W60" s="19">
        <f>IF(D60=1,Inputs!$J$34,IF(D60=2,Inputs!$J$35,IF(D60=3,Inputs!$J$36,IF(D60=4,Inputs!$J$37,0))))</f>
        <v>0</v>
      </c>
      <c r="X60" s="19">
        <f>IF(D60=1,Inputs!$J$51,IF(D60=2,Inputs!$J$52,IF(D60=3,Inputs!$J$53,IF(D60=4,Inputs!$J$54,0))))</f>
        <v>0</v>
      </c>
      <c r="Y60" s="19">
        <f>IF(D60=1,Inputs!$K$34,IF(D60=2,Inputs!$K$35,IF(D60=3,Inputs!$K$36,IF(D60=4,Inputs!$K$37,0))))</f>
        <v>0</v>
      </c>
      <c r="Z60" s="19">
        <f>IF(D60=1,Inputs!$K$51,IF(D60=2,Inputs!$K$52,IF(D60=3,Inputs!$K$53,IF(D60=4,Inputs!$K$54,0))))</f>
        <v>0</v>
      </c>
      <c r="AA60" s="19">
        <f>IF(AND(D60=1,G60=1),Inputs!$L$34,IF(AND(D60=2,G60=1),Inputs!$L$35,IF(AND(D60=3,G60=1),Inputs!$L$36,IF(AND(D60=4,G60=1),Inputs!$L$37,0))))</f>
        <v>0</v>
      </c>
      <c r="AB60" s="19">
        <f>IF(AND(D60=1,G60=1),Inputs!$L$51,IF(AND(D60=2,G60=1),Inputs!$L$52,IF(AND(D60=3,G60=1),Inputs!$L$53,IF(AND(D60=4,G60=1),Inputs!$L$54,0))))</f>
        <v>0</v>
      </c>
      <c r="AC60" s="19">
        <f>IF(AND(D60=1,H60=1),Inputs!$M$34,IF(AND(D60=2,H60=1),Inputs!$M$35,IF(AND(D60=3,H60=1),Inputs!$M$36,IF(AND(D60=4,H60=1),Inputs!$M$37,0))))</f>
        <v>0</v>
      </c>
      <c r="AD60" s="19">
        <f>IF(AND(D60=1,H60=1),Inputs!$M$51,IF(AND(D60=2,H60=1),Inputs!$M$52,IF(AND(D60=3,H60=1),Inputs!$M$53,IF(AND(D60=4,H60=1),Inputs!$M$54,0))))</f>
        <v>0</v>
      </c>
      <c r="AE60" s="19">
        <f>IF(AND(D60=1,I60=1),Inputs!$N$34,IF(AND(D60=2,I60=1),Inputs!$N$35,IF(AND(D60=3,I60=1),Inputs!$N$36,IF(AND(D60=4,I60=1),Inputs!$N$37,0))))</f>
        <v>0</v>
      </c>
      <c r="AF60" s="19">
        <f>IF(AND(D60=1,I60=1),Inputs!$N$51,IF(AND(D60=2,I60=1),Inputs!$N$52,IF(AND(D60=3,I60=1),Inputs!$N$53,IF(AND(D60=4,I60=1),Inputs!$N$54,0))))</f>
        <v>0</v>
      </c>
      <c r="AG60" s="19" t="e">
        <f t="shared" si="6"/>
        <v>#N/A</v>
      </c>
      <c r="AH60" s="19" t="e">
        <f t="shared" si="7"/>
        <v>#N/A</v>
      </c>
      <c r="AI60" s="19" t="e">
        <f t="shared" si="8"/>
        <v>#N/A</v>
      </c>
      <c r="AJ60" s="19" t="e">
        <f>IF(K60=2,Inputs!$B$7,IF(K60=3,Inputs!$B$8,IF(K60=4,Inputs!$B$9,IF(K60=5,Inputs!$B$10,IF(K60=6,Inputs!$B$11)))))</f>
        <v>#N/A</v>
      </c>
      <c r="AK60" s="19">
        <f>Inputs!$B$65+C60</f>
        <v>500</v>
      </c>
      <c r="AL60" s="19" t="e">
        <f t="shared" si="9"/>
        <v>#N/A</v>
      </c>
      <c r="AM60" s="19" t="e">
        <f t="shared" si="10"/>
        <v>#N/A</v>
      </c>
      <c r="AN60" s="19" t="e">
        <f t="shared" si="0"/>
        <v>#N/A</v>
      </c>
      <c r="AO60" s="19" t="e">
        <f t="shared" si="1"/>
        <v>#N/A</v>
      </c>
      <c r="AP60" s="19" t="e">
        <f t="shared" si="2"/>
        <v>#N/A</v>
      </c>
      <c r="AQ60" s="22">
        <f t="shared" si="3"/>
        <v>0</v>
      </c>
      <c r="AR60" s="22">
        <f t="shared" si="4"/>
        <v>0</v>
      </c>
      <c r="AS60" s="22">
        <f>IF(AND(AQ60&gt;=Inputs!$B$15,D60=2),MAX(C60,Inputs!$B$15),AQ60)</f>
        <v>0</v>
      </c>
      <c r="AT60" s="22">
        <f>IF(AND(AR60&gt;=Inputs!$B$15,D60=2),MAX(C60,Inputs!$B$15),AR60)</f>
        <v>0</v>
      </c>
      <c r="AU60" s="22">
        <f>IF(AND(AS60&gt;=Inputs!$B$16,D60&lt;4),MAX(C60,Inputs!$B$16),AS60)</f>
        <v>0</v>
      </c>
      <c r="AV60" s="22">
        <f>IF(AND(AT60&gt;=Inputs!$B$16,D60&lt;4),MAX(C60,Inputs!$B$16),AT60)</f>
        <v>0</v>
      </c>
      <c r="AW60" s="20">
        <f>IF(AU60&gt;Inputs!$B$17,Inputs!$B$17,AU60)</f>
        <v>0</v>
      </c>
      <c r="AX60" s="20">
        <f>IF(AV60&gt;Inputs!$B$17,Inputs!$B$17,AV60)</f>
        <v>0</v>
      </c>
    </row>
    <row r="61" spans="1:50" x14ac:dyDescent="0.25">
      <c r="A61" s="1">
        <f>Levels!A62</f>
        <v>0</v>
      </c>
      <c r="B61" s="1">
        <f>Levels!B62</f>
        <v>0</v>
      </c>
      <c r="C61" s="15">
        <f>IF(AND(E61=0,F61=1),Levels!C62,'2014-2015'!AW61)</f>
        <v>0</v>
      </c>
      <c r="D61" s="1">
        <f>Levels!G62</f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 t="e">
        <f>Levels!AF62</f>
        <v>#N/A</v>
      </c>
      <c r="K61" s="1" t="e">
        <f>Levels!AG62</f>
        <v>#N/A</v>
      </c>
      <c r="L61" s="1" t="e">
        <f t="shared" si="5"/>
        <v>#N/A</v>
      </c>
      <c r="M61" s="19">
        <f>IF(D61=1,Inputs!$J$25,IF(D61=2,Inputs!$J$26,IF(D61=3,Inputs!$J$27,IF(D61=4,Inputs!$J$28,0))))</f>
        <v>0</v>
      </c>
      <c r="N61" s="19">
        <f>IF(D61=1,Inputs!$J$42,IF(D61=2,Inputs!$J$43,IF(D61=3,Inputs!$J$44,IF(D61=4,Inputs!$J$45,0))))</f>
        <v>0</v>
      </c>
      <c r="O61" s="19">
        <f>IF(D61=1,Inputs!$K$25,IF(D61=2,Inputs!$K$26,IF(D61=3,Inputs!$K$27,IF(D61=4,Inputs!$K$28,0))))</f>
        <v>0</v>
      </c>
      <c r="P61" s="19">
        <f>IF(D61=1,Inputs!$K$42,IF(D61=2,Inputs!$K$43,IF(D61=3,Inputs!$K$44,IF(D61=4,Inputs!$K$45,0))))</f>
        <v>0</v>
      </c>
      <c r="Q61" s="19">
        <f>IF(AND(D61=1,G61=1),Inputs!$L$25,IF(AND(D61=2,G61=1),Inputs!$L$26,IF(AND(D61=3,G61=1),Inputs!$L$27,IF(AND(D61=4,G61=1),Inputs!$L$28,0))))</f>
        <v>0</v>
      </c>
      <c r="R61" s="19">
        <f>IF(AND(D61=1,G61=1),Inputs!$L$42,IF(AND(D61=2,G61=1),Inputs!$L$43,IF(AND(D61=3,G61=1),Inputs!$L$44,IF(AND(D61=4,G61=1),Inputs!$L$45,0))))</f>
        <v>0</v>
      </c>
      <c r="S61" s="19">
        <f>IF(AND(D61=1,H61=1),Inputs!$M$25,IF(AND(D61=2,H61=1),Inputs!$M$26,IF(AND(D61=3,H61=1),Inputs!$M$27,IF(AND(D61=4,H61=1),Inputs!$M$28,0))))</f>
        <v>0</v>
      </c>
      <c r="T61" s="19">
        <f>IF(AND(D61=1,H61=1),Inputs!$M$42,IF(AND(D61=2,H61=1),Inputs!$M$43,IF(AND(D61=3,H61=1),Inputs!$M$44,IF(AND(D61=4,H61=1),Inputs!$M$45,0))))</f>
        <v>0</v>
      </c>
      <c r="U61" s="19">
        <f>IF(AND(D61=1,I61=1),Inputs!$N$25,IF(AND(D61=2,I61=1),Inputs!$N$26,IF(AND(D61=3,I61=1),Inputs!$N$27,IF(AND(D61=4,I61=1),Inputs!$N$28,0))))</f>
        <v>0</v>
      </c>
      <c r="V61" s="19">
        <f>IF(AND(D61=1,I61=1),Inputs!$N$42,IF(AND(D61=2,I61=1),Inputs!$N$43,IF(AND(D61=3,I61=1),Inputs!$N$44,IF(AND(D61=4,I61=1),Inputs!$N$45,0))))</f>
        <v>0</v>
      </c>
      <c r="W61" s="19">
        <f>IF(D61=1,Inputs!$J$34,IF(D61=2,Inputs!$J$35,IF(D61=3,Inputs!$J$36,IF(D61=4,Inputs!$J$37,0))))</f>
        <v>0</v>
      </c>
      <c r="X61" s="19">
        <f>IF(D61=1,Inputs!$J$51,IF(D61=2,Inputs!$J$52,IF(D61=3,Inputs!$J$53,IF(D61=4,Inputs!$J$54,0))))</f>
        <v>0</v>
      </c>
      <c r="Y61" s="19">
        <f>IF(D61=1,Inputs!$K$34,IF(D61=2,Inputs!$K$35,IF(D61=3,Inputs!$K$36,IF(D61=4,Inputs!$K$37,0))))</f>
        <v>0</v>
      </c>
      <c r="Z61" s="19">
        <f>IF(D61=1,Inputs!$K$51,IF(D61=2,Inputs!$K$52,IF(D61=3,Inputs!$K$53,IF(D61=4,Inputs!$K$54,0))))</f>
        <v>0</v>
      </c>
      <c r="AA61" s="19">
        <f>IF(AND(D61=1,G61=1),Inputs!$L$34,IF(AND(D61=2,G61=1),Inputs!$L$35,IF(AND(D61=3,G61=1),Inputs!$L$36,IF(AND(D61=4,G61=1),Inputs!$L$37,0))))</f>
        <v>0</v>
      </c>
      <c r="AB61" s="19">
        <f>IF(AND(D61=1,G61=1),Inputs!$L$51,IF(AND(D61=2,G61=1),Inputs!$L$52,IF(AND(D61=3,G61=1),Inputs!$L$53,IF(AND(D61=4,G61=1),Inputs!$L$54,0))))</f>
        <v>0</v>
      </c>
      <c r="AC61" s="19">
        <f>IF(AND(D61=1,H61=1),Inputs!$M$34,IF(AND(D61=2,H61=1),Inputs!$M$35,IF(AND(D61=3,H61=1),Inputs!$M$36,IF(AND(D61=4,H61=1),Inputs!$M$37,0))))</f>
        <v>0</v>
      </c>
      <c r="AD61" s="19">
        <f>IF(AND(D61=1,H61=1),Inputs!$M$51,IF(AND(D61=2,H61=1),Inputs!$M$52,IF(AND(D61=3,H61=1),Inputs!$M$53,IF(AND(D61=4,H61=1),Inputs!$M$54,0))))</f>
        <v>0</v>
      </c>
      <c r="AE61" s="19">
        <f>IF(AND(D61=1,I61=1),Inputs!$N$34,IF(AND(D61=2,I61=1),Inputs!$N$35,IF(AND(D61=3,I61=1),Inputs!$N$36,IF(AND(D61=4,I61=1),Inputs!$N$37,0))))</f>
        <v>0</v>
      </c>
      <c r="AF61" s="19">
        <f>IF(AND(D61=1,I61=1),Inputs!$N$51,IF(AND(D61=2,I61=1),Inputs!$N$52,IF(AND(D61=3,I61=1),Inputs!$N$53,IF(AND(D61=4,I61=1),Inputs!$N$54,0))))</f>
        <v>0</v>
      </c>
      <c r="AG61" s="19" t="e">
        <f t="shared" si="6"/>
        <v>#N/A</v>
      </c>
      <c r="AH61" s="19" t="e">
        <f t="shared" si="7"/>
        <v>#N/A</v>
      </c>
      <c r="AI61" s="19" t="e">
        <f t="shared" si="8"/>
        <v>#N/A</v>
      </c>
      <c r="AJ61" s="19" t="e">
        <f>IF(K61=2,Inputs!$B$7,IF(K61=3,Inputs!$B$8,IF(K61=4,Inputs!$B$9,IF(K61=5,Inputs!$B$10,IF(K61=6,Inputs!$B$11)))))</f>
        <v>#N/A</v>
      </c>
      <c r="AK61" s="19">
        <f>Inputs!$B$65+C61</f>
        <v>500</v>
      </c>
      <c r="AL61" s="19" t="e">
        <f t="shared" si="9"/>
        <v>#N/A</v>
      </c>
      <c r="AM61" s="19" t="e">
        <f t="shared" si="10"/>
        <v>#N/A</v>
      </c>
      <c r="AN61" s="19" t="e">
        <f t="shared" si="0"/>
        <v>#N/A</v>
      </c>
      <c r="AO61" s="19" t="e">
        <f t="shared" si="1"/>
        <v>#N/A</v>
      </c>
      <c r="AP61" s="19" t="e">
        <f t="shared" si="2"/>
        <v>#N/A</v>
      </c>
      <c r="AQ61" s="22">
        <f t="shared" si="3"/>
        <v>0</v>
      </c>
      <c r="AR61" s="22">
        <f t="shared" si="4"/>
        <v>0</v>
      </c>
      <c r="AS61" s="22">
        <f>IF(AND(AQ61&gt;=Inputs!$B$15,D61=2),MAX(C61,Inputs!$B$15),AQ61)</f>
        <v>0</v>
      </c>
      <c r="AT61" s="22">
        <f>IF(AND(AR61&gt;=Inputs!$B$15,D61=2),MAX(C61,Inputs!$B$15),AR61)</f>
        <v>0</v>
      </c>
      <c r="AU61" s="22">
        <f>IF(AND(AS61&gt;=Inputs!$B$16,D61&lt;4),MAX(C61,Inputs!$B$16),AS61)</f>
        <v>0</v>
      </c>
      <c r="AV61" s="22">
        <f>IF(AND(AT61&gt;=Inputs!$B$16,D61&lt;4),MAX(C61,Inputs!$B$16),AT61)</f>
        <v>0</v>
      </c>
      <c r="AW61" s="20">
        <f>IF(AU61&gt;Inputs!$B$17,Inputs!$B$17,AU61)</f>
        <v>0</v>
      </c>
      <c r="AX61" s="20">
        <f>IF(AV61&gt;Inputs!$B$17,Inputs!$B$17,AV61)</f>
        <v>0</v>
      </c>
    </row>
    <row r="62" spans="1:50" x14ac:dyDescent="0.25">
      <c r="A62" s="1">
        <f>Levels!A63</f>
        <v>0</v>
      </c>
      <c r="B62" s="1">
        <f>Levels!B63</f>
        <v>0</v>
      </c>
      <c r="C62" s="15">
        <f>IF(AND(E62=0,F62=1),Levels!C63,'2014-2015'!AW62)</f>
        <v>0</v>
      </c>
      <c r="D62" s="1">
        <f>Levels!G63</f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 t="e">
        <f>Levels!AF63</f>
        <v>#N/A</v>
      </c>
      <c r="K62" s="1" t="e">
        <f>Levels!AG63</f>
        <v>#N/A</v>
      </c>
      <c r="L62" s="1" t="e">
        <f t="shared" si="5"/>
        <v>#N/A</v>
      </c>
      <c r="M62" s="19">
        <f>IF(D62=1,Inputs!$J$25,IF(D62=2,Inputs!$J$26,IF(D62=3,Inputs!$J$27,IF(D62=4,Inputs!$J$28,0))))</f>
        <v>0</v>
      </c>
      <c r="N62" s="19">
        <f>IF(D62=1,Inputs!$J$42,IF(D62=2,Inputs!$J$43,IF(D62=3,Inputs!$J$44,IF(D62=4,Inputs!$J$45,0))))</f>
        <v>0</v>
      </c>
      <c r="O62" s="19">
        <f>IF(D62=1,Inputs!$K$25,IF(D62=2,Inputs!$K$26,IF(D62=3,Inputs!$K$27,IF(D62=4,Inputs!$K$28,0))))</f>
        <v>0</v>
      </c>
      <c r="P62" s="19">
        <f>IF(D62=1,Inputs!$K$42,IF(D62=2,Inputs!$K$43,IF(D62=3,Inputs!$K$44,IF(D62=4,Inputs!$K$45,0))))</f>
        <v>0</v>
      </c>
      <c r="Q62" s="19">
        <f>IF(AND(D62=1,G62=1),Inputs!$L$25,IF(AND(D62=2,G62=1),Inputs!$L$26,IF(AND(D62=3,G62=1),Inputs!$L$27,IF(AND(D62=4,G62=1),Inputs!$L$28,0))))</f>
        <v>0</v>
      </c>
      <c r="R62" s="19">
        <f>IF(AND(D62=1,G62=1),Inputs!$L$42,IF(AND(D62=2,G62=1),Inputs!$L$43,IF(AND(D62=3,G62=1),Inputs!$L$44,IF(AND(D62=4,G62=1),Inputs!$L$45,0))))</f>
        <v>0</v>
      </c>
      <c r="S62" s="19">
        <f>IF(AND(D62=1,H62=1),Inputs!$M$25,IF(AND(D62=2,H62=1),Inputs!$M$26,IF(AND(D62=3,H62=1),Inputs!$M$27,IF(AND(D62=4,H62=1),Inputs!$M$28,0))))</f>
        <v>0</v>
      </c>
      <c r="T62" s="19">
        <f>IF(AND(D62=1,H62=1),Inputs!$M$42,IF(AND(D62=2,H62=1),Inputs!$M$43,IF(AND(D62=3,H62=1),Inputs!$M$44,IF(AND(D62=4,H62=1),Inputs!$M$45,0))))</f>
        <v>0</v>
      </c>
      <c r="U62" s="19">
        <f>IF(AND(D62=1,I62=1),Inputs!$N$25,IF(AND(D62=2,I62=1),Inputs!$N$26,IF(AND(D62=3,I62=1),Inputs!$N$27,IF(AND(D62=4,I62=1),Inputs!$N$28,0))))</f>
        <v>0</v>
      </c>
      <c r="V62" s="19">
        <f>IF(AND(D62=1,I62=1),Inputs!$N$42,IF(AND(D62=2,I62=1),Inputs!$N$43,IF(AND(D62=3,I62=1),Inputs!$N$44,IF(AND(D62=4,I62=1),Inputs!$N$45,0))))</f>
        <v>0</v>
      </c>
      <c r="W62" s="19">
        <f>IF(D62=1,Inputs!$J$34,IF(D62=2,Inputs!$J$35,IF(D62=3,Inputs!$J$36,IF(D62=4,Inputs!$J$37,0))))</f>
        <v>0</v>
      </c>
      <c r="X62" s="19">
        <f>IF(D62=1,Inputs!$J$51,IF(D62=2,Inputs!$J$52,IF(D62=3,Inputs!$J$53,IF(D62=4,Inputs!$J$54,0))))</f>
        <v>0</v>
      </c>
      <c r="Y62" s="19">
        <f>IF(D62=1,Inputs!$K$34,IF(D62=2,Inputs!$K$35,IF(D62=3,Inputs!$K$36,IF(D62=4,Inputs!$K$37,0))))</f>
        <v>0</v>
      </c>
      <c r="Z62" s="19">
        <f>IF(D62=1,Inputs!$K$51,IF(D62=2,Inputs!$K$52,IF(D62=3,Inputs!$K$53,IF(D62=4,Inputs!$K$54,0))))</f>
        <v>0</v>
      </c>
      <c r="AA62" s="19">
        <f>IF(AND(D62=1,G62=1),Inputs!$L$34,IF(AND(D62=2,G62=1),Inputs!$L$35,IF(AND(D62=3,G62=1),Inputs!$L$36,IF(AND(D62=4,G62=1),Inputs!$L$37,0))))</f>
        <v>0</v>
      </c>
      <c r="AB62" s="19">
        <f>IF(AND(D62=1,G62=1),Inputs!$L$51,IF(AND(D62=2,G62=1),Inputs!$L$52,IF(AND(D62=3,G62=1),Inputs!$L$53,IF(AND(D62=4,G62=1),Inputs!$L$54,0))))</f>
        <v>0</v>
      </c>
      <c r="AC62" s="19">
        <f>IF(AND(D62=1,H62=1),Inputs!$M$34,IF(AND(D62=2,H62=1),Inputs!$M$35,IF(AND(D62=3,H62=1),Inputs!$M$36,IF(AND(D62=4,H62=1),Inputs!$M$37,0))))</f>
        <v>0</v>
      </c>
      <c r="AD62" s="19">
        <f>IF(AND(D62=1,H62=1),Inputs!$M$51,IF(AND(D62=2,H62=1),Inputs!$M$52,IF(AND(D62=3,H62=1),Inputs!$M$53,IF(AND(D62=4,H62=1),Inputs!$M$54,0))))</f>
        <v>0</v>
      </c>
      <c r="AE62" s="19">
        <f>IF(AND(D62=1,I62=1),Inputs!$N$34,IF(AND(D62=2,I62=1),Inputs!$N$35,IF(AND(D62=3,I62=1),Inputs!$N$36,IF(AND(D62=4,I62=1),Inputs!$N$37,0))))</f>
        <v>0</v>
      </c>
      <c r="AF62" s="19">
        <f>IF(AND(D62=1,I62=1),Inputs!$N$51,IF(AND(D62=2,I62=1),Inputs!$N$52,IF(AND(D62=3,I62=1),Inputs!$N$53,IF(AND(D62=4,I62=1),Inputs!$N$54,0))))</f>
        <v>0</v>
      </c>
      <c r="AG62" s="19" t="e">
        <f t="shared" si="6"/>
        <v>#N/A</v>
      </c>
      <c r="AH62" s="19" t="e">
        <f t="shared" si="7"/>
        <v>#N/A</v>
      </c>
      <c r="AI62" s="19" t="e">
        <f t="shared" si="8"/>
        <v>#N/A</v>
      </c>
      <c r="AJ62" s="19" t="e">
        <f>IF(K62=2,Inputs!$B$7,IF(K62=3,Inputs!$B$8,IF(K62=4,Inputs!$B$9,IF(K62=5,Inputs!$B$10,IF(K62=6,Inputs!$B$11)))))</f>
        <v>#N/A</v>
      </c>
      <c r="AK62" s="19">
        <f>Inputs!$B$65+C62</f>
        <v>500</v>
      </c>
      <c r="AL62" s="19" t="e">
        <f t="shared" si="9"/>
        <v>#N/A</v>
      </c>
      <c r="AM62" s="19" t="e">
        <f t="shared" si="10"/>
        <v>#N/A</v>
      </c>
      <c r="AN62" s="19" t="e">
        <f t="shared" si="0"/>
        <v>#N/A</v>
      </c>
      <c r="AO62" s="19" t="e">
        <f t="shared" si="1"/>
        <v>#N/A</v>
      </c>
      <c r="AP62" s="19" t="e">
        <f t="shared" si="2"/>
        <v>#N/A</v>
      </c>
      <c r="AQ62" s="22">
        <f t="shared" si="3"/>
        <v>0</v>
      </c>
      <c r="AR62" s="22">
        <f t="shared" si="4"/>
        <v>0</v>
      </c>
      <c r="AS62" s="22">
        <f>IF(AND(AQ62&gt;=Inputs!$B$15,D62=2),MAX(C62,Inputs!$B$15),AQ62)</f>
        <v>0</v>
      </c>
      <c r="AT62" s="22">
        <f>IF(AND(AR62&gt;=Inputs!$B$15,D62=2),MAX(C62,Inputs!$B$15),AR62)</f>
        <v>0</v>
      </c>
      <c r="AU62" s="22">
        <f>IF(AND(AS62&gt;=Inputs!$B$16,D62&lt;4),MAX(C62,Inputs!$B$16),AS62)</f>
        <v>0</v>
      </c>
      <c r="AV62" s="22">
        <f>IF(AND(AT62&gt;=Inputs!$B$16,D62&lt;4),MAX(C62,Inputs!$B$16),AT62)</f>
        <v>0</v>
      </c>
      <c r="AW62" s="20">
        <f>IF(AU62&gt;Inputs!$B$17,Inputs!$B$17,AU62)</f>
        <v>0</v>
      </c>
      <c r="AX62" s="20">
        <f>IF(AV62&gt;Inputs!$B$17,Inputs!$B$17,AV62)</f>
        <v>0</v>
      </c>
    </row>
    <row r="63" spans="1:50" x14ac:dyDescent="0.25">
      <c r="A63" s="1">
        <f>Levels!A64</f>
        <v>0</v>
      </c>
      <c r="B63" s="1">
        <f>Levels!B64</f>
        <v>0</v>
      </c>
      <c r="C63" s="15">
        <f>IF(AND(E63=0,F63=1),Levels!C64,'2014-2015'!AW63)</f>
        <v>0</v>
      </c>
      <c r="D63" s="1">
        <f>Levels!G64</f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 t="e">
        <f>Levels!AF64</f>
        <v>#N/A</v>
      </c>
      <c r="K63" s="1" t="e">
        <f>Levels!AG64</f>
        <v>#N/A</v>
      </c>
      <c r="L63" s="1" t="e">
        <f t="shared" si="5"/>
        <v>#N/A</v>
      </c>
      <c r="M63" s="19">
        <f>IF(D63=1,Inputs!$J$25,IF(D63=2,Inputs!$J$26,IF(D63=3,Inputs!$J$27,IF(D63=4,Inputs!$J$28,0))))</f>
        <v>0</v>
      </c>
      <c r="N63" s="19">
        <f>IF(D63=1,Inputs!$J$42,IF(D63=2,Inputs!$J$43,IF(D63=3,Inputs!$J$44,IF(D63=4,Inputs!$J$45,0))))</f>
        <v>0</v>
      </c>
      <c r="O63" s="19">
        <f>IF(D63=1,Inputs!$K$25,IF(D63=2,Inputs!$K$26,IF(D63=3,Inputs!$K$27,IF(D63=4,Inputs!$K$28,0))))</f>
        <v>0</v>
      </c>
      <c r="P63" s="19">
        <f>IF(D63=1,Inputs!$K$42,IF(D63=2,Inputs!$K$43,IF(D63=3,Inputs!$K$44,IF(D63=4,Inputs!$K$45,0))))</f>
        <v>0</v>
      </c>
      <c r="Q63" s="19">
        <f>IF(AND(D63=1,G63=1),Inputs!$L$25,IF(AND(D63=2,G63=1),Inputs!$L$26,IF(AND(D63=3,G63=1),Inputs!$L$27,IF(AND(D63=4,G63=1),Inputs!$L$28,0))))</f>
        <v>0</v>
      </c>
      <c r="R63" s="19">
        <f>IF(AND(D63=1,G63=1),Inputs!$L$42,IF(AND(D63=2,G63=1),Inputs!$L$43,IF(AND(D63=3,G63=1),Inputs!$L$44,IF(AND(D63=4,G63=1),Inputs!$L$45,0))))</f>
        <v>0</v>
      </c>
      <c r="S63" s="19">
        <f>IF(AND(D63=1,H63=1),Inputs!$M$25,IF(AND(D63=2,H63=1),Inputs!$M$26,IF(AND(D63=3,H63=1),Inputs!$M$27,IF(AND(D63=4,H63=1),Inputs!$M$28,0))))</f>
        <v>0</v>
      </c>
      <c r="T63" s="19">
        <f>IF(AND(D63=1,H63=1),Inputs!$M$42,IF(AND(D63=2,H63=1),Inputs!$M$43,IF(AND(D63=3,H63=1),Inputs!$M$44,IF(AND(D63=4,H63=1),Inputs!$M$45,0))))</f>
        <v>0</v>
      </c>
      <c r="U63" s="19">
        <f>IF(AND(D63=1,I63=1),Inputs!$N$25,IF(AND(D63=2,I63=1),Inputs!$N$26,IF(AND(D63=3,I63=1),Inputs!$N$27,IF(AND(D63=4,I63=1),Inputs!$N$28,0))))</f>
        <v>0</v>
      </c>
      <c r="V63" s="19">
        <f>IF(AND(D63=1,I63=1),Inputs!$N$42,IF(AND(D63=2,I63=1),Inputs!$N$43,IF(AND(D63=3,I63=1),Inputs!$N$44,IF(AND(D63=4,I63=1),Inputs!$N$45,0))))</f>
        <v>0</v>
      </c>
      <c r="W63" s="19">
        <f>IF(D63=1,Inputs!$J$34,IF(D63=2,Inputs!$J$35,IF(D63=3,Inputs!$J$36,IF(D63=4,Inputs!$J$37,0))))</f>
        <v>0</v>
      </c>
      <c r="X63" s="19">
        <f>IF(D63=1,Inputs!$J$51,IF(D63=2,Inputs!$J$52,IF(D63=3,Inputs!$J$53,IF(D63=4,Inputs!$J$54,0))))</f>
        <v>0</v>
      </c>
      <c r="Y63" s="19">
        <f>IF(D63=1,Inputs!$K$34,IF(D63=2,Inputs!$K$35,IF(D63=3,Inputs!$K$36,IF(D63=4,Inputs!$K$37,0))))</f>
        <v>0</v>
      </c>
      <c r="Z63" s="19">
        <f>IF(D63=1,Inputs!$K$51,IF(D63=2,Inputs!$K$52,IF(D63=3,Inputs!$K$53,IF(D63=4,Inputs!$K$54,0))))</f>
        <v>0</v>
      </c>
      <c r="AA63" s="19">
        <f>IF(AND(D63=1,G63=1),Inputs!$L$34,IF(AND(D63=2,G63=1),Inputs!$L$35,IF(AND(D63=3,G63=1),Inputs!$L$36,IF(AND(D63=4,G63=1),Inputs!$L$37,0))))</f>
        <v>0</v>
      </c>
      <c r="AB63" s="19">
        <f>IF(AND(D63=1,G63=1),Inputs!$L$51,IF(AND(D63=2,G63=1),Inputs!$L$52,IF(AND(D63=3,G63=1),Inputs!$L$53,IF(AND(D63=4,G63=1),Inputs!$L$54,0))))</f>
        <v>0</v>
      </c>
      <c r="AC63" s="19">
        <f>IF(AND(D63=1,H63=1),Inputs!$M$34,IF(AND(D63=2,H63=1),Inputs!$M$35,IF(AND(D63=3,H63=1),Inputs!$M$36,IF(AND(D63=4,H63=1),Inputs!$M$37,0))))</f>
        <v>0</v>
      </c>
      <c r="AD63" s="19">
        <f>IF(AND(D63=1,H63=1),Inputs!$M$51,IF(AND(D63=2,H63=1),Inputs!$M$52,IF(AND(D63=3,H63=1),Inputs!$M$53,IF(AND(D63=4,H63=1),Inputs!$M$54,0))))</f>
        <v>0</v>
      </c>
      <c r="AE63" s="19">
        <f>IF(AND(D63=1,I63=1),Inputs!$N$34,IF(AND(D63=2,I63=1),Inputs!$N$35,IF(AND(D63=3,I63=1),Inputs!$N$36,IF(AND(D63=4,I63=1),Inputs!$N$37,0))))</f>
        <v>0</v>
      </c>
      <c r="AF63" s="19">
        <f>IF(AND(D63=1,I63=1),Inputs!$N$51,IF(AND(D63=2,I63=1),Inputs!$N$52,IF(AND(D63=3,I63=1),Inputs!$N$53,IF(AND(D63=4,I63=1),Inputs!$N$54,0))))</f>
        <v>0</v>
      </c>
      <c r="AG63" s="19" t="e">
        <f t="shared" si="6"/>
        <v>#N/A</v>
      </c>
      <c r="AH63" s="19" t="e">
        <f t="shared" si="7"/>
        <v>#N/A</v>
      </c>
      <c r="AI63" s="19" t="e">
        <f t="shared" si="8"/>
        <v>#N/A</v>
      </c>
      <c r="AJ63" s="19" t="e">
        <f>IF(K63=2,Inputs!$B$7,IF(K63=3,Inputs!$B$8,IF(K63=4,Inputs!$B$9,IF(K63=5,Inputs!$B$10,IF(K63=6,Inputs!$B$11)))))</f>
        <v>#N/A</v>
      </c>
      <c r="AK63" s="19">
        <f>Inputs!$B$65+C63</f>
        <v>500</v>
      </c>
      <c r="AL63" s="19" t="e">
        <f t="shared" si="9"/>
        <v>#N/A</v>
      </c>
      <c r="AM63" s="19" t="e">
        <f t="shared" si="10"/>
        <v>#N/A</v>
      </c>
      <c r="AN63" s="19" t="e">
        <f t="shared" si="0"/>
        <v>#N/A</v>
      </c>
      <c r="AO63" s="19" t="e">
        <f t="shared" si="1"/>
        <v>#N/A</v>
      </c>
      <c r="AP63" s="19" t="e">
        <f t="shared" si="2"/>
        <v>#N/A</v>
      </c>
      <c r="AQ63" s="22">
        <f t="shared" si="3"/>
        <v>0</v>
      </c>
      <c r="AR63" s="22">
        <f t="shared" si="4"/>
        <v>0</v>
      </c>
      <c r="AS63" s="22">
        <f>IF(AND(AQ63&gt;=Inputs!$B$15,D63=2),MAX(C63,Inputs!$B$15),AQ63)</f>
        <v>0</v>
      </c>
      <c r="AT63" s="22">
        <f>IF(AND(AR63&gt;=Inputs!$B$15,D63=2),MAX(C63,Inputs!$B$15),AR63)</f>
        <v>0</v>
      </c>
      <c r="AU63" s="22">
        <f>IF(AND(AS63&gt;=Inputs!$B$16,D63&lt;4),MAX(C63,Inputs!$B$16),AS63)</f>
        <v>0</v>
      </c>
      <c r="AV63" s="22">
        <f>IF(AND(AT63&gt;=Inputs!$B$16,D63&lt;4),MAX(C63,Inputs!$B$16),AT63)</f>
        <v>0</v>
      </c>
      <c r="AW63" s="20">
        <f>IF(AU63&gt;Inputs!$B$17,Inputs!$B$17,AU63)</f>
        <v>0</v>
      </c>
      <c r="AX63" s="20">
        <f>IF(AV63&gt;Inputs!$B$17,Inputs!$B$17,AV63)</f>
        <v>0</v>
      </c>
    </row>
    <row r="64" spans="1:50" x14ac:dyDescent="0.25">
      <c r="A64" s="1">
        <f>Levels!A65</f>
        <v>0</v>
      </c>
      <c r="B64" s="1">
        <f>Levels!B65</f>
        <v>0</v>
      </c>
      <c r="C64" s="15">
        <f>IF(AND(E64=0,F64=1),Levels!C65,'2014-2015'!AW64)</f>
        <v>0</v>
      </c>
      <c r="D64" s="1">
        <f>Levels!G65</f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 t="e">
        <f>Levels!AF65</f>
        <v>#N/A</v>
      </c>
      <c r="K64" s="1" t="e">
        <f>Levels!AG65</f>
        <v>#N/A</v>
      </c>
      <c r="L64" s="1" t="e">
        <f t="shared" si="5"/>
        <v>#N/A</v>
      </c>
      <c r="M64" s="19">
        <f>IF(D64=1,Inputs!$J$25,IF(D64=2,Inputs!$J$26,IF(D64=3,Inputs!$J$27,IF(D64=4,Inputs!$J$28,0))))</f>
        <v>0</v>
      </c>
      <c r="N64" s="19">
        <f>IF(D64=1,Inputs!$J$42,IF(D64=2,Inputs!$J$43,IF(D64=3,Inputs!$J$44,IF(D64=4,Inputs!$J$45,0))))</f>
        <v>0</v>
      </c>
      <c r="O64" s="19">
        <f>IF(D64=1,Inputs!$K$25,IF(D64=2,Inputs!$K$26,IF(D64=3,Inputs!$K$27,IF(D64=4,Inputs!$K$28,0))))</f>
        <v>0</v>
      </c>
      <c r="P64" s="19">
        <f>IF(D64=1,Inputs!$K$42,IF(D64=2,Inputs!$K$43,IF(D64=3,Inputs!$K$44,IF(D64=4,Inputs!$K$45,0))))</f>
        <v>0</v>
      </c>
      <c r="Q64" s="19">
        <f>IF(AND(D64=1,G64=1),Inputs!$L$25,IF(AND(D64=2,G64=1),Inputs!$L$26,IF(AND(D64=3,G64=1),Inputs!$L$27,IF(AND(D64=4,G64=1),Inputs!$L$28,0))))</f>
        <v>0</v>
      </c>
      <c r="R64" s="19">
        <f>IF(AND(D64=1,G64=1),Inputs!$L$42,IF(AND(D64=2,G64=1),Inputs!$L$43,IF(AND(D64=3,G64=1),Inputs!$L$44,IF(AND(D64=4,G64=1),Inputs!$L$45,0))))</f>
        <v>0</v>
      </c>
      <c r="S64" s="19">
        <f>IF(AND(D64=1,H64=1),Inputs!$M$25,IF(AND(D64=2,H64=1),Inputs!$M$26,IF(AND(D64=3,H64=1),Inputs!$M$27,IF(AND(D64=4,H64=1),Inputs!$M$28,0))))</f>
        <v>0</v>
      </c>
      <c r="T64" s="19">
        <f>IF(AND(D64=1,H64=1),Inputs!$M$42,IF(AND(D64=2,H64=1),Inputs!$M$43,IF(AND(D64=3,H64=1),Inputs!$M$44,IF(AND(D64=4,H64=1),Inputs!$M$45,0))))</f>
        <v>0</v>
      </c>
      <c r="U64" s="19">
        <f>IF(AND(D64=1,I64=1),Inputs!$N$25,IF(AND(D64=2,I64=1),Inputs!$N$26,IF(AND(D64=3,I64=1),Inputs!$N$27,IF(AND(D64=4,I64=1),Inputs!$N$28,0))))</f>
        <v>0</v>
      </c>
      <c r="V64" s="19">
        <f>IF(AND(D64=1,I64=1),Inputs!$N$42,IF(AND(D64=2,I64=1),Inputs!$N$43,IF(AND(D64=3,I64=1),Inputs!$N$44,IF(AND(D64=4,I64=1),Inputs!$N$45,0))))</f>
        <v>0</v>
      </c>
      <c r="W64" s="19">
        <f>IF(D64=1,Inputs!$J$34,IF(D64=2,Inputs!$J$35,IF(D64=3,Inputs!$J$36,IF(D64=4,Inputs!$J$37,0))))</f>
        <v>0</v>
      </c>
      <c r="X64" s="19">
        <f>IF(D64=1,Inputs!$J$51,IF(D64=2,Inputs!$J$52,IF(D64=3,Inputs!$J$53,IF(D64=4,Inputs!$J$54,0))))</f>
        <v>0</v>
      </c>
      <c r="Y64" s="19">
        <f>IF(D64=1,Inputs!$K$34,IF(D64=2,Inputs!$K$35,IF(D64=3,Inputs!$K$36,IF(D64=4,Inputs!$K$37,0))))</f>
        <v>0</v>
      </c>
      <c r="Z64" s="19">
        <f>IF(D64=1,Inputs!$K$51,IF(D64=2,Inputs!$K$52,IF(D64=3,Inputs!$K$53,IF(D64=4,Inputs!$K$54,0))))</f>
        <v>0</v>
      </c>
      <c r="AA64" s="19">
        <f>IF(AND(D64=1,G64=1),Inputs!$L$34,IF(AND(D64=2,G64=1),Inputs!$L$35,IF(AND(D64=3,G64=1),Inputs!$L$36,IF(AND(D64=4,G64=1),Inputs!$L$37,0))))</f>
        <v>0</v>
      </c>
      <c r="AB64" s="19">
        <f>IF(AND(D64=1,G64=1),Inputs!$L$51,IF(AND(D64=2,G64=1),Inputs!$L$52,IF(AND(D64=3,G64=1),Inputs!$L$53,IF(AND(D64=4,G64=1),Inputs!$L$54,0))))</f>
        <v>0</v>
      </c>
      <c r="AC64" s="19">
        <f>IF(AND(D64=1,H64=1),Inputs!$M$34,IF(AND(D64=2,H64=1),Inputs!$M$35,IF(AND(D64=3,H64=1),Inputs!$M$36,IF(AND(D64=4,H64=1),Inputs!$M$37,0))))</f>
        <v>0</v>
      </c>
      <c r="AD64" s="19">
        <f>IF(AND(D64=1,H64=1),Inputs!$M$51,IF(AND(D64=2,H64=1),Inputs!$M$52,IF(AND(D64=3,H64=1),Inputs!$M$53,IF(AND(D64=4,H64=1),Inputs!$M$54,0))))</f>
        <v>0</v>
      </c>
      <c r="AE64" s="19">
        <f>IF(AND(D64=1,I64=1),Inputs!$N$34,IF(AND(D64=2,I64=1),Inputs!$N$35,IF(AND(D64=3,I64=1),Inputs!$N$36,IF(AND(D64=4,I64=1),Inputs!$N$37,0))))</f>
        <v>0</v>
      </c>
      <c r="AF64" s="19">
        <f>IF(AND(D64=1,I64=1),Inputs!$N$51,IF(AND(D64=2,I64=1),Inputs!$N$52,IF(AND(D64=3,I64=1),Inputs!$N$53,IF(AND(D64=4,I64=1),Inputs!$N$54,0))))</f>
        <v>0</v>
      </c>
      <c r="AG64" s="19" t="e">
        <f t="shared" si="6"/>
        <v>#N/A</v>
      </c>
      <c r="AH64" s="19" t="e">
        <f t="shared" si="7"/>
        <v>#N/A</v>
      </c>
      <c r="AI64" s="19" t="e">
        <f t="shared" si="8"/>
        <v>#N/A</v>
      </c>
      <c r="AJ64" s="19" t="e">
        <f>IF(K64=2,Inputs!$B$7,IF(K64=3,Inputs!$B$8,IF(K64=4,Inputs!$B$9,IF(K64=5,Inputs!$B$10,IF(K64=6,Inputs!$B$11)))))</f>
        <v>#N/A</v>
      </c>
      <c r="AK64" s="19">
        <f>Inputs!$B$65+C64</f>
        <v>500</v>
      </c>
      <c r="AL64" s="19" t="e">
        <f t="shared" si="9"/>
        <v>#N/A</v>
      </c>
      <c r="AM64" s="19" t="e">
        <f t="shared" si="10"/>
        <v>#N/A</v>
      </c>
      <c r="AN64" s="19" t="e">
        <f t="shared" si="0"/>
        <v>#N/A</v>
      </c>
      <c r="AO64" s="19" t="e">
        <f t="shared" si="1"/>
        <v>#N/A</v>
      </c>
      <c r="AP64" s="19" t="e">
        <f t="shared" si="2"/>
        <v>#N/A</v>
      </c>
      <c r="AQ64" s="22">
        <f t="shared" si="3"/>
        <v>0</v>
      </c>
      <c r="AR64" s="22">
        <f t="shared" si="4"/>
        <v>0</v>
      </c>
      <c r="AS64" s="22">
        <f>IF(AND(AQ64&gt;=Inputs!$B$15,D64=2),MAX(C64,Inputs!$B$15),AQ64)</f>
        <v>0</v>
      </c>
      <c r="AT64" s="22">
        <f>IF(AND(AR64&gt;=Inputs!$B$15,D64=2),MAX(C64,Inputs!$B$15),AR64)</f>
        <v>0</v>
      </c>
      <c r="AU64" s="22">
        <f>IF(AND(AS64&gt;=Inputs!$B$16,D64&lt;4),MAX(C64,Inputs!$B$16),AS64)</f>
        <v>0</v>
      </c>
      <c r="AV64" s="22">
        <f>IF(AND(AT64&gt;=Inputs!$B$16,D64&lt;4),MAX(C64,Inputs!$B$16),AT64)</f>
        <v>0</v>
      </c>
      <c r="AW64" s="20">
        <f>IF(AU64&gt;Inputs!$B$17,Inputs!$B$17,AU64)</f>
        <v>0</v>
      </c>
      <c r="AX64" s="20">
        <f>IF(AV64&gt;Inputs!$B$17,Inputs!$B$17,AV64)</f>
        <v>0</v>
      </c>
    </row>
    <row r="65" spans="1:50" x14ac:dyDescent="0.25">
      <c r="A65" s="1">
        <f>Levels!A66</f>
        <v>0</v>
      </c>
      <c r="B65" s="1">
        <f>Levels!B66</f>
        <v>0</v>
      </c>
      <c r="C65" s="15">
        <f>IF(AND(E65=0,F65=1),Levels!C66,'2014-2015'!AW65)</f>
        <v>0</v>
      </c>
      <c r="D65" s="1">
        <f>Levels!G66</f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 t="e">
        <f>Levels!AF66</f>
        <v>#N/A</v>
      </c>
      <c r="K65" s="1" t="e">
        <f>Levels!AG66</f>
        <v>#N/A</v>
      </c>
      <c r="L65" s="1" t="e">
        <f t="shared" si="5"/>
        <v>#N/A</v>
      </c>
      <c r="M65" s="19">
        <f>IF(D65=1,Inputs!$J$25,IF(D65=2,Inputs!$J$26,IF(D65=3,Inputs!$J$27,IF(D65=4,Inputs!$J$28,0))))</f>
        <v>0</v>
      </c>
      <c r="N65" s="19">
        <f>IF(D65=1,Inputs!$J$42,IF(D65=2,Inputs!$J$43,IF(D65=3,Inputs!$J$44,IF(D65=4,Inputs!$J$45,0))))</f>
        <v>0</v>
      </c>
      <c r="O65" s="19">
        <f>IF(D65=1,Inputs!$K$25,IF(D65=2,Inputs!$K$26,IF(D65=3,Inputs!$K$27,IF(D65=4,Inputs!$K$28,0))))</f>
        <v>0</v>
      </c>
      <c r="P65" s="19">
        <f>IF(D65=1,Inputs!$K$42,IF(D65=2,Inputs!$K$43,IF(D65=3,Inputs!$K$44,IF(D65=4,Inputs!$K$45,0))))</f>
        <v>0</v>
      </c>
      <c r="Q65" s="19">
        <f>IF(AND(D65=1,G65=1),Inputs!$L$25,IF(AND(D65=2,G65=1),Inputs!$L$26,IF(AND(D65=3,G65=1),Inputs!$L$27,IF(AND(D65=4,G65=1),Inputs!$L$28,0))))</f>
        <v>0</v>
      </c>
      <c r="R65" s="19">
        <f>IF(AND(D65=1,G65=1),Inputs!$L$42,IF(AND(D65=2,G65=1),Inputs!$L$43,IF(AND(D65=3,G65=1),Inputs!$L$44,IF(AND(D65=4,G65=1),Inputs!$L$45,0))))</f>
        <v>0</v>
      </c>
      <c r="S65" s="19">
        <f>IF(AND(D65=1,H65=1),Inputs!$M$25,IF(AND(D65=2,H65=1),Inputs!$M$26,IF(AND(D65=3,H65=1),Inputs!$M$27,IF(AND(D65=4,H65=1),Inputs!$M$28,0))))</f>
        <v>0</v>
      </c>
      <c r="T65" s="19">
        <f>IF(AND(D65=1,H65=1),Inputs!$M$42,IF(AND(D65=2,H65=1),Inputs!$M$43,IF(AND(D65=3,H65=1),Inputs!$M$44,IF(AND(D65=4,H65=1),Inputs!$M$45,0))))</f>
        <v>0</v>
      </c>
      <c r="U65" s="19">
        <f>IF(AND(D65=1,I65=1),Inputs!$N$25,IF(AND(D65=2,I65=1),Inputs!$N$26,IF(AND(D65=3,I65=1),Inputs!$N$27,IF(AND(D65=4,I65=1),Inputs!$N$28,0))))</f>
        <v>0</v>
      </c>
      <c r="V65" s="19">
        <f>IF(AND(D65=1,I65=1),Inputs!$N$42,IF(AND(D65=2,I65=1),Inputs!$N$43,IF(AND(D65=3,I65=1),Inputs!$N$44,IF(AND(D65=4,I65=1),Inputs!$N$45,0))))</f>
        <v>0</v>
      </c>
      <c r="W65" s="19">
        <f>IF(D65=1,Inputs!$J$34,IF(D65=2,Inputs!$J$35,IF(D65=3,Inputs!$J$36,IF(D65=4,Inputs!$J$37,0))))</f>
        <v>0</v>
      </c>
      <c r="X65" s="19">
        <f>IF(D65=1,Inputs!$J$51,IF(D65=2,Inputs!$J$52,IF(D65=3,Inputs!$J$53,IF(D65=4,Inputs!$J$54,0))))</f>
        <v>0</v>
      </c>
      <c r="Y65" s="19">
        <f>IF(D65=1,Inputs!$K$34,IF(D65=2,Inputs!$K$35,IF(D65=3,Inputs!$K$36,IF(D65=4,Inputs!$K$37,0))))</f>
        <v>0</v>
      </c>
      <c r="Z65" s="19">
        <f>IF(D65=1,Inputs!$K$51,IF(D65=2,Inputs!$K$52,IF(D65=3,Inputs!$K$53,IF(D65=4,Inputs!$K$54,0))))</f>
        <v>0</v>
      </c>
      <c r="AA65" s="19">
        <f>IF(AND(D65=1,G65=1),Inputs!$L$34,IF(AND(D65=2,G65=1),Inputs!$L$35,IF(AND(D65=3,G65=1),Inputs!$L$36,IF(AND(D65=4,G65=1),Inputs!$L$37,0))))</f>
        <v>0</v>
      </c>
      <c r="AB65" s="19">
        <f>IF(AND(D65=1,G65=1),Inputs!$L$51,IF(AND(D65=2,G65=1),Inputs!$L$52,IF(AND(D65=3,G65=1),Inputs!$L$53,IF(AND(D65=4,G65=1),Inputs!$L$54,0))))</f>
        <v>0</v>
      </c>
      <c r="AC65" s="19">
        <f>IF(AND(D65=1,H65=1),Inputs!$M$34,IF(AND(D65=2,H65=1),Inputs!$M$35,IF(AND(D65=3,H65=1),Inputs!$M$36,IF(AND(D65=4,H65=1),Inputs!$M$37,0))))</f>
        <v>0</v>
      </c>
      <c r="AD65" s="19">
        <f>IF(AND(D65=1,H65=1),Inputs!$M$51,IF(AND(D65=2,H65=1),Inputs!$M$52,IF(AND(D65=3,H65=1),Inputs!$M$53,IF(AND(D65=4,H65=1),Inputs!$M$54,0))))</f>
        <v>0</v>
      </c>
      <c r="AE65" s="19">
        <f>IF(AND(D65=1,I65=1),Inputs!$N$34,IF(AND(D65=2,I65=1),Inputs!$N$35,IF(AND(D65=3,I65=1),Inputs!$N$36,IF(AND(D65=4,I65=1),Inputs!$N$37,0))))</f>
        <v>0</v>
      </c>
      <c r="AF65" s="19">
        <f>IF(AND(D65=1,I65=1),Inputs!$N$51,IF(AND(D65=2,I65=1),Inputs!$N$52,IF(AND(D65=3,I65=1),Inputs!$N$53,IF(AND(D65=4,I65=1),Inputs!$N$54,0))))</f>
        <v>0</v>
      </c>
      <c r="AG65" s="19" t="e">
        <f t="shared" si="6"/>
        <v>#N/A</v>
      </c>
      <c r="AH65" s="19" t="e">
        <f t="shared" si="7"/>
        <v>#N/A</v>
      </c>
      <c r="AI65" s="19" t="e">
        <f t="shared" si="8"/>
        <v>#N/A</v>
      </c>
      <c r="AJ65" s="19" t="e">
        <f>IF(K65=2,Inputs!$B$7,IF(K65=3,Inputs!$B$8,IF(K65=4,Inputs!$B$9,IF(K65=5,Inputs!$B$10,IF(K65=6,Inputs!$B$11)))))</f>
        <v>#N/A</v>
      </c>
      <c r="AK65" s="19">
        <f>Inputs!$B$65+C65</f>
        <v>500</v>
      </c>
      <c r="AL65" s="19" t="e">
        <f t="shared" si="9"/>
        <v>#N/A</v>
      </c>
      <c r="AM65" s="19" t="e">
        <f t="shared" si="10"/>
        <v>#N/A</v>
      </c>
      <c r="AN65" s="19" t="e">
        <f t="shared" si="0"/>
        <v>#N/A</v>
      </c>
      <c r="AO65" s="19" t="e">
        <f t="shared" si="1"/>
        <v>#N/A</v>
      </c>
      <c r="AP65" s="19" t="e">
        <f t="shared" si="2"/>
        <v>#N/A</v>
      </c>
      <c r="AQ65" s="22">
        <f t="shared" si="3"/>
        <v>0</v>
      </c>
      <c r="AR65" s="22">
        <f t="shared" si="4"/>
        <v>0</v>
      </c>
      <c r="AS65" s="22">
        <f>IF(AND(AQ65&gt;=Inputs!$B$15,D65=2),MAX(C65,Inputs!$B$15),AQ65)</f>
        <v>0</v>
      </c>
      <c r="AT65" s="22">
        <f>IF(AND(AR65&gt;=Inputs!$B$15,D65=2),MAX(C65,Inputs!$B$15),AR65)</f>
        <v>0</v>
      </c>
      <c r="AU65" s="22">
        <f>IF(AND(AS65&gt;=Inputs!$B$16,D65&lt;4),MAX(C65,Inputs!$B$16),AS65)</f>
        <v>0</v>
      </c>
      <c r="AV65" s="22">
        <f>IF(AND(AT65&gt;=Inputs!$B$16,D65&lt;4),MAX(C65,Inputs!$B$16),AT65)</f>
        <v>0</v>
      </c>
      <c r="AW65" s="20">
        <f>IF(AU65&gt;Inputs!$B$17,Inputs!$B$17,AU65)</f>
        <v>0</v>
      </c>
      <c r="AX65" s="20">
        <f>IF(AV65&gt;Inputs!$B$17,Inputs!$B$17,AV65)</f>
        <v>0</v>
      </c>
    </row>
    <row r="66" spans="1:50" x14ac:dyDescent="0.25">
      <c r="A66" s="1">
        <f>Levels!A67</f>
        <v>0</v>
      </c>
      <c r="B66" s="1">
        <f>Levels!B67</f>
        <v>0</v>
      </c>
      <c r="C66" s="15">
        <f>IF(AND(E66=0,F66=1),Levels!C67,'2014-2015'!AW66)</f>
        <v>0</v>
      </c>
      <c r="D66" s="1">
        <f>Levels!G67</f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 t="e">
        <f>Levels!AF67</f>
        <v>#N/A</v>
      </c>
      <c r="K66" s="1" t="e">
        <f>Levels!AG67</f>
        <v>#N/A</v>
      </c>
      <c r="L66" s="1" t="e">
        <f t="shared" si="5"/>
        <v>#N/A</v>
      </c>
      <c r="M66" s="19">
        <f>IF(D66=1,Inputs!$J$25,IF(D66=2,Inputs!$J$26,IF(D66=3,Inputs!$J$27,IF(D66=4,Inputs!$J$28,0))))</f>
        <v>0</v>
      </c>
      <c r="N66" s="19">
        <f>IF(D66=1,Inputs!$J$42,IF(D66=2,Inputs!$J$43,IF(D66=3,Inputs!$J$44,IF(D66=4,Inputs!$J$45,0))))</f>
        <v>0</v>
      </c>
      <c r="O66" s="19">
        <f>IF(D66=1,Inputs!$K$25,IF(D66=2,Inputs!$K$26,IF(D66=3,Inputs!$K$27,IF(D66=4,Inputs!$K$28,0))))</f>
        <v>0</v>
      </c>
      <c r="P66" s="19">
        <f>IF(D66=1,Inputs!$K$42,IF(D66=2,Inputs!$K$43,IF(D66=3,Inputs!$K$44,IF(D66=4,Inputs!$K$45,0))))</f>
        <v>0</v>
      </c>
      <c r="Q66" s="19">
        <f>IF(AND(D66=1,G66=1),Inputs!$L$25,IF(AND(D66=2,G66=1),Inputs!$L$26,IF(AND(D66=3,G66=1),Inputs!$L$27,IF(AND(D66=4,G66=1),Inputs!$L$28,0))))</f>
        <v>0</v>
      </c>
      <c r="R66" s="19">
        <f>IF(AND(D66=1,G66=1),Inputs!$L$42,IF(AND(D66=2,G66=1),Inputs!$L$43,IF(AND(D66=3,G66=1),Inputs!$L$44,IF(AND(D66=4,G66=1),Inputs!$L$45,0))))</f>
        <v>0</v>
      </c>
      <c r="S66" s="19">
        <f>IF(AND(D66=1,H66=1),Inputs!$M$25,IF(AND(D66=2,H66=1),Inputs!$M$26,IF(AND(D66=3,H66=1),Inputs!$M$27,IF(AND(D66=4,H66=1),Inputs!$M$28,0))))</f>
        <v>0</v>
      </c>
      <c r="T66" s="19">
        <f>IF(AND(D66=1,H66=1),Inputs!$M$42,IF(AND(D66=2,H66=1),Inputs!$M$43,IF(AND(D66=3,H66=1),Inputs!$M$44,IF(AND(D66=4,H66=1),Inputs!$M$45,0))))</f>
        <v>0</v>
      </c>
      <c r="U66" s="19">
        <f>IF(AND(D66=1,I66=1),Inputs!$N$25,IF(AND(D66=2,I66=1),Inputs!$N$26,IF(AND(D66=3,I66=1),Inputs!$N$27,IF(AND(D66=4,I66=1),Inputs!$N$28,0))))</f>
        <v>0</v>
      </c>
      <c r="V66" s="19">
        <f>IF(AND(D66=1,I66=1),Inputs!$N$42,IF(AND(D66=2,I66=1),Inputs!$N$43,IF(AND(D66=3,I66=1),Inputs!$N$44,IF(AND(D66=4,I66=1),Inputs!$N$45,0))))</f>
        <v>0</v>
      </c>
      <c r="W66" s="19">
        <f>IF(D66=1,Inputs!$J$34,IF(D66=2,Inputs!$J$35,IF(D66=3,Inputs!$J$36,IF(D66=4,Inputs!$J$37,0))))</f>
        <v>0</v>
      </c>
      <c r="X66" s="19">
        <f>IF(D66=1,Inputs!$J$51,IF(D66=2,Inputs!$J$52,IF(D66=3,Inputs!$J$53,IF(D66=4,Inputs!$J$54,0))))</f>
        <v>0</v>
      </c>
      <c r="Y66" s="19">
        <f>IF(D66=1,Inputs!$K$34,IF(D66=2,Inputs!$K$35,IF(D66=3,Inputs!$K$36,IF(D66=4,Inputs!$K$37,0))))</f>
        <v>0</v>
      </c>
      <c r="Z66" s="19">
        <f>IF(D66=1,Inputs!$K$51,IF(D66=2,Inputs!$K$52,IF(D66=3,Inputs!$K$53,IF(D66=4,Inputs!$K$54,0))))</f>
        <v>0</v>
      </c>
      <c r="AA66" s="19">
        <f>IF(AND(D66=1,G66=1),Inputs!$L$34,IF(AND(D66=2,G66=1),Inputs!$L$35,IF(AND(D66=3,G66=1),Inputs!$L$36,IF(AND(D66=4,G66=1),Inputs!$L$37,0))))</f>
        <v>0</v>
      </c>
      <c r="AB66" s="19">
        <f>IF(AND(D66=1,G66=1),Inputs!$L$51,IF(AND(D66=2,G66=1),Inputs!$L$52,IF(AND(D66=3,G66=1),Inputs!$L$53,IF(AND(D66=4,G66=1),Inputs!$L$54,0))))</f>
        <v>0</v>
      </c>
      <c r="AC66" s="19">
        <f>IF(AND(D66=1,H66=1),Inputs!$M$34,IF(AND(D66=2,H66=1),Inputs!$M$35,IF(AND(D66=3,H66=1),Inputs!$M$36,IF(AND(D66=4,H66=1),Inputs!$M$37,0))))</f>
        <v>0</v>
      </c>
      <c r="AD66" s="19">
        <f>IF(AND(D66=1,H66=1),Inputs!$M$51,IF(AND(D66=2,H66=1),Inputs!$M$52,IF(AND(D66=3,H66=1),Inputs!$M$53,IF(AND(D66=4,H66=1),Inputs!$M$54,0))))</f>
        <v>0</v>
      </c>
      <c r="AE66" s="19">
        <f>IF(AND(D66=1,I66=1),Inputs!$N$34,IF(AND(D66=2,I66=1),Inputs!$N$35,IF(AND(D66=3,I66=1),Inputs!$N$36,IF(AND(D66=4,I66=1),Inputs!$N$37,0))))</f>
        <v>0</v>
      </c>
      <c r="AF66" s="19">
        <f>IF(AND(D66=1,I66=1),Inputs!$N$51,IF(AND(D66=2,I66=1),Inputs!$N$52,IF(AND(D66=3,I66=1),Inputs!$N$53,IF(AND(D66=4,I66=1),Inputs!$N$54,0))))</f>
        <v>0</v>
      </c>
      <c r="AG66" s="19" t="e">
        <f t="shared" si="6"/>
        <v>#N/A</v>
      </c>
      <c r="AH66" s="19" t="e">
        <f t="shared" si="7"/>
        <v>#N/A</v>
      </c>
      <c r="AI66" s="19" t="e">
        <f t="shared" si="8"/>
        <v>#N/A</v>
      </c>
      <c r="AJ66" s="19" t="e">
        <f>IF(K66=2,Inputs!$B$7,IF(K66=3,Inputs!$B$8,IF(K66=4,Inputs!$B$9,IF(K66=5,Inputs!$B$10,IF(K66=6,Inputs!$B$11)))))</f>
        <v>#N/A</v>
      </c>
      <c r="AK66" s="19">
        <f>Inputs!$B$65+C66</f>
        <v>500</v>
      </c>
      <c r="AL66" s="19" t="e">
        <f t="shared" si="9"/>
        <v>#N/A</v>
      </c>
      <c r="AM66" s="19" t="e">
        <f t="shared" si="10"/>
        <v>#N/A</v>
      </c>
      <c r="AN66" s="19" t="e">
        <f t="shared" si="0"/>
        <v>#N/A</v>
      </c>
      <c r="AO66" s="19" t="e">
        <f t="shared" si="1"/>
        <v>#N/A</v>
      </c>
      <c r="AP66" s="19" t="e">
        <f t="shared" si="2"/>
        <v>#N/A</v>
      </c>
      <c r="AQ66" s="22">
        <f t="shared" si="3"/>
        <v>0</v>
      </c>
      <c r="AR66" s="22">
        <f t="shared" si="4"/>
        <v>0</v>
      </c>
      <c r="AS66" s="22">
        <f>IF(AND(AQ66&gt;=Inputs!$B$15,D66=2),MAX(C66,Inputs!$B$15),AQ66)</f>
        <v>0</v>
      </c>
      <c r="AT66" s="22">
        <f>IF(AND(AR66&gt;=Inputs!$B$15,D66=2),MAX(C66,Inputs!$B$15),AR66)</f>
        <v>0</v>
      </c>
      <c r="AU66" s="22">
        <f>IF(AND(AS66&gt;=Inputs!$B$16,D66&lt;4),MAX(C66,Inputs!$B$16),AS66)</f>
        <v>0</v>
      </c>
      <c r="AV66" s="22">
        <f>IF(AND(AT66&gt;=Inputs!$B$16,D66&lt;4),MAX(C66,Inputs!$B$16),AT66)</f>
        <v>0</v>
      </c>
      <c r="AW66" s="20">
        <f>IF(AU66&gt;Inputs!$B$17,Inputs!$B$17,AU66)</f>
        <v>0</v>
      </c>
      <c r="AX66" s="20">
        <f>IF(AV66&gt;Inputs!$B$17,Inputs!$B$17,AV66)</f>
        <v>0</v>
      </c>
    </row>
    <row r="67" spans="1:50" x14ac:dyDescent="0.25">
      <c r="A67" s="1">
        <f>Levels!A68</f>
        <v>0</v>
      </c>
      <c r="B67" s="1">
        <f>Levels!B68</f>
        <v>0</v>
      </c>
      <c r="C67" s="15">
        <f>IF(AND(E67=0,F67=1),Levels!C68,'2014-2015'!AW67)</f>
        <v>0</v>
      </c>
      <c r="D67" s="1">
        <f>Levels!G68</f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 t="e">
        <f>Levels!AF68</f>
        <v>#N/A</v>
      </c>
      <c r="K67" s="1" t="e">
        <f>Levels!AG68</f>
        <v>#N/A</v>
      </c>
      <c r="L67" s="1" t="e">
        <f t="shared" si="5"/>
        <v>#N/A</v>
      </c>
      <c r="M67" s="19">
        <f>IF(D67=1,Inputs!$J$25,IF(D67=2,Inputs!$J$26,IF(D67=3,Inputs!$J$27,IF(D67=4,Inputs!$J$28,0))))</f>
        <v>0</v>
      </c>
      <c r="N67" s="19">
        <f>IF(D67=1,Inputs!$J$42,IF(D67=2,Inputs!$J$43,IF(D67=3,Inputs!$J$44,IF(D67=4,Inputs!$J$45,0))))</f>
        <v>0</v>
      </c>
      <c r="O67" s="19">
        <f>IF(D67=1,Inputs!$K$25,IF(D67=2,Inputs!$K$26,IF(D67=3,Inputs!$K$27,IF(D67=4,Inputs!$K$28,0))))</f>
        <v>0</v>
      </c>
      <c r="P67" s="19">
        <f>IF(D67=1,Inputs!$K$42,IF(D67=2,Inputs!$K$43,IF(D67=3,Inputs!$K$44,IF(D67=4,Inputs!$K$45,0))))</f>
        <v>0</v>
      </c>
      <c r="Q67" s="19">
        <f>IF(AND(D67=1,G67=1),Inputs!$L$25,IF(AND(D67=2,G67=1),Inputs!$L$26,IF(AND(D67=3,G67=1),Inputs!$L$27,IF(AND(D67=4,G67=1),Inputs!$L$28,0))))</f>
        <v>0</v>
      </c>
      <c r="R67" s="19">
        <f>IF(AND(D67=1,G67=1),Inputs!$L$42,IF(AND(D67=2,G67=1),Inputs!$L$43,IF(AND(D67=3,G67=1),Inputs!$L$44,IF(AND(D67=4,G67=1),Inputs!$L$45,0))))</f>
        <v>0</v>
      </c>
      <c r="S67" s="19">
        <f>IF(AND(D67=1,H67=1),Inputs!$M$25,IF(AND(D67=2,H67=1),Inputs!$M$26,IF(AND(D67=3,H67=1),Inputs!$M$27,IF(AND(D67=4,H67=1),Inputs!$M$28,0))))</f>
        <v>0</v>
      </c>
      <c r="T67" s="19">
        <f>IF(AND(D67=1,H67=1),Inputs!$M$42,IF(AND(D67=2,H67=1),Inputs!$M$43,IF(AND(D67=3,H67=1),Inputs!$M$44,IF(AND(D67=4,H67=1),Inputs!$M$45,0))))</f>
        <v>0</v>
      </c>
      <c r="U67" s="19">
        <f>IF(AND(D67=1,I67=1),Inputs!$N$25,IF(AND(D67=2,I67=1),Inputs!$N$26,IF(AND(D67=3,I67=1),Inputs!$N$27,IF(AND(D67=4,I67=1),Inputs!$N$28,0))))</f>
        <v>0</v>
      </c>
      <c r="V67" s="19">
        <f>IF(AND(D67=1,I67=1),Inputs!$N$42,IF(AND(D67=2,I67=1),Inputs!$N$43,IF(AND(D67=3,I67=1),Inputs!$N$44,IF(AND(D67=4,I67=1),Inputs!$N$45,0))))</f>
        <v>0</v>
      </c>
      <c r="W67" s="19">
        <f>IF(D67=1,Inputs!$J$34,IF(D67=2,Inputs!$J$35,IF(D67=3,Inputs!$J$36,IF(D67=4,Inputs!$J$37,0))))</f>
        <v>0</v>
      </c>
      <c r="X67" s="19">
        <f>IF(D67=1,Inputs!$J$51,IF(D67=2,Inputs!$J$52,IF(D67=3,Inputs!$J$53,IF(D67=4,Inputs!$J$54,0))))</f>
        <v>0</v>
      </c>
      <c r="Y67" s="19">
        <f>IF(D67=1,Inputs!$K$34,IF(D67=2,Inputs!$K$35,IF(D67=3,Inputs!$K$36,IF(D67=4,Inputs!$K$37,0))))</f>
        <v>0</v>
      </c>
      <c r="Z67" s="19">
        <f>IF(D67=1,Inputs!$K$51,IF(D67=2,Inputs!$K$52,IF(D67=3,Inputs!$K$53,IF(D67=4,Inputs!$K$54,0))))</f>
        <v>0</v>
      </c>
      <c r="AA67" s="19">
        <f>IF(AND(D67=1,G67=1),Inputs!$L$34,IF(AND(D67=2,G67=1),Inputs!$L$35,IF(AND(D67=3,G67=1),Inputs!$L$36,IF(AND(D67=4,G67=1),Inputs!$L$37,0))))</f>
        <v>0</v>
      </c>
      <c r="AB67" s="19">
        <f>IF(AND(D67=1,G67=1),Inputs!$L$51,IF(AND(D67=2,G67=1),Inputs!$L$52,IF(AND(D67=3,G67=1),Inputs!$L$53,IF(AND(D67=4,G67=1),Inputs!$L$54,0))))</f>
        <v>0</v>
      </c>
      <c r="AC67" s="19">
        <f>IF(AND(D67=1,H67=1),Inputs!$M$34,IF(AND(D67=2,H67=1),Inputs!$M$35,IF(AND(D67=3,H67=1),Inputs!$M$36,IF(AND(D67=4,H67=1),Inputs!$M$37,0))))</f>
        <v>0</v>
      </c>
      <c r="AD67" s="19">
        <f>IF(AND(D67=1,H67=1),Inputs!$M$51,IF(AND(D67=2,H67=1),Inputs!$M$52,IF(AND(D67=3,H67=1),Inputs!$M$53,IF(AND(D67=4,H67=1),Inputs!$M$54,0))))</f>
        <v>0</v>
      </c>
      <c r="AE67" s="19">
        <f>IF(AND(D67=1,I67=1),Inputs!$N$34,IF(AND(D67=2,I67=1),Inputs!$N$35,IF(AND(D67=3,I67=1),Inputs!$N$36,IF(AND(D67=4,I67=1),Inputs!$N$37,0))))</f>
        <v>0</v>
      </c>
      <c r="AF67" s="19">
        <f>IF(AND(D67=1,I67=1),Inputs!$N$51,IF(AND(D67=2,I67=1),Inputs!$N$52,IF(AND(D67=3,I67=1),Inputs!$N$53,IF(AND(D67=4,I67=1),Inputs!$N$54,0))))</f>
        <v>0</v>
      </c>
      <c r="AG67" s="19" t="e">
        <f t="shared" si="6"/>
        <v>#N/A</v>
      </c>
      <c r="AH67" s="19" t="e">
        <f t="shared" si="7"/>
        <v>#N/A</v>
      </c>
      <c r="AI67" s="19" t="e">
        <f t="shared" si="8"/>
        <v>#N/A</v>
      </c>
      <c r="AJ67" s="19" t="e">
        <f>IF(K67=2,Inputs!$B$7,IF(K67=3,Inputs!$B$8,IF(K67=4,Inputs!$B$9,IF(K67=5,Inputs!$B$10,IF(K67=6,Inputs!$B$11)))))</f>
        <v>#N/A</v>
      </c>
      <c r="AK67" s="19">
        <f>Inputs!$B$65+C67</f>
        <v>500</v>
      </c>
      <c r="AL67" s="19" t="e">
        <f t="shared" si="9"/>
        <v>#N/A</v>
      </c>
      <c r="AM67" s="19" t="e">
        <f t="shared" si="10"/>
        <v>#N/A</v>
      </c>
      <c r="AN67" s="19" t="e">
        <f t="shared" si="0"/>
        <v>#N/A</v>
      </c>
      <c r="AO67" s="19" t="e">
        <f t="shared" si="1"/>
        <v>#N/A</v>
      </c>
      <c r="AP67" s="19" t="e">
        <f t="shared" si="2"/>
        <v>#N/A</v>
      </c>
      <c r="AQ67" s="22">
        <f t="shared" si="3"/>
        <v>0</v>
      </c>
      <c r="AR67" s="22">
        <f t="shared" si="4"/>
        <v>0</v>
      </c>
      <c r="AS67" s="22">
        <f>IF(AND(AQ67&gt;=Inputs!$B$15,D67=2),MAX(C67,Inputs!$B$15),AQ67)</f>
        <v>0</v>
      </c>
      <c r="AT67" s="22">
        <f>IF(AND(AR67&gt;=Inputs!$B$15,D67=2),MAX(C67,Inputs!$B$15),AR67)</f>
        <v>0</v>
      </c>
      <c r="AU67" s="22">
        <f>IF(AND(AS67&gt;=Inputs!$B$16,D67&lt;4),MAX(C67,Inputs!$B$16),AS67)</f>
        <v>0</v>
      </c>
      <c r="AV67" s="22">
        <f>IF(AND(AT67&gt;=Inputs!$B$16,D67&lt;4),MAX(C67,Inputs!$B$16),AT67)</f>
        <v>0</v>
      </c>
      <c r="AW67" s="20">
        <f>IF(AU67&gt;Inputs!$B$17,Inputs!$B$17,AU67)</f>
        <v>0</v>
      </c>
      <c r="AX67" s="20">
        <f>IF(AV67&gt;Inputs!$B$17,Inputs!$B$17,AV67)</f>
        <v>0</v>
      </c>
    </row>
    <row r="68" spans="1:50" x14ac:dyDescent="0.25">
      <c r="A68" s="1">
        <f>Levels!A69</f>
        <v>0</v>
      </c>
      <c r="B68" s="1">
        <f>Levels!B69</f>
        <v>0</v>
      </c>
      <c r="C68" s="15">
        <f>IF(AND(E68=0,F68=1),Levels!C69,'2014-2015'!AW68)</f>
        <v>0</v>
      </c>
      <c r="D68" s="1">
        <f>Levels!G69</f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 t="e">
        <f>Levels!AF69</f>
        <v>#N/A</v>
      </c>
      <c r="K68" s="1" t="e">
        <f>Levels!AG69</f>
        <v>#N/A</v>
      </c>
      <c r="L68" s="1" t="e">
        <f t="shared" si="5"/>
        <v>#N/A</v>
      </c>
      <c r="M68" s="19">
        <f>IF(D68=1,Inputs!$J$25,IF(D68=2,Inputs!$J$26,IF(D68=3,Inputs!$J$27,IF(D68=4,Inputs!$J$28,0))))</f>
        <v>0</v>
      </c>
      <c r="N68" s="19">
        <f>IF(D68=1,Inputs!$J$42,IF(D68=2,Inputs!$J$43,IF(D68=3,Inputs!$J$44,IF(D68=4,Inputs!$J$45,0))))</f>
        <v>0</v>
      </c>
      <c r="O68" s="19">
        <f>IF(D68=1,Inputs!$K$25,IF(D68=2,Inputs!$K$26,IF(D68=3,Inputs!$K$27,IF(D68=4,Inputs!$K$28,0))))</f>
        <v>0</v>
      </c>
      <c r="P68" s="19">
        <f>IF(D68=1,Inputs!$K$42,IF(D68=2,Inputs!$K$43,IF(D68=3,Inputs!$K$44,IF(D68=4,Inputs!$K$45,0))))</f>
        <v>0</v>
      </c>
      <c r="Q68" s="19">
        <f>IF(AND(D68=1,G68=1),Inputs!$L$25,IF(AND(D68=2,G68=1),Inputs!$L$26,IF(AND(D68=3,G68=1),Inputs!$L$27,IF(AND(D68=4,G68=1),Inputs!$L$28,0))))</f>
        <v>0</v>
      </c>
      <c r="R68" s="19">
        <f>IF(AND(D68=1,G68=1),Inputs!$L$42,IF(AND(D68=2,G68=1),Inputs!$L$43,IF(AND(D68=3,G68=1),Inputs!$L$44,IF(AND(D68=4,G68=1),Inputs!$L$45,0))))</f>
        <v>0</v>
      </c>
      <c r="S68" s="19">
        <f>IF(AND(D68=1,H68=1),Inputs!$M$25,IF(AND(D68=2,H68=1),Inputs!$M$26,IF(AND(D68=3,H68=1),Inputs!$M$27,IF(AND(D68=4,H68=1),Inputs!$M$28,0))))</f>
        <v>0</v>
      </c>
      <c r="T68" s="19">
        <f>IF(AND(D68=1,H68=1),Inputs!$M$42,IF(AND(D68=2,H68=1),Inputs!$M$43,IF(AND(D68=3,H68=1),Inputs!$M$44,IF(AND(D68=4,H68=1),Inputs!$M$45,0))))</f>
        <v>0</v>
      </c>
      <c r="U68" s="19">
        <f>IF(AND(D68=1,I68=1),Inputs!$N$25,IF(AND(D68=2,I68=1),Inputs!$N$26,IF(AND(D68=3,I68=1),Inputs!$N$27,IF(AND(D68=4,I68=1),Inputs!$N$28,0))))</f>
        <v>0</v>
      </c>
      <c r="V68" s="19">
        <f>IF(AND(D68=1,I68=1),Inputs!$N$42,IF(AND(D68=2,I68=1),Inputs!$N$43,IF(AND(D68=3,I68=1),Inputs!$N$44,IF(AND(D68=4,I68=1),Inputs!$N$45,0))))</f>
        <v>0</v>
      </c>
      <c r="W68" s="19">
        <f>IF(D68=1,Inputs!$J$34,IF(D68=2,Inputs!$J$35,IF(D68=3,Inputs!$J$36,IF(D68=4,Inputs!$J$37,0))))</f>
        <v>0</v>
      </c>
      <c r="X68" s="19">
        <f>IF(D68=1,Inputs!$J$51,IF(D68=2,Inputs!$J$52,IF(D68=3,Inputs!$J$53,IF(D68=4,Inputs!$J$54,0))))</f>
        <v>0</v>
      </c>
      <c r="Y68" s="19">
        <f>IF(D68=1,Inputs!$K$34,IF(D68=2,Inputs!$K$35,IF(D68=3,Inputs!$K$36,IF(D68=4,Inputs!$K$37,0))))</f>
        <v>0</v>
      </c>
      <c r="Z68" s="19">
        <f>IF(D68=1,Inputs!$K$51,IF(D68=2,Inputs!$K$52,IF(D68=3,Inputs!$K$53,IF(D68=4,Inputs!$K$54,0))))</f>
        <v>0</v>
      </c>
      <c r="AA68" s="19">
        <f>IF(AND(D68=1,G68=1),Inputs!$L$34,IF(AND(D68=2,G68=1),Inputs!$L$35,IF(AND(D68=3,G68=1),Inputs!$L$36,IF(AND(D68=4,G68=1),Inputs!$L$37,0))))</f>
        <v>0</v>
      </c>
      <c r="AB68" s="19">
        <f>IF(AND(D68=1,G68=1),Inputs!$L$51,IF(AND(D68=2,G68=1),Inputs!$L$52,IF(AND(D68=3,G68=1),Inputs!$L$53,IF(AND(D68=4,G68=1),Inputs!$L$54,0))))</f>
        <v>0</v>
      </c>
      <c r="AC68" s="19">
        <f>IF(AND(D68=1,H68=1),Inputs!$M$34,IF(AND(D68=2,H68=1),Inputs!$M$35,IF(AND(D68=3,H68=1),Inputs!$M$36,IF(AND(D68=4,H68=1),Inputs!$M$37,0))))</f>
        <v>0</v>
      </c>
      <c r="AD68" s="19">
        <f>IF(AND(D68=1,H68=1),Inputs!$M$51,IF(AND(D68=2,H68=1),Inputs!$M$52,IF(AND(D68=3,H68=1),Inputs!$M$53,IF(AND(D68=4,H68=1),Inputs!$M$54,0))))</f>
        <v>0</v>
      </c>
      <c r="AE68" s="19">
        <f>IF(AND(D68=1,I68=1),Inputs!$N$34,IF(AND(D68=2,I68=1),Inputs!$N$35,IF(AND(D68=3,I68=1),Inputs!$N$36,IF(AND(D68=4,I68=1),Inputs!$N$37,0))))</f>
        <v>0</v>
      </c>
      <c r="AF68" s="19">
        <f>IF(AND(D68=1,I68=1),Inputs!$N$51,IF(AND(D68=2,I68=1),Inputs!$N$52,IF(AND(D68=3,I68=1),Inputs!$N$53,IF(AND(D68=4,I68=1),Inputs!$N$54,0))))</f>
        <v>0</v>
      </c>
      <c r="AG68" s="19" t="e">
        <f t="shared" si="6"/>
        <v>#N/A</v>
      </c>
      <c r="AH68" s="19" t="e">
        <f t="shared" si="7"/>
        <v>#N/A</v>
      </c>
      <c r="AI68" s="19" t="e">
        <f t="shared" si="8"/>
        <v>#N/A</v>
      </c>
      <c r="AJ68" s="19" t="e">
        <f>IF(K68=2,Inputs!$B$7,IF(K68=3,Inputs!$B$8,IF(K68=4,Inputs!$B$9,IF(K68=5,Inputs!$B$10,IF(K68=6,Inputs!$B$11)))))</f>
        <v>#N/A</v>
      </c>
      <c r="AK68" s="19">
        <f>Inputs!$B$65+C68</f>
        <v>500</v>
      </c>
      <c r="AL68" s="19" t="e">
        <f t="shared" si="9"/>
        <v>#N/A</v>
      </c>
      <c r="AM68" s="19" t="e">
        <f t="shared" si="10"/>
        <v>#N/A</v>
      </c>
      <c r="AN68" s="19" t="e">
        <f t="shared" ref="AN68:AN131" si="11">AL68+SUM(AA68,AC68,AE68,Q68,S68,U68)</f>
        <v>#N/A</v>
      </c>
      <c r="AO68" s="19" t="e">
        <f t="shared" ref="AO68:AO131" si="12">IF(L68="Increment",AG68,IF(L68="Leap",AM68))</f>
        <v>#N/A</v>
      </c>
      <c r="AP68" s="19" t="e">
        <f t="shared" ref="AP68:AP131" si="13">IF(L68="Increment",AH68,IF(L68="Leap",AN68))</f>
        <v>#N/A</v>
      </c>
      <c r="AQ68" s="22">
        <f t="shared" ref="AQ68:AQ131" si="14">IF(F68=1,AO68,0)</f>
        <v>0</v>
      </c>
      <c r="AR68" s="22">
        <f t="shared" ref="AR68:AR131" si="15">IF(F68=1,AP68,0)</f>
        <v>0</v>
      </c>
      <c r="AS68" s="22">
        <f>IF(AND(AQ68&gt;=Inputs!$B$15,D68=2),MAX(C68,Inputs!$B$15),AQ68)</f>
        <v>0</v>
      </c>
      <c r="AT68" s="22">
        <f>IF(AND(AR68&gt;=Inputs!$B$15,D68=2),MAX(C68,Inputs!$B$15),AR68)</f>
        <v>0</v>
      </c>
      <c r="AU68" s="22">
        <f>IF(AND(AS68&gt;=Inputs!$B$16,D68&lt;4),MAX(C68,Inputs!$B$16),AS68)</f>
        <v>0</v>
      </c>
      <c r="AV68" s="22">
        <f>IF(AND(AT68&gt;=Inputs!$B$16,D68&lt;4),MAX(C68,Inputs!$B$16),AT68)</f>
        <v>0</v>
      </c>
      <c r="AW68" s="20">
        <f>IF(AU68&gt;Inputs!$B$17,Inputs!$B$17,AU68)</f>
        <v>0</v>
      </c>
      <c r="AX68" s="20">
        <f>IF(AV68&gt;Inputs!$B$17,Inputs!$B$17,AV68)</f>
        <v>0</v>
      </c>
    </row>
    <row r="69" spans="1:50" x14ac:dyDescent="0.25">
      <c r="A69" s="1">
        <f>Levels!A70</f>
        <v>0</v>
      </c>
      <c r="B69" s="1">
        <f>Levels!B70</f>
        <v>0</v>
      </c>
      <c r="C69" s="15">
        <f>IF(AND(E69=0,F69=1),Levels!C70,'2014-2015'!AW69)</f>
        <v>0</v>
      </c>
      <c r="D69" s="1">
        <f>Levels!G70</f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 t="e">
        <f>Levels!AF70</f>
        <v>#N/A</v>
      </c>
      <c r="K69" s="1" t="e">
        <f>Levels!AG70</f>
        <v>#N/A</v>
      </c>
      <c r="L69" s="1" t="e">
        <f t="shared" ref="L69:L132" si="16">IF(K69&gt;J69,"Leap","Increment")</f>
        <v>#N/A</v>
      </c>
      <c r="M69" s="19">
        <f>IF(D69=1,Inputs!$J$25,IF(D69=2,Inputs!$J$26,IF(D69=3,Inputs!$J$27,IF(D69=4,Inputs!$J$28,0))))</f>
        <v>0</v>
      </c>
      <c r="N69" s="19">
        <f>IF(D69=1,Inputs!$J$42,IF(D69=2,Inputs!$J$43,IF(D69=3,Inputs!$J$44,IF(D69=4,Inputs!$J$45,0))))</f>
        <v>0</v>
      </c>
      <c r="O69" s="19">
        <f>IF(D69=1,Inputs!$K$25,IF(D69=2,Inputs!$K$26,IF(D69=3,Inputs!$K$27,IF(D69=4,Inputs!$K$28,0))))</f>
        <v>0</v>
      </c>
      <c r="P69" s="19">
        <f>IF(D69=1,Inputs!$K$42,IF(D69=2,Inputs!$K$43,IF(D69=3,Inputs!$K$44,IF(D69=4,Inputs!$K$45,0))))</f>
        <v>0</v>
      </c>
      <c r="Q69" s="19">
        <f>IF(AND(D69=1,G69=1),Inputs!$L$25,IF(AND(D69=2,G69=1),Inputs!$L$26,IF(AND(D69=3,G69=1),Inputs!$L$27,IF(AND(D69=4,G69=1),Inputs!$L$28,0))))</f>
        <v>0</v>
      </c>
      <c r="R69" s="19">
        <f>IF(AND(D69=1,G69=1),Inputs!$L$42,IF(AND(D69=2,G69=1),Inputs!$L$43,IF(AND(D69=3,G69=1),Inputs!$L$44,IF(AND(D69=4,G69=1),Inputs!$L$45,0))))</f>
        <v>0</v>
      </c>
      <c r="S69" s="19">
        <f>IF(AND(D69=1,H69=1),Inputs!$M$25,IF(AND(D69=2,H69=1),Inputs!$M$26,IF(AND(D69=3,H69=1),Inputs!$M$27,IF(AND(D69=4,H69=1),Inputs!$M$28,0))))</f>
        <v>0</v>
      </c>
      <c r="T69" s="19">
        <f>IF(AND(D69=1,H69=1),Inputs!$M$42,IF(AND(D69=2,H69=1),Inputs!$M$43,IF(AND(D69=3,H69=1),Inputs!$M$44,IF(AND(D69=4,H69=1),Inputs!$M$45,0))))</f>
        <v>0</v>
      </c>
      <c r="U69" s="19">
        <f>IF(AND(D69=1,I69=1),Inputs!$N$25,IF(AND(D69=2,I69=1),Inputs!$N$26,IF(AND(D69=3,I69=1),Inputs!$N$27,IF(AND(D69=4,I69=1),Inputs!$N$28,0))))</f>
        <v>0</v>
      </c>
      <c r="V69" s="19">
        <f>IF(AND(D69=1,I69=1),Inputs!$N$42,IF(AND(D69=2,I69=1),Inputs!$N$43,IF(AND(D69=3,I69=1),Inputs!$N$44,IF(AND(D69=4,I69=1),Inputs!$N$45,0))))</f>
        <v>0</v>
      </c>
      <c r="W69" s="19">
        <f>IF(D69=1,Inputs!$J$34,IF(D69=2,Inputs!$J$35,IF(D69=3,Inputs!$J$36,IF(D69=4,Inputs!$J$37,0))))</f>
        <v>0</v>
      </c>
      <c r="X69" s="19">
        <f>IF(D69=1,Inputs!$J$51,IF(D69=2,Inputs!$J$52,IF(D69=3,Inputs!$J$53,IF(D69=4,Inputs!$J$54,0))))</f>
        <v>0</v>
      </c>
      <c r="Y69" s="19">
        <f>IF(D69=1,Inputs!$K$34,IF(D69=2,Inputs!$K$35,IF(D69=3,Inputs!$K$36,IF(D69=4,Inputs!$K$37,0))))</f>
        <v>0</v>
      </c>
      <c r="Z69" s="19">
        <f>IF(D69=1,Inputs!$K$51,IF(D69=2,Inputs!$K$52,IF(D69=3,Inputs!$K$53,IF(D69=4,Inputs!$K$54,0))))</f>
        <v>0</v>
      </c>
      <c r="AA69" s="19">
        <f>IF(AND(D69=1,G69=1),Inputs!$L$34,IF(AND(D69=2,G69=1),Inputs!$L$35,IF(AND(D69=3,G69=1),Inputs!$L$36,IF(AND(D69=4,G69=1),Inputs!$L$37,0))))</f>
        <v>0</v>
      </c>
      <c r="AB69" s="19">
        <f>IF(AND(D69=1,G69=1),Inputs!$L$51,IF(AND(D69=2,G69=1),Inputs!$L$52,IF(AND(D69=3,G69=1),Inputs!$L$53,IF(AND(D69=4,G69=1),Inputs!$L$54,0))))</f>
        <v>0</v>
      </c>
      <c r="AC69" s="19">
        <f>IF(AND(D69=1,H69=1),Inputs!$M$34,IF(AND(D69=2,H69=1),Inputs!$M$35,IF(AND(D69=3,H69=1),Inputs!$M$36,IF(AND(D69=4,H69=1),Inputs!$M$37,0))))</f>
        <v>0</v>
      </c>
      <c r="AD69" s="19">
        <f>IF(AND(D69=1,H69=1),Inputs!$M$51,IF(AND(D69=2,H69=1),Inputs!$M$52,IF(AND(D69=3,H69=1),Inputs!$M$53,IF(AND(D69=4,H69=1),Inputs!$M$54,0))))</f>
        <v>0</v>
      </c>
      <c r="AE69" s="19">
        <f>IF(AND(D69=1,I69=1),Inputs!$N$34,IF(AND(D69=2,I69=1),Inputs!$N$35,IF(AND(D69=3,I69=1),Inputs!$N$36,IF(AND(D69=4,I69=1),Inputs!$N$37,0))))</f>
        <v>0</v>
      </c>
      <c r="AF69" s="19">
        <f>IF(AND(D69=1,I69=1),Inputs!$N$51,IF(AND(D69=2,I69=1),Inputs!$N$52,IF(AND(D69=3,I69=1),Inputs!$N$53,IF(AND(D69=4,I69=1),Inputs!$N$54,0))))</f>
        <v>0</v>
      </c>
      <c r="AG69" s="19" t="e">
        <f t="shared" ref="AG69:AG132" si="17">IF(J69&lt;6,SUM(C69,M69,O69,Q69,S69,U69),IF(J69=6,SUM(C69,N69,P69,R69,T69,V69),C69))</f>
        <v>#N/A</v>
      </c>
      <c r="AH69" s="19" t="e">
        <f t="shared" ref="AH69:AH132" si="18">IF(J69&lt;6,SUM(C69,M69,O69,Q69,S69,U69,W69,Y69,AA69,AC69,AE69),IF(J69=6,SUM(C69,N69,P69,R69,T69,V69,X69,Z69,AB69,AD69,AF69)))</f>
        <v>#N/A</v>
      </c>
      <c r="AI69" s="19" t="e">
        <f t="shared" ref="AI69:AI132" si="19">AH69-AG69</f>
        <v>#N/A</v>
      </c>
      <c r="AJ69" s="19" t="e">
        <f>IF(K69=2,Inputs!$B$7,IF(K69=3,Inputs!$B$8,IF(K69=4,Inputs!$B$9,IF(K69=5,Inputs!$B$10,IF(K69=6,Inputs!$B$11)))))</f>
        <v>#N/A</v>
      </c>
      <c r="AK69" s="19">
        <f>Inputs!$B$65+C69</f>
        <v>500</v>
      </c>
      <c r="AL69" s="19" t="e">
        <f t="shared" ref="AL69:AL132" si="20">MAX(AJ69:AK69)</f>
        <v>#N/A</v>
      </c>
      <c r="AM69" s="19" t="e">
        <f t="shared" ref="AM69:AM132" si="21">AL69+SUM(Q69,S69,U69)</f>
        <v>#N/A</v>
      </c>
      <c r="AN69" s="19" t="e">
        <f t="shared" si="11"/>
        <v>#N/A</v>
      </c>
      <c r="AO69" s="19" t="e">
        <f t="shared" si="12"/>
        <v>#N/A</v>
      </c>
      <c r="AP69" s="19" t="e">
        <f t="shared" si="13"/>
        <v>#N/A</v>
      </c>
      <c r="AQ69" s="22">
        <f t="shared" si="14"/>
        <v>0</v>
      </c>
      <c r="AR69" s="22">
        <f t="shared" si="15"/>
        <v>0</v>
      </c>
      <c r="AS69" s="22">
        <f>IF(AND(AQ69&gt;=Inputs!$B$15,D69=2),MAX(C69,Inputs!$B$15),AQ69)</f>
        <v>0</v>
      </c>
      <c r="AT69" s="22">
        <f>IF(AND(AR69&gt;=Inputs!$B$15,D69=2),MAX(C69,Inputs!$B$15),AR69)</f>
        <v>0</v>
      </c>
      <c r="AU69" s="22">
        <f>IF(AND(AS69&gt;=Inputs!$B$16,D69&lt;4),MAX(C69,Inputs!$B$16),AS69)</f>
        <v>0</v>
      </c>
      <c r="AV69" s="22">
        <f>IF(AND(AT69&gt;=Inputs!$B$16,D69&lt;4),MAX(C69,Inputs!$B$16),AT69)</f>
        <v>0</v>
      </c>
      <c r="AW69" s="20">
        <f>IF(AU69&gt;Inputs!$B$17,Inputs!$B$17,AU69)</f>
        <v>0</v>
      </c>
      <c r="AX69" s="20">
        <f>IF(AV69&gt;Inputs!$B$17,Inputs!$B$17,AV69)</f>
        <v>0</v>
      </c>
    </row>
    <row r="70" spans="1:50" x14ac:dyDescent="0.25">
      <c r="A70" s="1">
        <f>Levels!A71</f>
        <v>0</v>
      </c>
      <c r="B70" s="1">
        <f>Levels!B71</f>
        <v>0</v>
      </c>
      <c r="C70" s="15">
        <f>IF(AND(E70=0,F70=1),Levels!C71,'2014-2015'!AW70)</f>
        <v>0</v>
      </c>
      <c r="D70" s="1">
        <f>Levels!G71</f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 t="e">
        <f>Levels!AF71</f>
        <v>#N/A</v>
      </c>
      <c r="K70" s="1" t="e">
        <f>Levels!AG71</f>
        <v>#N/A</v>
      </c>
      <c r="L70" s="1" t="e">
        <f t="shared" si="16"/>
        <v>#N/A</v>
      </c>
      <c r="M70" s="19">
        <f>IF(D70=1,Inputs!$J$25,IF(D70=2,Inputs!$J$26,IF(D70=3,Inputs!$J$27,IF(D70=4,Inputs!$J$28,0))))</f>
        <v>0</v>
      </c>
      <c r="N70" s="19">
        <f>IF(D70=1,Inputs!$J$42,IF(D70=2,Inputs!$J$43,IF(D70=3,Inputs!$J$44,IF(D70=4,Inputs!$J$45,0))))</f>
        <v>0</v>
      </c>
      <c r="O70" s="19">
        <f>IF(D70=1,Inputs!$K$25,IF(D70=2,Inputs!$K$26,IF(D70=3,Inputs!$K$27,IF(D70=4,Inputs!$K$28,0))))</f>
        <v>0</v>
      </c>
      <c r="P70" s="19">
        <f>IF(D70=1,Inputs!$K$42,IF(D70=2,Inputs!$K$43,IF(D70=3,Inputs!$K$44,IF(D70=4,Inputs!$K$45,0))))</f>
        <v>0</v>
      </c>
      <c r="Q70" s="19">
        <f>IF(AND(D70=1,G70=1),Inputs!$L$25,IF(AND(D70=2,G70=1),Inputs!$L$26,IF(AND(D70=3,G70=1),Inputs!$L$27,IF(AND(D70=4,G70=1),Inputs!$L$28,0))))</f>
        <v>0</v>
      </c>
      <c r="R70" s="19">
        <f>IF(AND(D70=1,G70=1),Inputs!$L$42,IF(AND(D70=2,G70=1),Inputs!$L$43,IF(AND(D70=3,G70=1),Inputs!$L$44,IF(AND(D70=4,G70=1),Inputs!$L$45,0))))</f>
        <v>0</v>
      </c>
      <c r="S70" s="19">
        <f>IF(AND(D70=1,H70=1),Inputs!$M$25,IF(AND(D70=2,H70=1),Inputs!$M$26,IF(AND(D70=3,H70=1),Inputs!$M$27,IF(AND(D70=4,H70=1),Inputs!$M$28,0))))</f>
        <v>0</v>
      </c>
      <c r="T70" s="19">
        <f>IF(AND(D70=1,H70=1),Inputs!$M$42,IF(AND(D70=2,H70=1),Inputs!$M$43,IF(AND(D70=3,H70=1),Inputs!$M$44,IF(AND(D70=4,H70=1),Inputs!$M$45,0))))</f>
        <v>0</v>
      </c>
      <c r="U70" s="19">
        <f>IF(AND(D70=1,I70=1),Inputs!$N$25,IF(AND(D70=2,I70=1),Inputs!$N$26,IF(AND(D70=3,I70=1),Inputs!$N$27,IF(AND(D70=4,I70=1),Inputs!$N$28,0))))</f>
        <v>0</v>
      </c>
      <c r="V70" s="19">
        <f>IF(AND(D70=1,I70=1),Inputs!$N$42,IF(AND(D70=2,I70=1),Inputs!$N$43,IF(AND(D70=3,I70=1),Inputs!$N$44,IF(AND(D70=4,I70=1),Inputs!$N$45,0))))</f>
        <v>0</v>
      </c>
      <c r="W70" s="19">
        <f>IF(D70=1,Inputs!$J$34,IF(D70=2,Inputs!$J$35,IF(D70=3,Inputs!$J$36,IF(D70=4,Inputs!$J$37,0))))</f>
        <v>0</v>
      </c>
      <c r="X70" s="19">
        <f>IF(D70=1,Inputs!$J$51,IF(D70=2,Inputs!$J$52,IF(D70=3,Inputs!$J$53,IF(D70=4,Inputs!$J$54,0))))</f>
        <v>0</v>
      </c>
      <c r="Y70" s="19">
        <f>IF(D70=1,Inputs!$K$34,IF(D70=2,Inputs!$K$35,IF(D70=3,Inputs!$K$36,IF(D70=4,Inputs!$K$37,0))))</f>
        <v>0</v>
      </c>
      <c r="Z70" s="19">
        <f>IF(D70=1,Inputs!$K$51,IF(D70=2,Inputs!$K$52,IF(D70=3,Inputs!$K$53,IF(D70=4,Inputs!$K$54,0))))</f>
        <v>0</v>
      </c>
      <c r="AA70" s="19">
        <f>IF(AND(D70=1,G70=1),Inputs!$L$34,IF(AND(D70=2,G70=1),Inputs!$L$35,IF(AND(D70=3,G70=1),Inputs!$L$36,IF(AND(D70=4,G70=1),Inputs!$L$37,0))))</f>
        <v>0</v>
      </c>
      <c r="AB70" s="19">
        <f>IF(AND(D70=1,G70=1),Inputs!$L$51,IF(AND(D70=2,G70=1),Inputs!$L$52,IF(AND(D70=3,G70=1),Inputs!$L$53,IF(AND(D70=4,G70=1),Inputs!$L$54,0))))</f>
        <v>0</v>
      </c>
      <c r="AC70" s="19">
        <f>IF(AND(D70=1,H70=1),Inputs!$M$34,IF(AND(D70=2,H70=1),Inputs!$M$35,IF(AND(D70=3,H70=1),Inputs!$M$36,IF(AND(D70=4,H70=1),Inputs!$M$37,0))))</f>
        <v>0</v>
      </c>
      <c r="AD70" s="19">
        <f>IF(AND(D70=1,H70=1),Inputs!$M$51,IF(AND(D70=2,H70=1),Inputs!$M$52,IF(AND(D70=3,H70=1),Inputs!$M$53,IF(AND(D70=4,H70=1),Inputs!$M$54,0))))</f>
        <v>0</v>
      </c>
      <c r="AE70" s="19">
        <f>IF(AND(D70=1,I70=1),Inputs!$N$34,IF(AND(D70=2,I70=1),Inputs!$N$35,IF(AND(D70=3,I70=1),Inputs!$N$36,IF(AND(D70=4,I70=1),Inputs!$N$37,0))))</f>
        <v>0</v>
      </c>
      <c r="AF70" s="19">
        <f>IF(AND(D70=1,I70=1),Inputs!$N$51,IF(AND(D70=2,I70=1),Inputs!$N$52,IF(AND(D70=3,I70=1),Inputs!$N$53,IF(AND(D70=4,I70=1),Inputs!$N$54,0))))</f>
        <v>0</v>
      </c>
      <c r="AG70" s="19" t="e">
        <f t="shared" si="17"/>
        <v>#N/A</v>
      </c>
      <c r="AH70" s="19" t="e">
        <f t="shared" si="18"/>
        <v>#N/A</v>
      </c>
      <c r="AI70" s="19" t="e">
        <f t="shared" si="19"/>
        <v>#N/A</v>
      </c>
      <c r="AJ70" s="19" t="e">
        <f>IF(K70=2,Inputs!$B$7,IF(K70=3,Inputs!$B$8,IF(K70=4,Inputs!$B$9,IF(K70=5,Inputs!$B$10,IF(K70=6,Inputs!$B$11)))))</f>
        <v>#N/A</v>
      </c>
      <c r="AK70" s="19">
        <f>Inputs!$B$65+C70</f>
        <v>500</v>
      </c>
      <c r="AL70" s="19" t="e">
        <f t="shared" si="20"/>
        <v>#N/A</v>
      </c>
      <c r="AM70" s="19" t="e">
        <f t="shared" si="21"/>
        <v>#N/A</v>
      </c>
      <c r="AN70" s="19" t="e">
        <f t="shared" si="11"/>
        <v>#N/A</v>
      </c>
      <c r="AO70" s="19" t="e">
        <f t="shared" si="12"/>
        <v>#N/A</v>
      </c>
      <c r="AP70" s="19" t="e">
        <f t="shared" si="13"/>
        <v>#N/A</v>
      </c>
      <c r="AQ70" s="22">
        <f t="shared" si="14"/>
        <v>0</v>
      </c>
      <c r="AR70" s="22">
        <f t="shared" si="15"/>
        <v>0</v>
      </c>
      <c r="AS70" s="22">
        <f>IF(AND(AQ70&gt;=Inputs!$B$15,D70=2),MAX(C70,Inputs!$B$15),AQ70)</f>
        <v>0</v>
      </c>
      <c r="AT70" s="22">
        <f>IF(AND(AR70&gt;=Inputs!$B$15,D70=2),MAX(C70,Inputs!$B$15),AR70)</f>
        <v>0</v>
      </c>
      <c r="AU70" s="22">
        <f>IF(AND(AS70&gt;=Inputs!$B$16,D70&lt;4),MAX(C70,Inputs!$B$16),AS70)</f>
        <v>0</v>
      </c>
      <c r="AV70" s="22">
        <f>IF(AND(AT70&gt;=Inputs!$B$16,D70&lt;4),MAX(C70,Inputs!$B$16),AT70)</f>
        <v>0</v>
      </c>
      <c r="AW70" s="20">
        <f>IF(AU70&gt;Inputs!$B$17,Inputs!$B$17,AU70)</f>
        <v>0</v>
      </c>
      <c r="AX70" s="20">
        <f>IF(AV70&gt;Inputs!$B$17,Inputs!$B$17,AV70)</f>
        <v>0</v>
      </c>
    </row>
    <row r="71" spans="1:50" x14ac:dyDescent="0.25">
      <c r="A71" s="1">
        <f>Levels!A72</f>
        <v>0</v>
      </c>
      <c r="B71" s="1">
        <f>Levels!B72</f>
        <v>0</v>
      </c>
      <c r="C71" s="15">
        <f>IF(AND(E71=0,F71=1),Levels!C72,'2014-2015'!AW71)</f>
        <v>0</v>
      </c>
      <c r="D71" s="1">
        <f>Levels!G72</f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 t="e">
        <f>Levels!AF72</f>
        <v>#N/A</v>
      </c>
      <c r="K71" s="1" t="e">
        <f>Levels!AG72</f>
        <v>#N/A</v>
      </c>
      <c r="L71" s="1" t="e">
        <f t="shared" si="16"/>
        <v>#N/A</v>
      </c>
      <c r="M71" s="19">
        <f>IF(D71=1,Inputs!$J$25,IF(D71=2,Inputs!$J$26,IF(D71=3,Inputs!$J$27,IF(D71=4,Inputs!$J$28,0))))</f>
        <v>0</v>
      </c>
      <c r="N71" s="19">
        <f>IF(D71=1,Inputs!$J$42,IF(D71=2,Inputs!$J$43,IF(D71=3,Inputs!$J$44,IF(D71=4,Inputs!$J$45,0))))</f>
        <v>0</v>
      </c>
      <c r="O71" s="19">
        <f>IF(D71=1,Inputs!$K$25,IF(D71=2,Inputs!$K$26,IF(D71=3,Inputs!$K$27,IF(D71=4,Inputs!$K$28,0))))</f>
        <v>0</v>
      </c>
      <c r="P71" s="19">
        <f>IF(D71=1,Inputs!$K$42,IF(D71=2,Inputs!$K$43,IF(D71=3,Inputs!$K$44,IF(D71=4,Inputs!$K$45,0))))</f>
        <v>0</v>
      </c>
      <c r="Q71" s="19">
        <f>IF(AND(D71=1,G71=1),Inputs!$L$25,IF(AND(D71=2,G71=1),Inputs!$L$26,IF(AND(D71=3,G71=1),Inputs!$L$27,IF(AND(D71=4,G71=1),Inputs!$L$28,0))))</f>
        <v>0</v>
      </c>
      <c r="R71" s="19">
        <f>IF(AND(D71=1,G71=1),Inputs!$L$42,IF(AND(D71=2,G71=1),Inputs!$L$43,IF(AND(D71=3,G71=1),Inputs!$L$44,IF(AND(D71=4,G71=1),Inputs!$L$45,0))))</f>
        <v>0</v>
      </c>
      <c r="S71" s="19">
        <f>IF(AND(D71=1,H71=1),Inputs!$M$25,IF(AND(D71=2,H71=1),Inputs!$M$26,IF(AND(D71=3,H71=1),Inputs!$M$27,IF(AND(D71=4,H71=1),Inputs!$M$28,0))))</f>
        <v>0</v>
      </c>
      <c r="T71" s="19">
        <f>IF(AND(D71=1,H71=1),Inputs!$M$42,IF(AND(D71=2,H71=1),Inputs!$M$43,IF(AND(D71=3,H71=1),Inputs!$M$44,IF(AND(D71=4,H71=1),Inputs!$M$45,0))))</f>
        <v>0</v>
      </c>
      <c r="U71" s="19">
        <f>IF(AND(D71=1,I71=1),Inputs!$N$25,IF(AND(D71=2,I71=1),Inputs!$N$26,IF(AND(D71=3,I71=1),Inputs!$N$27,IF(AND(D71=4,I71=1),Inputs!$N$28,0))))</f>
        <v>0</v>
      </c>
      <c r="V71" s="19">
        <f>IF(AND(D71=1,I71=1),Inputs!$N$42,IF(AND(D71=2,I71=1),Inputs!$N$43,IF(AND(D71=3,I71=1),Inputs!$N$44,IF(AND(D71=4,I71=1),Inputs!$N$45,0))))</f>
        <v>0</v>
      </c>
      <c r="W71" s="19">
        <f>IF(D71=1,Inputs!$J$34,IF(D71=2,Inputs!$J$35,IF(D71=3,Inputs!$J$36,IF(D71=4,Inputs!$J$37,0))))</f>
        <v>0</v>
      </c>
      <c r="X71" s="19">
        <f>IF(D71=1,Inputs!$J$51,IF(D71=2,Inputs!$J$52,IF(D71=3,Inputs!$J$53,IF(D71=4,Inputs!$J$54,0))))</f>
        <v>0</v>
      </c>
      <c r="Y71" s="19">
        <f>IF(D71=1,Inputs!$K$34,IF(D71=2,Inputs!$K$35,IF(D71=3,Inputs!$K$36,IF(D71=4,Inputs!$K$37,0))))</f>
        <v>0</v>
      </c>
      <c r="Z71" s="19">
        <f>IF(D71=1,Inputs!$K$51,IF(D71=2,Inputs!$K$52,IF(D71=3,Inputs!$K$53,IF(D71=4,Inputs!$K$54,0))))</f>
        <v>0</v>
      </c>
      <c r="AA71" s="19">
        <f>IF(AND(D71=1,G71=1),Inputs!$L$34,IF(AND(D71=2,G71=1),Inputs!$L$35,IF(AND(D71=3,G71=1),Inputs!$L$36,IF(AND(D71=4,G71=1),Inputs!$L$37,0))))</f>
        <v>0</v>
      </c>
      <c r="AB71" s="19">
        <f>IF(AND(D71=1,G71=1),Inputs!$L$51,IF(AND(D71=2,G71=1),Inputs!$L$52,IF(AND(D71=3,G71=1),Inputs!$L$53,IF(AND(D71=4,G71=1),Inputs!$L$54,0))))</f>
        <v>0</v>
      </c>
      <c r="AC71" s="19">
        <f>IF(AND(D71=1,H71=1),Inputs!$M$34,IF(AND(D71=2,H71=1),Inputs!$M$35,IF(AND(D71=3,H71=1),Inputs!$M$36,IF(AND(D71=4,H71=1),Inputs!$M$37,0))))</f>
        <v>0</v>
      </c>
      <c r="AD71" s="19">
        <f>IF(AND(D71=1,H71=1),Inputs!$M$51,IF(AND(D71=2,H71=1),Inputs!$M$52,IF(AND(D71=3,H71=1),Inputs!$M$53,IF(AND(D71=4,H71=1),Inputs!$M$54,0))))</f>
        <v>0</v>
      </c>
      <c r="AE71" s="19">
        <f>IF(AND(D71=1,I71=1),Inputs!$N$34,IF(AND(D71=2,I71=1),Inputs!$N$35,IF(AND(D71=3,I71=1),Inputs!$N$36,IF(AND(D71=4,I71=1),Inputs!$N$37,0))))</f>
        <v>0</v>
      </c>
      <c r="AF71" s="19">
        <f>IF(AND(D71=1,I71=1),Inputs!$N$51,IF(AND(D71=2,I71=1),Inputs!$N$52,IF(AND(D71=3,I71=1),Inputs!$N$53,IF(AND(D71=4,I71=1),Inputs!$N$54,0))))</f>
        <v>0</v>
      </c>
      <c r="AG71" s="19" t="e">
        <f t="shared" si="17"/>
        <v>#N/A</v>
      </c>
      <c r="AH71" s="19" t="e">
        <f t="shared" si="18"/>
        <v>#N/A</v>
      </c>
      <c r="AI71" s="19" t="e">
        <f t="shared" si="19"/>
        <v>#N/A</v>
      </c>
      <c r="AJ71" s="19" t="e">
        <f>IF(K71=2,Inputs!$B$7,IF(K71=3,Inputs!$B$8,IF(K71=4,Inputs!$B$9,IF(K71=5,Inputs!$B$10,IF(K71=6,Inputs!$B$11)))))</f>
        <v>#N/A</v>
      </c>
      <c r="AK71" s="19">
        <f>Inputs!$B$65+C71</f>
        <v>500</v>
      </c>
      <c r="AL71" s="19" t="e">
        <f t="shared" si="20"/>
        <v>#N/A</v>
      </c>
      <c r="AM71" s="19" t="e">
        <f t="shared" si="21"/>
        <v>#N/A</v>
      </c>
      <c r="AN71" s="19" t="e">
        <f t="shared" si="11"/>
        <v>#N/A</v>
      </c>
      <c r="AO71" s="19" t="e">
        <f t="shared" si="12"/>
        <v>#N/A</v>
      </c>
      <c r="AP71" s="19" t="e">
        <f t="shared" si="13"/>
        <v>#N/A</v>
      </c>
      <c r="AQ71" s="22">
        <f t="shared" si="14"/>
        <v>0</v>
      </c>
      <c r="AR71" s="22">
        <f t="shared" si="15"/>
        <v>0</v>
      </c>
      <c r="AS71" s="22">
        <f>IF(AND(AQ71&gt;=Inputs!$B$15,D71=2),MAX(C71,Inputs!$B$15),AQ71)</f>
        <v>0</v>
      </c>
      <c r="AT71" s="22">
        <f>IF(AND(AR71&gt;=Inputs!$B$15,D71=2),MAX(C71,Inputs!$B$15),AR71)</f>
        <v>0</v>
      </c>
      <c r="AU71" s="22">
        <f>IF(AND(AS71&gt;=Inputs!$B$16,D71&lt;4),MAX(C71,Inputs!$B$16),AS71)</f>
        <v>0</v>
      </c>
      <c r="AV71" s="22">
        <f>IF(AND(AT71&gt;=Inputs!$B$16,D71&lt;4),MAX(C71,Inputs!$B$16),AT71)</f>
        <v>0</v>
      </c>
      <c r="AW71" s="20">
        <f>IF(AU71&gt;Inputs!$B$17,Inputs!$B$17,AU71)</f>
        <v>0</v>
      </c>
      <c r="AX71" s="20">
        <f>IF(AV71&gt;Inputs!$B$17,Inputs!$B$17,AV71)</f>
        <v>0</v>
      </c>
    </row>
    <row r="72" spans="1:50" x14ac:dyDescent="0.25">
      <c r="A72" s="1">
        <f>Levels!A73</f>
        <v>0</v>
      </c>
      <c r="B72" s="1">
        <f>Levels!B73</f>
        <v>0</v>
      </c>
      <c r="C72" s="15">
        <f>IF(AND(E72=0,F72=1),Levels!C73,'2014-2015'!AW72)</f>
        <v>0</v>
      </c>
      <c r="D72" s="1">
        <f>Levels!G73</f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 t="e">
        <f>Levels!AF73</f>
        <v>#N/A</v>
      </c>
      <c r="K72" s="1" t="e">
        <f>Levels!AG73</f>
        <v>#N/A</v>
      </c>
      <c r="L72" s="1" t="e">
        <f t="shared" si="16"/>
        <v>#N/A</v>
      </c>
      <c r="M72" s="19">
        <f>IF(D72=1,Inputs!$J$25,IF(D72=2,Inputs!$J$26,IF(D72=3,Inputs!$J$27,IF(D72=4,Inputs!$J$28,0))))</f>
        <v>0</v>
      </c>
      <c r="N72" s="19">
        <f>IF(D72=1,Inputs!$J$42,IF(D72=2,Inputs!$J$43,IF(D72=3,Inputs!$J$44,IF(D72=4,Inputs!$J$45,0))))</f>
        <v>0</v>
      </c>
      <c r="O72" s="19">
        <f>IF(D72=1,Inputs!$K$25,IF(D72=2,Inputs!$K$26,IF(D72=3,Inputs!$K$27,IF(D72=4,Inputs!$K$28,0))))</f>
        <v>0</v>
      </c>
      <c r="P72" s="19">
        <f>IF(D72=1,Inputs!$K$42,IF(D72=2,Inputs!$K$43,IF(D72=3,Inputs!$K$44,IF(D72=4,Inputs!$K$45,0))))</f>
        <v>0</v>
      </c>
      <c r="Q72" s="19">
        <f>IF(AND(D72=1,G72=1),Inputs!$L$25,IF(AND(D72=2,G72=1),Inputs!$L$26,IF(AND(D72=3,G72=1),Inputs!$L$27,IF(AND(D72=4,G72=1),Inputs!$L$28,0))))</f>
        <v>0</v>
      </c>
      <c r="R72" s="19">
        <f>IF(AND(D72=1,G72=1),Inputs!$L$42,IF(AND(D72=2,G72=1),Inputs!$L$43,IF(AND(D72=3,G72=1),Inputs!$L$44,IF(AND(D72=4,G72=1),Inputs!$L$45,0))))</f>
        <v>0</v>
      </c>
      <c r="S72" s="19">
        <f>IF(AND(D72=1,H72=1),Inputs!$M$25,IF(AND(D72=2,H72=1),Inputs!$M$26,IF(AND(D72=3,H72=1),Inputs!$M$27,IF(AND(D72=4,H72=1),Inputs!$M$28,0))))</f>
        <v>0</v>
      </c>
      <c r="T72" s="19">
        <f>IF(AND(D72=1,H72=1),Inputs!$M$42,IF(AND(D72=2,H72=1),Inputs!$M$43,IF(AND(D72=3,H72=1),Inputs!$M$44,IF(AND(D72=4,H72=1),Inputs!$M$45,0))))</f>
        <v>0</v>
      </c>
      <c r="U72" s="19">
        <f>IF(AND(D72=1,I72=1),Inputs!$N$25,IF(AND(D72=2,I72=1),Inputs!$N$26,IF(AND(D72=3,I72=1),Inputs!$N$27,IF(AND(D72=4,I72=1),Inputs!$N$28,0))))</f>
        <v>0</v>
      </c>
      <c r="V72" s="19">
        <f>IF(AND(D72=1,I72=1),Inputs!$N$42,IF(AND(D72=2,I72=1),Inputs!$N$43,IF(AND(D72=3,I72=1),Inputs!$N$44,IF(AND(D72=4,I72=1),Inputs!$N$45,0))))</f>
        <v>0</v>
      </c>
      <c r="W72" s="19">
        <f>IF(D72=1,Inputs!$J$34,IF(D72=2,Inputs!$J$35,IF(D72=3,Inputs!$J$36,IF(D72=4,Inputs!$J$37,0))))</f>
        <v>0</v>
      </c>
      <c r="X72" s="19">
        <f>IF(D72=1,Inputs!$J$51,IF(D72=2,Inputs!$J$52,IF(D72=3,Inputs!$J$53,IF(D72=4,Inputs!$J$54,0))))</f>
        <v>0</v>
      </c>
      <c r="Y72" s="19">
        <f>IF(D72=1,Inputs!$K$34,IF(D72=2,Inputs!$K$35,IF(D72=3,Inputs!$K$36,IF(D72=4,Inputs!$K$37,0))))</f>
        <v>0</v>
      </c>
      <c r="Z72" s="19">
        <f>IF(D72=1,Inputs!$K$51,IF(D72=2,Inputs!$K$52,IF(D72=3,Inputs!$K$53,IF(D72=4,Inputs!$K$54,0))))</f>
        <v>0</v>
      </c>
      <c r="AA72" s="19">
        <f>IF(AND(D72=1,G72=1),Inputs!$L$34,IF(AND(D72=2,G72=1),Inputs!$L$35,IF(AND(D72=3,G72=1),Inputs!$L$36,IF(AND(D72=4,G72=1),Inputs!$L$37,0))))</f>
        <v>0</v>
      </c>
      <c r="AB72" s="19">
        <f>IF(AND(D72=1,G72=1),Inputs!$L$51,IF(AND(D72=2,G72=1),Inputs!$L$52,IF(AND(D72=3,G72=1),Inputs!$L$53,IF(AND(D72=4,G72=1),Inputs!$L$54,0))))</f>
        <v>0</v>
      </c>
      <c r="AC72" s="19">
        <f>IF(AND(D72=1,H72=1),Inputs!$M$34,IF(AND(D72=2,H72=1),Inputs!$M$35,IF(AND(D72=3,H72=1),Inputs!$M$36,IF(AND(D72=4,H72=1),Inputs!$M$37,0))))</f>
        <v>0</v>
      </c>
      <c r="AD72" s="19">
        <f>IF(AND(D72=1,H72=1),Inputs!$M$51,IF(AND(D72=2,H72=1),Inputs!$M$52,IF(AND(D72=3,H72=1),Inputs!$M$53,IF(AND(D72=4,H72=1),Inputs!$M$54,0))))</f>
        <v>0</v>
      </c>
      <c r="AE72" s="19">
        <f>IF(AND(D72=1,I72=1),Inputs!$N$34,IF(AND(D72=2,I72=1),Inputs!$N$35,IF(AND(D72=3,I72=1),Inputs!$N$36,IF(AND(D72=4,I72=1),Inputs!$N$37,0))))</f>
        <v>0</v>
      </c>
      <c r="AF72" s="19">
        <f>IF(AND(D72=1,I72=1),Inputs!$N$51,IF(AND(D72=2,I72=1),Inputs!$N$52,IF(AND(D72=3,I72=1),Inputs!$N$53,IF(AND(D72=4,I72=1),Inputs!$N$54,0))))</f>
        <v>0</v>
      </c>
      <c r="AG72" s="19" t="e">
        <f t="shared" si="17"/>
        <v>#N/A</v>
      </c>
      <c r="AH72" s="19" t="e">
        <f t="shared" si="18"/>
        <v>#N/A</v>
      </c>
      <c r="AI72" s="19" t="e">
        <f t="shared" si="19"/>
        <v>#N/A</v>
      </c>
      <c r="AJ72" s="19" t="e">
        <f>IF(K72=2,Inputs!$B$7,IF(K72=3,Inputs!$B$8,IF(K72=4,Inputs!$B$9,IF(K72=5,Inputs!$B$10,IF(K72=6,Inputs!$B$11)))))</f>
        <v>#N/A</v>
      </c>
      <c r="AK72" s="19">
        <f>Inputs!$B$65+C72</f>
        <v>500</v>
      </c>
      <c r="AL72" s="19" t="e">
        <f t="shared" si="20"/>
        <v>#N/A</v>
      </c>
      <c r="AM72" s="19" t="e">
        <f t="shared" si="21"/>
        <v>#N/A</v>
      </c>
      <c r="AN72" s="19" t="e">
        <f t="shared" si="11"/>
        <v>#N/A</v>
      </c>
      <c r="AO72" s="19" t="e">
        <f t="shared" si="12"/>
        <v>#N/A</v>
      </c>
      <c r="AP72" s="19" t="e">
        <f t="shared" si="13"/>
        <v>#N/A</v>
      </c>
      <c r="AQ72" s="22">
        <f t="shared" si="14"/>
        <v>0</v>
      </c>
      <c r="AR72" s="22">
        <f t="shared" si="15"/>
        <v>0</v>
      </c>
      <c r="AS72" s="22">
        <f>IF(AND(AQ72&gt;=Inputs!$B$15,D72=2),MAX(C72,Inputs!$B$15),AQ72)</f>
        <v>0</v>
      </c>
      <c r="AT72" s="22">
        <f>IF(AND(AR72&gt;=Inputs!$B$15,D72=2),MAX(C72,Inputs!$B$15),AR72)</f>
        <v>0</v>
      </c>
      <c r="AU72" s="22">
        <f>IF(AND(AS72&gt;=Inputs!$B$16,D72&lt;4),MAX(C72,Inputs!$B$16),AS72)</f>
        <v>0</v>
      </c>
      <c r="AV72" s="22">
        <f>IF(AND(AT72&gt;=Inputs!$B$16,D72&lt;4),MAX(C72,Inputs!$B$16),AT72)</f>
        <v>0</v>
      </c>
      <c r="AW72" s="20">
        <f>IF(AU72&gt;Inputs!$B$17,Inputs!$B$17,AU72)</f>
        <v>0</v>
      </c>
      <c r="AX72" s="20">
        <f>IF(AV72&gt;Inputs!$B$17,Inputs!$B$17,AV72)</f>
        <v>0</v>
      </c>
    </row>
    <row r="73" spans="1:50" x14ac:dyDescent="0.25">
      <c r="A73" s="1">
        <f>Levels!A74</f>
        <v>0</v>
      </c>
      <c r="B73" s="1">
        <f>Levels!B74</f>
        <v>0</v>
      </c>
      <c r="C73" s="15">
        <f>IF(AND(E73=0,F73=1),Levels!C74,'2014-2015'!AW73)</f>
        <v>0</v>
      </c>
      <c r="D73" s="1">
        <f>Levels!G74</f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 t="e">
        <f>Levels!AF74</f>
        <v>#N/A</v>
      </c>
      <c r="K73" s="1" t="e">
        <f>Levels!AG74</f>
        <v>#N/A</v>
      </c>
      <c r="L73" s="1" t="e">
        <f t="shared" si="16"/>
        <v>#N/A</v>
      </c>
      <c r="M73" s="19">
        <f>IF(D73=1,Inputs!$J$25,IF(D73=2,Inputs!$J$26,IF(D73=3,Inputs!$J$27,IF(D73=4,Inputs!$J$28,0))))</f>
        <v>0</v>
      </c>
      <c r="N73" s="19">
        <f>IF(D73=1,Inputs!$J$42,IF(D73=2,Inputs!$J$43,IF(D73=3,Inputs!$J$44,IF(D73=4,Inputs!$J$45,0))))</f>
        <v>0</v>
      </c>
      <c r="O73" s="19">
        <f>IF(D73=1,Inputs!$K$25,IF(D73=2,Inputs!$K$26,IF(D73=3,Inputs!$K$27,IF(D73=4,Inputs!$K$28,0))))</f>
        <v>0</v>
      </c>
      <c r="P73" s="19">
        <f>IF(D73=1,Inputs!$K$42,IF(D73=2,Inputs!$K$43,IF(D73=3,Inputs!$K$44,IF(D73=4,Inputs!$K$45,0))))</f>
        <v>0</v>
      </c>
      <c r="Q73" s="19">
        <f>IF(AND(D73=1,G73=1),Inputs!$L$25,IF(AND(D73=2,G73=1),Inputs!$L$26,IF(AND(D73=3,G73=1),Inputs!$L$27,IF(AND(D73=4,G73=1),Inputs!$L$28,0))))</f>
        <v>0</v>
      </c>
      <c r="R73" s="19">
        <f>IF(AND(D73=1,G73=1),Inputs!$L$42,IF(AND(D73=2,G73=1),Inputs!$L$43,IF(AND(D73=3,G73=1),Inputs!$L$44,IF(AND(D73=4,G73=1),Inputs!$L$45,0))))</f>
        <v>0</v>
      </c>
      <c r="S73" s="19">
        <f>IF(AND(D73=1,H73=1),Inputs!$M$25,IF(AND(D73=2,H73=1),Inputs!$M$26,IF(AND(D73=3,H73=1),Inputs!$M$27,IF(AND(D73=4,H73=1),Inputs!$M$28,0))))</f>
        <v>0</v>
      </c>
      <c r="T73" s="19">
        <f>IF(AND(D73=1,H73=1),Inputs!$M$42,IF(AND(D73=2,H73=1),Inputs!$M$43,IF(AND(D73=3,H73=1),Inputs!$M$44,IF(AND(D73=4,H73=1),Inputs!$M$45,0))))</f>
        <v>0</v>
      </c>
      <c r="U73" s="19">
        <f>IF(AND(D73=1,I73=1),Inputs!$N$25,IF(AND(D73=2,I73=1),Inputs!$N$26,IF(AND(D73=3,I73=1),Inputs!$N$27,IF(AND(D73=4,I73=1),Inputs!$N$28,0))))</f>
        <v>0</v>
      </c>
      <c r="V73" s="19">
        <f>IF(AND(D73=1,I73=1),Inputs!$N$42,IF(AND(D73=2,I73=1),Inputs!$N$43,IF(AND(D73=3,I73=1),Inputs!$N$44,IF(AND(D73=4,I73=1),Inputs!$N$45,0))))</f>
        <v>0</v>
      </c>
      <c r="W73" s="19">
        <f>IF(D73=1,Inputs!$J$34,IF(D73=2,Inputs!$J$35,IF(D73=3,Inputs!$J$36,IF(D73=4,Inputs!$J$37,0))))</f>
        <v>0</v>
      </c>
      <c r="X73" s="19">
        <f>IF(D73=1,Inputs!$J$51,IF(D73=2,Inputs!$J$52,IF(D73=3,Inputs!$J$53,IF(D73=4,Inputs!$J$54,0))))</f>
        <v>0</v>
      </c>
      <c r="Y73" s="19">
        <f>IF(D73=1,Inputs!$K$34,IF(D73=2,Inputs!$K$35,IF(D73=3,Inputs!$K$36,IF(D73=4,Inputs!$K$37,0))))</f>
        <v>0</v>
      </c>
      <c r="Z73" s="19">
        <f>IF(D73=1,Inputs!$K$51,IF(D73=2,Inputs!$K$52,IF(D73=3,Inputs!$K$53,IF(D73=4,Inputs!$K$54,0))))</f>
        <v>0</v>
      </c>
      <c r="AA73" s="19">
        <f>IF(AND(D73=1,G73=1),Inputs!$L$34,IF(AND(D73=2,G73=1),Inputs!$L$35,IF(AND(D73=3,G73=1),Inputs!$L$36,IF(AND(D73=4,G73=1),Inputs!$L$37,0))))</f>
        <v>0</v>
      </c>
      <c r="AB73" s="19">
        <f>IF(AND(D73=1,G73=1),Inputs!$L$51,IF(AND(D73=2,G73=1),Inputs!$L$52,IF(AND(D73=3,G73=1),Inputs!$L$53,IF(AND(D73=4,G73=1),Inputs!$L$54,0))))</f>
        <v>0</v>
      </c>
      <c r="AC73" s="19">
        <f>IF(AND(D73=1,H73=1),Inputs!$M$34,IF(AND(D73=2,H73=1),Inputs!$M$35,IF(AND(D73=3,H73=1),Inputs!$M$36,IF(AND(D73=4,H73=1),Inputs!$M$37,0))))</f>
        <v>0</v>
      </c>
      <c r="AD73" s="19">
        <f>IF(AND(D73=1,H73=1),Inputs!$M$51,IF(AND(D73=2,H73=1),Inputs!$M$52,IF(AND(D73=3,H73=1),Inputs!$M$53,IF(AND(D73=4,H73=1),Inputs!$M$54,0))))</f>
        <v>0</v>
      </c>
      <c r="AE73" s="19">
        <f>IF(AND(D73=1,I73=1),Inputs!$N$34,IF(AND(D73=2,I73=1),Inputs!$N$35,IF(AND(D73=3,I73=1),Inputs!$N$36,IF(AND(D73=4,I73=1),Inputs!$N$37,0))))</f>
        <v>0</v>
      </c>
      <c r="AF73" s="19">
        <f>IF(AND(D73=1,I73=1),Inputs!$N$51,IF(AND(D73=2,I73=1),Inputs!$N$52,IF(AND(D73=3,I73=1),Inputs!$N$53,IF(AND(D73=4,I73=1),Inputs!$N$54,0))))</f>
        <v>0</v>
      </c>
      <c r="AG73" s="19" t="e">
        <f t="shared" si="17"/>
        <v>#N/A</v>
      </c>
      <c r="AH73" s="19" t="e">
        <f t="shared" si="18"/>
        <v>#N/A</v>
      </c>
      <c r="AI73" s="19" t="e">
        <f t="shared" si="19"/>
        <v>#N/A</v>
      </c>
      <c r="AJ73" s="19" t="e">
        <f>IF(K73=2,Inputs!$B$7,IF(K73=3,Inputs!$B$8,IF(K73=4,Inputs!$B$9,IF(K73=5,Inputs!$B$10,IF(K73=6,Inputs!$B$11)))))</f>
        <v>#N/A</v>
      </c>
      <c r="AK73" s="19">
        <f>Inputs!$B$65+C73</f>
        <v>500</v>
      </c>
      <c r="AL73" s="19" t="e">
        <f t="shared" si="20"/>
        <v>#N/A</v>
      </c>
      <c r="AM73" s="19" t="e">
        <f t="shared" si="21"/>
        <v>#N/A</v>
      </c>
      <c r="AN73" s="19" t="e">
        <f t="shared" si="11"/>
        <v>#N/A</v>
      </c>
      <c r="AO73" s="19" t="e">
        <f t="shared" si="12"/>
        <v>#N/A</v>
      </c>
      <c r="AP73" s="19" t="e">
        <f t="shared" si="13"/>
        <v>#N/A</v>
      </c>
      <c r="AQ73" s="22">
        <f t="shared" si="14"/>
        <v>0</v>
      </c>
      <c r="AR73" s="22">
        <f t="shared" si="15"/>
        <v>0</v>
      </c>
      <c r="AS73" s="22">
        <f>IF(AND(AQ73&gt;=Inputs!$B$15,D73=2),MAX(C73,Inputs!$B$15),AQ73)</f>
        <v>0</v>
      </c>
      <c r="AT73" s="22">
        <f>IF(AND(AR73&gt;=Inputs!$B$15,D73=2),MAX(C73,Inputs!$B$15),AR73)</f>
        <v>0</v>
      </c>
      <c r="AU73" s="22">
        <f>IF(AND(AS73&gt;=Inputs!$B$16,D73&lt;4),MAX(C73,Inputs!$B$16),AS73)</f>
        <v>0</v>
      </c>
      <c r="AV73" s="22">
        <f>IF(AND(AT73&gt;=Inputs!$B$16,D73&lt;4),MAX(C73,Inputs!$B$16),AT73)</f>
        <v>0</v>
      </c>
      <c r="AW73" s="20">
        <f>IF(AU73&gt;Inputs!$B$17,Inputs!$B$17,AU73)</f>
        <v>0</v>
      </c>
      <c r="AX73" s="20">
        <f>IF(AV73&gt;Inputs!$B$17,Inputs!$B$17,AV73)</f>
        <v>0</v>
      </c>
    </row>
    <row r="74" spans="1:50" x14ac:dyDescent="0.25">
      <c r="A74" s="1">
        <f>Levels!A75</f>
        <v>0</v>
      </c>
      <c r="B74" s="1">
        <f>Levels!B75</f>
        <v>0</v>
      </c>
      <c r="C74" s="15">
        <f>IF(AND(E74=0,F74=1),Levels!C75,'2014-2015'!AW74)</f>
        <v>0</v>
      </c>
      <c r="D74" s="1">
        <f>Levels!G75</f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 t="e">
        <f>Levels!AF75</f>
        <v>#N/A</v>
      </c>
      <c r="K74" s="1" t="e">
        <f>Levels!AG75</f>
        <v>#N/A</v>
      </c>
      <c r="L74" s="1" t="e">
        <f t="shared" si="16"/>
        <v>#N/A</v>
      </c>
      <c r="M74" s="19">
        <f>IF(D74=1,Inputs!$J$25,IF(D74=2,Inputs!$J$26,IF(D74=3,Inputs!$J$27,IF(D74=4,Inputs!$J$28,0))))</f>
        <v>0</v>
      </c>
      <c r="N74" s="19">
        <f>IF(D74=1,Inputs!$J$42,IF(D74=2,Inputs!$J$43,IF(D74=3,Inputs!$J$44,IF(D74=4,Inputs!$J$45,0))))</f>
        <v>0</v>
      </c>
      <c r="O74" s="19">
        <f>IF(D74=1,Inputs!$K$25,IF(D74=2,Inputs!$K$26,IF(D74=3,Inputs!$K$27,IF(D74=4,Inputs!$K$28,0))))</f>
        <v>0</v>
      </c>
      <c r="P74" s="19">
        <f>IF(D74=1,Inputs!$K$42,IF(D74=2,Inputs!$K$43,IF(D74=3,Inputs!$K$44,IF(D74=4,Inputs!$K$45,0))))</f>
        <v>0</v>
      </c>
      <c r="Q74" s="19">
        <f>IF(AND(D74=1,G74=1),Inputs!$L$25,IF(AND(D74=2,G74=1),Inputs!$L$26,IF(AND(D74=3,G74=1),Inputs!$L$27,IF(AND(D74=4,G74=1),Inputs!$L$28,0))))</f>
        <v>0</v>
      </c>
      <c r="R74" s="19">
        <f>IF(AND(D74=1,G74=1),Inputs!$L$42,IF(AND(D74=2,G74=1),Inputs!$L$43,IF(AND(D74=3,G74=1),Inputs!$L$44,IF(AND(D74=4,G74=1),Inputs!$L$45,0))))</f>
        <v>0</v>
      </c>
      <c r="S74" s="19">
        <f>IF(AND(D74=1,H74=1),Inputs!$M$25,IF(AND(D74=2,H74=1),Inputs!$M$26,IF(AND(D74=3,H74=1),Inputs!$M$27,IF(AND(D74=4,H74=1),Inputs!$M$28,0))))</f>
        <v>0</v>
      </c>
      <c r="T74" s="19">
        <f>IF(AND(D74=1,H74=1),Inputs!$M$42,IF(AND(D74=2,H74=1),Inputs!$M$43,IF(AND(D74=3,H74=1),Inputs!$M$44,IF(AND(D74=4,H74=1),Inputs!$M$45,0))))</f>
        <v>0</v>
      </c>
      <c r="U74" s="19">
        <f>IF(AND(D74=1,I74=1),Inputs!$N$25,IF(AND(D74=2,I74=1),Inputs!$N$26,IF(AND(D74=3,I74=1),Inputs!$N$27,IF(AND(D74=4,I74=1),Inputs!$N$28,0))))</f>
        <v>0</v>
      </c>
      <c r="V74" s="19">
        <f>IF(AND(D74=1,I74=1),Inputs!$N$42,IF(AND(D74=2,I74=1),Inputs!$N$43,IF(AND(D74=3,I74=1),Inputs!$N$44,IF(AND(D74=4,I74=1),Inputs!$N$45,0))))</f>
        <v>0</v>
      </c>
      <c r="W74" s="19">
        <f>IF(D74=1,Inputs!$J$34,IF(D74=2,Inputs!$J$35,IF(D74=3,Inputs!$J$36,IF(D74=4,Inputs!$J$37,0))))</f>
        <v>0</v>
      </c>
      <c r="X74" s="19">
        <f>IF(D74=1,Inputs!$J$51,IF(D74=2,Inputs!$J$52,IF(D74=3,Inputs!$J$53,IF(D74=4,Inputs!$J$54,0))))</f>
        <v>0</v>
      </c>
      <c r="Y74" s="19">
        <f>IF(D74=1,Inputs!$K$34,IF(D74=2,Inputs!$K$35,IF(D74=3,Inputs!$K$36,IF(D74=4,Inputs!$K$37,0))))</f>
        <v>0</v>
      </c>
      <c r="Z74" s="19">
        <f>IF(D74=1,Inputs!$K$51,IF(D74=2,Inputs!$K$52,IF(D74=3,Inputs!$K$53,IF(D74=4,Inputs!$K$54,0))))</f>
        <v>0</v>
      </c>
      <c r="AA74" s="19">
        <f>IF(AND(D74=1,G74=1),Inputs!$L$34,IF(AND(D74=2,G74=1),Inputs!$L$35,IF(AND(D74=3,G74=1),Inputs!$L$36,IF(AND(D74=4,G74=1),Inputs!$L$37,0))))</f>
        <v>0</v>
      </c>
      <c r="AB74" s="19">
        <f>IF(AND(D74=1,G74=1),Inputs!$L$51,IF(AND(D74=2,G74=1),Inputs!$L$52,IF(AND(D74=3,G74=1),Inputs!$L$53,IF(AND(D74=4,G74=1),Inputs!$L$54,0))))</f>
        <v>0</v>
      </c>
      <c r="AC74" s="19">
        <f>IF(AND(D74=1,H74=1),Inputs!$M$34,IF(AND(D74=2,H74=1),Inputs!$M$35,IF(AND(D74=3,H74=1),Inputs!$M$36,IF(AND(D74=4,H74=1),Inputs!$M$37,0))))</f>
        <v>0</v>
      </c>
      <c r="AD74" s="19">
        <f>IF(AND(D74=1,H74=1),Inputs!$M$51,IF(AND(D74=2,H74=1),Inputs!$M$52,IF(AND(D74=3,H74=1),Inputs!$M$53,IF(AND(D74=4,H74=1),Inputs!$M$54,0))))</f>
        <v>0</v>
      </c>
      <c r="AE74" s="19">
        <f>IF(AND(D74=1,I74=1),Inputs!$N$34,IF(AND(D74=2,I74=1),Inputs!$N$35,IF(AND(D74=3,I74=1),Inputs!$N$36,IF(AND(D74=4,I74=1),Inputs!$N$37,0))))</f>
        <v>0</v>
      </c>
      <c r="AF74" s="19">
        <f>IF(AND(D74=1,I74=1),Inputs!$N$51,IF(AND(D74=2,I74=1),Inputs!$N$52,IF(AND(D74=3,I74=1),Inputs!$N$53,IF(AND(D74=4,I74=1),Inputs!$N$54,0))))</f>
        <v>0</v>
      </c>
      <c r="AG74" s="19" t="e">
        <f t="shared" si="17"/>
        <v>#N/A</v>
      </c>
      <c r="AH74" s="19" t="e">
        <f t="shared" si="18"/>
        <v>#N/A</v>
      </c>
      <c r="AI74" s="19" t="e">
        <f t="shared" si="19"/>
        <v>#N/A</v>
      </c>
      <c r="AJ74" s="19" t="e">
        <f>IF(K74=2,Inputs!$B$7,IF(K74=3,Inputs!$B$8,IF(K74=4,Inputs!$B$9,IF(K74=5,Inputs!$B$10,IF(K74=6,Inputs!$B$11)))))</f>
        <v>#N/A</v>
      </c>
      <c r="AK74" s="19">
        <f>Inputs!$B$65+C74</f>
        <v>500</v>
      </c>
      <c r="AL74" s="19" t="e">
        <f t="shared" si="20"/>
        <v>#N/A</v>
      </c>
      <c r="AM74" s="19" t="e">
        <f t="shared" si="21"/>
        <v>#N/A</v>
      </c>
      <c r="AN74" s="19" t="e">
        <f t="shared" si="11"/>
        <v>#N/A</v>
      </c>
      <c r="AO74" s="19" t="e">
        <f t="shared" si="12"/>
        <v>#N/A</v>
      </c>
      <c r="AP74" s="19" t="e">
        <f t="shared" si="13"/>
        <v>#N/A</v>
      </c>
      <c r="AQ74" s="22">
        <f t="shared" si="14"/>
        <v>0</v>
      </c>
      <c r="AR74" s="22">
        <f t="shared" si="15"/>
        <v>0</v>
      </c>
      <c r="AS74" s="22">
        <f>IF(AND(AQ74&gt;=Inputs!$B$15,D74=2),MAX(C74,Inputs!$B$15),AQ74)</f>
        <v>0</v>
      </c>
      <c r="AT74" s="22">
        <f>IF(AND(AR74&gt;=Inputs!$B$15,D74=2),MAX(C74,Inputs!$B$15),AR74)</f>
        <v>0</v>
      </c>
      <c r="AU74" s="22">
        <f>IF(AND(AS74&gt;=Inputs!$B$16,D74&lt;4),MAX(C74,Inputs!$B$16),AS74)</f>
        <v>0</v>
      </c>
      <c r="AV74" s="22">
        <f>IF(AND(AT74&gt;=Inputs!$B$16,D74&lt;4),MAX(C74,Inputs!$B$16),AT74)</f>
        <v>0</v>
      </c>
      <c r="AW74" s="20">
        <f>IF(AU74&gt;Inputs!$B$17,Inputs!$B$17,AU74)</f>
        <v>0</v>
      </c>
      <c r="AX74" s="20">
        <f>IF(AV74&gt;Inputs!$B$17,Inputs!$B$17,AV74)</f>
        <v>0</v>
      </c>
    </row>
    <row r="75" spans="1:50" x14ac:dyDescent="0.25">
      <c r="A75" s="1">
        <f>Levels!A76</f>
        <v>0</v>
      </c>
      <c r="B75" s="1">
        <f>Levels!B76</f>
        <v>0</v>
      </c>
      <c r="C75" s="15">
        <f>IF(AND(E75=0,F75=1),Levels!C76,'2014-2015'!AW75)</f>
        <v>0</v>
      </c>
      <c r="D75" s="1">
        <f>Levels!G76</f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 t="e">
        <f>Levels!AF76</f>
        <v>#N/A</v>
      </c>
      <c r="K75" s="1" t="e">
        <f>Levels!AG76</f>
        <v>#N/A</v>
      </c>
      <c r="L75" s="1" t="e">
        <f t="shared" si="16"/>
        <v>#N/A</v>
      </c>
      <c r="M75" s="19">
        <f>IF(D75=1,Inputs!$J$25,IF(D75=2,Inputs!$J$26,IF(D75=3,Inputs!$J$27,IF(D75=4,Inputs!$J$28,0))))</f>
        <v>0</v>
      </c>
      <c r="N75" s="19">
        <f>IF(D75=1,Inputs!$J$42,IF(D75=2,Inputs!$J$43,IF(D75=3,Inputs!$J$44,IF(D75=4,Inputs!$J$45,0))))</f>
        <v>0</v>
      </c>
      <c r="O75" s="19">
        <f>IF(D75=1,Inputs!$K$25,IF(D75=2,Inputs!$K$26,IF(D75=3,Inputs!$K$27,IF(D75=4,Inputs!$K$28,0))))</f>
        <v>0</v>
      </c>
      <c r="P75" s="19">
        <f>IF(D75=1,Inputs!$K$42,IF(D75=2,Inputs!$K$43,IF(D75=3,Inputs!$K$44,IF(D75=4,Inputs!$K$45,0))))</f>
        <v>0</v>
      </c>
      <c r="Q75" s="19">
        <f>IF(AND(D75=1,G75=1),Inputs!$L$25,IF(AND(D75=2,G75=1),Inputs!$L$26,IF(AND(D75=3,G75=1),Inputs!$L$27,IF(AND(D75=4,G75=1),Inputs!$L$28,0))))</f>
        <v>0</v>
      </c>
      <c r="R75" s="19">
        <f>IF(AND(D75=1,G75=1),Inputs!$L$42,IF(AND(D75=2,G75=1),Inputs!$L$43,IF(AND(D75=3,G75=1),Inputs!$L$44,IF(AND(D75=4,G75=1),Inputs!$L$45,0))))</f>
        <v>0</v>
      </c>
      <c r="S75" s="19">
        <f>IF(AND(D75=1,H75=1),Inputs!$M$25,IF(AND(D75=2,H75=1),Inputs!$M$26,IF(AND(D75=3,H75=1),Inputs!$M$27,IF(AND(D75=4,H75=1),Inputs!$M$28,0))))</f>
        <v>0</v>
      </c>
      <c r="T75" s="19">
        <f>IF(AND(D75=1,H75=1),Inputs!$M$42,IF(AND(D75=2,H75=1),Inputs!$M$43,IF(AND(D75=3,H75=1),Inputs!$M$44,IF(AND(D75=4,H75=1),Inputs!$M$45,0))))</f>
        <v>0</v>
      </c>
      <c r="U75" s="19">
        <f>IF(AND(D75=1,I75=1),Inputs!$N$25,IF(AND(D75=2,I75=1),Inputs!$N$26,IF(AND(D75=3,I75=1),Inputs!$N$27,IF(AND(D75=4,I75=1),Inputs!$N$28,0))))</f>
        <v>0</v>
      </c>
      <c r="V75" s="19">
        <f>IF(AND(D75=1,I75=1),Inputs!$N$42,IF(AND(D75=2,I75=1),Inputs!$N$43,IF(AND(D75=3,I75=1),Inputs!$N$44,IF(AND(D75=4,I75=1),Inputs!$N$45,0))))</f>
        <v>0</v>
      </c>
      <c r="W75" s="19">
        <f>IF(D75=1,Inputs!$J$34,IF(D75=2,Inputs!$J$35,IF(D75=3,Inputs!$J$36,IF(D75=4,Inputs!$J$37,0))))</f>
        <v>0</v>
      </c>
      <c r="X75" s="19">
        <f>IF(D75=1,Inputs!$J$51,IF(D75=2,Inputs!$J$52,IF(D75=3,Inputs!$J$53,IF(D75=4,Inputs!$J$54,0))))</f>
        <v>0</v>
      </c>
      <c r="Y75" s="19">
        <f>IF(D75=1,Inputs!$K$34,IF(D75=2,Inputs!$K$35,IF(D75=3,Inputs!$K$36,IF(D75=4,Inputs!$K$37,0))))</f>
        <v>0</v>
      </c>
      <c r="Z75" s="19">
        <f>IF(D75=1,Inputs!$K$51,IF(D75=2,Inputs!$K$52,IF(D75=3,Inputs!$K$53,IF(D75=4,Inputs!$K$54,0))))</f>
        <v>0</v>
      </c>
      <c r="AA75" s="19">
        <f>IF(AND(D75=1,G75=1),Inputs!$L$34,IF(AND(D75=2,G75=1),Inputs!$L$35,IF(AND(D75=3,G75=1),Inputs!$L$36,IF(AND(D75=4,G75=1),Inputs!$L$37,0))))</f>
        <v>0</v>
      </c>
      <c r="AB75" s="19">
        <f>IF(AND(D75=1,G75=1),Inputs!$L$51,IF(AND(D75=2,G75=1),Inputs!$L$52,IF(AND(D75=3,G75=1),Inputs!$L$53,IF(AND(D75=4,G75=1),Inputs!$L$54,0))))</f>
        <v>0</v>
      </c>
      <c r="AC75" s="19">
        <f>IF(AND(D75=1,H75=1),Inputs!$M$34,IF(AND(D75=2,H75=1),Inputs!$M$35,IF(AND(D75=3,H75=1),Inputs!$M$36,IF(AND(D75=4,H75=1),Inputs!$M$37,0))))</f>
        <v>0</v>
      </c>
      <c r="AD75" s="19">
        <f>IF(AND(D75=1,H75=1),Inputs!$M$51,IF(AND(D75=2,H75=1),Inputs!$M$52,IF(AND(D75=3,H75=1),Inputs!$M$53,IF(AND(D75=4,H75=1),Inputs!$M$54,0))))</f>
        <v>0</v>
      </c>
      <c r="AE75" s="19">
        <f>IF(AND(D75=1,I75=1),Inputs!$N$34,IF(AND(D75=2,I75=1),Inputs!$N$35,IF(AND(D75=3,I75=1),Inputs!$N$36,IF(AND(D75=4,I75=1),Inputs!$N$37,0))))</f>
        <v>0</v>
      </c>
      <c r="AF75" s="19">
        <f>IF(AND(D75=1,I75=1),Inputs!$N$51,IF(AND(D75=2,I75=1),Inputs!$N$52,IF(AND(D75=3,I75=1),Inputs!$N$53,IF(AND(D75=4,I75=1),Inputs!$N$54,0))))</f>
        <v>0</v>
      </c>
      <c r="AG75" s="19" t="e">
        <f t="shared" si="17"/>
        <v>#N/A</v>
      </c>
      <c r="AH75" s="19" t="e">
        <f t="shared" si="18"/>
        <v>#N/A</v>
      </c>
      <c r="AI75" s="19" t="e">
        <f t="shared" si="19"/>
        <v>#N/A</v>
      </c>
      <c r="AJ75" s="19" t="e">
        <f>IF(K75=2,Inputs!$B$7,IF(K75=3,Inputs!$B$8,IF(K75=4,Inputs!$B$9,IF(K75=5,Inputs!$B$10,IF(K75=6,Inputs!$B$11)))))</f>
        <v>#N/A</v>
      </c>
      <c r="AK75" s="19">
        <f>Inputs!$B$65+C75</f>
        <v>500</v>
      </c>
      <c r="AL75" s="19" t="e">
        <f t="shared" si="20"/>
        <v>#N/A</v>
      </c>
      <c r="AM75" s="19" t="e">
        <f t="shared" si="21"/>
        <v>#N/A</v>
      </c>
      <c r="AN75" s="19" t="e">
        <f t="shared" si="11"/>
        <v>#N/A</v>
      </c>
      <c r="AO75" s="19" t="e">
        <f t="shared" si="12"/>
        <v>#N/A</v>
      </c>
      <c r="AP75" s="19" t="e">
        <f t="shared" si="13"/>
        <v>#N/A</v>
      </c>
      <c r="AQ75" s="22">
        <f t="shared" si="14"/>
        <v>0</v>
      </c>
      <c r="AR75" s="22">
        <f t="shared" si="15"/>
        <v>0</v>
      </c>
      <c r="AS75" s="22">
        <f>IF(AND(AQ75&gt;=Inputs!$B$15,D75=2),MAX(C75,Inputs!$B$15),AQ75)</f>
        <v>0</v>
      </c>
      <c r="AT75" s="22">
        <f>IF(AND(AR75&gt;=Inputs!$B$15,D75=2),MAX(C75,Inputs!$B$15),AR75)</f>
        <v>0</v>
      </c>
      <c r="AU75" s="22">
        <f>IF(AND(AS75&gt;=Inputs!$B$16,D75&lt;4),MAX(C75,Inputs!$B$16),AS75)</f>
        <v>0</v>
      </c>
      <c r="AV75" s="22">
        <f>IF(AND(AT75&gt;=Inputs!$B$16,D75&lt;4),MAX(C75,Inputs!$B$16),AT75)</f>
        <v>0</v>
      </c>
      <c r="AW75" s="20">
        <f>IF(AU75&gt;Inputs!$B$17,Inputs!$B$17,AU75)</f>
        <v>0</v>
      </c>
      <c r="AX75" s="20">
        <f>IF(AV75&gt;Inputs!$B$17,Inputs!$B$17,AV75)</f>
        <v>0</v>
      </c>
    </row>
    <row r="76" spans="1:50" x14ac:dyDescent="0.25">
      <c r="A76" s="1">
        <f>Levels!A77</f>
        <v>0</v>
      </c>
      <c r="B76" s="1">
        <f>Levels!B77</f>
        <v>0</v>
      </c>
      <c r="C76" s="15">
        <f>IF(AND(E76=0,F76=1),Levels!C77,'2014-2015'!AW76)</f>
        <v>0</v>
      </c>
      <c r="D76" s="1">
        <f>Levels!G77</f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 t="e">
        <f>Levels!AF77</f>
        <v>#N/A</v>
      </c>
      <c r="K76" s="1" t="e">
        <f>Levels!AG77</f>
        <v>#N/A</v>
      </c>
      <c r="L76" s="1" t="e">
        <f t="shared" si="16"/>
        <v>#N/A</v>
      </c>
      <c r="M76" s="19">
        <f>IF(D76=1,Inputs!$J$25,IF(D76=2,Inputs!$J$26,IF(D76=3,Inputs!$J$27,IF(D76=4,Inputs!$J$28,0))))</f>
        <v>0</v>
      </c>
      <c r="N76" s="19">
        <f>IF(D76=1,Inputs!$J$42,IF(D76=2,Inputs!$J$43,IF(D76=3,Inputs!$J$44,IF(D76=4,Inputs!$J$45,0))))</f>
        <v>0</v>
      </c>
      <c r="O76" s="19">
        <f>IF(D76=1,Inputs!$K$25,IF(D76=2,Inputs!$K$26,IF(D76=3,Inputs!$K$27,IF(D76=4,Inputs!$K$28,0))))</f>
        <v>0</v>
      </c>
      <c r="P76" s="19">
        <f>IF(D76=1,Inputs!$K$42,IF(D76=2,Inputs!$K$43,IF(D76=3,Inputs!$K$44,IF(D76=4,Inputs!$K$45,0))))</f>
        <v>0</v>
      </c>
      <c r="Q76" s="19">
        <f>IF(AND(D76=1,G76=1),Inputs!$L$25,IF(AND(D76=2,G76=1),Inputs!$L$26,IF(AND(D76=3,G76=1),Inputs!$L$27,IF(AND(D76=4,G76=1),Inputs!$L$28,0))))</f>
        <v>0</v>
      </c>
      <c r="R76" s="19">
        <f>IF(AND(D76=1,G76=1),Inputs!$L$42,IF(AND(D76=2,G76=1),Inputs!$L$43,IF(AND(D76=3,G76=1),Inputs!$L$44,IF(AND(D76=4,G76=1),Inputs!$L$45,0))))</f>
        <v>0</v>
      </c>
      <c r="S76" s="19">
        <f>IF(AND(D76=1,H76=1),Inputs!$M$25,IF(AND(D76=2,H76=1),Inputs!$M$26,IF(AND(D76=3,H76=1),Inputs!$M$27,IF(AND(D76=4,H76=1),Inputs!$M$28,0))))</f>
        <v>0</v>
      </c>
      <c r="T76" s="19">
        <f>IF(AND(D76=1,H76=1),Inputs!$M$42,IF(AND(D76=2,H76=1),Inputs!$M$43,IF(AND(D76=3,H76=1),Inputs!$M$44,IF(AND(D76=4,H76=1),Inputs!$M$45,0))))</f>
        <v>0</v>
      </c>
      <c r="U76" s="19">
        <f>IF(AND(D76=1,I76=1),Inputs!$N$25,IF(AND(D76=2,I76=1),Inputs!$N$26,IF(AND(D76=3,I76=1),Inputs!$N$27,IF(AND(D76=4,I76=1),Inputs!$N$28,0))))</f>
        <v>0</v>
      </c>
      <c r="V76" s="19">
        <f>IF(AND(D76=1,I76=1),Inputs!$N$42,IF(AND(D76=2,I76=1),Inputs!$N$43,IF(AND(D76=3,I76=1),Inputs!$N$44,IF(AND(D76=4,I76=1),Inputs!$N$45,0))))</f>
        <v>0</v>
      </c>
      <c r="W76" s="19">
        <f>IF(D76=1,Inputs!$J$34,IF(D76=2,Inputs!$J$35,IF(D76=3,Inputs!$J$36,IF(D76=4,Inputs!$J$37,0))))</f>
        <v>0</v>
      </c>
      <c r="X76" s="19">
        <f>IF(D76=1,Inputs!$J$51,IF(D76=2,Inputs!$J$52,IF(D76=3,Inputs!$J$53,IF(D76=4,Inputs!$J$54,0))))</f>
        <v>0</v>
      </c>
      <c r="Y76" s="19">
        <f>IF(D76=1,Inputs!$K$34,IF(D76=2,Inputs!$K$35,IF(D76=3,Inputs!$K$36,IF(D76=4,Inputs!$K$37,0))))</f>
        <v>0</v>
      </c>
      <c r="Z76" s="19">
        <f>IF(D76=1,Inputs!$K$51,IF(D76=2,Inputs!$K$52,IF(D76=3,Inputs!$K$53,IF(D76=4,Inputs!$K$54,0))))</f>
        <v>0</v>
      </c>
      <c r="AA76" s="19">
        <f>IF(AND(D76=1,G76=1),Inputs!$L$34,IF(AND(D76=2,G76=1),Inputs!$L$35,IF(AND(D76=3,G76=1),Inputs!$L$36,IF(AND(D76=4,G76=1),Inputs!$L$37,0))))</f>
        <v>0</v>
      </c>
      <c r="AB76" s="19">
        <f>IF(AND(D76=1,G76=1),Inputs!$L$51,IF(AND(D76=2,G76=1),Inputs!$L$52,IF(AND(D76=3,G76=1),Inputs!$L$53,IF(AND(D76=4,G76=1),Inputs!$L$54,0))))</f>
        <v>0</v>
      </c>
      <c r="AC76" s="19">
        <f>IF(AND(D76=1,H76=1),Inputs!$M$34,IF(AND(D76=2,H76=1),Inputs!$M$35,IF(AND(D76=3,H76=1),Inputs!$M$36,IF(AND(D76=4,H76=1),Inputs!$M$37,0))))</f>
        <v>0</v>
      </c>
      <c r="AD76" s="19">
        <f>IF(AND(D76=1,H76=1),Inputs!$M$51,IF(AND(D76=2,H76=1),Inputs!$M$52,IF(AND(D76=3,H76=1),Inputs!$M$53,IF(AND(D76=4,H76=1),Inputs!$M$54,0))))</f>
        <v>0</v>
      </c>
      <c r="AE76" s="19">
        <f>IF(AND(D76=1,I76=1),Inputs!$N$34,IF(AND(D76=2,I76=1),Inputs!$N$35,IF(AND(D76=3,I76=1),Inputs!$N$36,IF(AND(D76=4,I76=1),Inputs!$N$37,0))))</f>
        <v>0</v>
      </c>
      <c r="AF76" s="19">
        <f>IF(AND(D76=1,I76=1),Inputs!$N$51,IF(AND(D76=2,I76=1),Inputs!$N$52,IF(AND(D76=3,I76=1),Inputs!$N$53,IF(AND(D76=4,I76=1),Inputs!$N$54,0))))</f>
        <v>0</v>
      </c>
      <c r="AG76" s="19" t="e">
        <f t="shared" si="17"/>
        <v>#N/A</v>
      </c>
      <c r="AH76" s="19" t="e">
        <f t="shared" si="18"/>
        <v>#N/A</v>
      </c>
      <c r="AI76" s="19" t="e">
        <f t="shared" si="19"/>
        <v>#N/A</v>
      </c>
      <c r="AJ76" s="19" t="e">
        <f>IF(K76=2,Inputs!$B$7,IF(K76=3,Inputs!$B$8,IF(K76=4,Inputs!$B$9,IF(K76=5,Inputs!$B$10,IF(K76=6,Inputs!$B$11)))))</f>
        <v>#N/A</v>
      </c>
      <c r="AK76" s="19">
        <f>Inputs!$B$65+C76</f>
        <v>500</v>
      </c>
      <c r="AL76" s="19" t="e">
        <f t="shared" si="20"/>
        <v>#N/A</v>
      </c>
      <c r="AM76" s="19" t="e">
        <f t="shared" si="21"/>
        <v>#N/A</v>
      </c>
      <c r="AN76" s="19" t="e">
        <f t="shared" si="11"/>
        <v>#N/A</v>
      </c>
      <c r="AO76" s="19" t="e">
        <f t="shared" si="12"/>
        <v>#N/A</v>
      </c>
      <c r="AP76" s="19" t="e">
        <f t="shared" si="13"/>
        <v>#N/A</v>
      </c>
      <c r="AQ76" s="22">
        <f t="shared" si="14"/>
        <v>0</v>
      </c>
      <c r="AR76" s="22">
        <f t="shared" si="15"/>
        <v>0</v>
      </c>
      <c r="AS76" s="22">
        <f>IF(AND(AQ76&gt;=Inputs!$B$15,D76=2),MAX(C76,Inputs!$B$15),AQ76)</f>
        <v>0</v>
      </c>
      <c r="AT76" s="22">
        <f>IF(AND(AR76&gt;=Inputs!$B$15,D76=2),MAX(C76,Inputs!$B$15),AR76)</f>
        <v>0</v>
      </c>
      <c r="AU76" s="22">
        <f>IF(AND(AS76&gt;=Inputs!$B$16,D76&lt;4),MAX(C76,Inputs!$B$16),AS76)</f>
        <v>0</v>
      </c>
      <c r="AV76" s="22">
        <f>IF(AND(AT76&gt;=Inputs!$B$16,D76&lt;4),MAX(C76,Inputs!$B$16),AT76)</f>
        <v>0</v>
      </c>
      <c r="AW76" s="20">
        <f>IF(AU76&gt;Inputs!$B$17,Inputs!$B$17,AU76)</f>
        <v>0</v>
      </c>
      <c r="AX76" s="20">
        <f>IF(AV76&gt;Inputs!$B$17,Inputs!$B$17,AV76)</f>
        <v>0</v>
      </c>
    </row>
    <row r="77" spans="1:50" x14ac:dyDescent="0.25">
      <c r="A77" s="1">
        <f>Levels!A78</f>
        <v>0</v>
      </c>
      <c r="B77" s="1">
        <f>Levels!B78</f>
        <v>0</v>
      </c>
      <c r="C77" s="15">
        <f>IF(AND(E77=0,F77=1),Levels!C78,'2014-2015'!AW77)</f>
        <v>0</v>
      </c>
      <c r="D77" s="1">
        <f>Levels!G78</f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 t="e">
        <f>Levels!AF78</f>
        <v>#N/A</v>
      </c>
      <c r="K77" s="1" t="e">
        <f>Levels!AG78</f>
        <v>#N/A</v>
      </c>
      <c r="L77" s="1" t="e">
        <f t="shared" si="16"/>
        <v>#N/A</v>
      </c>
      <c r="M77" s="19">
        <f>IF(D77=1,Inputs!$J$25,IF(D77=2,Inputs!$J$26,IF(D77=3,Inputs!$J$27,IF(D77=4,Inputs!$J$28,0))))</f>
        <v>0</v>
      </c>
      <c r="N77" s="19">
        <f>IF(D77=1,Inputs!$J$42,IF(D77=2,Inputs!$J$43,IF(D77=3,Inputs!$J$44,IF(D77=4,Inputs!$J$45,0))))</f>
        <v>0</v>
      </c>
      <c r="O77" s="19">
        <f>IF(D77=1,Inputs!$K$25,IF(D77=2,Inputs!$K$26,IF(D77=3,Inputs!$K$27,IF(D77=4,Inputs!$K$28,0))))</f>
        <v>0</v>
      </c>
      <c r="P77" s="19">
        <f>IF(D77=1,Inputs!$K$42,IF(D77=2,Inputs!$K$43,IF(D77=3,Inputs!$K$44,IF(D77=4,Inputs!$K$45,0))))</f>
        <v>0</v>
      </c>
      <c r="Q77" s="19">
        <f>IF(AND(D77=1,G77=1),Inputs!$L$25,IF(AND(D77=2,G77=1),Inputs!$L$26,IF(AND(D77=3,G77=1),Inputs!$L$27,IF(AND(D77=4,G77=1),Inputs!$L$28,0))))</f>
        <v>0</v>
      </c>
      <c r="R77" s="19">
        <f>IF(AND(D77=1,G77=1),Inputs!$L$42,IF(AND(D77=2,G77=1),Inputs!$L$43,IF(AND(D77=3,G77=1),Inputs!$L$44,IF(AND(D77=4,G77=1),Inputs!$L$45,0))))</f>
        <v>0</v>
      </c>
      <c r="S77" s="19">
        <f>IF(AND(D77=1,H77=1),Inputs!$M$25,IF(AND(D77=2,H77=1),Inputs!$M$26,IF(AND(D77=3,H77=1),Inputs!$M$27,IF(AND(D77=4,H77=1),Inputs!$M$28,0))))</f>
        <v>0</v>
      </c>
      <c r="T77" s="19">
        <f>IF(AND(D77=1,H77=1),Inputs!$M$42,IF(AND(D77=2,H77=1),Inputs!$M$43,IF(AND(D77=3,H77=1),Inputs!$M$44,IF(AND(D77=4,H77=1),Inputs!$M$45,0))))</f>
        <v>0</v>
      </c>
      <c r="U77" s="19">
        <f>IF(AND(D77=1,I77=1),Inputs!$N$25,IF(AND(D77=2,I77=1),Inputs!$N$26,IF(AND(D77=3,I77=1),Inputs!$N$27,IF(AND(D77=4,I77=1),Inputs!$N$28,0))))</f>
        <v>0</v>
      </c>
      <c r="V77" s="19">
        <f>IF(AND(D77=1,I77=1),Inputs!$N$42,IF(AND(D77=2,I77=1),Inputs!$N$43,IF(AND(D77=3,I77=1),Inputs!$N$44,IF(AND(D77=4,I77=1),Inputs!$N$45,0))))</f>
        <v>0</v>
      </c>
      <c r="W77" s="19">
        <f>IF(D77=1,Inputs!$J$34,IF(D77=2,Inputs!$J$35,IF(D77=3,Inputs!$J$36,IF(D77=4,Inputs!$J$37,0))))</f>
        <v>0</v>
      </c>
      <c r="X77" s="19">
        <f>IF(D77=1,Inputs!$J$51,IF(D77=2,Inputs!$J$52,IF(D77=3,Inputs!$J$53,IF(D77=4,Inputs!$J$54,0))))</f>
        <v>0</v>
      </c>
      <c r="Y77" s="19">
        <f>IF(D77=1,Inputs!$K$34,IF(D77=2,Inputs!$K$35,IF(D77=3,Inputs!$K$36,IF(D77=4,Inputs!$K$37,0))))</f>
        <v>0</v>
      </c>
      <c r="Z77" s="19">
        <f>IF(D77=1,Inputs!$K$51,IF(D77=2,Inputs!$K$52,IF(D77=3,Inputs!$K$53,IF(D77=4,Inputs!$K$54,0))))</f>
        <v>0</v>
      </c>
      <c r="AA77" s="19">
        <f>IF(AND(D77=1,G77=1),Inputs!$L$34,IF(AND(D77=2,G77=1),Inputs!$L$35,IF(AND(D77=3,G77=1),Inputs!$L$36,IF(AND(D77=4,G77=1),Inputs!$L$37,0))))</f>
        <v>0</v>
      </c>
      <c r="AB77" s="19">
        <f>IF(AND(D77=1,G77=1),Inputs!$L$51,IF(AND(D77=2,G77=1),Inputs!$L$52,IF(AND(D77=3,G77=1),Inputs!$L$53,IF(AND(D77=4,G77=1),Inputs!$L$54,0))))</f>
        <v>0</v>
      </c>
      <c r="AC77" s="19">
        <f>IF(AND(D77=1,H77=1),Inputs!$M$34,IF(AND(D77=2,H77=1),Inputs!$M$35,IF(AND(D77=3,H77=1),Inputs!$M$36,IF(AND(D77=4,H77=1),Inputs!$M$37,0))))</f>
        <v>0</v>
      </c>
      <c r="AD77" s="19">
        <f>IF(AND(D77=1,H77=1),Inputs!$M$51,IF(AND(D77=2,H77=1),Inputs!$M$52,IF(AND(D77=3,H77=1),Inputs!$M$53,IF(AND(D77=4,H77=1),Inputs!$M$54,0))))</f>
        <v>0</v>
      </c>
      <c r="AE77" s="19">
        <f>IF(AND(D77=1,I77=1),Inputs!$N$34,IF(AND(D77=2,I77=1),Inputs!$N$35,IF(AND(D77=3,I77=1),Inputs!$N$36,IF(AND(D77=4,I77=1),Inputs!$N$37,0))))</f>
        <v>0</v>
      </c>
      <c r="AF77" s="19">
        <f>IF(AND(D77=1,I77=1),Inputs!$N$51,IF(AND(D77=2,I77=1),Inputs!$N$52,IF(AND(D77=3,I77=1),Inputs!$N$53,IF(AND(D77=4,I77=1),Inputs!$N$54,0))))</f>
        <v>0</v>
      </c>
      <c r="AG77" s="19" t="e">
        <f t="shared" si="17"/>
        <v>#N/A</v>
      </c>
      <c r="AH77" s="19" t="e">
        <f t="shared" si="18"/>
        <v>#N/A</v>
      </c>
      <c r="AI77" s="19" t="e">
        <f t="shared" si="19"/>
        <v>#N/A</v>
      </c>
      <c r="AJ77" s="19" t="e">
        <f>IF(K77=2,Inputs!$B$7,IF(K77=3,Inputs!$B$8,IF(K77=4,Inputs!$B$9,IF(K77=5,Inputs!$B$10,IF(K77=6,Inputs!$B$11)))))</f>
        <v>#N/A</v>
      </c>
      <c r="AK77" s="19">
        <f>Inputs!$B$65+C77</f>
        <v>500</v>
      </c>
      <c r="AL77" s="19" t="e">
        <f t="shared" si="20"/>
        <v>#N/A</v>
      </c>
      <c r="AM77" s="19" t="e">
        <f t="shared" si="21"/>
        <v>#N/A</v>
      </c>
      <c r="AN77" s="19" t="e">
        <f t="shared" si="11"/>
        <v>#N/A</v>
      </c>
      <c r="AO77" s="19" t="e">
        <f t="shared" si="12"/>
        <v>#N/A</v>
      </c>
      <c r="AP77" s="19" t="e">
        <f t="shared" si="13"/>
        <v>#N/A</v>
      </c>
      <c r="AQ77" s="22">
        <f t="shared" si="14"/>
        <v>0</v>
      </c>
      <c r="AR77" s="22">
        <f t="shared" si="15"/>
        <v>0</v>
      </c>
      <c r="AS77" s="22">
        <f>IF(AND(AQ77&gt;=Inputs!$B$15,D77=2),MAX(C77,Inputs!$B$15),AQ77)</f>
        <v>0</v>
      </c>
      <c r="AT77" s="22">
        <f>IF(AND(AR77&gt;=Inputs!$B$15,D77=2),MAX(C77,Inputs!$B$15),AR77)</f>
        <v>0</v>
      </c>
      <c r="AU77" s="22">
        <f>IF(AND(AS77&gt;=Inputs!$B$16,D77&lt;4),MAX(C77,Inputs!$B$16),AS77)</f>
        <v>0</v>
      </c>
      <c r="AV77" s="22">
        <f>IF(AND(AT77&gt;=Inputs!$B$16,D77&lt;4),MAX(C77,Inputs!$B$16),AT77)</f>
        <v>0</v>
      </c>
      <c r="AW77" s="20">
        <f>IF(AU77&gt;Inputs!$B$17,Inputs!$B$17,AU77)</f>
        <v>0</v>
      </c>
      <c r="AX77" s="20">
        <f>IF(AV77&gt;Inputs!$B$17,Inputs!$B$17,AV77)</f>
        <v>0</v>
      </c>
    </row>
    <row r="78" spans="1:50" x14ac:dyDescent="0.25">
      <c r="A78" s="1">
        <f>Levels!A79</f>
        <v>0</v>
      </c>
      <c r="B78" s="1">
        <f>Levels!B79</f>
        <v>0</v>
      </c>
      <c r="C78" s="15">
        <f>IF(AND(E78=0,F78=1),Levels!C79,'2014-2015'!AW78)</f>
        <v>0</v>
      </c>
      <c r="D78" s="1">
        <f>Levels!G79</f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 t="e">
        <f>Levels!AF79</f>
        <v>#N/A</v>
      </c>
      <c r="K78" s="1" t="e">
        <f>Levels!AG79</f>
        <v>#N/A</v>
      </c>
      <c r="L78" s="1" t="e">
        <f t="shared" si="16"/>
        <v>#N/A</v>
      </c>
      <c r="M78" s="19">
        <f>IF(D78=1,Inputs!$J$25,IF(D78=2,Inputs!$J$26,IF(D78=3,Inputs!$J$27,IF(D78=4,Inputs!$J$28,0))))</f>
        <v>0</v>
      </c>
      <c r="N78" s="19">
        <f>IF(D78=1,Inputs!$J$42,IF(D78=2,Inputs!$J$43,IF(D78=3,Inputs!$J$44,IF(D78=4,Inputs!$J$45,0))))</f>
        <v>0</v>
      </c>
      <c r="O78" s="19">
        <f>IF(D78=1,Inputs!$K$25,IF(D78=2,Inputs!$K$26,IF(D78=3,Inputs!$K$27,IF(D78=4,Inputs!$K$28,0))))</f>
        <v>0</v>
      </c>
      <c r="P78" s="19">
        <f>IF(D78=1,Inputs!$K$42,IF(D78=2,Inputs!$K$43,IF(D78=3,Inputs!$K$44,IF(D78=4,Inputs!$K$45,0))))</f>
        <v>0</v>
      </c>
      <c r="Q78" s="19">
        <f>IF(AND(D78=1,G78=1),Inputs!$L$25,IF(AND(D78=2,G78=1),Inputs!$L$26,IF(AND(D78=3,G78=1),Inputs!$L$27,IF(AND(D78=4,G78=1),Inputs!$L$28,0))))</f>
        <v>0</v>
      </c>
      <c r="R78" s="19">
        <f>IF(AND(D78=1,G78=1),Inputs!$L$42,IF(AND(D78=2,G78=1),Inputs!$L$43,IF(AND(D78=3,G78=1),Inputs!$L$44,IF(AND(D78=4,G78=1),Inputs!$L$45,0))))</f>
        <v>0</v>
      </c>
      <c r="S78" s="19">
        <f>IF(AND(D78=1,H78=1),Inputs!$M$25,IF(AND(D78=2,H78=1),Inputs!$M$26,IF(AND(D78=3,H78=1),Inputs!$M$27,IF(AND(D78=4,H78=1),Inputs!$M$28,0))))</f>
        <v>0</v>
      </c>
      <c r="T78" s="19">
        <f>IF(AND(D78=1,H78=1),Inputs!$M$42,IF(AND(D78=2,H78=1),Inputs!$M$43,IF(AND(D78=3,H78=1),Inputs!$M$44,IF(AND(D78=4,H78=1),Inputs!$M$45,0))))</f>
        <v>0</v>
      </c>
      <c r="U78" s="19">
        <f>IF(AND(D78=1,I78=1),Inputs!$N$25,IF(AND(D78=2,I78=1),Inputs!$N$26,IF(AND(D78=3,I78=1),Inputs!$N$27,IF(AND(D78=4,I78=1),Inputs!$N$28,0))))</f>
        <v>0</v>
      </c>
      <c r="V78" s="19">
        <f>IF(AND(D78=1,I78=1),Inputs!$N$42,IF(AND(D78=2,I78=1),Inputs!$N$43,IF(AND(D78=3,I78=1),Inputs!$N$44,IF(AND(D78=4,I78=1),Inputs!$N$45,0))))</f>
        <v>0</v>
      </c>
      <c r="W78" s="19">
        <f>IF(D78=1,Inputs!$J$34,IF(D78=2,Inputs!$J$35,IF(D78=3,Inputs!$J$36,IF(D78=4,Inputs!$J$37,0))))</f>
        <v>0</v>
      </c>
      <c r="X78" s="19">
        <f>IF(D78=1,Inputs!$J$51,IF(D78=2,Inputs!$J$52,IF(D78=3,Inputs!$J$53,IF(D78=4,Inputs!$J$54,0))))</f>
        <v>0</v>
      </c>
      <c r="Y78" s="19">
        <f>IF(D78=1,Inputs!$K$34,IF(D78=2,Inputs!$K$35,IF(D78=3,Inputs!$K$36,IF(D78=4,Inputs!$K$37,0))))</f>
        <v>0</v>
      </c>
      <c r="Z78" s="19">
        <f>IF(D78=1,Inputs!$K$51,IF(D78=2,Inputs!$K$52,IF(D78=3,Inputs!$K$53,IF(D78=4,Inputs!$K$54,0))))</f>
        <v>0</v>
      </c>
      <c r="AA78" s="19">
        <f>IF(AND(D78=1,G78=1),Inputs!$L$34,IF(AND(D78=2,G78=1),Inputs!$L$35,IF(AND(D78=3,G78=1),Inputs!$L$36,IF(AND(D78=4,G78=1),Inputs!$L$37,0))))</f>
        <v>0</v>
      </c>
      <c r="AB78" s="19">
        <f>IF(AND(D78=1,G78=1),Inputs!$L$51,IF(AND(D78=2,G78=1),Inputs!$L$52,IF(AND(D78=3,G78=1),Inputs!$L$53,IF(AND(D78=4,G78=1),Inputs!$L$54,0))))</f>
        <v>0</v>
      </c>
      <c r="AC78" s="19">
        <f>IF(AND(D78=1,H78=1),Inputs!$M$34,IF(AND(D78=2,H78=1),Inputs!$M$35,IF(AND(D78=3,H78=1),Inputs!$M$36,IF(AND(D78=4,H78=1),Inputs!$M$37,0))))</f>
        <v>0</v>
      </c>
      <c r="AD78" s="19">
        <f>IF(AND(D78=1,H78=1),Inputs!$M$51,IF(AND(D78=2,H78=1),Inputs!$M$52,IF(AND(D78=3,H78=1),Inputs!$M$53,IF(AND(D78=4,H78=1),Inputs!$M$54,0))))</f>
        <v>0</v>
      </c>
      <c r="AE78" s="19">
        <f>IF(AND(D78=1,I78=1),Inputs!$N$34,IF(AND(D78=2,I78=1),Inputs!$N$35,IF(AND(D78=3,I78=1),Inputs!$N$36,IF(AND(D78=4,I78=1),Inputs!$N$37,0))))</f>
        <v>0</v>
      </c>
      <c r="AF78" s="19">
        <f>IF(AND(D78=1,I78=1),Inputs!$N$51,IF(AND(D78=2,I78=1),Inputs!$N$52,IF(AND(D78=3,I78=1),Inputs!$N$53,IF(AND(D78=4,I78=1),Inputs!$N$54,0))))</f>
        <v>0</v>
      </c>
      <c r="AG78" s="19" t="e">
        <f t="shared" si="17"/>
        <v>#N/A</v>
      </c>
      <c r="AH78" s="19" t="e">
        <f t="shared" si="18"/>
        <v>#N/A</v>
      </c>
      <c r="AI78" s="19" t="e">
        <f t="shared" si="19"/>
        <v>#N/A</v>
      </c>
      <c r="AJ78" s="19" t="e">
        <f>IF(K78=2,Inputs!$B$7,IF(K78=3,Inputs!$B$8,IF(K78=4,Inputs!$B$9,IF(K78=5,Inputs!$B$10,IF(K78=6,Inputs!$B$11)))))</f>
        <v>#N/A</v>
      </c>
      <c r="AK78" s="19">
        <f>Inputs!$B$65+C78</f>
        <v>500</v>
      </c>
      <c r="AL78" s="19" t="e">
        <f t="shared" si="20"/>
        <v>#N/A</v>
      </c>
      <c r="AM78" s="19" t="e">
        <f t="shared" si="21"/>
        <v>#N/A</v>
      </c>
      <c r="AN78" s="19" t="e">
        <f t="shared" si="11"/>
        <v>#N/A</v>
      </c>
      <c r="AO78" s="19" t="e">
        <f t="shared" si="12"/>
        <v>#N/A</v>
      </c>
      <c r="AP78" s="19" t="e">
        <f t="shared" si="13"/>
        <v>#N/A</v>
      </c>
      <c r="AQ78" s="22">
        <f t="shared" si="14"/>
        <v>0</v>
      </c>
      <c r="AR78" s="22">
        <f t="shared" si="15"/>
        <v>0</v>
      </c>
      <c r="AS78" s="22">
        <f>IF(AND(AQ78&gt;=Inputs!$B$15,D78=2),MAX(C78,Inputs!$B$15),AQ78)</f>
        <v>0</v>
      </c>
      <c r="AT78" s="22">
        <f>IF(AND(AR78&gt;=Inputs!$B$15,D78=2),MAX(C78,Inputs!$B$15),AR78)</f>
        <v>0</v>
      </c>
      <c r="AU78" s="22">
        <f>IF(AND(AS78&gt;=Inputs!$B$16,D78&lt;4),MAX(C78,Inputs!$B$16),AS78)</f>
        <v>0</v>
      </c>
      <c r="AV78" s="22">
        <f>IF(AND(AT78&gt;=Inputs!$B$16,D78&lt;4),MAX(C78,Inputs!$B$16),AT78)</f>
        <v>0</v>
      </c>
      <c r="AW78" s="20">
        <f>IF(AU78&gt;Inputs!$B$17,Inputs!$B$17,AU78)</f>
        <v>0</v>
      </c>
      <c r="AX78" s="20">
        <f>IF(AV78&gt;Inputs!$B$17,Inputs!$B$17,AV78)</f>
        <v>0</v>
      </c>
    </row>
    <row r="79" spans="1:50" x14ac:dyDescent="0.25">
      <c r="A79" s="1">
        <f>Levels!A80</f>
        <v>0</v>
      </c>
      <c r="B79" s="1">
        <f>Levels!B80</f>
        <v>0</v>
      </c>
      <c r="C79" s="15">
        <f>IF(AND(E79=0,F79=1),Levels!C80,'2014-2015'!AW79)</f>
        <v>0</v>
      </c>
      <c r="D79" s="1">
        <f>Levels!G80</f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 t="e">
        <f>Levels!AF80</f>
        <v>#N/A</v>
      </c>
      <c r="K79" s="1" t="e">
        <f>Levels!AG80</f>
        <v>#N/A</v>
      </c>
      <c r="L79" s="1" t="e">
        <f t="shared" si="16"/>
        <v>#N/A</v>
      </c>
      <c r="M79" s="19">
        <f>IF(D79=1,Inputs!$J$25,IF(D79=2,Inputs!$J$26,IF(D79=3,Inputs!$J$27,IF(D79=4,Inputs!$J$28,0))))</f>
        <v>0</v>
      </c>
      <c r="N79" s="19">
        <f>IF(D79=1,Inputs!$J$42,IF(D79=2,Inputs!$J$43,IF(D79=3,Inputs!$J$44,IF(D79=4,Inputs!$J$45,0))))</f>
        <v>0</v>
      </c>
      <c r="O79" s="19">
        <f>IF(D79=1,Inputs!$K$25,IF(D79=2,Inputs!$K$26,IF(D79=3,Inputs!$K$27,IF(D79=4,Inputs!$K$28,0))))</f>
        <v>0</v>
      </c>
      <c r="P79" s="19">
        <f>IF(D79=1,Inputs!$K$42,IF(D79=2,Inputs!$K$43,IF(D79=3,Inputs!$K$44,IF(D79=4,Inputs!$K$45,0))))</f>
        <v>0</v>
      </c>
      <c r="Q79" s="19">
        <f>IF(AND(D79=1,G79=1),Inputs!$L$25,IF(AND(D79=2,G79=1),Inputs!$L$26,IF(AND(D79=3,G79=1),Inputs!$L$27,IF(AND(D79=4,G79=1),Inputs!$L$28,0))))</f>
        <v>0</v>
      </c>
      <c r="R79" s="19">
        <f>IF(AND(D79=1,G79=1),Inputs!$L$42,IF(AND(D79=2,G79=1),Inputs!$L$43,IF(AND(D79=3,G79=1),Inputs!$L$44,IF(AND(D79=4,G79=1),Inputs!$L$45,0))))</f>
        <v>0</v>
      </c>
      <c r="S79" s="19">
        <f>IF(AND(D79=1,H79=1),Inputs!$M$25,IF(AND(D79=2,H79=1),Inputs!$M$26,IF(AND(D79=3,H79=1),Inputs!$M$27,IF(AND(D79=4,H79=1),Inputs!$M$28,0))))</f>
        <v>0</v>
      </c>
      <c r="T79" s="19">
        <f>IF(AND(D79=1,H79=1),Inputs!$M$42,IF(AND(D79=2,H79=1),Inputs!$M$43,IF(AND(D79=3,H79=1),Inputs!$M$44,IF(AND(D79=4,H79=1),Inputs!$M$45,0))))</f>
        <v>0</v>
      </c>
      <c r="U79" s="19">
        <f>IF(AND(D79=1,I79=1),Inputs!$N$25,IF(AND(D79=2,I79=1),Inputs!$N$26,IF(AND(D79=3,I79=1),Inputs!$N$27,IF(AND(D79=4,I79=1),Inputs!$N$28,0))))</f>
        <v>0</v>
      </c>
      <c r="V79" s="19">
        <f>IF(AND(D79=1,I79=1),Inputs!$N$42,IF(AND(D79=2,I79=1),Inputs!$N$43,IF(AND(D79=3,I79=1),Inputs!$N$44,IF(AND(D79=4,I79=1),Inputs!$N$45,0))))</f>
        <v>0</v>
      </c>
      <c r="W79" s="19">
        <f>IF(D79=1,Inputs!$J$34,IF(D79=2,Inputs!$J$35,IF(D79=3,Inputs!$J$36,IF(D79=4,Inputs!$J$37,0))))</f>
        <v>0</v>
      </c>
      <c r="X79" s="19">
        <f>IF(D79=1,Inputs!$J$51,IF(D79=2,Inputs!$J$52,IF(D79=3,Inputs!$J$53,IF(D79=4,Inputs!$J$54,0))))</f>
        <v>0</v>
      </c>
      <c r="Y79" s="19">
        <f>IF(D79=1,Inputs!$K$34,IF(D79=2,Inputs!$K$35,IF(D79=3,Inputs!$K$36,IF(D79=4,Inputs!$K$37,0))))</f>
        <v>0</v>
      </c>
      <c r="Z79" s="19">
        <f>IF(D79=1,Inputs!$K$51,IF(D79=2,Inputs!$K$52,IF(D79=3,Inputs!$K$53,IF(D79=4,Inputs!$K$54,0))))</f>
        <v>0</v>
      </c>
      <c r="AA79" s="19">
        <f>IF(AND(D79=1,G79=1),Inputs!$L$34,IF(AND(D79=2,G79=1),Inputs!$L$35,IF(AND(D79=3,G79=1),Inputs!$L$36,IF(AND(D79=4,G79=1),Inputs!$L$37,0))))</f>
        <v>0</v>
      </c>
      <c r="AB79" s="19">
        <f>IF(AND(D79=1,G79=1),Inputs!$L$51,IF(AND(D79=2,G79=1),Inputs!$L$52,IF(AND(D79=3,G79=1),Inputs!$L$53,IF(AND(D79=4,G79=1),Inputs!$L$54,0))))</f>
        <v>0</v>
      </c>
      <c r="AC79" s="19">
        <f>IF(AND(D79=1,H79=1),Inputs!$M$34,IF(AND(D79=2,H79=1),Inputs!$M$35,IF(AND(D79=3,H79=1),Inputs!$M$36,IF(AND(D79=4,H79=1),Inputs!$M$37,0))))</f>
        <v>0</v>
      </c>
      <c r="AD79" s="19">
        <f>IF(AND(D79=1,H79=1),Inputs!$M$51,IF(AND(D79=2,H79=1),Inputs!$M$52,IF(AND(D79=3,H79=1),Inputs!$M$53,IF(AND(D79=4,H79=1),Inputs!$M$54,0))))</f>
        <v>0</v>
      </c>
      <c r="AE79" s="19">
        <f>IF(AND(D79=1,I79=1),Inputs!$N$34,IF(AND(D79=2,I79=1),Inputs!$N$35,IF(AND(D79=3,I79=1),Inputs!$N$36,IF(AND(D79=4,I79=1),Inputs!$N$37,0))))</f>
        <v>0</v>
      </c>
      <c r="AF79" s="19">
        <f>IF(AND(D79=1,I79=1),Inputs!$N$51,IF(AND(D79=2,I79=1),Inputs!$N$52,IF(AND(D79=3,I79=1),Inputs!$N$53,IF(AND(D79=4,I79=1),Inputs!$N$54,0))))</f>
        <v>0</v>
      </c>
      <c r="AG79" s="19" t="e">
        <f t="shared" si="17"/>
        <v>#N/A</v>
      </c>
      <c r="AH79" s="19" t="e">
        <f t="shared" si="18"/>
        <v>#N/A</v>
      </c>
      <c r="AI79" s="19" t="e">
        <f t="shared" si="19"/>
        <v>#N/A</v>
      </c>
      <c r="AJ79" s="19" t="e">
        <f>IF(K79=2,Inputs!$B$7,IF(K79=3,Inputs!$B$8,IF(K79=4,Inputs!$B$9,IF(K79=5,Inputs!$B$10,IF(K79=6,Inputs!$B$11)))))</f>
        <v>#N/A</v>
      </c>
      <c r="AK79" s="19">
        <f>Inputs!$B$65+C79</f>
        <v>500</v>
      </c>
      <c r="AL79" s="19" t="e">
        <f t="shared" si="20"/>
        <v>#N/A</v>
      </c>
      <c r="AM79" s="19" t="e">
        <f t="shared" si="21"/>
        <v>#N/A</v>
      </c>
      <c r="AN79" s="19" t="e">
        <f t="shared" si="11"/>
        <v>#N/A</v>
      </c>
      <c r="AO79" s="19" t="e">
        <f t="shared" si="12"/>
        <v>#N/A</v>
      </c>
      <c r="AP79" s="19" t="e">
        <f t="shared" si="13"/>
        <v>#N/A</v>
      </c>
      <c r="AQ79" s="22">
        <f t="shared" si="14"/>
        <v>0</v>
      </c>
      <c r="AR79" s="22">
        <f t="shared" si="15"/>
        <v>0</v>
      </c>
      <c r="AS79" s="22">
        <f>IF(AND(AQ79&gt;=Inputs!$B$15,D79=2),MAX(C79,Inputs!$B$15),AQ79)</f>
        <v>0</v>
      </c>
      <c r="AT79" s="22">
        <f>IF(AND(AR79&gt;=Inputs!$B$15,D79=2),MAX(C79,Inputs!$B$15),AR79)</f>
        <v>0</v>
      </c>
      <c r="AU79" s="22">
        <f>IF(AND(AS79&gt;=Inputs!$B$16,D79&lt;4),MAX(C79,Inputs!$B$16),AS79)</f>
        <v>0</v>
      </c>
      <c r="AV79" s="22">
        <f>IF(AND(AT79&gt;=Inputs!$B$16,D79&lt;4),MAX(C79,Inputs!$B$16),AT79)</f>
        <v>0</v>
      </c>
      <c r="AW79" s="20">
        <f>IF(AU79&gt;Inputs!$B$17,Inputs!$B$17,AU79)</f>
        <v>0</v>
      </c>
      <c r="AX79" s="20">
        <f>IF(AV79&gt;Inputs!$B$17,Inputs!$B$17,AV79)</f>
        <v>0</v>
      </c>
    </row>
    <row r="80" spans="1:50" x14ac:dyDescent="0.25">
      <c r="A80" s="1">
        <f>Levels!A81</f>
        <v>0</v>
      </c>
      <c r="B80" s="1">
        <f>Levels!B81</f>
        <v>0</v>
      </c>
      <c r="C80" s="15">
        <f>IF(AND(E80=0,F80=1),Levels!C81,'2014-2015'!AW80)</f>
        <v>0</v>
      </c>
      <c r="D80" s="1">
        <f>Levels!G81</f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 t="e">
        <f>Levels!AF81</f>
        <v>#N/A</v>
      </c>
      <c r="K80" s="1" t="e">
        <f>Levels!AG81</f>
        <v>#N/A</v>
      </c>
      <c r="L80" s="1" t="e">
        <f t="shared" si="16"/>
        <v>#N/A</v>
      </c>
      <c r="M80" s="19">
        <f>IF(D80=1,Inputs!$J$25,IF(D80=2,Inputs!$J$26,IF(D80=3,Inputs!$J$27,IF(D80=4,Inputs!$J$28,0))))</f>
        <v>0</v>
      </c>
      <c r="N80" s="19">
        <f>IF(D80=1,Inputs!$J$42,IF(D80=2,Inputs!$J$43,IF(D80=3,Inputs!$J$44,IF(D80=4,Inputs!$J$45,0))))</f>
        <v>0</v>
      </c>
      <c r="O80" s="19">
        <f>IF(D80=1,Inputs!$K$25,IF(D80=2,Inputs!$K$26,IF(D80=3,Inputs!$K$27,IF(D80=4,Inputs!$K$28,0))))</f>
        <v>0</v>
      </c>
      <c r="P80" s="19">
        <f>IF(D80=1,Inputs!$K$42,IF(D80=2,Inputs!$K$43,IF(D80=3,Inputs!$K$44,IF(D80=4,Inputs!$K$45,0))))</f>
        <v>0</v>
      </c>
      <c r="Q80" s="19">
        <f>IF(AND(D80=1,G80=1),Inputs!$L$25,IF(AND(D80=2,G80=1),Inputs!$L$26,IF(AND(D80=3,G80=1),Inputs!$L$27,IF(AND(D80=4,G80=1),Inputs!$L$28,0))))</f>
        <v>0</v>
      </c>
      <c r="R80" s="19">
        <f>IF(AND(D80=1,G80=1),Inputs!$L$42,IF(AND(D80=2,G80=1),Inputs!$L$43,IF(AND(D80=3,G80=1),Inputs!$L$44,IF(AND(D80=4,G80=1),Inputs!$L$45,0))))</f>
        <v>0</v>
      </c>
      <c r="S80" s="19">
        <f>IF(AND(D80=1,H80=1),Inputs!$M$25,IF(AND(D80=2,H80=1),Inputs!$M$26,IF(AND(D80=3,H80=1),Inputs!$M$27,IF(AND(D80=4,H80=1),Inputs!$M$28,0))))</f>
        <v>0</v>
      </c>
      <c r="T80" s="19">
        <f>IF(AND(D80=1,H80=1),Inputs!$M$42,IF(AND(D80=2,H80=1),Inputs!$M$43,IF(AND(D80=3,H80=1),Inputs!$M$44,IF(AND(D80=4,H80=1),Inputs!$M$45,0))))</f>
        <v>0</v>
      </c>
      <c r="U80" s="19">
        <f>IF(AND(D80=1,I80=1),Inputs!$N$25,IF(AND(D80=2,I80=1),Inputs!$N$26,IF(AND(D80=3,I80=1),Inputs!$N$27,IF(AND(D80=4,I80=1),Inputs!$N$28,0))))</f>
        <v>0</v>
      </c>
      <c r="V80" s="19">
        <f>IF(AND(D80=1,I80=1),Inputs!$N$42,IF(AND(D80=2,I80=1),Inputs!$N$43,IF(AND(D80=3,I80=1),Inputs!$N$44,IF(AND(D80=4,I80=1),Inputs!$N$45,0))))</f>
        <v>0</v>
      </c>
      <c r="W80" s="19">
        <f>IF(D80=1,Inputs!$J$34,IF(D80=2,Inputs!$J$35,IF(D80=3,Inputs!$J$36,IF(D80=4,Inputs!$J$37,0))))</f>
        <v>0</v>
      </c>
      <c r="X80" s="19">
        <f>IF(D80=1,Inputs!$J$51,IF(D80=2,Inputs!$J$52,IF(D80=3,Inputs!$J$53,IF(D80=4,Inputs!$J$54,0))))</f>
        <v>0</v>
      </c>
      <c r="Y80" s="19">
        <f>IF(D80=1,Inputs!$K$34,IF(D80=2,Inputs!$K$35,IF(D80=3,Inputs!$K$36,IF(D80=4,Inputs!$K$37,0))))</f>
        <v>0</v>
      </c>
      <c r="Z80" s="19">
        <f>IF(D80=1,Inputs!$K$51,IF(D80=2,Inputs!$K$52,IF(D80=3,Inputs!$K$53,IF(D80=4,Inputs!$K$54,0))))</f>
        <v>0</v>
      </c>
      <c r="AA80" s="19">
        <f>IF(AND(D80=1,G80=1),Inputs!$L$34,IF(AND(D80=2,G80=1),Inputs!$L$35,IF(AND(D80=3,G80=1),Inputs!$L$36,IF(AND(D80=4,G80=1),Inputs!$L$37,0))))</f>
        <v>0</v>
      </c>
      <c r="AB80" s="19">
        <f>IF(AND(D80=1,G80=1),Inputs!$L$51,IF(AND(D80=2,G80=1),Inputs!$L$52,IF(AND(D80=3,G80=1),Inputs!$L$53,IF(AND(D80=4,G80=1),Inputs!$L$54,0))))</f>
        <v>0</v>
      </c>
      <c r="AC80" s="19">
        <f>IF(AND(D80=1,H80=1),Inputs!$M$34,IF(AND(D80=2,H80=1),Inputs!$M$35,IF(AND(D80=3,H80=1),Inputs!$M$36,IF(AND(D80=4,H80=1),Inputs!$M$37,0))))</f>
        <v>0</v>
      </c>
      <c r="AD80" s="19">
        <f>IF(AND(D80=1,H80=1),Inputs!$M$51,IF(AND(D80=2,H80=1),Inputs!$M$52,IF(AND(D80=3,H80=1),Inputs!$M$53,IF(AND(D80=4,H80=1),Inputs!$M$54,0))))</f>
        <v>0</v>
      </c>
      <c r="AE80" s="19">
        <f>IF(AND(D80=1,I80=1),Inputs!$N$34,IF(AND(D80=2,I80=1),Inputs!$N$35,IF(AND(D80=3,I80=1),Inputs!$N$36,IF(AND(D80=4,I80=1),Inputs!$N$37,0))))</f>
        <v>0</v>
      </c>
      <c r="AF80" s="19">
        <f>IF(AND(D80=1,I80=1),Inputs!$N$51,IF(AND(D80=2,I80=1),Inputs!$N$52,IF(AND(D80=3,I80=1),Inputs!$N$53,IF(AND(D80=4,I80=1),Inputs!$N$54,0))))</f>
        <v>0</v>
      </c>
      <c r="AG80" s="19" t="e">
        <f t="shared" si="17"/>
        <v>#N/A</v>
      </c>
      <c r="AH80" s="19" t="e">
        <f t="shared" si="18"/>
        <v>#N/A</v>
      </c>
      <c r="AI80" s="19" t="e">
        <f t="shared" si="19"/>
        <v>#N/A</v>
      </c>
      <c r="AJ80" s="19" t="e">
        <f>IF(K80=2,Inputs!$B$7,IF(K80=3,Inputs!$B$8,IF(K80=4,Inputs!$B$9,IF(K80=5,Inputs!$B$10,IF(K80=6,Inputs!$B$11)))))</f>
        <v>#N/A</v>
      </c>
      <c r="AK80" s="19">
        <f>Inputs!$B$65+C80</f>
        <v>500</v>
      </c>
      <c r="AL80" s="19" t="e">
        <f t="shared" si="20"/>
        <v>#N/A</v>
      </c>
      <c r="AM80" s="19" t="e">
        <f t="shared" si="21"/>
        <v>#N/A</v>
      </c>
      <c r="AN80" s="19" t="e">
        <f t="shared" si="11"/>
        <v>#N/A</v>
      </c>
      <c r="AO80" s="19" t="e">
        <f t="shared" si="12"/>
        <v>#N/A</v>
      </c>
      <c r="AP80" s="19" t="e">
        <f t="shared" si="13"/>
        <v>#N/A</v>
      </c>
      <c r="AQ80" s="22">
        <f t="shared" si="14"/>
        <v>0</v>
      </c>
      <c r="AR80" s="22">
        <f t="shared" si="15"/>
        <v>0</v>
      </c>
      <c r="AS80" s="22">
        <f>IF(AND(AQ80&gt;=Inputs!$B$15,D80=2),MAX(C80,Inputs!$B$15),AQ80)</f>
        <v>0</v>
      </c>
      <c r="AT80" s="22">
        <f>IF(AND(AR80&gt;=Inputs!$B$15,D80=2),MAX(C80,Inputs!$B$15),AR80)</f>
        <v>0</v>
      </c>
      <c r="AU80" s="22">
        <f>IF(AND(AS80&gt;=Inputs!$B$16,D80&lt;4),MAX(C80,Inputs!$B$16),AS80)</f>
        <v>0</v>
      </c>
      <c r="AV80" s="22">
        <f>IF(AND(AT80&gt;=Inputs!$B$16,D80&lt;4),MAX(C80,Inputs!$B$16),AT80)</f>
        <v>0</v>
      </c>
      <c r="AW80" s="20">
        <f>IF(AU80&gt;Inputs!$B$17,Inputs!$B$17,AU80)</f>
        <v>0</v>
      </c>
      <c r="AX80" s="20">
        <f>IF(AV80&gt;Inputs!$B$17,Inputs!$B$17,AV80)</f>
        <v>0</v>
      </c>
    </row>
    <row r="81" spans="1:50" x14ac:dyDescent="0.25">
      <c r="A81" s="1">
        <f>Levels!A82</f>
        <v>0</v>
      </c>
      <c r="B81" s="1">
        <f>Levels!B82</f>
        <v>0</v>
      </c>
      <c r="C81" s="15">
        <f>IF(AND(E81=0,F81=1),Levels!C82,'2014-2015'!AW81)</f>
        <v>0</v>
      </c>
      <c r="D81" s="1">
        <f>Levels!G82</f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 t="e">
        <f>Levels!AF82</f>
        <v>#N/A</v>
      </c>
      <c r="K81" s="1" t="e">
        <f>Levels!AG82</f>
        <v>#N/A</v>
      </c>
      <c r="L81" s="1" t="e">
        <f t="shared" si="16"/>
        <v>#N/A</v>
      </c>
      <c r="M81" s="19">
        <f>IF(D81=1,Inputs!$J$25,IF(D81=2,Inputs!$J$26,IF(D81=3,Inputs!$J$27,IF(D81=4,Inputs!$J$28,0))))</f>
        <v>0</v>
      </c>
      <c r="N81" s="19">
        <f>IF(D81=1,Inputs!$J$42,IF(D81=2,Inputs!$J$43,IF(D81=3,Inputs!$J$44,IF(D81=4,Inputs!$J$45,0))))</f>
        <v>0</v>
      </c>
      <c r="O81" s="19">
        <f>IF(D81=1,Inputs!$K$25,IF(D81=2,Inputs!$K$26,IF(D81=3,Inputs!$K$27,IF(D81=4,Inputs!$K$28,0))))</f>
        <v>0</v>
      </c>
      <c r="P81" s="19">
        <f>IF(D81=1,Inputs!$K$42,IF(D81=2,Inputs!$K$43,IF(D81=3,Inputs!$K$44,IF(D81=4,Inputs!$K$45,0))))</f>
        <v>0</v>
      </c>
      <c r="Q81" s="19">
        <f>IF(AND(D81=1,G81=1),Inputs!$L$25,IF(AND(D81=2,G81=1),Inputs!$L$26,IF(AND(D81=3,G81=1),Inputs!$L$27,IF(AND(D81=4,G81=1),Inputs!$L$28,0))))</f>
        <v>0</v>
      </c>
      <c r="R81" s="19">
        <f>IF(AND(D81=1,G81=1),Inputs!$L$42,IF(AND(D81=2,G81=1),Inputs!$L$43,IF(AND(D81=3,G81=1),Inputs!$L$44,IF(AND(D81=4,G81=1),Inputs!$L$45,0))))</f>
        <v>0</v>
      </c>
      <c r="S81" s="19">
        <f>IF(AND(D81=1,H81=1),Inputs!$M$25,IF(AND(D81=2,H81=1),Inputs!$M$26,IF(AND(D81=3,H81=1),Inputs!$M$27,IF(AND(D81=4,H81=1),Inputs!$M$28,0))))</f>
        <v>0</v>
      </c>
      <c r="T81" s="19">
        <f>IF(AND(D81=1,H81=1),Inputs!$M$42,IF(AND(D81=2,H81=1),Inputs!$M$43,IF(AND(D81=3,H81=1),Inputs!$M$44,IF(AND(D81=4,H81=1),Inputs!$M$45,0))))</f>
        <v>0</v>
      </c>
      <c r="U81" s="19">
        <f>IF(AND(D81=1,I81=1),Inputs!$N$25,IF(AND(D81=2,I81=1),Inputs!$N$26,IF(AND(D81=3,I81=1),Inputs!$N$27,IF(AND(D81=4,I81=1),Inputs!$N$28,0))))</f>
        <v>0</v>
      </c>
      <c r="V81" s="19">
        <f>IF(AND(D81=1,I81=1),Inputs!$N$42,IF(AND(D81=2,I81=1),Inputs!$N$43,IF(AND(D81=3,I81=1),Inputs!$N$44,IF(AND(D81=4,I81=1),Inputs!$N$45,0))))</f>
        <v>0</v>
      </c>
      <c r="W81" s="19">
        <f>IF(D81=1,Inputs!$J$34,IF(D81=2,Inputs!$J$35,IF(D81=3,Inputs!$J$36,IF(D81=4,Inputs!$J$37,0))))</f>
        <v>0</v>
      </c>
      <c r="X81" s="19">
        <f>IF(D81=1,Inputs!$J$51,IF(D81=2,Inputs!$J$52,IF(D81=3,Inputs!$J$53,IF(D81=4,Inputs!$J$54,0))))</f>
        <v>0</v>
      </c>
      <c r="Y81" s="19">
        <f>IF(D81=1,Inputs!$K$34,IF(D81=2,Inputs!$K$35,IF(D81=3,Inputs!$K$36,IF(D81=4,Inputs!$K$37,0))))</f>
        <v>0</v>
      </c>
      <c r="Z81" s="19">
        <f>IF(D81=1,Inputs!$K$51,IF(D81=2,Inputs!$K$52,IF(D81=3,Inputs!$K$53,IF(D81=4,Inputs!$K$54,0))))</f>
        <v>0</v>
      </c>
      <c r="AA81" s="19">
        <f>IF(AND(D81=1,G81=1),Inputs!$L$34,IF(AND(D81=2,G81=1),Inputs!$L$35,IF(AND(D81=3,G81=1),Inputs!$L$36,IF(AND(D81=4,G81=1),Inputs!$L$37,0))))</f>
        <v>0</v>
      </c>
      <c r="AB81" s="19">
        <f>IF(AND(D81=1,G81=1),Inputs!$L$51,IF(AND(D81=2,G81=1),Inputs!$L$52,IF(AND(D81=3,G81=1),Inputs!$L$53,IF(AND(D81=4,G81=1),Inputs!$L$54,0))))</f>
        <v>0</v>
      </c>
      <c r="AC81" s="19">
        <f>IF(AND(D81=1,H81=1),Inputs!$M$34,IF(AND(D81=2,H81=1),Inputs!$M$35,IF(AND(D81=3,H81=1),Inputs!$M$36,IF(AND(D81=4,H81=1),Inputs!$M$37,0))))</f>
        <v>0</v>
      </c>
      <c r="AD81" s="19">
        <f>IF(AND(D81=1,H81=1),Inputs!$M$51,IF(AND(D81=2,H81=1),Inputs!$M$52,IF(AND(D81=3,H81=1),Inputs!$M$53,IF(AND(D81=4,H81=1),Inputs!$M$54,0))))</f>
        <v>0</v>
      </c>
      <c r="AE81" s="19">
        <f>IF(AND(D81=1,I81=1),Inputs!$N$34,IF(AND(D81=2,I81=1),Inputs!$N$35,IF(AND(D81=3,I81=1),Inputs!$N$36,IF(AND(D81=4,I81=1),Inputs!$N$37,0))))</f>
        <v>0</v>
      </c>
      <c r="AF81" s="19">
        <f>IF(AND(D81=1,I81=1),Inputs!$N$51,IF(AND(D81=2,I81=1),Inputs!$N$52,IF(AND(D81=3,I81=1),Inputs!$N$53,IF(AND(D81=4,I81=1),Inputs!$N$54,0))))</f>
        <v>0</v>
      </c>
      <c r="AG81" s="19" t="e">
        <f t="shared" si="17"/>
        <v>#N/A</v>
      </c>
      <c r="AH81" s="19" t="e">
        <f t="shared" si="18"/>
        <v>#N/A</v>
      </c>
      <c r="AI81" s="19" t="e">
        <f t="shared" si="19"/>
        <v>#N/A</v>
      </c>
      <c r="AJ81" s="19" t="e">
        <f>IF(K81=2,Inputs!$B$7,IF(K81=3,Inputs!$B$8,IF(K81=4,Inputs!$B$9,IF(K81=5,Inputs!$B$10,IF(K81=6,Inputs!$B$11)))))</f>
        <v>#N/A</v>
      </c>
      <c r="AK81" s="19">
        <f>Inputs!$B$65+C81</f>
        <v>500</v>
      </c>
      <c r="AL81" s="19" t="e">
        <f t="shared" si="20"/>
        <v>#N/A</v>
      </c>
      <c r="AM81" s="19" t="e">
        <f t="shared" si="21"/>
        <v>#N/A</v>
      </c>
      <c r="AN81" s="19" t="e">
        <f t="shared" si="11"/>
        <v>#N/A</v>
      </c>
      <c r="AO81" s="19" t="e">
        <f t="shared" si="12"/>
        <v>#N/A</v>
      </c>
      <c r="AP81" s="19" t="e">
        <f t="shared" si="13"/>
        <v>#N/A</v>
      </c>
      <c r="AQ81" s="22">
        <f t="shared" si="14"/>
        <v>0</v>
      </c>
      <c r="AR81" s="22">
        <f t="shared" si="15"/>
        <v>0</v>
      </c>
      <c r="AS81" s="22">
        <f>IF(AND(AQ81&gt;=Inputs!$B$15,D81=2),MAX(C81,Inputs!$B$15),AQ81)</f>
        <v>0</v>
      </c>
      <c r="AT81" s="22">
        <f>IF(AND(AR81&gt;=Inputs!$B$15,D81=2),MAX(C81,Inputs!$B$15),AR81)</f>
        <v>0</v>
      </c>
      <c r="AU81" s="22">
        <f>IF(AND(AS81&gt;=Inputs!$B$16,D81&lt;4),MAX(C81,Inputs!$B$16),AS81)</f>
        <v>0</v>
      </c>
      <c r="AV81" s="22">
        <f>IF(AND(AT81&gt;=Inputs!$B$16,D81&lt;4),MAX(C81,Inputs!$B$16),AT81)</f>
        <v>0</v>
      </c>
      <c r="AW81" s="20">
        <f>IF(AU81&gt;Inputs!$B$17,Inputs!$B$17,AU81)</f>
        <v>0</v>
      </c>
      <c r="AX81" s="20">
        <f>IF(AV81&gt;Inputs!$B$17,Inputs!$B$17,AV81)</f>
        <v>0</v>
      </c>
    </row>
    <row r="82" spans="1:50" x14ac:dyDescent="0.25">
      <c r="A82" s="1">
        <f>Levels!A83</f>
        <v>0</v>
      </c>
      <c r="B82" s="1">
        <f>Levels!B83</f>
        <v>0</v>
      </c>
      <c r="C82" s="15">
        <f>IF(AND(E82=0,F82=1),Levels!C83,'2014-2015'!AW82)</f>
        <v>0</v>
      </c>
      <c r="D82" s="1">
        <f>Levels!G83</f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 t="e">
        <f>Levels!AF83</f>
        <v>#N/A</v>
      </c>
      <c r="K82" s="1" t="e">
        <f>Levels!AG83</f>
        <v>#N/A</v>
      </c>
      <c r="L82" s="1" t="e">
        <f t="shared" si="16"/>
        <v>#N/A</v>
      </c>
      <c r="M82" s="19">
        <f>IF(D82=1,Inputs!$J$25,IF(D82=2,Inputs!$J$26,IF(D82=3,Inputs!$J$27,IF(D82=4,Inputs!$J$28,0))))</f>
        <v>0</v>
      </c>
      <c r="N82" s="19">
        <f>IF(D82=1,Inputs!$J$42,IF(D82=2,Inputs!$J$43,IF(D82=3,Inputs!$J$44,IF(D82=4,Inputs!$J$45,0))))</f>
        <v>0</v>
      </c>
      <c r="O82" s="19">
        <f>IF(D82=1,Inputs!$K$25,IF(D82=2,Inputs!$K$26,IF(D82=3,Inputs!$K$27,IF(D82=4,Inputs!$K$28,0))))</f>
        <v>0</v>
      </c>
      <c r="P82" s="19">
        <f>IF(D82=1,Inputs!$K$42,IF(D82=2,Inputs!$K$43,IF(D82=3,Inputs!$K$44,IF(D82=4,Inputs!$K$45,0))))</f>
        <v>0</v>
      </c>
      <c r="Q82" s="19">
        <f>IF(AND(D82=1,G82=1),Inputs!$L$25,IF(AND(D82=2,G82=1),Inputs!$L$26,IF(AND(D82=3,G82=1),Inputs!$L$27,IF(AND(D82=4,G82=1),Inputs!$L$28,0))))</f>
        <v>0</v>
      </c>
      <c r="R82" s="19">
        <f>IF(AND(D82=1,G82=1),Inputs!$L$42,IF(AND(D82=2,G82=1),Inputs!$L$43,IF(AND(D82=3,G82=1),Inputs!$L$44,IF(AND(D82=4,G82=1),Inputs!$L$45,0))))</f>
        <v>0</v>
      </c>
      <c r="S82" s="19">
        <f>IF(AND(D82=1,H82=1),Inputs!$M$25,IF(AND(D82=2,H82=1),Inputs!$M$26,IF(AND(D82=3,H82=1),Inputs!$M$27,IF(AND(D82=4,H82=1),Inputs!$M$28,0))))</f>
        <v>0</v>
      </c>
      <c r="T82" s="19">
        <f>IF(AND(D82=1,H82=1),Inputs!$M$42,IF(AND(D82=2,H82=1),Inputs!$M$43,IF(AND(D82=3,H82=1),Inputs!$M$44,IF(AND(D82=4,H82=1),Inputs!$M$45,0))))</f>
        <v>0</v>
      </c>
      <c r="U82" s="19">
        <f>IF(AND(D82=1,I82=1),Inputs!$N$25,IF(AND(D82=2,I82=1),Inputs!$N$26,IF(AND(D82=3,I82=1),Inputs!$N$27,IF(AND(D82=4,I82=1),Inputs!$N$28,0))))</f>
        <v>0</v>
      </c>
      <c r="V82" s="19">
        <f>IF(AND(D82=1,I82=1),Inputs!$N$42,IF(AND(D82=2,I82=1),Inputs!$N$43,IF(AND(D82=3,I82=1),Inputs!$N$44,IF(AND(D82=4,I82=1),Inputs!$N$45,0))))</f>
        <v>0</v>
      </c>
      <c r="W82" s="19">
        <f>IF(D82=1,Inputs!$J$34,IF(D82=2,Inputs!$J$35,IF(D82=3,Inputs!$J$36,IF(D82=4,Inputs!$J$37,0))))</f>
        <v>0</v>
      </c>
      <c r="X82" s="19">
        <f>IF(D82=1,Inputs!$J$51,IF(D82=2,Inputs!$J$52,IF(D82=3,Inputs!$J$53,IF(D82=4,Inputs!$J$54,0))))</f>
        <v>0</v>
      </c>
      <c r="Y82" s="19">
        <f>IF(D82=1,Inputs!$K$34,IF(D82=2,Inputs!$K$35,IF(D82=3,Inputs!$K$36,IF(D82=4,Inputs!$K$37,0))))</f>
        <v>0</v>
      </c>
      <c r="Z82" s="19">
        <f>IF(D82=1,Inputs!$K$51,IF(D82=2,Inputs!$K$52,IF(D82=3,Inputs!$K$53,IF(D82=4,Inputs!$K$54,0))))</f>
        <v>0</v>
      </c>
      <c r="AA82" s="19">
        <f>IF(AND(D82=1,G82=1),Inputs!$L$34,IF(AND(D82=2,G82=1),Inputs!$L$35,IF(AND(D82=3,G82=1),Inputs!$L$36,IF(AND(D82=4,G82=1),Inputs!$L$37,0))))</f>
        <v>0</v>
      </c>
      <c r="AB82" s="19">
        <f>IF(AND(D82=1,G82=1),Inputs!$L$51,IF(AND(D82=2,G82=1),Inputs!$L$52,IF(AND(D82=3,G82=1),Inputs!$L$53,IF(AND(D82=4,G82=1),Inputs!$L$54,0))))</f>
        <v>0</v>
      </c>
      <c r="AC82" s="19">
        <f>IF(AND(D82=1,H82=1),Inputs!$M$34,IF(AND(D82=2,H82=1),Inputs!$M$35,IF(AND(D82=3,H82=1),Inputs!$M$36,IF(AND(D82=4,H82=1),Inputs!$M$37,0))))</f>
        <v>0</v>
      </c>
      <c r="AD82" s="19">
        <f>IF(AND(D82=1,H82=1),Inputs!$M$51,IF(AND(D82=2,H82=1),Inputs!$M$52,IF(AND(D82=3,H82=1),Inputs!$M$53,IF(AND(D82=4,H82=1),Inputs!$M$54,0))))</f>
        <v>0</v>
      </c>
      <c r="AE82" s="19">
        <f>IF(AND(D82=1,I82=1),Inputs!$N$34,IF(AND(D82=2,I82=1),Inputs!$N$35,IF(AND(D82=3,I82=1),Inputs!$N$36,IF(AND(D82=4,I82=1),Inputs!$N$37,0))))</f>
        <v>0</v>
      </c>
      <c r="AF82" s="19">
        <f>IF(AND(D82=1,I82=1),Inputs!$N$51,IF(AND(D82=2,I82=1),Inputs!$N$52,IF(AND(D82=3,I82=1),Inputs!$N$53,IF(AND(D82=4,I82=1),Inputs!$N$54,0))))</f>
        <v>0</v>
      </c>
      <c r="AG82" s="19" t="e">
        <f t="shared" si="17"/>
        <v>#N/A</v>
      </c>
      <c r="AH82" s="19" t="e">
        <f t="shared" si="18"/>
        <v>#N/A</v>
      </c>
      <c r="AI82" s="19" t="e">
        <f t="shared" si="19"/>
        <v>#N/A</v>
      </c>
      <c r="AJ82" s="19" t="e">
        <f>IF(K82=2,Inputs!$B$7,IF(K82=3,Inputs!$B$8,IF(K82=4,Inputs!$B$9,IF(K82=5,Inputs!$B$10,IF(K82=6,Inputs!$B$11)))))</f>
        <v>#N/A</v>
      </c>
      <c r="AK82" s="19">
        <f>Inputs!$B$65+C82</f>
        <v>500</v>
      </c>
      <c r="AL82" s="19" t="e">
        <f t="shared" si="20"/>
        <v>#N/A</v>
      </c>
      <c r="AM82" s="19" t="e">
        <f t="shared" si="21"/>
        <v>#N/A</v>
      </c>
      <c r="AN82" s="19" t="e">
        <f t="shared" si="11"/>
        <v>#N/A</v>
      </c>
      <c r="AO82" s="19" t="e">
        <f t="shared" si="12"/>
        <v>#N/A</v>
      </c>
      <c r="AP82" s="19" t="e">
        <f t="shared" si="13"/>
        <v>#N/A</v>
      </c>
      <c r="AQ82" s="22">
        <f t="shared" si="14"/>
        <v>0</v>
      </c>
      <c r="AR82" s="22">
        <f t="shared" si="15"/>
        <v>0</v>
      </c>
      <c r="AS82" s="22">
        <f>IF(AND(AQ82&gt;=Inputs!$B$15,D82=2),MAX(C82,Inputs!$B$15),AQ82)</f>
        <v>0</v>
      </c>
      <c r="AT82" s="22">
        <f>IF(AND(AR82&gt;=Inputs!$B$15,D82=2),MAX(C82,Inputs!$B$15),AR82)</f>
        <v>0</v>
      </c>
      <c r="AU82" s="22">
        <f>IF(AND(AS82&gt;=Inputs!$B$16,D82&lt;4),MAX(C82,Inputs!$B$16),AS82)</f>
        <v>0</v>
      </c>
      <c r="AV82" s="22">
        <f>IF(AND(AT82&gt;=Inputs!$B$16,D82&lt;4),MAX(C82,Inputs!$B$16),AT82)</f>
        <v>0</v>
      </c>
      <c r="AW82" s="20">
        <f>IF(AU82&gt;Inputs!$B$17,Inputs!$B$17,AU82)</f>
        <v>0</v>
      </c>
      <c r="AX82" s="20">
        <f>IF(AV82&gt;Inputs!$B$17,Inputs!$B$17,AV82)</f>
        <v>0</v>
      </c>
    </row>
    <row r="83" spans="1:50" x14ac:dyDescent="0.25">
      <c r="A83" s="1">
        <f>Levels!A84</f>
        <v>0</v>
      </c>
      <c r="B83" s="1">
        <f>Levels!B84</f>
        <v>0</v>
      </c>
      <c r="C83" s="15">
        <f>IF(AND(E83=0,F83=1),Levels!C84,'2014-2015'!AW83)</f>
        <v>0</v>
      </c>
      <c r="D83" s="1">
        <f>Levels!G84</f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 t="e">
        <f>Levels!AF84</f>
        <v>#N/A</v>
      </c>
      <c r="K83" s="1" t="e">
        <f>Levels!AG84</f>
        <v>#N/A</v>
      </c>
      <c r="L83" s="1" t="e">
        <f t="shared" si="16"/>
        <v>#N/A</v>
      </c>
      <c r="M83" s="19">
        <f>IF(D83=1,Inputs!$J$25,IF(D83=2,Inputs!$J$26,IF(D83=3,Inputs!$J$27,IF(D83=4,Inputs!$J$28,0))))</f>
        <v>0</v>
      </c>
      <c r="N83" s="19">
        <f>IF(D83=1,Inputs!$J$42,IF(D83=2,Inputs!$J$43,IF(D83=3,Inputs!$J$44,IF(D83=4,Inputs!$J$45,0))))</f>
        <v>0</v>
      </c>
      <c r="O83" s="19">
        <f>IF(D83=1,Inputs!$K$25,IF(D83=2,Inputs!$K$26,IF(D83=3,Inputs!$K$27,IF(D83=4,Inputs!$K$28,0))))</f>
        <v>0</v>
      </c>
      <c r="P83" s="19">
        <f>IF(D83=1,Inputs!$K$42,IF(D83=2,Inputs!$K$43,IF(D83=3,Inputs!$K$44,IF(D83=4,Inputs!$K$45,0))))</f>
        <v>0</v>
      </c>
      <c r="Q83" s="19">
        <f>IF(AND(D83=1,G83=1),Inputs!$L$25,IF(AND(D83=2,G83=1),Inputs!$L$26,IF(AND(D83=3,G83=1),Inputs!$L$27,IF(AND(D83=4,G83=1),Inputs!$L$28,0))))</f>
        <v>0</v>
      </c>
      <c r="R83" s="19">
        <f>IF(AND(D83=1,G83=1),Inputs!$L$42,IF(AND(D83=2,G83=1),Inputs!$L$43,IF(AND(D83=3,G83=1),Inputs!$L$44,IF(AND(D83=4,G83=1),Inputs!$L$45,0))))</f>
        <v>0</v>
      </c>
      <c r="S83" s="19">
        <f>IF(AND(D83=1,H83=1),Inputs!$M$25,IF(AND(D83=2,H83=1),Inputs!$M$26,IF(AND(D83=3,H83=1),Inputs!$M$27,IF(AND(D83=4,H83=1),Inputs!$M$28,0))))</f>
        <v>0</v>
      </c>
      <c r="T83" s="19">
        <f>IF(AND(D83=1,H83=1),Inputs!$M$42,IF(AND(D83=2,H83=1),Inputs!$M$43,IF(AND(D83=3,H83=1),Inputs!$M$44,IF(AND(D83=4,H83=1),Inputs!$M$45,0))))</f>
        <v>0</v>
      </c>
      <c r="U83" s="19">
        <f>IF(AND(D83=1,I83=1),Inputs!$N$25,IF(AND(D83=2,I83=1),Inputs!$N$26,IF(AND(D83=3,I83=1),Inputs!$N$27,IF(AND(D83=4,I83=1),Inputs!$N$28,0))))</f>
        <v>0</v>
      </c>
      <c r="V83" s="19">
        <f>IF(AND(D83=1,I83=1),Inputs!$N$42,IF(AND(D83=2,I83=1),Inputs!$N$43,IF(AND(D83=3,I83=1),Inputs!$N$44,IF(AND(D83=4,I83=1),Inputs!$N$45,0))))</f>
        <v>0</v>
      </c>
      <c r="W83" s="19">
        <f>IF(D83=1,Inputs!$J$34,IF(D83=2,Inputs!$J$35,IF(D83=3,Inputs!$J$36,IF(D83=4,Inputs!$J$37,0))))</f>
        <v>0</v>
      </c>
      <c r="X83" s="19">
        <f>IF(D83=1,Inputs!$J$51,IF(D83=2,Inputs!$J$52,IF(D83=3,Inputs!$J$53,IF(D83=4,Inputs!$J$54,0))))</f>
        <v>0</v>
      </c>
      <c r="Y83" s="19">
        <f>IF(D83=1,Inputs!$K$34,IF(D83=2,Inputs!$K$35,IF(D83=3,Inputs!$K$36,IF(D83=4,Inputs!$K$37,0))))</f>
        <v>0</v>
      </c>
      <c r="Z83" s="19">
        <f>IF(D83=1,Inputs!$K$51,IF(D83=2,Inputs!$K$52,IF(D83=3,Inputs!$K$53,IF(D83=4,Inputs!$K$54,0))))</f>
        <v>0</v>
      </c>
      <c r="AA83" s="19">
        <f>IF(AND(D83=1,G83=1),Inputs!$L$34,IF(AND(D83=2,G83=1),Inputs!$L$35,IF(AND(D83=3,G83=1),Inputs!$L$36,IF(AND(D83=4,G83=1),Inputs!$L$37,0))))</f>
        <v>0</v>
      </c>
      <c r="AB83" s="19">
        <f>IF(AND(D83=1,G83=1),Inputs!$L$51,IF(AND(D83=2,G83=1),Inputs!$L$52,IF(AND(D83=3,G83=1),Inputs!$L$53,IF(AND(D83=4,G83=1),Inputs!$L$54,0))))</f>
        <v>0</v>
      </c>
      <c r="AC83" s="19">
        <f>IF(AND(D83=1,H83=1),Inputs!$M$34,IF(AND(D83=2,H83=1),Inputs!$M$35,IF(AND(D83=3,H83=1),Inputs!$M$36,IF(AND(D83=4,H83=1),Inputs!$M$37,0))))</f>
        <v>0</v>
      </c>
      <c r="AD83" s="19">
        <f>IF(AND(D83=1,H83=1),Inputs!$M$51,IF(AND(D83=2,H83=1),Inputs!$M$52,IF(AND(D83=3,H83=1),Inputs!$M$53,IF(AND(D83=4,H83=1),Inputs!$M$54,0))))</f>
        <v>0</v>
      </c>
      <c r="AE83" s="19">
        <f>IF(AND(D83=1,I83=1),Inputs!$N$34,IF(AND(D83=2,I83=1),Inputs!$N$35,IF(AND(D83=3,I83=1),Inputs!$N$36,IF(AND(D83=4,I83=1),Inputs!$N$37,0))))</f>
        <v>0</v>
      </c>
      <c r="AF83" s="19">
        <f>IF(AND(D83=1,I83=1),Inputs!$N$51,IF(AND(D83=2,I83=1),Inputs!$N$52,IF(AND(D83=3,I83=1),Inputs!$N$53,IF(AND(D83=4,I83=1),Inputs!$N$54,0))))</f>
        <v>0</v>
      </c>
      <c r="AG83" s="19" t="e">
        <f t="shared" si="17"/>
        <v>#N/A</v>
      </c>
      <c r="AH83" s="19" t="e">
        <f t="shared" si="18"/>
        <v>#N/A</v>
      </c>
      <c r="AI83" s="19" t="e">
        <f t="shared" si="19"/>
        <v>#N/A</v>
      </c>
      <c r="AJ83" s="19" t="e">
        <f>IF(K83=2,Inputs!$B$7,IF(K83=3,Inputs!$B$8,IF(K83=4,Inputs!$B$9,IF(K83=5,Inputs!$B$10,IF(K83=6,Inputs!$B$11)))))</f>
        <v>#N/A</v>
      </c>
      <c r="AK83" s="19">
        <f>Inputs!$B$65+C83</f>
        <v>500</v>
      </c>
      <c r="AL83" s="19" t="e">
        <f t="shared" si="20"/>
        <v>#N/A</v>
      </c>
      <c r="AM83" s="19" t="e">
        <f t="shared" si="21"/>
        <v>#N/A</v>
      </c>
      <c r="AN83" s="19" t="e">
        <f t="shared" si="11"/>
        <v>#N/A</v>
      </c>
      <c r="AO83" s="19" t="e">
        <f t="shared" si="12"/>
        <v>#N/A</v>
      </c>
      <c r="AP83" s="19" t="e">
        <f t="shared" si="13"/>
        <v>#N/A</v>
      </c>
      <c r="AQ83" s="22">
        <f t="shared" si="14"/>
        <v>0</v>
      </c>
      <c r="AR83" s="22">
        <f t="shared" si="15"/>
        <v>0</v>
      </c>
      <c r="AS83" s="22">
        <f>IF(AND(AQ83&gt;=Inputs!$B$15,D83=2),MAX(C83,Inputs!$B$15),AQ83)</f>
        <v>0</v>
      </c>
      <c r="AT83" s="22">
        <f>IF(AND(AR83&gt;=Inputs!$B$15,D83=2),MAX(C83,Inputs!$B$15),AR83)</f>
        <v>0</v>
      </c>
      <c r="AU83" s="22">
        <f>IF(AND(AS83&gt;=Inputs!$B$16,D83&lt;4),MAX(C83,Inputs!$B$16),AS83)</f>
        <v>0</v>
      </c>
      <c r="AV83" s="22">
        <f>IF(AND(AT83&gt;=Inputs!$B$16,D83&lt;4),MAX(C83,Inputs!$B$16),AT83)</f>
        <v>0</v>
      </c>
      <c r="AW83" s="20">
        <f>IF(AU83&gt;Inputs!$B$17,Inputs!$B$17,AU83)</f>
        <v>0</v>
      </c>
      <c r="AX83" s="20">
        <f>IF(AV83&gt;Inputs!$B$17,Inputs!$B$17,AV83)</f>
        <v>0</v>
      </c>
    </row>
    <row r="84" spans="1:50" x14ac:dyDescent="0.25">
      <c r="A84" s="1">
        <f>Levels!A85</f>
        <v>0</v>
      </c>
      <c r="B84" s="1">
        <f>Levels!B85</f>
        <v>0</v>
      </c>
      <c r="C84" s="15">
        <f>IF(AND(E84=0,F84=1),Levels!C85,'2014-2015'!AW84)</f>
        <v>0</v>
      </c>
      <c r="D84" s="1">
        <f>Levels!G85</f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 t="e">
        <f>Levels!AF85</f>
        <v>#N/A</v>
      </c>
      <c r="K84" s="1" t="e">
        <f>Levels!AG85</f>
        <v>#N/A</v>
      </c>
      <c r="L84" s="1" t="e">
        <f t="shared" si="16"/>
        <v>#N/A</v>
      </c>
      <c r="M84" s="19">
        <f>IF(D84=1,Inputs!$J$25,IF(D84=2,Inputs!$J$26,IF(D84=3,Inputs!$J$27,IF(D84=4,Inputs!$J$28,0))))</f>
        <v>0</v>
      </c>
      <c r="N84" s="19">
        <f>IF(D84=1,Inputs!$J$42,IF(D84=2,Inputs!$J$43,IF(D84=3,Inputs!$J$44,IF(D84=4,Inputs!$J$45,0))))</f>
        <v>0</v>
      </c>
      <c r="O84" s="19">
        <f>IF(D84=1,Inputs!$K$25,IF(D84=2,Inputs!$K$26,IF(D84=3,Inputs!$K$27,IF(D84=4,Inputs!$K$28,0))))</f>
        <v>0</v>
      </c>
      <c r="P84" s="19">
        <f>IF(D84=1,Inputs!$K$42,IF(D84=2,Inputs!$K$43,IF(D84=3,Inputs!$K$44,IF(D84=4,Inputs!$K$45,0))))</f>
        <v>0</v>
      </c>
      <c r="Q84" s="19">
        <f>IF(AND(D84=1,G84=1),Inputs!$L$25,IF(AND(D84=2,G84=1),Inputs!$L$26,IF(AND(D84=3,G84=1),Inputs!$L$27,IF(AND(D84=4,G84=1),Inputs!$L$28,0))))</f>
        <v>0</v>
      </c>
      <c r="R84" s="19">
        <f>IF(AND(D84=1,G84=1),Inputs!$L$42,IF(AND(D84=2,G84=1),Inputs!$L$43,IF(AND(D84=3,G84=1),Inputs!$L$44,IF(AND(D84=4,G84=1),Inputs!$L$45,0))))</f>
        <v>0</v>
      </c>
      <c r="S84" s="19">
        <f>IF(AND(D84=1,H84=1),Inputs!$M$25,IF(AND(D84=2,H84=1),Inputs!$M$26,IF(AND(D84=3,H84=1),Inputs!$M$27,IF(AND(D84=4,H84=1),Inputs!$M$28,0))))</f>
        <v>0</v>
      </c>
      <c r="T84" s="19">
        <f>IF(AND(D84=1,H84=1),Inputs!$M$42,IF(AND(D84=2,H84=1),Inputs!$M$43,IF(AND(D84=3,H84=1),Inputs!$M$44,IF(AND(D84=4,H84=1),Inputs!$M$45,0))))</f>
        <v>0</v>
      </c>
      <c r="U84" s="19">
        <f>IF(AND(D84=1,I84=1),Inputs!$N$25,IF(AND(D84=2,I84=1),Inputs!$N$26,IF(AND(D84=3,I84=1),Inputs!$N$27,IF(AND(D84=4,I84=1),Inputs!$N$28,0))))</f>
        <v>0</v>
      </c>
      <c r="V84" s="19">
        <f>IF(AND(D84=1,I84=1),Inputs!$N$42,IF(AND(D84=2,I84=1),Inputs!$N$43,IF(AND(D84=3,I84=1),Inputs!$N$44,IF(AND(D84=4,I84=1),Inputs!$N$45,0))))</f>
        <v>0</v>
      </c>
      <c r="W84" s="19">
        <f>IF(D84=1,Inputs!$J$34,IF(D84=2,Inputs!$J$35,IF(D84=3,Inputs!$J$36,IF(D84=4,Inputs!$J$37,0))))</f>
        <v>0</v>
      </c>
      <c r="X84" s="19">
        <f>IF(D84=1,Inputs!$J$51,IF(D84=2,Inputs!$J$52,IF(D84=3,Inputs!$J$53,IF(D84=4,Inputs!$J$54,0))))</f>
        <v>0</v>
      </c>
      <c r="Y84" s="19">
        <f>IF(D84=1,Inputs!$K$34,IF(D84=2,Inputs!$K$35,IF(D84=3,Inputs!$K$36,IF(D84=4,Inputs!$K$37,0))))</f>
        <v>0</v>
      </c>
      <c r="Z84" s="19">
        <f>IF(D84=1,Inputs!$K$51,IF(D84=2,Inputs!$K$52,IF(D84=3,Inputs!$K$53,IF(D84=4,Inputs!$K$54,0))))</f>
        <v>0</v>
      </c>
      <c r="AA84" s="19">
        <f>IF(AND(D84=1,G84=1),Inputs!$L$34,IF(AND(D84=2,G84=1),Inputs!$L$35,IF(AND(D84=3,G84=1),Inputs!$L$36,IF(AND(D84=4,G84=1),Inputs!$L$37,0))))</f>
        <v>0</v>
      </c>
      <c r="AB84" s="19">
        <f>IF(AND(D84=1,G84=1),Inputs!$L$51,IF(AND(D84=2,G84=1),Inputs!$L$52,IF(AND(D84=3,G84=1),Inputs!$L$53,IF(AND(D84=4,G84=1),Inputs!$L$54,0))))</f>
        <v>0</v>
      </c>
      <c r="AC84" s="19">
        <f>IF(AND(D84=1,H84=1),Inputs!$M$34,IF(AND(D84=2,H84=1),Inputs!$M$35,IF(AND(D84=3,H84=1),Inputs!$M$36,IF(AND(D84=4,H84=1),Inputs!$M$37,0))))</f>
        <v>0</v>
      </c>
      <c r="AD84" s="19">
        <f>IF(AND(D84=1,H84=1),Inputs!$M$51,IF(AND(D84=2,H84=1),Inputs!$M$52,IF(AND(D84=3,H84=1),Inputs!$M$53,IF(AND(D84=4,H84=1),Inputs!$M$54,0))))</f>
        <v>0</v>
      </c>
      <c r="AE84" s="19">
        <f>IF(AND(D84=1,I84=1),Inputs!$N$34,IF(AND(D84=2,I84=1),Inputs!$N$35,IF(AND(D84=3,I84=1),Inputs!$N$36,IF(AND(D84=4,I84=1),Inputs!$N$37,0))))</f>
        <v>0</v>
      </c>
      <c r="AF84" s="19">
        <f>IF(AND(D84=1,I84=1),Inputs!$N$51,IF(AND(D84=2,I84=1),Inputs!$N$52,IF(AND(D84=3,I84=1),Inputs!$N$53,IF(AND(D84=4,I84=1),Inputs!$N$54,0))))</f>
        <v>0</v>
      </c>
      <c r="AG84" s="19" t="e">
        <f t="shared" si="17"/>
        <v>#N/A</v>
      </c>
      <c r="AH84" s="19" t="e">
        <f t="shared" si="18"/>
        <v>#N/A</v>
      </c>
      <c r="AI84" s="19" t="e">
        <f t="shared" si="19"/>
        <v>#N/A</v>
      </c>
      <c r="AJ84" s="19" t="e">
        <f>IF(K84=2,Inputs!$B$7,IF(K84=3,Inputs!$B$8,IF(K84=4,Inputs!$B$9,IF(K84=5,Inputs!$B$10,IF(K84=6,Inputs!$B$11)))))</f>
        <v>#N/A</v>
      </c>
      <c r="AK84" s="19">
        <f>Inputs!$B$65+C84</f>
        <v>500</v>
      </c>
      <c r="AL84" s="19" t="e">
        <f t="shared" si="20"/>
        <v>#N/A</v>
      </c>
      <c r="AM84" s="19" t="e">
        <f t="shared" si="21"/>
        <v>#N/A</v>
      </c>
      <c r="AN84" s="19" t="e">
        <f t="shared" si="11"/>
        <v>#N/A</v>
      </c>
      <c r="AO84" s="19" t="e">
        <f t="shared" si="12"/>
        <v>#N/A</v>
      </c>
      <c r="AP84" s="19" t="e">
        <f t="shared" si="13"/>
        <v>#N/A</v>
      </c>
      <c r="AQ84" s="22">
        <f t="shared" si="14"/>
        <v>0</v>
      </c>
      <c r="AR84" s="22">
        <f t="shared" si="15"/>
        <v>0</v>
      </c>
      <c r="AS84" s="22">
        <f>IF(AND(AQ84&gt;=Inputs!$B$15,D84=2),MAX(C84,Inputs!$B$15),AQ84)</f>
        <v>0</v>
      </c>
      <c r="AT84" s="22">
        <f>IF(AND(AR84&gt;=Inputs!$B$15,D84=2),MAX(C84,Inputs!$B$15),AR84)</f>
        <v>0</v>
      </c>
      <c r="AU84" s="22">
        <f>IF(AND(AS84&gt;=Inputs!$B$16,D84&lt;4),MAX(C84,Inputs!$B$16),AS84)</f>
        <v>0</v>
      </c>
      <c r="AV84" s="22">
        <f>IF(AND(AT84&gt;=Inputs!$B$16,D84&lt;4),MAX(C84,Inputs!$B$16),AT84)</f>
        <v>0</v>
      </c>
      <c r="AW84" s="20">
        <f>IF(AU84&gt;Inputs!$B$17,Inputs!$B$17,AU84)</f>
        <v>0</v>
      </c>
      <c r="AX84" s="20">
        <f>IF(AV84&gt;Inputs!$B$17,Inputs!$B$17,AV84)</f>
        <v>0</v>
      </c>
    </row>
    <row r="85" spans="1:50" x14ac:dyDescent="0.25">
      <c r="A85" s="1">
        <f>Levels!A86</f>
        <v>0</v>
      </c>
      <c r="B85" s="1">
        <f>Levels!B86</f>
        <v>0</v>
      </c>
      <c r="C85" s="15">
        <f>IF(AND(E85=0,F85=1),Levels!C86,'2014-2015'!AW85)</f>
        <v>0</v>
      </c>
      <c r="D85" s="1">
        <f>Levels!G86</f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 t="e">
        <f>Levels!AF86</f>
        <v>#N/A</v>
      </c>
      <c r="K85" s="1" t="e">
        <f>Levels!AG86</f>
        <v>#N/A</v>
      </c>
      <c r="L85" s="1" t="e">
        <f t="shared" si="16"/>
        <v>#N/A</v>
      </c>
      <c r="M85" s="19">
        <f>IF(D85=1,Inputs!$J$25,IF(D85=2,Inputs!$J$26,IF(D85=3,Inputs!$J$27,IF(D85=4,Inputs!$J$28,0))))</f>
        <v>0</v>
      </c>
      <c r="N85" s="19">
        <f>IF(D85=1,Inputs!$J$42,IF(D85=2,Inputs!$J$43,IF(D85=3,Inputs!$J$44,IF(D85=4,Inputs!$J$45,0))))</f>
        <v>0</v>
      </c>
      <c r="O85" s="19">
        <f>IF(D85=1,Inputs!$K$25,IF(D85=2,Inputs!$K$26,IF(D85=3,Inputs!$K$27,IF(D85=4,Inputs!$K$28,0))))</f>
        <v>0</v>
      </c>
      <c r="P85" s="19">
        <f>IF(D85=1,Inputs!$K$42,IF(D85=2,Inputs!$K$43,IF(D85=3,Inputs!$K$44,IF(D85=4,Inputs!$K$45,0))))</f>
        <v>0</v>
      </c>
      <c r="Q85" s="19">
        <f>IF(AND(D85=1,G85=1),Inputs!$L$25,IF(AND(D85=2,G85=1),Inputs!$L$26,IF(AND(D85=3,G85=1),Inputs!$L$27,IF(AND(D85=4,G85=1),Inputs!$L$28,0))))</f>
        <v>0</v>
      </c>
      <c r="R85" s="19">
        <f>IF(AND(D85=1,G85=1),Inputs!$L$42,IF(AND(D85=2,G85=1),Inputs!$L$43,IF(AND(D85=3,G85=1),Inputs!$L$44,IF(AND(D85=4,G85=1),Inputs!$L$45,0))))</f>
        <v>0</v>
      </c>
      <c r="S85" s="19">
        <f>IF(AND(D85=1,H85=1),Inputs!$M$25,IF(AND(D85=2,H85=1),Inputs!$M$26,IF(AND(D85=3,H85=1),Inputs!$M$27,IF(AND(D85=4,H85=1),Inputs!$M$28,0))))</f>
        <v>0</v>
      </c>
      <c r="T85" s="19">
        <f>IF(AND(D85=1,H85=1),Inputs!$M$42,IF(AND(D85=2,H85=1),Inputs!$M$43,IF(AND(D85=3,H85=1),Inputs!$M$44,IF(AND(D85=4,H85=1),Inputs!$M$45,0))))</f>
        <v>0</v>
      </c>
      <c r="U85" s="19">
        <f>IF(AND(D85=1,I85=1),Inputs!$N$25,IF(AND(D85=2,I85=1),Inputs!$N$26,IF(AND(D85=3,I85=1),Inputs!$N$27,IF(AND(D85=4,I85=1),Inputs!$N$28,0))))</f>
        <v>0</v>
      </c>
      <c r="V85" s="19">
        <f>IF(AND(D85=1,I85=1),Inputs!$N$42,IF(AND(D85=2,I85=1),Inputs!$N$43,IF(AND(D85=3,I85=1),Inputs!$N$44,IF(AND(D85=4,I85=1),Inputs!$N$45,0))))</f>
        <v>0</v>
      </c>
      <c r="W85" s="19">
        <f>IF(D85=1,Inputs!$J$34,IF(D85=2,Inputs!$J$35,IF(D85=3,Inputs!$J$36,IF(D85=4,Inputs!$J$37,0))))</f>
        <v>0</v>
      </c>
      <c r="X85" s="19">
        <f>IF(D85=1,Inputs!$J$51,IF(D85=2,Inputs!$J$52,IF(D85=3,Inputs!$J$53,IF(D85=4,Inputs!$J$54,0))))</f>
        <v>0</v>
      </c>
      <c r="Y85" s="19">
        <f>IF(D85=1,Inputs!$K$34,IF(D85=2,Inputs!$K$35,IF(D85=3,Inputs!$K$36,IF(D85=4,Inputs!$K$37,0))))</f>
        <v>0</v>
      </c>
      <c r="Z85" s="19">
        <f>IF(D85=1,Inputs!$K$51,IF(D85=2,Inputs!$K$52,IF(D85=3,Inputs!$K$53,IF(D85=4,Inputs!$K$54,0))))</f>
        <v>0</v>
      </c>
      <c r="AA85" s="19">
        <f>IF(AND(D85=1,G85=1),Inputs!$L$34,IF(AND(D85=2,G85=1),Inputs!$L$35,IF(AND(D85=3,G85=1),Inputs!$L$36,IF(AND(D85=4,G85=1),Inputs!$L$37,0))))</f>
        <v>0</v>
      </c>
      <c r="AB85" s="19">
        <f>IF(AND(D85=1,G85=1),Inputs!$L$51,IF(AND(D85=2,G85=1),Inputs!$L$52,IF(AND(D85=3,G85=1),Inputs!$L$53,IF(AND(D85=4,G85=1),Inputs!$L$54,0))))</f>
        <v>0</v>
      </c>
      <c r="AC85" s="19">
        <f>IF(AND(D85=1,H85=1),Inputs!$M$34,IF(AND(D85=2,H85=1),Inputs!$M$35,IF(AND(D85=3,H85=1),Inputs!$M$36,IF(AND(D85=4,H85=1),Inputs!$M$37,0))))</f>
        <v>0</v>
      </c>
      <c r="AD85" s="19">
        <f>IF(AND(D85=1,H85=1),Inputs!$M$51,IF(AND(D85=2,H85=1),Inputs!$M$52,IF(AND(D85=3,H85=1),Inputs!$M$53,IF(AND(D85=4,H85=1),Inputs!$M$54,0))))</f>
        <v>0</v>
      </c>
      <c r="AE85" s="19">
        <f>IF(AND(D85=1,I85=1),Inputs!$N$34,IF(AND(D85=2,I85=1),Inputs!$N$35,IF(AND(D85=3,I85=1),Inputs!$N$36,IF(AND(D85=4,I85=1),Inputs!$N$37,0))))</f>
        <v>0</v>
      </c>
      <c r="AF85" s="19">
        <f>IF(AND(D85=1,I85=1),Inputs!$N$51,IF(AND(D85=2,I85=1),Inputs!$N$52,IF(AND(D85=3,I85=1),Inputs!$N$53,IF(AND(D85=4,I85=1),Inputs!$N$54,0))))</f>
        <v>0</v>
      </c>
      <c r="AG85" s="19" t="e">
        <f t="shared" si="17"/>
        <v>#N/A</v>
      </c>
      <c r="AH85" s="19" t="e">
        <f t="shared" si="18"/>
        <v>#N/A</v>
      </c>
      <c r="AI85" s="19" t="e">
        <f t="shared" si="19"/>
        <v>#N/A</v>
      </c>
      <c r="AJ85" s="19" t="e">
        <f>IF(K85=2,Inputs!$B$7,IF(K85=3,Inputs!$B$8,IF(K85=4,Inputs!$B$9,IF(K85=5,Inputs!$B$10,IF(K85=6,Inputs!$B$11)))))</f>
        <v>#N/A</v>
      </c>
      <c r="AK85" s="19">
        <f>Inputs!$B$65+C85</f>
        <v>500</v>
      </c>
      <c r="AL85" s="19" t="e">
        <f t="shared" si="20"/>
        <v>#N/A</v>
      </c>
      <c r="AM85" s="19" t="e">
        <f t="shared" si="21"/>
        <v>#N/A</v>
      </c>
      <c r="AN85" s="19" t="e">
        <f t="shared" si="11"/>
        <v>#N/A</v>
      </c>
      <c r="AO85" s="19" t="e">
        <f t="shared" si="12"/>
        <v>#N/A</v>
      </c>
      <c r="AP85" s="19" t="e">
        <f t="shared" si="13"/>
        <v>#N/A</v>
      </c>
      <c r="AQ85" s="22">
        <f t="shared" si="14"/>
        <v>0</v>
      </c>
      <c r="AR85" s="22">
        <f t="shared" si="15"/>
        <v>0</v>
      </c>
      <c r="AS85" s="22">
        <f>IF(AND(AQ85&gt;=Inputs!$B$15,D85=2),MAX(C85,Inputs!$B$15),AQ85)</f>
        <v>0</v>
      </c>
      <c r="AT85" s="22">
        <f>IF(AND(AR85&gt;=Inputs!$B$15,D85=2),MAX(C85,Inputs!$B$15),AR85)</f>
        <v>0</v>
      </c>
      <c r="AU85" s="22">
        <f>IF(AND(AS85&gt;=Inputs!$B$16,D85&lt;4),MAX(C85,Inputs!$B$16),AS85)</f>
        <v>0</v>
      </c>
      <c r="AV85" s="22">
        <f>IF(AND(AT85&gt;=Inputs!$B$16,D85&lt;4),MAX(C85,Inputs!$B$16),AT85)</f>
        <v>0</v>
      </c>
      <c r="AW85" s="20">
        <f>IF(AU85&gt;Inputs!$B$17,Inputs!$B$17,AU85)</f>
        <v>0</v>
      </c>
      <c r="AX85" s="20">
        <f>IF(AV85&gt;Inputs!$B$17,Inputs!$B$17,AV85)</f>
        <v>0</v>
      </c>
    </row>
    <row r="86" spans="1:50" x14ac:dyDescent="0.25">
      <c r="A86" s="1">
        <f>Levels!A87</f>
        <v>0</v>
      </c>
      <c r="B86" s="1">
        <f>Levels!B87</f>
        <v>0</v>
      </c>
      <c r="C86" s="15">
        <f>IF(AND(E86=0,F86=1),Levels!C87,'2014-2015'!AW86)</f>
        <v>0</v>
      </c>
      <c r="D86" s="1">
        <f>Levels!G87</f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 t="e">
        <f>Levels!AF87</f>
        <v>#N/A</v>
      </c>
      <c r="K86" s="1" t="e">
        <f>Levels!AG87</f>
        <v>#N/A</v>
      </c>
      <c r="L86" s="1" t="e">
        <f t="shared" si="16"/>
        <v>#N/A</v>
      </c>
      <c r="M86" s="19">
        <f>IF(D86=1,Inputs!$J$25,IF(D86=2,Inputs!$J$26,IF(D86=3,Inputs!$J$27,IF(D86=4,Inputs!$J$28,0))))</f>
        <v>0</v>
      </c>
      <c r="N86" s="19">
        <f>IF(D86=1,Inputs!$J$42,IF(D86=2,Inputs!$J$43,IF(D86=3,Inputs!$J$44,IF(D86=4,Inputs!$J$45,0))))</f>
        <v>0</v>
      </c>
      <c r="O86" s="19">
        <f>IF(D86=1,Inputs!$K$25,IF(D86=2,Inputs!$K$26,IF(D86=3,Inputs!$K$27,IF(D86=4,Inputs!$K$28,0))))</f>
        <v>0</v>
      </c>
      <c r="P86" s="19">
        <f>IF(D86=1,Inputs!$K$42,IF(D86=2,Inputs!$K$43,IF(D86=3,Inputs!$K$44,IF(D86=4,Inputs!$K$45,0))))</f>
        <v>0</v>
      </c>
      <c r="Q86" s="19">
        <f>IF(AND(D86=1,G86=1),Inputs!$L$25,IF(AND(D86=2,G86=1),Inputs!$L$26,IF(AND(D86=3,G86=1),Inputs!$L$27,IF(AND(D86=4,G86=1),Inputs!$L$28,0))))</f>
        <v>0</v>
      </c>
      <c r="R86" s="19">
        <f>IF(AND(D86=1,G86=1),Inputs!$L$42,IF(AND(D86=2,G86=1),Inputs!$L$43,IF(AND(D86=3,G86=1),Inputs!$L$44,IF(AND(D86=4,G86=1),Inputs!$L$45,0))))</f>
        <v>0</v>
      </c>
      <c r="S86" s="19">
        <f>IF(AND(D86=1,H86=1),Inputs!$M$25,IF(AND(D86=2,H86=1),Inputs!$M$26,IF(AND(D86=3,H86=1),Inputs!$M$27,IF(AND(D86=4,H86=1),Inputs!$M$28,0))))</f>
        <v>0</v>
      </c>
      <c r="T86" s="19">
        <f>IF(AND(D86=1,H86=1),Inputs!$M$42,IF(AND(D86=2,H86=1),Inputs!$M$43,IF(AND(D86=3,H86=1),Inputs!$M$44,IF(AND(D86=4,H86=1),Inputs!$M$45,0))))</f>
        <v>0</v>
      </c>
      <c r="U86" s="19">
        <f>IF(AND(D86=1,I86=1),Inputs!$N$25,IF(AND(D86=2,I86=1),Inputs!$N$26,IF(AND(D86=3,I86=1),Inputs!$N$27,IF(AND(D86=4,I86=1),Inputs!$N$28,0))))</f>
        <v>0</v>
      </c>
      <c r="V86" s="19">
        <f>IF(AND(D86=1,I86=1),Inputs!$N$42,IF(AND(D86=2,I86=1),Inputs!$N$43,IF(AND(D86=3,I86=1),Inputs!$N$44,IF(AND(D86=4,I86=1),Inputs!$N$45,0))))</f>
        <v>0</v>
      </c>
      <c r="W86" s="19">
        <f>IF(D86=1,Inputs!$J$34,IF(D86=2,Inputs!$J$35,IF(D86=3,Inputs!$J$36,IF(D86=4,Inputs!$J$37,0))))</f>
        <v>0</v>
      </c>
      <c r="X86" s="19">
        <f>IF(D86=1,Inputs!$J$51,IF(D86=2,Inputs!$J$52,IF(D86=3,Inputs!$J$53,IF(D86=4,Inputs!$J$54,0))))</f>
        <v>0</v>
      </c>
      <c r="Y86" s="19">
        <f>IF(D86=1,Inputs!$K$34,IF(D86=2,Inputs!$K$35,IF(D86=3,Inputs!$K$36,IF(D86=4,Inputs!$K$37,0))))</f>
        <v>0</v>
      </c>
      <c r="Z86" s="19">
        <f>IF(D86=1,Inputs!$K$51,IF(D86=2,Inputs!$K$52,IF(D86=3,Inputs!$K$53,IF(D86=4,Inputs!$K$54,0))))</f>
        <v>0</v>
      </c>
      <c r="AA86" s="19">
        <f>IF(AND(D86=1,G86=1),Inputs!$L$34,IF(AND(D86=2,G86=1),Inputs!$L$35,IF(AND(D86=3,G86=1),Inputs!$L$36,IF(AND(D86=4,G86=1),Inputs!$L$37,0))))</f>
        <v>0</v>
      </c>
      <c r="AB86" s="19">
        <f>IF(AND(D86=1,G86=1),Inputs!$L$51,IF(AND(D86=2,G86=1),Inputs!$L$52,IF(AND(D86=3,G86=1),Inputs!$L$53,IF(AND(D86=4,G86=1),Inputs!$L$54,0))))</f>
        <v>0</v>
      </c>
      <c r="AC86" s="19">
        <f>IF(AND(D86=1,H86=1),Inputs!$M$34,IF(AND(D86=2,H86=1),Inputs!$M$35,IF(AND(D86=3,H86=1),Inputs!$M$36,IF(AND(D86=4,H86=1),Inputs!$M$37,0))))</f>
        <v>0</v>
      </c>
      <c r="AD86" s="19">
        <f>IF(AND(D86=1,H86=1),Inputs!$M$51,IF(AND(D86=2,H86=1),Inputs!$M$52,IF(AND(D86=3,H86=1),Inputs!$M$53,IF(AND(D86=4,H86=1),Inputs!$M$54,0))))</f>
        <v>0</v>
      </c>
      <c r="AE86" s="19">
        <f>IF(AND(D86=1,I86=1),Inputs!$N$34,IF(AND(D86=2,I86=1),Inputs!$N$35,IF(AND(D86=3,I86=1),Inputs!$N$36,IF(AND(D86=4,I86=1),Inputs!$N$37,0))))</f>
        <v>0</v>
      </c>
      <c r="AF86" s="19">
        <f>IF(AND(D86=1,I86=1),Inputs!$N$51,IF(AND(D86=2,I86=1),Inputs!$N$52,IF(AND(D86=3,I86=1),Inputs!$N$53,IF(AND(D86=4,I86=1),Inputs!$N$54,0))))</f>
        <v>0</v>
      </c>
      <c r="AG86" s="19" t="e">
        <f t="shared" si="17"/>
        <v>#N/A</v>
      </c>
      <c r="AH86" s="19" t="e">
        <f t="shared" si="18"/>
        <v>#N/A</v>
      </c>
      <c r="AI86" s="19" t="e">
        <f t="shared" si="19"/>
        <v>#N/A</v>
      </c>
      <c r="AJ86" s="19" t="e">
        <f>IF(K86=2,Inputs!$B$7,IF(K86=3,Inputs!$B$8,IF(K86=4,Inputs!$B$9,IF(K86=5,Inputs!$B$10,IF(K86=6,Inputs!$B$11)))))</f>
        <v>#N/A</v>
      </c>
      <c r="AK86" s="19">
        <f>Inputs!$B$65+C86</f>
        <v>500</v>
      </c>
      <c r="AL86" s="19" t="e">
        <f t="shared" si="20"/>
        <v>#N/A</v>
      </c>
      <c r="AM86" s="19" t="e">
        <f t="shared" si="21"/>
        <v>#N/A</v>
      </c>
      <c r="AN86" s="19" t="e">
        <f t="shared" si="11"/>
        <v>#N/A</v>
      </c>
      <c r="AO86" s="19" t="e">
        <f t="shared" si="12"/>
        <v>#N/A</v>
      </c>
      <c r="AP86" s="19" t="e">
        <f t="shared" si="13"/>
        <v>#N/A</v>
      </c>
      <c r="AQ86" s="22">
        <f t="shared" si="14"/>
        <v>0</v>
      </c>
      <c r="AR86" s="22">
        <f t="shared" si="15"/>
        <v>0</v>
      </c>
      <c r="AS86" s="22">
        <f>IF(AND(AQ86&gt;=Inputs!$B$15,D86=2),MAX(C86,Inputs!$B$15),AQ86)</f>
        <v>0</v>
      </c>
      <c r="AT86" s="22">
        <f>IF(AND(AR86&gt;=Inputs!$B$15,D86=2),MAX(C86,Inputs!$B$15),AR86)</f>
        <v>0</v>
      </c>
      <c r="AU86" s="22">
        <f>IF(AND(AS86&gt;=Inputs!$B$16,D86&lt;4),MAX(C86,Inputs!$B$16),AS86)</f>
        <v>0</v>
      </c>
      <c r="AV86" s="22">
        <f>IF(AND(AT86&gt;=Inputs!$B$16,D86&lt;4),MAX(C86,Inputs!$B$16),AT86)</f>
        <v>0</v>
      </c>
      <c r="AW86" s="20">
        <f>IF(AU86&gt;Inputs!$B$17,Inputs!$B$17,AU86)</f>
        <v>0</v>
      </c>
      <c r="AX86" s="20">
        <f>IF(AV86&gt;Inputs!$B$17,Inputs!$B$17,AV86)</f>
        <v>0</v>
      </c>
    </row>
    <row r="87" spans="1:50" x14ac:dyDescent="0.25">
      <c r="A87" s="1">
        <f>Levels!A88</f>
        <v>0</v>
      </c>
      <c r="B87" s="1">
        <f>Levels!B88</f>
        <v>0</v>
      </c>
      <c r="C87" s="15">
        <f>IF(AND(E87=0,F87=1),Levels!C88,'2014-2015'!AW87)</f>
        <v>0</v>
      </c>
      <c r="D87" s="1">
        <f>Levels!G88</f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 t="e">
        <f>Levels!AF88</f>
        <v>#N/A</v>
      </c>
      <c r="K87" s="1" t="e">
        <f>Levels!AG88</f>
        <v>#N/A</v>
      </c>
      <c r="L87" s="1" t="e">
        <f t="shared" si="16"/>
        <v>#N/A</v>
      </c>
      <c r="M87" s="19">
        <f>IF(D87=1,Inputs!$J$25,IF(D87=2,Inputs!$J$26,IF(D87=3,Inputs!$J$27,IF(D87=4,Inputs!$J$28,0))))</f>
        <v>0</v>
      </c>
      <c r="N87" s="19">
        <f>IF(D87=1,Inputs!$J$42,IF(D87=2,Inputs!$J$43,IF(D87=3,Inputs!$J$44,IF(D87=4,Inputs!$J$45,0))))</f>
        <v>0</v>
      </c>
      <c r="O87" s="19">
        <f>IF(D87=1,Inputs!$K$25,IF(D87=2,Inputs!$K$26,IF(D87=3,Inputs!$K$27,IF(D87=4,Inputs!$K$28,0))))</f>
        <v>0</v>
      </c>
      <c r="P87" s="19">
        <f>IF(D87=1,Inputs!$K$42,IF(D87=2,Inputs!$K$43,IF(D87=3,Inputs!$K$44,IF(D87=4,Inputs!$K$45,0))))</f>
        <v>0</v>
      </c>
      <c r="Q87" s="19">
        <f>IF(AND(D87=1,G87=1),Inputs!$L$25,IF(AND(D87=2,G87=1),Inputs!$L$26,IF(AND(D87=3,G87=1),Inputs!$L$27,IF(AND(D87=4,G87=1),Inputs!$L$28,0))))</f>
        <v>0</v>
      </c>
      <c r="R87" s="19">
        <f>IF(AND(D87=1,G87=1),Inputs!$L$42,IF(AND(D87=2,G87=1),Inputs!$L$43,IF(AND(D87=3,G87=1),Inputs!$L$44,IF(AND(D87=4,G87=1),Inputs!$L$45,0))))</f>
        <v>0</v>
      </c>
      <c r="S87" s="19">
        <f>IF(AND(D87=1,H87=1),Inputs!$M$25,IF(AND(D87=2,H87=1),Inputs!$M$26,IF(AND(D87=3,H87=1),Inputs!$M$27,IF(AND(D87=4,H87=1),Inputs!$M$28,0))))</f>
        <v>0</v>
      </c>
      <c r="T87" s="19">
        <f>IF(AND(D87=1,H87=1),Inputs!$M$42,IF(AND(D87=2,H87=1),Inputs!$M$43,IF(AND(D87=3,H87=1),Inputs!$M$44,IF(AND(D87=4,H87=1),Inputs!$M$45,0))))</f>
        <v>0</v>
      </c>
      <c r="U87" s="19">
        <f>IF(AND(D87=1,I87=1),Inputs!$N$25,IF(AND(D87=2,I87=1),Inputs!$N$26,IF(AND(D87=3,I87=1),Inputs!$N$27,IF(AND(D87=4,I87=1),Inputs!$N$28,0))))</f>
        <v>0</v>
      </c>
      <c r="V87" s="19">
        <f>IF(AND(D87=1,I87=1),Inputs!$N$42,IF(AND(D87=2,I87=1),Inputs!$N$43,IF(AND(D87=3,I87=1),Inputs!$N$44,IF(AND(D87=4,I87=1),Inputs!$N$45,0))))</f>
        <v>0</v>
      </c>
      <c r="W87" s="19">
        <f>IF(D87=1,Inputs!$J$34,IF(D87=2,Inputs!$J$35,IF(D87=3,Inputs!$J$36,IF(D87=4,Inputs!$J$37,0))))</f>
        <v>0</v>
      </c>
      <c r="X87" s="19">
        <f>IF(D87=1,Inputs!$J$51,IF(D87=2,Inputs!$J$52,IF(D87=3,Inputs!$J$53,IF(D87=4,Inputs!$J$54,0))))</f>
        <v>0</v>
      </c>
      <c r="Y87" s="19">
        <f>IF(D87=1,Inputs!$K$34,IF(D87=2,Inputs!$K$35,IF(D87=3,Inputs!$K$36,IF(D87=4,Inputs!$K$37,0))))</f>
        <v>0</v>
      </c>
      <c r="Z87" s="19">
        <f>IF(D87=1,Inputs!$K$51,IF(D87=2,Inputs!$K$52,IF(D87=3,Inputs!$K$53,IF(D87=4,Inputs!$K$54,0))))</f>
        <v>0</v>
      </c>
      <c r="AA87" s="19">
        <f>IF(AND(D87=1,G87=1),Inputs!$L$34,IF(AND(D87=2,G87=1),Inputs!$L$35,IF(AND(D87=3,G87=1),Inputs!$L$36,IF(AND(D87=4,G87=1),Inputs!$L$37,0))))</f>
        <v>0</v>
      </c>
      <c r="AB87" s="19">
        <f>IF(AND(D87=1,G87=1),Inputs!$L$51,IF(AND(D87=2,G87=1),Inputs!$L$52,IF(AND(D87=3,G87=1),Inputs!$L$53,IF(AND(D87=4,G87=1),Inputs!$L$54,0))))</f>
        <v>0</v>
      </c>
      <c r="AC87" s="19">
        <f>IF(AND(D87=1,H87=1),Inputs!$M$34,IF(AND(D87=2,H87=1),Inputs!$M$35,IF(AND(D87=3,H87=1),Inputs!$M$36,IF(AND(D87=4,H87=1),Inputs!$M$37,0))))</f>
        <v>0</v>
      </c>
      <c r="AD87" s="19">
        <f>IF(AND(D87=1,H87=1),Inputs!$M$51,IF(AND(D87=2,H87=1),Inputs!$M$52,IF(AND(D87=3,H87=1),Inputs!$M$53,IF(AND(D87=4,H87=1),Inputs!$M$54,0))))</f>
        <v>0</v>
      </c>
      <c r="AE87" s="19">
        <f>IF(AND(D87=1,I87=1),Inputs!$N$34,IF(AND(D87=2,I87=1),Inputs!$N$35,IF(AND(D87=3,I87=1),Inputs!$N$36,IF(AND(D87=4,I87=1),Inputs!$N$37,0))))</f>
        <v>0</v>
      </c>
      <c r="AF87" s="19">
        <f>IF(AND(D87=1,I87=1),Inputs!$N$51,IF(AND(D87=2,I87=1),Inputs!$N$52,IF(AND(D87=3,I87=1),Inputs!$N$53,IF(AND(D87=4,I87=1),Inputs!$N$54,0))))</f>
        <v>0</v>
      </c>
      <c r="AG87" s="19" t="e">
        <f t="shared" si="17"/>
        <v>#N/A</v>
      </c>
      <c r="AH87" s="19" t="e">
        <f t="shared" si="18"/>
        <v>#N/A</v>
      </c>
      <c r="AI87" s="19" t="e">
        <f t="shared" si="19"/>
        <v>#N/A</v>
      </c>
      <c r="AJ87" s="19" t="e">
        <f>IF(K87=2,Inputs!$B$7,IF(K87=3,Inputs!$B$8,IF(K87=4,Inputs!$B$9,IF(K87=5,Inputs!$B$10,IF(K87=6,Inputs!$B$11)))))</f>
        <v>#N/A</v>
      </c>
      <c r="AK87" s="19">
        <f>Inputs!$B$65+C87</f>
        <v>500</v>
      </c>
      <c r="AL87" s="19" t="e">
        <f t="shared" si="20"/>
        <v>#N/A</v>
      </c>
      <c r="AM87" s="19" t="e">
        <f t="shared" si="21"/>
        <v>#N/A</v>
      </c>
      <c r="AN87" s="19" t="e">
        <f t="shared" si="11"/>
        <v>#N/A</v>
      </c>
      <c r="AO87" s="19" t="e">
        <f t="shared" si="12"/>
        <v>#N/A</v>
      </c>
      <c r="AP87" s="19" t="e">
        <f t="shared" si="13"/>
        <v>#N/A</v>
      </c>
      <c r="AQ87" s="22">
        <f t="shared" si="14"/>
        <v>0</v>
      </c>
      <c r="AR87" s="22">
        <f t="shared" si="15"/>
        <v>0</v>
      </c>
      <c r="AS87" s="22">
        <f>IF(AND(AQ87&gt;=Inputs!$B$15,D87=2),MAX(C87,Inputs!$B$15),AQ87)</f>
        <v>0</v>
      </c>
      <c r="AT87" s="22">
        <f>IF(AND(AR87&gt;=Inputs!$B$15,D87=2),MAX(C87,Inputs!$B$15),AR87)</f>
        <v>0</v>
      </c>
      <c r="AU87" s="22">
        <f>IF(AND(AS87&gt;=Inputs!$B$16,D87&lt;4),MAX(C87,Inputs!$B$16),AS87)</f>
        <v>0</v>
      </c>
      <c r="AV87" s="22">
        <f>IF(AND(AT87&gt;=Inputs!$B$16,D87&lt;4),MAX(C87,Inputs!$B$16),AT87)</f>
        <v>0</v>
      </c>
      <c r="AW87" s="20">
        <f>IF(AU87&gt;Inputs!$B$17,Inputs!$B$17,AU87)</f>
        <v>0</v>
      </c>
      <c r="AX87" s="20">
        <f>IF(AV87&gt;Inputs!$B$17,Inputs!$B$17,AV87)</f>
        <v>0</v>
      </c>
    </row>
    <row r="88" spans="1:50" x14ac:dyDescent="0.25">
      <c r="A88" s="1">
        <f>Levels!A89</f>
        <v>0</v>
      </c>
      <c r="B88" s="1">
        <f>Levels!B89</f>
        <v>0</v>
      </c>
      <c r="C88" s="15">
        <f>IF(AND(E88=0,F88=1),Levels!C89,'2014-2015'!AW88)</f>
        <v>0</v>
      </c>
      <c r="D88" s="1">
        <f>Levels!G89</f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 t="e">
        <f>Levels!AF89</f>
        <v>#N/A</v>
      </c>
      <c r="K88" s="1" t="e">
        <f>Levels!AG89</f>
        <v>#N/A</v>
      </c>
      <c r="L88" s="1" t="e">
        <f t="shared" si="16"/>
        <v>#N/A</v>
      </c>
      <c r="M88" s="19">
        <f>IF(D88=1,Inputs!$J$25,IF(D88=2,Inputs!$J$26,IF(D88=3,Inputs!$J$27,IF(D88=4,Inputs!$J$28,0))))</f>
        <v>0</v>
      </c>
      <c r="N88" s="19">
        <f>IF(D88=1,Inputs!$J$42,IF(D88=2,Inputs!$J$43,IF(D88=3,Inputs!$J$44,IF(D88=4,Inputs!$J$45,0))))</f>
        <v>0</v>
      </c>
      <c r="O88" s="19">
        <f>IF(D88=1,Inputs!$K$25,IF(D88=2,Inputs!$K$26,IF(D88=3,Inputs!$K$27,IF(D88=4,Inputs!$K$28,0))))</f>
        <v>0</v>
      </c>
      <c r="P88" s="19">
        <f>IF(D88=1,Inputs!$K$42,IF(D88=2,Inputs!$K$43,IF(D88=3,Inputs!$K$44,IF(D88=4,Inputs!$K$45,0))))</f>
        <v>0</v>
      </c>
      <c r="Q88" s="19">
        <f>IF(AND(D88=1,G88=1),Inputs!$L$25,IF(AND(D88=2,G88=1),Inputs!$L$26,IF(AND(D88=3,G88=1),Inputs!$L$27,IF(AND(D88=4,G88=1),Inputs!$L$28,0))))</f>
        <v>0</v>
      </c>
      <c r="R88" s="19">
        <f>IF(AND(D88=1,G88=1),Inputs!$L$42,IF(AND(D88=2,G88=1),Inputs!$L$43,IF(AND(D88=3,G88=1),Inputs!$L$44,IF(AND(D88=4,G88=1),Inputs!$L$45,0))))</f>
        <v>0</v>
      </c>
      <c r="S88" s="19">
        <f>IF(AND(D88=1,H88=1),Inputs!$M$25,IF(AND(D88=2,H88=1),Inputs!$M$26,IF(AND(D88=3,H88=1),Inputs!$M$27,IF(AND(D88=4,H88=1),Inputs!$M$28,0))))</f>
        <v>0</v>
      </c>
      <c r="T88" s="19">
        <f>IF(AND(D88=1,H88=1),Inputs!$M$42,IF(AND(D88=2,H88=1),Inputs!$M$43,IF(AND(D88=3,H88=1),Inputs!$M$44,IF(AND(D88=4,H88=1),Inputs!$M$45,0))))</f>
        <v>0</v>
      </c>
      <c r="U88" s="19">
        <f>IF(AND(D88=1,I88=1),Inputs!$N$25,IF(AND(D88=2,I88=1),Inputs!$N$26,IF(AND(D88=3,I88=1),Inputs!$N$27,IF(AND(D88=4,I88=1),Inputs!$N$28,0))))</f>
        <v>0</v>
      </c>
      <c r="V88" s="19">
        <f>IF(AND(D88=1,I88=1),Inputs!$N$42,IF(AND(D88=2,I88=1),Inputs!$N$43,IF(AND(D88=3,I88=1),Inputs!$N$44,IF(AND(D88=4,I88=1),Inputs!$N$45,0))))</f>
        <v>0</v>
      </c>
      <c r="W88" s="19">
        <f>IF(D88=1,Inputs!$J$34,IF(D88=2,Inputs!$J$35,IF(D88=3,Inputs!$J$36,IF(D88=4,Inputs!$J$37,0))))</f>
        <v>0</v>
      </c>
      <c r="X88" s="19">
        <f>IF(D88=1,Inputs!$J$51,IF(D88=2,Inputs!$J$52,IF(D88=3,Inputs!$J$53,IF(D88=4,Inputs!$J$54,0))))</f>
        <v>0</v>
      </c>
      <c r="Y88" s="19">
        <f>IF(D88=1,Inputs!$K$34,IF(D88=2,Inputs!$K$35,IF(D88=3,Inputs!$K$36,IF(D88=4,Inputs!$K$37,0))))</f>
        <v>0</v>
      </c>
      <c r="Z88" s="19">
        <f>IF(D88=1,Inputs!$K$51,IF(D88=2,Inputs!$K$52,IF(D88=3,Inputs!$K$53,IF(D88=4,Inputs!$K$54,0))))</f>
        <v>0</v>
      </c>
      <c r="AA88" s="19">
        <f>IF(AND(D88=1,G88=1),Inputs!$L$34,IF(AND(D88=2,G88=1),Inputs!$L$35,IF(AND(D88=3,G88=1),Inputs!$L$36,IF(AND(D88=4,G88=1),Inputs!$L$37,0))))</f>
        <v>0</v>
      </c>
      <c r="AB88" s="19">
        <f>IF(AND(D88=1,G88=1),Inputs!$L$51,IF(AND(D88=2,G88=1),Inputs!$L$52,IF(AND(D88=3,G88=1),Inputs!$L$53,IF(AND(D88=4,G88=1),Inputs!$L$54,0))))</f>
        <v>0</v>
      </c>
      <c r="AC88" s="19">
        <f>IF(AND(D88=1,H88=1),Inputs!$M$34,IF(AND(D88=2,H88=1),Inputs!$M$35,IF(AND(D88=3,H88=1),Inputs!$M$36,IF(AND(D88=4,H88=1),Inputs!$M$37,0))))</f>
        <v>0</v>
      </c>
      <c r="AD88" s="19">
        <f>IF(AND(D88=1,H88=1),Inputs!$M$51,IF(AND(D88=2,H88=1),Inputs!$M$52,IF(AND(D88=3,H88=1),Inputs!$M$53,IF(AND(D88=4,H88=1),Inputs!$M$54,0))))</f>
        <v>0</v>
      </c>
      <c r="AE88" s="19">
        <f>IF(AND(D88=1,I88=1),Inputs!$N$34,IF(AND(D88=2,I88=1),Inputs!$N$35,IF(AND(D88=3,I88=1),Inputs!$N$36,IF(AND(D88=4,I88=1),Inputs!$N$37,0))))</f>
        <v>0</v>
      </c>
      <c r="AF88" s="19">
        <f>IF(AND(D88=1,I88=1),Inputs!$N$51,IF(AND(D88=2,I88=1),Inputs!$N$52,IF(AND(D88=3,I88=1),Inputs!$N$53,IF(AND(D88=4,I88=1),Inputs!$N$54,0))))</f>
        <v>0</v>
      </c>
      <c r="AG88" s="19" t="e">
        <f t="shared" si="17"/>
        <v>#N/A</v>
      </c>
      <c r="AH88" s="19" t="e">
        <f t="shared" si="18"/>
        <v>#N/A</v>
      </c>
      <c r="AI88" s="19" t="e">
        <f t="shared" si="19"/>
        <v>#N/A</v>
      </c>
      <c r="AJ88" s="19" t="e">
        <f>IF(K88=2,Inputs!$B$7,IF(K88=3,Inputs!$B$8,IF(K88=4,Inputs!$B$9,IF(K88=5,Inputs!$B$10,IF(K88=6,Inputs!$B$11)))))</f>
        <v>#N/A</v>
      </c>
      <c r="AK88" s="19">
        <f>Inputs!$B$65+C88</f>
        <v>500</v>
      </c>
      <c r="AL88" s="19" t="e">
        <f t="shared" si="20"/>
        <v>#N/A</v>
      </c>
      <c r="AM88" s="19" t="e">
        <f t="shared" si="21"/>
        <v>#N/A</v>
      </c>
      <c r="AN88" s="19" t="e">
        <f t="shared" si="11"/>
        <v>#N/A</v>
      </c>
      <c r="AO88" s="19" t="e">
        <f t="shared" si="12"/>
        <v>#N/A</v>
      </c>
      <c r="AP88" s="19" t="e">
        <f t="shared" si="13"/>
        <v>#N/A</v>
      </c>
      <c r="AQ88" s="22">
        <f t="shared" si="14"/>
        <v>0</v>
      </c>
      <c r="AR88" s="22">
        <f t="shared" si="15"/>
        <v>0</v>
      </c>
      <c r="AS88" s="22">
        <f>IF(AND(AQ88&gt;=Inputs!$B$15,D88=2),MAX(C88,Inputs!$B$15),AQ88)</f>
        <v>0</v>
      </c>
      <c r="AT88" s="22">
        <f>IF(AND(AR88&gt;=Inputs!$B$15,D88=2),MAX(C88,Inputs!$B$15),AR88)</f>
        <v>0</v>
      </c>
      <c r="AU88" s="22">
        <f>IF(AND(AS88&gt;=Inputs!$B$16,D88&lt;4),MAX(C88,Inputs!$B$16),AS88)</f>
        <v>0</v>
      </c>
      <c r="AV88" s="22">
        <f>IF(AND(AT88&gt;=Inputs!$B$16,D88&lt;4),MAX(C88,Inputs!$B$16),AT88)</f>
        <v>0</v>
      </c>
      <c r="AW88" s="20">
        <f>IF(AU88&gt;Inputs!$B$17,Inputs!$B$17,AU88)</f>
        <v>0</v>
      </c>
      <c r="AX88" s="20">
        <f>IF(AV88&gt;Inputs!$B$17,Inputs!$B$17,AV88)</f>
        <v>0</v>
      </c>
    </row>
    <row r="89" spans="1:50" x14ac:dyDescent="0.25">
      <c r="A89" s="1">
        <f>Levels!A90</f>
        <v>0</v>
      </c>
      <c r="B89" s="1">
        <f>Levels!B90</f>
        <v>0</v>
      </c>
      <c r="C89" s="15">
        <f>IF(AND(E89=0,F89=1),Levels!C90,'2014-2015'!AW89)</f>
        <v>0</v>
      </c>
      <c r="D89" s="1">
        <f>Levels!G90</f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 t="e">
        <f>Levels!AF90</f>
        <v>#N/A</v>
      </c>
      <c r="K89" s="1" t="e">
        <f>Levels!AG90</f>
        <v>#N/A</v>
      </c>
      <c r="L89" s="1" t="e">
        <f t="shared" si="16"/>
        <v>#N/A</v>
      </c>
      <c r="M89" s="19">
        <f>IF(D89=1,Inputs!$J$25,IF(D89=2,Inputs!$J$26,IF(D89=3,Inputs!$J$27,IF(D89=4,Inputs!$J$28,0))))</f>
        <v>0</v>
      </c>
      <c r="N89" s="19">
        <f>IF(D89=1,Inputs!$J$42,IF(D89=2,Inputs!$J$43,IF(D89=3,Inputs!$J$44,IF(D89=4,Inputs!$J$45,0))))</f>
        <v>0</v>
      </c>
      <c r="O89" s="19">
        <f>IF(D89=1,Inputs!$K$25,IF(D89=2,Inputs!$K$26,IF(D89=3,Inputs!$K$27,IF(D89=4,Inputs!$K$28,0))))</f>
        <v>0</v>
      </c>
      <c r="P89" s="19">
        <f>IF(D89=1,Inputs!$K$42,IF(D89=2,Inputs!$K$43,IF(D89=3,Inputs!$K$44,IF(D89=4,Inputs!$K$45,0))))</f>
        <v>0</v>
      </c>
      <c r="Q89" s="19">
        <f>IF(AND(D89=1,G89=1),Inputs!$L$25,IF(AND(D89=2,G89=1),Inputs!$L$26,IF(AND(D89=3,G89=1),Inputs!$L$27,IF(AND(D89=4,G89=1),Inputs!$L$28,0))))</f>
        <v>0</v>
      </c>
      <c r="R89" s="19">
        <f>IF(AND(D89=1,G89=1),Inputs!$L$42,IF(AND(D89=2,G89=1),Inputs!$L$43,IF(AND(D89=3,G89=1),Inputs!$L$44,IF(AND(D89=4,G89=1),Inputs!$L$45,0))))</f>
        <v>0</v>
      </c>
      <c r="S89" s="19">
        <f>IF(AND(D89=1,H89=1),Inputs!$M$25,IF(AND(D89=2,H89=1),Inputs!$M$26,IF(AND(D89=3,H89=1),Inputs!$M$27,IF(AND(D89=4,H89=1),Inputs!$M$28,0))))</f>
        <v>0</v>
      </c>
      <c r="T89" s="19">
        <f>IF(AND(D89=1,H89=1),Inputs!$M$42,IF(AND(D89=2,H89=1),Inputs!$M$43,IF(AND(D89=3,H89=1),Inputs!$M$44,IF(AND(D89=4,H89=1),Inputs!$M$45,0))))</f>
        <v>0</v>
      </c>
      <c r="U89" s="19">
        <f>IF(AND(D89=1,I89=1),Inputs!$N$25,IF(AND(D89=2,I89=1),Inputs!$N$26,IF(AND(D89=3,I89=1),Inputs!$N$27,IF(AND(D89=4,I89=1),Inputs!$N$28,0))))</f>
        <v>0</v>
      </c>
      <c r="V89" s="19">
        <f>IF(AND(D89=1,I89=1),Inputs!$N$42,IF(AND(D89=2,I89=1),Inputs!$N$43,IF(AND(D89=3,I89=1),Inputs!$N$44,IF(AND(D89=4,I89=1),Inputs!$N$45,0))))</f>
        <v>0</v>
      </c>
      <c r="W89" s="19">
        <f>IF(D89=1,Inputs!$J$34,IF(D89=2,Inputs!$J$35,IF(D89=3,Inputs!$J$36,IF(D89=4,Inputs!$J$37,0))))</f>
        <v>0</v>
      </c>
      <c r="X89" s="19">
        <f>IF(D89=1,Inputs!$J$51,IF(D89=2,Inputs!$J$52,IF(D89=3,Inputs!$J$53,IF(D89=4,Inputs!$J$54,0))))</f>
        <v>0</v>
      </c>
      <c r="Y89" s="19">
        <f>IF(D89=1,Inputs!$K$34,IF(D89=2,Inputs!$K$35,IF(D89=3,Inputs!$K$36,IF(D89=4,Inputs!$K$37,0))))</f>
        <v>0</v>
      </c>
      <c r="Z89" s="19">
        <f>IF(D89=1,Inputs!$K$51,IF(D89=2,Inputs!$K$52,IF(D89=3,Inputs!$K$53,IF(D89=4,Inputs!$K$54,0))))</f>
        <v>0</v>
      </c>
      <c r="AA89" s="19">
        <f>IF(AND(D89=1,G89=1),Inputs!$L$34,IF(AND(D89=2,G89=1),Inputs!$L$35,IF(AND(D89=3,G89=1),Inputs!$L$36,IF(AND(D89=4,G89=1),Inputs!$L$37,0))))</f>
        <v>0</v>
      </c>
      <c r="AB89" s="19">
        <f>IF(AND(D89=1,G89=1),Inputs!$L$51,IF(AND(D89=2,G89=1),Inputs!$L$52,IF(AND(D89=3,G89=1),Inputs!$L$53,IF(AND(D89=4,G89=1),Inputs!$L$54,0))))</f>
        <v>0</v>
      </c>
      <c r="AC89" s="19">
        <f>IF(AND(D89=1,H89=1),Inputs!$M$34,IF(AND(D89=2,H89=1),Inputs!$M$35,IF(AND(D89=3,H89=1),Inputs!$M$36,IF(AND(D89=4,H89=1),Inputs!$M$37,0))))</f>
        <v>0</v>
      </c>
      <c r="AD89" s="19">
        <f>IF(AND(D89=1,H89=1),Inputs!$M$51,IF(AND(D89=2,H89=1),Inputs!$M$52,IF(AND(D89=3,H89=1),Inputs!$M$53,IF(AND(D89=4,H89=1),Inputs!$M$54,0))))</f>
        <v>0</v>
      </c>
      <c r="AE89" s="19">
        <f>IF(AND(D89=1,I89=1),Inputs!$N$34,IF(AND(D89=2,I89=1),Inputs!$N$35,IF(AND(D89=3,I89=1),Inputs!$N$36,IF(AND(D89=4,I89=1),Inputs!$N$37,0))))</f>
        <v>0</v>
      </c>
      <c r="AF89" s="19">
        <f>IF(AND(D89=1,I89=1),Inputs!$N$51,IF(AND(D89=2,I89=1),Inputs!$N$52,IF(AND(D89=3,I89=1),Inputs!$N$53,IF(AND(D89=4,I89=1),Inputs!$N$54,0))))</f>
        <v>0</v>
      </c>
      <c r="AG89" s="19" t="e">
        <f t="shared" si="17"/>
        <v>#N/A</v>
      </c>
      <c r="AH89" s="19" t="e">
        <f t="shared" si="18"/>
        <v>#N/A</v>
      </c>
      <c r="AI89" s="19" t="e">
        <f t="shared" si="19"/>
        <v>#N/A</v>
      </c>
      <c r="AJ89" s="19" t="e">
        <f>IF(K89=2,Inputs!$B$7,IF(K89=3,Inputs!$B$8,IF(K89=4,Inputs!$B$9,IF(K89=5,Inputs!$B$10,IF(K89=6,Inputs!$B$11)))))</f>
        <v>#N/A</v>
      </c>
      <c r="AK89" s="19">
        <f>Inputs!$B$65+C89</f>
        <v>500</v>
      </c>
      <c r="AL89" s="19" t="e">
        <f t="shared" si="20"/>
        <v>#N/A</v>
      </c>
      <c r="AM89" s="19" t="e">
        <f t="shared" si="21"/>
        <v>#N/A</v>
      </c>
      <c r="AN89" s="19" t="e">
        <f t="shared" si="11"/>
        <v>#N/A</v>
      </c>
      <c r="AO89" s="19" t="e">
        <f t="shared" si="12"/>
        <v>#N/A</v>
      </c>
      <c r="AP89" s="19" t="e">
        <f t="shared" si="13"/>
        <v>#N/A</v>
      </c>
      <c r="AQ89" s="22">
        <f t="shared" si="14"/>
        <v>0</v>
      </c>
      <c r="AR89" s="22">
        <f t="shared" si="15"/>
        <v>0</v>
      </c>
      <c r="AS89" s="22">
        <f>IF(AND(AQ89&gt;=Inputs!$B$15,D89=2),MAX(C89,Inputs!$B$15),AQ89)</f>
        <v>0</v>
      </c>
      <c r="AT89" s="22">
        <f>IF(AND(AR89&gt;=Inputs!$B$15,D89=2),MAX(C89,Inputs!$B$15),AR89)</f>
        <v>0</v>
      </c>
      <c r="AU89" s="22">
        <f>IF(AND(AS89&gt;=Inputs!$B$16,D89&lt;4),MAX(C89,Inputs!$B$16),AS89)</f>
        <v>0</v>
      </c>
      <c r="AV89" s="22">
        <f>IF(AND(AT89&gt;=Inputs!$B$16,D89&lt;4),MAX(C89,Inputs!$B$16),AT89)</f>
        <v>0</v>
      </c>
      <c r="AW89" s="20">
        <f>IF(AU89&gt;Inputs!$B$17,Inputs!$B$17,AU89)</f>
        <v>0</v>
      </c>
      <c r="AX89" s="20">
        <f>IF(AV89&gt;Inputs!$B$17,Inputs!$B$17,AV89)</f>
        <v>0</v>
      </c>
    </row>
    <row r="90" spans="1:50" x14ac:dyDescent="0.25">
      <c r="A90" s="1">
        <f>Levels!A91</f>
        <v>0</v>
      </c>
      <c r="B90" s="1">
        <f>Levels!B91</f>
        <v>0</v>
      </c>
      <c r="C90" s="15">
        <f>IF(AND(E90=0,F90=1),Levels!C91,'2014-2015'!AW90)</f>
        <v>0</v>
      </c>
      <c r="D90" s="1">
        <f>Levels!G91</f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 t="e">
        <f>Levels!AF91</f>
        <v>#N/A</v>
      </c>
      <c r="K90" s="1" t="e">
        <f>Levels!AG91</f>
        <v>#N/A</v>
      </c>
      <c r="L90" s="1" t="e">
        <f t="shared" si="16"/>
        <v>#N/A</v>
      </c>
      <c r="M90" s="19">
        <f>IF(D90=1,Inputs!$J$25,IF(D90=2,Inputs!$J$26,IF(D90=3,Inputs!$J$27,IF(D90=4,Inputs!$J$28,0))))</f>
        <v>0</v>
      </c>
      <c r="N90" s="19">
        <f>IF(D90=1,Inputs!$J$42,IF(D90=2,Inputs!$J$43,IF(D90=3,Inputs!$J$44,IF(D90=4,Inputs!$J$45,0))))</f>
        <v>0</v>
      </c>
      <c r="O90" s="19">
        <f>IF(D90=1,Inputs!$K$25,IF(D90=2,Inputs!$K$26,IF(D90=3,Inputs!$K$27,IF(D90=4,Inputs!$K$28,0))))</f>
        <v>0</v>
      </c>
      <c r="P90" s="19">
        <f>IF(D90=1,Inputs!$K$42,IF(D90=2,Inputs!$K$43,IF(D90=3,Inputs!$K$44,IF(D90=4,Inputs!$K$45,0))))</f>
        <v>0</v>
      </c>
      <c r="Q90" s="19">
        <f>IF(AND(D90=1,G90=1),Inputs!$L$25,IF(AND(D90=2,G90=1),Inputs!$L$26,IF(AND(D90=3,G90=1),Inputs!$L$27,IF(AND(D90=4,G90=1),Inputs!$L$28,0))))</f>
        <v>0</v>
      </c>
      <c r="R90" s="19">
        <f>IF(AND(D90=1,G90=1),Inputs!$L$42,IF(AND(D90=2,G90=1),Inputs!$L$43,IF(AND(D90=3,G90=1),Inputs!$L$44,IF(AND(D90=4,G90=1),Inputs!$L$45,0))))</f>
        <v>0</v>
      </c>
      <c r="S90" s="19">
        <f>IF(AND(D90=1,H90=1),Inputs!$M$25,IF(AND(D90=2,H90=1),Inputs!$M$26,IF(AND(D90=3,H90=1),Inputs!$M$27,IF(AND(D90=4,H90=1),Inputs!$M$28,0))))</f>
        <v>0</v>
      </c>
      <c r="T90" s="19">
        <f>IF(AND(D90=1,H90=1),Inputs!$M$42,IF(AND(D90=2,H90=1),Inputs!$M$43,IF(AND(D90=3,H90=1),Inputs!$M$44,IF(AND(D90=4,H90=1),Inputs!$M$45,0))))</f>
        <v>0</v>
      </c>
      <c r="U90" s="19">
        <f>IF(AND(D90=1,I90=1),Inputs!$N$25,IF(AND(D90=2,I90=1),Inputs!$N$26,IF(AND(D90=3,I90=1),Inputs!$N$27,IF(AND(D90=4,I90=1),Inputs!$N$28,0))))</f>
        <v>0</v>
      </c>
      <c r="V90" s="19">
        <f>IF(AND(D90=1,I90=1),Inputs!$N$42,IF(AND(D90=2,I90=1),Inputs!$N$43,IF(AND(D90=3,I90=1),Inputs!$N$44,IF(AND(D90=4,I90=1),Inputs!$N$45,0))))</f>
        <v>0</v>
      </c>
      <c r="W90" s="19">
        <f>IF(D90=1,Inputs!$J$34,IF(D90=2,Inputs!$J$35,IF(D90=3,Inputs!$J$36,IF(D90=4,Inputs!$J$37,0))))</f>
        <v>0</v>
      </c>
      <c r="X90" s="19">
        <f>IF(D90=1,Inputs!$J$51,IF(D90=2,Inputs!$J$52,IF(D90=3,Inputs!$J$53,IF(D90=4,Inputs!$J$54,0))))</f>
        <v>0</v>
      </c>
      <c r="Y90" s="19">
        <f>IF(D90=1,Inputs!$K$34,IF(D90=2,Inputs!$K$35,IF(D90=3,Inputs!$K$36,IF(D90=4,Inputs!$K$37,0))))</f>
        <v>0</v>
      </c>
      <c r="Z90" s="19">
        <f>IF(D90=1,Inputs!$K$51,IF(D90=2,Inputs!$K$52,IF(D90=3,Inputs!$K$53,IF(D90=4,Inputs!$K$54,0))))</f>
        <v>0</v>
      </c>
      <c r="AA90" s="19">
        <f>IF(AND(D90=1,G90=1),Inputs!$L$34,IF(AND(D90=2,G90=1),Inputs!$L$35,IF(AND(D90=3,G90=1),Inputs!$L$36,IF(AND(D90=4,G90=1),Inputs!$L$37,0))))</f>
        <v>0</v>
      </c>
      <c r="AB90" s="19">
        <f>IF(AND(D90=1,G90=1),Inputs!$L$51,IF(AND(D90=2,G90=1),Inputs!$L$52,IF(AND(D90=3,G90=1),Inputs!$L$53,IF(AND(D90=4,G90=1),Inputs!$L$54,0))))</f>
        <v>0</v>
      </c>
      <c r="AC90" s="19">
        <f>IF(AND(D90=1,H90=1),Inputs!$M$34,IF(AND(D90=2,H90=1),Inputs!$M$35,IF(AND(D90=3,H90=1),Inputs!$M$36,IF(AND(D90=4,H90=1),Inputs!$M$37,0))))</f>
        <v>0</v>
      </c>
      <c r="AD90" s="19">
        <f>IF(AND(D90=1,H90=1),Inputs!$M$51,IF(AND(D90=2,H90=1),Inputs!$M$52,IF(AND(D90=3,H90=1),Inputs!$M$53,IF(AND(D90=4,H90=1),Inputs!$M$54,0))))</f>
        <v>0</v>
      </c>
      <c r="AE90" s="19">
        <f>IF(AND(D90=1,I90=1),Inputs!$N$34,IF(AND(D90=2,I90=1),Inputs!$N$35,IF(AND(D90=3,I90=1),Inputs!$N$36,IF(AND(D90=4,I90=1),Inputs!$N$37,0))))</f>
        <v>0</v>
      </c>
      <c r="AF90" s="19">
        <f>IF(AND(D90=1,I90=1),Inputs!$N$51,IF(AND(D90=2,I90=1),Inputs!$N$52,IF(AND(D90=3,I90=1),Inputs!$N$53,IF(AND(D90=4,I90=1),Inputs!$N$54,0))))</f>
        <v>0</v>
      </c>
      <c r="AG90" s="19" t="e">
        <f t="shared" si="17"/>
        <v>#N/A</v>
      </c>
      <c r="AH90" s="19" t="e">
        <f t="shared" si="18"/>
        <v>#N/A</v>
      </c>
      <c r="AI90" s="19" t="e">
        <f t="shared" si="19"/>
        <v>#N/A</v>
      </c>
      <c r="AJ90" s="19" t="e">
        <f>IF(K90=2,Inputs!$B$7,IF(K90=3,Inputs!$B$8,IF(K90=4,Inputs!$B$9,IF(K90=5,Inputs!$B$10,IF(K90=6,Inputs!$B$11)))))</f>
        <v>#N/A</v>
      </c>
      <c r="AK90" s="19">
        <f>Inputs!$B$65+C90</f>
        <v>500</v>
      </c>
      <c r="AL90" s="19" t="e">
        <f t="shared" si="20"/>
        <v>#N/A</v>
      </c>
      <c r="AM90" s="19" t="e">
        <f t="shared" si="21"/>
        <v>#N/A</v>
      </c>
      <c r="AN90" s="19" t="e">
        <f t="shared" si="11"/>
        <v>#N/A</v>
      </c>
      <c r="AO90" s="19" t="e">
        <f t="shared" si="12"/>
        <v>#N/A</v>
      </c>
      <c r="AP90" s="19" t="e">
        <f t="shared" si="13"/>
        <v>#N/A</v>
      </c>
      <c r="AQ90" s="22">
        <f t="shared" si="14"/>
        <v>0</v>
      </c>
      <c r="AR90" s="22">
        <f t="shared" si="15"/>
        <v>0</v>
      </c>
      <c r="AS90" s="22">
        <f>IF(AND(AQ90&gt;=Inputs!$B$15,D90=2),MAX(C90,Inputs!$B$15),AQ90)</f>
        <v>0</v>
      </c>
      <c r="AT90" s="22">
        <f>IF(AND(AR90&gt;=Inputs!$B$15,D90=2),MAX(C90,Inputs!$B$15),AR90)</f>
        <v>0</v>
      </c>
      <c r="AU90" s="22">
        <f>IF(AND(AS90&gt;=Inputs!$B$16,D90&lt;4),MAX(C90,Inputs!$B$16),AS90)</f>
        <v>0</v>
      </c>
      <c r="AV90" s="22">
        <f>IF(AND(AT90&gt;=Inputs!$B$16,D90&lt;4),MAX(C90,Inputs!$B$16),AT90)</f>
        <v>0</v>
      </c>
      <c r="AW90" s="20">
        <f>IF(AU90&gt;Inputs!$B$17,Inputs!$B$17,AU90)</f>
        <v>0</v>
      </c>
      <c r="AX90" s="20">
        <f>IF(AV90&gt;Inputs!$B$17,Inputs!$B$17,AV90)</f>
        <v>0</v>
      </c>
    </row>
    <row r="91" spans="1:50" x14ac:dyDescent="0.25">
      <c r="A91" s="1">
        <f>Levels!A92</f>
        <v>0</v>
      </c>
      <c r="B91" s="1">
        <f>Levels!B92</f>
        <v>0</v>
      </c>
      <c r="C91" s="15">
        <f>IF(AND(E91=0,F91=1),Levels!C92,'2014-2015'!AW91)</f>
        <v>0</v>
      </c>
      <c r="D91" s="1">
        <f>Levels!G92</f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 t="e">
        <f>Levels!AF92</f>
        <v>#N/A</v>
      </c>
      <c r="K91" s="1" t="e">
        <f>Levels!AG92</f>
        <v>#N/A</v>
      </c>
      <c r="L91" s="1" t="e">
        <f t="shared" si="16"/>
        <v>#N/A</v>
      </c>
      <c r="M91" s="19">
        <f>IF(D91=1,Inputs!$J$25,IF(D91=2,Inputs!$J$26,IF(D91=3,Inputs!$J$27,IF(D91=4,Inputs!$J$28,0))))</f>
        <v>0</v>
      </c>
      <c r="N91" s="19">
        <f>IF(D91=1,Inputs!$J$42,IF(D91=2,Inputs!$J$43,IF(D91=3,Inputs!$J$44,IF(D91=4,Inputs!$J$45,0))))</f>
        <v>0</v>
      </c>
      <c r="O91" s="19">
        <f>IF(D91=1,Inputs!$K$25,IF(D91=2,Inputs!$K$26,IF(D91=3,Inputs!$K$27,IF(D91=4,Inputs!$K$28,0))))</f>
        <v>0</v>
      </c>
      <c r="P91" s="19">
        <f>IF(D91=1,Inputs!$K$42,IF(D91=2,Inputs!$K$43,IF(D91=3,Inputs!$K$44,IF(D91=4,Inputs!$K$45,0))))</f>
        <v>0</v>
      </c>
      <c r="Q91" s="19">
        <f>IF(AND(D91=1,G91=1),Inputs!$L$25,IF(AND(D91=2,G91=1),Inputs!$L$26,IF(AND(D91=3,G91=1),Inputs!$L$27,IF(AND(D91=4,G91=1),Inputs!$L$28,0))))</f>
        <v>0</v>
      </c>
      <c r="R91" s="19">
        <f>IF(AND(D91=1,G91=1),Inputs!$L$42,IF(AND(D91=2,G91=1),Inputs!$L$43,IF(AND(D91=3,G91=1),Inputs!$L$44,IF(AND(D91=4,G91=1),Inputs!$L$45,0))))</f>
        <v>0</v>
      </c>
      <c r="S91" s="19">
        <f>IF(AND(D91=1,H91=1),Inputs!$M$25,IF(AND(D91=2,H91=1),Inputs!$M$26,IF(AND(D91=3,H91=1),Inputs!$M$27,IF(AND(D91=4,H91=1),Inputs!$M$28,0))))</f>
        <v>0</v>
      </c>
      <c r="T91" s="19">
        <f>IF(AND(D91=1,H91=1),Inputs!$M$42,IF(AND(D91=2,H91=1),Inputs!$M$43,IF(AND(D91=3,H91=1),Inputs!$M$44,IF(AND(D91=4,H91=1),Inputs!$M$45,0))))</f>
        <v>0</v>
      </c>
      <c r="U91" s="19">
        <f>IF(AND(D91=1,I91=1),Inputs!$N$25,IF(AND(D91=2,I91=1),Inputs!$N$26,IF(AND(D91=3,I91=1),Inputs!$N$27,IF(AND(D91=4,I91=1),Inputs!$N$28,0))))</f>
        <v>0</v>
      </c>
      <c r="V91" s="19">
        <f>IF(AND(D91=1,I91=1),Inputs!$N$42,IF(AND(D91=2,I91=1),Inputs!$N$43,IF(AND(D91=3,I91=1),Inputs!$N$44,IF(AND(D91=4,I91=1),Inputs!$N$45,0))))</f>
        <v>0</v>
      </c>
      <c r="W91" s="19">
        <f>IF(D91=1,Inputs!$J$34,IF(D91=2,Inputs!$J$35,IF(D91=3,Inputs!$J$36,IF(D91=4,Inputs!$J$37,0))))</f>
        <v>0</v>
      </c>
      <c r="X91" s="19">
        <f>IF(D91=1,Inputs!$J$51,IF(D91=2,Inputs!$J$52,IF(D91=3,Inputs!$J$53,IF(D91=4,Inputs!$J$54,0))))</f>
        <v>0</v>
      </c>
      <c r="Y91" s="19">
        <f>IF(D91=1,Inputs!$K$34,IF(D91=2,Inputs!$K$35,IF(D91=3,Inputs!$K$36,IF(D91=4,Inputs!$K$37,0))))</f>
        <v>0</v>
      </c>
      <c r="Z91" s="19">
        <f>IF(D91=1,Inputs!$K$51,IF(D91=2,Inputs!$K$52,IF(D91=3,Inputs!$K$53,IF(D91=4,Inputs!$K$54,0))))</f>
        <v>0</v>
      </c>
      <c r="AA91" s="19">
        <f>IF(AND(D91=1,G91=1),Inputs!$L$34,IF(AND(D91=2,G91=1),Inputs!$L$35,IF(AND(D91=3,G91=1),Inputs!$L$36,IF(AND(D91=4,G91=1),Inputs!$L$37,0))))</f>
        <v>0</v>
      </c>
      <c r="AB91" s="19">
        <f>IF(AND(D91=1,G91=1),Inputs!$L$51,IF(AND(D91=2,G91=1),Inputs!$L$52,IF(AND(D91=3,G91=1),Inputs!$L$53,IF(AND(D91=4,G91=1),Inputs!$L$54,0))))</f>
        <v>0</v>
      </c>
      <c r="AC91" s="19">
        <f>IF(AND(D91=1,H91=1),Inputs!$M$34,IF(AND(D91=2,H91=1),Inputs!$M$35,IF(AND(D91=3,H91=1),Inputs!$M$36,IF(AND(D91=4,H91=1),Inputs!$M$37,0))))</f>
        <v>0</v>
      </c>
      <c r="AD91" s="19">
        <f>IF(AND(D91=1,H91=1),Inputs!$M$51,IF(AND(D91=2,H91=1),Inputs!$M$52,IF(AND(D91=3,H91=1),Inputs!$M$53,IF(AND(D91=4,H91=1),Inputs!$M$54,0))))</f>
        <v>0</v>
      </c>
      <c r="AE91" s="19">
        <f>IF(AND(D91=1,I91=1),Inputs!$N$34,IF(AND(D91=2,I91=1),Inputs!$N$35,IF(AND(D91=3,I91=1),Inputs!$N$36,IF(AND(D91=4,I91=1),Inputs!$N$37,0))))</f>
        <v>0</v>
      </c>
      <c r="AF91" s="19">
        <f>IF(AND(D91=1,I91=1),Inputs!$N$51,IF(AND(D91=2,I91=1),Inputs!$N$52,IF(AND(D91=3,I91=1),Inputs!$N$53,IF(AND(D91=4,I91=1),Inputs!$N$54,0))))</f>
        <v>0</v>
      </c>
      <c r="AG91" s="19" t="e">
        <f t="shared" si="17"/>
        <v>#N/A</v>
      </c>
      <c r="AH91" s="19" t="e">
        <f t="shared" si="18"/>
        <v>#N/A</v>
      </c>
      <c r="AI91" s="19" t="e">
        <f t="shared" si="19"/>
        <v>#N/A</v>
      </c>
      <c r="AJ91" s="19" t="e">
        <f>IF(K91=2,Inputs!$B$7,IF(K91=3,Inputs!$B$8,IF(K91=4,Inputs!$B$9,IF(K91=5,Inputs!$B$10,IF(K91=6,Inputs!$B$11)))))</f>
        <v>#N/A</v>
      </c>
      <c r="AK91" s="19">
        <f>Inputs!$B$65+C91</f>
        <v>500</v>
      </c>
      <c r="AL91" s="19" t="e">
        <f t="shared" si="20"/>
        <v>#N/A</v>
      </c>
      <c r="AM91" s="19" t="e">
        <f t="shared" si="21"/>
        <v>#N/A</v>
      </c>
      <c r="AN91" s="19" t="e">
        <f t="shared" si="11"/>
        <v>#N/A</v>
      </c>
      <c r="AO91" s="19" t="e">
        <f t="shared" si="12"/>
        <v>#N/A</v>
      </c>
      <c r="AP91" s="19" t="e">
        <f t="shared" si="13"/>
        <v>#N/A</v>
      </c>
      <c r="AQ91" s="22">
        <f t="shared" si="14"/>
        <v>0</v>
      </c>
      <c r="AR91" s="22">
        <f t="shared" si="15"/>
        <v>0</v>
      </c>
      <c r="AS91" s="22">
        <f>IF(AND(AQ91&gt;=Inputs!$B$15,D91=2),MAX(C91,Inputs!$B$15),AQ91)</f>
        <v>0</v>
      </c>
      <c r="AT91" s="22">
        <f>IF(AND(AR91&gt;=Inputs!$B$15,D91=2),MAX(C91,Inputs!$B$15),AR91)</f>
        <v>0</v>
      </c>
      <c r="AU91" s="22">
        <f>IF(AND(AS91&gt;=Inputs!$B$16,D91&lt;4),MAX(C91,Inputs!$B$16),AS91)</f>
        <v>0</v>
      </c>
      <c r="AV91" s="22">
        <f>IF(AND(AT91&gt;=Inputs!$B$16,D91&lt;4),MAX(C91,Inputs!$B$16),AT91)</f>
        <v>0</v>
      </c>
      <c r="AW91" s="20">
        <f>IF(AU91&gt;Inputs!$B$17,Inputs!$B$17,AU91)</f>
        <v>0</v>
      </c>
      <c r="AX91" s="20">
        <f>IF(AV91&gt;Inputs!$B$17,Inputs!$B$17,AV91)</f>
        <v>0</v>
      </c>
    </row>
    <row r="92" spans="1:50" x14ac:dyDescent="0.25">
      <c r="A92" s="1">
        <f>Levels!A93</f>
        <v>0</v>
      </c>
      <c r="B92" s="1">
        <f>Levels!B93</f>
        <v>0</v>
      </c>
      <c r="C92" s="15">
        <f>IF(AND(E92=0,F92=1),Levels!C93,'2014-2015'!AW92)</f>
        <v>0</v>
      </c>
      <c r="D92" s="1">
        <f>Levels!G93</f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 t="e">
        <f>Levels!AF93</f>
        <v>#N/A</v>
      </c>
      <c r="K92" s="1" t="e">
        <f>Levels!AG93</f>
        <v>#N/A</v>
      </c>
      <c r="L92" s="1" t="e">
        <f t="shared" si="16"/>
        <v>#N/A</v>
      </c>
      <c r="M92" s="19">
        <f>IF(D92=1,Inputs!$J$25,IF(D92=2,Inputs!$J$26,IF(D92=3,Inputs!$J$27,IF(D92=4,Inputs!$J$28,0))))</f>
        <v>0</v>
      </c>
      <c r="N92" s="19">
        <f>IF(D92=1,Inputs!$J$42,IF(D92=2,Inputs!$J$43,IF(D92=3,Inputs!$J$44,IF(D92=4,Inputs!$J$45,0))))</f>
        <v>0</v>
      </c>
      <c r="O92" s="19">
        <f>IF(D92=1,Inputs!$K$25,IF(D92=2,Inputs!$K$26,IF(D92=3,Inputs!$K$27,IF(D92=4,Inputs!$K$28,0))))</f>
        <v>0</v>
      </c>
      <c r="P92" s="19">
        <f>IF(D92=1,Inputs!$K$42,IF(D92=2,Inputs!$K$43,IF(D92=3,Inputs!$K$44,IF(D92=4,Inputs!$K$45,0))))</f>
        <v>0</v>
      </c>
      <c r="Q92" s="19">
        <f>IF(AND(D92=1,G92=1),Inputs!$L$25,IF(AND(D92=2,G92=1),Inputs!$L$26,IF(AND(D92=3,G92=1),Inputs!$L$27,IF(AND(D92=4,G92=1),Inputs!$L$28,0))))</f>
        <v>0</v>
      </c>
      <c r="R92" s="19">
        <f>IF(AND(D92=1,G92=1),Inputs!$L$42,IF(AND(D92=2,G92=1),Inputs!$L$43,IF(AND(D92=3,G92=1),Inputs!$L$44,IF(AND(D92=4,G92=1),Inputs!$L$45,0))))</f>
        <v>0</v>
      </c>
      <c r="S92" s="19">
        <f>IF(AND(D92=1,H92=1),Inputs!$M$25,IF(AND(D92=2,H92=1),Inputs!$M$26,IF(AND(D92=3,H92=1),Inputs!$M$27,IF(AND(D92=4,H92=1),Inputs!$M$28,0))))</f>
        <v>0</v>
      </c>
      <c r="T92" s="19">
        <f>IF(AND(D92=1,H92=1),Inputs!$M$42,IF(AND(D92=2,H92=1),Inputs!$M$43,IF(AND(D92=3,H92=1),Inputs!$M$44,IF(AND(D92=4,H92=1),Inputs!$M$45,0))))</f>
        <v>0</v>
      </c>
      <c r="U92" s="19">
        <f>IF(AND(D92=1,I92=1),Inputs!$N$25,IF(AND(D92=2,I92=1),Inputs!$N$26,IF(AND(D92=3,I92=1),Inputs!$N$27,IF(AND(D92=4,I92=1),Inputs!$N$28,0))))</f>
        <v>0</v>
      </c>
      <c r="V92" s="19">
        <f>IF(AND(D92=1,I92=1),Inputs!$N$42,IF(AND(D92=2,I92=1),Inputs!$N$43,IF(AND(D92=3,I92=1),Inputs!$N$44,IF(AND(D92=4,I92=1),Inputs!$N$45,0))))</f>
        <v>0</v>
      </c>
      <c r="W92" s="19">
        <f>IF(D92=1,Inputs!$J$34,IF(D92=2,Inputs!$J$35,IF(D92=3,Inputs!$J$36,IF(D92=4,Inputs!$J$37,0))))</f>
        <v>0</v>
      </c>
      <c r="X92" s="19">
        <f>IF(D92=1,Inputs!$J$51,IF(D92=2,Inputs!$J$52,IF(D92=3,Inputs!$J$53,IF(D92=4,Inputs!$J$54,0))))</f>
        <v>0</v>
      </c>
      <c r="Y92" s="19">
        <f>IF(D92=1,Inputs!$K$34,IF(D92=2,Inputs!$K$35,IF(D92=3,Inputs!$K$36,IF(D92=4,Inputs!$K$37,0))))</f>
        <v>0</v>
      </c>
      <c r="Z92" s="19">
        <f>IF(D92=1,Inputs!$K$51,IF(D92=2,Inputs!$K$52,IF(D92=3,Inputs!$K$53,IF(D92=4,Inputs!$K$54,0))))</f>
        <v>0</v>
      </c>
      <c r="AA92" s="19">
        <f>IF(AND(D92=1,G92=1),Inputs!$L$34,IF(AND(D92=2,G92=1),Inputs!$L$35,IF(AND(D92=3,G92=1),Inputs!$L$36,IF(AND(D92=4,G92=1),Inputs!$L$37,0))))</f>
        <v>0</v>
      </c>
      <c r="AB92" s="19">
        <f>IF(AND(D92=1,G92=1),Inputs!$L$51,IF(AND(D92=2,G92=1),Inputs!$L$52,IF(AND(D92=3,G92=1),Inputs!$L$53,IF(AND(D92=4,G92=1),Inputs!$L$54,0))))</f>
        <v>0</v>
      </c>
      <c r="AC92" s="19">
        <f>IF(AND(D92=1,H92=1),Inputs!$M$34,IF(AND(D92=2,H92=1),Inputs!$M$35,IF(AND(D92=3,H92=1),Inputs!$M$36,IF(AND(D92=4,H92=1),Inputs!$M$37,0))))</f>
        <v>0</v>
      </c>
      <c r="AD92" s="19">
        <f>IF(AND(D92=1,H92=1),Inputs!$M$51,IF(AND(D92=2,H92=1),Inputs!$M$52,IF(AND(D92=3,H92=1),Inputs!$M$53,IF(AND(D92=4,H92=1),Inputs!$M$54,0))))</f>
        <v>0</v>
      </c>
      <c r="AE92" s="19">
        <f>IF(AND(D92=1,I92=1),Inputs!$N$34,IF(AND(D92=2,I92=1),Inputs!$N$35,IF(AND(D92=3,I92=1),Inputs!$N$36,IF(AND(D92=4,I92=1),Inputs!$N$37,0))))</f>
        <v>0</v>
      </c>
      <c r="AF92" s="19">
        <f>IF(AND(D92=1,I92=1),Inputs!$N$51,IF(AND(D92=2,I92=1),Inputs!$N$52,IF(AND(D92=3,I92=1),Inputs!$N$53,IF(AND(D92=4,I92=1),Inputs!$N$54,0))))</f>
        <v>0</v>
      </c>
      <c r="AG92" s="19" t="e">
        <f t="shared" si="17"/>
        <v>#N/A</v>
      </c>
      <c r="AH92" s="19" t="e">
        <f t="shared" si="18"/>
        <v>#N/A</v>
      </c>
      <c r="AI92" s="19" t="e">
        <f t="shared" si="19"/>
        <v>#N/A</v>
      </c>
      <c r="AJ92" s="19" t="e">
        <f>IF(K92=2,Inputs!$B$7,IF(K92=3,Inputs!$B$8,IF(K92=4,Inputs!$B$9,IF(K92=5,Inputs!$B$10,IF(K92=6,Inputs!$B$11)))))</f>
        <v>#N/A</v>
      </c>
      <c r="AK92" s="19">
        <f>Inputs!$B$65+C92</f>
        <v>500</v>
      </c>
      <c r="AL92" s="19" t="e">
        <f t="shared" si="20"/>
        <v>#N/A</v>
      </c>
      <c r="AM92" s="19" t="e">
        <f t="shared" si="21"/>
        <v>#N/A</v>
      </c>
      <c r="AN92" s="19" t="e">
        <f t="shared" si="11"/>
        <v>#N/A</v>
      </c>
      <c r="AO92" s="19" t="e">
        <f t="shared" si="12"/>
        <v>#N/A</v>
      </c>
      <c r="AP92" s="19" t="e">
        <f t="shared" si="13"/>
        <v>#N/A</v>
      </c>
      <c r="AQ92" s="22">
        <f t="shared" si="14"/>
        <v>0</v>
      </c>
      <c r="AR92" s="22">
        <f t="shared" si="15"/>
        <v>0</v>
      </c>
      <c r="AS92" s="22">
        <f>IF(AND(AQ92&gt;=Inputs!$B$15,D92=2),MAX(C92,Inputs!$B$15),AQ92)</f>
        <v>0</v>
      </c>
      <c r="AT92" s="22">
        <f>IF(AND(AR92&gt;=Inputs!$B$15,D92=2),MAX(C92,Inputs!$B$15),AR92)</f>
        <v>0</v>
      </c>
      <c r="AU92" s="22">
        <f>IF(AND(AS92&gt;=Inputs!$B$16,D92&lt;4),MAX(C92,Inputs!$B$16),AS92)</f>
        <v>0</v>
      </c>
      <c r="AV92" s="22">
        <f>IF(AND(AT92&gt;=Inputs!$B$16,D92&lt;4),MAX(C92,Inputs!$B$16),AT92)</f>
        <v>0</v>
      </c>
      <c r="AW92" s="20">
        <f>IF(AU92&gt;Inputs!$B$17,Inputs!$B$17,AU92)</f>
        <v>0</v>
      </c>
      <c r="AX92" s="20">
        <f>IF(AV92&gt;Inputs!$B$17,Inputs!$B$17,AV92)</f>
        <v>0</v>
      </c>
    </row>
    <row r="93" spans="1:50" x14ac:dyDescent="0.25">
      <c r="A93" s="1">
        <f>Levels!A94</f>
        <v>0</v>
      </c>
      <c r="B93" s="1">
        <f>Levels!B94</f>
        <v>0</v>
      </c>
      <c r="C93" s="15">
        <f>IF(AND(E93=0,F93=1),Levels!C94,'2014-2015'!AW93)</f>
        <v>0</v>
      </c>
      <c r="D93" s="1">
        <f>Levels!G94</f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 t="e">
        <f>Levels!AF94</f>
        <v>#N/A</v>
      </c>
      <c r="K93" s="1" t="e">
        <f>Levels!AG94</f>
        <v>#N/A</v>
      </c>
      <c r="L93" s="1" t="e">
        <f t="shared" si="16"/>
        <v>#N/A</v>
      </c>
      <c r="M93" s="19">
        <f>IF(D93=1,Inputs!$J$25,IF(D93=2,Inputs!$J$26,IF(D93=3,Inputs!$J$27,IF(D93=4,Inputs!$J$28,0))))</f>
        <v>0</v>
      </c>
      <c r="N93" s="19">
        <f>IF(D93=1,Inputs!$J$42,IF(D93=2,Inputs!$J$43,IF(D93=3,Inputs!$J$44,IF(D93=4,Inputs!$J$45,0))))</f>
        <v>0</v>
      </c>
      <c r="O93" s="19">
        <f>IF(D93=1,Inputs!$K$25,IF(D93=2,Inputs!$K$26,IF(D93=3,Inputs!$K$27,IF(D93=4,Inputs!$K$28,0))))</f>
        <v>0</v>
      </c>
      <c r="P93" s="19">
        <f>IF(D93=1,Inputs!$K$42,IF(D93=2,Inputs!$K$43,IF(D93=3,Inputs!$K$44,IF(D93=4,Inputs!$K$45,0))))</f>
        <v>0</v>
      </c>
      <c r="Q93" s="19">
        <f>IF(AND(D93=1,G93=1),Inputs!$L$25,IF(AND(D93=2,G93=1),Inputs!$L$26,IF(AND(D93=3,G93=1),Inputs!$L$27,IF(AND(D93=4,G93=1),Inputs!$L$28,0))))</f>
        <v>0</v>
      </c>
      <c r="R93" s="19">
        <f>IF(AND(D93=1,G93=1),Inputs!$L$42,IF(AND(D93=2,G93=1),Inputs!$L$43,IF(AND(D93=3,G93=1),Inputs!$L$44,IF(AND(D93=4,G93=1),Inputs!$L$45,0))))</f>
        <v>0</v>
      </c>
      <c r="S93" s="19">
        <f>IF(AND(D93=1,H93=1),Inputs!$M$25,IF(AND(D93=2,H93=1),Inputs!$M$26,IF(AND(D93=3,H93=1),Inputs!$M$27,IF(AND(D93=4,H93=1),Inputs!$M$28,0))))</f>
        <v>0</v>
      </c>
      <c r="T93" s="19">
        <f>IF(AND(D93=1,H93=1),Inputs!$M$42,IF(AND(D93=2,H93=1),Inputs!$M$43,IF(AND(D93=3,H93=1),Inputs!$M$44,IF(AND(D93=4,H93=1),Inputs!$M$45,0))))</f>
        <v>0</v>
      </c>
      <c r="U93" s="19">
        <f>IF(AND(D93=1,I93=1),Inputs!$N$25,IF(AND(D93=2,I93=1),Inputs!$N$26,IF(AND(D93=3,I93=1),Inputs!$N$27,IF(AND(D93=4,I93=1),Inputs!$N$28,0))))</f>
        <v>0</v>
      </c>
      <c r="V93" s="19">
        <f>IF(AND(D93=1,I93=1),Inputs!$N$42,IF(AND(D93=2,I93=1),Inputs!$N$43,IF(AND(D93=3,I93=1),Inputs!$N$44,IF(AND(D93=4,I93=1),Inputs!$N$45,0))))</f>
        <v>0</v>
      </c>
      <c r="W93" s="19">
        <f>IF(D93=1,Inputs!$J$34,IF(D93=2,Inputs!$J$35,IF(D93=3,Inputs!$J$36,IF(D93=4,Inputs!$J$37,0))))</f>
        <v>0</v>
      </c>
      <c r="X93" s="19">
        <f>IF(D93=1,Inputs!$J$51,IF(D93=2,Inputs!$J$52,IF(D93=3,Inputs!$J$53,IF(D93=4,Inputs!$J$54,0))))</f>
        <v>0</v>
      </c>
      <c r="Y93" s="19">
        <f>IF(D93=1,Inputs!$K$34,IF(D93=2,Inputs!$K$35,IF(D93=3,Inputs!$K$36,IF(D93=4,Inputs!$K$37,0))))</f>
        <v>0</v>
      </c>
      <c r="Z93" s="19">
        <f>IF(D93=1,Inputs!$K$51,IF(D93=2,Inputs!$K$52,IF(D93=3,Inputs!$K$53,IF(D93=4,Inputs!$K$54,0))))</f>
        <v>0</v>
      </c>
      <c r="AA93" s="19">
        <f>IF(AND(D93=1,G93=1),Inputs!$L$34,IF(AND(D93=2,G93=1),Inputs!$L$35,IF(AND(D93=3,G93=1),Inputs!$L$36,IF(AND(D93=4,G93=1),Inputs!$L$37,0))))</f>
        <v>0</v>
      </c>
      <c r="AB93" s="19">
        <f>IF(AND(D93=1,G93=1),Inputs!$L$51,IF(AND(D93=2,G93=1),Inputs!$L$52,IF(AND(D93=3,G93=1),Inputs!$L$53,IF(AND(D93=4,G93=1),Inputs!$L$54,0))))</f>
        <v>0</v>
      </c>
      <c r="AC93" s="19">
        <f>IF(AND(D93=1,H93=1),Inputs!$M$34,IF(AND(D93=2,H93=1),Inputs!$M$35,IF(AND(D93=3,H93=1),Inputs!$M$36,IF(AND(D93=4,H93=1),Inputs!$M$37,0))))</f>
        <v>0</v>
      </c>
      <c r="AD93" s="19">
        <f>IF(AND(D93=1,H93=1),Inputs!$M$51,IF(AND(D93=2,H93=1),Inputs!$M$52,IF(AND(D93=3,H93=1),Inputs!$M$53,IF(AND(D93=4,H93=1),Inputs!$M$54,0))))</f>
        <v>0</v>
      </c>
      <c r="AE93" s="19">
        <f>IF(AND(D93=1,I93=1),Inputs!$N$34,IF(AND(D93=2,I93=1),Inputs!$N$35,IF(AND(D93=3,I93=1),Inputs!$N$36,IF(AND(D93=4,I93=1),Inputs!$N$37,0))))</f>
        <v>0</v>
      </c>
      <c r="AF93" s="19">
        <f>IF(AND(D93=1,I93=1),Inputs!$N$51,IF(AND(D93=2,I93=1),Inputs!$N$52,IF(AND(D93=3,I93=1),Inputs!$N$53,IF(AND(D93=4,I93=1),Inputs!$N$54,0))))</f>
        <v>0</v>
      </c>
      <c r="AG93" s="19" t="e">
        <f t="shared" si="17"/>
        <v>#N/A</v>
      </c>
      <c r="AH93" s="19" t="e">
        <f t="shared" si="18"/>
        <v>#N/A</v>
      </c>
      <c r="AI93" s="19" t="e">
        <f t="shared" si="19"/>
        <v>#N/A</v>
      </c>
      <c r="AJ93" s="19" t="e">
        <f>IF(K93=2,Inputs!$B$7,IF(K93=3,Inputs!$B$8,IF(K93=4,Inputs!$B$9,IF(K93=5,Inputs!$B$10,IF(K93=6,Inputs!$B$11)))))</f>
        <v>#N/A</v>
      </c>
      <c r="AK93" s="19">
        <f>Inputs!$B$65+C93</f>
        <v>500</v>
      </c>
      <c r="AL93" s="19" t="e">
        <f t="shared" si="20"/>
        <v>#N/A</v>
      </c>
      <c r="AM93" s="19" t="e">
        <f t="shared" si="21"/>
        <v>#N/A</v>
      </c>
      <c r="AN93" s="19" t="e">
        <f t="shared" si="11"/>
        <v>#N/A</v>
      </c>
      <c r="AO93" s="19" t="e">
        <f t="shared" si="12"/>
        <v>#N/A</v>
      </c>
      <c r="AP93" s="19" t="e">
        <f t="shared" si="13"/>
        <v>#N/A</v>
      </c>
      <c r="AQ93" s="22">
        <f t="shared" si="14"/>
        <v>0</v>
      </c>
      <c r="AR93" s="22">
        <f t="shared" si="15"/>
        <v>0</v>
      </c>
      <c r="AS93" s="22">
        <f>IF(AND(AQ93&gt;=Inputs!$B$15,D93=2),MAX(C93,Inputs!$B$15),AQ93)</f>
        <v>0</v>
      </c>
      <c r="AT93" s="22">
        <f>IF(AND(AR93&gt;=Inputs!$B$15,D93=2),MAX(C93,Inputs!$B$15),AR93)</f>
        <v>0</v>
      </c>
      <c r="AU93" s="22">
        <f>IF(AND(AS93&gt;=Inputs!$B$16,D93&lt;4),MAX(C93,Inputs!$B$16),AS93)</f>
        <v>0</v>
      </c>
      <c r="AV93" s="22">
        <f>IF(AND(AT93&gt;=Inputs!$B$16,D93&lt;4),MAX(C93,Inputs!$B$16),AT93)</f>
        <v>0</v>
      </c>
      <c r="AW93" s="20">
        <f>IF(AU93&gt;Inputs!$B$17,Inputs!$B$17,AU93)</f>
        <v>0</v>
      </c>
      <c r="AX93" s="20">
        <f>IF(AV93&gt;Inputs!$B$17,Inputs!$B$17,AV93)</f>
        <v>0</v>
      </c>
    </row>
    <row r="94" spans="1:50" x14ac:dyDescent="0.25">
      <c r="A94" s="1">
        <f>Levels!A95</f>
        <v>0</v>
      </c>
      <c r="B94" s="1">
        <f>Levels!B95</f>
        <v>0</v>
      </c>
      <c r="C94" s="15">
        <f>IF(AND(E94=0,F94=1),Levels!C95,'2014-2015'!AW94)</f>
        <v>0</v>
      </c>
      <c r="D94" s="1">
        <f>Levels!G95</f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 t="e">
        <f>Levels!AF95</f>
        <v>#N/A</v>
      </c>
      <c r="K94" s="1" t="e">
        <f>Levels!AG95</f>
        <v>#N/A</v>
      </c>
      <c r="L94" s="1" t="e">
        <f t="shared" si="16"/>
        <v>#N/A</v>
      </c>
      <c r="M94" s="19">
        <f>IF(D94=1,Inputs!$J$25,IF(D94=2,Inputs!$J$26,IF(D94=3,Inputs!$J$27,IF(D94=4,Inputs!$J$28,0))))</f>
        <v>0</v>
      </c>
      <c r="N94" s="19">
        <f>IF(D94=1,Inputs!$J$42,IF(D94=2,Inputs!$J$43,IF(D94=3,Inputs!$J$44,IF(D94=4,Inputs!$J$45,0))))</f>
        <v>0</v>
      </c>
      <c r="O94" s="19">
        <f>IF(D94=1,Inputs!$K$25,IF(D94=2,Inputs!$K$26,IF(D94=3,Inputs!$K$27,IF(D94=4,Inputs!$K$28,0))))</f>
        <v>0</v>
      </c>
      <c r="P94" s="19">
        <f>IF(D94=1,Inputs!$K$42,IF(D94=2,Inputs!$K$43,IF(D94=3,Inputs!$K$44,IF(D94=4,Inputs!$K$45,0))))</f>
        <v>0</v>
      </c>
      <c r="Q94" s="19">
        <f>IF(AND(D94=1,G94=1),Inputs!$L$25,IF(AND(D94=2,G94=1),Inputs!$L$26,IF(AND(D94=3,G94=1),Inputs!$L$27,IF(AND(D94=4,G94=1),Inputs!$L$28,0))))</f>
        <v>0</v>
      </c>
      <c r="R94" s="19">
        <f>IF(AND(D94=1,G94=1),Inputs!$L$42,IF(AND(D94=2,G94=1),Inputs!$L$43,IF(AND(D94=3,G94=1),Inputs!$L$44,IF(AND(D94=4,G94=1),Inputs!$L$45,0))))</f>
        <v>0</v>
      </c>
      <c r="S94" s="19">
        <f>IF(AND(D94=1,H94=1),Inputs!$M$25,IF(AND(D94=2,H94=1),Inputs!$M$26,IF(AND(D94=3,H94=1),Inputs!$M$27,IF(AND(D94=4,H94=1),Inputs!$M$28,0))))</f>
        <v>0</v>
      </c>
      <c r="T94" s="19">
        <f>IF(AND(D94=1,H94=1),Inputs!$M$42,IF(AND(D94=2,H94=1),Inputs!$M$43,IF(AND(D94=3,H94=1),Inputs!$M$44,IF(AND(D94=4,H94=1),Inputs!$M$45,0))))</f>
        <v>0</v>
      </c>
      <c r="U94" s="19">
        <f>IF(AND(D94=1,I94=1),Inputs!$N$25,IF(AND(D94=2,I94=1),Inputs!$N$26,IF(AND(D94=3,I94=1),Inputs!$N$27,IF(AND(D94=4,I94=1),Inputs!$N$28,0))))</f>
        <v>0</v>
      </c>
      <c r="V94" s="19">
        <f>IF(AND(D94=1,I94=1),Inputs!$N$42,IF(AND(D94=2,I94=1),Inputs!$N$43,IF(AND(D94=3,I94=1),Inputs!$N$44,IF(AND(D94=4,I94=1),Inputs!$N$45,0))))</f>
        <v>0</v>
      </c>
      <c r="W94" s="19">
        <f>IF(D94=1,Inputs!$J$34,IF(D94=2,Inputs!$J$35,IF(D94=3,Inputs!$J$36,IF(D94=4,Inputs!$J$37,0))))</f>
        <v>0</v>
      </c>
      <c r="X94" s="19">
        <f>IF(D94=1,Inputs!$J$51,IF(D94=2,Inputs!$J$52,IF(D94=3,Inputs!$J$53,IF(D94=4,Inputs!$J$54,0))))</f>
        <v>0</v>
      </c>
      <c r="Y94" s="19">
        <f>IF(D94=1,Inputs!$K$34,IF(D94=2,Inputs!$K$35,IF(D94=3,Inputs!$K$36,IF(D94=4,Inputs!$K$37,0))))</f>
        <v>0</v>
      </c>
      <c r="Z94" s="19">
        <f>IF(D94=1,Inputs!$K$51,IF(D94=2,Inputs!$K$52,IF(D94=3,Inputs!$K$53,IF(D94=4,Inputs!$K$54,0))))</f>
        <v>0</v>
      </c>
      <c r="AA94" s="19">
        <f>IF(AND(D94=1,G94=1),Inputs!$L$34,IF(AND(D94=2,G94=1),Inputs!$L$35,IF(AND(D94=3,G94=1),Inputs!$L$36,IF(AND(D94=4,G94=1),Inputs!$L$37,0))))</f>
        <v>0</v>
      </c>
      <c r="AB94" s="19">
        <f>IF(AND(D94=1,G94=1),Inputs!$L$51,IF(AND(D94=2,G94=1),Inputs!$L$52,IF(AND(D94=3,G94=1),Inputs!$L$53,IF(AND(D94=4,G94=1),Inputs!$L$54,0))))</f>
        <v>0</v>
      </c>
      <c r="AC94" s="19">
        <f>IF(AND(D94=1,H94=1),Inputs!$M$34,IF(AND(D94=2,H94=1),Inputs!$M$35,IF(AND(D94=3,H94=1),Inputs!$M$36,IF(AND(D94=4,H94=1),Inputs!$M$37,0))))</f>
        <v>0</v>
      </c>
      <c r="AD94" s="19">
        <f>IF(AND(D94=1,H94=1),Inputs!$M$51,IF(AND(D94=2,H94=1),Inputs!$M$52,IF(AND(D94=3,H94=1),Inputs!$M$53,IF(AND(D94=4,H94=1),Inputs!$M$54,0))))</f>
        <v>0</v>
      </c>
      <c r="AE94" s="19">
        <f>IF(AND(D94=1,I94=1),Inputs!$N$34,IF(AND(D94=2,I94=1),Inputs!$N$35,IF(AND(D94=3,I94=1),Inputs!$N$36,IF(AND(D94=4,I94=1),Inputs!$N$37,0))))</f>
        <v>0</v>
      </c>
      <c r="AF94" s="19">
        <f>IF(AND(D94=1,I94=1),Inputs!$N$51,IF(AND(D94=2,I94=1),Inputs!$N$52,IF(AND(D94=3,I94=1),Inputs!$N$53,IF(AND(D94=4,I94=1),Inputs!$N$54,0))))</f>
        <v>0</v>
      </c>
      <c r="AG94" s="19" t="e">
        <f t="shared" si="17"/>
        <v>#N/A</v>
      </c>
      <c r="AH94" s="19" t="e">
        <f t="shared" si="18"/>
        <v>#N/A</v>
      </c>
      <c r="AI94" s="19" t="e">
        <f t="shared" si="19"/>
        <v>#N/A</v>
      </c>
      <c r="AJ94" s="19" t="e">
        <f>IF(K94=2,Inputs!$B$7,IF(K94=3,Inputs!$B$8,IF(K94=4,Inputs!$B$9,IF(K94=5,Inputs!$B$10,IF(K94=6,Inputs!$B$11)))))</f>
        <v>#N/A</v>
      </c>
      <c r="AK94" s="19">
        <f>Inputs!$B$65+C94</f>
        <v>500</v>
      </c>
      <c r="AL94" s="19" t="e">
        <f t="shared" si="20"/>
        <v>#N/A</v>
      </c>
      <c r="AM94" s="19" t="e">
        <f t="shared" si="21"/>
        <v>#N/A</v>
      </c>
      <c r="AN94" s="19" t="e">
        <f t="shared" si="11"/>
        <v>#N/A</v>
      </c>
      <c r="AO94" s="19" t="e">
        <f t="shared" si="12"/>
        <v>#N/A</v>
      </c>
      <c r="AP94" s="19" t="e">
        <f t="shared" si="13"/>
        <v>#N/A</v>
      </c>
      <c r="AQ94" s="22">
        <f t="shared" si="14"/>
        <v>0</v>
      </c>
      <c r="AR94" s="22">
        <f t="shared" si="15"/>
        <v>0</v>
      </c>
      <c r="AS94" s="22">
        <f>IF(AND(AQ94&gt;=Inputs!$B$15,D94=2),MAX(C94,Inputs!$B$15),AQ94)</f>
        <v>0</v>
      </c>
      <c r="AT94" s="22">
        <f>IF(AND(AR94&gt;=Inputs!$B$15,D94=2),MAX(C94,Inputs!$B$15),AR94)</f>
        <v>0</v>
      </c>
      <c r="AU94" s="22">
        <f>IF(AND(AS94&gt;=Inputs!$B$16,D94&lt;4),MAX(C94,Inputs!$B$16),AS94)</f>
        <v>0</v>
      </c>
      <c r="AV94" s="22">
        <f>IF(AND(AT94&gt;=Inputs!$B$16,D94&lt;4),MAX(C94,Inputs!$B$16),AT94)</f>
        <v>0</v>
      </c>
      <c r="AW94" s="20">
        <f>IF(AU94&gt;Inputs!$B$17,Inputs!$B$17,AU94)</f>
        <v>0</v>
      </c>
      <c r="AX94" s="20">
        <f>IF(AV94&gt;Inputs!$B$17,Inputs!$B$17,AV94)</f>
        <v>0</v>
      </c>
    </row>
    <row r="95" spans="1:50" x14ac:dyDescent="0.25">
      <c r="A95" s="1">
        <f>Levels!A96</f>
        <v>0</v>
      </c>
      <c r="B95" s="1">
        <f>Levels!B96</f>
        <v>0</v>
      </c>
      <c r="C95" s="15">
        <f>IF(AND(E95=0,F95=1),Levels!C96,'2014-2015'!AW95)</f>
        <v>0</v>
      </c>
      <c r="D95" s="1">
        <f>Levels!G96</f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 t="e">
        <f>Levels!AF96</f>
        <v>#N/A</v>
      </c>
      <c r="K95" s="1" t="e">
        <f>Levels!AG96</f>
        <v>#N/A</v>
      </c>
      <c r="L95" s="1" t="e">
        <f t="shared" si="16"/>
        <v>#N/A</v>
      </c>
      <c r="M95" s="19">
        <f>IF(D95=1,Inputs!$J$25,IF(D95=2,Inputs!$J$26,IF(D95=3,Inputs!$J$27,IF(D95=4,Inputs!$J$28,0))))</f>
        <v>0</v>
      </c>
      <c r="N95" s="19">
        <f>IF(D95=1,Inputs!$J$42,IF(D95=2,Inputs!$J$43,IF(D95=3,Inputs!$J$44,IF(D95=4,Inputs!$J$45,0))))</f>
        <v>0</v>
      </c>
      <c r="O95" s="19">
        <f>IF(D95=1,Inputs!$K$25,IF(D95=2,Inputs!$K$26,IF(D95=3,Inputs!$K$27,IF(D95=4,Inputs!$K$28,0))))</f>
        <v>0</v>
      </c>
      <c r="P95" s="19">
        <f>IF(D95=1,Inputs!$K$42,IF(D95=2,Inputs!$K$43,IF(D95=3,Inputs!$K$44,IF(D95=4,Inputs!$K$45,0))))</f>
        <v>0</v>
      </c>
      <c r="Q95" s="19">
        <f>IF(AND(D95=1,G95=1),Inputs!$L$25,IF(AND(D95=2,G95=1),Inputs!$L$26,IF(AND(D95=3,G95=1),Inputs!$L$27,IF(AND(D95=4,G95=1),Inputs!$L$28,0))))</f>
        <v>0</v>
      </c>
      <c r="R95" s="19">
        <f>IF(AND(D95=1,G95=1),Inputs!$L$42,IF(AND(D95=2,G95=1),Inputs!$L$43,IF(AND(D95=3,G95=1),Inputs!$L$44,IF(AND(D95=4,G95=1),Inputs!$L$45,0))))</f>
        <v>0</v>
      </c>
      <c r="S95" s="19">
        <f>IF(AND(D95=1,H95=1),Inputs!$M$25,IF(AND(D95=2,H95=1),Inputs!$M$26,IF(AND(D95=3,H95=1),Inputs!$M$27,IF(AND(D95=4,H95=1),Inputs!$M$28,0))))</f>
        <v>0</v>
      </c>
      <c r="T95" s="19">
        <f>IF(AND(D95=1,H95=1),Inputs!$M$42,IF(AND(D95=2,H95=1),Inputs!$M$43,IF(AND(D95=3,H95=1),Inputs!$M$44,IF(AND(D95=4,H95=1),Inputs!$M$45,0))))</f>
        <v>0</v>
      </c>
      <c r="U95" s="19">
        <f>IF(AND(D95=1,I95=1),Inputs!$N$25,IF(AND(D95=2,I95=1),Inputs!$N$26,IF(AND(D95=3,I95=1),Inputs!$N$27,IF(AND(D95=4,I95=1),Inputs!$N$28,0))))</f>
        <v>0</v>
      </c>
      <c r="V95" s="19">
        <f>IF(AND(D95=1,I95=1),Inputs!$N$42,IF(AND(D95=2,I95=1),Inputs!$N$43,IF(AND(D95=3,I95=1),Inputs!$N$44,IF(AND(D95=4,I95=1),Inputs!$N$45,0))))</f>
        <v>0</v>
      </c>
      <c r="W95" s="19">
        <f>IF(D95=1,Inputs!$J$34,IF(D95=2,Inputs!$J$35,IF(D95=3,Inputs!$J$36,IF(D95=4,Inputs!$J$37,0))))</f>
        <v>0</v>
      </c>
      <c r="X95" s="19">
        <f>IF(D95=1,Inputs!$J$51,IF(D95=2,Inputs!$J$52,IF(D95=3,Inputs!$J$53,IF(D95=4,Inputs!$J$54,0))))</f>
        <v>0</v>
      </c>
      <c r="Y95" s="19">
        <f>IF(D95=1,Inputs!$K$34,IF(D95=2,Inputs!$K$35,IF(D95=3,Inputs!$K$36,IF(D95=4,Inputs!$K$37,0))))</f>
        <v>0</v>
      </c>
      <c r="Z95" s="19">
        <f>IF(D95=1,Inputs!$K$51,IF(D95=2,Inputs!$K$52,IF(D95=3,Inputs!$K$53,IF(D95=4,Inputs!$K$54,0))))</f>
        <v>0</v>
      </c>
      <c r="AA95" s="19">
        <f>IF(AND(D95=1,G95=1),Inputs!$L$34,IF(AND(D95=2,G95=1),Inputs!$L$35,IF(AND(D95=3,G95=1),Inputs!$L$36,IF(AND(D95=4,G95=1),Inputs!$L$37,0))))</f>
        <v>0</v>
      </c>
      <c r="AB95" s="19">
        <f>IF(AND(D95=1,G95=1),Inputs!$L$51,IF(AND(D95=2,G95=1),Inputs!$L$52,IF(AND(D95=3,G95=1),Inputs!$L$53,IF(AND(D95=4,G95=1),Inputs!$L$54,0))))</f>
        <v>0</v>
      </c>
      <c r="AC95" s="19">
        <f>IF(AND(D95=1,H95=1),Inputs!$M$34,IF(AND(D95=2,H95=1),Inputs!$M$35,IF(AND(D95=3,H95=1),Inputs!$M$36,IF(AND(D95=4,H95=1),Inputs!$M$37,0))))</f>
        <v>0</v>
      </c>
      <c r="AD95" s="19">
        <f>IF(AND(D95=1,H95=1),Inputs!$M$51,IF(AND(D95=2,H95=1),Inputs!$M$52,IF(AND(D95=3,H95=1),Inputs!$M$53,IF(AND(D95=4,H95=1),Inputs!$M$54,0))))</f>
        <v>0</v>
      </c>
      <c r="AE95" s="19">
        <f>IF(AND(D95=1,I95=1),Inputs!$N$34,IF(AND(D95=2,I95=1),Inputs!$N$35,IF(AND(D95=3,I95=1),Inputs!$N$36,IF(AND(D95=4,I95=1),Inputs!$N$37,0))))</f>
        <v>0</v>
      </c>
      <c r="AF95" s="19">
        <f>IF(AND(D95=1,I95=1),Inputs!$N$51,IF(AND(D95=2,I95=1),Inputs!$N$52,IF(AND(D95=3,I95=1),Inputs!$N$53,IF(AND(D95=4,I95=1),Inputs!$N$54,0))))</f>
        <v>0</v>
      </c>
      <c r="AG95" s="19" t="e">
        <f t="shared" si="17"/>
        <v>#N/A</v>
      </c>
      <c r="AH95" s="19" t="e">
        <f t="shared" si="18"/>
        <v>#N/A</v>
      </c>
      <c r="AI95" s="19" t="e">
        <f t="shared" si="19"/>
        <v>#N/A</v>
      </c>
      <c r="AJ95" s="19" t="e">
        <f>IF(K95=2,Inputs!$B$7,IF(K95=3,Inputs!$B$8,IF(K95=4,Inputs!$B$9,IF(K95=5,Inputs!$B$10,IF(K95=6,Inputs!$B$11)))))</f>
        <v>#N/A</v>
      </c>
      <c r="AK95" s="19">
        <f>Inputs!$B$65+C95</f>
        <v>500</v>
      </c>
      <c r="AL95" s="19" t="e">
        <f t="shared" si="20"/>
        <v>#N/A</v>
      </c>
      <c r="AM95" s="19" t="e">
        <f t="shared" si="21"/>
        <v>#N/A</v>
      </c>
      <c r="AN95" s="19" t="e">
        <f t="shared" si="11"/>
        <v>#N/A</v>
      </c>
      <c r="AO95" s="19" t="e">
        <f t="shared" si="12"/>
        <v>#N/A</v>
      </c>
      <c r="AP95" s="19" t="e">
        <f t="shared" si="13"/>
        <v>#N/A</v>
      </c>
      <c r="AQ95" s="22">
        <f t="shared" si="14"/>
        <v>0</v>
      </c>
      <c r="AR95" s="22">
        <f t="shared" si="15"/>
        <v>0</v>
      </c>
      <c r="AS95" s="22">
        <f>IF(AND(AQ95&gt;=Inputs!$B$15,D95=2),MAX(C95,Inputs!$B$15),AQ95)</f>
        <v>0</v>
      </c>
      <c r="AT95" s="22">
        <f>IF(AND(AR95&gt;=Inputs!$B$15,D95=2),MAX(C95,Inputs!$B$15),AR95)</f>
        <v>0</v>
      </c>
      <c r="AU95" s="22">
        <f>IF(AND(AS95&gt;=Inputs!$B$16,D95&lt;4),MAX(C95,Inputs!$B$16),AS95)</f>
        <v>0</v>
      </c>
      <c r="AV95" s="22">
        <f>IF(AND(AT95&gt;=Inputs!$B$16,D95&lt;4),MAX(C95,Inputs!$B$16),AT95)</f>
        <v>0</v>
      </c>
      <c r="AW95" s="20">
        <f>IF(AU95&gt;Inputs!$B$17,Inputs!$B$17,AU95)</f>
        <v>0</v>
      </c>
      <c r="AX95" s="20">
        <f>IF(AV95&gt;Inputs!$B$17,Inputs!$B$17,AV95)</f>
        <v>0</v>
      </c>
    </row>
    <row r="96" spans="1:50" x14ac:dyDescent="0.25">
      <c r="A96" s="1">
        <f>Levels!A97</f>
        <v>0</v>
      </c>
      <c r="B96" s="1">
        <f>Levels!B97</f>
        <v>0</v>
      </c>
      <c r="C96" s="15">
        <f>IF(AND(E96=0,F96=1),Levels!C97,'2014-2015'!AW96)</f>
        <v>0</v>
      </c>
      <c r="D96" s="1">
        <f>Levels!G97</f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 t="e">
        <f>Levels!AF97</f>
        <v>#N/A</v>
      </c>
      <c r="K96" s="1" t="e">
        <f>Levels!AG97</f>
        <v>#N/A</v>
      </c>
      <c r="L96" s="1" t="e">
        <f t="shared" si="16"/>
        <v>#N/A</v>
      </c>
      <c r="M96" s="19">
        <f>IF(D96=1,Inputs!$J$25,IF(D96=2,Inputs!$J$26,IF(D96=3,Inputs!$J$27,IF(D96=4,Inputs!$J$28,0))))</f>
        <v>0</v>
      </c>
      <c r="N96" s="19">
        <f>IF(D96=1,Inputs!$J$42,IF(D96=2,Inputs!$J$43,IF(D96=3,Inputs!$J$44,IF(D96=4,Inputs!$J$45,0))))</f>
        <v>0</v>
      </c>
      <c r="O96" s="19">
        <f>IF(D96=1,Inputs!$K$25,IF(D96=2,Inputs!$K$26,IF(D96=3,Inputs!$K$27,IF(D96=4,Inputs!$K$28,0))))</f>
        <v>0</v>
      </c>
      <c r="P96" s="19">
        <f>IF(D96=1,Inputs!$K$42,IF(D96=2,Inputs!$K$43,IF(D96=3,Inputs!$K$44,IF(D96=4,Inputs!$K$45,0))))</f>
        <v>0</v>
      </c>
      <c r="Q96" s="19">
        <f>IF(AND(D96=1,G96=1),Inputs!$L$25,IF(AND(D96=2,G96=1),Inputs!$L$26,IF(AND(D96=3,G96=1),Inputs!$L$27,IF(AND(D96=4,G96=1),Inputs!$L$28,0))))</f>
        <v>0</v>
      </c>
      <c r="R96" s="19">
        <f>IF(AND(D96=1,G96=1),Inputs!$L$42,IF(AND(D96=2,G96=1),Inputs!$L$43,IF(AND(D96=3,G96=1),Inputs!$L$44,IF(AND(D96=4,G96=1),Inputs!$L$45,0))))</f>
        <v>0</v>
      </c>
      <c r="S96" s="19">
        <f>IF(AND(D96=1,H96=1),Inputs!$M$25,IF(AND(D96=2,H96=1),Inputs!$M$26,IF(AND(D96=3,H96=1),Inputs!$M$27,IF(AND(D96=4,H96=1),Inputs!$M$28,0))))</f>
        <v>0</v>
      </c>
      <c r="T96" s="19">
        <f>IF(AND(D96=1,H96=1),Inputs!$M$42,IF(AND(D96=2,H96=1),Inputs!$M$43,IF(AND(D96=3,H96=1),Inputs!$M$44,IF(AND(D96=4,H96=1),Inputs!$M$45,0))))</f>
        <v>0</v>
      </c>
      <c r="U96" s="19">
        <f>IF(AND(D96=1,I96=1),Inputs!$N$25,IF(AND(D96=2,I96=1),Inputs!$N$26,IF(AND(D96=3,I96=1),Inputs!$N$27,IF(AND(D96=4,I96=1),Inputs!$N$28,0))))</f>
        <v>0</v>
      </c>
      <c r="V96" s="19">
        <f>IF(AND(D96=1,I96=1),Inputs!$N$42,IF(AND(D96=2,I96=1),Inputs!$N$43,IF(AND(D96=3,I96=1),Inputs!$N$44,IF(AND(D96=4,I96=1),Inputs!$N$45,0))))</f>
        <v>0</v>
      </c>
      <c r="W96" s="19">
        <f>IF(D96=1,Inputs!$J$34,IF(D96=2,Inputs!$J$35,IF(D96=3,Inputs!$J$36,IF(D96=4,Inputs!$J$37,0))))</f>
        <v>0</v>
      </c>
      <c r="X96" s="19">
        <f>IF(D96=1,Inputs!$J$51,IF(D96=2,Inputs!$J$52,IF(D96=3,Inputs!$J$53,IF(D96=4,Inputs!$J$54,0))))</f>
        <v>0</v>
      </c>
      <c r="Y96" s="19">
        <f>IF(D96=1,Inputs!$K$34,IF(D96=2,Inputs!$K$35,IF(D96=3,Inputs!$K$36,IF(D96=4,Inputs!$K$37,0))))</f>
        <v>0</v>
      </c>
      <c r="Z96" s="19">
        <f>IF(D96=1,Inputs!$K$51,IF(D96=2,Inputs!$K$52,IF(D96=3,Inputs!$K$53,IF(D96=4,Inputs!$K$54,0))))</f>
        <v>0</v>
      </c>
      <c r="AA96" s="19">
        <f>IF(AND(D96=1,G96=1),Inputs!$L$34,IF(AND(D96=2,G96=1),Inputs!$L$35,IF(AND(D96=3,G96=1),Inputs!$L$36,IF(AND(D96=4,G96=1),Inputs!$L$37,0))))</f>
        <v>0</v>
      </c>
      <c r="AB96" s="19">
        <f>IF(AND(D96=1,G96=1),Inputs!$L$51,IF(AND(D96=2,G96=1),Inputs!$L$52,IF(AND(D96=3,G96=1),Inputs!$L$53,IF(AND(D96=4,G96=1),Inputs!$L$54,0))))</f>
        <v>0</v>
      </c>
      <c r="AC96" s="19">
        <f>IF(AND(D96=1,H96=1),Inputs!$M$34,IF(AND(D96=2,H96=1),Inputs!$M$35,IF(AND(D96=3,H96=1),Inputs!$M$36,IF(AND(D96=4,H96=1),Inputs!$M$37,0))))</f>
        <v>0</v>
      </c>
      <c r="AD96" s="19">
        <f>IF(AND(D96=1,H96=1),Inputs!$M$51,IF(AND(D96=2,H96=1),Inputs!$M$52,IF(AND(D96=3,H96=1),Inputs!$M$53,IF(AND(D96=4,H96=1),Inputs!$M$54,0))))</f>
        <v>0</v>
      </c>
      <c r="AE96" s="19">
        <f>IF(AND(D96=1,I96=1),Inputs!$N$34,IF(AND(D96=2,I96=1),Inputs!$N$35,IF(AND(D96=3,I96=1),Inputs!$N$36,IF(AND(D96=4,I96=1),Inputs!$N$37,0))))</f>
        <v>0</v>
      </c>
      <c r="AF96" s="19">
        <f>IF(AND(D96=1,I96=1),Inputs!$N$51,IF(AND(D96=2,I96=1),Inputs!$N$52,IF(AND(D96=3,I96=1),Inputs!$N$53,IF(AND(D96=4,I96=1),Inputs!$N$54,0))))</f>
        <v>0</v>
      </c>
      <c r="AG96" s="19" t="e">
        <f t="shared" si="17"/>
        <v>#N/A</v>
      </c>
      <c r="AH96" s="19" t="e">
        <f t="shared" si="18"/>
        <v>#N/A</v>
      </c>
      <c r="AI96" s="19" t="e">
        <f t="shared" si="19"/>
        <v>#N/A</v>
      </c>
      <c r="AJ96" s="19" t="e">
        <f>IF(K96=2,Inputs!$B$7,IF(K96=3,Inputs!$B$8,IF(K96=4,Inputs!$B$9,IF(K96=5,Inputs!$B$10,IF(K96=6,Inputs!$B$11)))))</f>
        <v>#N/A</v>
      </c>
      <c r="AK96" s="19">
        <f>Inputs!$B$65+C96</f>
        <v>500</v>
      </c>
      <c r="AL96" s="19" t="e">
        <f t="shared" si="20"/>
        <v>#N/A</v>
      </c>
      <c r="AM96" s="19" t="e">
        <f t="shared" si="21"/>
        <v>#N/A</v>
      </c>
      <c r="AN96" s="19" t="e">
        <f t="shared" si="11"/>
        <v>#N/A</v>
      </c>
      <c r="AO96" s="19" t="e">
        <f t="shared" si="12"/>
        <v>#N/A</v>
      </c>
      <c r="AP96" s="19" t="e">
        <f t="shared" si="13"/>
        <v>#N/A</v>
      </c>
      <c r="AQ96" s="22">
        <f t="shared" si="14"/>
        <v>0</v>
      </c>
      <c r="AR96" s="22">
        <f t="shared" si="15"/>
        <v>0</v>
      </c>
      <c r="AS96" s="22">
        <f>IF(AND(AQ96&gt;=Inputs!$B$15,D96=2),MAX(C96,Inputs!$B$15),AQ96)</f>
        <v>0</v>
      </c>
      <c r="AT96" s="22">
        <f>IF(AND(AR96&gt;=Inputs!$B$15,D96=2),MAX(C96,Inputs!$B$15),AR96)</f>
        <v>0</v>
      </c>
      <c r="AU96" s="22">
        <f>IF(AND(AS96&gt;=Inputs!$B$16,D96&lt;4),MAX(C96,Inputs!$B$16),AS96)</f>
        <v>0</v>
      </c>
      <c r="AV96" s="22">
        <f>IF(AND(AT96&gt;=Inputs!$B$16,D96&lt;4),MAX(C96,Inputs!$B$16),AT96)</f>
        <v>0</v>
      </c>
      <c r="AW96" s="20">
        <f>IF(AU96&gt;Inputs!$B$17,Inputs!$B$17,AU96)</f>
        <v>0</v>
      </c>
      <c r="AX96" s="20">
        <f>IF(AV96&gt;Inputs!$B$17,Inputs!$B$17,AV96)</f>
        <v>0</v>
      </c>
    </row>
    <row r="97" spans="1:50" x14ac:dyDescent="0.25">
      <c r="A97" s="1">
        <f>Levels!A98</f>
        <v>0</v>
      </c>
      <c r="B97" s="1">
        <f>Levels!B98</f>
        <v>0</v>
      </c>
      <c r="C97" s="15">
        <f>IF(AND(E97=0,F97=1),Levels!C98,'2014-2015'!AW97)</f>
        <v>0</v>
      </c>
      <c r="D97" s="1">
        <f>Levels!G98</f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 t="e">
        <f>Levels!AF98</f>
        <v>#N/A</v>
      </c>
      <c r="K97" s="1" t="e">
        <f>Levels!AG98</f>
        <v>#N/A</v>
      </c>
      <c r="L97" s="1" t="e">
        <f t="shared" si="16"/>
        <v>#N/A</v>
      </c>
      <c r="M97" s="19">
        <f>IF(D97=1,Inputs!$J$25,IF(D97=2,Inputs!$J$26,IF(D97=3,Inputs!$J$27,IF(D97=4,Inputs!$J$28,0))))</f>
        <v>0</v>
      </c>
      <c r="N97" s="19">
        <f>IF(D97=1,Inputs!$J$42,IF(D97=2,Inputs!$J$43,IF(D97=3,Inputs!$J$44,IF(D97=4,Inputs!$J$45,0))))</f>
        <v>0</v>
      </c>
      <c r="O97" s="19">
        <f>IF(D97=1,Inputs!$K$25,IF(D97=2,Inputs!$K$26,IF(D97=3,Inputs!$K$27,IF(D97=4,Inputs!$K$28,0))))</f>
        <v>0</v>
      </c>
      <c r="P97" s="19">
        <f>IF(D97=1,Inputs!$K$42,IF(D97=2,Inputs!$K$43,IF(D97=3,Inputs!$K$44,IF(D97=4,Inputs!$K$45,0))))</f>
        <v>0</v>
      </c>
      <c r="Q97" s="19">
        <f>IF(AND(D97=1,G97=1),Inputs!$L$25,IF(AND(D97=2,G97=1),Inputs!$L$26,IF(AND(D97=3,G97=1),Inputs!$L$27,IF(AND(D97=4,G97=1),Inputs!$L$28,0))))</f>
        <v>0</v>
      </c>
      <c r="R97" s="19">
        <f>IF(AND(D97=1,G97=1),Inputs!$L$42,IF(AND(D97=2,G97=1),Inputs!$L$43,IF(AND(D97=3,G97=1),Inputs!$L$44,IF(AND(D97=4,G97=1),Inputs!$L$45,0))))</f>
        <v>0</v>
      </c>
      <c r="S97" s="19">
        <f>IF(AND(D97=1,H97=1),Inputs!$M$25,IF(AND(D97=2,H97=1),Inputs!$M$26,IF(AND(D97=3,H97=1),Inputs!$M$27,IF(AND(D97=4,H97=1),Inputs!$M$28,0))))</f>
        <v>0</v>
      </c>
      <c r="T97" s="19">
        <f>IF(AND(D97=1,H97=1),Inputs!$M$42,IF(AND(D97=2,H97=1),Inputs!$M$43,IF(AND(D97=3,H97=1),Inputs!$M$44,IF(AND(D97=4,H97=1),Inputs!$M$45,0))))</f>
        <v>0</v>
      </c>
      <c r="U97" s="19">
        <f>IF(AND(D97=1,I97=1),Inputs!$N$25,IF(AND(D97=2,I97=1),Inputs!$N$26,IF(AND(D97=3,I97=1),Inputs!$N$27,IF(AND(D97=4,I97=1),Inputs!$N$28,0))))</f>
        <v>0</v>
      </c>
      <c r="V97" s="19">
        <f>IF(AND(D97=1,I97=1),Inputs!$N$42,IF(AND(D97=2,I97=1),Inputs!$N$43,IF(AND(D97=3,I97=1),Inputs!$N$44,IF(AND(D97=4,I97=1),Inputs!$N$45,0))))</f>
        <v>0</v>
      </c>
      <c r="W97" s="19">
        <f>IF(D97=1,Inputs!$J$34,IF(D97=2,Inputs!$J$35,IF(D97=3,Inputs!$J$36,IF(D97=4,Inputs!$J$37,0))))</f>
        <v>0</v>
      </c>
      <c r="X97" s="19">
        <f>IF(D97=1,Inputs!$J$51,IF(D97=2,Inputs!$J$52,IF(D97=3,Inputs!$J$53,IF(D97=4,Inputs!$J$54,0))))</f>
        <v>0</v>
      </c>
      <c r="Y97" s="19">
        <f>IF(D97=1,Inputs!$K$34,IF(D97=2,Inputs!$K$35,IF(D97=3,Inputs!$K$36,IF(D97=4,Inputs!$K$37,0))))</f>
        <v>0</v>
      </c>
      <c r="Z97" s="19">
        <f>IF(D97=1,Inputs!$K$51,IF(D97=2,Inputs!$K$52,IF(D97=3,Inputs!$K$53,IF(D97=4,Inputs!$K$54,0))))</f>
        <v>0</v>
      </c>
      <c r="AA97" s="19">
        <f>IF(AND(D97=1,G97=1),Inputs!$L$34,IF(AND(D97=2,G97=1),Inputs!$L$35,IF(AND(D97=3,G97=1),Inputs!$L$36,IF(AND(D97=4,G97=1),Inputs!$L$37,0))))</f>
        <v>0</v>
      </c>
      <c r="AB97" s="19">
        <f>IF(AND(D97=1,G97=1),Inputs!$L$51,IF(AND(D97=2,G97=1),Inputs!$L$52,IF(AND(D97=3,G97=1),Inputs!$L$53,IF(AND(D97=4,G97=1),Inputs!$L$54,0))))</f>
        <v>0</v>
      </c>
      <c r="AC97" s="19">
        <f>IF(AND(D97=1,H97=1),Inputs!$M$34,IF(AND(D97=2,H97=1),Inputs!$M$35,IF(AND(D97=3,H97=1),Inputs!$M$36,IF(AND(D97=4,H97=1),Inputs!$M$37,0))))</f>
        <v>0</v>
      </c>
      <c r="AD97" s="19">
        <f>IF(AND(D97=1,H97=1),Inputs!$M$51,IF(AND(D97=2,H97=1),Inputs!$M$52,IF(AND(D97=3,H97=1),Inputs!$M$53,IF(AND(D97=4,H97=1),Inputs!$M$54,0))))</f>
        <v>0</v>
      </c>
      <c r="AE97" s="19">
        <f>IF(AND(D97=1,I97=1),Inputs!$N$34,IF(AND(D97=2,I97=1),Inputs!$N$35,IF(AND(D97=3,I97=1),Inputs!$N$36,IF(AND(D97=4,I97=1),Inputs!$N$37,0))))</f>
        <v>0</v>
      </c>
      <c r="AF97" s="19">
        <f>IF(AND(D97=1,I97=1),Inputs!$N$51,IF(AND(D97=2,I97=1),Inputs!$N$52,IF(AND(D97=3,I97=1),Inputs!$N$53,IF(AND(D97=4,I97=1),Inputs!$N$54,0))))</f>
        <v>0</v>
      </c>
      <c r="AG97" s="19" t="e">
        <f t="shared" si="17"/>
        <v>#N/A</v>
      </c>
      <c r="AH97" s="19" t="e">
        <f t="shared" si="18"/>
        <v>#N/A</v>
      </c>
      <c r="AI97" s="19" t="e">
        <f t="shared" si="19"/>
        <v>#N/A</v>
      </c>
      <c r="AJ97" s="19" t="e">
        <f>IF(K97=2,Inputs!$B$7,IF(K97=3,Inputs!$B$8,IF(K97=4,Inputs!$B$9,IF(K97=5,Inputs!$B$10,IF(K97=6,Inputs!$B$11)))))</f>
        <v>#N/A</v>
      </c>
      <c r="AK97" s="19">
        <f>Inputs!$B$65+C97</f>
        <v>500</v>
      </c>
      <c r="AL97" s="19" t="e">
        <f t="shared" si="20"/>
        <v>#N/A</v>
      </c>
      <c r="AM97" s="19" t="e">
        <f t="shared" si="21"/>
        <v>#N/A</v>
      </c>
      <c r="AN97" s="19" t="e">
        <f t="shared" si="11"/>
        <v>#N/A</v>
      </c>
      <c r="AO97" s="19" t="e">
        <f t="shared" si="12"/>
        <v>#N/A</v>
      </c>
      <c r="AP97" s="19" t="e">
        <f t="shared" si="13"/>
        <v>#N/A</v>
      </c>
      <c r="AQ97" s="22">
        <f t="shared" si="14"/>
        <v>0</v>
      </c>
      <c r="AR97" s="22">
        <f t="shared" si="15"/>
        <v>0</v>
      </c>
      <c r="AS97" s="22">
        <f>IF(AND(AQ97&gt;=Inputs!$B$15,D97=2),MAX(C97,Inputs!$B$15),AQ97)</f>
        <v>0</v>
      </c>
      <c r="AT97" s="22">
        <f>IF(AND(AR97&gt;=Inputs!$B$15,D97=2),MAX(C97,Inputs!$B$15),AR97)</f>
        <v>0</v>
      </c>
      <c r="AU97" s="22">
        <f>IF(AND(AS97&gt;=Inputs!$B$16,D97&lt;4),MAX(C97,Inputs!$B$16),AS97)</f>
        <v>0</v>
      </c>
      <c r="AV97" s="22">
        <f>IF(AND(AT97&gt;=Inputs!$B$16,D97&lt;4),MAX(C97,Inputs!$B$16),AT97)</f>
        <v>0</v>
      </c>
      <c r="AW97" s="20">
        <f>IF(AU97&gt;Inputs!$B$17,Inputs!$B$17,AU97)</f>
        <v>0</v>
      </c>
      <c r="AX97" s="20">
        <f>IF(AV97&gt;Inputs!$B$17,Inputs!$B$17,AV97)</f>
        <v>0</v>
      </c>
    </row>
    <row r="98" spans="1:50" x14ac:dyDescent="0.25">
      <c r="A98" s="1">
        <f>Levels!A99</f>
        <v>0</v>
      </c>
      <c r="B98" s="1">
        <f>Levels!B99</f>
        <v>0</v>
      </c>
      <c r="C98" s="15">
        <f>IF(AND(E98=0,F98=1),Levels!C99,'2014-2015'!AW98)</f>
        <v>0</v>
      </c>
      <c r="D98" s="1">
        <f>Levels!G99</f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 t="e">
        <f>Levels!AF99</f>
        <v>#N/A</v>
      </c>
      <c r="K98" s="1" t="e">
        <f>Levels!AG99</f>
        <v>#N/A</v>
      </c>
      <c r="L98" s="1" t="e">
        <f t="shared" si="16"/>
        <v>#N/A</v>
      </c>
      <c r="M98" s="19">
        <f>IF(D98=1,Inputs!$J$25,IF(D98=2,Inputs!$J$26,IF(D98=3,Inputs!$J$27,IF(D98=4,Inputs!$J$28,0))))</f>
        <v>0</v>
      </c>
      <c r="N98" s="19">
        <f>IF(D98=1,Inputs!$J$42,IF(D98=2,Inputs!$J$43,IF(D98=3,Inputs!$J$44,IF(D98=4,Inputs!$J$45,0))))</f>
        <v>0</v>
      </c>
      <c r="O98" s="19">
        <f>IF(D98=1,Inputs!$K$25,IF(D98=2,Inputs!$K$26,IF(D98=3,Inputs!$K$27,IF(D98=4,Inputs!$K$28,0))))</f>
        <v>0</v>
      </c>
      <c r="P98" s="19">
        <f>IF(D98=1,Inputs!$K$42,IF(D98=2,Inputs!$K$43,IF(D98=3,Inputs!$K$44,IF(D98=4,Inputs!$K$45,0))))</f>
        <v>0</v>
      </c>
      <c r="Q98" s="19">
        <f>IF(AND(D98=1,G98=1),Inputs!$L$25,IF(AND(D98=2,G98=1),Inputs!$L$26,IF(AND(D98=3,G98=1),Inputs!$L$27,IF(AND(D98=4,G98=1),Inputs!$L$28,0))))</f>
        <v>0</v>
      </c>
      <c r="R98" s="19">
        <f>IF(AND(D98=1,G98=1),Inputs!$L$42,IF(AND(D98=2,G98=1),Inputs!$L$43,IF(AND(D98=3,G98=1),Inputs!$L$44,IF(AND(D98=4,G98=1),Inputs!$L$45,0))))</f>
        <v>0</v>
      </c>
      <c r="S98" s="19">
        <f>IF(AND(D98=1,H98=1),Inputs!$M$25,IF(AND(D98=2,H98=1),Inputs!$M$26,IF(AND(D98=3,H98=1),Inputs!$M$27,IF(AND(D98=4,H98=1),Inputs!$M$28,0))))</f>
        <v>0</v>
      </c>
      <c r="T98" s="19">
        <f>IF(AND(D98=1,H98=1),Inputs!$M$42,IF(AND(D98=2,H98=1),Inputs!$M$43,IF(AND(D98=3,H98=1),Inputs!$M$44,IF(AND(D98=4,H98=1),Inputs!$M$45,0))))</f>
        <v>0</v>
      </c>
      <c r="U98" s="19">
        <f>IF(AND(D98=1,I98=1),Inputs!$N$25,IF(AND(D98=2,I98=1),Inputs!$N$26,IF(AND(D98=3,I98=1),Inputs!$N$27,IF(AND(D98=4,I98=1),Inputs!$N$28,0))))</f>
        <v>0</v>
      </c>
      <c r="V98" s="19">
        <f>IF(AND(D98=1,I98=1),Inputs!$N$42,IF(AND(D98=2,I98=1),Inputs!$N$43,IF(AND(D98=3,I98=1),Inputs!$N$44,IF(AND(D98=4,I98=1),Inputs!$N$45,0))))</f>
        <v>0</v>
      </c>
      <c r="W98" s="19">
        <f>IF(D98=1,Inputs!$J$34,IF(D98=2,Inputs!$J$35,IF(D98=3,Inputs!$J$36,IF(D98=4,Inputs!$J$37,0))))</f>
        <v>0</v>
      </c>
      <c r="X98" s="19">
        <f>IF(D98=1,Inputs!$J$51,IF(D98=2,Inputs!$J$52,IF(D98=3,Inputs!$J$53,IF(D98=4,Inputs!$J$54,0))))</f>
        <v>0</v>
      </c>
      <c r="Y98" s="19">
        <f>IF(D98=1,Inputs!$K$34,IF(D98=2,Inputs!$K$35,IF(D98=3,Inputs!$K$36,IF(D98=4,Inputs!$K$37,0))))</f>
        <v>0</v>
      </c>
      <c r="Z98" s="19">
        <f>IF(D98=1,Inputs!$K$51,IF(D98=2,Inputs!$K$52,IF(D98=3,Inputs!$K$53,IF(D98=4,Inputs!$K$54,0))))</f>
        <v>0</v>
      </c>
      <c r="AA98" s="19">
        <f>IF(AND(D98=1,G98=1),Inputs!$L$34,IF(AND(D98=2,G98=1),Inputs!$L$35,IF(AND(D98=3,G98=1),Inputs!$L$36,IF(AND(D98=4,G98=1),Inputs!$L$37,0))))</f>
        <v>0</v>
      </c>
      <c r="AB98" s="19">
        <f>IF(AND(D98=1,G98=1),Inputs!$L$51,IF(AND(D98=2,G98=1),Inputs!$L$52,IF(AND(D98=3,G98=1),Inputs!$L$53,IF(AND(D98=4,G98=1),Inputs!$L$54,0))))</f>
        <v>0</v>
      </c>
      <c r="AC98" s="19">
        <f>IF(AND(D98=1,H98=1),Inputs!$M$34,IF(AND(D98=2,H98=1),Inputs!$M$35,IF(AND(D98=3,H98=1),Inputs!$M$36,IF(AND(D98=4,H98=1),Inputs!$M$37,0))))</f>
        <v>0</v>
      </c>
      <c r="AD98" s="19">
        <f>IF(AND(D98=1,H98=1),Inputs!$M$51,IF(AND(D98=2,H98=1),Inputs!$M$52,IF(AND(D98=3,H98=1),Inputs!$M$53,IF(AND(D98=4,H98=1),Inputs!$M$54,0))))</f>
        <v>0</v>
      </c>
      <c r="AE98" s="19">
        <f>IF(AND(D98=1,I98=1),Inputs!$N$34,IF(AND(D98=2,I98=1),Inputs!$N$35,IF(AND(D98=3,I98=1),Inputs!$N$36,IF(AND(D98=4,I98=1),Inputs!$N$37,0))))</f>
        <v>0</v>
      </c>
      <c r="AF98" s="19">
        <f>IF(AND(D98=1,I98=1),Inputs!$N$51,IF(AND(D98=2,I98=1),Inputs!$N$52,IF(AND(D98=3,I98=1),Inputs!$N$53,IF(AND(D98=4,I98=1),Inputs!$N$54,0))))</f>
        <v>0</v>
      </c>
      <c r="AG98" s="19" t="e">
        <f t="shared" si="17"/>
        <v>#N/A</v>
      </c>
      <c r="AH98" s="19" t="e">
        <f t="shared" si="18"/>
        <v>#N/A</v>
      </c>
      <c r="AI98" s="19" t="e">
        <f t="shared" si="19"/>
        <v>#N/A</v>
      </c>
      <c r="AJ98" s="19" t="e">
        <f>IF(K98=2,Inputs!$B$7,IF(K98=3,Inputs!$B$8,IF(K98=4,Inputs!$B$9,IF(K98=5,Inputs!$B$10,IF(K98=6,Inputs!$B$11)))))</f>
        <v>#N/A</v>
      </c>
      <c r="AK98" s="19">
        <f>Inputs!$B$65+C98</f>
        <v>500</v>
      </c>
      <c r="AL98" s="19" t="e">
        <f t="shared" si="20"/>
        <v>#N/A</v>
      </c>
      <c r="AM98" s="19" t="e">
        <f t="shared" si="21"/>
        <v>#N/A</v>
      </c>
      <c r="AN98" s="19" t="e">
        <f t="shared" si="11"/>
        <v>#N/A</v>
      </c>
      <c r="AO98" s="19" t="e">
        <f t="shared" si="12"/>
        <v>#N/A</v>
      </c>
      <c r="AP98" s="19" t="e">
        <f t="shared" si="13"/>
        <v>#N/A</v>
      </c>
      <c r="AQ98" s="22">
        <f t="shared" si="14"/>
        <v>0</v>
      </c>
      <c r="AR98" s="22">
        <f t="shared" si="15"/>
        <v>0</v>
      </c>
      <c r="AS98" s="22">
        <f>IF(AND(AQ98&gt;=Inputs!$B$15,D98=2),MAX(C98,Inputs!$B$15),AQ98)</f>
        <v>0</v>
      </c>
      <c r="AT98" s="22">
        <f>IF(AND(AR98&gt;=Inputs!$B$15,D98=2),MAX(C98,Inputs!$B$15),AR98)</f>
        <v>0</v>
      </c>
      <c r="AU98" s="22">
        <f>IF(AND(AS98&gt;=Inputs!$B$16,D98&lt;4),MAX(C98,Inputs!$B$16),AS98)</f>
        <v>0</v>
      </c>
      <c r="AV98" s="22">
        <f>IF(AND(AT98&gt;=Inputs!$B$16,D98&lt;4),MAX(C98,Inputs!$B$16),AT98)</f>
        <v>0</v>
      </c>
      <c r="AW98" s="20">
        <f>IF(AU98&gt;Inputs!$B$17,Inputs!$B$17,AU98)</f>
        <v>0</v>
      </c>
      <c r="AX98" s="20">
        <f>IF(AV98&gt;Inputs!$B$17,Inputs!$B$17,AV98)</f>
        <v>0</v>
      </c>
    </row>
    <row r="99" spans="1:50" x14ac:dyDescent="0.25">
      <c r="A99" s="1">
        <f>Levels!A100</f>
        <v>0</v>
      </c>
      <c r="B99" s="1">
        <f>Levels!B100</f>
        <v>0</v>
      </c>
      <c r="C99" s="15">
        <f>IF(AND(E99=0,F99=1),Levels!C100,'2014-2015'!AW99)</f>
        <v>0</v>
      </c>
      <c r="D99" s="1">
        <f>Levels!G100</f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 t="e">
        <f>Levels!AF100</f>
        <v>#N/A</v>
      </c>
      <c r="K99" s="1" t="e">
        <f>Levels!AG100</f>
        <v>#N/A</v>
      </c>
      <c r="L99" s="1" t="e">
        <f t="shared" si="16"/>
        <v>#N/A</v>
      </c>
      <c r="M99" s="19">
        <f>IF(D99=1,Inputs!$J$25,IF(D99=2,Inputs!$J$26,IF(D99=3,Inputs!$J$27,IF(D99=4,Inputs!$J$28,0))))</f>
        <v>0</v>
      </c>
      <c r="N99" s="19">
        <f>IF(D99=1,Inputs!$J$42,IF(D99=2,Inputs!$J$43,IF(D99=3,Inputs!$J$44,IF(D99=4,Inputs!$J$45,0))))</f>
        <v>0</v>
      </c>
      <c r="O99" s="19">
        <f>IF(D99=1,Inputs!$K$25,IF(D99=2,Inputs!$K$26,IF(D99=3,Inputs!$K$27,IF(D99=4,Inputs!$K$28,0))))</f>
        <v>0</v>
      </c>
      <c r="P99" s="19">
        <f>IF(D99=1,Inputs!$K$42,IF(D99=2,Inputs!$K$43,IF(D99=3,Inputs!$K$44,IF(D99=4,Inputs!$K$45,0))))</f>
        <v>0</v>
      </c>
      <c r="Q99" s="19">
        <f>IF(AND(D99=1,G99=1),Inputs!$L$25,IF(AND(D99=2,G99=1),Inputs!$L$26,IF(AND(D99=3,G99=1),Inputs!$L$27,IF(AND(D99=4,G99=1),Inputs!$L$28,0))))</f>
        <v>0</v>
      </c>
      <c r="R99" s="19">
        <f>IF(AND(D99=1,G99=1),Inputs!$L$42,IF(AND(D99=2,G99=1),Inputs!$L$43,IF(AND(D99=3,G99=1),Inputs!$L$44,IF(AND(D99=4,G99=1),Inputs!$L$45,0))))</f>
        <v>0</v>
      </c>
      <c r="S99" s="19">
        <f>IF(AND(D99=1,H99=1),Inputs!$M$25,IF(AND(D99=2,H99=1),Inputs!$M$26,IF(AND(D99=3,H99=1),Inputs!$M$27,IF(AND(D99=4,H99=1),Inputs!$M$28,0))))</f>
        <v>0</v>
      </c>
      <c r="T99" s="19">
        <f>IF(AND(D99=1,H99=1),Inputs!$M$42,IF(AND(D99=2,H99=1),Inputs!$M$43,IF(AND(D99=3,H99=1),Inputs!$M$44,IF(AND(D99=4,H99=1),Inputs!$M$45,0))))</f>
        <v>0</v>
      </c>
      <c r="U99" s="19">
        <f>IF(AND(D99=1,I99=1),Inputs!$N$25,IF(AND(D99=2,I99=1),Inputs!$N$26,IF(AND(D99=3,I99=1),Inputs!$N$27,IF(AND(D99=4,I99=1),Inputs!$N$28,0))))</f>
        <v>0</v>
      </c>
      <c r="V99" s="19">
        <f>IF(AND(D99=1,I99=1),Inputs!$N$42,IF(AND(D99=2,I99=1),Inputs!$N$43,IF(AND(D99=3,I99=1),Inputs!$N$44,IF(AND(D99=4,I99=1),Inputs!$N$45,0))))</f>
        <v>0</v>
      </c>
      <c r="W99" s="19">
        <f>IF(D99=1,Inputs!$J$34,IF(D99=2,Inputs!$J$35,IF(D99=3,Inputs!$J$36,IF(D99=4,Inputs!$J$37,0))))</f>
        <v>0</v>
      </c>
      <c r="X99" s="19">
        <f>IF(D99=1,Inputs!$J$51,IF(D99=2,Inputs!$J$52,IF(D99=3,Inputs!$J$53,IF(D99=4,Inputs!$J$54,0))))</f>
        <v>0</v>
      </c>
      <c r="Y99" s="19">
        <f>IF(D99=1,Inputs!$K$34,IF(D99=2,Inputs!$K$35,IF(D99=3,Inputs!$K$36,IF(D99=4,Inputs!$K$37,0))))</f>
        <v>0</v>
      </c>
      <c r="Z99" s="19">
        <f>IF(D99=1,Inputs!$K$51,IF(D99=2,Inputs!$K$52,IF(D99=3,Inputs!$K$53,IF(D99=4,Inputs!$K$54,0))))</f>
        <v>0</v>
      </c>
      <c r="AA99" s="19">
        <f>IF(AND(D99=1,G99=1),Inputs!$L$34,IF(AND(D99=2,G99=1),Inputs!$L$35,IF(AND(D99=3,G99=1),Inputs!$L$36,IF(AND(D99=4,G99=1),Inputs!$L$37,0))))</f>
        <v>0</v>
      </c>
      <c r="AB99" s="19">
        <f>IF(AND(D99=1,G99=1),Inputs!$L$51,IF(AND(D99=2,G99=1),Inputs!$L$52,IF(AND(D99=3,G99=1),Inputs!$L$53,IF(AND(D99=4,G99=1),Inputs!$L$54,0))))</f>
        <v>0</v>
      </c>
      <c r="AC99" s="19">
        <f>IF(AND(D99=1,H99=1),Inputs!$M$34,IF(AND(D99=2,H99=1),Inputs!$M$35,IF(AND(D99=3,H99=1),Inputs!$M$36,IF(AND(D99=4,H99=1),Inputs!$M$37,0))))</f>
        <v>0</v>
      </c>
      <c r="AD99" s="19">
        <f>IF(AND(D99=1,H99=1),Inputs!$M$51,IF(AND(D99=2,H99=1),Inputs!$M$52,IF(AND(D99=3,H99=1),Inputs!$M$53,IF(AND(D99=4,H99=1),Inputs!$M$54,0))))</f>
        <v>0</v>
      </c>
      <c r="AE99" s="19">
        <f>IF(AND(D99=1,I99=1),Inputs!$N$34,IF(AND(D99=2,I99=1),Inputs!$N$35,IF(AND(D99=3,I99=1),Inputs!$N$36,IF(AND(D99=4,I99=1),Inputs!$N$37,0))))</f>
        <v>0</v>
      </c>
      <c r="AF99" s="19">
        <f>IF(AND(D99=1,I99=1),Inputs!$N$51,IF(AND(D99=2,I99=1),Inputs!$N$52,IF(AND(D99=3,I99=1),Inputs!$N$53,IF(AND(D99=4,I99=1),Inputs!$N$54,0))))</f>
        <v>0</v>
      </c>
      <c r="AG99" s="19" t="e">
        <f t="shared" si="17"/>
        <v>#N/A</v>
      </c>
      <c r="AH99" s="19" t="e">
        <f t="shared" si="18"/>
        <v>#N/A</v>
      </c>
      <c r="AI99" s="19" t="e">
        <f t="shared" si="19"/>
        <v>#N/A</v>
      </c>
      <c r="AJ99" s="19" t="e">
        <f>IF(K99=2,Inputs!$B$7,IF(K99=3,Inputs!$B$8,IF(K99=4,Inputs!$B$9,IF(K99=5,Inputs!$B$10,IF(K99=6,Inputs!$B$11)))))</f>
        <v>#N/A</v>
      </c>
      <c r="AK99" s="19">
        <f>Inputs!$B$65+C99</f>
        <v>500</v>
      </c>
      <c r="AL99" s="19" t="e">
        <f t="shared" si="20"/>
        <v>#N/A</v>
      </c>
      <c r="AM99" s="19" t="e">
        <f t="shared" si="21"/>
        <v>#N/A</v>
      </c>
      <c r="AN99" s="19" t="e">
        <f t="shared" si="11"/>
        <v>#N/A</v>
      </c>
      <c r="AO99" s="19" t="e">
        <f t="shared" si="12"/>
        <v>#N/A</v>
      </c>
      <c r="AP99" s="19" t="e">
        <f t="shared" si="13"/>
        <v>#N/A</v>
      </c>
      <c r="AQ99" s="22">
        <f t="shared" si="14"/>
        <v>0</v>
      </c>
      <c r="AR99" s="22">
        <f t="shared" si="15"/>
        <v>0</v>
      </c>
      <c r="AS99" s="22">
        <f>IF(AND(AQ99&gt;=Inputs!$B$15,D99=2),MAX(C99,Inputs!$B$15),AQ99)</f>
        <v>0</v>
      </c>
      <c r="AT99" s="22">
        <f>IF(AND(AR99&gt;=Inputs!$B$15,D99=2),MAX(C99,Inputs!$B$15),AR99)</f>
        <v>0</v>
      </c>
      <c r="AU99" s="22">
        <f>IF(AND(AS99&gt;=Inputs!$B$16,D99&lt;4),MAX(C99,Inputs!$B$16),AS99)</f>
        <v>0</v>
      </c>
      <c r="AV99" s="22">
        <f>IF(AND(AT99&gt;=Inputs!$B$16,D99&lt;4),MAX(C99,Inputs!$B$16),AT99)</f>
        <v>0</v>
      </c>
      <c r="AW99" s="20">
        <f>IF(AU99&gt;Inputs!$B$17,Inputs!$B$17,AU99)</f>
        <v>0</v>
      </c>
      <c r="AX99" s="20">
        <f>IF(AV99&gt;Inputs!$B$17,Inputs!$B$17,AV99)</f>
        <v>0</v>
      </c>
    </row>
    <row r="100" spans="1:50" x14ac:dyDescent="0.25">
      <c r="A100" s="1">
        <f>Levels!A101</f>
        <v>0</v>
      </c>
      <c r="B100" s="1">
        <f>Levels!B101</f>
        <v>0</v>
      </c>
      <c r="C100" s="15">
        <f>IF(AND(E100=0,F100=1),Levels!C101,'2014-2015'!AW100)</f>
        <v>0</v>
      </c>
      <c r="D100" s="1">
        <f>Levels!G101</f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 t="e">
        <f>Levels!AF101</f>
        <v>#N/A</v>
      </c>
      <c r="K100" s="1" t="e">
        <f>Levels!AG101</f>
        <v>#N/A</v>
      </c>
      <c r="L100" s="1" t="e">
        <f t="shared" si="16"/>
        <v>#N/A</v>
      </c>
      <c r="M100" s="19">
        <f>IF(D100=1,Inputs!$J$25,IF(D100=2,Inputs!$J$26,IF(D100=3,Inputs!$J$27,IF(D100=4,Inputs!$J$28,0))))</f>
        <v>0</v>
      </c>
      <c r="N100" s="19">
        <f>IF(D100=1,Inputs!$J$42,IF(D100=2,Inputs!$J$43,IF(D100=3,Inputs!$J$44,IF(D100=4,Inputs!$J$45,0))))</f>
        <v>0</v>
      </c>
      <c r="O100" s="19">
        <f>IF(D100=1,Inputs!$K$25,IF(D100=2,Inputs!$K$26,IF(D100=3,Inputs!$K$27,IF(D100=4,Inputs!$K$28,0))))</f>
        <v>0</v>
      </c>
      <c r="P100" s="19">
        <f>IF(D100=1,Inputs!$K$42,IF(D100=2,Inputs!$K$43,IF(D100=3,Inputs!$K$44,IF(D100=4,Inputs!$K$45,0))))</f>
        <v>0</v>
      </c>
      <c r="Q100" s="19">
        <f>IF(AND(D100=1,G100=1),Inputs!$L$25,IF(AND(D100=2,G100=1),Inputs!$L$26,IF(AND(D100=3,G100=1),Inputs!$L$27,IF(AND(D100=4,G100=1),Inputs!$L$28,0))))</f>
        <v>0</v>
      </c>
      <c r="R100" s="19">
        <f>IF(AND(D100=1,G100=1),Inputs!$L$42,IF(AND(D100=2,G100=1),Inputs!$L$43,IF(AND(D100=3,G100=1),Inputs!$L$44,IF(AND(D100=4,G100=1),Inputs!$L$45,0))))</f>
        <v>0</v>
      </c>
      <c r="S100" s="19">
        <f>IF(AND(D100=1,H100=1),Inputs!$M$25,IF(AND(D100=2,H100=1),Inputs!$M$26,IF(AND(D100=3,H100=1),Inputs!$M$27,IF(AND(D100=4,H100=1),Inputs!$M$28,0))))</f>
        <v>0</v>
      </c>
      <c r="T100" s="19">
        <f>IF(AND(D100=1,H100=1),Inputs!$M$42,IF(AND(D100=2,H100=1),Inputs!$M$43,IF(AND(D100=3,H100=1),Inputs!$M$44,IF(AND(D100=4,H100=1),Inputs!$M$45,0))))</f>
        <v>0</v>
      </c>
      <c r="U100" s="19">
        <f>IF(AND(D100=1,I100=1),Inputs!$N$25,IF(AND(D100=2,I100=1),Inputs!$N$26,IF(AND(D100=3,I100=1),Inputs!$N$27,IF(AND(D100=4,I100=1),Inputs!$N$28,0))))</f>
        <v>0</v>
      </c>
      <c r="V100" s="19">
        <f>IF(AND(D100=1,I100=1),Inputs!$N$42,IF(AND(D100=2,I100=1),Inputs!$N$43,IF(AND(D100=3,I100=1),Inputs!$N$44,IF(AND(D100=4,I100=1),Inputs!$N$45,0))))</f>
        <v>0</v>
      </c>
      <c r="W100" s="19">
        <f>IF(D100=1,Inputs!$J$34,IF(D100=2,Inputs!$J$35,IF(D100=3,Inputs!$J$36,IF(D100=4,Inputs!$J$37,0))))</f>
        <v>0</v>
      </c>
      <c r="X100" s="19">
        <f>IF(D100=1,Inputs!$J$51,IF(D100=2,Inputs!$J$52,IF(D100=3,Inputs!$J$53,IF(D100=4,Inputs!$J$54,0))))</f>
        <v>0</v>
      </c>
      <c r="Y100" s="19">
        <f>IF(D100=1,Inputs!$K$34,IF(D100=2,Inputs!$K$35,IF(D100=3,Inputs!$K$36,IF(D100=4,Inputs!$K$37,0))))</f>
        <v>0</v>
      </c>
      <c r="Z100" s="19">
        <f>IF(D100=1,Inputs!$K$51,IF(D100=2,Inputs!$K$52,IF(D100=3,Inputs!$K$53,IF(D100=4,Inputs!$K$54,0))))</f>
        <v>0</v>
      </c>
      <c r="AA100" s="19">
        <f>IF(AND(D100=1,G100=1),Inputs!$L$34,IF(AND(D100=2,G100=1),Inputs!$L$35,IF(AND(D100=3,G100=1),Inputs!$L$36,IF(AND(D100=4,G100=1),Inputs!$L$37,0))))</f>
        <v>0</v>
      </c>
      <c r="AB100" s="19">
        <f>IF(AND(D100=1,G100=1),Inputs!$L$51,IF(AND(D100=2,G100=1),Inputs!$L$52,IF(AND(D100=3,G100=1),Inputs!$L$53,IF(AND(D100=4,G100=1),Inputs!$L$54,0))))</f>
        <v>0</v>
      </c>
      <c r="AC100" s="19">
        <f>IF(AND(D100=1,H100=1),Inputs!$M$34,IF(AND(D100=2,H100=1),Inputs!$M$35,IF(AND(D100=3,H100=1),Inputs!$M$36,IF(AND(D100=4,H100=1),Inputs!$M$37,0))))</f>
        <v>0</v>
      </c>
      <c r="AD100" s="19">
        <f>IF(AND(D100=1,H100=1),Inputs!$M$51,IF(AND(D100=2,H100=1),Inputs!$M$52,IF(AND(D100=3,H100=1),Inputs!$M$53,IF(AND(D100=4,H100=1),Inputs!$M$54,0))))</f>
        <v>0</v>
      </c>
      <c r="AE100" s="19">
        <f>IF(AND(D100=1,I100=1),Inputs!$N$34,IF(AND(D100=2,I100=1),Inputs!$N$35,IF(AND(D100=3,I100=1),Inputs!$N$36,IF(AND(D100=4,I100=1),Inputs!$N$37,0))))</f>
        <v>0</v>
      </c>
      <c r="AF100" s="19">
        <f>IF(AND(D100=1,I100=1),Inputs!$N$51,IF(AND(D100=2,I100=1),Inputs!$N$52,IF(AND(D100=3,I100=1),Inputs!$N$53,IF(AND(D100=4,I100=1),Inputs!$N$54,0))))</f>
        <v>0</v>
      </c>
      <c r="AG100" s="19" t="e">
        <f t="shared" si="17"/>
        <v>#N/A</v>
      </c>
      <c r="AH100" s="19" t="e">
        <f t="shared" si="18"/>
        <v>#N/A</v>
      </c>
      <c r="AI100" s="19" t="e">
        <f t="shared" si="19"/>
        <v>#N/A</v>
      </c>
      <c r="AJ100" s="19" t="e">
        <f>IF(K100=2,Inputs!$B$7,IF(K100=3,Inputs!$B$8,IF(K100=4,Inputs!$B$9,IF(K100=5,Inputs!$B$10,IF(K100=6,Inputs!$B$11)))))</f>
        <v>#N/A</v>
      </c>
      <c r="AK100" s="19">
        <f>Inputs!$B$65+C100</f>
        <v>500</v>
      </c>
      <c r="AL100" s="19" t="e">
        <f t="shared" si="20"/>
        <v>#N/A</v>
      </c>
      <c r="AM100" s="19" t="e">
        <f t="shared" si="21"/>
        <v>#N/A</v>
      </c>
      <c r="AN100" s="19" t="e">
        <f t="shared" si="11"/>
        <v>#N/A</v>
      </c>
      <c r="AO100" s="19" t="e">
        <f t="shared" si="12"/>
        <v>#N/A</v>
      </c>
      <c r="AP100" s="19" t="e">
        <f t="shared" si="13"/>
        <v>#N/A</v>
      </c>
      <c r="AQ100" s="22">
        <f t="shared" si="14"/>
        <v>0</v>
      </c>
      <c r="AR100" s="22">
        <f t="shared" si="15"/>
        <v>0</v>
      </c>
      <c r="AS100" s="22">
        <f>IF(AND(AQ100&gt;=Inputs!$B$15,D100=2),MAX(C100,Inputs!$B$15),AQ100)</f>
        <v>0</v>
      </c>
      <c r="AT100" s="22">
        <f>IF(AND(AR100&gt;=Inputs!$B$15,D100=2),MAX(C100,Inputs!$B$15),AR100)</f>
        <v>0</v>
      </c>
      <c r="AU100" s="22">
        <f>IF(AND(AS100&gt;=Inputs!$B$16,D100&lt;4),MAX(C100,Inputs!$B$16),AS100)</f>
        <v>0</v>
      </c>
      <c r="AV100" s="22">
        <f>IF(AND(AT100&gt;=Inputs!$B$16,D100&lt;4),MAX(C100,Inputs!$B$16),AT100)</f>
        <v>0</v>
      </c>
      <c r="AW100" s="20">
        <f>IF(AU100&gt;Inputs!$B$17,Inputs!$B$17,AU100)</f>
        <v>0</v>
      </c>
      <c r="AX100" s="20">
        <f>IF(AV100&gt;Inputs!$B$17,Inputs!$B$17,AV100)</f>
        <v>0</v>
      </c>
    </row>
    <row r="101" spans="1:50" x14ac:dyDescent="0.25">
      <c r="A101" s="1">
        <f>Levels!A102</f>
        <v>0</v>
      </c>
      <c r="B101" s="1">
        <f>Levels!B102</f>
        <v>0</v>
      </c>
      <c r="C101" s="15">
        <f>IF(AND(E101=0,F101=1),Levels!C102,'2014-2015'!AW101)</f>
        <v>0</v>
      </c>
      <c r="D101" s="1">
        <f>Levels!G102</f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 t="e">
        <f>Levels!AF102</f>
        <v>#N/A</v>
      </c>
      <c r="K101" s="1" t="e">
        <f>Levels!AG102</f>
        <v>#N/A</v>
      </c>
      <c r="L101" s="1" t="e">
        <f t="shared" si="16"/>
        <v>#N/A</v>
      </c>
      <c r="M101" s="19">
        <f>IF(D101=1,Inputs!$J$25,IF(D101=2,Inputs!$J$26,IF(D101=3,Inputs!$J$27,IF(D101=4,Inputs!$J$28,0))))</f>
        <v>0</v>
      </c>
      <c r="N101" s="19">
        <f>IF(D101=1,Inputs!$J$42,IF(D101=2,Inputs!$J$43,IF(D101=3,Inputs!$J$44,IF(D101=4,Inputs!$J$45,0))))</f>
        <v>0</v>
      </c>
      <c r="O101" s="19">
        <f>IF(D101=1,Inputs!$K$25,IF(D101=2,Inputs!$K$26,IF(D101=3,Inputs!$K$27,IF(D101=4,Inputs!$K$28,0))))</f>
        <v>0</v>
      </c>
      <c r="P101" s="19">
        <f>IF(D101=1,Inputs!$K$42,IF(D101=2,Inputs!$K$43,IF(D101=3,Inputs!$K$44,IF(D101=4,Inputs!$K$45,0))))</f>
        <v>0</v>
      </c>
      <c r="Q101" s="19">
        <f>IF(AND(D101=1,G101=1),Inputs!$L$25,IF(AND(D101=2,G101=1),Inputs!$L$26,IF(AND(D101=3,G101=1),Inputs!$L$27,IF(AND(D101=4,G101=1),Inputs!$L$28,0))))</f>
        <v>0</v>
      </c>
      <c r="R101" s="19">
        <f>IF(AND(D101=1,G101=1),Inputs!$L$42,IF(AND(D101=2,G101=1),Inputs!$L$43,IF(AND(D101=3,G101=1),Inputs!$L$44,IF(AND(D101=4,G101=1),Inputs!$L$45,0))))</f>
        <v>0</v>
      </c>
      <c r="S101" s="19">
        <f>IF(AND(D101=1,H101=1),Inputs!$M$25,IF(AND(D101=2,H101=1),Inputs!$M$26,IF(AND(D101=3,H101=1),Inputs!$M$27,IF(AND(D101=4,H101=1),Inputs!$M$28,0))))</f>
        <v>0</v>
      </c>
      <c r="T101" s="19">
        <f>IF(AND(D101=1,H101=1),Inputs!$M$42,IF(AND(D101=2,H101=1),Inputs!$M$43,IF(AND(D101=3,H101=1),Inputs!$M$44,IF(AND(D101=4,H101=1),Inputs!$M$45,0))))</f>
        <v>0</v>
      </c>
      <c r="U101" s="19">
        <f>IF(AND(D101=1,I101=1),Inputs!$N$25,IF(AND(D101=2,I101=1),Inputs!$N$26,IF(AND(D101=3,I101=1),Inputs!$N$27,IF(AND(D101=4,I101=1),Inputs!$N$28,0))))</f>
        <v>0</v>
      </c>
      <c r="V101" s="19">
        <f>IF(AND(D101=1,I101=1),Inputs!$N$42,IF(AND(D101=2,I101=1),Inputs!$N$43,IF(AND(D101=3,I101=1),Inputs!$N$44,IF(AND(D101=4,I101=1),Inputs!$N$45,0))))</f>
        <v>0</v>
      </c>
      <c r="W101" s="19">
        <f>IF(D101=1,Inputs!$J$34,IF(D101=2,Inputs!$J$35,IF(D101=3,Inputs!$J$36,IF(D101=4,Inputs!$J$37,0))))</f>
        <v>0</v>
      </c>
      <c r="X101" s="19">
        <f>IF(D101=1,Inputs!$J$51,IF(D101=2,Inputs!$J$52,IF(D101=3,Inputs!$J$53,IF(D101=4,Inputs!$J$54,0))))</f>
        <v>0</v>
      </c>
      <c r="Y101" s="19">
        <f>IF(D101=1,Inputs!$K$34,IF(D101=2,Inputs!$K$35,IF(D101=3,Inputs!$K$36,IF(D101=4,Inputs!$K$37,0))))</f>
        <v>0</v>
      </c>
      <c r="Z101" s="19">
        <f>IF(D101=1,Inputs!$K$51,IF(D101=2,Inputs!$K$52,IF(D101=3,Inputs!$K$53,IF(D101=4,Inputs!$K$54,0))))</f>
        <v>0</v>
      </c>
      <c r="AA101" s="19">
        <f>IF(AND(D101=1,G101=1),Inputs!$L$34,IF(AND(D101=2,G101=1),Inputs!$L$35,IF(AND(D101=3,G101=1),Inputs!$L$36,IF(AND(D101=4,G101=1),Inputs!$L$37,0))))</f>
        <v>0</v>
      </c>
      <c r="AB101" s="19">
        <f>IF(AND(D101=1,G101=1),Inputs!$L$51,IF(AND(D101=2,G101=1),Inputs!$L$52,IF(AND(D101=3,G101=1),Inputs!$L$53,IF(AND(D101=4,G101=1),Inputs!$L$54,0))))</f>
        <v>0</v>
      </c>
      <c r="AC101" s="19">
        <f>IF(AND(D101=1,H101=1),Inputs!$M$34,IF(AND(D101=2,H101=1),Inputs!$M$35,IF(AND(D101=3,H101=1),Inputs!$M$36,IF(AND(D101=4,H101=1),Inputs!$M$37,0))))</f>
        <v>0</v>
      </c>
      <c r="AD101" s="19">
        <f>IF(AND(D101=1,H101=1),Inputs!$M$51,IF(AND(D101=2,H101=1),Inputs!$M$52,IF(AND(D101=3,H101=1),Inputs!$M$53,IF(AND(D101=4,H101=1),Inputs!$M$54,0))))</f>
        <v>0</v>
      </c>
      <c r="AE101" s="19">
        <f>IF(AND(D101=1,I101=1),Inputs!$N$34,IF(AND(D101=2,I101=1),Inputs!$N$35,IF(AND(D101=3,I101=1),Inputs!$N$36,IF(AND(D101=4,I101=1),Inputs!$N$37,0))))</f>
        <v>0</v>
      </c>
      <c r="AF101" s="19">
        <f>IF(AND(D101=1,I101=1),Inputs!$N$51,IF(AND(D101=2,I101=1),Inputs!$N$52,IF(AND(D101=3,I101=1),Inputs!$N$53,IF(AND(D101=4,I101=1),Inputs!$N$54,0))))</f>
        <v>0</v>
      </c>
      <c r="AG101" s="19" t="e">
        <f t="shared" si="17"/>
        <v>#N/A</v>
      </c>
      <c r="AH101" s="19" t="e">
        <f t="shared" si="18"/>
        <v>#N/A</v>
      </c>
      <c r="AI101" s="19" t="e">
        <f t="shared" si="19"/>
        <v>#N/A</v>
      </c>
      <c r="AJ101" s="19" t="e">
        <f>IF(K101=2,Inputs!$B$7,IF(K101=3,Inputs!$B$8,IF(K101=4,Inputs!$B$9,IF(K101=5,Inputs!$B$10,IF(K101=6,Inputs!$B$11)))))</f>
        <v>#N/A</v>
      </c>
      <c r="AK101" s="19">
        <f>Inputs!$B$65+C101</f>
        <v>500</v>
      </c>
      <c r="AL101" s="19" t="e">
        <f t="shared" si="20"/>
        <v>#N/A</v>
      </c>
      <c r="AM101" s="19" t="e">
        <f t="shared" si="21"/>
        <v>#N/A</v>
      </c>
      <c r="AN101" s="19" t="e">
        <f t="shared" si="11"/>
        <v>#N/A</v>
      </c>
      <c r="AO101" s="19" t="e">
        <f t="shared" si="12"/>
        <v>#N/A</v>
      </c>
      <c r="AP101" s="19" t="e">
        <f t="shared" si="13"/>
        <v>#N/A</v>
      </c>
      <c r="AQ101" s="22">
        <f t="shared" si="14"/>
        <v>0</v>
      </c>
      <c r="AR101" s="22">
        <f t="shared" si="15"/>
        <v>0</v>
      </c>
      <c r="AS101" s="22">
        <f>IF(AND(AQ101&gt;=Inputs!$B$15,D101=2),MAX(C101,Inputs!$B$15),AQ101)</f>
        <v>0</v>
      </c>
      <c r="AT101" s="22">
        <f>IF(AND(AR101&gt;=Inputs!$B$15,D101=2),MAX(C101,Inputs!$B$15),AR101)</f>
        <v>0</v>
      </c>
      <c r="AU101" s="22">
        <f>IF(AND(AS101&gt;=Inputs!$B$16,D101&lt;4),MAX(C101,Inputs!$B$16),AS101)</f>
        <v>0</v>
      </c>
      <c r="AV101" s="22">
        <f>IF(AND(AT101&gt;=Inputs!$B$16,D101&lt;4),MAX(C101,Inputs!$B$16),AT101)</f>
        <v>0</v>
      </c>
      <c r="AW101" s="20">
        <f>IF(AU101&gt;Inputs!$B$17,Inputs!$B$17,AU101)</f>
        <v>0</v>
      </c>
      <c r="AX101" s="20">
        <f>IF(AV101&gt;Inputs!$B$17,Inputs!$B$17,AV101)</f>
        <v>0</v>
      </c>
    </row>
    <row r="102" spans="1:50" x14ac:dyDescent="0.25">
      <c r="A102" s="1">
        <f>Levels!A103</f>
        <v>0</v>
      </c>
      <c r="B102" s="1">
        <f>Levels!B103</f>
        <v>0</v>
      </c>
      <c r="C102" s="15">
        <f>IF(AND(E102=0,F102=1),Levels!C103,'2014-2015'!AW102)</f>
        <v>0</v>
      </c>
      <c r="D102" s="1">
        <f>Levels!G103</f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 t="e">
        <f>Levels!AF103</f>
        <v>#N/A</v>
      </c>
      <c r="K102" s="1" t="e">
        <f>Levels!AG103</f>
        <v>#N/A</v>
      </c>
      <c r="L102" s="1" t="e">
        <f t="shared" si="16"/>
        <v>#N/A</v>
      </c>
      <c r="M102" s="19">
        <f>IF(D102=1,Inputs!$J$25,IF(D102=2,Inputs!$J$26,IF(D102=3,Inputs!$J$27,IF(D102=4,Inputs!$J$28,0))))</f>
        <v>0</v>
      </c>
      <c r="N102" s="19">
        <f>IF(D102=1,Inputs!$J$42,IF(D102=2,Inputs!$J$43,IF(D102=3,Inputs!$J$44,IF(D102=4,Inputs!$J$45,0))))</f>
        <v>0</v>
      </c>
      <c r="O102" s="19">
        <f>IF(D102=1,Inputs!$K$25,IF(D102=2,Inputs!$K$26,IF(D102=3,Inputs!$K$27,IF(D102=4,Inputs!$K$28,0))))</f>
        <v>0</v>
      </c>
      <c r="P102" s="19">
        <f>IF(D102=1,Inputs!$K$42,IF(D102=2,Inputs!$K$43,IF(D102=3,Inputs!$K$44,IF(D102=4,Inputs!$K$45,0))))</f>
        <v>0</v>
      </c>
      <c r="Q102" s="19">
        <f>IF(AND(D102=1,G102=1),Inputs!$L$25,IF(AND(D102=2,G102=1),Inputs!$L$26,IF(AND(D102=3,G102=1),Inputs!$L$27,IF(AND(D102=4,G102=1),Inputs!$L$28,0))))</f>
        <v>0</v>
      </c>
      <c r="R102" s="19">
        <f>IF(AND(D102=1,G102=1),Inputs!$L$42,IF(AND(D102=2,G102=1),Inputs!$L$43,IF(AND(D102=3,G102=1),Inputs!$L$44,IF(AND(D102=4,G102=1),Inputs!$L$45,0))))</f>
        <v>0</v>
      </c>
      <c r="S102" s="19">
        <f>IF(AND(D102=1,H102=1),Inputs!$M$25,IF(AND(D102=2,H102=1),Inputs!$M$26,IF(AND(D102=3,H102=1),Inputs!$M$27,IF(AND(D102=4,H102=1),Inputs!$M$28,0))))</f>
        <v>0</v>
      </c>
      <c r="T102" s="19">
        <f>IF(AND(D102=1,H102=1),Inputs!$M$42,IF(AND(D102=2,H102=1),Inputs!$M$43,IF(AND(D102=3,H102=1),Inputs!$M$44,IF(AND(D102=4,H102=1),Inputs!$M$45,0))))</f>
        <v>0</v>
      </c>
      <c r="U102" s="19">
        <f>IF(AND(D102=1,I102=1),Inputs!$N$25,IF(AND(D102=2,I102=1),Inputs!$N$26,IF(AND(D102=3,I102=1),Inputs!$N$27,IF(AND(D102=4,I102=1),Inputs!$N$28,0))))</f>
        <v>0</v>
      </c>
      <c r="V102" s="19">
        <f>IF(AND(D102=1,I102=1),Inputs!$N$42,IF(AND(D102=2,I102=1),Inputs!$N$43,IF(AND(D102=3,I102=1),Inputs!$N$44,IF(AND(D102=4,I102=1),Inputs!$N$45,0))))</f>
        <v>0</v>
      </c>
      <c r="W102" s="19">
        <f>IF(D102=1,Inputs!$J$34,IF(D102=2,Inputs!$J$35,IF(D102=3,Inputs!$J$36,IF(D102=4,Inputs!$J$37,0))))</f>
        <v>0</v>
      </c>
      <c r="X102" s="19">
        <f>IF(D102=1,Inputs!$J$51,IF(D102=2,Inputs!$J$52,IF(D102=3,Inputs!$J$53,IF(D102=4,Inputs!$J$54,0))))</f>
        <v>0</v>
      </c>
      <c r="Y102" s="19">
        <f>IF(D102=1,Inputs!$K$34,IF(D102=2,Inputs!$K$35,IF(D102=3,Inputs!$K$36,IF(D102=4,Inputs!$K$37,0))))</f>
        <v>0</v>
      </c>
      <c r="Z102" s="19">
        <f>IF(D102=1,Inputs!$K$51,IF(D102=2,Inputs!$K$52,IF(D102=3,Inputs!$K$53,IF(D102=4,Inputs!$K$54,0))))</f>
        <v>0</v>
      </c>
      <c r="AA102" s="19">
        <f>IF(AND(D102=1,G102=1),Inputs!$L$34,IF(AND(D102=2,G102=1),Inputs!$L$35,IF(AND(D102=3,G102=1),Inputs!$L$36,IF(AND(D102=4,G102=1),Inputs!$L$37,0))))</f>
        <v>0</v>
      </c>
      <c r="AB102" s="19">
        <f>IF(AND(D102=1,G102=1),Inputs!$L$51,IF(AND(D102=2,G102=1),Inputs!$L$52,IF(AND(D102=3,G102=1),Inputs!$L$53,IF(AND(D102=4,G102=1),Inputs!$L$54,0))))</f>
        <v>0</v>
      </c>
      <c r="AC102" s="19">
        <f>IF(AND(D102=1,H102=1),Inputs!$M$34,IF(AND(D102=2,H102=1),Inputs!$M$35,IF(AND(D102=3,H102=1),Inputs!$M$36,IF(AND(D102=4,H102=1),Inputs!$M$37,0))))</f>
        <v>0</v>
      </c>
      <c r="AD102" s="19">
        <f>IF(AND(D102=1,H102=1),Inputs!$M$51,IF(AND(D102=2,H102=1),Inputs!$M$52,IF(AND(D102=3,H102=1),Inputs!$M$53,IF(AND(D102=4,H102=1),Inputs!$M$54,0))))</f>
        <v>0</v>
      </c>
      <c r="AE102" s="19">
        <f>IF(AND(D102=1,I102=1),Inputs!$N$34,IF(AND(D102=2,I102=1),Inputs!$N$35,IF(AND(D102=3,I102=1),Inputs!$N$36,IF(AND(D102=4,I102=1),Inputs!$N$37,0))))</f>
        <v>0</v>
      </c>
      <c r="AF102" s="19">
        <f>IF(AND(D102=1,I102=1),Inputs!$N$51,IF(AND(D102=2,I102=1),Inputs!$N$52,IF(AND(D102=3,I102=1),Inputs!$N$53,IF(AND(D102=4,I102=1),Inputs!$N$54,0))))</f>
        <v>0</v>
      </c>
      <c r="AG102" s="19" t="e">
        <f t="shared" si="17"/>
        <v>#N/A</v>
      </c>
      <c r="AH102" s="19" t="e">
        <f t="shared" si="18"/>
        <v>#N/A</v>
      </c>
      <c r="AI102" s="19" t="e">
        <f t="shared" si="19"/>
        <v>#N/A</v>
      </c>
      <c r="AJ102" s="19" t="e">
        <f>IF(K102=2,Inputs!$B$7,IF(K102=3,Inputs!$B$8,IF(K102=4,Inputs!$B$9,IF(K102=5,Inputs!$B$10,IF(K102=6,Inputs!$B$11)))))</f>
        <v>#N/A</v>
      </c>
      <c r="AK102" s="19">
        <f>Inputs!$B$65+C102</f>
        <v>500</v>
      </c>
      <c r="AL102" s="19" t="e">
        <f t="shared" si="20"/>
        <v>#N/A</v>
      </c>
      <c r="AM102" s="19" t="e">
        <f t="shared" si="21"/>
        <v>#N/A</v>
      </c>
      <c r="AN102" s="19" t="e">
        <f t="shared" si="11"/>
        <v>#N/A</v>
      </c>
      <c r="AO102" s="19" t="e">
        <f t="shared" si="12"/>
        <v>#N/A</v>
      </c>
      <c r="AP102" s="19" t="e">
        <f t="shared" si="13"/>
        <v>#N/A</v>
      </c>
      <c r="AQ102" s="22">
        <f t="shared" si="14"/>
        <v>0</v>
      </c>
      <c r="AR102" s="22">
        <f t="shared" si="15"/>
        <v>0</v>
      </c>
      <c r="AS102" s="22">
        <f>IF(AND(AQ102&gt;=Inputs!$B$15,D102=2),MAX(C102,Inputs!$B$15),AQ102)</f>
        <v>0</v>
      </c>
      <c r="AT102" s="22">
        <f>IF(AND(AR102&gt;=Inputs!$B$15,D102=2),MAX(C102,Inputs!$B$15),AR102)</f>
        <v>0</v>
      </c>
      <c r="AU102" s="22">
        <f>IF(AND(AS102&gt;=Inputs!$B$16,D102&lt;4),MAX(C102,Inputs!$B$16),AS102)</f>
        <v>0</v>
      </c>
      <c r="AV102" s="22">
        <f>IF(AND(AT102&gt;=Inputs!$B$16,D102&lt;4),MAX(C102,Inputs!$B$16),AT102)</f>
        <v>0</v>
      </c>
      <c r="AW102" s="20">
        <f>IF(AU102&gt;Inputs!$B$17,Inputs!$B$17,AU102)</f>
        <v>0</v>
      </c>
      <c r="AX102" s="20">
        <f>IF(AV102&gt;Inputs!$B$17,Inputs!$B$17,AV102)</f>
        <v>0</v>
      </c>
    </row>
    <row r="103" spans="1:50" x14ac:dyDescent="0.25">
      <c r="A103" s="1">
        <f>Levels!A104</f>
        <v>0</v>
      </c>
      <c r="B103" s="1">
        <f>Levels!B104</f>
        <v>0</v>
      </c>
      <c r="C103" s="15">
        <f>IF(AND(E103=0,F103=1),Levels!C104,'2014-2015'!AW103)</f>
        <v>0</v>
      </c>
      <c r="D103" s="1">
        <f>Levels!G104</f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 t="e">
        <f>Levels!AF104</f>
        <v>#N/A</v>
      </c>
      <c r="K103" s="1" t="e">
        <f>Levels!AG104</f>
        <v>#N/A</v>
      </c>
      <c r="L103" s="1" t="e">
        <f t="shared" si="16"/>
        <v>#N/A</v>
      </c>
      <c r="M103" s="19">
        <f>IF(D103=1,Inputs!$J$25,IF(D103=2,Inputs!$J$26,IF(D103=3,Inputs!$J$27,IF(D103=4,Inputs!$J$28,0))))</f>
        <v>0</v>
      </c>
      <c r="N103" s="19">
        <f>IF(D103=1,Inputs!$J$42,IF(D103=2,Inputs!$J$43,IF(D103=3,Inputs!$J$44,IF(D103=4,Inputs!$J$45,0))))</f>
        <v>0</v>
      </c>
      <c r="O103" s="19">
        <f>IF(D103=1,Inputs!$K$25,IF(D103=2,Inputs!$K$26,IF(D103=3,Inputs!$K$27,IF(D103=4,Inputs!$K$28,0))))</f>
        <v>0</v>
      </c>
      <c r="P103" s="19">
        <f>IF(D103=1,Inputs!$K$42,IF(D103=2,Inputs!$K$43,IF(D103=3,Inputs!$K$44,IF(D103=4,Inputs!$K$45,0))))</f>
        <v>0</v>
      </c>
      <c r="Q103" s="19">
        <f>IF(AND(D103=1,G103=1),Inputs!$L$25,IF(AND(D103=2,G103=1),Inputs!$L$26,IF(AND(D103=3,G103=1),Inputs!$L$27,IF(AND(D103=4,G103=1),Inputs!$L$28,0))))</f>
        <v>0</v>
      </c>
      <c r="R103" s="19">
        <f>IF(AND(D103=1,G103=1),Inputs!$L$42,IF(AND(D103=2,G103=1),Inputs!$L$43,IF(AND(D103=3,G103=1),Inputs!$L$44,IF(AND(D103=4,G103=1),Inputs!$L$45,0))))</f>
        <v>0</v>
      </c>
      <c r="S103" s="19">
        <f>IF(AND(D103=1,H103=1),Inputs!$M$25,IF(AND(D103=2,H103=1),Inputs!$M$26,IF(AND(D103=3,H103=1),Inputs!$M$27,IF(AND(D103=4,H103=1),Inputs!$M$28,0))))</f>
        <v>0</v>
      </c>
      <c r="T103" s="19">
        <f>IF(AND(D103=1,H103=1),Inputs!$M$42,IF(AND(D103=2,H103=1),Inputs!$M$43,IF(AND(D103=3,H103=1),Inputs!$M$44,IF(AND(D103=4,H103=1),Inputs!$M$45,0))))</f>
        <v>0</v>
      </c>
      <c r="U103" s="19">
        <f>IF(AND(D103=1,I103=1),Inputs!$N$25,IF(AND(D103=2,I103=1),Inputs!$N$26,IF(AND(D103=3,I103=1),Inputs!$N$27,IF(AND(D103=4,I103=1),Inputs!$N$28,0))))</f>
        <v>0</v>
      </c>
      <c r="V103" s="19">
        <f>IF(AND(D103=1,I103=1),Inputs!$N$42,IF(AND(D103=2,I103=1),Inputs!$N$43,IF(AND(D103=3,I103=1),Inputs!$N$44,IF(AND(D103=4,I103=1),Inputs!$N$45,0))))</f>
        <v>0</v>
      </c>
      <c r="W103" s="19">
        <f>IF(D103=1,Inputs!$J$34,IF(D103=2,Inputs!$J$35,IF(D103=3,Inputs!$J$36,IF(D103=4,Inputs!$J$37,0))))</f>
        <v>0</v>
      </c>
      <c r="X103" s="19">
        <f>IF(D103=1,Inputs!$J$51,IF(D103=2,Inputs!$J$52,IF(D103=3,Inputs!$J$53,IF(D103=4,Inputs!$J$54,0))))</f>
        <v>0</v>
      </c>
      <c r="Y103" s="19">
        <f>IF(D103=1,Inputs!$K$34,IF(D103=2,Inputs!$K$35,IF(D103=3,Inputs!$K$36,IF(D103=4,Inputs!$K$37,0))))</f>
        <v>0</v>
      </c>
      <c r="Z103" s="19">
        <f>IF(D103=1,Inputs!$K$51,IF(D103=2,Inputs!$K$52,IF(D103=3,Inputs!$K$53,IF(D103=4,Inputs!$K$54,0))))</f>
        <v>0</v>
      </c>
      <c r="AA103" s="19">
        <f>IF(AND(D103=1,G103=1),Inputs!$L$34,IF(AND(D103=2,G103=1),Inputs!$L$35,IF(AND(D103=3,G103=1),Inputs!$L$36,IF(AND(D103=4,G103=1),Inputs!$L$37,0))))</f>
        <v>0</v>
      </c>
      <c r="AB103" s="19">
        <f>IF(AND(D103=1,G103=1),Inputs!$L$51,IF(AND(D103=2,G103=1),Inputs!$L$52,IF(AND(D103=3,G103=1),Inputs!$L$53,IF(AND(D103=4,G103=1),Inputs!$L$54,0))))</f>
        <v>0</v>
      </c>
      <c r="AC103" s="19">
        <f>IF(AND(D103=1,H103=1),Inputs!$M$34,IF(AND(D103=2,H103=1),Inputs!$M$35,IF(AND(D103=3,H103=1),Inputs!$M$36,IF(AND(D103=4,H103=1),Inputs!$M$37,0))))</f>
        <v>0</v>
      </c>
      <c r="AD103" s="19">
        <f>IF(AND(D103=1,H103=1),Inputs!$M$51,IF(AND(D103=2,H103=1),Inputs!$M$52,IF(AND(D103=3,H103=1),Inputs!$M$53,IF(AND(D103=4,H103=1),Inputs!$M$54,0))))</f>
        <v>0</v>
      </c>
      <c r="AE103" s="19">
        <f>IF(AND(D103=1,I103=1),Inputs!$N$34,IF(AND(D103=2,I103=1),Inputs!$N$35,IF(AND(D103=3,I103=1),Inputs!$N$36,IF(AND(D103=4,I103=1),Inputs!$N$37,0))))</f>
        <v>0</v>
      </c>
      <c r="AF103" s="19">
        <f>IF(AND(D103=1,I103=1),Inputs!$N$51,IF(AND(D103=2,I103=1),Inputs!$N$52,IF(AND(D103=3,I103=1),Inputs!$N$53,IF(AND(D103=4,I103=1),Inputs!$N$54,0))))</f>
        <v>0</v>
      </c>
      <c r="AG103" s="19" t="e">
        <f t="shared" si="17"/>
        <v>#N/A</v>
      </c>
      <c r="AH103" s="19" t="e">
        <f t="shared" si="18"/>
        <v>#N/A</v>
      </c>
      <c r="AI103" s="19" t="e">
        <f t="shared" si="19"/>
        <v>#N/A</v>
      </c>
      <c r="AJ103" s="19" t="e">
        <f>IF(K103=2,Inputs!$B$7,IF(K103=3,Inputs!$B$8,IF(K103=4,Inputs!$B$9,IF(K103=5,Inputs!$B$10,IF(K103=6,Inputs!$B$11)))))</f>
        <v>#N/A</v>
      </c>
      <c r="AK103" s="19">
        <f>Inputs!$B$65+C103</f>
        <v>500</v>
      </c>
      <c r="AL103" s="19" t="e">
        <f t="shared" si="20"/>
        <v>#N/A</v>
      </c>
      <c r="AM103" s="19" t="e">
        <f t="shared" si="21"/>
        <v>#N/A</v>
      </c>
      <c r="AN103" s="19" t="e">
        <f t="shared" si="11"/>
        <v>#N/A</v>
      </c>
      <c r="AO103" s="19" t="e">
        <f t="shared" si="12"/>
        <v>#N/A</v>
      </c>
      <c r="AP103" s="19" t="e">
        <f t="shared" si="13"/>
        <v>#N/A</v>
      </c>
      <c r="AQ103" s="22">
        <f t="shared" si="14"/>
        <v>0</v>
      </c>
      <c r="AR103" s="22">
        <f t="shared" si="15"/>
        <v>0</v>
      </c>
      <c r="AS103" s="22">
        <f>IF(AND(AQ103&gt;=Inputs!$B$15,D103=2),MAX(C103,Inputs!$B$15),AQ103)</f>
        <v>0</v>
      </c>
      <c r="AT103" s="22">
        <f>IF(AND(AR103&gt;=Inputs!$B$15,D103=2),MAX(C103,Inputs!$B$15),AR103)</f>
        <v>0</v>
      </c>
      <c r="AU103" s="22">
        <f>IF(AND(AS103&gt;=Inputs!$B$16,D103&lt;4),MAX(C103,Inputs!$B$16),AS103)</f>
        <v>0</v>
      </c>
      <c r="AV103" s="22">
        <f>IF(AND(AT103&gt;=Inputs!$B$16,D103&lt;4),MAX(C103,Inputs!$B$16),AT103)</f>
        <v>0</v>
      </c>
      <c r="AW103" s="20">
        <f>IF(AU103&gt;Inputs!$B$17,Inputs!$B$17,AU103)</f>
        <v>0</v>
      </c>
      <c r="AX103" s="20">
        <f>IF(AV103&gt;Inputs!$B$17,Inputs!$B$17,AV103)</f>
        <v>0</v>
      </c>
    </row>
    <row r="104" spans="1:50" x14ac:dyDescent="0.25">
      <c r="A104" s="1">
        <f>Levels!A105</f>
        <v>0</v>
      </c>
      <c r="B104" s="1">
        <f>Levels!B105</f>
        <v>0</v>
      </c>
      <c r="C104" s="15">
        <f>IF(AND(E104=0,F104=1),Levels!C105,'2014-2015'!AW104)</f>
        <v>0</v>
      </c>
      <c r="D104" s="1">
        <f>Levels!G105</f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 t="e">
        <f>Levels!AF105</f>
        <v>#N/A</v>
      </c>
      <c r="K104" s="1" t="e">
        <f>Levels!AG105</f>
        <v>#N/A</v>
      </c>
      <c r="L104" s="1" t="e">
        <f t="shared" si="16"/>
        <v>#N/A</v>
      </c>
      <c r="M104" s="19">
        <f>IF(D104=1,Inputs!$J$25,IF(D104=2,Inputs!$J$26,IF(D104=3,Inputs!$J$27,IF(D104=4,Inputs!$J$28,0))))</f>
        <v>0</v>
      </c>
      <c r="N104" s="19">
        <f>IF(D104=1,Inputs!$J$42,IF(D104=2,Inputs!$J$43,IF(D104=3,Inputs!$J$44,IF(D104=4,Inputs!$J$45,0))))</f>
        <v>0</v>
      </c>
      <c r="O104" s="19">
        <f>IF(D104=1,Inputs!$K$25,IF(D104=2,Inputs!$K$26,IF(D104=3,Inputs!$K$27,IF(D104=4,Inputs!$K$28,0))))</f>
        <v>0</v>
      </c>
      <c r="P104" s="19">
        <f>IF(D104=1,Inputs!$K$42,IF(D104=2,Inputs!$K$43,IF(D104=3,Inputs!$K$44,IF(D104=4,Inputs!$K$45,0))))</f>
        <v>0</v>
      </c>
      <c r="Q104" s="19">
        <f>IF(AND(D104=1,G104=1),Inputs!$L$25,IF(AND(D104=2,G104=1),Inputs!$L$26,IF(AND(D104=3,G104=1),Inputs!$L$27,IF(AND(D104=4,G104=1),Inputs!$L$28,0))))</f>
        <v>0</v>
      </c>
      <c r="R104" s="19">
        <f>IF(AND(D104=1,G104=1),Inputs!$L$42,IF(AND(D104=2,G104=1),Inputs!$L$43,IF(AND(D104=3,G104=1),Inputs!$L$44,IF(AND(D104=4,G104=1),Inputs!$L$45,0))))</f>
        <v>0</v>
      </c>
      <c r="S104" s="19">
        <f>IF(AND(D104=1,H104=1),Inputs!$M$25,IF(AND(D104=2,H104=1),Inputs!$M$26,IF(AND(D104=3,H104=1),Inputs!$M$27,IF(AND(D104=4,H104=1),Inputs!$M$28,0))))</f>
        <v>0</v>
      </c>
      <c r="T104" s="19">
        <f>IF(AND(D104=1,H104=1),Inputs!$M$42,IF(AND(D104=2,H104=1),Inputs!$M$43,IF(AND(D104=3,H104=1),Inputs!$M$44,IF(AND(D104=4,H104=1),Inputs!$M$45,0))))</f>
        <v>0</v>
      </c>
      <c r="U104" s="19">
        <f>IF(AND(D104=1,I104=1),Inputs!$N$25,IF(AND(D104=2,I104=1),Inputs!$N$26,IF(AND(D104=3,I104=1),Inputs!$N$27,IF(AND(D104=4,I104=1),Inputs!$N$28,0))))</f>
        <v>0</v>
      </c>
      <c r="V104" s="19">
        <f>IF(AND(D104=1,I104=1),Inputs!$N$42,IF(AND(D104=2,I104=1),Inputs!$N$43,IF(AND(D104=3,I104=1),Inputs!$N$44,IF(AND(D104=4,I104=1),Inputs!$N$45,0))))</f>
        <v>0</v>
      </c>
      <c r="W104" s="19">
        <f>IF(D104=1,Inputs!$J$34,IF(D104=2,Inputs!$J$35,IF(D104=3,Inputs!$J$36,IF(D104=4,Inputs!$J$37,0))))</f>
        <v>0</v>
      </c>
      <c r="X104" s="19">
        <f>IF(D104=1,Inputs!$J$51,IF(D104=2,Inputs!$J$52,IF(D104=3,Inputs!$J$53,IF(D104=4,Inputs!$J$54,0))))</f>
        <v>0</v>
      </c>
      <c r="Y104" s="19">
        <f>IF(D104=1,Inputs!$K$34,IF(D104=2,Inputs!$K$35,IF(D104=3,Inputs!$K$36,IF(D104=4,Inputs!$K$37,0))))</f>
        <v>0</v>
      </c>
      <c r="Z104" s="19">
        <f>IF(D104=1,Inputs!$K$51,IF(D104=2,Inputs!$K$52,IF(D104=3,Inputs!$K$53,IF(D104=4,Inputs!$K$54,0))))</f>
        <v>0</v>
      </c>
      <c r="AA104" s="19">
        <f>IF(AND(D104=1,G104=1),Inputs!$L$34,IF(AND(D104=2,G104=1),Inputs!$L$35,IF(AND(D104=3,G104=1),Inputs!$L$36,IF(AND(D104=4,G104=1),Inputs!$L$37,0))))</f>
        <v>0</v>
      </c>
      <c r="AB104" s="19">
        <f>IF(AND(D104=1,G104=1),Inputs!$L$51,IF(AND(D104=2,G104=1),Inputs!$L$52,IF(AND(D104=3,G104=1),Inputs!$L$53,IF(AND(D104=4,G104=1),Inputs!$L$54,0))))</f>
        <v>0</v>
      </c>
      <c r="AC104" s="19">
        <f>IF(AND(D104=1,H104=1),Inputs!$M$34,IF(AND(D104=2,H104=1),Inputs!$M$35,IF(AND(D104=3,H104=1),Inputs!$M$36,IF(AND(D104=4,H104=1),Inputs!$M$37,0))))</f>
        <v>0</v>
      </c>
      <c r="AD104" s="19">
        <f>IF(AND(D104=1,H104=1),Inputs!$M$51,IF(AND(D104=2,H104=1),Inputs!$M$52,IF(AND(D104=3,H104=1),Inputs!$M$53,IF(AND(D104=4,H104=1),Inputs!$M$54,0))))</f>
        <v>0</v>
      </c>
      <c r="AE104" s="19">
        <f>IF(AND(D104=1,I104=1),Inputs!$N$34,IF(AND(D104=2,I104=1),Inputs!$N$35,IF(AND(D104=3,I104=1),Inputs!$N$36,IF(AND(D104=4,I104=1),Inputs!$N$37,0))))</f>
        <v>0</v>
      </c>
      <c r="AF104" s="19">
        <f>IF(AND(D104=1,I104=1),Inputs!$N$51,IF(AND(D104=2,I104=1),Inputs!$N$52,IF(AND(D104=3,I104=1),Inputs!$N$53,IF(AND(D104=4,I104=1),Inputs!$N$54,0))))</f>
        <v>0</v>
      </c>
      <c r="AG104" s="19" t="e">
        <f t="shared" si="17"/>
        <v>#N/A</v>
      </c>
      <c r="AH104" s="19" t="e">
        <f t="shared" si="18"/>
        <v>#N/A</v>
      </c>
      <c r="AI104" s="19" t="e">
        <f t="shared" si="19"/>
        <v>#N/A</v>
      </c>
      <c r="AJ104" s="19" t="e">
        <f>IF(K104=2,Inputs!$B$7,IF(K104=3,Inputs!$B$8,IF(K104=4,Inputs!$B$9,IF(K104=5,Inputs!$B$10,IF(K104=6,Inputs!$B$11)))))</f>
        <v>#N/A</v>
      </c>
      <c r="AK104" s="19">
        <f>Inputs!$B$65+C104</f>
        <v>500</v>
      </c>
      <c r="AL104" s="19" t="e">
        <f t="shared" si="20"/>
        <v>#N/A</v>
      </c>
      <c r="AM104" s="19" t="e">
        <f t="shared" si="21"/>
        <v>#N/A</v>
      </c>
      <c r="AN104" s="19" t="e">
        <f t="shared" si="11"/>
        <v>#N/A</v>
      </c>
      <c r="AO104" s="19" t="e">
        <f t="shared" si="12"/>
        <v>#N/A</v>
      </c>
      <c r="AP104" s="19" t="e">
        <f t="shared" si="13"/>
        <v>#N/A</v>
      </c>
      <c r="AQ104" s="22">
        <f t="shared" si="14"/>
        <v>0</v>
      </c>
      <c r="AR104" s="22">
        <f t="shared" si="15"/>
        <v>0</v>
      </c>
      <c r="AS104" s="22">
        <f>IF(AND(AQ104&gt;=Inputs!$B$15,D104=2),MAX(C104,Inputs!$B$15),AQ104)</f>
        <v>0</v>
      </c>
      <c r="AT104" s="22">
        <f>IF(AND(AR104&gt;=Inputs!$B$15,D104=2),MAX(C104,Inputs!$B$15),AR104)</f>
        <v>0</v>
      </c>
      <c r="AU104" s="22">
        <f>IF(AND(AS104&gt;=Inputs!$B$16,D104&lt;4),MAX(C104,Inputs!$B$16),AS104)</f>
        <v>0</v>
      </c>
      <c r="AV104" s="22">
        <f>IF(AND(AT104&gt;=Inputs!$B$16,D104&lt;4),MAX(C104,Inputs!$B$16),AT104)</f>
        <v>0</v>
      </c>
      <c r="AW104" s="20">
        <f>IF(AU104&gt;Inputs!$B$17,Inputs!$B$17,AU104)</f>
        <v>0</v>
      </c>
      <c r="AX104" s="20">
        <f>IF(AV104&gt;Inputs!$B$17,Inputs!$B$17,AV104)</f>
        <v>0</v>
      </c>
    </row>
    <row r="105" spans="1:50" x14ac:dyDescent="0.25">
      <c r="A105" s="1">
        <f>Levels!A106</f>
        <v>0</v>
      </c>
      <c r="B105" s="1">
        <f>Levels!B106</f>
        <v>0</v>
      </c>
      <c r="C105" s="15">
        <f>IF(AND(E105=0,F105=1),Levels!C106,'2014-2015'!AW105)</f>
        <v>0</v>
      </c>
      <c r="D105" s="1">
        <f>Levels!G106</f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 t="e">
        <f>Levels!AF106</f>
        <v>#N/A</v>
      </c>
      <c r="K105" s="1" t="e">
        <f>Levels!AG106</f>
        <v>#N/A</v>
      </c>
      <c r="L105" s="1" t="e">
        <f t="shared" si="16"/>
        <v>#N/A</v>
      </c>
      <c r="M105" s="19">
        <f>IF(D105=1,Inputs!$J$25,IF(D105=2,Inputs!$J$26,IF(D105=3,Inputs!$J$27,IF(D105=4,Inputs!$J$28,0))))</f>
        <v>0</v>
      </c>
      <c r="N105" s="19">
        <f>IF(D105=1,Inputs!$J$42,IF(D105=2,Inputs!$J$43,IF(D105=3,Inputs!$J$44,IF(D105=4,Inputs!$J$45,0))))</f>
        <v>0</v>
      </c>
      <c r="O105" s="19">
        <f>IF(D105=1,Inputs!$K$25,IF(D105=2,Inputs!$K$26,IF(D105=3,Inputs!$K$27,IF(D105=4,Inputs!$K$28,0))))</f>
        <v>0</v>
      </c>
      <c r="P105" s="19">
        <f>IF(D105=1,Inputs!$K$42,IF(D105=2,Inputs!$K$43,IF(D105=3,Inputs!$K$44,IF(D105=4,Inputs!$K$45,0))))</f>
        <v>0</v>
      </c>
      <c r="Q105" s="19">
        <f>IF(AND(D105=1,G105=1),Inputs!$L$25,IF(AND(D105=2,G105=1),Inputs!$L$26,IF(AND(D105=3,G105=1),Inputs!$L$27,IF(AND(D105=4,G105=1),Inputs!$L$28,0))))</f>
        <v>0</v>
      </c>
      <c r="R105" s="19">
        <f>IF(AND(D105=1,G105=1),Inputs!$L$42,IF(AND(D105=2,G105=1),Inputs!$L$43,IF(AND(D105=3,G105=1),Inputs!$L$44,IF(AND(D105=4,G105=1),Inputs!$L$45,0))))</f>
        <v>0</v>
      </c>
      <c r="S105" s="19">
        <f>IF(AND(D105=1,H105=1),Inputs!$M$25,IF(AND(D105=2,H105=1),Inputs!$M$26,IF(AND(D105=3,H105=1),Inputs!$M$27,IF(AND(D105=4,H105=1),Inputs!$M$28,0))))</f>
        <v>0</v>
      </c>
      <c r="T105" s="19">
        <f>IF(AND(D105=1,H105=1),Inputs!$M$42,IF(AND(D105=2,H105=1),Inputs!$M$43,IF(AND(D105=3,H105=1),Inputs!$M$44,IF(AND(D105=4,H105=1),Inputs!$M$45,0))))</f>
        <v>0</v>
      </c>
      <c r="U105" s="19">
        <f>IF(AND(D105=1,I105=1),Inputs!$N$25,IF(AND(D105=2,I105=1),Inputs!$N$26,IF(AND(D105=3,I105=1),Inputs!$N$27,IF(AND(D105=4,I105=1),Inputs!$N$28,0))))</f>
        <v>0</v>
      </c>
      <c r="V105" s="19">
        <f>IF(AND(D105=1,I105=1),Inputs!$N$42,IF(AND(D105=2,I105=1),Inputs!$N$43,IF(AND(D105=3,I105=1),Inputs!$N$44,IF(AND(D105=4,I105=1),Inputs!$N$45,0))))</f>
        <v>0</v>
      </c>
      <c r="W105" s="19">
        <f>IF(D105=1,Inputs!$J$34,IF(D105=2,Inputs!$J$35,IF(D105=3,Inputs!$J$36,IF(D105=4,Inputs!$J$37,0))))</f>
        <v>0</v>
      </c>
      <c r="X105" s="19">
        <f>IF(D105=1,Inputs!$J$51,IF(D105=2,Inputs!$J$52,IF(D105=3,Inputs!$J$53,IF(D105=4,Inputs!$J$54,0))))</f>
        <v>0</v>
      </c>
      <c r="Y105" s="19">
        <f>IF(D105=1,Inputs!$K$34,IF(D105=2,Inputs!$K$35,IF(D105=3,Inputs!$K$36,IF(D105=4,Inputs!$K$37,0))))</f>
        <v>0</v>
      </c>
      <c r="Z105" s="19">
        <f>IF(D105=1,Inputs!$K$51,IF(D105=2,Inputs!$K$52,IF(D105=3,Inputs!$K$53,IF(D105=4,Inputs!$K$54,0))))</f>
        <v>0</v>
      </c>
      <c r="AA105" s="19">
        <f>IF(AND(D105=1,G105=1),Inputs!$L$34,IF(AND(D105=2,G105=1),Inputs!$L$35,IF(AND(D105=3,G105=1),Inputs!$L$36,IF(AND(D105=4,G105=1),Inputs!$L$37,0))))</f>
        <v>0</v>
      </c>
      <c r="AB105" s="19">
        <f>IF(AND(D105=1,G105=1),Inputs!$L$51,IF(AND(D105=2,G105=1),Inputs!$L$52,IF(AND(D105=3,G105=1),Inputs!$L$53,IF(AND(D105=4,G105=1),Inputs!$L$54,0))))</f>
        <v>0</v>
      </c>
      <c r="AC105" s="19">
        <f>IF(AND(D105=1,H105=1),Inputs!$M$34,IF(AND(D105=2,H105=1),Inputs!$M$35,IF(AND(D105=3,H105=1),Inputs!$M$36,IF(AND(D105=4,H105=1),Inputs!$M$37,0))))</f>
        <v>0</v>
      </c>
      <c r="AD105" s="19">
        <f>IF(AND(D105=1,H105=1),Inputs!$M$51,IF(AND(D105=2,H105=1),Inputs!$M$52,IF(AND(D105=3,H105=1),Inputs!$M$53,IF(AND(D105=4,H105=1),Inputs!$M$54,0))))</f>
        <v>0</v>
      </c>
      <c r="AE105" s="19">
        <f>IF(AND(D105=1,I105=1),Inputs!$N$34,IF(AND(D105=2,I105=1),Inputs!$N$35,IF(AND(D105=3,I105=1),Inputs!$N$36,IF(AND(D105=4,I105=1),Inputs!$N$37,0))))</f>
        <v>0</v>
      </c>
      <c r="AF105" s="19">
        <f>IF(AND(D105=1,I105=1),Inputs!$N$51,IF(AND(D105=2,I105=1),Inputs!$N$52,IF(AND(D105=3,I105=1),Inputs!$N$53,IF(AND(D105=4,I105=1),Inputs!$N$54,0))))</f>
        <v>0</v>
      </c>
      <c r="AG105" s="19" t="e">
        <f t="shared" si="17"/>
        <v>#N/A</v>
      </c>
      <c r="AH105" s="19" t="e">
        <f t="shared" si="18"/>
        <v>#N/A</v>
      </c>
      <c r="AI105" s="19" t="e">
        <f t="shared" si="19"/>
        <v>#N/A</v>
      </c>
      <c r="AJ105" s="19" t="e">
        <f>IF(K105=2,Inputs!$B$7,IF(K105=3,Inputs!$B$8,IF(K105=4,Inputs!$B$9,IF(K105=5,Inputs!$B$10,IF(K105=6,Inputs!$B$11)))))</f>
        <v>#N/A</v>
      </c>
      <c r="AK105" s="19">
        <f>Inputs!$B$65+C105</f>
        <v>500</v>
      </c>
      <c r="AL105" s="19" t="e">
        <f t="shared" si="20"/>
        <v>#N/A</v>
      </c>
      <c r="AM105" s="19" t="e">
        <f t="shared" si="21"/>
        <v>#N/A</v>
      </c>
      <c r="AN105" s="19" t="e">
        <f t="shared" si="11"/>
        <v>#N/A</v>
      </c>
      <c r="AO105" s="19" t="e">
        <f t="shared" si="12"/>
        <v>#N/A</v>
      </c>
      <c r="AP105" s="19" t="e">
        <f t="shared" si="13"/>
        <v>#N/A</v>
      </c>
      <c r="AQ105" s="22">
        <f t="shared" si="14"/>
        <v>0</v>
      </c>
      <c r="AR105" s="22">
        <f t="shared" si="15"/>
        <v>0</v>
      </c>
      <c r="AS105" s="22">
        <f>IF(AND(AQ105&gt;=Inputs!$B$15,D105=2),MAX(C105,Inputs!$B$15),AQ105)</f>
        <v>0</v>
      </c>
      <c r="AT105" s="22">
        <f>IF(AND(AR105&gt;=Inputs!$B$15,D105=2),MAX(C105,Inputs!$B$15),AR105)</f>
        <v>0</v>
      </c>
      <c r="AU105" s="22">
        <f>IF(AND(AS105&gt;=Inputs!$B$16,D105&lt;4),MAX(C105,Inputs!$B$16),AS105)</f>
        <v>0</v>
      </c>
      <c r="AV105" s="22">
        <f>IF(AND(AT105&gt;=Inputs!$B$16,D105&lt;4),MAX(C105,Inputs!$B$16),AT105)</f>
        <v>0</v>
      </c>
      <c r="AW105" s="20">
        <f>IF(AU105&gt;Inputs!$B$17,Inputs!$B$17,AU105)</f>
        <v>0</v>
      </c>
      <c r="AX105" s="20">
        <f>IF(AV105&gt;Inputs!$B$17,Inputs!$B$17,AV105)</f>
        <v>0</v>
      </c>
    </row>
    <row r="106" spans="1:50" x14ac:dyDescent="0.25">
      <c r="A106" s="1">
        <f>Levels!A107</f>
        <v>0</v>
      </c>
      <c r="B106" s="1">
        <f>Levels!B107</f>
        <v>0</v>
      </c>
      <c r="C106" s="15">
        <f>IF(AND(E106=0,F106=1),Levels!C107,'2014-2015'!AW106)</f>
        <v>0</v>
      </c>
      <c r="D106" s="1">
        <f>Levels!G107</f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 t="e">
        <f>Levels!AF107</f>
        <v>#N/A</v>
      </c>
      <c r="K106" s="1" t="e">
        <f>Levels!AG107</f>
        <v>#N/A</v>
      </c>
      <c r="L106" s="1" t="e">
        <f t="shared" si="16"/>
        <v>#N/A</v>
      </c>
      <c r="M106" s="19">
        <f>IF(D106=1,Inputs!$J$25,IF(D106=2,Inputs!$J$26,IF(D106=3,Inputs!$J$27,IF(D106=4,Inputs!$J$28,0))))</f>
        <v>0</v>
      </c>
      <c r="N106" s="19">
        <f>IF(D106=1,Inputs!$J$42,IF(D106=2,Inputs!$J$43,IF(D106=3,Inputs!$J$44,IF(D106=4,Inputs!$J$45,0))))</f>
        <v>0</v>
      </c>
      <c r="O106" s="19">
        <f>IF(D106=1,Inputs!$K$25,IF(D106=2,Inputs!$K$26,IF(D106=3,Inputs!$K$27,IF(D106=4,Inputs!$K$28,0))))</f>
        <v>0</v>
      </c>
      <c r="P106" s="19">
        <f>IF(D106=1,Inputs!$K$42,IF(D106=2,Inputs!$K$43,IF(D106=3,Inputs!$K$44,IF(D106=4,Inputs!$K$45,0))))</f>
        <v>0</v>
      </c>
      <c r="Q106" s="19">
        <f>IF(AND(D106=1,G106=1),Inputs!$L$25,IF(AND(D106=2,G106=1),Inputs!$L$26,IF(AND(D106=3,G106=1),Inputs!$L$27,IF(AND(D106=4,G106=1),Inputs!$L$28,0))))</f>
        <v>0</v>
      </c>
      <c r="R106" s="19">
        <f>IF(AND(D106=1,G106=1),Inputs!$L$42,IF(AND(D106=2,G106=1),Inputs!$L$43,IF(AND(D106=3,G106=1),Inputs!$L$44,IF(AND(D106=4,G106=1),Inputs!$L$45,0))))</f>
        <v>0</v>
      </c>
      <c r="S106" s="19">
        <f>IF(AND(D106=1,H106=1),Inputs!$M$25,IF(AND(D106=2,H106=1),Inputs!$M$26,IF(AND(D106=3,H106=1),Inputs!$M$27,IF(AND(D106=4,H106=1),Inputs!$M$28,0))))</f>
        <v>0</v>
      </c>
      <c r="T106" s="19">
        <f>IF(AND(D106=1,H106=1),Inputs!$M$42,IF(AND(D106=2,H106=1),Inputs!$M$43,IF(AND(D106=3,H106=1),Inputs!$M$44,IF(AND(D106=4,H106=1),Inputs!$M$45,0))))</f>
        <v>0</v>
      </c>
      <c r="U106" s="19">
        <f>IF(AND(D106=1,I106=1),Inputs!$N$25,IF(AND(D106=2,I106=1),Inputs!$N$26,IF(AND(D106=3,I106=1),Inputs!$N$27,IF(AND(D106=4,I106=1),Inputs!$N$28,0))))</f>
        <v>0</v>
      </c>
      <c r="V106" s="19">
        <f>IF(AND(D106=1,I106=1),Inputs!$N$42,IF(AND(D106=2,I106=1),Inputs!$N$43,IF(AND(D106=3,I106=1),Inputs!$N$44,IF(AND(D106=4,I106=1),Inputs!$N$45,0))))</f>
        <v>0</v>
      </c>
      <c r="W106" s="19">
        <f>IF(D106=1,Inputs!$J$34,IF(D106=2,Inputs!$J$35,IF(D106=3,Inputs!$J$36,IF(D106=4,Inputs!$J$37,0))))</f>
        <v>0</v>
      </c>
      <c r="X106" s="19">
        <f>IF(D106=1,Inputs!$J$51,IF(D106=2,Inputs!$J$52,IF(D106=3,Inputs!$J$53,IF(D106=4,Inputs!$J$54,0))))</f>
        <v>0</v>
      </c>
      <c r="Y106" s="19">
        <f>IF(D106=1,Inputs!$K$34,IF(D106=2,Inputs!$K$35,IF(D106=3,Inputs!$K$36,IF(D106=4,Inputs!$K$37,0))))</f>
        <v>0</v>
      </c>
      <c r="Z106" s="19">
        <f>IF(D106=1,Inputs!$K$51,IF(D106=2,Inputs!$K$52,IF(D106=3,Inputs!$K$53,IF(D106=4,Inputs!$K$54,0))))</f>
        <v>0</v>
      </c>
      <c r="AA106" s="19">
        <f>IF(AND(D106=1,G106=1),Inputs!$L$34,IF(AND(D106=2,G106=1),Inputs!$L$35,IF(AND(D106=3,G106=1),Inputs!$L$36,IF(AND(D106=4,G106=1),Inputs!$L$37,0))))</f>
        <v>0</v>
      </c>
      <c r="AB106" s="19">
        <f>IF(AND(D106=1,G106=1),Inputs!$L$51,IF(AND(D106=2,G106=1),Inputs!$L$52,IF(AND(D106=3,G106=1),Inputs!$L$53,IF(AND(D106=4,G106=1),Inputs!$L$54,0))))</f>
        <v>0</v>
      </c>
      <c r="AC106" s="19">
        <f>IF(AND(D106=1,H106=1),Inputs!$M$34,IF(AND(D106=2,H106=1),Inputs!$M$35,IF(AND(D106=3,H106=1),Inputs!$M$36,IF(AND(D106=4,H106=1),Inputs!$M$37,0))))</f>
        <v>0</v>
      </c>
      <c r="AD106" s="19">
        <f>IF(AND(D106=1,H106=1),Inputs!$M$51,IF(AND(D106=2,H106=1),Inputs!$M$52,IF(AND(D106=3,H106=1),Inputs!$M$53,IF(AND(D106=4,H106=1),Inputs!$M$54,0))))</f>
        <v>0</v>
      </c>
      <c r="AE106" s="19">
        <f>IF(AND(D106=1,I106=1),Inputs!$N$34,IF(AND(D106=2,I106=1),Inputs!$N$35,IF(AND(D106=3,I106=1),Inputs!$N$36,IF(AND(D106=4,I106=1),Inputs!$N$37,0))))</f>
        <v>0</v>
      </c>
      <c r="AF106" s="19">
        <f>IF(AND(D106=1,I106=1),Inputs!$N$51,IF(AND(D106=2,I106=1),Inputs!$N$52,IF(AND(D106=3,I106=1),Inputs!$N$53,IF(AND(D106=4,I106=1),Inputs!$N$54,0))))</f>
        <v>0</v>
      </c>
      <c r="AG106" s="19" t="e">
        <f t="shared" si="17"/>
        <v>#N/A</v>
      </c>
      <c r="AH106" s="19" t="e">
        <f t="shared" si="18"/>
        <v>#N/A</v>
      </c>
      <c r="AI106" s="19" t="e">
        <f t="shared" si="19"/>
        <v>#N/A</v>
      </c>
      <c r="AJ106" s="19" t="e">
        <f>IF(K106=2,Inputs!$B$7,IF(K106=3,Inputs!$B$8,IF(K106=4,Inputs!$B$9,IF(K106=5,Inputs!$B$10,IF(K106=6,Inputs!$B$11)))))</f>
        <v>#N/A</v>
      </c>
      <c r="AK106" s="19">
        <f>Inputs!$B$65+C106</f>
        <v>500</v>
      </c>
      <c r="AL106" s="19" t="e">
        <f t="shared" si="20"/>
        <v>#N/A</v>
      </c>
      <c r="AM106" s="19" t="e">
        <f t="shared" si="21"/>
        <v>#N/A</v>
      </c>
      <c r="AN106" s="19" t="e">
        <f t="shared" si="11"/>
        <v>#N/A</v>
      </c>
      <c r="AO106" s="19" t="e">
        <f t="shared" si="12"/>
        <v>#N/A</v>
      </c>
      <c r="AP106" s="19" t="e">
        <f t="shared" si="13"/>
        <v>#N/A</v>
      </c>
      <c r="AQ106" s="22">
        <f t="shared" si="14"/>
        <v>0</v>
      </c>
      <c r="AR106" s="22">
        <f t="shared" si="15"/>
        <v>0</v>
      </c>
      <c r="AS106" s="22">
        <f>IF(AND(AQ106&gt;=Inputs!$B$15,D106=2),MAX(C106,Inputs!$B$15),AQ106)</f>
        <v>0</v>
      </c>
      <c r="AT106" s="22">
        <f>IF(AND(AR106&gt;=Inputs!$B$15,D106=2),MAX(C106,Inputs!$B$15),AR106)</f>
        <v>0</v>
      </c>
      <c r="AU106" s="22">
        <f>IF(AND(AS106&gt;=Inputs!$B$16,D106&lt;4),MAX(C106,Inputs!$B$16),AS106)</f>
        <v>0</v>
      </c>
      <c r="AV106" s="22">
        <f>IF(AND(AT106&gt;=Inputs!$B$16,D106&lt;4),MAX(C106,Inputs!$B$16),AT106)</f>
        <v>0</v>
      </c>
      <c r="AW106" s="20">
        <f>IF(AU106&gt;Inputs!$B$17,Inputs!$B$17,AU106)</f>
        <v>0</v>
      </c>
      <c r="AX106" s="20">
        <f>IF(AV106&gt;Inputs!$B$17,Inputs!$B$17,AV106)</f>
        <v>0</v>
      </c>
    </row>
    <row r="107" spans="1:50" x14ac:dyDescent="0.25">
      <c r="A107" s="1">
        <f>Levels!A108</f>
        <v>0</v>
      </c>
      <c r="B107" s="1">
        <f>Levels!B108</f>
        <v>0</v>
      </c>
      <c r="C107" s="15">
        <f>IF(AND(E107=0,F107=1),Levels!C108,'2014-2015'!AW107)</f>
        <v>0</v>
      </c>
      <c r="D107" s="1">
        <f>Levels!G108</f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 t="e">
        <f>Levels!AF108</f>
        <v>#N/A</v>
      </c>
      <c r="K107" s="1" t="e">
        <f>Levels!AG108</f>
        <v>#N/A</v>
      </c>
      <c r="L107" s="1" t="e">
        <f t="shared" si="16"/>
        <v>#N/A</v>
      </c>
      <c r="M107" s="19">
        <f>IF(D107=1,Inputs!$J$25,IF(D107=2,Inputs!$J$26,IF(D107=3,Inputs!$J$27,IF(D107=4,Inputs!$J$28,0))))</f>
        <v>0</v>
      </c>
      <c r="N107" s="19">
        <f>IF(D107=1,Inputs!$J$42,IF(D107=2,Inputs!$J$43,IF(D107=3,Inputs!$J$44,IF(D107=4,Inputs!$J$45,0))))</f>
        <v>0</v>
      </c>
      <c r="O107" s="19">
        <f>IF(D107=1,Inputs!$K$25,IF(D107=2,Inputs!$K$26,IF(D107=3,Inputs!$K$27,IF(D107=4,Inputs!$K$28,0))))</f>
        <v>0</v>
      </c>
      <c r="P107" s="19">
        <f>IF(D107=1,Inputs!$K$42,IF(D107=2,Inputs!$K$43,IF(D107=3,Inputs!$K$44,IF(D107=4,Inputs!$K$45,0))))</f>
        <v>0</v>
      </c>
      <c r="Q107" s="19">
        <f>IF(AND(D107=1,G107=1),Inputs!$L$25,IF(AND(D107=2,G107=1),Inputs!$L$26,IF(AND(D107=3,G107=1),Inputs!$L$27,IF(AND(D107=4,G107=1),Inputs!$L$28,0))))</f>
        <v>0</v>
      </c>
      <c r="R107" s="19">
        <f>IF(AND(D107=1,G107=1),Inputs!$L$42,IF(AND(D107=2,G107=1),Inputs!$L$43,IF(AND(D107=3,G107=1),Inputs!$L$44,IF(AND(D107=4,G107=1),Inputs!$L$45,0))))</f>
        <v>0</v>
      </c>
      <c r="S107" s="19">
        <f>IF(AND(D107=1,H107=1),Inputs!$M$25,IF(AND(D107=2,H107=1),Inputs!$M$26,IF(AND(D107=3,H107=1),Inputs!$M$27,IF(AND(D107=4,H107=1),Inputs!$M$28,0))))</f>
        <v>0</v>
      </c>
      <c r="T107" s="19">
        <f>IF(AND(D107=1,H107=1),Inputs!$M$42,IF(AND(D107=2,H107=1),Inputs!$M$43,IF(AND(D107=3,H107=1),Inputs!$M$44,IF(AND(D107=4,H107=1),Inputs!$M$45,0))))</f>
        <v>0</v>
      </c>
      <c r="U107" s="19">
        <f>IF(AND(D107=1,I107=1),Inputs!$N$25,IF(AND(D107=2,I107=1),Inputs!$N$26,IF(AND(D107=3,I107=1),Inputs!$N$27,IF(AND(D107=4,I107=1),Inputs!$N$28,0))))</f>
        <v>0</v>
      </c>
      <c r="V107" s="19">
        <f>IF(AND(D107=1,I107=1),Inputs!$N$42,IF(AND(D107=2,I107=1),Inputs!$N$43,IF(AND(D107=3,I107=1),Inputs!$N$44,IF(AND(D107=4,I107=1),Inputs!$N$45,0))))</f>
        <v>0</v>
      </c>
      <c r="W107" s="19">
        <f>IF(D107=1,Inputs!$J$34,IF(D107=2,Inputs!$J$35,IF(D107=3,Inputs!$J$36,IF(D107=4,Inputs!$J$37,0))))</f>
        <v>0</v>
      </c>
      <c r="X107" s="19">
        <f>IF(D107=1,Inputs!$J$51,IF(D107=2,Inputs!$J$52,IF(D107=3,Inputs!$J$53,IF(D107=4,Inputs!$J$54,0))))</f>
        <v>0</v>
      </c>
      <c r="Y107" s="19">
        <f>IF(D107=1,Inputs!$K$34,IF(D107=2,Inputs!$K$35,IF(D107=3,Inputs!$K$36,IF(D107=4,Inputs!$K$37,0))))</f>
        <v>0</v>
      </c>
      <c r="Z107" s="19">
        <f>IF(D107=1,Inputs!$K$51,IF(D107=2,Inputs!$K$52,IF(D107=3,Inputs!$K$53,IF(D107=4,Inputs!$K$54,0))))</f>
        <v>0</v>
      </c>
      <c r="AA107" s="19">
        <f>IF(AND(D107=1,G107=1),Inputs!$L$34,IF(AND(D107=2,G107=1),Inputs!$L$35,IF(AND(D107=3,G107=1),Inputs!$L$36,IF(AND(D107=4,G107=1),Inputs!$L$37,0))))</f>
        <v>0</v>
      </c>
      <c r="AB107" s="19">
        <f>IF(AND(D107=1,G107=1),Inputs!$L$51,IF(AND(D107=2,G107=1),Inputs!$L$52,IF(AND(D107=3,G107=1),Inputs!$L$53,IF(AND(D107=4,G107=1),Inputs!$L$54,0))))</f>
        <v>0</v>
      </c>
      <c r="AC107" s="19">
        <f>IF(AND(D107=1,H107=1),Inputs!$M$34,IF(AND(D107=2,H107=1),Inputs!$M$35,IF(AND(D107=3,H107=1),Inputs!$M$36,IF(AND(D107=4,H107=1),Inputs!$M$37,0))))</f>
        <v>0</v>
      </c>
      <c r="AD107" s="19">
        <f>IF(AND(D107=1,H107=1),Inputs!$M$51,IF(AND(D107=2,H107=1),Inputs!$M$52,IF(AND(D107=3,H107=1),Inputs!$M$53,IF(AND(D107=4,H107=1),Inputs!$M$54,0))))</f>
        <v>0</v>
      </c>
      <c r="AE107" s="19">
        <f>IF(AND(D107=1,I107=1),Inputs!$N$34,IF(AND(D107=2,I107=1),Inputs!$N$35,IF(AND(D107=3,I107=1),Inputs!$N$36,IF(AND(D107=4,I107=1),Inputs!$N$37,0))))</f>
        <v>0</v>
      </c>
      <c r="AF107" s="19">
        <f>IF(AND(D107=1,I107=1),Inputs!$N$51,IF(AND(D107=2,I107=1),Inputs!$N$52,IF(AND(D107=3,I107=1),Inputs!$N$53,IF(AND(D107=4,I107=1),Inputs!$N$54,0))))</f>
        <v>0</v>
      </c>
      <c r="AG107" s="19" t="e">
        <f t="shared" si="17"/>
        <v>#N/A</v>
      </c>
      <c r="AH107" s="19" t="e">
        <f t="shared" si="18"/>
        <v>#N/A</v>
      </c>
      <c r="AI107" s="19" t="e">
        <f t="shared" si="19"/>
        <v>#N/A</v>
      </c>
      <c r="AJ107" s="19" t="e">
        <f>IF(K107=2,Inputs!$B$7,IF(K107=3,Inputs!$B$8,IF(K107=4,Inputs!$B$9,IF(K107=5,Inputs!$B$10,IF(K107=6,Inputs!$B$11)))))</f>
        <v>#N/A</v>
      </c>
      <c r="AK107" s="19">
        <f>Inputs!$B$65+C107</f>
        <v>500</v>
      </c>
      <c r="AL107" s="19" t="e">
        <f t="shared" si="20"/>
        <v>#N/A</v>
      </c>
      <c r="AM107" s="19" t="e">
        <f t="shared" si="21"/>
        <v>#N/A</v>
      </c>
      <c r="AN107" s="19" t="e">
        <f t="shared" si="11"/>
        <v>#N/A</v>
      </c>
      <c r="AO107" s="19" t="e">
        <f t="shared" si="12"/>
        <v>#N/A</v>
      </c>
      <c r="AP107" s="19" t="e">
        <f t="shared" si="13"/>
        <v>#N/A</v>
      </c>
      <c r="AQ107" s="22">
        <f t="shared" si="14"/>
        <v>0</v>
      </c>
      <c r="AR107" s="22">
        <f t="shared" si="15"/>
        <v>0</v>
      </c>
      <c r="AS107" s="22">
        <f>IF(AND(AQ107&gt;=Inputs!$B$15,D107=2),MAX(C107,Inputs!$B$15),AQ107)</f>
        <v>0</v>
      </c>
      <c r="AT107" s="22">
        <f>IF(AND(AR107&gt;=Inputs!$B$15,D107=2),MAX(C107,Inputs!$B$15),AR107)</f>
        <v>0</v>
      </c>
      <c r="AU107" s="22">
        <f>IF(AND(AS107&gt;=Inputs!$B$16,D107&lt;4),MAX(C107,Inputs!$B$16),AS107)</f>
        <v>0</v>
      </c>
      <c r="AV107" s="22">
        <f>IF(AND(AT107&gt;=Inputs!$B$16,D107&lt;4),MAX(C107,Inputs!$B$16),AT107)</f>
        <v>0</v>
      </c>
      <c r="AW107" s="20">
        <f>IF(AU107&gt;Inputs!$B$17,Inputs!$B$17,AU107)</f>
        <v>0</v>
      </c>
      <c r="AX107" s="20">
        <f>IF(AV107&gt;Inputs!$B$17,Inputs!$B$17,AV107)</f>
        <v>0</v>
      </c>
    </row>
    <row r="108" spans="1:50" x14ac:dyDescent="0.25">
      <c r="A108" s="1">
        <f>Levels!A109</f>
        <v>0</v>
      </c>
      <c r="B108" s="1">
        <f>Levels!B109</f>
        <v>0</v>
      </c>
      <c r="C108" s="15">
        <f>IF(AND(E108=0,F108=1),Levels!C109,'2014-2015'!AW108)</f>
        <v>0</v>
      </c>
      <c r="D108" s="1">
        <f>Levels!G109</f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 t="e">
        <f>Levels!AF109</f>
        <v>#N/A</v>
      </c>
      <c r="K108" s="1" t="e">
        <f>Levels!AG109</f>
        <v>#N/A</v>
      </c>
      <c r="L108" s="1" t="e">
        <f t="shared" si="16"/>
        <v>#N/A</v>
      </c>
      <c r="M108" s="19">
        <f>IF(D108=1,Inputs!$J$25,IF(D108=2,Inputs!$J$26,IF(D108=3,Inputs!$J$27,IF(D108=4,Inputs!$J$28,0))))</f>
        <v>0</v>
      </c>
      <c r="N108" s="19">
        <f>IF(D108=1,Inputs!$J$42,IF(D108=2,Inputs!$J$43,IF(D108=3,Inputs!$J$44,IF(D108=4,Inputs!$J$45,0))))</f>
        <v>0</v>
      </c>
      <c r="O108" s="19">
        <f>IF(D108=1,Inputs!$K$25,IF(D108=2,Inputs!$K$26,IF(D108=3,Inputs!$K$27,IF(D108=4,Inputs!$K$28,0))))</f>
        <v>0</v>
      </c>
      <c r="P108" s="19">
        <f>IF(D108=1,Inputs!$K$42,IF(D108=2,Inputs!$K$43,IF(D108=3,Inputs!$K$44,IF(D108=4,Inputs!$K$45,0))))</f>
        <v>0</v>
      </c>
      <c r="Q108" s="19">
        <f>IF(AND(D108=1,G108=1),Inputs!$L$25,IF(AND(D108=2,G108=1),Inputs!$L$26,IF(AND(D108=3,G108=1),Inputs!$L$27,IF(AND(D108=4,G108=1),Inputs!$L$28,0))))</f>
        <v>0</v>
      </c>
      <c r="R108" s="19">
        <f>IF(AND(D108=1,G108=1),Inputs!$L$42,IF(AND(D108=2,G108=1),Inputs!$L$43,IF(AND(D108=3,G108=1),Inputs!$L$44,IF(AND(D108=4,G108=1),Inputs!$L$45,0))))</f>
        <v>0</v>
      </c>
      <c r="S108" s="19">
        <f>IF(AND(D108=1,H108=1),Inputs!$M$25,IF(AND(D108=2,H108=1),Inputs!$M$26,IF(AND(D108=3,H108=1),Inputs!$M$27,IF(AND(D108=4,H108=1),Inputs!$M$28,0))))</f>
        <v>0</v>
      </c>
      <c r="T108" s="19">
        <f>IF(AND(D108=1,H108=1),Inputs!$M$42,IF(AND(D108=2,H108=1),Inputs!$M$43,IF(AND(D108=3,H108=1),Inputs!$M$44,IF(AND(D108=4,H108=1),Inputs!$M$45,0))))</f>
        <v>0</v>
      </c>
      <c r="U108" s="19">
        <f>IF(AND(D108=1,I108=1),Inputs!$N$25,IF(AND(D108=2,I108=1),Inputs!$N$26,IF(AND(D108=3,I108=1),Inputs!$N$27,IF(AND(D108=4,I108=1),Inputs!$N$28,0))))</f>
        <v>0</v>
      </c>
      <c r="V108" s="19">
        <f>IF(AND(D108=1,I108=1),Inputs!$N$42,IF(AND(D108=2,I108=1),Inputs!$N$43,IF(AND(D108=3,I108=1),Inputs!$N$44,IF(AND(D108=4,I108=1),Inputs!$N$45,0))))</f>
        <v>0</v>
      </c>
      <c r="W108" s="19">
        <f>IF(D108=1,Inputs!$J$34,IF(D108=2,Inputs!$J$35,IF(D108=3,Inputs!$J$36,IF(D108=4,Inputs!$J$37,0))))</f>
        <v>0</v>
      </c>
      <c r="X108" s="19">
        <f>IF(D108=1,Inputs!$J$51,IF(D108=2,Inputs!$J$52,IF(D108=3,Inputs!$J$53,IF(D108=4,Inputs!$J$54,0))))</f>
        <v>0</v>
      </c>
      <c r="Y108" s="19">
        <f>IF(D108=1,Inputs!$K$34,IF(D108=2,Inputs!$K$35,IF(D108=3,Inputs!$K$36,IF(D108=4,Inputs!$K$37,0))))</f>
        <v>0</v>
      </c>
      <c r="Z108" s="19">
        <f>IF(D108=1,Inputs!$K$51,IF(D108=2,Inputs!$K$52,IF(D108=3,Inputs!$K$53,IF(D108=4,Inputs!$K$54,0))))</f>
        <v>0</v>
      </c>
      <c r="AA108" s="19">
        <f>IF(AND(D108=1,G108=1),Inputs!$L$34,IF(AND(D108=2,G108=1),Inputs!$L$35,IF(AND(D108=3,G108=1),Inputs!$L$36,IF(AND(D108=4,G108=1),Inputs!$L$37,0))))</f>
        <v>0</v>
      </c>
      <c r="AB108" s="19">
        <f>IF(AND(D108=1,G108=1),Inputs!$L$51,IF(AND(D108=2,G108=1),Inputs!$L$52,IF(AND(D108=3,G108=1),Inputs!$L$53,IF(AND(D108=4,G108=1),Inputs!$L$54,0))))</f>
        <v>0</v>
      </c>
      <c r="AC108" s="19">
        <f>IF(AND(D108=1,H108=1),Inputs!$M$34,IF(AND(D108=2,H108=1),Inputs!$M$35,IF(AND(D108=3,H108=1),Inputs!$M$36,IF(AND(D108=4,H108=1),Inputs!$M$37,0))))</f>
        <v>0</v>
      </c>
      <c r="AD108" s="19">
        <f>IF(AND(D108=1,H108=1),Inputs!$M$51,IF(AND(D108=2,H108=1),Inputs!$M$52,IF(AND(D108=3,H108=1),Inputs!$M$53,IF(AND(D108=4,H108=1),Inputs!$M$54,0))))</f>
        <v>0</v>
      </c>
      <c r="AE108" s="19">
        <f>IF(AND(D108=1,I108=1),Inputs!$N$34,IF(AND(D108=2,I108=1),Inputs!$N$35,IF(AND(D108=3,I108=1),Inputs!$N$36,IF(AND(D108=4,I108=1),Inputs!$N$37,0))))</f>
        <v>0</v>
      </c>
      <c r="AF108" s="19">
        <f>IF(AND(D108=1,I108=1),Inputs!$N$51,IF(AND(D108=2,I108=1),Inputs!$N$52,IF(AND(D108=3,I108=1),Inputs!$N$53,IF(AND(D108=4,I108=1),Inputs!$N$54,0))))</f>
        <v>0</v>
      </c>
      <c r="AG108" s="19" t="e">
        <f t="shared" si="17"/>
        <v>#N/A</v>
      </c>
      <c r="AH108" s="19" t="e">
        <f t="shared" si="18"/>
        <v>#N/A</v>
      </c>
      <c r="AI108" s="19" t="e">
        <f t="shared" si="19"/>
        <v>#N/A</v>
      </c>
      <c r="AJ108" s="19" t="e">
        <f>IF(K108=2,Inputs!$B$7,IF(K108=3,Inputs!$B$8,IF(K108=4,Inputs!$B$9,IF(K108=5,Inputs!$B$10,IF(K108=6,Inputs!$B$11)))))</f>
        <v>#N/A</v>
      </c>
      <c r="AK108" s="19">
        <f>Inputs!$B$65+C108</f>
        <v>500</v>
      </c>
      <c r="AL108" s="19" t="e">
        <f t="shared" si="20"/>
        <v>#N/A</v>
      </c>
      <c r="AM108" s="19" t="e">
        <f t="shared" si="21"/>
        <v>#N/A</v>
      </c>
      <c r="AN108" s="19" t="e">
        <f t="shared" si="11"/>
        <v>#N/A</v>
      </c>
      <c r="AO108" s="19" t="e">
        <f t="shared" si="12"/>
        <v>#N/A</v>
      </c>
      <c r="AP108" s="19" t="e">
        <f t="shared" si="13"/>
        <v>#N/A</v>
      </c>
      <c r="AQ108" s="22">
        <f t="shared" si="14"/>
        <v>0</v>
      </c>
      <c r="AR108" s="22">
        <f t="shared" si="15"/>
        <v>0</v>
      </c>
      <c r="AS108" s="22">
        <f>IF(AND(AQ108&gt;=Inputs!$B$15,D108=2),MAX(C108,Inputs!$B$15),AQ108)</f>
        <v>0</v>
      </c>
      <c r="AT108" s="22">
        <f>IF(AND(AR108&gt;=Inputs!$B$15,D108=2),MAX(C108,Inputs!$B$15),AR108)</f>
        <v>0</v>
      </c>
      <c r="AU108" s="22">
        <f>IF(AND(AS108&gt;=Inputs!$B$16,D108&lt;4),MAX(C108,Inputs!$B$16),AS108)</f>
        <v>0</v>
      </c>
      <c r="AV108" s="22">
        <f>IF(AND(AT108&gt;=Inputs!$B$16,D108&lt;4),MAX(C108,Inputs!$B$16),AT108)</f>
        <v>0</v>
      </c>
      <c r="AW108" s="20">
        <f>IF(AU108&gt;Inputs!$B$17,Inputs!$B$17,AU108)</f>
        <v>0</v>
      </c>
      <c r="AX108" s="20">
        <f>IF(AV108&gt;Inputs!$B$17,Inputs!$B$17,AV108)</f>
        <v>0</v>
      </c>
    </row>
    <row r="109" spans="1:50" x14ac:dyDescent="0.25">
      <c r="A109" s="1">
        <f>Levels!A110</f>
        <v>0</v>
      </c>
      <c r="B109" s="1">
        <f>Levels!B110</f>
        <v>0</v>
      </c>
      <c r="C109" s="15">
        <f>IF(AND(E109=0,F109=1),Levels!C110,'2014-2015'!AW109)</f>
        <v>0</v>
      </c>
      <c r="D109" s="1">
        <f>Levels!G110</f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 t="e">
        <f>Levels!AF110</f>
        <v>#N/A</v>
      </c>
      <c r="K109" s="1" t="e">
        <f>Levels!AG110</f>
        <v>#N/A</v>
      </c>
      <c r="L109" s="1" t="e">
        <f t="shared" si="16"/>
        <v>#N/A</v>
      </c>
      <c r="M109" s="19">
        <f>IF(D109=1,Inputs!$J$25,IF(D109=2,Inputs!$J$26,IF(D109=3,Inputs!$J$27,IF(D109=4,Inputs!$J$28,0))))</f>
        <v>0</v>
      </c>
      <c r="N109" s="19">
        <f>IF(D109=1,Inputs!$J$42,IF(D109=2,Inputs!$J$43,IF(D109=3,Inputs!$J$44,IF(D109=4,Inputs!$J$45,0))))</f>
        <v>0</v>
      </c>
      <c r="O109" s="19">
        <f>IF(D109=1,Inputs!$K$25,IF(D109=2,Inputs!$K$26,IF(D109=3,Inputs!$K$27,IF(D109=4,Inputs!$K$28,0))))</f>
        <v>0</v>
      </c>
      <c r="P109" s="19">
        <f>IF(D109=1,Inputs!$K$42,IF(D109=2,Inputs!$K$43,IF(D109=3,Inputs!$K$44,IF(D109=4,Inputs!$K$45,0))))</f>
        <v>0</v>
      </c>
      <c r="Q109" s="19">
        <f>IF(AND(D109=1,G109=1),Inputs!$L$25,IF(AND(D109=2,G109=1),Inputs!$L$26,IF(AND(D109=3,G109=1),Inputs!$L$27,IF(AND(D109=4,G109=1),Inputs!$L$28,0))))</f>
        <v>0</v>
      </c>
      <c r="R109" s="19">
        <f>IF(AND(D109=1,G109=1),Inputs!$L$42,IF(AND(D109=2,G109=1),Inputs!$L$43,IF(AND(D109=3,G109=1),Inputs!$L$44,IF(AND(D109=4,G109=1),Inputs!$L$45,0))))</f>
        <v>0</v>
      </c>
      <c r="S109" s="19">
        <f>IF(AND(D109=1,H109=1),Inputs!$M$25,IF(AND(D109=2,H109=1),Inputs!$M$26,IF(AND(D109=3,H109=1),Inputs!$M$27,IF(AND(D109=4,H109=1),Inputs!$M$28,0))))</f>
        <v>0</v>
      </c>
      <c r="T109" s="19">
        <f>IF(AND(D109=1,H109=1),Inputs!$M$42,IF(AND(D109=2,H109=1),Inputs!$M$43,IF(AND(D109=3,H109=1),Inputs!$M$44,IF(AND(D109=4,H109=1),Inputs!$M$45,0))))</f>
        <v>0</v>
      </c>
      <c r="U109" s="19">
        <f>IF(AND(D109=1,I109=1),Inputs!$N$25,IF(AND(D109=2,I109=1),Inputs!$N$26,IF(AND(D109=3,I109=1),Inputs!$N$27,IF(AND(D109=4,I109=1),Inputs!$N$28,0))))</f>
        <v>0</v>
      </c>
      <c r="V109" s="19">
        <f>IF(AND(D109=1,I109=1),Inputs!$N$42,IF(AND(D109=2,I109=1),Inputs!$N$43,IF(AND(D109=3,I109=1),Inputs!$N$44,IF(AND(D109=4,I109=1),Inputs!$N$45,0))))</f>
        <v>0</v>
      </c>
      <c r="W109" s="19">
        <f>IF(D109=1,Inputs!$J$34,IF(D109=2,Inputs!$J$35,IF(D109=3,Inputs!$J$36,IF(D109=4,Inputs!$J$37,0))))</f>
        <v>0</v>
      </c>
      <c r="X109" s="19">
        <f>IF(D109=1,Inputs!$J$51,IF(D109=2,Inputs!$J$52,IF(D109=3,Inputs!$J$53,IF(D109=4,Inputs!$J$54,0))))</f>
        <v>0</v>
      </c>
      <c r="Y109" s="19">
        <f>IF(D109=1,Inputs!$K$34,IF(D109=2,Inputs!$K$35,IF(D109=3,Inputs!$K$36,IF(D109=4,Inputs!$K$37,0))))</f>
        <v>0</v>
      </c>
      <c r="Z109" s="19">
        <f>IF(D109=1,Inputs!$K$51,IF(D109=2,Inputs!$K$52,IF(D109=3,Inputs!$K$53,IF(D109=4,Inputs!$K$54,0))))</f>
        <v>0</v>
      </c>
      <c r="AA109" s="19">
        <f>IF(AND(D109=1,G109=1),Inputs!$L$34,IF(AND(D109=2,G109=1),Inputs!$L$35,IF(AND(D109=3,G109=1),Inputs!$L$36,IF(AND(D109=4,G109=1),Inputs!$L$37,0))))</f>
        <v>0</v>
      </c>
      <c r="AB109" s="19">
        <f>IF(AND(D109=1,G109=1),Inputs!$L$51,IF(AND(D109=2,G109=1),Inputs!$L$52,IF(AND(D109=3,G109=1),Inputs!$L$53,IF(AND(D109=4,G109=1),Inputs!$L$54,0))))</f>
        <v>0</v>
      </c>
      <c r="AC109" s="19">
        <f>IF(AND(D109=1,H109=1),Inputs!$M$34,IF(AND(D109=2,H109=1),Inputs!$M$35,IF(AND(D109=3,H109=1),Inputs!$M$36,IF(AND(D109=4,H109=1),Inputs!$M$37,0))))</f>
        <v>0</v>
      </c>
      <c r="AD109" s="19">
        <f>IF(AND(D109=1,H109=1),Inputs!$M$51,IF(AND(D109=2,H109=1),Inputs!$M$52,IF(AND(D109=3,H109=1),Inputs!$M$53,IF(AND(D109=4,H109=1),Inputs!$M$54,0))))</f>
        <v>0</v>
      </c>
      <c r="AE109" s="19">
        <f>IF(AND(D109=1,I109=1),Inputs!$N$34,IF(AND(D109=2,I109=1),Inputs!$N$35,IF(AND(D109=3,I109=1),Inputs!$N$36,IF(AND(D109=4,I109=1),Inputs!$N$37,0))))</f>
        <v>0</v>
      </c>
      <c r="AF109" s="19">
        <f>IF(AND(D109=1,I109=1),Inputs!$N$51,IF(AND(D109=2,I109=1),Inputs!$N$52,IF(AND(D109=3,I109=1),Inputs!$N$53,IF(AND(D109=4,I109=1),Inputs!$N$54,0))))</f>
        <v>0</v>
      </c>
      <c r="AG109" s="19" t="e">
        <f t="shared" si="17"/>
        <v>#N/A</v>
      </c>
      <c r="AH109" s="19" t="e">
        <f t="shared" si="18"/>
        <v>#N/A</v>
      </c>
      <c r="AI109" s="19" t="e">
        <f t="shared" si="19"/>
        <v>#N/A</v>
      </c>
      <c r="AJ109" s="19" t="e">
        <f>IF(K109=2,Inputs!$B$7,IF(K109=3,Inputs!$B$8,IF(K109=4,Inputs!$B$9,IF(K109=5,Inputs!$B$10,IF(K109=6,Inputs!$B$11)))))</f>
        <v>#N/A</v>
      </c>
      <c r="AK109" s="19">
        <f>Inputs!$B$65+C109</f>
        <v>500</v>
      </c>
      <c r="AL109" s="19" t="e">
        <f t="shared" si="20"/>
        <v>#N/A</v>
      </c>
      <c r="AM109" s="19" t="e">
        <f t="shared" si="21"/>
        <v>#N/A</v>
      </c>
      <c r="AN109" s="19" t="e">
        <f t="shared" si="11"/>
        <v>#N/A</v>
      </c>
      <c r="AO109" s="19" t="e">
        <f t="shared" si="12"/>
        <v>#N/A</v>
      </c>
      <c r="AP109" s="19" t="e">
        <f t="shared" si="13"/>
        <v>#N/A</v>
      </c>
      <c r="AQ109" s="22">
        <f t="shared" si="14"/>
        <v>0</v>
      </c>
      <c r="AR109" s="22">
        <f t="shared" si="15"/>
        <v>0</v>
      </c>
      <c r="AS109" s="22">
        <f>IF(AND(AQ109&gt;=Inputs!$B$15,D109=2),MAX(C109,Inputs!$B$15),AQ109)</f>
        <v>0</v>
      </c>
      <c r="AT109" s="22">
        <f>IF(AND(AR109&gt;=Inputs!$B$15,D109=2),MAX(C109,Inputs!$B$15),AR109)</f>
        <v>0</v>
      </c>
      <c r="AU109" s="22">
        <f>IF(AND(AS109&gt;=Inputs!$B$16,D109&lt;4),MAX(C109,Inputs!$B$16),AS109)</f>
        <v>0</v>
      </c>
      <c r="AV109" s="22">
        <f>IF(AND(AT109&gt;=Inputs!$B$16,D109&lt;4),MAX(C109,Inputs!$B$16),AT109)</f>
        <v>0</v>
      </c>
      <c r="AW109" s="20">
        <f>IF(AU109&gt;Inputs!$B$17,Inputs!$B$17,AU109)</f>
        <v>0</v>
      </c>
      <c r="AX109" s="20">
        <f>IF(AV109&gt;Inputs!$B$17,Inputs!$B$17,AV109)</f>
        <v>0</v>
      </c>
    </row>
    <row r="110" spans="1:50" x14ac:dyDescent="0.25">
      <c r="A110" s="1">
        <f>Levels!A111</f>
        <v>0</v>
      </c>
      <c r="B110" s="1">
        <f>Levels!B111</f>
        <v>0</v>
      </c>
      <c r="C110" s="15">
        <f>IF(AND(E110=0,F110=1),Levels!C111,'2014-2015'!AW110)</f>
        <v>0</v>
      </c>
      <c r="D110" s="1">
        <f>Levels!G111</f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 t="e">
        <f>Levels!AF111</f>
        <v>#N/A</v>
      </c>
      <c r="K110" s="1" t="e">
        <f>Levels!AG111</f>
        <v>#N/A</v>
      </c>
      <c r="L110" s="1" t="e">
        <f t="shared" si="16"/>
        <v>#N/A</v>
      </c>
      <c r="M110" s="19">
        <f>IF(D110=1,Inputs!$J$25,IF(D110=2,Inputs!$J$26,IF(D110=3,Inputs!$J$27,IF(D110=4,Inputs!$J$28,0))))</f>
        <v>0</v>
      </c>
      <c r="N110" s="19">
        <f>IF(D110=1,Inputs!$J$42,IF(D110=2,Inputs!$J$43,IF(D110=3,Inputs!$J$44,IF(D110=4,Inputs!$J$45,0))))</f>
        <v>0</v>
      </c>
      <c r="O110" s="19">
        <f>IF(D110=1,Inputs!$K$25,IF(D110=2,Inputs!$K$26,IF(D110=3,Inputs!$K$27,IF(D110=4,Inputs!$K$28,0))))</f>
        <v>0</v>
      </c>
      <c r="P110" s="19">
        <f>IF(D110=1,Inputs!$K$42,IF(D110=2,Inputs!$K$43,IF(D110=3,Inputs!$K$44,IF(D110=4,Inputs!$K$45,0))))</f>
        <v>0</v>
      </c>
      <c r="Q110" s="19">
        <f>IF(AND(D110=1,G110=1),Inputs!$L$25,IF(AND(D110=2,G110=1),Inputs!$L$26,IF(AND(D110=3,G110=1),Inputs!$L$27,IF(AND(D110=4,G110=1),Inputs!$L$28,0))))</f>
        <v>0</v>
      </c>
      <c r="R110" s="19">
        <f>IF(AND(D110=1,G110=1),Inputs!$L$42,IF(AND(D110=2,G110=1),Inputs!$L$43,IF(AND(D110=3,G110=1),Inputs!$L$44,IF(AND(D110=4,G110=1),Inputs!$L$45,0))))</f>
        <v>0</v>
      </c>
      <c r="S110" s="19">
        <f>IF(AND(D110=1,H110=1),Inputs!$M$25,IF(AND(D110=2,H110=1),Inputs!$M$26,IF(AND(D110=3,H110=1),Inputs!$M$27,IF(AND(D110=4,H110=1),Inputs!$M$28,0))))</f>
        <v>0</v>
      </c>
      <c r="T110" s="19">
        <f>IF(AND(D110=1,H110=1),Inputs!$M$42,IF(AND(D110=2,H110=1),Inputs!$M$43,IF(AND(D110=3,H110=1),Inputs!$M$44,IF(AND(D110=4,H110=1),Inputs!$M$45,0))))</f>
        <v>0</v>
      </c>
      <c r="U110" s="19">
        <f>IF(AND(D110=1,I110=1),Inputs!$N$25,IF(AND(D110=2,I110=1),Inputs!$N$26,IF(AND(D110=3,I110=1),Inputs!$N$27,IF(AND(D110=4,I110=1),Inputs!$N$28,0))))</f>
        <v>0</v>
      </c>
      <c r="V110" s="19">
        <f>IF(AND(D110=1,I110=1),Inputs!$N$42,IF(AND(D110=2,I110=1),Inputs!$N$43,IF(AND(D110=3,I110=1),Inputs!$N$44,IF(AND(D110=4,I110=1),Inputs!$N$45,0))))</f>
        <v>0</v>
      </c>
      <c r="W110" s="19">
        <f>IF(D110=1,Inputs!$J$34,IF(D110=2,Inputs!$J$35,IF(D110=3,Inputs!$J$36,IF(D110=4,Inputs!$J$37,0))))</f>
        <v>0</v>
      </c>
      <c r="X110" s="19">
        <f>IF(D110=1,Inputs!$J$51,IF(D110=2,Inputs!$J$52,IF(D110=3,Inputs!$J$53,IF(D110=4,Inputs!$J$54,0))))</f>
        <v>0</v>
      </c>
      <c r="Y110" s="19">
        <f>IF(D110=1,Inputs!$K$34,IF(D110=2,Inputs!$K$35,IF(D110=3,Inputs!$K$36,IF(D110=4,Inputs!$K$37,0))))</f>
        <v>0</v>
      </c>
      <c r="Z110" s="19">
        <f>IF(D110=1,Inputs!$K$51,IF(D110=2,Inputs!$K$52,IF(D110=3,Inputs!$K$53,IF(D110=4,Inputs!$K$54,0))))</f>
        <v>0</v>
      </c>
      <c r="AA110" s="19">
        <f>IF(AND(D110=1,G110=1),Inputs!$L$34,IF(AND(D110=2,G110=1),Inputs!$L$35,IF(AND(D110=3,G110=1),Inputs!$L$36,IF(AND(D110=4,G110=1),Inputs!$L$37,0))))</f>
        <v>0</v>
      </c>
      <c r="AB110" s="19">
        <f>IF(AND(D110=1,G110=1),Inputs!$L$51,IF(AND(D110=2,G110=1),Inputs!$L$52,IF(AND(D110=3,G110=1),Inputs!$L$53,IF(AND(D110=4,G110=1),Inputs!$L$54,0))))</f>
        <v>0</v>
      </c>
      <c r="AC110" s="19">
        <f>IF(AND(D110=1,H110=1),Inputs!$M$34,IF(AND(D110=2,H110=1),Inputs!$M$35,IF(AND(D110=3,H110=1),Inputs!$M$36,IF(AND(D110=4,H110=1),Inputs!$M$37,0))))</f>
        <v>0</v>
      </c>
      <c r="AD110" s="19">
        <f>IF(AND(D110=1,H110=1),Inputs!$M$51,IF(AND(D110=2,H110=1),Inputs!$M$52,IF(AND(D110=3,H110=1),Inputs!$M$53,IF(AND(D110=4,H110=1),Inputs!$M$54,0))))</f>
        <v>0</v>
      </c>
      <c r="AE110" s="19">
        <f>IF(AND(D110=1,I110=1),Inputs!$N$34,IF(AND(D110=2,I110=1),Inputs!$N$35,IF(AND(D110=3,I110=1),Inputs!$N$36,IF(AND(D110=4,I110=1),Inputs!$N$37,0))))</f>
        <v>0</v>
      </c>
      <c r="AF110" s="19">
        <f>IF(AND(D110=1,I110=1),Inputs!$N$51,IF(AND(D110=2,I110=1),Inputs!$N$52,IF(AND(D110=3,I110=1),Inputs!$N$53,IF(AND(D110=4,I110=1),Inputs!$N$54,0))))</f>
        <v>0</v>
      </c>
      <c r="AG110" s="19" t="e">
        <f t="shared" si="17"/>
        <v>#N/A</v>
      </c>
      <c r="AH110" s="19" t="e">
        <f t="shared" si="18"/>
        <v>#N/A</v>
      </c>
      <c r="AI110" s="19" t="e">
        <f t="shared" si="19"/>
        <v>#N/A</v>
      </c>
      <c r="AJ110" s="19" t="e">
        <f>IF(K110=2,Inputs!$B$7,IF(K110=3,Inputs!$B$8,IF(K110=4,Inputs!$B$9,IF(K110=5,Inputs!$B$10,IF(K110=6,Inputs!$B$11)))))</f>
        <v>#N/A</v>
      </c>
      <c r="AK110" s="19">
        <f>Inputs!$B$65+C110</f>
        <v>500</v>
      </c>
      <c r="AL110" s="19" t="e">
        <f t="shared" si="20"/>
        <v>#N/A</v>
      </c>
      <c r="AM110" s="19" t="e">
        <f t="shared" si="21"/>
        <v>#N/A</v>
      </c>
      <c r="AN110" s="19" t="e">
        <f t="shared" si="11"/>
        <v>#N/A</v>
      </c>
      <c r="AO110" s="19" t="e">
        <f t="shared" si="12"/>
        <v>#N/A</v>
      </c>
      <c r="AP110" s="19" t="e">
        <f t="shared" si="13"/>
        <v>#N/A</v>
      </c>
      <c r="AQ110" s="22">
        <f t="shared" si="14"/>
        <v>0</v>
      </c>
      <c r="AR110" s="22">
        <f t="shared" si="15"/>
        <v>0</v>
      </c>
      <c r="AS110" s="22">
        <f>IF(AND(AQ110&gt;=Inputs!$B$15,D110=2),MAX(C110,Inputs!$B$15),AQ110)</f>
        <v>0</v>
      </c>
      <c r="AT110" s="22">
        <f>IF(AND(AR110&gt;=Inputs!$B$15,D110=2),MAX(C110,Inputs!$B$15),AR110)</f>
        <v>0</v>
      </c>
      <c r="AU110" s="22">
        <f>IF(AND(AS110&gt;=Inputs!$B$16,D110&lt;4),MAX(C110,Inputs!$B$16),AS110)</f>
        <v>0</v>
      </c>
      <c r="AV110" s="22">
        <f>IF(AND(AT110&gt;=Inputs!$B$16,D110&lt;4),MAX(C110,Inputs!$B$16),AT110)</f>
        <v>0</v>
      </c>
      <c r="AW110" s="20">
        <f>IF(AU110&gt;Inputs!$B$17,Inputs!$B$17,AU110)</f>
        <v>0</v>
      </c>
      <c r="AX110" s="20">
        <f>IF(AV110&gt;Inputs!$B$17,Inputs!$B$17,AV110)</f>
        <v>0</v>
      </c>
    </row>
    <row r="111" spans="1:50" x14ac:dyDescent="0.25">
      <c r="A111" s="1">
        <f>Levels!A112</f>
        <v>0</v>
      </c>
      <c r="B111" s="1">
        <f>Levels!B112</f>
        <v>0</v>
      </c>
      <c r="C111" s="15">
        <f>IF(AND(E111=0,F111=1),Levels!C112,'2014-2015'!AW111)</f>
        <v>0</v>
      </c>
      <c r="D111" s="1">
        <f>Levels!G112</f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 t="e">
        <f>Levels!AF112</f>
        <v>#N/A</v>
      </c>
      <c r="K111" s="1" t="e">
        <f>Levels!AG112</f>
        <v>#N/A</v>
      </c>
      <c r="L111" s="1" t="e">
        <f t="shared" si="16"/>
        <v>#N/A</v>
      </c>
      <c r="M111" s="19">
        <f>IF(D111=1,Inputs!$J$25,IF(D111=2,Inputs!$J$26,IF(D111=3,Inputs!$J$27,IF(D111=4,Inputs!$J$28,0))))</f>
        <v>0</v>
      </c>
      <c r="N111" s="19">
        <f>IF(D111=1,Inputs!$J$42,IF(D111=2,Inputs!$J$43,IF(D111=3,Inputs!$J$44,IF(D111=4,Inputs!$J$45,0))))</f>
        <v>0</v>
      </c>
      <c r="O111" s="19">
        <f>IF(D111=1,Inputs!$K$25,IF(D111=2,Inputs!$K$26,IF(D111=3,Inputs!$K$27,IF(D111=4,Inputs!$K$28,0))))</f>
        <v>0</v>
      </c>
      <c r="P111" s="19">
        <f>IF(D111=1,Inputs!$K$42,IF(D111=2,Inputs!$K$43,IF(D111=3,Inputs!$K$44,IF(D111=4,Inputs!$K$45,0))))</f>
        <v>0</v>
      </c>
      <c r="Q111" s="19">
        <f>IF(AND(D111=1,G111=1),Inputs!$L$25,IF(AND(D111=2,G111=1),Inputs!$L$26,IF(AND(D111=3,G111=1),Inputs!$L$27,IF(AND(D111=4,G111=1),Inputs!$L$28,0))))</f>
        <v>0</v>
      </c>
      <c r="R111" s="19">
        <f>IF(AND(D111=1,G111=1),Inputs!$L$42,IF(AND(D111=2,G111=1),Inputs!$L$43,IF(AND(D111=3,G111=1),Inputs!$L$44,IF(AND(D111=4,G111=1),Inputs!$L$45,0))))</f>
        <v>0</v>
      </c>
      <c r="S111" s="19">
        <f>IF(AND(D111=1,H111=1),Inputs!$M$25,IF(AND(D111=2,H111=1),Inputs!$M$26,IF(AND(D111=3,H111=1),Inputs!$M$27,IF(AND(D111=4,H111=1),Inputs!$M$28,0))))</f>
        <v>0</v>
      </c>
      <c r="T111" s="19">
        <f>IF(AND(D111=1,H111=1),Inputs!$M$42,IF(AND(D111=2,H111=1),Inputs!$M$43,IF(AND(D111=3,H111=1),Inputs!$M$44,IF(AND(D111=4,H111=1),Inputs!$M$45,0))))</f>
        <v>0</v>
      </c>
      <c r="U111" s="19">
        <f>IF(AND(D111=1,I111=1),Inputs!$N$25,IF(AND(D111=2,I111=1),Inputs!$N$26,IF(AND(D111=3,I111=1),Inputs!$N$27,IF(AND(D111=4,I111=1),Inputs!$N$28,0))))</f>
        <v>0</v>
      </c>
      <c r="V111" s="19">
        <f>IF(AND(D111=1,I111=1),Inputs!$N$42,IF(AND(D111=2,I111=1),Inputs!$N$43,IF(AND(D111=3,I111=1),Inputs!$N$44,IF(AND(D111=4,I111=1),Inputs!$N$45,0))))</f>
        <v>0</v>
      </c>
      <c r="W111" s="19">
        <f>IF(D111=1,Inputs!$J$34,IF(D111=2,Inputs!$J$35,IF(D111=3,Inputs!$J$36,IF(D111=4,Inputs!$J$37,0))))</f>
        <v>0</v>
      </c>
      <c r="X111" s="19">
        <f>IF(D111=1,Inputs!$J$51,IF(D111=2,Inputs!$J$52,IF(D111=3,Inputs!$J$53,IF(D111=4,Inputs!$J$54,0))))</f>
        <v>0</v>
      </c>
      <c r="Y111" s="19">
        <f>IF(D111=1,Inputs!$K$34,IF(D111=2,Inputs!$K$35,IF(D111=3,Inputs!$K$36,IF(D111=4,Inputs!$K$37,0))))</f>
        <v>0</v>
      </c>
      <c r="Z111" s="19">
        <f>IF(D111=1,Inputs!$K$51,IF(D111=2,Inputs!$K$52,IF(D111=3,Inputs!$K$53,IF(D111=4,Inputs!$K$54,0))))</f>
        <v>0</v>
      </c>
      <c r="AA111" s="19">
        <f>IF(AND(D111=1,G111=1),Inputs!$L$34,IF(AND(D111=2,G111=1),Inputs!$L$35,IF(AND(D111=3,G111=1),Inputs!$L$36,IF(AND(D111=4,G111=1),Inputs!$L$37,0))))</f>
        <v>0</v>
      </c>
      <c r="AB111" s="19">
        <f>IF(AND(D111=1,G111=1),Inputs!$L$51,IF(AND(D111=2,G111=1),Inputs!$L$52,IF(AND(D111=3,G111=1),Inputs!$L$53,IF(AND(D111=4,G111=1),Inputs!$L$54,0))))</f>
        <v>0</v>
      </c>
      <c r="AC111" s="19">
        <f>IF(AND(D111=1,H111=1),Inputs!$M$34,IF(AND(D111=2,H111=1),Inputs!$M$35,IF(AND(D111=3,H111=1),Inputs!$M$36,IF(AND(D111=4,H111=1),Inputs!$M$37,0))))</f>
        <v>0</v>
      </c>
      <c r="AD111" s="19">
        <f>IF(AND(D111=1,H111=1),Inputs!$M$51,IF(AND(D111=2,H111=1),Inputs!$M$52,IF(AND(D111=3,H111=1),Inputs!$M$53,IF(AND(D111=4,H111=1),Inputs!$M$54,0))))</f>
        <v>0</v>
      </c>
      <c r="AE111" s="19">
        <f>IF(AND(D111=1,I111=1),Inputs!$N$34,IF(AND(D111=2,I111=1),Inputs!$N$35,IF(AND(D111=3,I111=1),Inputs!$N$36,IF(AND(D111=4,I111=1),Inputs!$N$37,0))))</f>
        <v>0</v>
      </c>
      <c r="AF111" s="19">
        <f>IF(AND(D111=1,I111=1),Inputs!$N$51,IF(AND(D111=2,I111=1),Inputs!$N$52,IF(AND(D111=3,I111=1),Inputs!$N$53,IF(AND(D111=4,I111=1),Inputs!$N$54,0))))</f>
        <v>0</v>
      </c>
      <c r="AG111" s="19" t="e">
        <f t="shared" si="17"/>
        <v>#N/A</v>
      </c>
      <c r="AH111" s="19" t="e">
        <f t="shared" si="18"/>
        <v>#N/A</v>
      </c>
      <c r="AI111" s="19" t="e">
        <f t="shared" si="19"/>
        <v>#N/A</v>
      </c>
      <c r="AJ111" s="19" t="e">
        <f>IF(K111=2,Inputs!$B$7,IF(K111=3,Inputs!$B$8,IF(K111=4,Inputs!$B$9,IF(K111=5,Inputs!$B$10,IF(K111=6,Inputs!$B$11)))))</f>
        <v>#N/A</v>
      </c>
      <c r="AK111" s="19">
        <f>Inputs!$B$65+C111</f>
        <v>500</v>
      </c>
      <c r="AL111" s="19" t="e">
        <f t="shared" si="20"/>
        <v>#N/A</v>
      </c>
      <c r="AM111" s="19" t="e">
        <f t="shared" si="21"/>
        <v>#N/A</v>
      </c>
      <c r="AN111" s="19" t="e">
        <f t="shared" si="11"/>
        <v>#N/A</v>
      </c>
      <c r="AO111" s="19" t="e">
        <f t="shared" si="12"/>
        <v>#N/A</v>
      </c>
      <c r="AP111" s="19" t="e">
        <f t="shared" si="13"/>
        <v>#N/A</v>
      </c>
      <c r="AQ111" s="22">
        <f t="shared" si="14"/>
        <v>0</v>
      </c>
      <c r="AR111" s="22">
        <f t="shared" si="15"/>
        <v>0</v>
      </c>
      <c r="AS111" s="22">
        <f>IF(AND(AQ111&gt;=Inputs!$B$15,D111=2),MAX(C111,Inputs!$B$15),AQ111)</f>
        <v>0</v>
      </c>
      <c r="AT111" s="22">
        <f>IF(AND(AR111&gt;=Inputs!$B$15,D111=2),MAX(C111,Inputs!$B$15),AR111)</f>
        <v>0</v>
      </c>
      <c r="AU111" s="22">
        <f>IF(AND(AS111&gt;=Inputs!$B$16,D111&lt;4),MAX(C111,Inputs!$B$16),AS111)</f>
        <v>0</v>
      </c>
      <c r="AV111" s="22">
        <f>IF(AND(AT111&gt;=Inputs!$B$16,D111&lt;4),MAX(C111,Inputs!$B$16),AT111)</f>
        <v>0</v>
      </c>
      <c r="AW111" s="20">
        <f>IF(AU111&gt;Inputs!$B$17,Inputs!$B$17,AU111)</f>
        <v>0</v>
      </c>
      <c r="AX111" s="20">
        <f>IF(AV111&gt;Inputs!$B$17,Inputs!$B$17,AV111)</f>
        <v>0</v>
      </c>
    </row>
    <row r="112" spans="1:50" x14ac:dyDescent="0.25">
      <c r="A112" s="1">
        <f>Levels!A113</f>
        <v>0</v>
      </c>
      <c r="B112" s="1">
        <f>Levels!B113</f>
        <v>0</v>
      </c>
      <c r="C112" s="15">
        <f>IF(AND(E112=0,F112=1),Levels!C113,'2014-2015'!AW112)</f>
        <v>0</v>
      </c>
      <c r="D112" s="1">
        <f>Levels!G113</f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 t="e">
        <f>Levels!AF113</f>
        <v>#N/A</v>
      </c>
      <c r="K112" s="1" t="e">
        <f>Levels!AG113</f>
        <v>#N/A</v>
      </c>
      <c r="L112" s="1" t="e">
        <f t="shared" si="16"/>
        <v>#N/A</v>
      </c>
      <c r="M112" s="19">
        <f>IF(D112=1,Inputs!$J$25,IF(D112=2,Inputs!$J$26,IF(D112=3,Inputs!$J$27,IF(D112=4,Inputs!$J$28,0))))</f>
        <v>0</v>
      </c>
      <c r="N112" s="19">
        <f>IF(D112=1,Inputs!$J$42,IF(D112=2,Inputs!$J$43,IF(D112=3,Inputs!$J$44,IF(D112=4,Inputs!$J$45,0))))</f>
        <v>0</v>
      </c>
      <c r="O112" s="19">
        <f>IF(D112=1,Inputs!$K$25,IF(D112=2,Inputs!$K$26,IF(D112=3,Inputs!$K$27,IF(D112=4,Inputs!$K$28,0))))</f>
        <v>0</v>
      </c>
      <c r="P112" s="19">
        <f>IF(D112=1,Inputs!$K$42,IF(D112=2,Inputs!$K$43,IF(D112=3,Inputs!$K$44,IF(D112=4,Inputs!$K$45,0))))</f>
        <v>0</v>
      </c>
      <c r="Q112" s="19">
        <f>IF(AND(D112=1,G112=1),Inputs!$L$25,IF(AND(D112=2,G112=1),Inputs!$L$26,IF(AND(D112=3,G112=1),Inputs!$L$27,IF(AND(D112=4,G112=1),Inputs!$L$28,0))))</f>
        <v>0</v>
      </c>
      <c r="R112" s="19">
        <f>IF(AND(D112=1,G112=1),Inputs!$L$42,IF(AND(D112=2,G112=1),Inputs!$L$43,IF(AND(D112=3,G112=1),Inputs!$L$44,IF(AND(D112=4,G112=1),Inputs!$L$45,0))))</f>
        <v>0</v>
      </c>
      <c r="S112" s="19">
        <f>IF(AND(D112=1,H112=1),Inputs!$M$25,IF(AND(D112=2,H112=1),Inputs!$M$26,IF(AND(D112=3,H112=1),Inputs!$M$27,IF(AND(D112=4,H112=1),Inputs!$M$28,0))))</f>
        <v>0</v>
      </c>
      <c r="T112" s="19">
        <f>IF(AND(D112=1,H112=1),Inputs!$M$42,IF(AND(D112=2,H112=1),Inputs!$M$43,IF(AND(D112=3,H112=1),Inputs!$M$44,IF(AND(D112=4,H112=1),Inputs!$M$45,0))))</f>
        <v>0</v>
      </c>
      <c r="U112" s="19">
        <f>IF(AND(D112=1,I112=1),Inputs!$N$25,IF(AND(D112=2,I112=1),Inputs!$N$26,IF(AND(D112=3,I112=1),Inputs!$N$27,IF(AND(D112=4,I112=1),Inputs!$N$28,0))))</f>
        <v>0</v>
      </c>
      <c r="V112" s="19">
        <f>IF(AND(D112=1,I112=1),Inputs!$N$42,IF(AND(D112=2,I112=1),Inputs!$N$43,IF(AND(D112=3,I112=1),Inputs!$N$44,IF(AND(D112=4,I112=1),Inputs!$N$45,0))))</f>
        <v>0</v>
      </c>
      <c r="W112" s="19">
        <f>IF(D112=1,Inputs!$J$34,IF(D112=2,Inputs!$J$35,IF(D112=3,Inputs!$J$36,IF(D112=4,Inputs!$J$37,0))))</f>
        <v>0</v>
      </c>
      <c r="X112" s="19">
        <f>IF(D112=1,Inputs!$J$51,IF(D112=2,Inputs!$J$52,IF(D112=3,Inputs!$J$53,IF(D112=4,Inputs!$J$54,0))))</f>
        <v>0</v>
      </c>
      <c r="Y112" s="19">
        <f>IF(D112=1,Inputs!$K$34,IF(D112=2,Inputs!$K$35,IF(D112=3,Inputs!$K$36,IF(D112=4,Inputs!$K$37,0))))</f>
        <v>0</v>
      </c>
      <c r="Z112" s="19">
        <f>IF(D112=1,Inputs!$K$51,IF(D112=2,Inputs!$K$52,IF(D112=3,Inputs!$K$53,IF(D112=4,Inputs!$K$54,0))))</f>
        <v>0</v>
      </c>
      <c r="AA112" s="19">
        <f>IF(AND(D112=1,G112=1),Inputs!$L$34,IF(AND(D112=2,G112=1),Inputs!$L$35,IF(AND(D112=3,G112=1),Inputs!$L$36,IF(AND(D112=4,G112=1),Inputs!$L$37,0))))</f>
        <v>0</v>
      </c>
      <c r="AB112" s="19">
        <f>IF(AND(D112=1,G112=1),Inputs!$L$51,IF(AND(D112=2,G112=1),Inputs!$L$52,IF(AND(D112=3,G112=1),Inputs!$L$53,IF(AND(D112=4,G112=1),Inputs!$L$54,0))))</f>
        <v>0</v>
      </c>
      <c r="AC112" s="19">
        <f>IF(AND(D112=1,H112=1),Inputs!$M$34,IF(AND(D112=2,H112=1),Inputs!$M$35,IF(AND(D112=3,H112=1),Inputs!$M$36,IF(AND(D112=4,H112=1),Inputs!$M$37,0))))</f>
        <v>0</v>
      </c>
      <c r="AD112" s="19">
        <f>IF(AND(D112=1,H112=1),Inputs!$M$51,IF(AND(D112=2,H112=1),Inputs!$M$52,IF(AND(D112=3,H112=1),Inputs!$M$53,IF(AND(D112=4,H112=1),Inputs!$M$54,0))))</f>
        <v>0</v>
      </c>
      <c r="AE112" s="19">
        <f>IF(AND(D112=1,I112=1),Inputs!$N$34,IF(AND(D112=2,I112=1),Inputs!$N$35,IF(AND(D112=3,I112=1),Inputs!$N$36,IF(AND(D112=4,I112=1),Inputs!$N$37,0))))</f>
        <v>0</v>
      </c>
      <c r="AF112" s="19">
        <f>IF(AND(D112=1,I112=1),Inputs!$N$51,IF(AND(D112=2,I112=1),Inputs!$N$52,IF(AND(D112=3,I112=1),Inputs!$N$53,IF(AND(D112=4,I112=1),Inputs!$N$54,0))))</f>
        <v>0</v>
      </c>
      <c r="AG112" s="19" t="e">
        <f t="shared" si="17"/>
        <v>#N/A</v>
      </c>
      <c r="AH112" s="19" t="e">
        <f t="shared" si="18"/>
        <v>#N/A</v>
      </c>
      <c r="AI112" s="19" t="e">
        <f t="shared" si="19"/>
        <v>#N/A</v>
      </c>
      <c r="AJ112" s="19" t="e">
        <f>IF(K112=2,Inputs!$B$7,IF(K112=3,Inputs!$B$8,IF(K112=4,Inputs!$B$9,IF(K112=5,Inputs!$B$10,IF(K112=6,Inputs!$B$11)))))</f>
        <v>#N/A</v>
      </c>
      <c r="AK112" s="19">
        <f>Inputs!$B$65+C112</f>
        <v>500</v>
      </c>
      <c r="AL112" s="19" t="e">
        <f t="shared" si="20"/>
        <v>#N/A</v>
      </c>
      <c r="AM112" s="19" t="e">
        <f t="shared" si="21"/>
        <v>#N/A</v>
      </c>
      <c r="AN112" s="19" t="e">
        <f t="shared" si="11"/>
        <v>#N/A</v>
      </c>
      <c r="AO112" s="19" t="e">
        <f t="shared" si="12"/>
        <v>#N/A</v>
      </c>
      <c r="AP112" s="19" t="e">
        <f t="shared" si="13"/>
        <v>#N/A</v>
      </c>
      <c r="AQ112" s="22">
        <f t="shared" si="14"/>
        <v>0</v>
      </c>
      <c r="AR112" s="22">
        <f t="shared" si="15"/>
        <v>0</v>
      </c>
      <c r="AS112" s="22">
        <f>IF(AND(AQ112&gt;=Inputs!$B$15,D112=2),MAX(C112,Inputs!$B$15),AQ112)</f>
        <v>0</v>
      </c>
      <c r="AT112" s="22">
        <f>IF(AND(AR112&gt;=Inputs!$B$15,D112=2),MAX(C112,Inputs!$B$15),AR112)</f>
        <v>0</v>
      </c>
      <c r="AU112" s="22">
        <f>IF(AND(AS112&gt;=Inputs!$B$16,D112&lt;4),MAX(C112,Inputs!$B$16),AS112)</f>
        <v>0</v>
      </c>
      <c r="AV112" s="22">
        <f>IF(AND(AT112&gt;=Inputs!$B$16,D112&lt;4),MAX(C112,Inputs!$B$16),AT112)</f>
        <v>0</v>
      </c>
      <c r="AW112" s="20">
        <f>IF(AU112&gt;Inputs!$B$17,Inputs!$B$17,AU112)</f>
        <v>0</v>
      </c>
      <c r="AX112" s="20">
        <f>IF(AV112&gt;Inputs!$B$17,Inputs!$B$17,AV112)</f>
        <v>0</v>
      </c>
    </row>
    <row r="113" spans="1:50" x14ac:dyDescent="0.25">
      <c r="A113" s="1">
        <f>Levels!A114</f>
        <v>0</v>
      </c>
      <c r="B113" s="1">
        <f>Levels!B114</f>
        <v>0</v>
      </c>
      <c r="C113" s="15">
        <f>IF(AND(E113=0,F113=1),Levels!C114,'2014-2015'!AW113)</f>
        <v>0</v>
      </c>
      <c r="D113" s="1">
        <f>Levels!G114</f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 t="e">
        <f>Levels!AF114</f>
        <v>#N/A</v>
      </c>
      <c r="K113" s="1" t="e">
        <f>Levels!AG114</f>
        <v>#N/A</v>
      </c>
      <c r="L113" s="1" t="e">
        <f t="shared" si="16"/>
        <v>#N/A</v>
      </c>
      <c r="M113" s="19">
        <f>IF(D113=1,Inputs!$J$25,IF(D113=2,Inputs!$J$26,IF(D113=3,Inputs!$J$27,IF(D113=4,Inputs!$J$28,0))))</f>
        <v>0</v>
      </c>
      <c r="N113" s="19">
        <f>IF(D113=1,Inputs!$J$42,IF(D113=2,Inputs!$J$43,IF(D113=3,Inputs!$J$44,IF(D113=4,Inputs!$J$45,0))))</f>
        <v>0</v>
      </c>
      <c r="O113" s="19">
        <f>IF(D113=1,Inputs!$K$25,IF(D113=2,Inputs!$K$26,IF(D113=3,Inputs!$K$27,IF(D113=4,Inputs!$K$28,0))))</f>
        <v>0</v>
      </c>
      <c r="P113" s="19">
        <f>IF(D113=1,Inputs!$K$42,IF(D113=2,Inputs!$K$43,IF(D113=3,Inputs!$K$44,IF(D113=4,Inputs!$K$45,0))))</f>
        <v>0</v>
      </c>
      <c r="Q113" s="19">
        <f>IF(AND(D113=1,G113=1),Inputs!$L$25,IF(AND(D113=2,G113=1),Inputs!$L$26,IF(AND(D113=3,G113=1),Inputs!$L$27,IF(AND(D113=4,G113=1),Inputs!$L$28,0))))</f>
        <v>0</v>
      </c>
      <c r="R113" s="19">
        <f>IF(AND(D113=1,G113=1),Inputs!$L$42,IF(AND(D113=2,G113=1),Inputs!$L$43,IF(AND(D113=3,G113=1),Inputs!$L$44,IF(AND(D113=4,G113=1),Inputs!$L$45,0))))</f>
        <v>0</v>
      </c>
      <c r="S113" s="19">
        <f>IF(AND(D113=1,H113=1),Inputs!$M$25,IF(AND(D113=2,H113=1),Inputs!$M$26,IF(AND(D113=3,H113=1),Inputs!$M$27,IF(AND(D113=4,H113=1),Inputs!$M$28,0))))</f>
        <v>0</v>
      </c>
      <c r="T113" s="19">
        <f>IF(AND(D113=1,H113=1),Inputs!$M$42,IF(AND(D113=2,H113=1),Inputs!$M$43,IF(AND(D113=3,H113=1),Inputs!$M$44,IF(AND(D113=4,H113=1),Inputs!$M$45,0))))</f>
        <v>0</v>
      </c>
      <c r="U113" s="19">
        <f>IF(AND(D113=1,I113=1),Inputs!$N$25,IF(AND(D113=2,I113=1),Inputs!$N$26,IF(AND(D113=3,I113=1),Inputs!$N$27,IF(AND(D113=4,I113=1),Inputs!$N$28,0))))</f>
        <v>0</v>
      </c>
      <c r="V113" s="19">
        <f>IF(AND(D113=1,I113=1),Inputs!$N$42,IF(AND(D113=2,I113=1),Inputs!$N$43,IF(AND(D113=3,I113=1),Inputs!$N$44,IF(AND(D113=4,I113=1),Inputs!$N$45,0))))</f>
        <v>0</v>
      </c>
      <c r="W113" s="19">
        <f>IF(D113=1,Inputs!$J$34,IF(D113=2,Inputs!$J$35,IF(D113=3,Inputs!$J$36,IF(D113=4,Inputs!$J$37,0))))</f>
        <v>0</v>
      </c>
      <c r="X113" s="19">
        <f>IF(D113=1,Inputs!$J$51,IF(D113=2,Inputs!$J$52,IF(D113=3,Inputs!$J$53,IF(D113=4,Inputs!$J$54,0))))</f>
        <v>0</v>
      </c>
      <c r="Y113" s="19">
        <f>IF(D113=1,Inputs!$K$34,IF(D113=2,Inputs!$K$35,IF(D113=3,Inputs!$K$36,IF(D113=4,Inputs!$K$37,0))))</f>
        <v>0</v>
      </c>
      <c r="Z113" s="19">
        <f>IF(D113=1,Inputs!$K$51,IF(D113=2,Inputs!$K$52,IF(D113=3,Inputs!$K$53,IF(D113=4,Inputs!$K$54,0))))</f>
        <v>0</v>
      </c>
      <c r="AA113" s="19">
        <f>IF(AND(D113=1,G113=1),Inputs!$L$34,IF(AND(D113=2,G113=1),Inputs!$L$35,IF(AND(D113=3,G113=1),Inputs!$L$36,IF(AND(D113=4,G113=1),Inputs!$L$37,0))))</f>
        <v>0</v>
      </c>
      <c r="AB113" s="19">
        <f>IF(AND(D113=1,G113=1),Inputs!$L$51,IF(AND(D113=2,G113=1),Inputs!$L$52,IF(AND(D113=3,G113=1),Inputs!$L$53,IF(AND(D113=4,G113=1),Inputs!$L$54,0))))</f>
        <v>0</v>
      </c>
      <c r="AC113" s="19">
        <f>IF(AND(D113=1,H113=1),Inputs!$M$34,IF(AND(D113=2,H113=1),Inputs!$M$35,IF(AND(D113=3,H113=1),Inputs!$M$36,IF(AND(D113=4,H113=1),Inputs!$M$37,0))))</f>
        <v>0</v>
      </c>
      <c r="AD113" s="19">
        <f>IF(AND(D113=1,H113=1),Inputs!$M$51,IF(AND(D113=2,H113=1),Inputs!$M$52,IF(AND(D113=3,H113=1),Inputs!$M$53,IF(AND(D113=4,H113=1),Inputs!$M$54,0))))</f>
        <v>0</v>
      </c>
      <c r="AE113" s="19">
        <f>IF(AND(D113=1,I113=1),Inputs!$N$34,IF(AND(D113=2,I113=1),Inputs!$N$35,IF(AND(D113=3,I113=1),Inputs!$N$36,IF(AND(D113=4,I113=1),Inputs!$N$37,0))))</f>
        <v>0</v>
      </c>
      <c r="AF113" s="19">
        <f>IF(AND(D113=1,I113=1),Inputs!$N$51,IF(AND(D113=2,I113=1),Inputs!$N$52,IF(AND(D113=3,I113=1),Inputs!$N$53,IF(AND(D113=4,I113=1),Inputs!$N$54,0))))</f>
        <v>0</v>
      </c>
      <c r="AG113" s="19" t="e">
        <f t="shared" si="17"/>
        <v>#N/A</v>
      </c>
      <c r="AH113" s="19" t="e">
        <f t="shared" si="18"/>
        <v>#N/A</v>
      </c>
      <c r="AI113" s="19" t="e">
        <f t="shared" si="19"/>
        <v>#N/A</v>
      </c>
      <c r="AJ113" s="19" t="e">
        <f>IF(K113=2,Inputs!$B$7,IF(K113=3,Inputs!$B$8,IF(K113=4,Inputs!$B$9,IF(K113=5,Inputs!$B$10,IF(K113=6,Inputs!$B$11)))))</f>
        <v>#N/A</v>
      </c>
      <c r="AK113" s="19">
        <f>Inputs!$B$65+C113</f>
        <v>500</v>
      </c>
      <c r="AL113" s="19" t="e">
        <f t="shared" si="20"/>
        <v>#N/A</v>
      </c>
      <c r="AM113" s="19" t="e">
        <f t="shared" si="21"/>
        <v>#N/A</v>
      </c>
      <c r="AN113" s="19" t="e">
        <f t="shared" si="11"/>
        <v>#N/A</v>
      </c>
      <c r="AO113" s="19" t="e">
        <f t="shared" si="12"/>
        <v>#N/A</v>
      </c>
      <c r="AP113" s="19" t="e">
        <f t="shared" si="13"/>
        <v>#N/A</v>
      </c>
      <c r="AQ113" s="22">
        <f t="shared" si="14"/>
        <v>0</v>
      </c>
      <c r="AR113" s="22">
        <f t="shared" si="15"/>
        <v>0</v>
      </c>
      <c r="AS113" s="22">
        <f>IF(AND(AQ113&gt;=Inputs!$B$15,D113=2),MAX(C113,Inputs!$B$15),AQ113)</f>
        <v>0</v>
      </c>
      <c r="AT113" s="22">
        <f>IF(AND(AR113&gt;=Inputs!$B$15,D113=2),MAX(C113,Inputs!$B$15),AR113)</f>
        <v>0</v>
      </c>
      <c r="AU113" s="22">
        <f>IF(AND(AS113&gt;=Inputs!$B$16,D113&lt;4),MAX(C113,Inputs!$B$16),AS113)</f>
        <v>0</v>
      </c>
      <c r="AV113" s="22">
        <f>IF(AND(AT113&gt;=Inputs!$B$16,D113&lt;4),MAX(C113,Inputs!$B$16),AT113)</f>
        <v>0</v>
      </c>
      <c r="AW113" s="20">
        <f>IF(AU113&gt;Inputs!$B$17,Inputs!$B$17,AU113)</f>
        <v>0</v>
      </c>
      <c r="AX113" s="20">
        <f>IF(AV113&gt;Inputs!$B$17,Inputs!$B$17,AV113)</f>
        <v>0</v>
      </c>
    </row>
    <row r="114" spans="1:50" x14ac:dyDescent="0.25">
      <c r="A114" s="1">
        <f>Levels!A115</f>
        <v>0</v>
      </c>
      <c r="B114" s="1">
        <f>Levels!B115</f>
        <v>0</v>
      </c>
      <c r="C114" s="15">
        <f>IF(AND(E114=0,F114=1),Levels!C115,'2014-2015'!AW114)</f>
        <v>0</v>
      </c>
      <c r="D114" s="1">
        <f>Levels!G115</f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 t="e">
        <f>Levels!AF115</f>
        <v>#N/A</v>
      </c>
      <c r="K114" s="1" t="e">
        <f>Levels!AG115</f>
        <v>#N/A</v>
      </c>
      <c r="L114" s="1" t="e">
        <f t="shared" si="16"/>
        <v>#N/A</v>
      </c>
      <c r="M114" s="19">
        <f>IF(D114=1,Inputs!$J$25,IF(D114=2,Inputs!$J$26,IF(D114=3,Inputs!$J$27,IF(D114=4,Inputs!$J$28,0))))</f>
        <v>0</v>
      </c>
      <c r="N114" s="19">
        <f>IF(D114=1,Inputs!$J$42,IF(D114=2,Inputs!$J$43,IF(D114=3,Inputs!$J$44,IF(D114=4,Inputs!$J$45,0))))</f>
        <v>0</v>
      </c>
      <c r="O114" s="19">
        <f>IF(D114=1,Inputs!$K$25,IF(D114=2,Inputs!$K$26,IF(D114=3,Inputs!$K$27,IF(D114=4,Inputs!$K$28,0))))</f>
        <v>0</v>
      </c>
      <c r="P114" s="19">
        <f>IF(D114=1,Inputs!$K$42,IF(D114=2,Inputs!$K$43,IF(D114=3,Inputs!$K$44,IF(D114=4,Inputs!$K$45,0))))</f>
        <v>0</v>
      </c>
      <c r="Q114" s="19">
        <f>IF(AND(D114=1,G114=1),Inputs!$L$25,IF(AND(D114=2,G114=1),Inputs!$L$26,IF(AND(D114=3,G114=1),Inputs!$L$27,IF(AND(D114=4,G114=1),Inputs!$L$28,0))))</f>
        <v>0</v>
      </c>
      <c r="R114" s="19">
        <f>IF(AND(D114=1,G114=1),Inputs!$L$42,IF(AND(D114=2,G114=1),Inputs!$L$43,IF(AND(D114=3,G114=1),Inputs!$L$44,IF(AND(D114=4,G114=1),Inputs!$L$45,0))))</f>
        <v>0</v>
      </c>
      <c r="S114" s="19">
        <f>IF(AND(D114=1,H114=1),Inputs!$M$25,IF(AND(D114=2,H114=1),Inputs!$M$26,IF(AND(D114=3,H114=1),Inputs!$M$27,IF(AND(D114=4,H114=1),Inputs!$M$28,0))))</f>
        <v>0</v>
      </c>
      <c r="T114" s="19">
        <f>IF(AND(D114=1,H114=1),Inputs!$M$42,IF(AND(D114=2,H114=1),Inputs!$M$43,IF(AND(D114=3,H114=1),Inputs!$M$44,IF(AND(D114=4,H114=1),Inputs!$M$45,0))))</f>
        <v>0</v>
      </c>
      <c r="U114" s="19">
        <f>IF(AND(D114=1,I114=1),Inputs!$N$25,IF(AND(D114=2,I114=1),Inputs!$N$26,IF(AND(D114=3,I114=1),Inputs!$N$27,IF(AND(D114=4,I114=1),Inputs!$N$28,0))))</f>
        <v>0</v>
      </c>
      <c r="V114" s="19">
        <f>IF(AND(D114=1,I114=1),Inputs!$N$42,IF(AND(D114=2,I114=1),Inputs!$N$43,IF(AND(D114=3,I114=1),Inputs!$N$44,IF(AND(D114=4,I114=1),Inputs!$N$45,0))))</f>
        <v>0</v>
      </c>
      <c r="W114" s="19">
        <f>IF(D114=1,Inputs!$J$34,IF(D114=2,Inputs!$J$35,IF(D114=3,Inputs!$J$36,IF(D114=4,Inputs!$J$37,0))))</f>
        <v>0</v>
      </c>
      <c r="X114" s="19">
        <f>IF(D114=1,Inputs!$J$51,IF(D114=2,Inputs!$J$52,IF(D114=3,Inputs!$J$53,IF(D114=4,Inputs!$J$54,0))))</f>
        <v>0</v>
      </c>
      <c r="Y114" s="19">
        <f>IF(D114=1,Inputs!$K$34,IF(D114=2,Inputs!$K$35,IF(D114=3,Inputs!$K$36,IF(D114=4,Inputs!$K$37,0))))</f>
        <v>0</v>
      </c>
      <c r="Z114" s="19">
        <f>IF(D114=1,Inputs!$K$51,IF(D114=2,Inputs!$K$52,IF(D114=3,Inputs!$K$53,IF(D114=4,Inputs!$K$54,0))))</f>
        <v>0</v>
      </c>
      <c r="AA114" s="19">
        <f>IF(AND(D114=1,G114=1),Inputs!$L$34,IF(AND(D114=2,G114=1),Inputs!$L$35,IF(AND(D114=3,G114=1),Inputs!$L$36,IF(AND(D114=4,G114=1),Inputs!$L$37,0))))</f>
        <v>0</v>
      </c>
      <c r="AB114" s="19">
        <f>IF(AND(D114=1,G114=1),Inputs!$L$51,IF(AND(D114=2,G114=1),Inputs!$L$52,IF(AND(D114=3,G114=1),Inputs!$L$53,IF(AND(D114=4,G114=1),Inputs!$L$54,0))))</f>
        <v>0</v>
      </c>
      <c r="AC114" s="19">
        <f>IF(AND(D114=1,H114=1),Inputs!$M$34,IF(AND(D114=2,H114=1),Inputs!$M$35,IF(AND(D114=3,H114=1),Inputs!$M$36,IF(AND(D114=4,H114=1),Inputs!$M$37,0))))</f>
        <v>0</v>
      </c>
      <c r="AD114" s="19">
        <f>IF(AND(D114=1,H114=1),Inputs!$M$51,IF(AND(D114=2,H114=1),Inputs!$M$52,IF(AND(D114=3,H114=1),Inputs!$M$53,IF(AND(D114=4,H114=1),Inputs!$M$54,0))))</f>
        <v>0</v>
      </c>
      <c r="AE114" s="19">
        <f>IF(AND(D114=1,I114=1),Inputs!$N$34,IF(AND(D114=2,I114=1),Inputs!$N$35,IF(AND(D114=3,I114=1),Inputs!$N$36,IF(AND(D114=4,I114=1),Inputs!$N$37,0))))</f>
        <v>0</v>
      </c>
      <c r="AF114" s="19">
        <f>IF(AND(D114=1,I114=1),Inputs!$N$51,IF(AND(D114=2,I114=1),Inputs!$N$52,IF(AND(D114=3,I114=1),Inputs!$N$53,IF(AND(D114=4,I114=1),Inputs!$N$54,0))))</f>
        <v>0</v>
      </c>
      <c r="AG114" s="19" t="e">
        <f t="shared" si="17"/>
        <v>#N/A</v>
      </c>
      <c r="AH114" s="19" t="e">
        <f t="shared" si="18"/>
        <v>#N/A</v>
      </c>
      <c r="AI114" s="19" t="e">
        <f t="shared" si="19"/>
        <v>#N/A</v>
      </c>
      <c r="AJ114" s="19" t="e">
        <f>IF(K114=2,Inputs!$B$7,IF(K114=3,Inputs!$B$8,IF(K114=4,Inputs!$B$9,IF(K114=5,Inputs!$B$10,IF(K114=6,Inputs!$B$11)))))</f>
        <v>#N/A</v>
      </c>
      <c r="AK114" s="19">
        <f>Inputs!$B$65+C114</f>
        <v>500</v>
      </c>
      <c r="AL114" s="19" t="e">
        <f t="shared" si="20"/>
        <v>#N/A</v>
      </c>
      <c r="AM114" s="19" t="e">
        <f t="shared" si="21"/>
        <v>#N/A</v>
      </c>
      <c r="AN114" s="19" t="e">
        <f t="shared" si="11"/>
        <v>#N/A</v>
      </c>
      <c r="AO114" s="19" t="e">
        <f t="shared" si="12"/>
        <v>#N/A</v>
      </c>
      <c r="AP114" s="19" t="e">
        <f t="shared" si="13"/>
        <v>#N/A</v>
      </c>
      <c r="AQ114" s="22">
        <f t="shared" si="14"/>
        <v>0</v>
      </c>
      <c r="AR114" s="22">
        <f t="shared" si="15"/>
        <v>0</v>
      </c>
      <c r="AS114" s="22">
        <f>IF(AND(AQ114&gt;=Inputs!$B$15,D114=2),MAX(C114,Inputs!$B$15),AQ114)</f>
        <v>0</v>
      </c>
      <c r="AT114" s="22">
        <f>IF(AND(AR114&gt;=Inputs!$B$15,D114=2),MAX(C114,Inputs!$B$15),AR114)</f>
        <v>0</v>
      </c>
      <c r="AU114" s="22">
        <f>IF(AND(AS114&gt;=Inputs!$B$16,D114&lt;4),MAX(C114,Inputs!$B$16),AS114)</f>
        <v>0</v>
      </c>
      <c r="AV114" s="22">
        <f>IF(AND(AT114&gt;=Inputs!$B$16,D114&lt;4),MAX(C114,Inputs!$B$16),AT114)</f>
        <v>0</v>
      </c>
      <c r="AW114" s="20">
        <f>IF(AU114&gt;Inputs!$B$17,Inputs!$B$17,AU114)</f>
        <v>0</v>
      </c>
      <c r="AX114" s="20">
        <f>IF(AV114&gt;Inputs!$B$17,Inputs!$B$17,AV114)</f>
        <v>0</v>
      </c>
    </row>
    <row r="115" spans="1:50" x14ac:dyDescent="0.25">
      <c r="A115" s="1">
        <f>Levels!A116</f>
        <v>0</v>
      </c>
      <c r="B115" s="1">
        <f>Levels!B116</f>
        <v>0</v>
      </c>
      <c r="C115" s="15">
        <f>IF(AND(E115=0,F115=1),Levels!C116,'2014-2015'!AW115)</f>
        <v>0</v>
      </c>
      <c r="D115" s="1">
        <f>Levels!G116</f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 t="e">
        <f>Levels!AF116</f>
        <v>#N/A</v>
      </c>
      <c r="K115" s="1" t="e">
        <f>Levels!AG116</f>
        <v>#N/A</v>
      </c>
      <c r="L115" s="1" t="e">
        <f t="shared" si="16"/>
        <v>#N/A</v>
      </c>
      <c r="M115" s="19">
        <f>IF(D115=1,Inputs!$J$25,IF(D115=2,Inputs!$J$26,IF(D115=3,Inputs!$J$27,IF(D115=4,Inputs!$J$28,0))))</f>
        <v>0</v>
      </c>
      <c r="N115" s="19">
        <f>IF(D115=1,Inputs!$J$42,IF(D115=2,Inputs!$J$43,IF(D115=3,Inputs!$J$44,IF(D115=4,Inputs!$J$45,0))))</f>
        <v>0</v>
      </c>
      <c r="O115" s="19">
        <f>IF(D115=1,Inputs!$K$25,IF(D115=2,Inputs!$K$26,IF(D115=3,Inputs!$K$27,IF(D115=4,Inputs!$K$28,0))))</f>
        <v>0</v>
      </c>
      <c r="P115" s="19">
        <f>IF(D115=1,Inputs!$K$42,IF(D115=2,Inputs!$K$43,IF(D115=3,Inputs!$K$44,IF(D115=4,Inputs!$K$45,0))))</f>
        <v>0</v>
      </c>
      <c r="Q115" s="19">
        <f>IF(AND(D115=1,G115=1),Inputs!$L$25,IF(AND(D115=2,G115=1),Inputs!$L$26,IF(AND(D115=3,G115=1),Inputs!$L$27,IF(AND(D115=4,G115=1),Inputs!$L$28,0))))</f>
        <v>0</v>
      </c>
      <c r="R115" s="19">
        <f>IF(AND(D115=1,G115=1),Inputs!$L$42,IF(AND(D115=2,G115=1),Inputs!$L$43,IF(AND(D115=3,G115=1),Inputs!$L$44,IF(AND(D115=4,G115=1),Inputs!$L$45,0))))</f>
        <v>0</v>
      </c>
      <c r="S115" s="19">
        <f>IF(AND(D115=1,H115=1),Inputs!$M$25,IF(AND(D115=2,H115=1),Inputs!$M$26,IF(AND(D115=3,H115=1),Inputs!$M$27,IF(AND(D115=4,H115=1),Inputs!$M$28,0))))</f>
        <v>0</v>
      </c>
      <c r="T115" s="19">
        <f>IF(AND(D115=1,H115=1),Inputs!$M$42,IF(AND(D115=2,H115=1),Inputs!$M$43,IF(AND(D115=3,H115=1),Inputs!$M$44,IF(AND(D115=4,H115=1),Inputs!$M$45,0))))</f>
        <v>0</v>
      </c>
      <c r="U115" s="19">
        <f>IF(AND(D115=1,I115=1),Inputs!$N$25,IF(AND(D115=2,I115=1),Inputs!$N$26,IF(AND(D115=3,I115=1),Inputs!$N$27,IF(AND(D115=4,I115=1),Inputs!$N$28,0))))</f>
        <v>0</v>
      </c>
      <c r="V115" s="19">
        <f>IF(AND(D115=1,I115=1),Inputs!$N$42,IF(AND(D115=2,I115=1),Inputs!$N$43,IF(AND(D115=3,I115=1),Inputs!$N$44,IF(AND(D115=4,I115=1),Inputs!$N$45,0))))</f>
        <v>0</v>
      </c>
      <c r="W115" s="19">
        <f>IF(D115=1,Inputs!$J$34,IF(D115=2,Inputs!$J$35,IF(D115=3,Inputs!$J$36,IF(D115=4,Inputs!$J$37,0))))</f>
        <v>0</v>
      </c>
      <c r="X115" s="19">
        <f>IF(D115=1,Inputs!$J$51,IF(D115=2,Inputs!$J$52,IF(D115=3,Inputs!$J$53,IF(D115=4,Inputs!$J$54,0))))</f>
        <v>0</v>
      </c>
      <c r="Y115" s="19">
        <f>IF(D115=1,Inputs!$K$34,IF(D115=2,Inputs!$K$35,IF(D115=3,Inputs!$K$36,IF(D115=4,Inputs!$K$37,0))))</f>
        <v>0</v>
      </c>
      <c r="Z115" s="19">
        <f>IF(D115=1,Inputs!$K$51,IF(D115=2,Inputs!$K$52,IF(D115=3,Inputs!$K$53,IF(D115=4,Inputs!$K$54,0))))</f>
        <v>0</v>
      </c>
      <c r="AA115" s="19">
        <f>IF(AND(D115=1,G115=1),Inputs!$L$34,IF(AND(D115=2,G115=1),Inputs!$L$35,IF(AND(D115=3,G115=1),Inputs!$L$36,IF(AND(D115=4,G115=1),Inputs!$L$37,0))))</f>
        <v>0</v>
      </c>
      <c r="AB115" s="19">
        <f>IF(AND(D115=1,G115=1),Inputs!$L$51,IF(AND(D115=2,G115=1),Inputs!$L$52,IF(AND(D115=3,G115=1),Inputs!$L$53,IF(AND(D115=4,G115=1),Inputs!$L$54,0))))</f>
        <v>0</v>
      </c>
      <c r="AC115" s="19">
        <f>IF(AND(D115=1,H115=1),Inputs!$M$34,IF(AND(D115=2,H115=1),Inputs!$M$35,IF(AND(D115=3,H115=1),Inputs!$M$36,IF(AND(D115=4,H115=1),Inputs!$M$37,0))))</f>
        <v>0</v>
      </c>
      <c r="AD115" s="19">
        <f>IF(AND(D115=1,H115=1),Inputs!$M$51,IF(AND(D115=2,H115=1),Inputs!$M$52,IF(AND(D115=3,H115=1),Inputs!$M$53,IF(AND(D115=4,H115=1),Inputs!$M$54,0))))</f>
        <v>0</v>
      </c>
      <c r="AE115" s="19">
        <f>IF(AND(D115=1,I115=1),Inputs!$N$34,IF(AND(D115=2,I115=1),Inputs!$N$35,IF(AND(D115=3,I115=1),Inputs!$N$36,IF(AND(D115=4,I115=1),Inputs!$N$37,0))))</f>
        <v>0</v>
      </c>
      <c r="AF115" s="19">
        <f>IF(AND(D115=1,I115=1),Inputs!$N$51,IF(AND(D115=2,I115=1),Inputs!$N$52,IF(AND(D115=3,I115=1),Inputs!$N$53,IF(AND(D115=4,I115=1),Inputs!$N$54,0))))</f>
        <v>0</v>
      </c>
      <c r="AG115" s="19" t="e">
        <f t="shared" si="17"/>
        <v>#N/A</v>
      </c>
      <c r="AH115" s="19" t="e">
        <f t="shared" si="18"/>
        <v>#N/A</v>
      </c>
      <c r="AI115" s="19" t="e">
        <f t="shared" si="19"/>
        <v>#N/A</v>
      </c>
      <c r="AJ115" s="19" t="e">
        <f>IF(K115=2,Inputs!$B$7,IF(K115=3,Inputs!$B$8,IF(K115=4,Inputs!$B$9,IF(K115=5,Inputs!$B$10,IF(K115=6,Inputs!$B$11)))))</f>
        <v>#N/A</v>
      </c>
      <c r="AK115" s="19">
        <f>Inputs!$B$65+C115</f>
        <v>500</v>
      </c>
      <c r="AL115" s="19" t="e">
        <f t="shared" si="20"/>
        <v>#N/A</v>
      </c>
      <c r="AM115" s="19" t="e">
        <f t="shared" si="21"/>
        <v>#N/A</v>
      </c>
      <c r="AN115" s="19" t="e">
        <f t="shared" si="11"/>
        <v>#N/A</v>
      </c>
      <c r="AO115" s="19" t="e">
        <f t="shared" si="12"/>
        <v>#N/A</v>
      </c>
      <c r="AP115" s="19" t="e">
        <f t="shared" si="13"/>
        <v>#N/A</v>
      </c>
      <c r="AQ115" s="22">
        <f t="shared" si="14"/>
        <v>0</v>
      </c>
      <c r="AR115" s="22">
        <f t="shared" si="15"/>
        <v>0</v>
      </c>
      <c r="AS115" s="22">
        <f>IF(AND(AQ115&gt;=Inputs!$B$15,D115=2),MAX(C115,Inputs!$B$15),AQ115)</f>
        <v>0</v>
      </c>
      <c r="AT115" s="22">
        <f>IF(AND(AR115&gt;=Inputs!$B$15,D115=2),MAX(C115,Inputs!$B$15),AR115)</f>
        <v>0</v>
      </c>
      <c r="AU115" s="22">
        <f>IF(AND(AS115&gt;=Inputs!$B$16,D115&lt;4),MAX(C115,Inputs!$B$16),AS115)</f>
        <v>0</v>
      </c>
      <c r="AV115" s="22">
        <f>IF(AND(AT115&gt;=Inputs!$B$16,D115&lt;4),MAX(C115,Inputs!$B$16),AT115)</f>
        <v>0</v>
      </c>
      <c r="AW115" s="20">
        <f>IF(AU115&gt;Inputs!$B$17,Inputs!$B$17,AU115)</f>
        <v>0</v>
      </c>
      <c r="AX115" s="20">
        <f>IF(AV115&gt;Inputs!$B$17,Inputs!$B$17,AV115)</f>
        <v>0</v>
      </c>
    </row>
    <row r="116" spans="1:50" x14ac:dyDescent="0.25">
      <c r="A116" s="1">
        <f>Levels!A117</f>
        <v>0</v>
      </c>
      <c r="B116" s="1">
        <f>Levels!B117</f>
        <v>0</v>
      </c>
      <c r="C116" s="15">
        <f>IF(AND(E116=0,F116=1),Levels!C117,'2014-2015'!AW116)</f>
        <v>0</v>
      </c>
      <c r="D116" s="1">
        <f>Levels!G117</f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 t="e">
        <f>Levels!AF117</f>
        <v>#N/A</v>
      </c>
      <c r="K116" s="1" t="e">
        <f>Levels!AG117</f>
        <v>#N/A</v>
      </c>
      <c r="L116" s="1" t="e">
        <f t="shared" si="16"/>
        <v>#N/A</v>
      </c>
      <c r="M116" s="19">
        <f>IF(D116=1,Inputs!$J$25,IF(D116=2,Inputs!$J$26,IF(D116=3,Inputs!$J$27,IF(D116=4,Inputs!$J$28,0))))</f>
        <v>0</v>
      </c>
      <c r="N116" s="19">
        <f>IF(D116=1,Inputs!$J$42,IF(D116=2,Inputs!$J$43,IF(D116=3,Inputs!$J$44,IF(D116=4,Inputs!$J$45,0))))</f>
        <v>0</v>
      </c>
      <c r="O116" s="19">
        <f>IF(D116=1,Inputs!$K$25,IF(D116=2,Inputs!$K$26,IF(D116=3,Inputs!$K$27,IF(D116=4,Inputs!$K$28,0))))</f>
        <v>0</v>
      </c>
      <c r="P116" s="19">
        <f>IF(D116=1,Inputs!$K$42,IF(D116=2,Inputs!$K$43,IF(D116=3,Inputs!$K$44,IF(D116=4,Inputs!$K$45,0))))</f>
        <v>0</v>
      </c>
      <c r="Q116" s="19">
        <f>IF(AND(D116=1,G116=1),Inputs!$L$25,IF(AND(D116=2,G116=1),Inputs!$L$26,IF(AND(D116=3,G116=1),Inputs!$L$27,IF(AND(D116=4,G116=1),Inputs!$L$28,0))))</f>
        <v>0</v>
      </c>
      <c r="R116" s="19">
        <f>IF(AND(D116=1,G116=1),Inputs!$L$42,IF(AND(D116=2,G116=1),Inputs!$L$43,IF(AND(D116=3,G116=1),Inputs!$L$44,IF(AND(D116=4,G116=1),Inputs!$L$45,0))))</f>
        <v>0</v>
      </c>
      <c r="S116" s="19">
        <f>IF(AND(D116=1,H116=1),Inputs!$M$25,IF(AND(D116=2,H116=1),Inputs!$M$26,IF(AND(D116=3,H116=1),Inputs!$M$27,IF(AND(D116=4,H116=1),Inputs!$M$28,0))))</f>
        <v>0</v>
      </c>
      <c r="T116" s="19">
        <f>IF(AND(D116=1,H116=1),Inputs!$M$42,IF(AND(D116=2,H116=1),Inputs!$M$43,IF(AND(D116=3,H116=1),Inputs!$M$44,IF(AND(D116=4,H116=1),Inputs!$M$45,0))))</f>
        <v>0</v>
      </c>
      <c r="U116" s="19">
        <f>IF(AND(D116=1,I116=1),Inputs!$N$25,IF(AND(D116=2,I116=1),Inputs!$N$26,IF(AND(D116=3,I116=1),Inputs!$N$27,IF(AND(D116=4,I116=1),Inputs!$N$28,0))))</f>
        <v>0</v>
      </c>
      <c r="V116" s="19">
        <f>IF(AND(D116=1,I116=1),Inputs!$N$42,IF(AND(D116=2,I116=1),Inputs!$N$43,IF(AND(D116=3,I116=1),Inputs!$N$44,IF(AND(D116=4,I116=1),Inputs!$N$45,0))))</f>
        <v>0</v>
      </c>
      <c r="W116" s="19">
        <f>IF(D116=1,Inputs!$J$34,IF(D116=2,Inputs!$J$35,IF(D116=3,Inputs!$J$36,IF(D116=4,Inputs!$J$37,0))))</f>
        <v>0</v>
      </c>
      <c r="X116" s="19">
        <f>IF(D116=1,Inputs!$J$51,IF(D116=2,Inputs!$J$52,IF(D116=3,Inputs!$J$53,IF(D116=4,Inputs!$J$54,0))))</f>
        <v>0</v>
      </c>
      <c r="Y116" s="19">
        <f>IF(D116=1,Inputs!$K$34,IF(D116=2,Inputs!$K$35,IF(D116=3,Inputs!$K$36,IF(D116=4,Inputs!$K$37,0))))</f>
        <v>0</v>
      </c>
      <c r="Z116" s="19">
        <f>IF(D116=1,Inputs!$K$51,IF(D116=2,Inputs!$K$52,IF(D116=3,Inputs!$K$53,IF(D116=4,Inputs!$K$54,0))))</f>
        <v>0</v>
      </c>
      <c r="AA116" s="19">
        <f>IF(AND(D116=1,G116=1),Inputs!$L$34,IF(AND(D116=2,G116=1),Inputs!$L$35,IF(AND(D116=3,G116=1),Inputs!$L$36,IF(AND(D116=4,G116=1),Inputs!$L$37,0))))</f>
        <v>0</v>
      </c>
      <c r="AB116" s="19">
        <f>IF(AND(D116=1,G116=1),Inputs!$L$51,IF(AND(D116=2,G116=1),Inputs!$L$52,IF(AND(D116=3,G116=1),Inputs!$L$53,IF(AND(D116=4,G116=1),Inputs!$L$54,0))))</f>
        <v>0</v>
      </c>
      <c r="AC116" s="19">
        <f>IF(AND(D116=1,H116=1),Inputs!$M$34,IF(AND(D116=2,H116=1),Inputs!$M$35,IF(AND(D116=3,H116=1),Inputs!$M$36,IF(AND(D116=4,H116=1),Inputs!$M$37,0))))</f>
        <v>0</v>
      </c>
      <c r="AD116" s="19">
        <f>IF(AND(D116=1,H116=1),Inputs!$M$51,IF(AND(D116=2,H116=1),Inputs!$M$52,IF(AND(D116=3,H116=1),Inputs!$M$53,IF(AND(D116=4,H116=1),Inputs!$M$54,0))))</f>
        <v>0</v>
      </c>
      <c r="AE116" s="19">
        <f>IF(AND(D116=1,I116=1),Inputs!$N$34,IF(AND(D116=2,I116=1),Inputs!$N$35,IF(AND(D116=3,I116=1),Inputs!$N$36,IF(AND(D116=4,I116=1),Inputs!$N$37,0))))</f>
        <v>0</v>
      </c>
      <c r="AF116" s="19">
        <f>IF(AND(D116=1,I116=1),Inputs!$N$51,IF(AND(D116=2,I116=1),Inputs!$N$52,IF(AND(D116=3,I116=1),Inputs!$N$53,IF(AND(D116=4,I116=1),Inputs!$N$54,0))))</f>
        <v>0</v>
      </c>
      <c r="AG116" s="19" t="e">
        <f t="shared" si="17"/>
        <v>#N/A</v>
      </c>
      <c r="AH116" s="19" t="e">
        <f t="shared" si="18"/>
        <v>#N/A</v>
      </c>
      <c r="AI116" s="19" t="e">
        <f t="shared" si="19"/>
        <v>#N/A</v>
      </c>
      <c r="AJ116" s="19" t="e">
        <f>IF(K116=2,Inputs!$B$7,IF(K116=3,Inputs!$B$8,IF(K116=4,Inputs!$B$9,IF(K116=5,Inputs!$B$10,IF(K116=6,Inputs!$B$11)))))</f>
        <v>#N/A</v>
      </c>
      <c r="AK116" s="19">
        <f>Inputs!$B$65+C116</f>
        <v>500</v>
      </c>
      <c r="AL116" s="19" t="e">
        <f t="shared" si="20"/>
        <v>#N/A</v>
      </c>
      <c r="AM116" s="19" t="e">
        <f t="shared" si="21"/>
        <v>#N/A</v>
      </c>
      <c r="AN116" s="19" t="e">
        <f t="shared" si="11"/>
        <v>#N/A</v>
      </c>
      <c r="AO116" s="19" t="e">
        <f t="shared" si="12"/>
        <v>#N/A</v>
      </c>
      <c r="AP116" s="19" t="e">
        <f t="shared" si="13"/>
        <v>#N/A</v>
      </c>
      <c r="AQ116" s="22">
        <f t="shared" si="14"/>
        <v>0</v>
      </c>
      <c r="AR116" s="22">
        <f t="shared" si="15"/>
        <v>0</v>
      </c>
      <c r="AS116" s="22">
        <f>IF(AND(AQ116&gt;=Inputs!$B$15,D116=2),MAX(C116,Inputs!$B$15),AQ116)</f>
        <v>0</v>
      </c>
      <c r="AT116" s="22">
        <f>IF(AND(AR116&gt;=Inputs!$B$15,D116=2),MAX(C116,Inputs!$B$15),AR116)</f>
        <v>0</v>
      </c>
      <c r="AU116" s="22">
        <f>IF(AND(AS116&gt;=Inputs!$B$16,D116&lt;4),MAX(C116,Inputs!$B$16),AS116)</f>
        <v>0</v>
      </c>
      <c r="AV116" s="22">
        <f>IF(AND(AT116&gt;=Inputs!$B$16,D116&lt;4),MAX(C116,Inputs!$B$16),AT116)</f>
        <v>0</v>
      </c>
      <c r="AW116" s="20">
        <f>IF(AU116&gt;Inputs!$B$17,Inputs!$B$17,AU116)</f>
        <v>0</v>
      </c>
      <c r="AX116" s="20">
        <f>IF(AV116&gt;Inputs!$B$17,Inputs!$B$17,AV116)</f>
        <v>0</v>
      </c>
    </row>
    <row r="117" spans="1:50" x14ac:dyDescent="0.25">
      <c r="A117" s="1">
        <f>Levels!A118</f>
        <v>0</v>
      </c>
      <c r="B117" s="1">
        <f>Levels!B118</f>
        <v>0</v>
      </c>
      <c r="C117" s="15">
        <f>IF(AND(E117=0,F117=1),Levels!C118,'2014-2015'!AW117)</f>
        <v>0</v>
      </c>
      <c r="D117" s="1">
        <f>Levels!G118</f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 t="e">
        <f>Levels!AF118</f>
        <v>#N/A</v>
      </c>
      <c r="K117" s="1" t="e">
        <f>Levels!AG118</f>
        <v>#N/A</v>
      </c>
      <c r="L117" s="1" t="e">
        <f t="shared" si="16"/>
        <v>#N/A</v>
      </c>
      <c r="M117" s="19">
        <f>IF(D117=1,Inputs!$J$25,IF(D117=2,Inputs!$J$26,IF(D117=3,Inputs!$J$27,IF(D117=4,Inputs!$J$28,0))))</f>
        <v>0</v>
      </c>
      <c r="N117" s="19">
        <f>IF(D117=1,Inputs!$J$42,IF(D117=2,Inputs!$J$43,IF(D117=3,Inputs!$J$44,IF(D117=4,Inputs!$J$45,0))))</f>
        <v>0</v>
      </c>
      <c r="O117" s="19">
        <f>IF(D117=1,Inputs!$K$25,IF(D117=2,Inputs!$K$26,IF(D117=3,Inputs!$K$27,IF(D117=4,Inputs!$K$28,0))))</f>
        <v>0</v>
      </c>
      <c r="P117" s="19">
        <f>IF(D117=1,Inputs!$K$42,IF(D117=2,Inputs!$K$43,IF(D117=3,Inputs!$K$44,IF(D117=4,Inputs!$K$45,0))))</f>
        <v>0</v>
      </c>
      <c r="Q117" s="19">
        <f>IF(AND(D117=1,G117=1),Inputs!$L$25,IF(AND(D117=2,G117=1),Inputs!$L$26,IF(AND(D117=3,G117=1),Inputs!$L$27,IF(AND(D117=4,G117=1),Inputs!$L$28,0))))</f>
        <v>0</v>
      </c>
      <c r="R117" s="19">
        <f>IF(AND(D117=1,G117=1),Inputs!$L$42,IF(AND(D117=2,G117=1),Inputs!$L$43,IF(AND(D117=3,G117=1),Inputs!$L$44,IF(AND(D117=4,G117=1),Inputs!$L$45,0))))</f>
        <v>0</v>
      </c>
      <c r="S117" s="19">
        <f>IF(AND(D117=1,H117=1),Inputs!$M$25,IF(AND(D117=2,H117=1),Inputs!$M$26,IF(AND(D117=3,H117=1),Inputs!$M$27,IF(AND(D117=4,H117=1),Inputs!$M$28,0))))</f>
        <v>0</v>
      </c>
      <c r="T117" s="19">
        <f>IF(AND(D117=1,H117=1),Inputs!$M$42,IF(AND(D117=2,H117=1),Inputs!$M$43,IF(AND(D117=3,H117=1),Inputs!$M$44,IF(AND(D117=4,H117=1),Inputs!$M$45,0))))</f>
        <v>0</v>
      </c>
      <c r="U117" s="19">
        <f>IF(AND(D117=1,I117=1),Inputs!$N$25,IF(AND(D117=2,I117=1),Inputs!$N$26,IF(AND(D117=3,I117=1),Inputs!$N$27,IF(AND(D117=4,I117=1),Inputs!$N$28,0))))</f>
        <v>0</v>
      </c>
      <c r="V117" s="19">
        <f>IF(AND(D117=1,I117=1),Inputs!$N$42,IF(AND(D117=2,I117=1),Inputs!$N$43,IF(AND(D117=3,I117=1),Inputs!$N$44,IF(AND(D117=4,I117=1),Inputs!$N$45,0))))</f>
        <v>0</v>
      </c>
      <c r="W117" s="19">
        <f>IF(D117=1,Inputs!$J$34,IF(D117=2,Inputs!$J$35,IF(D117=3,Inputs!$J$36,IF(D117=4,Inputs!$J$37,0))))</f>
        <v>0</v>
      </c>
      <c r="X117" s="19">
        <f>IF(D117=1,Inputs!$J$51,IF(D117=2,Inputs!$J$52,IF(D117=3,Inputs!$J$53,IF(D117=4,Inputs!$J$54,0))))</f>
        <v>0</v>
      </c>
      <c r="Y117" s="19">
        <f>IF(D117=1,Inputs!$K$34,IF(D117=2,Inputs!$K$35,IF(D117=3,Inputs!$K$36,IF(D117=4,Inputs!$K$37,0))))</f>
        <v>0</v>
      </c>
      <c r="Z117" s="19">
        <f>IF(D117=1,Inputs!$K$51,IF(D117=2,Inputs!$K$52,IF(D117=3,Inputs!$K$53,IF(D117=4,Inputs!$K$54,0))))</f>
        <v>0</v>
      </c>
      <c r="AA117" s="19">
        <f>IF(AND(D117=1,G117=1),Inputs!$L$34,IF(AND(D117=2,G117=1),Inputs!$L$35,IF(AND(D117=3,G117=1),Inputs!$L$36,IF(AND(D117=4,G117=1),Inputs!$L$37,0))))</f>
        <v>0</v>
      </c>
      <c r="AB117" s="19">
        <f>IF(AND(D117=1,G117=1),Inputs!$L$51,IF(AND(D117=2,G117=1),Inputs!$L$52,IF(AND(D117=3,G117=1),Inputs!$L$53,IF(AND(D117=4,G117=1),Inputs!$L$54,0))))</f>
        <v>0</v>
      </c>
      <c r="AC117" s="19">
        <f>IF(AND(D117=1,H117=1),Inputs!$M$34,IF(AND(D117=2,H117=1),Inputs!$M$35,IF(AND(D117=3,H117=1),Inputs!$M$36,IF(AND(D117=4,H117=1),Inputs!$M$37,0))))</f>
        <v>0</v>
      </c>
      <c r="AD117" s="19">
        <f>IF(AND(D117=1,H117=1),Inputs!$M$51,IF(AND(D117=2,H117=1),Inputs!$M$52,IF(AND(D117=3,H117=1),Inputs!$M$53,IF(AND(D117=4,H117=1),Inputs!$M$54,0))))</f>
        <v>0</v>
      </c>
      <c r="AE117" s="19">
        <f>IF(AND(D117=1,I117=1),Inputs!$N$34,IF(AND(D117=2,I117=1),Inputs!$N$35,IF(AND(D117=3,I117=1),Inputs!$N$36,IF(AND(D117=4,I117=1),Inputs!$N$37,0))))</f>
        <v>0</v>
      </c>
      <c r="AF117" s="19">
        <f>IF(AND(D117=1,I117=1),Inputs!$N$51,IF(AND(D117=2,I117=1),Inputs!$N$52,IF(AND(D117=3,I117=1),Inputs!$N$53,IF(AND(D117=4,I117=1),Inputs!$N$54,0))))</f>
        <v>0</v>
      </c>
      <c r="AG117" s="19" t="e">
        <f t="shared" si="17"/>
        <v>#N/A</v>
      </c>
      <c r="AH117" s="19" t="e">
        <f t="shared" si="18"/>
        <v>#N/A</v>
      </c>
      <c r="AI117" s="19" t="e">
        <f t="shared" si="19"/>
        <v>#N/A</v>
      </c>
      <c r="AJ117" s="19" t="e">
        <f>IF(K117=2,Inputs!$B$7,IF(K117=3,Inputs!$B$8,IF(K117=4,Inputs!$B$9,IF(K117=5,Inputs!$B$10,IF(K117=6,Inputs!$B$11)))))</f>
        <v>#N/A</v>
      </c>
      <c r="AK117" s="19">
        <f>Inputs!$B$65+C117</f>
        <v>500</v>
      </c>
      <c r="AL117" s="19" t="e">
        <f t="shared" si="20"/>
        <v>#N/A</v>
      </c>
      <c r="AM117" s="19" t="e">
        <f t="shared" si="21"/>
        <v>#N/A</v>
      </c>
      <c r="AN117" s="19" t="e">
        <f t="shared" si="11"/>
        <v>#N/A</v>
      </c>
      <c r="AO117" s="19" t="e">
        <f t="shared" si="12"/>
        <v>#N/A</v>
      </c>
      <c r="AP117" s="19" t="e">
        <f t="shared" si="13"/>
        <v>#N/A</v>
      </c>
      <c r="AQ117" s="22">
        <f t="shared" si="14"/>
        <v>0</v>
      </c>
      <c r="AR117" s="22">
        <f t="shared" si="15"/>
        <v>0</v>
      </c>
      <c r="AS117" s="22">
        <f>IF(AND(AQ117&gt;=Inputs!$B$15,D117=2),MAX(C117,Inputs!$B$15),AQ117)</f>
        <v>0</v>
      </c>
      <c r="AT117" s="22">
        <f>IF(AND(AR117&gt;=Inputs!$B$15,D117=2),MAX(C117,Inputs!$B$15),AR117)</f>
        <v>0</v>
      </c>
      <c r="AU117" s="22">
        <f>IF(AND(AS117&gt;=Inputs!$B$16,D117&lt;4),MAX(C117,Inputs!$B$16),AS117)</f>
        <v>0</v>
      </c>
      <c r="AV117" s="22">
        <f>IF(AND(AT117&gt;=Inputs!$B$16,D117&lt;4),MAX(C117,Inputs!$B$16),AT117)</f>
        <v>0</v>
      </c>
      <c r="AW117" s="20">
        <f>IF(AU117&gt;Inputs!$B$17,Inputs!$B$17,AU117)</f>
        <v>0</v>
      </c>
      <c r="AX117" s="20">
        <f>IF(AV117&gt;Inputs!$B$17,Inputs!$B$17,AV117)</f>
        <v>0</v>
      </c>
    </row>
    <row r="118" spans="1:50" x14ac:dyDescent="0.25">
      <c r="A118" s="1">
        <f>Levels!A119</f>
        <v>0</v>
      </c>
      <c r="B118" s="1">
        <f>Levels!B119</f>
        <v>0</v>
      </c>
      <c r="C118" s="15">
        <f>IF(AND(E118=0,F118=1),Levels!C119,'2014-2015'!AW118)</f>
        <v>0</v>
      </c>
      <c r="D118" s="1">
        <f>Levels!G119</f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 t="e">
        <f>Levels!AF119</f>
        <v>#N/A</v>
      </c>
      <c r="K118" s="1" t="e">
        <f>Levels!AG119</f>
        <v>#N/A</v>
      </c>
      <c r="L118" s="1" t="e">
        <f t="shared" si="16"/>
        <v>#N/A</v>
      </c>
      <c r="M118" s="19">
        <f>IF(D118=1,Inputs!$J$25,IF(D118=2,Inputs!$J$26,IF(D118=3,Inputs!$J$27,IF(D118=4,Inputs!$J$28,0))))</f>
        <v>0</v>
      </c>
      <c r="N118" s="19">
        <f>IF(D118=1,Inputs!$J$42,IF(D118=2,Inputs!$J$43,IF(D118=3,Inputs!$J$44,IF(D118=4,Inputs!$J$45,0))))</f>
        <v>0</v>
      </c>
      <c r="O118" s="19">
        <f>IF(D118=1,Inputs!$K$25,IF(D118=2,Inputs!$K$26,IF(D118=3,Inputs!$K$27,IF(D118=4,Inputs!$K$28,0))))</f>
        <v>0</v>
      </c>
      <c r="P118" s="19">
        <f>IF(D118=1,Inputs!$K$42,IF(D118=2,Inputs!$K$43,IF(D118=3,Inputs!$K$44,IF(D118=4,Inputs!$K$45,0))))</f>
        <v>0</v>
      </c>
      <c r="Q118" s="19">
        <f>IF(AND(D118=1,G118=1),Inputs!$L$25,IF(AND(D118=2,G118=1),Inputs!$L$26,IF(AND(D118=3,G118=1),Inputs!$L$27,IF(AND(D118=4,G118=1),Inputs!$L$28,0))))</f>
        <v>0</v>
      </c>
      <c r="R118" s="19">
        <f>IF(AND(D118=1,G118=1),Inputs!$L$42,IF(AND(D118=2,G118=1),Inputs!$L$43,IF(AND(D118=3,G118=1),Inputs!$L$44,IF(AND(D118=4,G118=1),Inputs!$L$45,0))))</f>
        <v>0</v>
      </c>
      <c r="S118" s="19">
        <f>IF(AND(D118=1,H118=1),Inputs!$M$25,IF(AND(D118=2,H118=1),Inputs!$M$26,IF(AND(D118=3,H118=1),Inputs!$M$27,IF(AND(D118=4,H118=1),Inputs!$M$28,0))))</f>
        <v>0</v>
      </c>
      <c r="T118" s="19">
        <f>IF(AND(D118=1,H118=1),Inputs!$M$42,IF(AND(D118=2,H118=1),Inputs!$M$43,IF(AND(D118=3,H118=1),Inputs!$M$44,IF(AND(D118=4,H118=1),Inputs!$M$45,0))))</f>
        <v>0</v>
      </c>
      <c r="U118" s="19">
        <f>IF(AND(D118=1,I118=1),Inputs!$N$25,IF(AND(D118=2,I118=1),Inputs!$N$26,IF(AND(D118=3,I118=1),Inputs!$N$27,IF(AND(D118=4,I118=1),Inputs!$N$28,0))))</f>
        <v>0</v>
      </c>
      <c r="V118" s="19">
        <f>IF(AND(D118=1,I118=1),Inputs!$N$42,IF(AND(D118=2,I118=1),Inputs!$N$43,IF(AND(D118=3,I118=1),Inputs!$N$44,IF(AND(D118=4,I118=1),Inputs!$N$45,0))))</f>
        <v>0</v>
      </c>
      <c r="W118" s="19">
        <f>IF(D118=1,Inputs!$J$34,IF(D118=2,Inputs!$J$35,IF(D118=3,Inputs!$J$36,IF(D118=4,Inputs!$J$37,0))))</f>
        <v>0</v>
      </c>
      <c r="X118" s="19">
        <f>IF(D118=1,Inputs!$J$51,IF(D118=2,Inputs!$J$52,IF(D118=3,Inputs!$J$53,IF(D118=4,Inputs!$J$54,0))))</f>
        <v>0</v>
      </c>
      <c r="Y118" s="19">
        <f>IF(D118=1,Inputs!$K$34,IF(D118=2,Inputs!$K$35,IF(D118=3,Inputs!$K$36,IF(D118=4,Inputs!$K$37,0))))</f>
        <v>0</v>
      </c>
      <c r="Z118" s="19">
        <f>IF(D118=1,Inputs!$K$51,IF(D118=2,Inputs!$K$52,IF(D118=3,Inputs!$K$53,IF(D118=4,Inputs!$K$54,0))))</f>
        <v>0</v>
      </c>
      <c r="AA118" s="19">
        <f>IF(AND(D118=1,G118=1),Inputs!$L$34,IF(AND(D118=2,G118=1),Inputs!$L$35,IF(AND(D118=3,G118=1),Inputs!$L$36,IF(AND(D118=4,G118=1),Inputs!$L$37,0))))</f>
        <v>0</v>
      </c>
      <c r="AB118" s="19">
        <f>IF(AND(D118=1,G118=1),Inputs!$L$51,IF(AND(D118=2,G118=1),Inputs!$L$52,IF(AND(D118=3,G118=1),Inputs!$L$53,IF(AND(D118=4,G118=1),Inputs!$L$54,0))))</f>
        <v>0</v>
      </c>
      <c r="AC118" s="19">
        <f>IF(AND(D118=1,H118=1),Inputs!$M$34,IF(AND(D118=2,H118=1),Inputs!$M$35,IF(AND(D118=3,H118=1),Inputs!$M$36,IF(AND(D118=4,H118=1),Inputs!$M$37,0))))</f>
        <v>0</v>
      </c>
      <c r="AD118" s="19">
        <f>IF(AND(D118=1,H118=1),Inputs!$M$51,IF(AND(D118=2,H118=1),Inputs!$M$52,IF(AND(D118=3,H118=1),Inputs!$M$53,IF(AND(D118=4,H118=1),Inputs!$M$54,0))))</f>
        <v>0</v>
      </c>
      <c r="AE118" s="19">
        <f>IF(AND(D118=1,I118=1),Inputs!$N$34,IF(AND(D118=2,I118=1),Inputs!$N$35,IF(AND(D118=3,I118=1),Inputs!$N$36,IF(AND(D118=4,I118=1),Inputs!$N$37,0))))</f>
        <v>0</v>
      </c>
      <c r="AF118" s="19">
        <f>IF(AND(D118=1,I118=1),Inputs!$N$51,IF(AND(D118=2,I118=1),Inputs!$N$52,IF(AND(D118=3,I118=1),Inputs!$N$53,IF(AND(D118=4,I118=1),Inputs!$N$54,0))))</f>
        <v>0</v>
      </c>
      <c r="AG118" s="19" t="e">
        <f t="shared" si="17"/>
        <v>#N/A</v>
      </c>
      <c r="AH118" s="19" t="e">
        <f t="shared" si="18"/>
        <v>#N/A</v>
      </c>
      <c r="AI118" s="19" t="e">
        <f t="shared" si="19"/>
        <v>#N/A</v>
      </c>
      <c r="AJ118" s="19" t="e">
        <f>IF(K118=2,Inputs!$B$7,IF(K118=3,Inputs!$B$8,IF(K118=4,Inputs!$B$9,IF(K118=5,Inputs!$B$10,IF(K118=6,Inputs!$B$11)))))</f>
        <v>#N/A</v>
      </c>
      <c r="AK118" s="19">
        <f>Inputs!$B$65+C118</f>
        <v>500</v>
      </c>
      <c r="AL118" s="19" t="e">
        <f t="shared" si="20"/>
        <v>#N/A</v>
      </c>
      <c r="AM118" s="19" t="e">
        <f t="shared" si="21"/>
        <v>#N/A</v>
      </c>
      <c r="AN118" s="19" t="e">
        <f t="shared" si="11"/>
        <v>#N/A</v>
      </c>
      <c r="AO118" s="19" t="e">
        <f t="shared" si="12"/>
        <v>#N/A</v>
      </c>
      <c r="AP118" s="19" t="e">
        <f t="shared" si="13"/>
        <v>#N/A</v>
      </c>
      <c r="AQ118" s="22">
        <f t="shared" si="14"/>
        <v>0</v>
      </c>
      <c r="AR118" s="22">
        <f t="shared" si="15"/>
        <v>0</v>
      </c>
      <c r="AS118" s="22">
        <f>IF(AND(AQ118&gt;=Inputs!$B$15,D118=2),MAX(C118,Inputs!$B$15),AQ118)</f>
        <v>0</v>
      </c>
      <c r="AT118" s="22">
        <f>IF(AND(AR118&gt;=Inputs!$B$15,D118=2),MAX(C118,Inputs!$B$15),AR118)</f>
        <v>0</v>
      </c>
      <c r="AU118" s="22">
        <f>IF(AND(AS118&gt;=Inputs!$B$16,D118&lt;4),MAX(C118,Inputs!$B$16),AS118)</f>
        <v>0</v>
      </c>
      <c r="AV118" s="22">
        <f>IF(AND(AT118&gt;=Inputs!$B$16,D118&lt;4),MAX(C118,Inputs!$B$16),AT118)</f>
        <v>0</v>
      </c>
      <c r="AW118" s="20">
        <f>IF(AU118&gt;Inputs!$B$17,Inputs!$B$17,AU118)</f>
        <v>0</v>
      </c>
      <c r="AX118" s="20">
        <f>IF(AV118&gt;Inputs!$B$17,Inputs!$B$17,AV118)</f>
        <v>0</v>
      </c>
    </row>
    <row r="119" spans="1:50" x14ac:dyDescent="0.25">
      <c r="A119" s="1">
        <f>Levels!A120</f>
        <v>0</v>
      </c>
      <c r="B119" s="1">
        <f>Levels!B120</f>
        <v>0</v>
      </c>
      <c r="C119" s="15">
        <f>IF(AND(E119=0,F119=1),Levels!C120,'2014-2015'!AW119)</f>
        <v>0</v>
      </c>
      <c r="D119" s="1">
        <f>Levels!G120</f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 t="e">
        <f>Levels!AF120</f>
        <v>#N/A</v>
      </c>
      <c r="K119" s="1" t="e">
        <f>Levels!AG120</f>
        <v>#N/A</v>
      </c>
      <c r="L119" s="1" t="e">
        <f t="shared" si="16"/>
        <v>#N/A</v>
      </c>
      <c r="M119" s="19">
        <f>IF(D119=1,Inputs!$J$25,IF(D119=2,Inputs!$J$26,IF(D119=3,Inputs!$J$27,IF(D119=4,Inputs!$J$28,0))))</f>
        <v>0</v>
      </c>
      <c r="N119" s="19">
        <f>IF(D119=1,Inputs!$J$42,IF(D119=2,Inputs!$J$43,IF(D119=3,Inputs!$J$44,IF(D119=4,Inputs!$J$45,0))))</f>
        <v>0</v>
      </c>
      <c r="O119" s="19">
        <f>IF(D119=1,Inputs!$K$25,IF(D119=2,Inputs!$K$26,IF(D119=3,Inputs!$K$27,IF(D119=4,Inputs!$K$28,0))))</f>
        <v>0</v>
      </c>
      <c r="P119" s="19">
        <f>IF(D119=1,Inputs!$K$42,IF(D119=2,Inputs!$K$43,IF(D119=3,Inputs!$K$44,IF(D119=4,Inputs!$K$45,0))))</f>
        <v>0</v>
      </c>
      <c r="Q119" s="19">
        <f>IF(AND(D119=1,G119=1),Inputs!$L$25,IF(AND(D119=2,G119=1),Inputs!$L$26,IF(AND(D119=3,G119=1),Inputs!$L$27,IF(AND(D119=4,G119=1),Inputs!$L$28,0))))</f>
        <v>0</v>
      </c>
      <c r="R119" s="19">
        <f>IF(AND(D119=1,G119=1),Inputs!$L$42,IF(AND(D119=2,G119=1),Inputs!$L$43,IF(AND(D119=3,G119=1),Inputs!$L$44,IF(AND(D119=4,G119=1),Inputs!$L$45,0))))</f>
        <v>0</v>
      </c>
      <c r="S119" s="19">
        <f>IF(AND(D119=1,H119=1),Inputs!$M$25,IF(AND(D119=2,H119=1),Inputs!$M$26,IF(AND(D119=3,H119=1),Inputs!$M$27,IF(AND(D119=4,H119=1),Inputs!$M$28,0))))</f>
        <v>0</v>
      </c>
      <c r="T119" s="19">
        <f>IF(AND(D119=1,H119=1),Inputs!$M$42,IF(AND(D119=2,H119=1),Inputs!$M$43,IF(AND(D119=3,H119=1),Inputs!$M$44,IF(AND(D119=4,H119=1),Inputs!$M$45,0))))</f>
        <v>0</v>
      </c>
      <c r="U119" s="19">
        <f>IF(AND(D119=1,I119=1),Inputs!$N$25,IF(AND(D119=2,I119=1),Inputs!$N$26,IF(AND(D119=3,I119=1),Inputs!$N$27,IF(AND(D119=4,I119=1),Inputs!$N$28,0))))</f>
        <v>0</v>
      </c>
      <c r="V119" s="19">
        <f>IF(AND(D119=1,I119=1),Inputs!$N$42,IF(AND(D119=2,I119=1),Inputs!$N$43,IF(AND(D119=3,I119=1),Inputs!$N$44,IF(AND(D119=4,I119=1),Inputs!$N$45,0))))</f>
        <v>0</v>
      </c>
      <c r="W119" s="19">
        <f>IF(D119=1,Inputs!$J$34,IF(D119=2,Inputs!$J$35,IF(D119=3,Inputs!$J$36,IF(D119=4,Inputs!$J$37,0))))</f>
        <v>0</v>
      </c>
      <c r="X119" s="19">
        <f>IF(D119=1,Inputs!$J$51,IF(D119=2,Inputs!$J$52,IF(D119=3,Inputs!$J$53,IF(D119=4,Inputs!$J$54,0))))</f>
        <v>0</v>
      </c>
      <c r="Y119" s="19">
        <f>IF(D119=1,Inputs!$K$34,IF(D119=2,Inputs!$K$35,IF(D119=3,Inputs!$K$36,IF(D119=4,Inputs!$K$37,0))))</f>
        <v>0</v>
      </c>
      <c r="Z119" s="19">
        <f>IF(D119=1,Inputs!$K$51,IF(D119=2,Inputs!$K$52,IF(D119=3,Inputs!$K$53,IF(D119=4,Inputs!$K$54,0))))</f>
        <v>0</v>
      </c>
      <c r="AA119" s="19">
        <f>IF(AND(D119=1,G119=1),Inputs!$L$34,IF(AND(D119=2,G119=1),Inputs!$L$35,IF(AND(D119=3,G119=1),Inputs!$L$36,IF(AND(D119=4,G119=1),Inputs!$L$37,0))))</f>
        <v>0</v>
      </c>
      <c r="AB119" s="19">
        <f>IF(AND(D119=1,G119=1),Inputs!$L$51,IF(AND(D119=2,G119=1),Inputs!$L$52,IF(AND(D119=3,G119=1),Inputs!$L$53,IF(AND(D119=4,G119=1),Inputs!$L$54,0))))</f>
        <v>0</v>
      </c>
      <c r="AC119" s="19">
        <f>IF(AND(D119=1,H119=1),Inputs!$M$34,IF(AND(D119=2,H119=1),Inputs!$M$35,IF(AND(D119=3,H119=1),Inputs!$M$36,IF(AND(D119=4,H119=1),Inputs!$M$37,0))))</f>
        <v>0</v>
      </c>
      <c r="AD119" s="19">
        <f>IF(AND(D119=1,H119=1),Inputs!$M$51,IF(AND(D119=2,H119=1),Inputs!$M$52,IF(AND(D119=3,H119=1),Inputs!$M$53,IF(AND(D119=4,H119=1),Inputs!$M$54,0))))</f>
        <v>0</v>
      </c>
      <c r="AE119" s="19">
        <f>IF(AND(D119=1,I119=1),Inputs!$N$34,IF(AND(D119=2,I119=1),Inputs!$N$35,IF(AND(D119=3,I119=1),Inputs!$N$36,IF(AND(D119=4,I119=1),Inputs!$N$37,0))))</f>
        <v>0</v>
      </c>
      <c r="AF119" s="19">
        <f>IF(AND(D119=1,I119=1),Inputs!$N$51,IF(AND(D119=2,I119=1),Inputs!$N$52,IF(AND(D119=3,I119=1),Inputs!$N$53,IF(AND(D119=4,I119=1),Inputs!$N$54,0))))</f>
        <v>0</v>
      </c>
      <c r="AG119" s="19" t="e">
        <f t="shared" si="17"/>
        <v>#N/A</v>
      </c>
      <c r="AH119" s="19" t="e">
        <f t="shared" si="18"/>
        <v>#N/A</v>
      </c>
      <c r="AI119" s="19" t="e">
        <f t="shared" si="19"/>
        <v>#N/A</v>
      </c>
      <c r="AJ119" s="19" t="e">
        <f>IF(K119=2,Inputs!$B$7,IF(K119=3,Inputs!$B$8,IF(K119=4,Inputs!$B$9,IF(K119=5,Inputs!$B$10,IF(K119=6,Inputs!$B$11)))))</f>
        <v>#N/A</v>
      </c>
      <c r="AK119" s="19">
        <f>Inputs!$B$65+C119</f>
        <v>500</v>
      </c>
      <c r="AL119" s="19" t="e">
        <f t="shared" si="20"/>
        <v>#N/A</v>
      </c>
      <c r="AM119" s="19" t="e">
        <f t="shared" si="21"/>
        <v>#N/A</v>
      </c>
      <c r="AN119" s="19" t="e">
        <f t="shared" si="11"/>
        <v>#N/A</v>
      </c>
      <c r="AO119" s="19" t="e">
        <f t="shared" si="12"/>
        <v>#N/A</v>
      </c>
      <c r="AP119" s="19" t="e">
        <f t="shared" si="13"/>
        <v>#N/A</v>
      </c>
      <c r="AQ119" s="22">
        <f t="shared" si="14"/>
        <v>0</v>
      </c>
      <c r="AR119" s="22">
        <f t="shared" si="15"/>
        <v>0</v>
      </c>
      <c r="AS119" s="22">
        <f>IF(AND(AQ119&gt;=Inputs!$B$15,D119=2),MAX(C119,Inputs!$B$15),AQ119)</f>
        <v>0</v>
      </c>
      <c r="AT119" s="22">
        <f>IF(AND(AR119&gt;=Inputs!$B$15,D119=2),MAX(C119,Inputs!$B$15),AR119)</f>
        <v>0</v>
      </c>
      <c r="AU119" s="22">
        <f>IF(AND(AS119&gt;=Inputs!$B$16,D119&lt;4),MAX(C119,Inputs!$B$16),AS119)</f>
        <v>0</v>
      </c>
      <c r="AV119" s="22">
        <f>IF(AND(AT119&gt;=Inputs!$B$16,D119&lt;4),MAX(C119,Inputs!$B$16),AT119)</f>
        <v>0</v>
      </c>
      <c r="AW119" s="20">
        <f>IF(AU119&gt;Inputs!$B$17,Inputs!$B$17,AU119)</f>
        <v>0</v>
      </c>
      <c r="AX119" s="20">
        <f>IF(AV119&gt;Inputs!$B$17,Inputs!$B$17,AV119)</f>
        <v>0</v>
      </c>
    </row>
    <row r="120" spans="1:50" x14ac:dyDescent="0.25">
      <c r="A120" s="1">
        <f>Levels!A121</f>
        <v>0</v>
      </c>
      <c r="B120" s="1">
        <f>Levels!B121</f>
        <v>0</v>
      </c>
      <c r="C120" s="15">
        <f>IF(AND(E120=0,F120=1),Levels!C121,'2014-2015'!AW120)</f>
        <v>0</v>
      </c>
      <c r="D120" s="1">
        <f>Levels!G121</f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 t="e">
        <f>Levels!AF121</f>
        <v>#N/A</v>
      </c>
      <c r="K120" s="1" t="e">
        <f>Levels!AG121</f>
        <v>#N/A</v>
      </c>
      <c r="L120" s="1" t="e">
        <f t="shared" si="16"/>
        <v>#N/A</v>
      </c>
      <c r="M120" s="19">
        <f>IF(D120=1,Inputs!$J$25,IF(D120=2,Inputs!$J$26,IF(D120=3,Inputs!$J$27,IF(D120=4,Inputs!$J$28,0))))</f>
        <v>0</v>
      </c>
      <c r="N120" s="19">
        <f>IF(D120=1,Inputs!$J$42,IF(D120=2,Inputs!$J$43,IF(D120=3,Inputs!$J$44,IF(D120=4,Inputs!$J$45,0))))</f>
        <v>0</v>
      </c>
      <c r="O120" s="19">
        <f>IF(D120=1,Inputs!$K$25,IF(D120=2,Inputs!$K$26,IF(D120=3,Inputs!$K$27,IF(D120=4,Inputs!$K$28,0))))</f>
        <v>0</v>
      </c>
      <c r="P120" s="19">
        <f>IF(D120=1,Inputs!$K$42,IF(D120=2,Inputs!$K$43,IF(D120=3,Inputs!$K$44,IF(D120=4,Inputs!$K$45,0))))</f>
        <v>0</v>
      </c>
      <c r="Q120" s="19">
        <f>IF(AND(D120=1,G120=1),Inputs!$L$25,IF(AND(D120=2,G120=1),Inputs!$L$26,IF(AND(D120=3,G120=1),Inputs!$L$27,IF(AND(D120=4,G120=1),Inputs!$L$28,0))))</f>
        <v>0</v>
      </c>
      <c r="R120" s="19">
        <f>IF(AND(D120=1,G120=1),Inputs!$L$42,IF(AND(D120=2,G120=1),Inputs!$L$43,IF(AND(D120=3,G120=1),Inputs!$L$44,IF(AND(D120=4,G120=1),Inputs!$L$45,0))))</f>
        <v>0</v>
      </c>
      <c r="S120" s="19">
        <f>IF(AND(D120=1,H120=1),Inputs!$M$25,IF(AND(D120=2,H120=1),Inputs!$M$26,IF(AND(D120=3,H120=1),Inputs!$M$27,IF(AND(D120=4,H120=1),Inputs!$M$28,0))))</f>
        <v>0</v>
      </c>
      <c r="T120" s="19">
        <f>IF(AND(D120=1,H120=1),Inputs!$M$42,IF(AND(D120=2,H120=1),Inputs!$M$43,IF(AND(D120=3,H120=1),Inputs!$M$44,IF(AND(D120=4,H120=1),Inputs!$M$45,0))))</f>
        <v>0</v>
      </c>
      <c r="U120" s="19">
        <f>IF(AND(D120=1,I120=1),Inputs!$N$25,IF(AND(D120=2,I120=1),Inputs!$N$26,IF(AND(D120=3,I120=1),Inputs!$N$27,IF(AND(D120=4,I120=1),Inputs!$N$28,0))))</f>
        <v>0</v>
      </c>
      <c r="V120" s="19">
        <f>IF(AND(D120=1,I120=1),Inputs!$N$42,IF(AND(D120=2,I120=1),Inputs!$N$43,IF(AND(D120=3,I120=1),Inputs!$N$44,IF(AND(D120=4,I120=1),Inputs!$N$45,0))))</f>
        <v>0</v>
      </c>
      <c r="W120" s="19">
        <f>IF(D120=1,Inputs!$J$34,IF(D120=2,Inputs!$J$35,IF(D120=3,Inputs!$J$36,IF(D120=4,Inputs!$J$37,0))))</f>
        <v>0</v>
      </c>
      <c r="X120" s="19">
        <f>IF(D120=1,Inputs!$J$51,IF(D120=2,Inputs!$J$52,IF(D120=3,Inputs!$J$53,IF(D120=4,Inputs!$J$54,0))))</f>
        <v>0</v>
      </c>
      <c r="Y120" s="19">
        <f>IF(D120=1,Inputs!$K$34,IF(D120=2,Inputs!$K$35,IF(D120=3,Inputs!$K$36,IF(D120=4,Inputs!$K$37,0))))</f>
        <v>0</v>
      </c>
      <c r="Z120" s="19">
        <f>IF(D120=1,Inputs!$K$51,IF(D120=2,Inputs!$K$52,IF(D120=3,Inputs!$K$53,IF(D120=4,Inputs!$K$54,0))))</f>
        <v>0</v>
      </c>
      <c r="AA120" s="19">
        <f>IF(AND(D120=1,G120=1),Inputs!$L$34,IF(AND(D120=2,G120=1),Inputs!$L$35,IF(AND(D120=3,G120=1),Inputs!$L$36,IF(AND(D120=4,G120=1),Inputs!$L$37,0))))</f>
        <v>0</v>
      </c>
      <c r="AB120" s="19">
        <f>IF(AND(D120=1,G120=1),Inputs!$L$51,IF(AND(D120=2,G120=1),Inputs!$L$52,IF(AND(D120=3,G120=1),Inputs!$L$53,IF(AND(D120=4,G120=1),Inputs!$L$54,0))))</f>
        <v>0</v>
      </c>
      <c r="AC120" s="19">
        <f>IF(AND(D120=1,H120=1),Inputs!$M$34,IF(AND(D120=2,H120=1),Inputs!$M$35,IF(AND(D120=3,H120=1),Inputs!$M$36,IF(AND(D120=4,H120=1),Inputs!$M$37,0))))</f>
        <v>0</v>
      </c>
      <c r="AD120" s="19">
        <f>IF(AND(D120=1,H120=1),Inputs!$M$51,IF(AND(D120=2,H120=1),Inputs!$M$52,IF(AND(D120=3,H120=1),Inputs!$M$53,IF(AND(D120=4,H120=1),Inputs!$M$54,0))))</f>
        <v>0</v>
      </c>
      <c r="AE120" s="19">
        <f>IF(AND(D120=1,I120=1),Inputs!$N$34,IF(AND(D120=2,I120=1),Inputs!$N$35,IF(AND(D120=3,I120=1),Inputs!$N$36,IF(AND(D120=4,I120=1),Inputs!$N$37,0))))</f>
        <v>0</v>
      </c>
      <c r="AF120" s="19">
        <f>IF(AND(D120=1,I120=1),Inputs!$N$51,IF(AND(D120=2,I120=1),Inputs!$N$52,IF(AND(D120=3,I120=1),Inputs!$N$53,IF(AND(D120=4,I120=1),Inputs!$N$54,0))))</f>
        <v>0</v>
      </c>
      <c r="AG120" s="19" t="e">
        <f t="shared" si="17"/>
        <v>#N/A</v>
      </c>
      <c r="AH120" s="19" t="e">
        <f t="shared" si="18"/>
        <v>#N/A</v>
      </c>
      <c r="AI120" s="19" t="e">
        <f t="shared" si="19"/>
        <v>#N/A</v>
      </c>
      <c r="AJ120" s="19" t="e">
        <f>IF(K120=2,Inputs!$B$7,IF(K120=3,Inputs!$B$8,IF(K120=4,Inputs!$B$9,IF(K120=5,Inputs!$B$10,IF(K120=6,Inputs!$B$11)))))</f>
        <v>#N/A</v>
      </c>
      <c r="AK120" s="19">
        <f>Inputs!$B$65+C120</f>
        <v>500</v>
      </c>
      <c r="AL120" s="19" t="e">
        <f t="shared" si="20"/>
        <v>#N/A</v>
      </c>
      <c r="AM120" s="19" t="e">
        <f t="shared" si="21"/>
        <v>#N/A</v>
      </c>
      <c r="AN120" s="19" t="e">
        <f t="shared" si="11"/>
        <v>#N/A</v>
      </c>
      <c r="AO120" s="19" t="e">
        <f t="shared" si="12"/>
        <v>#N/A</v>
      </c>
      <c r="AP120" s="19" t="e">
        <f t="shared" si="13"/>
        <v>#N/A</v>
      </c>
      <c r="AQ120" s="22">
        <f t="shared" si="14"/>
        <v>0</v>
      </c>
      <c r="AR120" s="22">
        <f t="shared" si="15"/>
        <v>0</v>
      </c>
      <c r="AS120" s="22">
        <f>IF(AND(AQ120&gt;=Inputs!$B$15,D120=2),MAX(C120,Inputs!$B$15),AQ120)</f>
        <v>0</v>
      </c>
      <c r="AT120" s="22">
        <f>IF(AND(AR120&gt;=Inputs!$B$15,D120=2),MAX(C120,Inputs!$B$15),AR120)</f>
        <v>0</v>
      </c>
      <c r="AU120" s="22">
        <f>IF(AND(AS120&gt;=Inputs!$B$16,D120&lt;4),MAX(C120,Inputs!$B$16),AS120)</f>
        <v>0</v>
      </c>
      <c r="AV120" s="22">
        <f>IF(AND(AT120&gt;=Inputs!$B$16,D120&lt;4),MAX(C120,Inputs!$B$16),AT120)</f>
        <v>0</v>
      </c>
      <c r="AW120" s="20">
        <f>IF(AU120&gt;Inputs!$B$17,Inputs!$B$17,AU120)</f>
        <v>0</v>
      </c>
      <c r="AX120" s="20">
        <f>IF(AV120&gt;Inputs!$B$17,Inputs!$B$17,AV120)</f>
        <v>0</v>
      </c>
    </row>
    <row r="121" spans="1:50" x14ac:dyDescent="0.25">
      <c r="A121" s="1">
        <f>Levels!A122</f>
        <v>0</v>
      </c>
      <c r="B121" s="1">
        <f>Levels!B122</f>
        <v>0</v>
      </c>
      <c r="C121" s="15">
        <f>IF(AND(E121=0,F121=1),Levels!C122,'2014-2015'!AW121)</f>
        <v>0</v>
      </c>
      <c r="D121" s="1">
        <f>Levels!G122</f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 t="e">
        <f>Levels!AF122</f>
        <v>#N/A</v>
      </c>
      <c r="K121" s="1" t="e">
        <f>Levels!AG122</f>
        <v>#N/A</v>
      </c>
      <c r="L121" s="1" t="e">
        <f t="shared" si="16"/>
        <v>#N/A</v>
      </c>
      <c r="M121" s="19">
        <f>IF(D121=1,Inputs!$J$25,IF(D121=2,Inputs!$J$26,IF(D121=3,Inputs!$J$27,IF(D121=4,Inputs!$J$28,0))))</f>
        <v>0</v>
      </c>
      <c r="N121" s="19">
        <f>IF(D121=1,Inputs!$J$42,IF(D121=2,Inputs!$J$43,IF(D121=3,Inputs!$J$44,IF(D121=4,Inputs!$J$45,0))))</f>
        <v>0</v>
      </c>
      <c r="O121" s="19">
        <f>IF(D121=1,Inputs!$K$25,IF(D121=2,Inputs!$K$26,IF(D121=3,Inputs!$K$27,IF(D121=4,Inputs!$K$28,0))))</f>
        <v>0</v>
      </c>
      <c r="P121" s="19">
        <f>IF(D121=1,Inputs!$K$42,IF(D121=2,Inputs!$K$43,IF(D121=3,Inputs!$K$44,IF(D121=4,Inputs!$K$45,0))))</f>
        <v>0</v>
      </c>
      <c r="Q121" s="19">
        <f>IF(AND(D121=1,G121=1),Inputs!$L$25,IF(AND(D121=2,G121=1),Inputs!$L$26,IF(AND(D121=3,G121=1),Inputs!$L$27,IF(AND(D121=4,G121=1),Inputs!$L$28,0))))</f>
        <v>0</v>
      </c>
      <c r="R121" s="19">
        <f>IF(AND(D121=1,G121=1),Inputs!$L$42,IF(AND(D121=2,G121=1),Inputs!$L$43,IF(AND(D121=3,G121=1),Inputs!$L$44,IF(AND(D121=4,G121=1),Inputs!$L$45,0))))</f>
        <v>0</v>
      </c>
      <c r="S121" s="19">
        <f>IF(AND(D121=1,H121=1),Inputs!$M$25,IF(AND(D121=2,H121=1),Inputs!$M$26,IF(AND(D121=3,H121=1),Inputs!$M$27,IF(AND(D121=4,H121=1),Inputs!$M$28,0))))</f>
        <v>0</v>
      </c>
      <c r="T121" s="19">
        <f>IF(AND(D121=1,H121=1),Inputs!$M$42,IF(AND(D121=2,H121=1),Inputs!$M$43,IF(AND(D121=3,H121=1),Inputs!$M$44,IF(AND(D121=4,H121=1),Inputs!$M$45,0))))</f>
        <v>0</v>
      </c>
      <c r="U121" s="19">
        <f>IF(AND(D121=1,I121=1),Inputs!$N$25,IF(AND(D121=2,I121=1),Inputs!$N$26,IF(AND(D121=3,I121=1),Inputs!$N$27,IF(AND(D121=4,I121=1),Inputs!$N$28,0))))</f>
        <v>0</v>
      </c>
      <c r="V121" s="19">
        <f>IF(AND(D121=1,I121=1),Inputs!$N$42,IF(AND(D121=2,I121=1),Inputs!$N$43,IF(AND(D121=3,I121=1),Inputs!$N$44,IF(AND(D121=4,I121=1),Inputs!$N$45,0))))</f>
        <v>0</v>
      </c>
      <c r="W121" s="19">
        <f>IF(D121=1,Inputs!$J$34,IF(D121=2,Inputs!$J$35,IF(D121=3,Inputs!$J$36,IF(D121=4,Inputs!$J$37,0))))</f>
        <v>0</v>
      </c>
      <c r="X121" s="19">
        <f>IF(D121=1,Inputs!$J$51,IF(D121=2,Inputs!$J$52,IF(D121=3,Inputs!$J$53,IF(D121=4,Inputs!$J$54,0))))</f>
        <v>0</v>
      </c>
      <c r="Y121" s="19">
        <f>IF(D121=1,Inputs!$K$34,IF(D121=2,Inputs!$K$35,IF(D121=3,Inputs!$K$36,IF(D121=4,Inputs!$K$37,0))))</f>
        <v>0</v>
      </c>
      <c r="Z121" s="19">
        <f>IF(D121=1,Inputs!$K$51,IF(D121=2,Inputs!$K$52,IF(D121=3,Inputs!$K$53,IF(D121=4,Inputs!$K$54,0))))</f>
        <v>0</v>
      </c>
      <c r="AA121" s="19">
        <f>IF(AND(D121=1,G121=1),Inputs!$L$34,IF(AND(D121=2,G121=1),Inputs!$L$35,IF(AND(D121=3,G121=1),Inputs!$L$36,IF(AND(D121=4,G121=1),Inputs!$L$37,0))))</f>
        <v>0</v>
      </c>
      <c r="AB121" s="19">
        <f>IF(AND(D121=1,G121=1),Inputs!$L$51,IF(AND(D121=2,G121=1),Inputs!$L$52,IF(AND(D121=3,G121=1),Inputs!$L$53,IF(AND(D121=4,G121=1),Inputs!$L$54,0))))</f>
        <v>0</v>
      </c>
      <c r="AC121" s="19">
        <f>IF(AND(D121=1,H121=1),Inputs!$M$34,IF(AND(D121=2,H121=1),Inputs!$M$35,IF(AND(D121=3,H121=1),Inputs!$M$36,IF(AND(D121=4,H121=1),Inputs!$M$37,0))))</f>
        <v>0</v>
      </c>
      <c r="AD121" s="19">
        <f>IF(AND(D121=1,H121=1),Inputs!$M$51,IF(AND(D121=2,H121=1),Inputs!$M$52,IF(AND(D121=3,H121=1),Inputs!$M$53,IF(AND(D121=4,H121=1),Inputs!$M$54,0))))</f>
        <v>0</v>
      </c>
      <c r="AE121" s="19">
        <f>IF(AND(D121=1,I121=1),Inputs!$N$34,IF(AND(D121=2,I121=1),Inputs!$N$35,IF(AND(D121=3,I121=1),Inputs!$N$36,IF(AND(D121=4,I121=1),Inputs!$N$37,0))))</f>
        <v>0</v>
      </c>
      <c r="AF121" s="19">
        <f>IF(AND(D121=1,I121=1),Inputs!$N$51,IF(AND(D121=2,I121=1),Inputs!$N$52,IF(AND(D121=3,I121=1),Inputs!$N$53,IF(AND(D121=4,I121=1),Inputs!$N$54,0))))</f>
        <v>0</v>
      </c>
      <c r="AG121" s="19" t="e">
        <f t="shared" si="17"/>
        <v>#N/A</v>
      </c>
      <c r="AH121" s="19" t="e">
        <f t="shared" si="18"/>
        <v>#N/A</v>
      </c>
      <c r="AI121" s="19" t="e">
        <f t="shared" si="19"/>
        <v>#N/A</v>
      </c>
      <c r="AJ121" s="19" t="e">
        <f>IF(K121=2,Inputs!$B$7,IF(K121=3,Inputs!$B$8,IF(K121=4,Inputs!$B$9,IF(K121=5,Inputs!$B$10,IF(K121=6,Inputs!$B$11)))))</f>
        <v>#N/A</v>
      </c>
      <c r="AK121" s="19">
        <f>Inputs!$B$65+C121</f>
        <v>500</v>
      </c>
      <c r="AL121" s="19" t="e">
        <f t="shared" si="20"/>
        <v>#N/A</v>
      </c>
      <c r="AM121" s="19" t="e">
        <f t="shared" si="21"/>
        <v>#N/A</v>
      </c>
      <c r="AN121" s="19" t="e">
        <f t="shared" si="11"/>
        <v>#N/A</v>
      </c>
      <c r="AO121" s="19" t="e">
        <f t="shared" si="12"/>
        <v>#N/A</v>
      </c>
      <c r="AP121" s="19" t="e">
        <f t="shared" si="13"/>
        <v>#N/A</v>
      </c>
      <c r="AQ121" s="22">
        <f t="shared" si="14"/>
        <v>0</v>
      </c>
      <c r="AR121" s="22">
        <f t="shared" si="15"/>
        <v>0</v>
      </c>
      <c r="AS121" s="22">
        <f>IF(AND(AQ121&gt;=Inputs!$B$15,D121=2),MAX(C121,Inputs!$B$15),AQ121)</f>
        <v>0</v>
      </c>
      <c r="AT121" s="22">
        <f>IF(AND(AR121&gt;=Inputs!$B$15,D121=2),MAX(C121,Inputs!$B$15),AR121)</f>
        <v>0</v>
      </c>
      <c r="AU121" s="22">
        <f>IF(AND(AS121&gt;=Inputs!$B$16,D121&lt;4),MAX(C121,Inputs!$B$16),AS121)</f>
        <v>0</v>
      </c>
      <c r="AV121" s="22">
        <f>IF(AND(AT121&gt;=Inputs!$B$16,D121&lt;4),MAX(C121,Inputs!$B$16),AT121)</f>
        <v>0</v>
      </c>
      <c r="AW121" s="20">
        <f>IF(AU121&gt;Inputs!$B$17,Inputs!$B$17,AU121)</f>
        <v>0</v>
      </c>
      <c r="AX121" s="20">
        <f>IF(AV121&gt;Inputs!$B$17,Inputs!$B$17,AV121)</f>
        <v>0</v>
      </c>
    </row>
    <row r="122" spans="1:50" x14ac:dyDescent="0.25">
      <c r="A122" s="1">
        <f>Levels!A123</f>
        <v>0</v>
      </c>
      <c r="B122" s="1">
        <f>Levels!B123</f>
        <v>0</v>
      </c>
      <c r="C122" s="15">
        <f>IF(AND(E122=0,F122=1),Levels!C123,'2014-2015'!AW122)</f>
        <v>0</v>
      </c>
      <c r="D122" s="1">
        <f>Levels!G123</f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 t="e">
        <f>Levels!AF123</f>
        <v>#N/A</v>
      </c>
      <c r="K122" s="1" t="e">
        <f>Levels!AG123</f>
        <v>#N/A</v>
      </c>
      <c r="L122" s="1" t="e">
        <f t="shared" si="16"/>
        <v>#N/A</v>
      </c>
      <c r="M122" s="19">
        <f>IF(D122=1,Inputs!$J$25,IF(D122=2,Inputs!$J$26,IF(D122=3,Inputs!$J$27,IF(D122=4,Inputs!$J$28,0))))</f>
        <v>0</v>
      </c>
      <c r="N122" s="19">
        <f>IF(D122=1,Inputs!$J$42,IF(D122=2,Inputs!$J$43,IF(D122=3,Inputs!$J$44,IF(D122=4,Inputs!$J$45,0))))</f>
        <v>0</v>
      </c>
      <c r="O122" s="19">
        <f>IF(D122=1,Inputs!$K$25,IF(D122=2,Inputs!$K$26,IF(D122=3,Inputs!$K$27,IF(D122=4,Inputs!$K$28,0))))</f>
        <v>0</v>
      </c>
      <c r="P122" s="19">
        <f>IF(D122=1,Inputs!$K$42,IF(D122=2,Inputs!$K$43,IF(D122=3,Inputs!$K$44,IF(D122=4,Inputs!$K$45,0))))</f>
        <v>0</v>
      </c>
      <c r="Q122" s="19">
        <f>IF(AND(D122=1,G122=1),Inputs!$L$25,IF(AND(D122=2,G122=1),Inputs!$L$26,IF(AND(D122=3,G122=1),Inputs!$L$27,IF(AND(D122=4,G122=1),Inputs!$L$28,0))))</f>
        <v>0</v>
      </c>
      <c r="R122" s="19">
        <f>IF(AND(D122=1,G122=1),Inputs!$L$42,IF(AND(D122=2,G122=1),Inputs!$L$43,IF(AND(D122=3,G122=1),Inputs!$L$44,IF(AND(D122=4,G122=1),Inputs!$L$45,0))))</f>
        <v>0</v>
      </c>
      <c r="S122" s="19">
        <f>IF(AND(D122=1,H122=1),Inputs!$M$25,IF(AND(D122=2,H122=1),Inputs!$M$26,IF(AND(D122=3,H122=1),Inputs!$M$27,IF(AND(D122=4,H122=1),Inputs!$M$28,0))))</f>
        <v>0</v>
      </c>
      <c r="T122" s="19">
        <f>IF(AND(D122=1,H122=1),Inputs!$M$42,IF(AND(D122=2,H122=1),Inputs!$M$43,IF(AND(D122=3,H122=1),Inputs!$M$44,IF(AND(D122=4,H122=1),Inputs!$M$45,0))))</f>
        <v>0</v>
      </c>
      <c r="U122" s="19">
        <f>IF(AND(D122=1,I122=1),Inputs!$N$25,IF(AND(D122=2,I122=1),Inputs!$N$26,IF(AND(D122=3,I122=1),Inputs!$N$27,IF(AND(D122=4,I122=1),Inputs!$N$28,0))))</f>
        <v>0</v>
      </c>
      <c r="V122" s="19">
        <f>IF(AND(D122=1,I122=1),Inputs!$N$42,IF(AND(D122=2,I122=1),Inputs!$N$43,IF(AND(D122=3,I122=1),Inputs!$N$44,IF(AND(D122=4,I122=1),Inputs!$N$45,0))))</f>
        <v>0</v>
      </c>
      <c r="W122" s="19">
        <f>IF(D122=1,Inputs!$J$34,IF(D122=2,Inputs!$J$35,IF(D122=3,Inputs!$J$36,IF(D122=4,Inputs!$J$37,0))))</f>
        <v>0</v>
      </c>
      <c r="X122" s="19">
        <f>IF(D122=1,Inputs!$J$51,IF(D122=2,Inputs!$J$52,IF(D122=3,Inputs!$J$53,IF(D122=4,Inputs!$J$54,0))))</f>
        <v>0</v>
      </c>
      <c r="Y122" s="19">
        <f>IF(D122=1,Inputs!$K$34,IF(D122=2,Inputs!$K$35,IF(D122=3,Inputs!$K$36,IF(D122=4,Inputs!$K$37,0))))</f>
        <v>0</v>
      </c>
      <c r="Z122" s="19">
        <f>IF(D122=1,Inputs!$K$51,IF(D122=2,Inputs!$K$52,IF(D122=3,Inputs!$K$53,IF(D122=4,Inputs!$K$54,0))))</f>
        <v>0</v>
      </c>
      <c r="AA122" s="19">
        <f>IF(AND(D122=1,G122=1),Inputs!$L$34,IF(AND(D122=2,G122=1),Inputs!$L$35,IF(AND(D122=3,G122=1),Inputs!$L$36,IF(AND(D122=4,G122=1),Inputs!$L$37,0))))</f>
        <v>0</v>
      </c>
      <c r="AB122" s="19">
        <f>IF(AND(D122=1,G122=1),Inputs!$L$51,IF(AND(D122=2,G122=1),Inputs!$L$52,IF(AND(D122=3,G122=1),Inputs!$L$53,IF(AND(D122=4,G122=1),Inputs!$L$54,0))))</f>
        <v>0</v>
      </c>
      <c r="AC122" s="19">
        <f>IF(AND(D122=1,H122=1),Inputs!$M$34,IF(AND(D122=2,H122=1),Inputs!$M$35,IF(AND(D122=3,H122=1),Inputs!$M$36,IF(AND(D122=4,H122=1),Inputs!$M$37,0))))</f>
        <v>0</v>
      </c>
      <c r="AD122" s="19">
        <f>IF(AND(D122=1,H122=1),Inputs!$M$51,IF(AND(D122=2,H122=1),Inputs!$M$52,IF(AND(D122=3,H122=1),Inputs!$M$53,IF(AND(D122=4,H122=1),Inputs!$M$54,0))))</f>
        <v>0</v>
      </c>
      <c r="AE122" s="19">
        <f>IF(AND(D122=1,I122=1),Inputs!$N$34,IF(AND(D122=2,I122=1),Inputs!$N$35,IF(AND(D122=3,I122=1),Inputs!$N$36,IF(AND(D122=4,I122=1),Inputs!$N$37,0))))</f>
        <v>0</v>
      </c>
      <c r="AF122" s="19">
        <f>IF(AND(D122=1,I122=1),Inputs!$N$51,IF(AND(D122=2,I122=1),Inputs!$N$52,IF(AND(D122=3,I122=1),Inputs!$N$53,IF(AND(D122=4,I122=1),Inputs!$N$54,0))))</f>
        <v>0</v>
      </c>
      <c r="AG122" s="19" t="e">
        <f t="shared" si="17"/>
        <v>#N/A</v>
      </c>
      <c r="AH122" s="19" t="e">
        <f t="shared" si="18"/>
        <v>#N/A</v>
      </c>
      <c r="AI122" s="19" t="e">
        <f t="shared" si="19"/>
        <v>#N/A</v>
      </c>
      <c r="AJ122" s="19" t="e">
        <f>IF(K122=2,Inputs!$B$7,IF(K122=3,Inputs!$B$8,IF(K122=4,Inputs!$B$9,IF(K122=5,Inputs!$B$10,IF(K122=6,Inputs!$B$11)))))</f>
        <v>#N/A</v>
      </c>
      <c r="AK122" s="19">
        <f>Inputs!$B$65+C122</f>
        <v>500</v>
      </c>
      <c r="AL122" s="19" t="e">
        <f t="shared" si="20"/>
        <v>#N/A</v>
      </c>
      <c r="AM122" s="19" t="e">
        <f t="shared" si="21"/>
        <v>#N/A</v>
      </c>
      <c r="AN122" s="19" t="e">
        <f t="shared" si="11"/>
        <v>#N/A</v>
      </c>
      <c r="AO122" s="19" t="e">
        <f t="shared" si="12"/>
        <v>#N/A</v>
      </c>
      <c r="AP122" s="19" t="e">
        <f t="shared" si="13"/>
        <v>#N/A</v>
      </c>
      <c r="AQ122" s="22">
        <f t="shared" si="14"/>
        <v>0</v>
      </c>
      <c r="AR122" s="22">
        <f t="shared" si="15"/>
        <v>0</v>
      </c>
      <c r="AS122" s="22">
        <f>IF(AND(AQ122&gt;=Inputs!$B$15,D122=2),MAX(C122,Inputs!$B$15),AQ122)</f>
        <v>0</v>
      </c>
      <c r="AT122" s="22">
        <f>IF(AND(AR122&gt;=Inputs!$B$15,D122=2),MAX(C122,Inputs!$B$15),AR122)</f>
        <v>0</v>
      </c>
      <c r="AU122" s="22">
        <f>IF(AND(AS122&gt;=Inputs!$B$16,D122&lt;4),MAX(C122,Inputs!$B$16),AS122)</f>
        <v>0</v>
      </c>
      <c r="AV122" s="22">
        <f>IF(AND(AT122&gt;=Inputs!$B$16,D122&lt;4),MAX(C122,Inputs!$B$16),AT122)</f>
        <v>0</v>
      </c>
      <c r="AW122" s="20">
        <f>IF(AU122&gt;Inputs!$B$17,Inputs!$B$17,AU122)</f>
        <v>0</v>
      </c>
      <c r="AX122" s="20">
        <f>IF(AV122&gt;Inputs!$B$17,Inputs!$B$17,AV122)</f>
        <v>0</v>
      </c>
    </row>
    <row r="123" spans="1:50" x14ac:dyDescent="0.25">
      <c r="A123" s="1">
        <f>Levels!A124</f>
        <v>0</v>
      </c>
      <c r="B123" s="1">
        <f>Levels!B124</f>
        <v>0</v>
      </c>
      <c r="C123" s="15">
        <f>IF(AND(E123=0,F123=1),Levels!C124,'2014-2015'!AW123)</f>
        <v>0</v>
      </c>
      <c r="D123" s="1">
        <f>Levels!G124</f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 t="e">
        <f>Levels!AF124</f>
        <v>#N/A</v>
      </c>
      <c r="K123" s="1" t="e">
        <f>Levels!AG124</f>
        <v>#N/A</v>
      </c>
      <c r="L123" s="1" t="e">
        <f t="shared" si="16"/>
        <v>#N/A</v>
      </c>
      <c r="M123" s="19">
        <f>IF(D123=1,Inputs!$J$25,IF(D123=2,Inputs!$J$26,IF(D123=3,Inputs!$J$27,IF(D123=4,Inputs!$J$28,0))))</f>
        <v>0</v>
      </c>
      <c r="N123" s="19">
        <f>IF(D123=1,Inputs!$J$42,IF(D123=2,Inputs!$J$43,IF(D123=3,Inputs!$J$44,IF(D123=4,Inputs!$J$45,0))))</f>
        <v>0</v>
      </c>
      <c r="O123" s="19">
        <f>IF(D123=1,Inputs!$K$25,IF(D123=2,Inputs!$K$26,IF(D123=3,Inputs!$K$27,IF(D123=4,Inputs!$K$28,0))))</f>
        <v>0</v>
      </c>
      <c r="P123" s="19">
        <f>IF(D123=1,Inputs!$K$42,IF(D123=2,Inputs!$K$43,IF(D123=3,Inputs!$K$44,IF(D123=4,Inputs!$K$45,0))))</f>
        <v>0</v>
      </c>
      <c r="Q123" s="19">
        <f>IF(AND(D123=1,G123=1),Inputs!$L$25,IF(AND(D123=2,G123=1),Inputs!$L$26,IF(AND(D123=3,G123=1),Inputs!$L$27,IF(AND(D123=4,G123=1),Inputs!$L$28,0))))</f>
        <v>0</v>
      </c>
      <c r="R123" s="19">
        <f>IF(AND(D123=1,G123=1),Inputs!$L$42,IF(AND(D123=2,G123=1),Inputs!$L$43,IF(AND(D123=3,G123=1),Inputs!$L$44,IF(AND(D123=4,G123=1),Inputs!$L$45,0))))</f>
        <v>0</v>
      </c>
      <c r="S123" s="19">
        <f>IF(AND(D123=1,H123=1),Inputs!$M$25,IF(AND(D123=2,H123=1),Inputs!$M$26,IF(AND(D123=3,H123=1),Inputs!$M$27,IF(AND(D123=4,H123=1),Inputs!$M$28,0))))</f>
        <v>0</v>
      </c>
      <c r="T123" s="19">
        <f>IF(AND(D123=1,H123=1),Inputs!$M$42,IF(AND(D123=2,H123=1),Inputs!$M$43,IF(AND(D123=3,H123=1),Inputs!$M$44,IF(AND(D123=4,H123=1),Inputs!$M$45,0))))</f>
        <v>0</v>
      </c>
      <c r="U123" s="19">
        <f>IF(AND(D123=1,I123=1),Inputs!$N$25,IF(AND(D123=2,I123=1),Inputs!$N$26,IF(AND(D123=3,I123=1),Inputs!$N$27,IF(AND(D123=4,I123=1),Inputs!$N$28,0))))</f>
        <v>0</v>
      </c>
      <c r="V123" s="19">
        <f>IF(AND(D123=1,I123=1),Inputs!$N$42,IF(AND(D123=2,I123=1),Inputs!$N$43,IF(AND(D123=3,I123=1),Inputs!$N$44,IF(AND(D123=4,I123=1),Inputs!$N$45,0))))</f>
        <v>0</v>
      </c>
      <c r="W123" s="19">
        <f>IF(D123=1,Inputs!$J$34,IF(D123=2,Inputs!$J$35,IF(D123=3,Inputs!$J$36,IF(D123=4,Inputs!$J$37,0))))</f>
        <v>0</v>
      </c>
      <c r="X123" s="19">
        <f>IF(D123=1,Inputs!$J$51,IF(D123=2,Inputs!$J$52,IF(D123=3,Inputs!$J$53,IF(D123=4,Inputs!$J$54,0))))</f>
        <v>0</v>
      </c>
      <c r="Y123" s="19">
        <f>IF(D123=1,Inputs!$K$34,IF(D123=2,Inputs!$K$35,IF(D123=3,Inputs!$K$36,IF(D123=4,Inputs!$K$37,0))))</f>
        <v>0</v>
      </c>
      <c r="Z123" s="19">
        <f>IF(D123=1,Inputs!$K$51,IF(D123=2,Inputs!$K$52,IF(D123=3,Inputs!$K$53,IF(D123=4,Inputs!$K$54,0))))</f>
        <v>0</v>
      </c>
      <c r="AA123" s="19">
        <f>IF(AND(D123=1,G123=1),Inputs!$L$34,IF(AND(D123=2,G123=1),Inputs!$L$35,IF(AND(D123=3,G123=1),Inputs!$L$36,IF(AND(D123=4,G123=1),Inputs!$L$37,0))))</f>
        <v>0</v>
      </c>
      <c r="AB123" s="19">
        <f>IF(AND(D123=1,G123=1),Inputs!$L$51,IF(AND(D123=2,G123=1),Inputs!$L$52,IF(AND(D123=3,G123=1),Inputs!$L$53,IF(AND(D123=4,G123=1),Inputs!$L$54,0))))</f>
        <v>0</v>
      </c>
      <c r="AC123" s="19">
        <f>IF(AND(D123=1,H123=1),Inputs!$M$34,IF(AND(D123=2,H123=1),Inputs!$M$35,IF(AND(D123=3,H123=1),Inputs!$M$36,IF(AND(D123=4,H123=1),Inputs!$M$37,0))))</f>
        <v>0</v>
      </c>
      <c r="AD123" s="19">
        <f>IF(AND(D123=1,H123=1),Inputs!$M$51,IF(AND(D123=2,H123=1),Inputs!$M$52,IF(AND(D123=3,H123=1),Inputs!$M$53,IF(AND(D123=4,H123=1),Inputs!$M$54,0))))</f>
        <v>0</v>
      </c>
      <c r="AE123" s="19">
        <f>IF(AND(D123=1,I123=1),Inputs!$N$34,IF(AND(D123=2,I123=1),Inputs!$N$35,IF(AND(D123=3,I123=1),Inputs!$N$36,IF(AND(D123=4,I123=1),Inputs!$N$37,0))))</f>
        <v>0</v>
      </c>
      <c r="AF123" s="19">
        <f>IF(AND(D123=1,I123=1),Inputs!$N$51,IF(AND(D123=2,I123=1),Inputs!$N$52,IF(AND(D123=3,I123=1),Inputs!$N$53,IF(AND(D123=4,I123=1),Inputs!$N$54,0))))</f>
        <v>0</v>
      </c>
      <c r="AG123" s="19" t="e">
        <f t="shared" si="17"/>
        <v>#N/A</v>
      </c>
      <c r="AH123" s="19" t="e">
        <f t="shared" si="18"/>
        <v>#N/A</v>
      </c>
      <c r="AI123" s="19" t="e">
        <f t="shared" si="19"/>
        <v>#N/A</v>
      </c>
      <c r="AJ123" s="19" t="e">
        <f>IF(K123=2,Inputs!$B$7,IF(K123=3,Inputs!$B$8,IF(K123=4,Inputs!$B$9,IF(K123=5,Inputs!$B$10,IF(K123=6,Inputs!$B$11)))))</f>
        <v>#N/A</v>
      </c>
      <c r="AK123" s="19">
        <f>Inputs!$B$65+C123</f>
        <v>500</v>
      </c>
      <c r="AL123" s="19" t="e">
        <f t="shared" si="20"/>
        <v>#N/A</v>
      </c>
      <c r="AM123" s="19" t="e">
        <f t="shared" si="21"/>
        <v>#N/A</v>
      </c>
      <c r="AN123" s="19" t="e">
        <f t="shared" si="11"/>
        <v>#N/A</v>
      </c>
      <c r="AO123" s="19" t="e">
        <f t="shared" si="12"/>
        <v>#N/A</v>
      </c>
      <c r="AP123" s="19" t="e">
        <f t="shared" si="13"/>
        <v>#N/A</v>
      </c>
      <c r="AQ123" s="22">
        <f t="shared" si="14"/>
        <v>0</v>
      </c>
      <c r="AR123" s="22">
        <f t="shared" si="15"/>
        <v>0</v>
      </c>
      <c r="AS123" s="22">
        <f>IF(AND(AQ123&gt;=Inputs!$B$15,D123=2),MAX(C123,Inputs!$B$15),AQ123)</f>
        <v>0</v>
      </c>
      <c r="AT123" s="22">
        <f>IF(AND(AR123&gt;=Inputs!$B$15,D123=2),MAX(C123,Inputs!$B$15),AR123)</f>
        <v>0</v>
      </c>
      <c r="AU123" s="22">
        <f>IF(AND(AS123&gt;=Inputs!$B$16,D123&lt;4),MAX(C123,Inputs!$B$16),AS123)</f>
        <v>0</v>
      </c>
      <c r="AV123" s="22">
        <f>IF(AND(AT123&gt;=Inputs!$B$16,D123&lt;4),MAX(C123,Inputs!$B$16),AT123)</f>
        <v>0</v>
      </c>
      <c r="AW123" s="20">
        <f>IF(AU123&gt;Inputs!$B$17,Inputs!$B$17,AU123)</f>
        <v>0</v>
      </c>
      <c r="AX123" s="20">
        <f>IF(AV123&gt;Inputs!$B$17,Inputs!$B$17,AV123)</f>
        <v>0</v>
      </c>
    </row>
    <row r="124" spans="1:50" x14ac:dyDescent="0.25">
      <c r="A124" s="1">
        <f>Levels!A125</f>
        <v>0</v>
      </c>
      <c r="B124" s="1">
        <f>Levels!B125</f>
        <v>0</v>
      </c>
      <c r="C124" s="15">
        <f>IF(AND(E124=0,F124=1),Levels!C125,'2014-2015'!AW124)</f>
        <v>0</v>
      </c>
      <c r="D124" s="1">
        <f>Levels!G125</f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 t="e">
        <f>Levels!AF125</f>
        <v>#N/A</v>
      </c>
      <c r="K124" s="1" t="e">
        <f>Levels!AG125</f>
        <v>#N/A</v>
      </c>
      <c r="L124" s="1" t="e">
        <f t="shared" si="16"/>
        <v>#N/A</v>
      </c>
      <c r="M124" s="19">
        <f>IF(D124=1,Inputs!$J$25,IF(D124=2,Inputs!$J$26,IF(D124=3,Inputs!$J$27,IF(D124=4,Inputs!$J$28,0))))</f>
        <v>0</v>
      </c>
      <c r="N124" s="19">
        <f>IF(D124=1,Inputs!$J$42,IF(D124=2,Inputs!$J$43,IF(D124=3,Inputs!$J$44,IF(D124=4,Inputs!$J$45,0))))</f>
        <v>0</v>
      </c>
      <c r="O124" s="19">
        <f>IF(D124=1,Inputs!$K$25,IF(D124=2,Inputs!$K$26,IF(D124=3,Inputs!$K$27,IF(D124=4,Inputs!$K$28,0))))</f>
        <v>0</v>
      </c>
      <c r="P124" s="19">
        <f>IF(D124=1,Inputs!$K$42,IF(D124=2,Inputs!$K$43,IF(D124=3,Inputs!$K$44,IF(D124=4,Inputs!$K$45,0))))</f>
        <v>0</v>
      </c>
      <c r="Q124" s="19">
        <f>IF(AND(D124=1,G124=1),Inputs!$L$25,IF(AND(D124=2,G124=1),Inputs!$L$26,IF(AND(D124=3,G124=1),Inputs!$L$27,IF(AND(D124=4,G124=1),Inputs!$L$28,0))))</f>
        <v>0</v>
      </c>
      <c r="R124" s="19">
        <f>IF(AND(D124=1,G124=1),Inputs!$L$42,IF(AND(D124=2,G124=1),Inputs!$L$43,IF(AND(D124=3,G124=1),Inputs!$L$44,IF(AND(D124=4,G124=1),Inputs!$L$45,0))))</f>
        <v>0</v>
      </c>
      <c r="S124" s="19">
        <f>IF(AND(D124=1,H124=1),Inputs!$M$25,IF(AND(D124=2,H124=1),Inputs!$M$26,IF(AND(D124=3,H124=1),Inputs!$M$27,IF(AND(D124=4,H124=1),Inputs!$M$28,0))))</f>
        <v>0</v>
      </c>
      <c r="T124" s="19">
        <f>IF(AND(D124=1,H124=1),Inputs!$M$42,IF(AND(D124=2,H124=1),Inputs!$M$43,IF(AND(D124=3,H124=1),Inputs!$M$44,IF(AND(D124=4,H124=1),Inputs!$M$45,0))))</f>
        <v>0</v>
      </c>
      <c r="U124" s="19">
        <f>IF(AND(D124=1,I124=1),Inputs!$N$25,IF(AND(D124=2,I124=1),Inputs!$N$26,IF(AND(D124=3,I124=1),Inputs!$N$27,IF(AND(D124=4,I124=1),Inputs!$N$28,0))))</f>
        <v>0</v>
      </c>
      <c r="V124" s="19">
        <f>IF(AND(D124=1,I124=1),Inputs!$N$42,IF(AND(D124=2,I124=1),Inputs!$N$43,IF(AND(D124=3,I124=1),Inputs!$N$44,IF(AND(D124=4,I124=1),Inputs!$N$45,0))))</f>
        <v>0</v>
      </c>
      <c r="W124" s="19">
        <f>IF(D124=1,Inputs!$J$34,IF(D124=2,Inputs!$J$35,IF(D124=3,Inputs!$J$36,IF(D124=4,Inputs!$J$37,0))))</f>
        <v>0</v>
      </c>
      <c r="X124" s="19">
        <f>IF(D124=1,Inputs!$J$51,IF(D124=2,Inputs!$J$52,IF(D124=3,Inputs!$J$53,IF(D124=4,Inputs!$J$54,0))))</f>
        <v>0</v>
      </c>
      <c r="Y124" s="19">
        <f>IF(D124=1,Inputs!$K$34,IF(D124=2,Inputs!$K$35,IF(D124=3,Inputs!$K$36,IF(D124=4,Inputs!$K$37,0))))</f>
        <v>0</v>
      </c>
      <c r="Z124" s="19">
        <f>IF(D124=1,Inputs!$K$51,IF(D124=2,Inputs!$K$52,IF(D124=3,Inputs!$K$53,IF(D124=4,Inputs!$K$54,0))))</f>
        <v>0</v>
      </c>
      <c r="AA124" s="19">
        <f>IF(AND(D124=1,G124=1),Inputs!$L$34,IF(AND(D124=2,G124=1),Inputs!$L$35,IF(AND(D124=3,G124=1),Inputs!$L$36,IF(AND(D124=4,G124=1),Inputs!$L$37,0))))</f>
        <v>0</v>
      </c>
      <c r="AB124" s="19">
        <f>IF(AND(D124=1,G124=1),Inputs!$L$51,IF(AND(D124=2,G124=1),Inputs!$L$52,IF(AND(D124=3,G124=1),Inputs!$L$53,IF(AND(D124=4,G124=1),Inputs!$L$54,0))))</f>
        <v>0</v>
      </c>
      <c r="AC124" s="19">
        <f>IF(AND(D124=1,H124=1),Inputs!$M$34,IF(AND(D124=2,H124=1),Inputs!$M$35,IF(AND(D124=3,H124=1),Inputs!$M$36,IF(AND(D124=4,H124=1),Inputs!$M$37,0))))</f>
        <v>0</v>
      </c>
      <c r="AD124" s="19">
        <f>IF(AND(D124=1,H124=1),Inputs!$M$51,IF(AND(D124=2,H124=1),Inputs!$M$52,IF(AND(D124=3,H124=1),Inputs!$M$53,IF(AND(D124=4,H124=1),Inputs!$M$54,0))))</f>
        <v>0</v>
      </c>
      <c r="AE124" s="19">
        <f>IF(AND(D124=1,I124=1),Inputs!$N$34,IF(AND(D124=2,I124=1),Inputs!$N$35,IF(AND(D124=3,I124=1),Inputs!$N$36,IF(AND(D124=4,I124=1),Inputs!$N$37,0))))</f>
        <v>0</v>
      </c>
      <c r="AF124" s="19">
        <f>IF(AND(D124=1,I124=1),Inputs!$N$51,IF(AND(D124=2,I124=1),Inputs!$N$52,IF(AND(D124=3,I124=1),Inputs!$N$53,IF(AND(D124=4,I124=1),Inputs!$N$54,0))))</f>
        <v>0</v>
      </c>
      <c r="AG124" s="19" t="e">
        <f t="shared" si="17"/>
        <v>#N/A</v>
      </c>
      <c r="AH124" s="19" t="e">
        <f t="shared" si="18"/>
        <v>#N/A</v>
      </c>
      <c r="AI124" s="19" t="e">
        <f t="shared" si="19"/>
        <v>#N/A</v>
      </c>
      <c r="AJ124" s="19" t="e">
        <f>IF(K124=2,Inputs!$B$7,IF(K124=3,Inputs!$B$8,IF(K124=4,Inputs!$B$9,IF(K124=5,Inputs!$B$10,IF(K124=6,Inputs!$B$11)))))</f>
        <v>#N/A</v>
      </c>
      <c r="AK124" s="19">
        <f>Inputs!$B$65+C124</f>
        <v>500</v>
      </c>
      <c r="AL124" s="19" t="e">
        <f t="shared" si="20"/>
        <v>#N/A</v>
      </c>
      <c r="AM124" s="19" t="e">
        <f t="shared" si="21"/>
        <v>#N/A</v>
      </c>
      <c r="AN124" s="19" t="e">
        <f t="shared" si="11"/>
        <v>#N/A</v>
      </c>
      <c r="AO124" s="19" t="e">
        <f t="shared" si="12"/>
        <v>#N/A</v>
      </c>
      <c r="AP124" s="19" t="e">
        <f t="shared" si="13"/>
        <v>#N/A</v>
      </c>
      <c r="AQ124" s="22">
        <f t="shared" si="14"/>
        <v>0</v>
      </c>
      <c r="AR124" s="22">
        <f t="shared" si="15"/>
        <v>0</v>
      </c>
      <c r="AS124" s="22">
        <f>IF(AND(AQ124&gt;=Inputs!$B$15,D124=2),MAX(C124,Inputs!$B$15),AQ124)</f>
        <v>0</v>
      </c>
      <c r="AT124" s="22">
        <f>IF(AND(AR124&gt;=Inputs!$B$15,D124=2),MAX(C124,Inputs!$B$15),AR124)</f>
        <v>0</v>
      </c>
      <c r="AU124" s="22">
        <f>IF(AND(AS124&gt;=Inputs!$B$16,D124&lt;4),MAX(C124,Inputs!$B$16),AS124)</f>
        <v>0</v>
      </c>
      <c r="AV124" s="22">
        <f>IF(AND(AT124&gt;=Inputs!$B$16,D124&lt;4),MAX(C124,Inputs!$B$16),AT124)</f>
        <v>0</v>
      </c>
      <c r="AW124" s="20">
        <f>IF(AU124&gt;Inputs!$B$17,Inputs!$B$17,AU124)</f>
        <v>0</v>
      </c>
      <c r="AX124" s="20">
        <f>IF(AV124&gt;Inputs!$B$17,Inputs!$B$17,AV124)</f>
        <v>0</v>
      </c>
    </row>
    <row r="125" spans="1:50" x14ac:dyDescent="0.25">
      <c r="A125" s="1">
        <f>Levels!A126</f>
        <v>0</v>
      </c>
      <c r="B125" s="1">
        <f>Levels!B126</f>
        <v>0</v>
      </c>
      <c r="C125" s="15">
        <f>IF(AND(E125=0,F125=1),Levels!C126,'2014-2015'!AW125)</f>
        <v>0</v>
      </c>
      <c r="D125" s="1">
        <f>Levels!G126</f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 t="e">
        <f>Levels!AF126</f>
        <v>#N/A</v>
      </c>
      <c r="K125" s="1" t="e">
        <f>Levels!AG126</f>
        <v>#N/A</v>
      </c>
      <c r="L125" s="1" t="e">
        <f t="shared" si="16"/>
        <v>#N/A</v>
      </c>
      <c r="M125" s="19">
        <f>IF(D125=1,Inputs!$J$25,IF(D125=2,Inputs!$J$26,IF(D125=3,Inputs!$J$27,IF(D125=4,Inputs!$J$28,0))))</f>
        <v>0</v>
      </c>
      <c r="N125" s="19">
        <f>IF(D125=1,Inputs!$J$42,IF(D125=2,Inputs!$J$43,IF(D125=3,Inputs!$J$44,IF(D125=4,Inputs!$J$45,0))))</f>
        <v>0</v>
      </c>
      <c r="O125" s="19">
        <f>IF(D125=1,Inputs!$K$25,IF(D125=2,Inputs!$K$26,IF(D125=3,Inputs!$K$27,IF(D125=4,Inputs!$K$28,0))))</f>
        <v>0</v>
      </c>
      <c r="P125" s="19">
        <f>IF(D125=1,Inputs!$K$42,IF(D125=2,Inputs!$K$43,IF(D125=3,Inputs!$K$44,IF(D125=4,Inputs!$K$45,0))))</f>
        <v>0</v>
      </c>
      <c r="Q125" s="19">
        <f>IF(AND(D125=1,G125=1),Inputs!$L$25,IF(AND(D125=2,G125=1),Inputs!$L$26,IF(AND(D125=3,G125=1),Inputs!$L$27,IF(AND(D125=4,G125=1),Inputs!$L$28,0))))</f>
        <v>0</v>
      </c>
      <c r="R125" s="19">
        <f>IF(AND(D125=1,G125=1),Inputs!$L$42,IF(AND(D125=2,G125=1),Inputs!$L$43,IF(AND(D125=3,G125=1),Inputs!$L$44,IF(AND(D125=4,G125=1),Inputs!$L$45,0))))</f>
        <v>0</v>
      </c>
      <c r="S125" s="19">
        <f>IF(AND(D125=1,H125=1),Inputs!$M$25,IF(AND(D125=2,H125=1),Inputs!$M$26,IF(AND(D125=3,H125=1),Inputs!$M$27,IF(AND(D125=4,H125=1),Inputs!$M$28,0))))</f>
        <v>0</v>
      </c>
      <c r="T125" s="19">
        <f>IF(AND(D125=1,H125=1),Inputs!$M$42,IF(AND(D125=2,H125=1),Inputs!$M$43,IF(AND(D125=3,H125=1),Inputs!$M$44,IF(AND(D125=4,H125=1),Inputs!$M$45,0))))</f>
        <v>0</v>
      </c>
      <c r="U125" s="19">
        <f>IF(AND(D125=1,I125=1),Inputs!$N$25,IF(AND(D125=2,I125=1),Inputs!$N$26,IF(AND(D125=3,I125=1),Inputs!$N$27,IF(AND(D125=4,I125=1),Inputs!$N$28,0))))</f>
        <v>0</v>
      </c>
      <c r="V125" s="19">
        <f>IF(AND(D125=1,I125=1),Inputs!$N$42,IF(AND(D125=2,I125=1),Inputs!$N$43,IF(AND(D125=3,I125=1),Inputs!$N$44,IF(AND(D125=4,I125=1),Inputs!$N$45,0))))</f>
        <v>0</v>
      </c>
      <c r="W125" s="19">
        <f>IF(D125=1,Inputs!$J$34,IF(D125=2,Inputs!$J$35,IF(D125=3,Inputs!$J$36,IF(D125=4,Inputs!$J$37,0))))</f>
        <v>0</v>
      </c>
      <c r="X125" s="19">
        <f>IF(D125=1,Inputs!$J$51,IF(D125=2,Inputs!$J$52,IF(D125=3,Inputs!$J$53,IF(D125=4,Inputs!$J$54,0))))</f>
        <v>0</v>
      </c>
      <c r="Y125" s="19">
        <f>IF(D125=1,Inputs!$K$34,IF(D125=2,Inputs!$K$35,IF(D125=3,Inputs!$K$36,IF(D125=4,Inputs!$K$37,0))))</f>
        <v>0</v>
      </c>
      <c r="Z125" s="19">
        <f>IF(D125=1,Inputs!$K$51,IF(D125=2,Inputs!$K$52,IF(D125=3,Inputs!$K$53,IF(D125=4,Inputs!$K$54,0))))</f>
        <v>0</v>
      </c>
      <c r="AA125" s="19">
        <f>IF(AND(D125=1,G125=1),Inputs!$L$34,IF(AND(D125=2,G125=1),Inputs!$L$35,IF(AND(D125=3,G125=1),Inputs!$L$36,IF(AND(D125=4,G125=1),Inputs!$L$37,0))))</f>
        <v>0</v>
      </c>
      <c r="AB125" s="19">
        <f>IF(AND(D125=1,G125=1),Inputs!$L$51,IF(AND(D125=2,G125=1),Inputs!$L$52,IF(AND(D125=3,G125=1),Inputs!$L$53,IF(AND(D125=4,G125=1),Inputs!$L$54,0))))</f>
        <v>0</v>
      </c>
      <c r="AC125" s="19">
        <f>IF(AND(D125=1,H125=1),Inputs!$M$34,IF(AND(D125=2,H125=1),Inputs!$M$35,IF(AND(D125=3,H125=1),Inputs!$M$36,IF(AND(D125=4,H125=1),Inputs!$M$37,0))))</f>
        <v>0</v>
      </c>
      <c r="AD125" s="19">
        <f>IF(AND(D125=1,H125=1),Inputs!$M$51,IF(AND(D125=2,H125=1),Inputs!$M$52,IF(AND(D125=3,H125=1),Inputs!$M$53,IF(AND(D125=4,H125=1),Inputs!$M$54,0))))</f>
        <v>0</v>
      </c>
      <c r="AE125" s="19">
        <f>IF(AND(D125=1,I125=1),Inputs!$N$34,IF(AND(D125=2,I125=1),Inputs!$N$35,IF(AND(D125=3,I125=1),Inputs!$N$36,IF(AND(D125=4,I125=1),Inputs!$N$37,0))))</f>
        <v>0</v>
      </c>
      <c r="AF125" s="19">
        <f>IF(AND(D125=1,I125=1),Inputs!$N$51,IF(AND(D125=2,I125=1),Inputs!$N$52,IF(AND(D125=3,I125=1),Inputs!$N$53,IF(AND(D125=4,I125=1),Inputs!$N$54,0))))</f>
        <v>0</v>
      </c>
      <c r="AG125" s="19" t="e">
        <f t="shared" si="17"/>
        <v>#N/A</v>
      </c>
      <c r="AH125" s="19" t="e">
        <f t="shared" si="18"/>
        <v>#N/A</v>
      </c>
      <c r="AI125" s="19" t="e">
        <f t="shared" si="19"/>
        <v>#N/A</v>
      </c>
      <c r="AJ125" s="19" t="e">
        <f>IF(K125=2,Inputs!$B$7,IF(K125=3,Inputs!$B$8,IF(K125=4,Inputs!$B$9,IF(K125=5,Inputs!$B$10,IF(K125=6,Inputs!$B$11)))))</f>
        <v>#N/A</v>
      </c>
      <c r="AK125" s="19">
        <f>Inputs!$B$65+C125</f>
        <v>500</v>
      </c>
      <c r="AL125" s="19" t="e">
        <f t="shared" si="20"/>
        <v>#N/A</v>
      </c>
      <c r="AM125" s="19" t="e">
        <f t="shared" si="21"/>
        <v>#N/A</v>
      </c>
      <c r="AN125" s="19" t="e">
        <f t="shared" si="11"/>
        <v>#N/A</v>
      </c>
      <c r="AO125" s="19" t="e">
        <f t="shared" si="12"/>
        <v>#N/A</v>
      </c>
      <c r="AP125" s="19" t="e">
        <f t="shared" si="13"/>
        <v>#N/A</v>
      </c>
      <c r="AQ125" s="22">
        <f t="shared" si="14"/>
        <v>0</v>
      </c>
      <c r="AR125" s="22">
        <f t="shared" si="15"/>
        <v>0</v>
      </c>
      <c r="AS125" s="22">
        <f>IF(AND(AQ125&gt;=Inputs!$B$15,D125=2),MAX(C125,Inputs!$B$15),AQ125)</f>
        <v>0</v>
      </c>
      <c r="AT125" s="22">
        <f>IF(AND(AR125&gt;=Inputs!$B$15,D125=2),MAX(C125,Inputs!$B$15),AR125)</f>
        <v>0</v>
      </c>
      <c r="AU125" s="22">
        <f>IF(AND(AS125&gt;=Inputs!$B$16,D125&lt;4),MAX(C125,Inputs!$B$16),AS125)</f>
        <v>0</v>
      </c>
      <c r="AV125" s="22">
        <f>IF(AND(AT125&gt;=Inputs!$B$16,D125&lt;4),MAX(C125,Inputs!$B$16),AT125)</f>
        <v>0</v>
      </c>
      <c r="AW125" s="20">
        <f>IF(AU125&gt;Inputs!$B$17,Inputs!$B$17,AU125)</f>
        <v>0</v>
      </c>
      <c r="AX125" s="20">
        <f>IF(AV125&gt;Inputs!$B$17,Inputs!$B$17,AV125)</f>
        <v>0</v>
      </c>
    </row>
    <row r="126" spans="1:50" x14ac:dyDescent="0.25">
      <c r="A126" s="1">
        <f>Levels!A127</f>
        <v>0</v>
      </c>
      <c r="B126" s="1">
        <f>Levels!B127</f>
        <v>0</v>
      </c>
      <c r="C126" s="15">
        <f>IF(AND(E126=0,F126=1),Levels!C127,'2014-2015'!AW126)</f>
        <v>0</v>
      </c>
      <c r="D126" s="1">
        <f>Levels!G127</f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 t="e">
        <f>Levels!AF127</f>
        <v>#N/A</v>
      </c>
      <c r="K126" s="1" t="e">
        <f>Levels!AG127</f>
        <v>#N/A</v>
      </c>
      <c r="L126" s="1" t="e">
        <f t="shared" si="16"/>
        <v>#N/A</v>
      </c>
      <c r="M126" s="19">
        <f>IF(D126=1,Inputs!$J$25,IF(D126=2,Inputs!$J$26,IF(D126=3,Inputs!$J$27,IF(D126=4,Inputs!$J$28,0))))</f>
        <v>0</v>
      </c>
      <c r="N126" s="19">
        <f>IF(D126=1,Inputs!$J$42,IF(D126=2,Inputs!$J$43,IF(D126=3,Inputs!$J$44,IF(D126=4,Inputs!$J$45,0))))</f>
        <v>0</v>
      </c>
      <c r="O126" s="19">
        <f>IF(D126=1,Inputs!$K$25,IF(D126=2,Inputs!$K$26,IF(D126=3,Inputs!$K$27,IF(D126=4,Inputs!$K$28,0))))</f>
        <v>0</v>
      </c>
      <c r="P126" s="19">
        <f>IF(D126=1,Inputs!$K$42,IF(D126=2,Inputs!$K$43,IF(D126=3,Inputs!$K$44,IF(D126=4,Inputs!$K$45,0))))</f>
        <v>0</v>
      </c>
      <c r="Q126" s="19">
        <f>IF(AND(D126=1,G126=1),Inputs!$L$25,IF(AND(D126=2,G126=1),Inputs!$L$26,IF(AND(D126=3,G126=1),Inputs!$L$27,IF(AND(D126=4,G126=1),Inputs!$L$28,0))))</f>
        <v>0</v>
      </c>
      <c r="R126" s="19">
        <f>IF(AND(D126=1,G126=1),Inputs!$L$42,IF(AND(D126=2,G126=1),Inputs!$L$43,IF(AND(D126=3,G126=1),Inputs!$L$44,IF(AND(D126=4,G126=1),Inputs!$L$45,0))))</f>
        <v>0</v>
      </c>
      <c r="S126" s="19">
        <f>IF(AND(D126=1,H126=1),Inputs!$M$25,IF(AND(D126=2,H126=1),Inputs!$M$26,IF(AND(D126=3,H126=1),Inputs!$M$27,IF(AND(D126=4,H126=1),Inputs!$M$28,0))))</f>
        <v>0</v>
      </c>
      <c r="T126" s="19">
        <f>IF(AND(D126=1,H126=1),Inputs!$M$42,IF(AND(D126=2,H126=1),Inputs!$M$43,IF(AND(D126=3,H126=1),Inputs!$M$44,IF(AND(D126=4,H126=1),Inputs!$M$45,0))))</f>
        <v>0</v>
      </c>
      <c r="U126" s="19">
        <f>IF(AND(D126=1,I126=1),Inputs!$N$25,IF(AND(D126=2,I126=1),Inputs!$N$26,IF(AND(D126=3,I126=1),Inputs!$N$27,IF(AND(D126=4,I126=1),Inputs!$N$28,0))))</f>
        <v>0</v>
      </c>
      <c r="V126" s="19">
        <f>IF(AND(D126=1,I126=1),Inputs!$N$42,IF(AND(D126=2,I126=1),Inputs!$N$43,IF(AND(D126=3,I126=1),Inputs!$N$44,IF(AND(D126=4,I126=1),Inputs!$N$45,0))))</f>
        <v>0</v>
      </c>
      <c r="W126" s="19">
        <f>IF(D126=1,Inputs!$J$34,IF(D126=2,Inputs!$J$35,IF(D126=3,Inputs!$J$36,IF(D126=4,Inputs!$J$37,0))))</f>
        <v>0</v>
      </c>
      <c r="X126" s="19">
        <f>IF(D126=1,Inputs!$J$51,IF(D126=2,Inputs!$J$52,IF(D126=3,Inputs!$J$53,IF(D126=4,Inputs!$J$54,0))))</f>
        <v>0</v>
      </c>
      <c r="Y126" s="19">
        <f>IF(D126=1,Inputs!$K$34,IF(D126=2,Inputs!$K$35,IF(D126=3,Inputs!$K$36,IF(D126=4,Inputs!$K$37,0))))</f>
        <v>0</v>
      </c>
      <c r="Z126" s="19">
        <f>IF(D126=1,Inputs!$K$51,IF(D126=2,Inputs!$K$52,IF(D126=3,Inputs!$K$53,IF(D126=4,Inputs!$K$54,0))))</f>
        <v>0</v>
      </c>
      <c r="AA126" s="19">
        <f>IF(AND(D126=1,G126=1),Inputs!$L$34,IF(AND(D126=2,G126=1),Inputs!$L$35,IF(AND(D126=3,G126=1),Inputs!$L$36,IF(AND(D126=4,G126=1),Inputs!$L$37,0))))</f>
        <v>0</v>
      </c>
      <c r="AB126" s="19">
        <f>IF(AND(D126=1,G126=1),Inputs!$L$51,IF(AND(D126=2,G126=1),Inputs!$L$52,IF(AND(D126=3,G126=1),Inputs!$L$53,IF(AND(D126=4,G126=1),Inputs!$L$54,0))))</f>
        <v>0</v>
      </c>
      <c r="AC126" s="19">
        <f>IF(AND(D126=1,H126=1),Inputs!$M$34,IF(AND(D126=2,H126=1),Inputs!$M$35,IF(AND(D126=3,H126=1),Inputs!$M$36,IF(AND(D126=4,H126=1),Inputs!$M$37,0))))</f>
        <v>0</v>
      </c>
      <c r="AD126" s="19">
        <f>IF(AND(D126=1,H126=1),Inputs!$M$51,IF(AND(D126=2,H126=1),Inputs!$M$52,IF(AND(D126=3,H126=1),Inputs!$M$53,IF(AND(D126=4,H126=1),Inputs!$M$54,0))))</f>
        <v>0</v>
      </c>
      <c r="AE126" s="19">
        <f>IF(AND(D126=1,I126=1),Inputs!$N$34,IF(AND(D126=2,I126=1),Inputs!$N$35,IF(AND(D126=3,I126=1),Inputs!$N$36,IF(AND(D126=4,I126=1),Inputs!$N$37,0))))</f>
        <v>0</v>
      </c>
      <c r="AF126" s="19">
        <f>IF(AND(D126=1,I126=1),Inputs!$N$51,IF(AND(D126=2,I126=1),Inputs!$N$52,IF(AND(D126=3,I126=1),Inputs!$N$53,IF(AND(D126=4,I126=1),Inputs!$N$54,0))))</f>
        <v>0</v>
      </c>
      <c r="AG126" s="19" t="e">
        <f t="shared" si="17"/>
        <v>#N/A</v>
      </c>
      <c r="AH126" s="19" t="e">
        <f t="shared" si="18"/>
        <v>#N/A</v>
      </c>
      <c r="AI126" s="19" t="e">
        <f t="shared" si="19"/>
        <v>#N/A</v>
      </c>
      <c r="AJ126" s="19" t="e">
        <f>IF(K126=2,Inputs!$B$7,IF(K126=3,Inputs!$B$8,IF(K126=4,Inputs!$B$9,IF(K126=5,Inputs!$B$10,IF(K126=6,Inputs!$B$11)))))</f>
        <v>#N/A</v>
      </c>
      <c r="AK126" s="19">
        <f>Inputs!$B$65+C126</f>
        <v>500</v>
      </c>
      <c r="AL126" s="19" t="e">
        <f t="shared" si="20"/>
        <v>#N/A</v>
      </c>
      <c r="AM126" s="19" t="e">
        <f t="shared" si="21"/>
        <v>#N/A</v>
      </c>
      <c r="AN126" s="19" t="e">
        <f t="shared" si="11"/>
        <v>#N/A</v>
      </c>
      <c r="AO126" s="19" t="e">
        <f t="shared" si="12"/>
        <v>#N/A</v>
      </c>
      <c r="AP126" s="19" t="e">
        <f t="shared" si="13"/>
        <v>#N/A</v>
      </c>
      <c r="AQ126" s="22">
        <f t="shared" si="14"/>
        <v>0</v>
      </c>
      <c r="AR126" s="22">
        <f t="shared" si="15"/>
        <v>0</v>
      </c>
      <c r="AS126" s="22">
        <f>IF(AND(AQ126&gt;=Inputs!$B$15,D126=2),MAX(C126,Inputs!$B$15),AQ126)</f>
        <v>0</v>
      </c>
      <c r="AT126" s="22">
        <f>IF(AND(AR126&gt;=Inputs!$B$15,D126=2),MAX(C126,Inputs!$B$15),AR126)</f>
        <v>0</v>
      </c>
      <c r="AU126" s="22">
        <f>IF(AND(AS126&gt;=Inputs!$B$16,D126&lt;4),MAX(C126,Inputs!$B$16),AS126)</f>
        <v>0</v>
      </c>
      <c r="AV126" s="22">
        <f>IF(AND(AT126&gt;=Inputs!$B$16,D126&lt;4),MAX(C126,Inputs!$B$16),AT126)</f>
        <v>0</v>
      </c>
      <c r="AW126" s="20">
        <f>IF(AU126&gt;Inputs!$B$17,Inputs!$B$17,AU126)</f>
        <v>0</v>
      </c>
      <c r="AX126" s="20">
        <f>IF(AV126&gt;Inputs!$B$17,Inputs!$B$17,AV126)</f>
        <v>0</v>
      </c>
    </row>
    <row r="127" spans="1:50" x14ac:dyDescent="0.25">
      <c r="A127" s="1">
        <f>Levels!A128</f>
        <v>0</v>
      </c>
      <c r="B127" s="1">
        <f>Levels!B128</f>
        <v>0</v>
      </c>
      <c r="C127" s="15">
        <f>IF(AND(E127=0,F127=1),Levels!C128,'2014-2015'!AW127)</f>
        <v>0</v>
      </c>
      <c r="D127" s="1">
        <f>Levels!G128</f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 t="e">
        <f>Levels!AF128</f>
        <v>#N/A</v>
      </c>
      <c r="K127" s="1" t="e">
        <f>Levels!AG128</f>
        <v>#N/A</v>
      </c>
      <c r="L127" s="1" t="e">
        <f t="shared" si="16"/>
        <v>#N/A</v>
      </c>
      <c r="M127" s="19">
        <f>IF(D127=1,Inputs!$J$25,IF(D127=2,Inputs!$J$26,IF(D127=3,Inputs!$J$27,IF(D127=4,Inputs!$J$28,0))))</f>
        <v>0</v>
      </c>
      <c r="N127" s="19">
        <f>IF(D127=1,Inputs!$J$42,IF(D127=2,Inputs!$J$43,IF(D127=3,Inputs!$J$44,IF(D127=4,Inputs!$J$45,0))))</f>
        <v>0</v>
      </c>
      <c r="O127" s="19">
        <f>IF(D127=1,Inputs!$K$25,IF(D127=2,Inputs!$K$26,IF(D127=3,Inputs!$K$27,IF(D127=4,Inputs!$K$28,0))))</f>
        <v>0</v>
      </c>
      <c r="P127" s="19">
        <f>IF(D127=1,Inputs!$K$42,IF(D127=2,Inputs!$K$43,IF(D127=3,Inputs!$K$44,IF(D127=4,Inputs!$K$45,0))))</f>
        <v>0</v>
      </c>
      <c r="Q127" s="19">
        <f>IF(AND(D127=1,G127=1),Inputs!$L$25,IF(AND(D127=2,G127=1),Inputs!$L$26,IF(AND(D127=3,G127=1),Inputs!$L$27,IF(AND(D127=4,G127=1),Inputs!$L$28,0))))</f>
        <v>0</v>
      </c>
      <c r="R127" s="19">
        <f>IF(AND(D127=1,G127=1),Inputs!$L$42,IF(AND(D127=2,G127=1),Inputs!$L$43,IF(AND(D127=3,G127=1),Inputs!$L$44,IF(AND(D127=4,G127=1),Inputs!$L$45,0))))</f>
        <v>0</v>
      </c>
      <c r="S127" s="19">
        <f>IF(AND(D127=1,H127=1),Inputs!$M$25,IF(AND(D127=2,H127=1),Inputs!$M$26,IF(AND(D127=3,H127=1),Inputs!$M$27,IF(AND(D127=4,H127=1),Inputs!$M$28,0))))</f>
        <v>0</v>
      </c>
      <c r="T127" s="19">
        <f>IF(AND(D127=1,H127=1),Inputs!$M$42,IF(AND(D127=2,H127=1),Inputs!$M$43,IF(AND(D127=3,H127=1),Inputs!$M$44,IF(AND(D127=4,H127=1),Inputs!$M$45,0))))</f>
        <v>0</v>
      </c>
      <c r="U127" s="19">
        <f>IF(AND(D127=1,I127=1),Inputs!$N$25,IF(AND(D127=2,I127=1),Inputs!$N$26,IF(AND(D127=3,I127=1),Inputs!$N$27,IF(AND(D127=4,I127=1),Inputs!$N$28,0))))</f>
        <v>0</v>
      </c>
      <c r="V127" s="19">
        <f>IF(AND(D127=1,I127=1),Inputs!$N$42,IF(AND(D127=2,I127=1),Inputs!$N$43,IF(AND(D127=3,I127=1),Inputs!$N$44,IF(AND(D127=4,I127=1),Inputs!$N$45,0))))</f>
        <v>0</v>
      </c>
      <c r="W127" s="19">
        <f>IF(D127=1,Inputs!$J$34,IF(D127=2,Inputs!$J$35,IF(D127=3,Inputs!$J$36,IF(D127=4,Inputs!$J$37,0))))</f>
        <v>0</v>
      </c>
      <c r="X127" s="19">
        <f>IF(D127=1,Inputs!$J$51,IF(D127=2,Inputs!$J$52,IF(D127=3,Inputs!$J$53,IF(D127=4,Inputs!$J$54,0))))</f>
        <v>0</v>
      </c>
      <c r="Y127" s="19">
        <f>IF(D127=1,Inputs!$K$34,IF(D127=2,Inputs!$K$35,IF(D127=3,Inputs!$K$36,IF(D127=4,Inputs!$K$37,0))))</f>
        <v>0</v>
      </c>
      <c r="Z127" s="19">
        <f>IF(D127=1,Inputs!$K$51,IF(D127=2,Inputs!$K$52,IF(D127=3,Inputs!$K$53,IF(D127=4,Inputs!$K$54,0))))</f>
        <v>0</v>
      </c>
      <c r="AA127" s="19">
        <f>IF(AND(D127=1,G127=1),Inputs!$L$34,IF(AND(D127=2,G127=1),Inputs!$L$35,IF(AND(D127=3,G127=1),Inputs!$L$36,IF(AND(D127=4,G127=1),Inputs!$L$37,0))))</f>
        <v>0</v>
      </c>
      <c r="AB127" s="19">
        <f>IF(AND(D127=1,G127=1),Inputs!$L$51,IF(AND(D127=2,G127=1),Inputs!$L$52,IF(AND(D127=3,G127=1),Inputs!$L$53,IF(AND(D127=4,G127=1),Inputs!$L$54,0))))</f>
        <v>0</v>
      </c>
      <c r="AC127" s="19">
        <f>IF(AND(D127=1,H127=1),Inputs!$M$34,IF(AND(D127=2,H127=1),Inputs!$M$35,IF(AND(D127=3,H127=1),Inputs!$M$36,IF(AND(D127=4,H127=1),Inputs!$M$37,0))))</f>
        <v>0</v>
      </c>
      <c r="AD127" s="19">
        <f>IF(AND(D127=1,H127=1),Inputs!$M$51,IF(AND(D127=2,H127=1),Inputs!$M$52,IF(AND(D127=3,H127=1),Inputs!$M$53,IF(AND(D127=4,H127=1),Inputs!$M$54,0))))</f>
        <v>0</v>
      </c>
      <c r="AE127" s="19">
        <f>IF(AND(D127=1,I127=1),Inputs!$N$34,IF(AND(D127=2,I127=1),Inputs!$N$35,IF(AND(D127=3,I127=1),Inputs!$N$36,IF(AND(D127=4,I127=1),Inputs!$N$37,0))))</f>
        <v>0</v>
      </c>
      <c r="AF127" s="19">
        <f>IF(AND(D127=1,I127=1),Inputs!$N$51,IF(AND(D127=2,I127=1),Inputs!$N$52,IF(AND(D127=3,I127=1),Inputs!$N$53,IF(AND(D127=4,I127=1),Inputs!$N$54,0))))</f>
        <v>0</v>
      </c>
      <c r="AG127" s="19" t="e">
        <f t="shared" si="17"/>
        <v>#N/A</v>
      </c>
      <c r="AH127" s="19" t="e">
        <f t="shared" si="18"/>
        <v>#N/A</v>
      </c>
      <c r="AI127" s="19" t="e">
        <f t="shared" si="19"/>
        <v>#N/A</v>
      </c>
      <c r="AJ127" s="19" t="e">
        <f>IF(K127=2,Inputs!$B$7,IF(K127=3,Inputs!$B$8,IF(K127=4,Inputs!$B$9,IF(K127=5,Inputs!$B$10,IF(K127=6,Inputs!$B$11)))))</f>
        <v>#N/A</v>
      </c>
      <c r="AK127" s="19">
        <f>Inputs!$B$65+C127</f>
        <v>500</v>
      </c>
      <c r="AL127" s="19" t="e">
        <f t="shared" si="20"/>
        <v>#N/A</v>
      </c>
      <c r="AM127" s="19" t="e">
        <f t="shared" si="21"/>
        <v>#N/A</v>
      </c>
      <c r="AN127" s="19" t="e">
        <f t="shared" si="11"/>
        <v>#N/A</v>
      </c>
      <c r="AO127" s="19" t="e">
        <f t="shared" si="12"/>
        <v>#N/A</v>
      </c>
      <c r="AP127" s="19" t="e">
        <f t="shared" si="13"/>
        <v>#N/A</v>
      </c>
      <c r="AQ127" s="22">
        <f t="shared" si="14"/>
        <v>0</v>
      </c>
      <c r="AR127" s="22">
        <f t="shared" si="15"/>
        <v>0</v>
      </c>
      <c r="AS127" s="22">
        <f>IF(AND(AQ127&gt;=Inputs!$B$15,D127=2),MAX(C127,Inputs!$B$15),AQ127)</f>
        <v>0</v>
      </c>
      <c r="AT127" s="22">
        <f>IF(AND(AR127&gt;=Inputs!$B$15,D127=2),MAX(C127,Inputs!$B$15),AR127)</f>
        <v>0</v>
      </c>
      <c r="AU127" s="22">
        <f>IF(AND(AS127&gt;=Inputs!$B$16,D127&lt;4),MAX(C127,Inputs!$B$16),AS127)</f>
        <v>0</v>
      </c>
      <c r="AV127" s="22">
        <f>IF(AND(AT127&gt;=Inputs!$B$16,D127&lt;4),MAX(C127,Inputs!$B$16),AT127)</f>
        <v>0</v>
      </c>
      <c r="AW127" s="20">
        <f>IF(AU127&gt;Inputs!$B$17,Inputs!$B$17,AU127)</f>
        <v>0</v>
      </c>
      <c r="AX127" s="20">
        <f>IF(AV127&gt;Inputs!$B$17,Inputs!$B$17,AV127)</f>
        <v>0</v>
      </c>
    </row>
    <row r="128" spans="1:50" x14ac:dyDescent="0.25">
      <c r="A128" s="1">
        <f>Levels!A129</f>
        <v>0</v>
      </c>
      <c r="B128" s="1">
        <f>Levels!B129</f>
        <v>0</v>
      </c>
      <c r="C128" s="15">
        <f>IF(AND(E128=0,F128=1),Levels!C129,'2014-2015'!AW128)</f>
        <v>0</v>
      </c>
      <c r="D128" s="1">
        <f>Levels!G129</f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 t="e">
        <f>Levels!AF129</f>
        <v>#N/A</v>
      </c>
      <c r="K128" s="1" t="e">
        <f>Levels!AG129</f>
        <v>#N/A</v>
      </c>
      <c r="L128" s="1" t="e">
        <f t="shared" si="16"/>
        <v>#N/A</v>
      </c>
      <c r="M128" s="19">
        <f>IF(D128=1,Inputs!$J$25,IF(D128=2,Inputs!$J$26,IF(D128=3,Inputs!$J$27,IF(D128=4,Inputs!$J$28,0))))</f>
        <v>0</v>
      </c>
      <c r="N128" s="19">
        <f>IF(D128=1,Inputs!$J$42,IF(D128=2,Inputs!$J$43,IF(D128=3,Inputs!$J$44,IF(D128=4,Inputs!$J$45,0))))</f>
        <v>0</v>
      </c>
      <c r="O128" s="19">
        <f>IF(D128=1,Inputs!$K$25,IF(D128=2,Inputs!$K$26,IF(D128=3,Inputs!$K$27,IF(D128=4,Inputs!$K$28,0))))</f>
        <v>0</v>
      </c>
      <c r="P128" s="19">
        <f>IF(D128=1,Inputs!$K$42,IF(D128=2,Inputs!$K$43,IF(D128=3,Inputs!$K$44,IF(D128=4,Inputs!$K$45,0))))</f>
        <v>0</v>
      </c>
      <c r="Q128" s="19">
        <f>IF(AND(D128=1,G128=1),Inputs!$L$25,IF(AND(D128=2,G128=1),Inputs!$L$26,IF(AND(D128=3,G128=1),Inputs!$L$27,IF(AND(D128=4,G128=1),Inputs!$L$28,0))))</f>
        <v>0</v>
      </c>
      <c r="R128" s="19">
        <f>IF(AND(D128=1,G128=1),Inputs!$L$42,IF(AND(D128=2,G128=1),Inputs!$L$43,IF(AND(D128=3,G128=1),Inputs!$L$44,IF(AND(D128=4,G128=1),Inputs!$L$45,0))))</f>
        <v>0</v>
      </c>
      <c r="S128" s="19">
        <f>IF(AND(D128=1,H128=1),Inputs!$M$25,IF(AND(D128=2,H128=1),Inputs!$M$26,IF(AND(D128=3,H128=1),Inputs!$M$27,IF(AND(D128=4,H128=1),Inputs!$M$28,0))))</f>
        <v>0</v>
      </c>
      <c r="T128" s="19">
        <f>IF(AND(D128=1,H128=1),Inputs!$M$42,IF(AND(D128=2,H128=1),Inputs!$M$43,IF(AND(D128=3,H128=1),Inputs!$M$44,IF(AND(D128=4,H128=1),Inputs!$M$45,0))))</f>
        <v>0</v>
      </c>
      <c r="U128" s="19">
        <f>IF(AND(D128=1,I128=1),Inputs!$N$25,IF(AND(D128=2,I128=1),Inputs!$N$26,IF(AND(D128=3,I128=1),Inputs!$N$27,IF(AND(D128=4,I128=1),Inputs!$N$28,0))))</f>
        <v>0</v>
      </c>
      <c r="V128" s="19">
        <f>IF(AND(D128=1,I128=1),Inputs!$N$42,IF(AND(D128=2,I128=1),Inputs!$N$43,IF(AND(D128=3,I128=1),Inputs!$N$44,IF(AND(D128=4,I128=1),Inputs!$N$45,0))))</f>
        <v>0</v>
      </c>
      <c r="W128" s="19">
        <f>IF(D128=1,Inputs!$J$34,IF(D128=2,Inputs!$J$35,IF(D128=3,Inputs!$J$36,IF(D128=4,Inputs!$J$37,0))))</f>
        <v>0</v>
      </c>
      <c r="X128" s="19">
        <f>IF(D128=1,Inputs!$J$51,IF(D128=2,Inputs!$J$52,IF(D128=3,Inputs!$J$53,IF(D128=4,Inputs!$J$54,0))))</f>
        <v>0</v>
      </c>
      <c r="Y128" s="19">
        <f>IF(D128=1,Inputs!$K$34,IF(D128=2,Inputs!$K$35,IF(D128=3,Inputs!$K$36,IF(D128=4,Inputs!$K$37,0))))</f>
        <v>0</v>
      </c>
      <c r="Z128" s="19">
        <f>IF(D128=1,Inputs!$K$51,IF(D128=2,Inputs!$K$52,IF(D128=3,Inputs!$K$53,IF(D128=4,Inputs!$K$54,0))))</f>
        <v>0</v>
      </c>
      <c r="AA128" s="19">
        <f>IF(AND(D128=1,G128=1),Inputs!$L$34,IF(AND(D128=2,G128=1),Inputs!$L$35,IF(AND(D128=3,G128=1),Inputs!$L$36,IF(AND(D128=4,G128=1),Inputs!$L$37,0))))</f>
        <v>0</v>
      </c>
      <c r="AB128" s="19">
        <f>IF(AND(D128=1,G128=1),Inputs!$L$51,IF(AND(D128=2,G128=1),Inputs!$L$52,IF(AND(D128=3,G128=1),Inputs!$L$53,IF(AND(D128=4,G128=1),Inputs!$L$54,0))))</f>
        <v>0</v>
      </c>
      <c r="AC128" s="19">
        <f>IF(AND(D128=1,H128=1),Inputs!$M$34,IF(AND(D128=2,H128=1),Inputs!$M$35,IF(AND(D128=3,H128=1),Inputs!$M$36,IF(AND(D128=4,H128=1),Inputs!$M$37,0))))</f>
        <v>0</v>
      </c>
      <c r="AD128" s="19">
        <f>IF(AND(D128=1,H128=1),Inputs!$M$51,IF(AND(D128=2,H128=1),Inputs!$M$52,IF(AND(D128=3,H128=1),Inputs!$M$53,IF(AND(D128=4,H128=1),Inputs!$M$54,0))))</f>
        <v>0</v>
      </c>
      <c r="AE128" s="19">
        <f>IF(AND(D128=1,I128=1),Inputs!$N$34,IF(AND(D128=2,I128=1),Inputs!$N$35,IF(AND(D128=3,I128=1),Inputs!$N$36,IF(AND(D128=4,I128=1),Inputs!$N$37,0))))</f>
        <v>0</v>
      </c>
      <c r="AF128" s="19">
        <f>IF(AND(D128=1,I128=1),Inputs!$N$51,IF(AND(D128=2,I128=1),Inputs!$N$52,IF(AND(D128=3,I128=1),Inputs!$N$53,IF(AND(D128=4,I128=1),Inputs!$N$54,0))))</f>
        <v>0</v>
      </c>
      <c r="AG128" s="19" t="e">
        <f t="shared" si="17"/>
        <v>#N/A</v>
      </c>
      <c r="AH128" s="19" t="e">
        <f t="shared" si="18"/>
        <v>#N/A</v>
      </c>
      <c r="AI128" s="19" t="e">
        <f t="shared" si="19"/>
        <v>#N/A</v>
      </c>
      <c r="AJ128" s="19" t="e">
        <f>IF(K128=2,Inputs!$B$7,IF(K128=3,Inputs!$B$8,IF(K128=4,Inputs!$B$9,IF(K128=5,Inputs!$B$10,IF(K128=6,Inputs!$B$11)))))</f>
        <v>#N/A</v>
      </c>
      <c r="AK128" s="19">
        <f>Inputs!$B$65+C128</f>
        <v>500</v>
      </c>
      <c r="AL128" s="19" t="e">
        <f t="shared" si="20"/>
        <v>#N/A</v>
      </c>
      <c r="AM128" s="19" t="e">
        <f t="shared" si="21"/>
        <v>#N/A</v>
      </c>
      <c r="AN128" s="19" t="e">
        <f t="shared" si="11"/>
        <v>#N/A</v>
      </c>
      <c r="AO128" s="19" t="e">
        <f t="shared" si="12"/>
        <v>#N/A</v>
      </c>
      <c r="AP128" s="19" t="e">
        <f t="shared" si="13"/>
        <v>#N/A</v>
      </c>
      <c r="AQ128" s="22">
        <f t="shared" si="14"/>
        <v>0</v>
      </c>
      <c r="AR128" s="22">
        <f t="shared" si="15"/>
        <v>0</v>
      </c>
      <c r="AS128" s="22">
        <f>IF(AND(AQ128&gt;=Inputs!$B$15,D128=2),MAX(C128,Inputs!$B$15),AQ128)</f>
        <v>0</v>
      </c>
      <c r="AT128" s="22">
        <f>IF(AND(AR128&gt;=Inputs!$B$15,D128=2),MAX(C128,Inputs!$B$15),AR128)</f>
        <v>0</v>
      </c>
      <c r="AU128" s="22">
        <f>IF(AND(AS128&gt;=Inputs!$B$16,D128&lt;4),MAX(C128,Inputs!$B$16),AS128)</f>
        <v>0</v>
      </c>
      <c r="AV128" s="22">
        <f>IF(AND(AT128&gt;=Inputs!$B$16,D128&lt;4),MAX(C128,Inputs!$B$16),AT128)</f>
        <v>0</v>
      </c>
      <c r="AW128" s="20">
        <f>IF(AU128&gt;Inputs!$B$17,Inputs!$B$17,AU128)</f>
        <v>0</v>
      </c>
      <c r="AX128" s="20">
        <f>IF(AV128&gt;Inputs!$B$17,Inputs!$B$17,AV128)</f>
        <v>0</v>
      </c>
    </row>
    <row r="129" spans="1:50" x14ac:dyDescent="0.25">
      <c r="A129" s="1">
        <f>Levels!A130</f>
        <v>0</v>
      </c>
      <c r="B129" s="1">
        <f>Levels!B130</f>
        <v>0</v>
      </c>
      <c r="C129" s="15">
        <f>IF(AND(E129=0,F129=1),Levels!C130,'2014-2015'!AW129)</f>
        <v>0</v>
      </c>
      <c r="D129" s="1">
        <f>Levels!G130</f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 t="e">
        <f>Levels!AF130</f>
        <v>#N/A</v>
      </c>
      <c r="K129" s="1" t="e">
        <f>Levels!AG130</f>
        <v>#N/A</v>
      </c>
      <c r="L129" s="1" t="e">
        <f t="shared" si="16"/>
        <v>#N/A</v>
      </c>
      <c r="M129" s="19">
        <f>IF(D129=1,Inputs!$J$25,IF(D129=2,Inputs!$J$26,IF(D129=3,Inputs!$J$27,IF(D129=4,Inputs!$J$28,0))))</f>
        <v>0</v>
      </c>
      <c r="N129" s="19">
        <f>IF(D129=1,Inputs!$J$42,IF(D129=2,Inputs!$J$43,IF(D129=3,Inputs!$J$44,IF(D129=4,Inputs!$J$45,0))))</f>
        <v>0</v>
      </c>
      <c r="O129" s="19">
        <f>IF(D129=1,Inputs!$K$25,IF(D129=2,Inputs!$K$26,IF(D129=3,Inputs!$K$27,IF(D129=4,Inputs!$K$28,0))))</f>
        <v>0</v>
      </c>
      <c r="P129" s="19">
        <f>IF(D129=1,Inputs!$K$42,IF(D129=2,Inputs!$K$43,IF(D129=3,Inputs!$K$44,IF(D129=4,Inputs!$K$45,0))))</f>
        <v>0</v>
      </c>
      <c r="Q129" s="19">
        <f>IF(AND(D129=1,G129=1),Inputs!$L$25,IF(AND(D129=2,G129=1),Inputs!$L$26,IF(AND(D129=3,G129=1),Inputs!$L$27,IF(AND(D129=4,G129=1),Inputs!$L$28,0))))</f>
        <v>0</v>
      </c>
      <c r="R129" s="19">
        <f>IF(AND(D129=1,G129=1),Inputs!$L$42,IF(AND(D129=2,G129=1),Inputs!$L$43,IF(AND(D129=3,G129=1),Inputs!$L$44,IF(AND(D129=4,G129=1),Inputs!$L$45,0))))</f>
        <v>0</v>
      </c>
      <c r="S129" s="19">
        <f>IF(AND(D129=1,H129=1),Inputs!$M$25,IF(AND(D129=2,H129=1),Inputs!$M$26,IF(AND(D129=3,H129=1),Inputs!$M$27,IF(AND(D129=4,H129=1),Inputs!$M$28,0))))</f>
        <v>0</v>
      </c>
      <c r="T129" s="19">
        <f>IF(AND(D129=1,H129=1),Inputs!$M$42,IF(AND(D129=2,H129=1),Inputs!$M$43,IF(AND(D129=3,H129=1),Inputs!$M$44,IF(AND(D129=4,H129=1),Inputs!$M$45,0))))</f>
        <v>0</v>
      </c>
      <c r="U129" s="19">
        <f>IF(AND(D129=1,I129=1),Inputs!$N$25,IF(AND(D129=2,I129=1),Inputs!$N$26,IF(AND(D129=3,I129=1),Inputs!$N$27,IF(AND(D129=4,I129=1),Inputs!$N$28,0))))</f>
        <v>0</v>
      </c>
      <c r="V129" s="19">
        <f>IF(AND(D129=1,I129=1),Inputs!$N$42,IF(AND(D129=2,I129=1),Inputs!$N$43,IF(AND(D129=3,I129=1),Inputs!$N$44,IF(AND(D129=4,I129=1),Inputs!$N$45,0))))</f>
        <v>0</v>
      </c>
      <c r="W129" s="19">
        <f>IF(D129=1,Inputs!$J$34,IF(D129=2,Inputs!$J$35,IF(D129=3,Inputs!$J$36,IF(D129=4,Inputs!$J$37,0))))</f>
        <v>0</v>
      </c>
      <c r="X129" s="19">
        <f>IF(D129=1,Inputs!$J$51,IF(D129=2,Inputs!$J$52,IF(D129=3,Inputs!$J$53,IF(D129=4,Inputs!$J$54,0))))</f>
        <v>0</v>
      </c>
      <c r="Y129" s="19">
        <f>IF(D129=1,Inputs!$K$34,IF(D129=2,Inputs!$K$35,IF(D129=3,Inputs!$K$36,IF(D129=4,Inputs!$K$37,0))))</f>
        <v>0</v>
      </c>
      <c r="Z129" s="19">
        <f>IF(D129=1,Inputs!$K$51,IF(D129=2,Inputs!$K$52,IF(D129=3,Inputs!$K$53,IF(D129=4,Inputs!$K$54,0))))</f>
        <v>0</v>
      </c>
      <c r="AA129" s="19">
        <f>IF(AND(D129=1,G129=1),Inputs!$L$34,IF(AND(D129=2,G129=1),Inputs!$L$35,IF(AND(D129=3,G129=1),Inputs!$L$36,IF(AND(D129=4,G129=1),Inputs!$L$37,0))))</f>
        <v>0</v>
      </c>
      <c r="AB129" s="19">
        <f>IF(AND(D129=1,G129=1),Inputs!$L$51,IF(AND(D129=2,G129=1),Inputs!$L$52,IF(AND(D129=3,G129=1),Inputs!$L$53,IF(AND(D129=4,G129=1),Inputs!$L$54,0))))</f>
        <v>0</v>
      </c>
      <c r="AC129" s="19">
        <f>IF(AND(D129=1,H129=1),Inputs!$M$34,IF(AND(D129=2,H129=1),Inputs!$M$35,IF(AND(D129=3,H129=1),Inputs!$M$36,IF(AND(D129=4,H129=1),Inputs!$M$37,0))))</f>
        <v>0</v>
      </c>
      <c r="AD129" s="19">
        <f>IF(AND(D129=1,H129=1),Inputs!$M$51,IF(AND(D129=2,H129=1),Inputs!$M$52,IF(AND(D129=3,H129=1),Inputs!$M$53,IF(AND(D129=4,H129=1),Inputs!$M$54,0))))</f>
        <v>0</v>
      </c>
      <c r="AE129" s="19">
        <f>IF(AND(D129=1,I129=1),Inputs!$N$34,IF(AND(D129=2,I129=1),Inputs!$N$35,IF(AND(D129=3,I129=1),Inputs!$N$36,IF(AND(D129=4,I129=1),Inputs!$N$37,0))))</f>
        <v>0</v>
      </c>
      <c r="AF129" s="19">
        <f>IF(AND(D129=1,I129=1),Inputs!$N$51,IF(AND(D129=2,I129=1),Inputs!$N$52,IF(AND(D129=3,I129=1),Inputs!$N$53,IF(AND(D129=4,I129=1),Inputs!$N$54,0))))</f>
        <v>0</v>
      </c>
      <c r="AG129" s="19" t="e">
        <f t="shared" si="17"/>
        <v>#N/A</v>
      </c>
      <c r="AH129" s="19" t="e">
        <f t="shared" si="18"/>
        <v>#N/A</v>
      </c>
      <c r="AI129" s="19" t="e">
        <f t="shared" si="19"/>
        <v>#N/A</v>
      </c>
      <c r="AJ129" s="19" t="e">
        <f>IF(K129=2,Inputs!$B$7,IF(K129=3,Inputs!$B$8,IF(K129=4,Inputs!$B$9,IF(K129=5,Inputs!$B$10,IF(K129=6,Inputs!$B$11)))))</f>
        <v>#N/A</v>
      </c>
      <c r="AK129" s="19">
        <f>Inputs!$B$65+C129</f>
        <v>500</v>
      </c>
      <c r="AL129" s="19" t="e">
        <f t="shared" si="20"/>
        <v>#N/A</v>
      </c>
      <c r="AM129" s="19" t="e">
        <f t="shared" si="21"/>
        <v>#N/A</v>
      </c>
      <c r="AN129" s="19" t="e">
        <f t="shared" si="11"/>
        <v>#N/A</v>
      </c>
      <c r="AO129" s="19" t="e">
        <f t="shared" si="12"/>
        <v>#N/A</v>
      </c>
      <c r="AP129" s="19" t="e">
        <f t="shared" si="13"/>
        <v>#N/A</v>
      </c>
      <c r="AQ129" s="22">
        <f t="shared" si="14"/>
        <v>0</v>
      </c>
      <c r="AR129" s="22">
        <f t="shared" si="15"/>
        <v>0</v>
      </c>
      <c r="AS129" s="22">
        <f>IF(AND(AQ129&gt;=Inputs!$B$15,D129=2),MAX(C129,Inputs!$B$15),AQ129)</f>
        <v>0</v>
      </c>
      <c r="AT129" s="22">
        <f>IF(AND(AR129&gt;=Inputs!$B$15,D129=2),MAX(C129,Inputs!$B$15),AR129)</f>
        <v>0</v>
      </c>
      <c r="AU129" s="22">
        <f>IF(AND(AS129&gt;=Inputs!$B$16,D129&lt;4),MAX(C129,Inputs!$B$16),AS129)</f>
        <v>0</v>
      </c>
      <c r="AV129" s="22">
        <f>IF(AND(AT129&gt;=Inputs!$B$16,D129&lt;4),MAX(C129,Inputs!$B$16),AT129)</f>
        <v>0</v>
      </c>
      <c r="AW129" s="20">
        <f>IF(AU129&gt;Inputs!$B$17,Inputs!$B$17,AU129)</f>
        <v>0</v>
      </c>
      <c r="AX129" s="20">
        <f>IF(AV129&gt;Inputs!$B$17,Inputs!$B$17,AV129)</f>
        <v>0</v>
      </c>
    </row>
    <row r="130" spans="1:50" x14ac:dyDescent="0.25">
      <c r="A130" s="1">
        <f>Levels!A131</f>
        <v>0</v>
      </c>
      <c r="B130" s="1">
        <f>Levels!B131</f>
        <v>0</v>
      </c>
      <c r="C130" s="15">
        <f>IF(AND(E130=0,F130=1),Levels!C131,'2014-2015'!AW130)</f>
        <v>0</v>
      </c>
      <c r="D130" s="1">
        <f>Levels!G131</f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 t="e">
        <f>Levels!AF131</f>
        <v>#N/A</v>
      </c>
      <c r="K130" s="1" t="e">
        <f>Levels!AG131</f>
        <v>#N/A</v>
      </c>
      <c r="L130" s="1" t="e">
        <f t="shared" si="16"/>
        <v>#N/A</v>
      </c>
      <c r="M130" s="19">
        <f>IF(D130=1,Inputs!$J$25,IF(D130=2,Inputs!$J$26,IF(D130=3,Inputs!$J$27,IF(D130=4,Inputs!$J$28,0))))</f>
        <v>0</v>
      </c>
      <c r="N130" s="19">
        <f>IF(D130=1,Inputs!$J$42,IF(D130=2,Inputs!$J$43,IF(D130=3,Inputs!$J$44,IF(D130=4,Inputs!$J$45,0))))</f>
        <v>0</v>
      </c>
      <c r="O130" s="19">
        <f>IF(D130=1,Inputs!$K$25,IF(D130=2,Inputs!$K$26,IF(D130=3,Inputs!$K$27,IF(D130=4,Inputs!$K$28,0))))</f>
        <v>0</v>
      </c>
      <c r="P130" s="19">
        <f>IF(D130=1,Inputs!$K$42,IF(D130=2,Inputs!$K$43,IF(D130=3,Inputs!$K$44,IF(D130=4,Inputs!$K$45,0))))</f>
        <v>0</v>
      </c>
      <c r="Q130" s="19">
        <f>IF(AND(D130=1,G130=1),Inputs!$L$25,IF(AND(D130=2,G130=1),Inputs!$L$26,IF(AND(D130=3,G130=1),Inputs!$L$27,IF(AND(D130=4,G130=1),Inputs!$L$28,0))))</f>
        <v>0</v>
      </c>
      <c r="R130" s="19">
        <f>IF(AND(D130=1,G130=1),Inputs!$L$42,IF(AND(D130=2,G130=1),Inputs!$L$43,IF(AND(D130=3,G130=1),Inputs!$L$44,IF(AND(D130=4,G130=1),Inputs!$L$45,0))))</f>
        <v>0</v>
      </c>
      <c r="S130" s="19">
        <f>IF(AND(D130=1,H130=1),Inputs!$M$25,IF(AND(D130=2,H130=1),Inputs!$M$26,IF(AND(D130=3,H130=1),Inputs!$M$27,IF(AND(D130=4,H130=1),Inputs!$M$28,0))))</f>
        <v>0</v>
      </c>
      <c r="T130" s="19">
        <f>IF(AND(D130=1,H130=1),Inputs!$M$42,IF(AND(D130=2,H130=1),Inputs!$M$43,IF(AND(D130=3,H130=1),Inputs!$M$44,IF(AND(D130=4,H130=1),Inputs!$M$45,0))))</f>
        <v>0</v>
      </c>
      <c r="U130" s="19">
        <f>IF(AND(D130=1,I130=1),Inputs!$N$25,IF(AND(D130=2,I130=1),Inputs!$N$26,IF(AND(D130=3,I130=1),Inputs!$N$27,IF(AND(D130=4,I130=1),Inputs!$N$28,0))))</f>
        <v>0</v>
      </c>
      <c r="V130" s="19">
        <f>IF(AND(D130=1,I130=1),Inputs!$N$42,IF(AND(D130=2,I130=1),Inputs!$N$43,IF(AND(D130=3,I130=1),Inputs!$N$44,IF(AND(D130=4,I130=1),Inputs!$N$45,0))))</f>
        <v>0</v>
      </c>
      <c r="W130" s="19">
        <f>IF(D130=1,Inputs!$J$34,IF(D130=2,Inputs!$J$35,IF(D130=3,Inputs!$J$36,IF(D130=4,Inputs!$J$37,0))))</f>
        <v>0</v>
      </c>
      <c r="X130" s="19">
        <f>IF(D130=1,Inputs!$J$51,IF(D130=2,Inputs!$J$52,IF(D130=3,Inputs!$J$53,IF(D130=4,Inputs!$J$54,0))))</f>
        <v>0</v>
      </c>
      <c r="Y130" s="19">
        <f>IF(D130=1,Inputs!$K$34,IF(D130=2,Inputs!$K$35,IF(D130=3,Inputs!$K$36,IF(D130=4,Inputs!$K$37,0))))</f>
        <v>0</v>
      </c>
      <c r="Z130" s="19">
        <f>IF(D130=1,Inputs!$K$51,IF(D130=2,Inputs!$K$52,IF(D130=3,Inputs!$K$53,IF(D130=4,Inputs!$K$54,0))))</f>
        <v>0</v>
      </c>
      <c r="AA130" s="19">
        <f>IF(AND(D130=1,G130=1),Inputs!$L$34,IF(AND(D130=2,G130=1),Inputs!$L$35,IF(AND(D130=3,G130=1),Inputs!$L$36,IF(AND(D130=4,G130=1),Inputs!$L$37,0))))</f>
        <v>0</v>
      </c>
      <c r="AB130" s="19">
        <f>IF(AND(D130=1,G130=1),Inputs!$L$51,IF(AND(D130=2,G130=1),Inputs!$L$52,IF(AND(D130=3,G130=1),Inputs!$L$53,IF(AND(D130=4,G130=1),Inputs!$L$54,0))))</f>
        <v>0</v>
      </c>
      <c r="AC130" s="19">
        <f>IF(AND(D130=1,H130=1),Inputs!$M$34,IF(AND(D130=2,H130=1),Inputs!$M$35,IF(AND(D130=3,H130=1),Inputs!$M$36,IF(AND(D130=4,H130=1),Inputs!$M$37,0))))</f>
        <v>0</v>
      </c>
      <c r="AD130" s="19">
        <f>IF(AND(D130=1,H130=1),Inputs!$M$51,IF(AND(D130=2,H130=1),Inputs!$M$52,IF(AND(D130=3,H130=1),Inputs!$M$53,IF(AND(D130=4,H130=1),Inputs!$M$54,0))))</f>
        <v>0</v>
      </c>
      <c r="AE130" s="19">
        <f>IF(AND(D130=1,I130=1),Inputs!$N$34,IF(AND(D130=2,I130=1),Inputs!$N$35,IF(AND(D130=3,I130=1),Inputs!$N$36,IF(AND(D130=4,I130=1),Inputs!$N$37,0))))</f>
        <v>0</v>
      </c>
      <c r="AF130" s="19">
        <f>IF(AND(D130=1,I130=1),Inputs!$N$51,IF(AND(D130=2,I130=1),Inputs!$N$52,IF(AND(D130=3,I130=1),Inputs!$N$53,IF(AND(D130=4,I130=1),Inputs!$N$54,0))))</f>
        <v>0</v>
      </c>
      <c r="AG130" s="19" t="e">
        <f t="shared" si="17"/>
        <v>#N/A</v>
      </c>
      <c r="AH130" s="19" t="e">
        <f t="shared" si="18"/>
        <v>#N/A</v>
      </c>
      <c r="AI130" s="19" t="e">
        <f t="shared" si="19"/>
        <v>#N/A</v>
      </c>
      <c r="AJ130" s="19" t="e">
        <f>IF(K130=2,Inputs!$B$7,IF(K130=3,Inputs!$B$8,IF(K130=4,Inputs!$B$9,IF(K130=5,Inputs!$B$10,IF(K130=6,Inputs!$B$11)))))</f>
        <v>#N/A</v>
      </c>
      <c r="AK130" s="19">
        <f>Inputs!$B$65+C130</f>
        <v>500</v>
      </c>
      <c r="AL130" s="19" t="e">
        <f t="shared" si="20"/>
        <v>#N/A</v>
      </c>
      <c r="AM130" s="19" t="e">
        <f t="shared" si="21"/>
        <v>#N/A</v>
      </c>
      <c r="AN130" s="19" t="e">
        <f t="shared" si="11"/>
        <v>#N/A</v>
      </c>
      <c r="AO130" s="19" t="e">
        <f t="shared" si="12"/>
        <v>#N/A</v>
      </c>
      <c r="AP130" s="19" t="e">
        <f t="shared" si="13"/>
        <v>#N/A</v>
      </c>
      <c r="AQ130" s="22">
        <f t="shared" si="14"/>
        <v>0</v>
      </c>
      <c r="AR130" s="22">
        <f t="shared" si="15"/>
        <v>0</v>
      </c>
      <c r="AS130" s="22">
        <f>IF(AND(AQ130&gt;=Inputs!$B$15,D130=2),MAX(C130,Inputs!$B$15),AQ130)</f>
        <v>0</v>
      </c>
      <c r="AT130" s="22">
        <f>IF(AND(AR130&gt;=Inputs!$B$15,D130=2),MAX(C130,Inputs!$B$15),AR130)</f>
        <v>0</v>
      </c>
      <c r="AU130" s="22">
        <f>IF(AND(AS130&gt;=Inputs!$B$16,D130&lt;4),MAX(C130,Inputs!$B$16),AS130)</f>
        <v>0</v>
      </c>
      <c r="AV130" s="22">
        <f>IF(AND(AT130&gt;=Inputs!$B$16,D130&lt;4),MAX(C130,Inputs!$B$16),AT130)</f>
        <v>0</v>
      </c>
      <c r="AW130" s="20">
        <f>IF(AU130&gt;Inputs!$B$17,Inputs!$B$17,AU130)</f>
        <v>0</v>
      </c>
      <c r="AX130" s="20">
        <f>IF(AV130&gt;Inputs!$B$17,Inputs!$B$17,AV130)</f>
        <v>0</v>
      </c>
    </row>
    <row r="131" spans="1:50" x14ac:dyDescent="0.25">
      <c r="A131" s="1">
        <f>Levels!A132</f>
        <v>0</v>
      </c>
      <c r="B131" s="1">
        <f>Levels!B132</f>
        <v>0</v>
      </c>
      <c r="C131" s="15">
        <f>IF(AND(E131=0,F131=1),Levels!C132,'2014-2015'!AW131)</f>
        <v>0</v>
      </c>
      <c r="D131" s="1">
        <f>Levels!G132</f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 t="e">
        <f>Levels!AF132</f>
        <v>#N/A</v>
      </c>
      <c r="K131" s="1" t="e">
        <f>Levels!AG132</f>
        <v>#N/A</v>
      </c>
      <c r="L131" s="1" t="e">
        <f t="shared" si="16"/>
        <v>#N/A</v>
      </c>
      <c r="M131" s="19">
        <f>IF(D131=1,Inputs!$J$25,IF(D131=2,Inputs!$J$26,IF(D131=3,Inputs!$J$27,IF(D131=4,Inputs!$J$28,0))))</f>
        <v>0</v>
      </c>
      <c r="N131" s="19">
        <f>IF(D131=1,Inputs!$J$42,IF(D131=2,Inputs!$J$43,IF(D131=3,Inputs!$J$44,IF(D131=4,Inputs!$J$45,0))))</f>
        <v>0</v>
      </c>
      <c r="O131" s="19">
        <f>IF(D131=1,Inputs!$K$25,IF(D131=2,Inputs!$K$26,IF(D131=3,Inputs!$K$27,IF(D131=4,Inputs!$K$28,0))))</f>
        <v>0</v>
      </c>
      <c r="P131" s="19">
        <f>IF(D131=1,Inputs!$K$42,IF(D131=2,Inputs!$K$43,IF(D131=3,Inputs!$K$44,IF(D131=4,Inputs!$K$45,0))))</f>
        <v>0</v>
      </c>
      <c r="Q131" s="19">
        <f>IF(AND(D131=1,G131=1),Inputs!$L$25,IF(AND(D131=2,G131=1),Inputs!$L$26,IF(AND(D131=3,G131=1),Inputs!$L$27,IF(AND(D131=4,G131=1),Inputs!$L$28,0))))</f>
        <v>0</v>
      </c>
      <c r="R131" s="19">
        <f>IF(AND(D131=1,G131=1),Inputs!$L$42,IF(AND(D131=2,G131=1),Inputs!$L$43,IF(AND(D131=3,G131=1),Inputs!$L$44,IF(AND(D131=4,G131=1),Inputs!$L$45,0))))</f>
        <v>0</v>
      </c>
      <c r="S131" s="19">
        <f>IF(AND(D131=1,H131=1),Inputs!$M$25,IF(AND(D131=2,H131=1),Inputs!$M$26,IF(AND(D131=3,H131=1),Inputs!$M$27,IF(AND(D131=4,H131=1),Inputs!$M$28,0))))</f>
        <v>0</v>
      </c>
      <c r="T131" s="19">
        <f>IF(AND(D131=1,H131=1),Inputs!$M$42,IF(AND(D131=2,H131=1),Inputs!$M$43,IF(AND(D131=3,H131=1),Inputs!$M$44,IF(AND(D131=4,H131=1),Inputs!$M$45,0))))</f>
        <v>0</v>
      </c>
      <c r="U131" s="19">
        <f>IF(AND(D131=1,I131=1),Inputs!$N$25,IF(AND(D131=2,I131=1),Inputs!$N$26,IF(AND(D131=3,I131=1),Inputs!$N$27,IF(AND(D131=4,I131=1),Inputs!$N$28,0))))</f>
        <v>0</v>
      </c>
      <c r="V131" s="19">
        <f>IF(AND(D131=1,I131=1),Inputs!$N$42,IF(AND(D131=2,I131=1),Inputs!$N$43,IF(AND(D131=3,I131=1),Inputs!$N$44,IF(AND(D131=4,I131=1),Inputs!$N$45,0))))</f>
        <v>0</v>
      </c>
      <c r="W131" s="19">
        <f>IF(D131=1,Inputs!$J$34,IF(D131=2,Inputs!$J$35,IF(D131=3,Inputs!$J$36,IF(D131=4,Inputs!$J$37,0))))</f>
        <v>0</v>
      </c>
      <c r="X131" s="19">
        <f>IF(D131=1,Inputs!$J$51,IF(D131=2,Inputs!$J$52,IF(D131=3,Inputs!$J$53,IF(D131=4,Inputs!$J$54,0))))</f>
        <v>0</v>
      </c>
      <c r="Y131" s="19">
        <f>IF(D131=1,Inputs!$K$34,IF(D131=2,Inputs!$K$35,IF(D131=3,Inputs!$K$36,IF(D131=4,Inputs!$K$37,0))))</f>
        <v>0</v>
      </c>
      <c r="Z131" s="19">
        <f>IF(D131=1,Inputs!$K$51,IF(D131=2,Inputs!$K$52,IF(D131=3,Inputs!$K$53,IF(D131=4,Inputs!$K$54,0))))</f>
        <v>0</v>
      </c>
      <c r="AA131" s="19">
        <f>IF(AND(D131=1,G131=1),Inputs!$L$34,IF(AND(D131=2,G131=1),Inputs!$L$35,IF(AND(D131=3,G131=1),Inputs!$L$36,IF(AND(D131=4,G131=1),Inputs!$L$37,0))))</f>
        <v>0</v>
      </c>
      <c r="AB131" s="19">
        <f>IF(AND(D131=1,G131=1),Inputs!$L$51,IF(AND(D131=2,G131=1),Inputs!$L$52,IF(AND(D131=3,G131=1),Inputs!$L$53,IF(AND(D131=4,G131=1),Inputs!$L$54,0))))</f>
        <v>0</v>
      </c>
      <c r="AC131" s="19">
        <f>IF(AND(D131=1,H131=1),Inputs!$M$34,IF(AND(D131=2,H131=1),Inputs!$M$35,IF(AND(D131=3,H131=1),Inputs!$M$36,IF(AND(D131=4,H131=1),Inputs!$M$37,0))))</f>
        <v>0</v>
      </c>
      <c r="AD131" s="19">
        <f>IF(AND(D131=1,H131=1),Inputs!$M$51,IF(AND(D131=2,H131=1),Inputs!$M$52,IF(AND(D131=3,H131=1),Inputs!$M$53,IF(AND(D131=4,H131=1),Inputs!$M$54,0))))</f>
        <v>0</v>
      </c>
      <c r="AE131" s="19">
        <f>IF(AND(D131=1,I131=1),Inputs!$N$34,IF(AND(D131=2,I131=1),Inputs!$N$35,IF(AND(D131=3,I131=1),Inputs!$N$36,IF(AND(D131=4,I131=1),Inputs!$N$37,0))))</f>
        <v>0</v>
      </c>
      <c r="AF131" s="19">
        <f>IF(AND(D131=1,I131=1),Inputs!$N$51,IF(AND(D131=2,I131=1),Inputs!$N$52,IF(AND(D131=3,I131=1),Inputs!$N$53,IF(AND(D131=4,I131=1),Inputs!$N$54,0))))</f>
        <v>0</v>
      </c>
      <c r="AG131" s="19" t="e">
        <f t="shared" si="17"/>
        <v>#N/A</v>
      </c>
      <c r="AH131" s="19" t="e">
        <f t="shared" si="18"/>
        <v>#N/A</v>
      </c>
      <c r="AI131" s="19" t="e">
        <f t="shared" si="19"/>
        <v>#N/A</v>
      </c>
      <c r="AJ131" s="19" t="e">
        <f>IF(K131=2,Inputs!$B$7,IF(K131=3,Inputs!$B$8,IF(K131=4,Inputs!$B$9,IF(K131=5,Inputs!$B$10,IF(K131=6,Inputs!$B$11)))))</f>
        <v>#N/A</v>
      </c>
      <c r="AK131" s="19">
        <f>Inputs!$B$65+C131</f>
        <v>500</v>
      </c>
      <c r="AL131" s="19" t="e">
        <f t="shared" si="20"/>
        <v>#N/A</v>
      </c>
      <c r="AM131" s="19" t="e">
        <f t="shared" si="21"/>
        <v>#N/A</v>
      </c>
      <c r="AN131" s="19" t="e">
        <f t="shared" si="11"/>
        <v>#N/A</v>
      </c>
      <c r="AO131" s="19" t="e">
        <f t="shared" si="12"/>
        <v>#N/A</v>
      </c>
      <c r="AP131" s="19" t="e">
        <f t="shared" si="13"/>
        <v>#N/A</v>
      </c>
      <c r="AQ131" s="22">
        <f t="shared" si="14"/>
        <v>0</v>
      </c>
      <c r="AR131" s="22">
        <f t="shared" si="15"/>
        <v>0</v>
      </c>
      <c r="AS131" s="22">
        <f>IF(AND(AQ131&gt;=Inputs!$B$15,D131=2),MAX(C131,Inputs!$B$15),AQ131)</f>
        <v>0</v>
      </c>
      <c r="AT131" s="22">
        <f>IF(AND(AR131&gt;=Inputs!$B$15,D131=2),MAX(C131,Inputs!$B$15),AR131)</f>
        <v>0</v>
      </c>
      <c r="AU131" s="22">
        <f>IF(AND(AS131&gt;=Inputs!$B$16,D131&lt;4),MAX(C131,Inputs!$B$16),AS131)</f>
        <v>0</v>
      </c>
      <c r="AV131" s="22">
        <f>IF(AND(AT131&gt;=Inputs!$B$16,D131&lt;4),MAX(C131,Inputs!$B$16),AT131)</f>
        <v>0</v>
      </c>
      <c r="AW131" s="20">
        <f>IF(AU131&gt;Inputs!$B$17,Inputs!$B$17,AU131)</f>
        <v>0</v>
      </c>
      <c r="AX131" s="20">
        <f>IF(AV131&gt;Inputs!$B$17,Inputs!$B$17,AV131)</f>
        <v>0</v>
      </c>
    </row>
    <row r="132" spans="1:50" x14ac:dyDescent="0.25">
      <c r="A132" s="1">
        <f>Levels!A133</f>
        <v>0</v>
      </c>
      <c r="B132" s="1">
        <f>Levels!B133</f>
        <v>0</v>
      </c>
      <c r="C132" s="15">
        <f>IF(AND(E132=0,F132=1),Levels!C133,'2014-2015'!AW132)</f>
        <v>0</v>
      </c>
      <c r="D132" s="1">
        <f>Levels!G133</f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 t="e">
        <f>Levels!AF133</f>
        <v>#N/A</v>
      </c>
      <c r="K132" s="1" t="e">
        <f>Levels!AG133</f>
        <v>#N/A</v>
      </c>
      <c r="L132" s="1" t="e">
        <f t="shared" si="16"/>
        <v>#N/A</v>
      </c>
      <c r="M132" s="19">
        <f>IF(D132=1,Inputs!$J$25,IF(D132=2,Inputs!$J$26,IF(D132=3,Inputs!$J$27,IF(D132=4,Inputs!$J$28,0))))</f>
        <v>0</v>
      </c>
      <c r="N132" s="19">
        <f>IF(D132=1,Inputs!$J$42,IF(D132=2,Inputs!$J$43,IF(D132=3,Inputs!$J$44,IF(D132=4,Inputs!$J$45,0))))</f>
        <v>0</v>
      </c>
      <c r="O132" s="19">
        <f>IF(D132=1,Inputs!$K$25,IF(D132=2,Inputs!$K$26,IF(D132=3,Inputs!$K$27,IF(D132=4,Inputs!$K$28,0))))</f>
        <v>0</v>
      </c>
      <c r="P132" s="19">
        <f>IF(D132=1,Inputs!$K$42,IF(D132=2,Inputs!$K$43,IF(D132=3,Inputs!$K$44,IF(D132=4,Inputs!$K$45,0))))</f>
        <v>0</v>
      </c>
      <c r="Q132" s="19">
        <f>IF(AND(D132=1,G132=1),Inputs!$L$25,IF(AND(D132=2,G132=1),Inputs!$L$26,IF(AND(D132=3,G132=1),Inputs!$L$27,IF(AND(D132=4,G132=1),Inputs!$L$28,0))))</f>
        <v>0</v>
      </c>
      <c r="R132" s="19">
        <f>IF(AND(D132=1,G132=1),Inputs!$L$42,IF(AND(D132=2,G132=1),Inputs!$L$43,IF(AND(D132=3,G132=1),Inputs!$L$44,IF(AND(D132=4,G132=1),Inputs!$L$45,0))))</f>
        <v>0</v>
      </c>
      <c r="S132" s="19">
        <f>IF(AND(D132=1,H132=1),Inputs!$M$25,IF(AND(D132=2,H132=1),Inputs!$M$26,IF(AND(D132=3,H132=1),Inputs!$M$27,IF(AND(D132=4,H132=1),Inputs!$M$28,0))))</f>
        <v>0</v>
      </c>
      <c r="T132" s="19">
        <f>IF(AND(D132=1,H132=1),Inputs!$M$42,IF(AND(D132=2,H132=1),Inputs!$M$43,IF(AND(D132=3,H132=1),Inputs!$M$44,IF(AND(D132=4,H132=1),Inputs!$M$45,0))))</f>
        <v>0</v>
      </c>
      <c r="U132" s="19">
        <f>IF(AND(D132=1,I132=1),Inputs!$N$25,IF(AND(D132=2,I132=1),Inputs!$N$26,IF(AND(D132=3,I132=1),Inputs!$N$27,IF(AND(D132=4,I132=1),Inputs!$N$28,0))))</f>
        <v>0</v>
      </c>
      <c r="V132" s="19">
        <f>IF(AND(D132=1,I132=1),Inputs!$N$42,IF(AND(D132=2,I132=1),Inputs!$N$43,IF(AND(D132=3,I132=1),Inputs!$N$44,IF(AND(D132=4,I132=1),Inputs!$N$45,0))))</f>
        <v>0</v>
      </c>
      <c r="W132" s="19">
        <f>IF(D132=1,Inputs!$J$34,IF(D132=2,Inputs!$J$35,IF(D132=3,Inputs!$J$36,IF(D132=4,Inputs!$J$37,0))))</f>
        <v>0</v>
      </c>
      <c r="X132" s="19">
        <f>IF(D132=1,Inputs!$J$51,IF(D132=2,Inputs!$J$52,IF(D132=3,Inputs!$J$53,IF(D132=4,Inputs!$J$54,0))))</f>
        <v>0</v>
      </c>
      <c r="Y132" s="19">
        <f>IF(D132=1,Inputs!$K$34,IF(D132=2,Inputs!$K$35,IF(D132=3,Inputs!$K$36,IF(D132=4,Inputs!$K$37,0))))</f>
        <v>0</v>
      </c>
      <c r="Z132" s="19">
        <f>IF(D132=1,Inputs!$K$51,IF(D132=2,Inputs!$K$52,IF(D132=3,Inputs!$K$53,IF(D132=4,Inputs!$K$54,0))))</f>
        <v>0</v>
      </c>
      <c r="AA132" s="19">
        <f>IF(AND(D132=1,G132=1),Inputs!$L$34,IF(AND(D132=2,G132=1),Inputs!$L$35,IF(AND(D132=3,G132=1),Inputs!$L$36,IF(AND(D132=4,G132=1),Inputs!$L$37,0))))</f>
        <v>0</v>
      </c>
      <c r="AB132" s="19">
        <f>IF(AND(D132=1,G132=1),Inputs!$L$51,IF(AND(D132=2,G132=1),Inputs!$L$52,IF(AND(D132=3,G132=1),Inputs!$L$53,IF(AND(D132=4,G132=1),Inputs!$L$54,0))))</f>
        <v>0</v>
      </c>
      <c r="AC132" s="19">
        <f>IF(AND(D132=1,H132=1),Inputs!$M$34,IF(AND(D132=2,H132=1),Inputs!$M$35,IF(AND(D132=3,H132=1),Inputs!$M$36,IF(AND(D132=4,H132=1),Inputs!$M$37,0))))</f>
        <v>0</v>
      </c>
      <c r="AD132" s="19">
        <f>IF(AND(D132=1,H132=1),Inputs!$M$51,IF(AND(D132=2,H132=1),Inputs!$M$52,IF(AND(D132=3,H132=1),Inputs!$M$53,IF(AND(D132=4,H132=1),Inputs!$M$54,0))))</f>
        <v>0</v>
      </c>
      <c r="AE132" s="19">
        <f>IF(AND(D132=1,I132=1),Inputs!$N$34,IF(AND(D132=2,I132=1),Inputs!$N$35,IF(AND(D132=3,I132=1),Inputs!$N$36,IF(AND(D132=4,I132=1),Inputs!$N$37,0))))</f>
        <v>0</v>
      </c>
      <c r="AF132" s="19">
        <f>IF(AND(D132=1,I132=1),Inputs!$N$51,IF(AND(D132=2,I132=1),Inputs!$N$52,IF(AND(D132=3,I132=1),Inputs!$N$53,IF(AND(D132=4,I132=1),Inputs!$N$54,0))))</f>
        <v>0</v>
      </c>
      <c r="AG132" s="19" t="e">
        <f t="shared" si="17"/>
        <v>#N/A</v>
      </c>
      <c r="AH132" s="19" t="e">
        <f t="shared" si="18"/>
        <v>#N/A</v>
      </c>
      <c r="AI132" s="19" t="e">
        <f t="shared" si="19"/>
        <v>#N/A</v>
      </c>
      <c r="AJ132" s="19" t="e">
        <f>IF(K132=2,Inputs!$B$7,IF(K132=3,Inputs!$B$8,IF(K132=4,Inputs!$B$9,IF(K132=5,Inputs!$B$10,IF(K132=6,Inputs!$B$11)))))</f>
        <v>#N/A</v>
      </c>
      <c r="AK132" s="19">
        <f>Inputs!$B$65+C132</f>
        <v>500</v>
      </c>
      <c r="AL132" s="19" t="e">
        <f t="shared" si="20"/>
        <v>#N/A</v>
      </c>
      <c r="AM132" s="19" t="e">
        <f t="shared" si="21"/>
        <v>#N/A</v>
      </c>
      <c r="AN132" s="19" t="e">
        <f t="shared" ref="AN132:AN195" si="22">AL132+SUM(AA132,AC132,AE132,Q132,S132,U132)</f>
        <v>#N/A</v>
      </c>
      <c r="AO132" s="19" t="e">
        <f t="shared" ref="AO132:AO195" si="23">IF(L132="Increment",AG132,IF(L132="Leap",AM132))</f>
        <v>#N/A</v>
      </c>
      <c r="AP132" s="19" t="e">
        <f t="shared" ref="AP132:AP195" si="24">IF(L132="Increment",AH132,IF(L132="Leap",AN132))</f>
        <v>#N/A</v>
      </c>
      <c r="AQ132" s="22">
        <f t="shared" ref="AQ132:AQ195" si="25">IF(F132=1,AO132,0)</f>
        <v>0</v>
      </c>
      <c r="AR132" s="22">
        <f t="shared" ref="AR132:AR195" si="26">IF(F132=1,AP132,0)</f>
        <v>0</v>
      </c>
      <c r="AS132" s="22">
        <f>IF(AND(AQ132&gt;=Inputs!$B$15,D132=2),MAX(C132,Inputs!$B$15),AQ132)</f>
        <v>0</v>
      </c>
      <c r="AT132" s="22">
        <f>IF(AND(AR132&gt;=Inputs!$B$15,D132=2),MAX(C132,Inputs!$B$15),AR132)</f>
        <v>0</v>
      </c>
      <c r="AU132" s="22">
        <f>IF(AND(AS132&gt;=Inputs!$B$16,D132&lt;4),MAX(C132,Inputs!$B$16),AS132)</f>
        <v>0</v>
      </c>
      <c r="AV132" s="22">
        <f>IF(AND(AT132&gt;=Inputs!$B$16,D132&lt;4),MAX(C132,Inputs!$B$16),AT132)</f>
        <v>0</v>
      </c>
      <c r="AW132" s="20">
        <f>IF(AU132&gt;Inputs!$B$17,Inputs!$B$17,AU132)</f>
        <v>0</v>
      </c>
      <c r="AX132" s="20">
        <f>IF(AV132&gt;Inputs!$B$17,Inputs!$B$17,AV132)</f>
        <v>0</v>
      </c>
    </row>
    <row r="133" spans="1:50" x14ac:dyDescent="0.25">
      <c r="A133" s="1">
        <f>Levels!A134</f>
        <v>0</v>
      </c>
      <c r="B133" s="1">
        <f>Levels!B134</f>
        <v>0</v>
      </c>
      <c r="C133" s="15">
        <f>IF(AND(E133=0,F133=1),Levels!C134,'2014-2015'!AW133)</f>
        <v>0</v>
      </c>
      <c r="D133" s="1">
        <f>Levels!G134</f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 t="e">
        <f>Levels!AF134</f>
        <v>#N/A</v>
      </c>
      <c r="K133" s="1" t="e">
        <f>Levels!AG134</f>
        <v>#N/A</v>
      </c>
      <c r="L133" s="1" t="e">
        <f t="shared" ref="L133:L196" si="27">IF(K133&gt;J133,"Leap","Increment")</f>
        <v>#N/A</v>
      </c>
      <c r="M133" s="19">
        <f>IF(D133=1,Inputs!$J$25,IF(D133=2,Inputs!$J$26,IF(D133=3,Inputs!$J$27,IF(D133=4,Inputs!$J$28,0))))</f>
        <v>0</v>
      </c>
      <c r="N133" s="19">
        <f>IF(D133=1,Inputs!$J$42,IF(D133=2,Inputs!$J$43,IF(D133=3,Inputs!$J$44,IF(D133=4,Inputs!$J$45,0))))</f>
        <v>0</v>
      </c>
      <c r="O133" s="19">
        <f>IF(D133=1,Inputs!$K$25,IF(D133=2,Inputs!$K$26,IF(D133=3,Inputs!$K$27,IF(D133=4,Inputs!$K$28,0))))</f>
        <v>0</v>
      </c>
      <c r="P133" s="19">
        <f>IF(D133=1,Inputs!$K$42,IF(D133=2,Inputs!$K$43,IF(D133=3,Inputs!$K$44,IF(D133=4,Inputs!$K$45,0))))</f>
        <v>0</v>
      </c>
      <c r="Q133" s="19">
        <f>IF(AND(D133=1,G133=1),Inputs!$L$25,IF(AND(D133=2,G133=1),Inputs!$L$26,IF(AND(D133=3,G133=1),Inputs!$L$27,IF(AND(D133=4,G133=1),Inputs!$L$28,0))))</f>
        <v>0</v>
      </c>
      <c r="R133" s="19">
        <f>IF(AND(D133=1,G133=1),Inputs!$L$42,IF(AND(D133=2,G133=1),Inputs!$L$43,IF(AND(D133=3,G133=1),Inputs!$L$44,IF(AND(D133=4,G133=1),Inputs!$L$45,0))))</f>
        <v>0</v>
      </c>
      <c r="S133" s="19">
        <f>IF(AND(D133=1,H133=1),Inputs!$M$25,IF(AND(D133=2,H133=1),Inputs!$M$26,IF(AND(D133=3,H133=1),Inputs!$M$27,IF(AND(D133=4,H133=1),Inputs!$M$28,0))))</f>
        <v>0</v>
      </c>
      <c r="T133" s="19">
        <f>IF(AND(D133=1,H133=1),Inputs!$M$42,IF(AND(D133=2,H133=1),Inputs!$M$43,IF(AND(D133=3,H133=1),Inputs!$M$44,IF(AND(D133=4,H133=1),Inputs!$M$45,0))))</f>
        <v>0</v>
      </c>
      <c r="U133" s="19">
        <f>IF(AND(D133=1,I133=1),Inputs!$N$25,IF(AND(D133=2,I133=1),Inputs!$N$26,IF(AND(D133=3,I133=1),Inputs!$N$27,IF(AND(D133=4,I133=1),Inputs!$N$28,0))))</f>
        <v>0</v>
      </c>
      <c r="V133" s="19">
        <f>IF(AND(D133=1,I133=1),Inputs!$N$42,IF(AND(D133=2,I133=1),Inputs!$N$43,IF(AND(D133=3,I133=1),Inputs!$N$44,IF(AND(D133=4,I133=1),Inputs!$N$45,0))))</f>
        <v>0</v>
      </c>
      <c r="W133" s="19">
        <f>IF(D133=1,Inputs!$J$34,IF(D133=2,Inputs!$J$35,IF(D133=3,Inputs!$J$36,IF(D133=4,Inputs!$J$37,0))))</f>
        <v>0</v>
      </c>
      <c r="X133" s="19">
        <f>IF(D133=1,Inputs!$J$51,IF(D133=2,Inputs!$J$52,IF(D133=3,Inputs!$J$53,IF(D133=4,Inputs!$J$54,0))))</f>
        <v>0</v>
      </c>
      <c r="Y133" s="19">
        <f>IF(D133=1,Inputs!$K$34,IF(D133=2,Inputs!$K$35,IF(D133=3,Inputs!$K$36,IF(D133=4,Inputs!$K$37,0))))</f>
        <v>0</v>
      </c>
      <c r="Z133" s="19">
        <f>IF(D133=1,Inputs!$K$51,IF(D133=2,Inputs!$K$52,IF(D133=3,Inputs!$K$53,IF(D133=4,Inputs!$K$54,0))))</f>
        <v>0</v>
      </c>
      <c r="AA133" s="19">
        <f>IF(AND(D133=1,G133=1),Inputs!$L$34,IF(AND(D133=2,G133=1),Inputs!$L$35,IF(AND(D133=3,G133=1),Inputs!$L$36,IF(AND(D133=4,G133=1),Inputs!$L$37,0))))</f>
        <v>0</v>
      </c>
      <c r="AB133" s="19">
        <f>IF(AND(D133=1,G133=1),Inputs!$L$51,IF(AND(D133=2,G133=1),Inputs!$L$52,IF(AND(D133=3,G133=1),Inputs!$L$53,IF(AND(D133=4,G133=1),Inputs!$L$54,0))))</f>
        <v>0</v>
      </c>
      <c r="AC133" s="19">
        <f>IF(AND(D133=1,H133=1),Inputs!$M$34,IF(AND(D133=2,H133=1),Inputs!$M$35,IF(AND(D133=3,H133=1),Inputs!$M$36,IF(AND(D133=4,H133=1),Inputs!$M$37,0))))</f>
        <v>0</v>
      </c>
      <c r="AD133" s="19">
        <f>IF(AND(D133=1,H133=1),Inputs!$M$51,IF(AND(D133=2,H133=1),Inputs!$M$52,IF(AND(D133=3,H133=1),Inputs!$M$53,IF(AND(D133=4,H133=1),Inputs!$M$54,0))))</f>
        <v>0</v>
      </c>
      <c r="AE133" s="19">
        <f>IF(AND(D133=1,I133=1),Inputs!$N$34,IF(AND(D133=2,I133=1),Inputs!$N$35,IF(AND(D133=3,I133=1),Inputs!$N$36,IF(AND(D133=4,I133=1),Inputs!$N$37,0))))</f>
        <v>0</v>
      </c>
      <c r="AF133" s="19">
        <f>IF(AND(D133=1,I133=1),Inputs!$N$51,IF(AND(D133=2,I133=1),Inputs!$N$52,IF(AND(D133=3,I133=1),Inputs!$N$53,IF(AND(D133=4,I133=1),Inputs!$N$54,0))))</f>
        <v>0</v>
      </c>
      <c r="AG133" s="19" t="e">
        <f t="shared" ref="AG133:AG196" si="28">IF(J133&lt;6,SUM(C133,M133,O133,Q133,S133,U133),IF(J133=6,SUM(C133,N133,P133,R133,T133,V133),C133))</f>
        <v>#N/A</v>
      </c>
      <c r="AH133" s="19" t="e">
        <f t="shared" ref="AH133:AH196" si="29">IF(J133&lt;6,SUM(C133,M133,O133,Q133,S133,U133,W133,Y133,AA133,AC133,AE133),IF(J133=6,SUM(C133,N133,P133,R133,T133,V133,X133,Z133,AB133,AD133,AF133)))</f>
        <v>#N/A</v>
      </c>
      <c r="AI133" s="19" t="e">
        <f t="shared" ref="AI133:AI196" si="30">AH133-AG133</f>
        <v>#N/A</v>
      </c>
      <c r="AJ133" s="19" t="e">
        <f>IF(K133=2,Inputs!$B$7,IF(K133=3,Inputs!$B$8,IF(K133=4,Inputs!$B$9,IF(K133=5,Inputs!$B$10,IF(K133=6,Inputs!$B$11)))))</f>
        <v>#N/A</v>
      </c>
      <c r="AK133" s="19">
        <f>Inputs!$B$65+C133</f>
        <v>500</v>
      </c>
      <c r="AL133" s="19" t="e">
        <f t="shared" ref="AL133:AL196" si="31">MAX(AJ133:AK133)</f>
        <v>#N/A</v>
      </c>
      <c r="AM133" s="19" t="e">
        <f t="shared" ref="AM133:AM196" si="32">AL133+SUM(Q133,S133,U133)</f>
        <v>#N/A</v>
      </c>
      <c r="AN133" s="19" t="e">
        <f t="shared" si="22"/>
        <v>#N/A</v>
      </c>
      <c r="AO133" s="19" t="e">
        <f t="shared" si="23"/>
        <v>#N/A</v>
      </c>
      <c r="AP133" s="19" t="e">
        <f t="shared" si="24"/>
        <v>#N/A</v>
      </c>
      <c r="AQ133" s="22">
        <f t="shared" si="25"/>
        <v>0</v>
      </c>
      <c r="AR133" s="22">
        <f t="shared" si="26"/>
        <v>0</v>
      </c>
      <c r="AS133" s="22">
        <f>IF(AND(AQ133&gt;=Inputs!$B$15,D133=2),MAX(C133,Inputs!$B$15),AQ133)</f>
        <v>0</v>
      </c>
      <c r="AT133" s="22">
        <f>IF(AND(AR133&gt;=Inputs!$B$15,D133=2),MAX(C133,Inputs!$B$15),AR133)</f>
        <v>0</v>
      </c>
      <c r="AU133" s="22">
        <f>IF(AND(AS133&gt;=Inputs!$B$16,D133&lt;4),MAX(C133,Inputs!$B$16),AS133)</f>
        <v>0</v>
      </c>
      <c r="AV133" s="22">
        <f>IF(AND(AT133&gt;=Inputs!$B$16,D133&lt;4),MAX(C133,Inputs!$B$16),AT133)</f>
        <v>0</v>
      </c>
      <c r="AW133" s="20">
        <f>IF(AU133&gt;Inputs!$B$17,Inputs!$B$17,AU133)</f>
        <v>0</v>
      </c>
      <c r="AX133" s="20">
        <f>IF(AV133&gt;Inputs!$B$17,Inputs!$B$17,AV133)</f>
        <v>0</v>
      </c>
    </row>
    <row r="134" spans="1:50" x14ac:dyDescent="0.25">
      <c r="A134" s="1">
        <f>Levels!A135</f>
        <v>0</v>
      </c>
      <c r="B134" s="1">
        <f>Levels!B135</f>
        <v>0</v>
      </c>
      <c r="C134" s="15">
        <f>IF(AND(E134=0,F134=1),Levels!C135,'2014-2015'!AW134)</f>
        <v>0</v>
      </c>
      <c r="D134" s="1">
        <f>Levels!G135</f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 t="e">
        <f>Levels!AF135</f>
        <v>#N/A</v>
      </c>
      <c r="K134" s="1" t="e">
        <f>Levels!AG135</f>
        <v>#N/A</v>
      </c>
      <c r="L134" s="1" t="e">
        <f t="shared" si="27"/>
        <v>#N/A</v>
      </c>
      <c r="M134" s="19">
        <f>IF(D134=1,Inputs!$J$25,IF(D134=2,Inputs!$J$26,IF(D134=3,Inputs!$J$27,IF(D134=4,Inputs!$J$28,0))))</f>
        <v>0</v>
      </c>
      <c r="N134" s="19">
        <f>IF(D134=1,Inputs!$J$42,IF(D134=2,Inputs!$J$43,IF(D134=3,Inputs!$J$44,IF(D134=4,Inputs!$J$45,0))))</f>
        <v>0</v>
      </c>
      <c r="O134" s="19">
        <f>IF(D134=1,Inputs!$K$25,IF(D134=2,Inputs!$K$26,IF(D134=3,Inputs!$K$27,IF(D134=4,Inputs!$K$28,0))))</f>
        <v>0</v>
      </c>
      <c r="P134" s="19">
        <f>IF(D134=1,Inputs!$K$42,IF(D134=2,Inputs!$K$43,IF(D134=3,Inputs!$K$44,IF(D134=4,Inputs!$K$45,0))))</f>
        <v>0</v>
      </c>
      <c r="Q134" s="19">
        <f>IF(AND(D134=1,G134=1),Inputs!$L$25,IF(AND(D134=2,G134=1),Inputs!$L$26,IF(AND(D134=3,G134=1),Inputs!$L$27,IF(AND(D134=4,G134=1),Inputs!$L$28,0))))</f>
        <v>0</v>
      </c>
      <c r="R134" s="19">
        <f>IF(AND(D134=1,G134=1),Inputs!$L$42,IF(AND(D134=2,G134=1),Inputs!$L$43,IF(AND(D134=3,G134=1),Inputs!$L$44,IF(AND(D134=4,G134=1),Inputs!$L$45,0))))</f>
        <v>0</v>
      </c>
      <c r="S134" s="19">
        <f>IF(AND(D134=1,H134=1),Inputs!$M$25,IF(AND(D134=2,H134=1),Inputs!$M$26,IF(AND(D134=3,H134=1),Inputs!$M$27,IF(AND(D134=4,H134=1),Inputs!$M$28,0))))</f>
        <v>0</v>
      </c>
      <c r="T134" s="19">
        <f>IF(AND(D134=1,H134=1),Inputs!$M$42,IF(AND(D134=2,H134=1),Inputs!$M$43,IF(AND(D134=3,H134=1),Inputs!$M$44,IF(AND(D134=4,H134=1),Inputs!$M$45,0))))</f>
        <v>0</v>
      </c>
      <c r="U134" s="19">
        <f>IF(AND(D134=1,I134=1),Inputs!$N$25,IF(AND(D134=2,I134=1),Inputs!$N$26,IF(AND(D134=3,I134=1),Inputs!$N$27,IF(AND(D134=4,I134=1),Inputs!$N$28,0))))</f>
        <v>0</v>
      </c>
      <c r="V134" s="19">
        <f>IF(AND(D134=1,I134=1),Inputs!$N$42,IF(AND(D134=2,I134=1),Inputs!$N$43,IF(AND(D134=3,I134=1),Inputs!$N$44,IF(AND(D134=4,I134=1),Inputs!$N$45,0))))</f>
        <v>0</v>
      </c>
      <c r="W134" s="19">
        <f>IF(D134=1,Inputs!$J$34,IF(D134=2,Inputs!$J$35,IF(D134=3,Inputs!$J$36,IF(D134=4,Inputs!$J$37,0))))</f>
        <v>0</v>
      </c>
      <c r="X134" s="19">
        <f>IF(D134=1,Inputs!$J$51,IF(D134=2,Inputs!$J$52,IF(D134=3,Inputs!$J$53,IF(D134=4,Inputs!$J$54,0))))</f>
        <v>0</v>
      </c>
      <c r="Y134" s="19">
        <f>IF(D134=1,Inputs!$K$34,IF(D134=2,Inputs!$K$35,IF(D134=3,Inputs!$K$36,IF(D134=4,Inputs!$K$37,0))))</f>
        <v>0</v>
      </c>
      <c r="Z134" s="19">
        <f>IF(D134=1,Inputs!$K$51,IF(D134=2,Inputs!$K$52,IF(D134=3,Inputs!$K$53,IF(D134=4,Inputs!$K$54,0))))</f>
        <v>0</v>
      </c>
      <c r="AA134" s="19">
        <f>IF(AND(D134=1,G134=1),Inputs!$L$34,IF(AND(D134=2,G134=1),Inputs!$L$35,IF(AND(D134=3,G134=1),Inputs!$L$36,IF(AND(D134=4,G134=1),Inputs!$L$37,0))))</f>
        <v>0</v>
      </c>
      <c r="AB134" s="19">
        <f>IF(AND(D134=1,G134=1),Inputs!$L$51,IF(AND(D134=2,G134=1),Inputs!$L$52,IF(AND(D134=3,G134=1),Inputs!$L$53,IF(AND(D134=4,G134=1),Inputs!$L$54,0))))</f>
        <v>0</v>
      </c>
      <c r="AC134" s="19">
        <f>IF(AND(D134=1,H134=1),Inputs!$M$34,IF(AND(D134=2,H134=1),Inputs!$M$35,IF(AND(D134=3,H134=1),Inputs!$M$36,IF(AND(D134=4,H134=1),Inputs!$M$37,0))))</f>
        <v>0</v>
      </c>
      <c r="AD134" s="19">
        <f>IF(AND(D134=1,H134=1),Inputs!$M$51,IF(AND(D134=2,H134=1),Inputs!$M$52,IF(AND(D134=3,H134=1),Inputs!$M$53,IF(AND(D134=4,H134=1),Inputs!$M$54,0))))</f>
        <v>0</v>
      </c>
      <c r="AE134" s="19">
        <f>IF(AND(D134=1,I134=1),Inputs!$N$34,IF(AND(D134=2,I134=1),Inputs!$N$35,IF(AND(D134=3,I134=1),Inputs!$N$36,IF(AND(D134=4,I134=1),Inputs!$N$37,0))))</f>
        <v>0</v>
      </c>
      <c r="AF134" s="19">
        <f>IF(AND(D134=1,I134=1),Inputs!$N$51,IF(AND(D134=2,I134=1),Inputs!$N$52,IF(AND(D134=3,I134=1),Inputs!$N$53,IF(AND(D134=4,I134=1),Inputs!$N$54,0))))</f>
        <v>0</v>
      </c>
      <c r="AG134" s="19" t="e">
        <f t="shared" si="28"/>
        <v>#N/A</v>
      </c>
      <c r="AH134" s="19" t="e">
        <f t="shared" si="29"/>
        <v>#N/A</v>
      </c>
      <c r="AI134" s="19" t="e">
        <f t="shared" si="30"/>
        <v>#N/A</v>
      </c>
      <c r="AJ134" s="19" t="e">
        <f>IF(K134=2,Inputs!$B$7,IF(K134=3,Inputs!$B$8,IF(K134=4,Inputs!$B$9,IF(K134=5,Inputs!$B$10,IF(K134=6,Inputs!$B$11)))))</f>
        <v>#N/A</v>
      </c>
      <c r="AK134" s="19">
        <f>Inputs!$B$65+C134</f>
        <v>500</v>
      </c>
      <c r="AL134" s="19" t="e">
        <f t="shared" si="31"/>
        <v>#N/A</v>
      </c>
      <c r="AM134" s="19" t="e">
        <f t="shared" si="32"/>
        <v>#N/A</v>
      </c>
      <c r="AN134" s="19" t="e">
        <f t="shared" si="22"/>
        <v>#N/A</v>
      </c>
      <c r="AO134" s="19" t="e">
        <f t="shared" si="23"/>
        <v>#N/A</v>
      </c>
      <c r="AP134" s="19" t="e">
        <f t="shared" si="24"/>
        <v>#N/A</v>
      </c>
      <c r="AQ134" s="22">
        <f t="shared" si="25"/>
        <v>0</v>
      </c>
      <c r="AR134" s="22">
        <f t="shared" si="26"/>
        <v>0</v>
      </c>
      <c r="AS134" s="22">
        <f>IF(AND(AQ134&gt;=Inputs!$B$15,D134=2),MAX(C134,Inputs!$B$15),AQ134)</f>
        <v>0</v>
      </c>
      <c r="AT134" s="22">
        <f>IF(AND(AR134&gt;=Inputs!$B$15,D134=2),MAX(C134,Inputs!$B$15),AR134)</f>
        <v>0</v>
      </c>
      <c r="AU134" s="22">
        <f>IF(AND(AS134&gt;=Inputs!$B$16,D134&lt;4),MAX(C134,Inputs!$B$16),AS134)</f>
        <v>0</v>
      </c>
      <c r="AV134" s="22">
        <f>IF(AND(AT134&gt;=Inputs!$B$16,D134&lt;4),MAX(C134,Inputs!$B$16),AT134)</f>
        <v>0</v>
      </c>
      <c r="AW134" s="20">
        <f>IF(AU134&gt;Inputs!$B$17,Inputs!$B$17,AU134)</f>
        <v>0</v>
      </c>
      <c r="AX134" s="20">
        <f>IF(AV134&gt;Inputs!$B$17,Inputs!$B$17,AV134)</f>
        <v>0</v>
      </c>
    </row>
    <row r="135" spans="1:50" x14ac:dyDescent="0.25">
      <c r="A135" s="1">
        <f>Levels!A136</f>
        <v>0</v>
      </c>
      <c r="B135" s="1">
        <f>Levels!B136</f>
        <v>0</v>
      </c>
      <c r="C135" s="15">
        <f>IF(AND(E135=0,F135=1),Levels!C136,'2014-2015'!AW135)</f>
        <v>0</v>
      </c>
      <c r="D135" s="1">
        <f>Levels!G136</f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 t="e">
        <f>Levels!AF136</f>
        <v>#N/A</v>
      </c>
      <c r="K135" s="1" t="e">
        <f>Levels!AG136</f>
        <v>#N/A</v>
      </c>
      <c r="L135" s="1" t="e">
        <f t="shared" si="27"/>
        <v>#N/A</v>
      </c>
      <c r="M135" s="19">
        <f>IF(D135=1,Inputs!$J$25,IF(D135=2,Inputs!$J$26,IF(D135=3,Inputs!$J$27,IF(D135=4,Inputs!$J$28,0))))</f>
        <v>0</v>
      </c>
      <c r="N135" s="19">
        <f>IF(D135=1,Inputs!$J$42,IF(D135=2,Inputs!$J$43,IF(D135=3,Inputs!$J$44,IF(D135=4,Inputs!$J$45,0))))</f>
        <v>0</v>
      </c>
      <c r="O135" s="19">
        <f>IF(D135=1,Inputs!$K$25,IF(D135=2,Inputs!$K$26,IF(D135=3,Inputs!$K$27,IF(D135=4,Inputs!$K$28,0))))</f>
        <v>0</v>
      </c>
      <c r="P135" s="19">
        <f>IF(D135=1,Inputs!$K$42,IF(D135=2,Inputs!$K$43,IF(D135=3,Inputs!$K$44,IF(D135=4,Inputs!$K$45,0))))</f>
        <v>0</v>
      </c>
      <c r="Q135" s="19">
        <f>IF(AND(D135=1,G135=1),Inputs!$L$25,IF(AND(D135=2,G135=1),Inputs!$L$26,IF(AND(D135=3,G135=1),Inputs!$L$27,IF(AND(D135=4,G135=1),Inputs!$L$28,0))))</f>
        <v>0</v>
      </c>
      <c r="R135" s="19">
        <f>IF(AND(D135=1,G135=1),Inputs!$L$42,IF(AND(D135=2,G135=1),Inputs!$L$43,IF(AND(D135=3,G135=1),Inputs!$L$44,IF(AND(D135=4,G135=1),Inputs!$L$45,0))))</f>
        <v>0</v>
      </c>
      <c r="S135" s="19">
        <f>IF(AND(D135=1,H135=1),Inputs!$M$25,IF(AND(D135=2,H135=1),Inputs!$M$26,IF(AND(D135=3,H135=1),Inputs!$M$27,IF(AND(D135=4,H135=1),Inputs!$M$28,0))))</f>
        <v>0</v>
      </c>
      <c r="T135" s="19">
        <f>IF(AND(D135=1,H135=1),Inputs!$M$42,IF(AND(D135=2,H135=1),Inputs!$M$43,IF(AND(D135=3,H135=1),Inputs!$M$44,IF(AND(D135=4,H135=1),Inputs!$M$45,0))))</f>
        <v>0</v>
      </c>
      <c r="U135" s="19">
        <f>IF(AND(D135=1,I135=1),Inputs!$N$25,IF(AND(D135=2,I135=1),Inputs!$N$26,IF(AND(D135=3,I135=1),Inputs!$N$27,IF(AND(D135=4,I135=1),Inputs!$N$28,0))))</f>
        <v>0</v>
      </c>
      <c r="V135" s="19">
        <f>IF(AND(D135=1,I135=1),Inputs!$N$42,IF(AND(D135=2,I135=1),Inputs!$N$43,IF(AND(D135=3,I135=1),Inputs!$N$44,IF(AND(D135=4,I135=1),Inputs!$N$45,0))))</f>
        <v>0</v>
      </c>
      <c r="W135" s="19">
        <f>IF(D135=1,Inputs!$J$34,IF(D135=2,Inputs!$J$35,IF(D135=3,Inputs!$J$36,IF(D135=4,Inputs!$J$37,0))))</f>
        <v>0</v>
      </c>
      <c r="X135" s="19">
        <f>IF(D135=1,Inputs!$J$51,IF(D135=2,Inputs!$J$52,IF(D135=3,Inputs!$J$53,IF(D135=4,Inputs!$J$54,0))))</f>
        <v>0</v>
      </c>
      <c r="Y135" s="19">
        <f>IF(D135=1,Inputs!$K$34,IF(D135=2,Inputs!$K$35,IF(D135=3,Inputs!$K$36,IF(D135=4,Inputs!$K$37,0))))</f>
        <v>0</v>
      </c>
      <c r="Z135" s="19">
        <f>IF(D135=1,Inputs!$K$51,IF(D135=2,Inputs!$K$52,IF(D135=3,Inputs!$K$53,IF(D135=4,Inputs!$K$54,0))))</f>
        <v>0</v>
      </c>
      <c r="AA135" s="19">
        <f>IF(AND(D135=1,G135=1),Inputs!$L$34,IF(AND(D135=2,G135=1),Inputs!$L$35,IF(AND(D135=3,G135=1),Inputs!$L$36,IF(AND(D135=4,G135=1),Inputs!$L$37,0))))</f>
        <v>0</v>
      </c>
      <c r="AB135" s="19">
        <f>IF(AND(D135=1,G135=1),Inputs!$L$51,IF(AND(D135=2,G135=1),Inputs!$L$52,IF(AND(D135=3,G135=1),Inputs!$L$53,IF(AND(D135=4,G135=1),Inputs!$L$54,0))))</f>
        <v>0</v>
      </c>
      <c r="AC135" s="19">
        <f>IF(AND(D135=1,H135=1),Inputs!$M$34,IF(AND(D135=2,H135=1),Inputs!$M$35,IF(AND(D135=3,H135=1),Inputs!$M$36,IF(AND(D135=4,H135=1),Inputs!$M$37,0))))</f>
        <v>0</v>
      </c>
      <c r="AD135" s="19">
        <f>IF(AND(D135=1,H135=1),Inputs!$M$51,IF(AND(D135=2,H135=1),Inputs!$M$52,IF(AND(D135=3,H135=1),Inputs!$M$53,IF(AND(D135=4,H135=1),Inputs!$M$54,0))))</f>
        <v>0</v>
      </c>
      <c r="AE135" s="19">
        <f>IF(AND(D135=1,I135=1),Inputs!$N$34,IF(AND(D135=2,I135=1),Inputs!$N$35,IF(AND(D135=3,I135=1),Inputs!$N$36,IF(AND(D135=4,I135=1),Inputs!$N$37,0))))</f>
        <v>0</v>
      </c>
      <c r="AF135" s="19">
        <f>IF(AND(D135=1,I135=1),Inputs!$N$51,IF(AND(D135=2,I135=1),Inputs!$N$52,IF(AND(D135=3,I135=1),Inputs!$N$53,IF(AND(D135=4,I135=1),Inputs!$N$54,0))))</f>
        <v>0</v>
      </c>
      <c r="AG135" s="19" t="e">
        <f t="shared" si="28"/>
        <v>#N/A</v>
      </c>
      <c r="AH135" s="19" t="e">
        <f t="shared" si="29"/>
        <v>#N/A</v>
      </c>
      <c r="AI135" s="19" t="e">
        <f t="shared" si="30"/>
        <v>#N/A</v>
      </c>
      <c r="AJ135" s="19" t="e">
        <f>IF(K135=2,Inputs!$B$7,IF(K135=3,Inputs!$B$8,IF(K135=4,Inputs!$B$9,IF(K135=5,Inputs!$B$10,IF(K135=6,Inputs!$B$11)))))</f>
        <v>#N/A</v>
      </c>
      <c r="AK135" s="19">
        <f>Inputs!$B$65+C135</f>
        <v>500</v>
      </c>
      <c r="AL135" s="19" t="e">
        <f t="shared" si="31"/>
        <v>#N/A</v>
      </c>
      <c r="AM135" s="19" t="e">
        <f t="shared" si="32"/>
        <v>#N/A</v>
      </c>
      <c r="AN135" s="19" t="e">
        <f t="shared" si="22"/>
        <v>#N/A</v>
      </c>
      <c r="AO135" s="19" t="e">
        <f t="shared" si="23"/>
        <v>#N/A</v>
      </c>
      <c r="AP135" s="19" t="e">
        <f t="shared" si="24"/>
        <v>#N/A</v>
      </c>
      <c r="AQ135" s="22">
        <f t="shared" si="25"/>
        <v>0</v>
      </c>
      <c r="AR135" s="22">
        <f t="shared" si="26"/>
        <v>0</v>
      </c>
      <c r="AS135" s="22">
        <f>IF(AND(AQ135&gt;=Inputs!$B$15,D135=2),MAX(C135,Inputs!$B$15),AQ135)</f>
        <v>0</v>
      </c>
      <c r="AT135" s="22">
        <f>IF(AND(AR135&gt;=Inputs!$B$15,D135=2),MAX(C135,Inputs!$B$15),AR135)</f>
        <v>0</v>
      </c>
      <c r="AU135" s="22">
        <f>IF(AND(AS135&gt;=Inputs!$B$16,D135&lt;4),MAX(C135,Inputs!$B$16),AS135)</f>
        <v>0</v>
      </c>
      <c r="AV135" s="22">
        <f>IF(AND(AT135&gt;=Inputs!$B$16,D135&lt;4),MAX(C135,Inputs!$B$16),AT135)</f>
        <v>0</v>
      </c>
      <c r="AW135" s="20">
        <f>IF(AU135&gt;Inputs!$B$17,Inputs!$B$17,AU135)</f>
        <v>0</v>
      </c>
      <c r="AX135" s="20">
        <f>IF(AV135&gt;Inputs!$B$17,Inputs!$B$17,AV135)</f>
        <v>0</v>
      </c>
    </row>
    <row r="136" spans="1:50" x14ac:dyDescent="0.25">
      <c r="A136" s="1">
        <f>Levels!A137</f>
        <v>0</v>
      </c>
      <c r="B136" s="1">
        <f>Levels!B137</f>
        <v>0</v>
      </c>
      <c r="C136" s="15">
        <f>IF(AND(E136=0,F136=1),Levels!C137,'2014-2015'!AW136)</f>
        <v>0</v>
      </c>
      <c r="D136" s="1">
        <f>Levels!G137</f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 t="e">
        <f>Levels!AF137</f>
        <v>#N/A</v>
      </c>
      <c r="K136" s="1" t="e">
        <f>Levels!AG137</f>
        <v>#N/A</v>
      </c>
      <c r="L136" s="1" t="e">
        <f t="shared" si="27"/>
        <v>#N/A</v>
      </c>
      <c r="M136" s="19">
        <f>IF(D136=1,Inputs!$J$25,IF(D136=2,Inputs!$J$26,IF(D136=3,Inputs!$J$27,IF(D136=4,Inputs!$J$28,0))))</f>
        <v>0</v>
      </c>
      <c r="N136" s="19">
        <f>IF(D136=1,Inputs!$J$42,IF(D136=2,Inputs!$J$43,IF(D136=3,Inputs!$J$44,IF(D136=4,Inputs!$J$45,0))))</f>
        <v>0</v>
      </c>
      <c r="O136" s="19">
        <f>IF(D136=1,Inputs!$K$25,IF(D136=2,Inputs!$K$26,IF(D136=3,Inputs!$K$27,IF(D136=4,Inputs!$K$28,0))))</f>
        <v>0</v>
      </c>
      <c r="P136" s="19">
        <f>IF(D136=1,Inputs!$K$42,IF(D136=2,Inputs!$K$43,IF(D136=3,Inputs!$K$44,IF(D136=4,Inputs!$K$45,0))))</f>
        <v>0</v>
      </c>
      <c r="Q136" s="19">
        <f>IF(AND(D136=1,G136=1),Inputs!$L$25,IF(AND(D136=2,G136=1),Inputs!$L$26,IF(AND(D136=3,G136=1),Inputs!$L$27,IF(AND(D136=4,G136=1),Inputs!$L$28,0))))</f>
        <v>0</v>
      </c>
      <c r="R136" s="19">
        <f>IF(AND(D136=1,G136=1),Inputs!$L$42,IF(AND(D136=2,G136=1),Inputs!$L$43,IF(AND(D136=3,G136=1),Inputs!$L$44,IF(AND(D136=4,G136=1),Inputs!$L$45,0))))</f>
        <v>0</v>
      </c>
      <c r="S136" s="19">
        <f>IF(AND(D136=1,H136=1),Inputs!$M$25,IF(AND(D136=2,H136=1),Inputs!$M$26,IF(AND(D136=3,H136=1),Inputs!$M$27,IF(AND(D136=4,H136=1),Inputs!$M$28,0))))</f>
        <v>0</v>
      </c>
      <c r="T136" s="19">
        <f>IF(AND(D136=1,H136=1),Inputs!$M$42,IF(AND(D136=2,H136=1),Inputs!$M$43,IF(AND(D136=3,H136=1),Inputs!$M$44,IF(AND(D136=4,H136=1),Inputs!$M$45,0))))</f>
        <v>0</v>
      </c>
      <c r="U136" s="19">
        <f>IF(AND(D136=1,I136=1),Inputs!$N$25,IF(AND(D136=2,I136=1),Inputs!$N$26,IF(AND(D136=3,I136=1),Inputs!$N$27,IF(AND(D136=4,I136=1),Inputs!$N$28,0))))</f>
        <v>0</v>
      </c>
      <c r="V136" s="19">
        <f>IF(AND(D136=1,I136=1),Inputs!$N$42,IF(AND(D136=2,I136=1),Inputs!$N$43,IF(AND(D136=3,I136=1),Inputs!$N$44,IF(AND(D136=4,I136=1),Inputs!$N$45,0))))</f>
        <v>0</v>
      </c>
      <c r="W136" s="19">
        <f>IF(D136=1,Inputs!$J$34,IF(D136=2,Inputs!$J$35,IF(D136=3,Inputs!$J$36,IF(D136=4,Inputs!$J$37,0))))</f>
        <v>0</v>
      </c>
      <c r="X136" s="19">
        <f>IF(D136=1,Inputs!$J$51,IF(D136=2,Inputs!$J$52,IF(D136=3,Inputs!$J$53,IF(D136=4,Inputs!$J$54,0))))</f>
        <v>0</v>
      </c>
      <c r="Y136" s="19">
        <f>IF(D136=1,Inputs!$K$34,IF(D136=2,Inputs!$K$35,IF(D136=3,Inputs!$K$36,IF(D136=4,Inputs!$K$37,0))))</f>
        <v>0</v>
      </c>
      <c r="Z136" s="19">
        <f>IF(D136=1,Inputs!$K$51,IF(D136=2,Inputs!$K$52,IF(D136=3,Inputs!$K$53,IF(D136=4,Inputs!$K$54,0))))</f>
        <v>0</v>
      </c>
      <c r="AA136" s="19">
        <f>IF(AND(D136=1,G136=1),Inputs!$L$34,IF(AND(D136=2,G136=1),Inputs!$L$35,IF(AND(D136=3,G136=1),Inputs!$L$36,IF(AND(D136=4,G136=1),Inputs!$L$37,0))))</f>
        <v>0</v>
      </c>
      <c r="AB136" s="19">
        <f>IF(AND(D136=1,G136=1),Inputs!$L$51,IF(AND(D136=2,G136=1),Inputs!$L$52,IF(AND(D136=3,G136=1),Inputs!$L$53,IF(AND(D136=4,G136=1),Inputs!$L$54,0))))</f>
        <v>0</v>
      </c>
      <c r="AC136" s="19">
        <f>IF(AND(D136=1,H136=1),Inputs!$M$34,IF(AND(D136=2,H136=1),Inputs!$M$35,IF(AND(D136=3,H136=1),Inputs!$M$36,IF(AND(D136=4,H136=1),Inputs!$M$37,0))))</f>
        <v>0</v>
      </c>
      <c r="AD136" s="19">
        <f>IF(AND(D136=1,H136=1),Inputs!$M$51,IF(AND(D136=2,H136=1),Inputs!$M$52,IF(AND(D136=3,H136=1),Inputs!$M$53,IF(AND(D136=4,H136=1),Inputs!$M$54,0))))</f>
        <v>0</v>
      </c>
      <c r="AE136" s="19">
        <f>IF(AND(D136=1,I136=1),Inputs!$N$34,IF(AND(D136=2,I136=1),Inputs!$N$35,IF(AND(D136=3,I136=1),Inputs!$N$36,IF(AND(D136=4,I136=1),Inputs!$N$37,0))))</f>
        <v>0</v>
      </c>
      <c r="AF136" s="19">
        <f>IF(AND(D136=1,I136=1),Inputs!$N$51,IF(AND(D136=2,I136=1),Inputs!$N$52,IF(AND(D136=3,I136=1),Inputs!$N$53,IF(AND(D136=4,I136=1),Inputs!$N$54,0))))</f>
        <v>0</v>
      </c>
      <c r="AG136" s="19" t="e">
        <f t="shared" si="28"/>
        <v>#N/A</v>
      </c>
      <c r="AH136" s="19" t="e">
        <f t="shared" si="29"/>
        <v>#N/A</v>
      </c>
      <c r="AI136" s="19" t="e">
        <f t="shared" si="30"/>
        <v>#N/A</v>
      </c>
      <c r="AJ136" s="19" t="e">
        <f>IF(K136=2,Inputs!$B$7,IF(K136=3,Inputs!$B$8,IF(K136=4,Inputs!$B$9,IF(K136=5,Inputs!$B$10,IF(K136=6,Inputs!$B$11)))))</f>
        <v>#N/A</v>
      </c>
      <c r="AK136" s="19">
        <f>Inputs!$B$65+C136</f>
        <v>500</v>
      </c>
      <c r="AL136" s="19" t="e">
        <f t="shared" si="31"/>
        <v>#N/A</v>
      </c>
      <c r="AM136" s="19" t="e">
        <f t="shared" si="32"/>
        <v>#N/A</v>
      </c>
      <c r="AN136" s="19" t="e">
        <f t="shared" si="22"/>
        <v>#N/A</v>
      </c>
      <c r="AO136" s="19" t="e">
        <f t="shared" si="23"/>
        <v>#N/A</v>
      </c>
      <c r="AP136" s="19" t="e">
        <f t="shared" si="24"/>
        <v>#N/A</v>
      </c>
      <c r="AQ136" s="22">
        <f t="shared" si="25"/>
        <v>0</v>
      </c>
      <c r="AR136" s="22">
        <f t="shared" si="26"/>
        <v>0</v>
      </c>
      <c r="AS136" s="22">
        <f>IF(AND(AQ136&gt;=Inputs!$B$15,D136=2),MAX(C136,Inputs!$B$15),AQ136)</f>
        <v>0</v>
      </c>
      <c r="AT136" s="22">
        <f>IF(AND(AR136&gt;=Inputs!$B$15,D136=2),MAX(C136,Inputs!$B$15),AR136)</f>
        <v>0</v>
      </c>
      <c r="AU136" s="22">
        <f>IF(AND(AS136&gt;=Inputs!$B$16,D136&lt;4),MAX(C136,Inputs!$B$16),AS136)</f>
        <v>0</v>
      </c>
      <c r="AV136" s="22">
        <f>IF(AND(AT136&gt;=Inputs!$B$16,D136&lt;4),MAX(C136,Inputs!$B$16),AT136)</f>
        <v>0</v>
      </c>
      <c r="AW136" s="20">
        <f>IF(AU136&gt;Inputs!$B$17,Inputs!$B$17,AU136)</f>
        <v>0</v>
      </c>
      <c r="AX136" s="20">
        <f>IF(AV136&gt;Inputs!$B$17,Inputs!$B$17,AV136)</f>
        <v>0</v>
      </c>
    </row>
    <row r="137" spans="1:50" x14ac:dyDescent="0.25">
      <c r="A137" s="1">
        <f>Levels!A138</f>
        <v>0</v>
      </c>
      <c r="B137" s="1">
        <f>Levels!B138</f>
        <v>0</v>
      </c>
      <c r="C137" s="15">
        <f>IF(AND(E137=0,F137=1),Levels!C138,'2014-2015'!AW137)</f>
        <v>0</v>
      </c>
      <c r="D137" s="1">
        <f>Levels!G138</f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 t="e">
        <f>Levels!AF138</f>
        <v>#N/A</v>
      </c>
      <c r="K137" s="1" t="e">
        <f>Levels!AG138</f>
        <v>#N/A</v>
      </c>
      <c r="L137" s="1" t="e">
        <f t="shared" si="27"/>
        <v>#N/A</v>
      </c>
      <c r="M137" s="19">
        <f>IF(D137=1,Inputs!$J$25,IF(D137=2,Inputs!$J$26,IF(D137=3,Inputs!$J$27,IF(D137=4,Inputs!$J$28,0))))</f>
        <v>0</v>
      </c>
      <c r="N137" s="19">
        <f>IF(D137=1,Inputs!$J$42,IF(D137=2,Inputs!$J$43,IF(D137=3,Inputs!$J$44,IF(D137=4,Inputs!$J$45,0))))</f>
        <v>0</v>
      </c>
      <c r="O137" s="19">
        <f>IF(D137=1,Inputs!$K$25,IF(D137=2,Inputs!$K$26,IF(D137=3,Inputs!$K$27,IF(D137=4,Inputs!$K$28,0))))</f>
        <v>0</v>
      </c>
      <c r="P137" s="19">
        <f>IF(D137=1,Inputs!$K$42,IF(D137=2,Inputs!$K$43,IF(D137=3,Inputs!$K$44,IF(D137=4,Inputs!$K$45,0))))</f>
        <v>0</v>
      </c>
      <c r="Q137" s="19">
        <f>IF(AND(D137=1,G137=1),Inputs!$L$25,IF(AND(D137=2,G137=1),Inputs!$L$26,IF(AND(D137=3,G137=1),Inputs!$L$27,IF(AND(D137=4,G137=1),Inputs!$L$28,0))))</f>
        <v>0</v>
      </c>
      <c r="R137" s="19">
        <f>IF(AND(D137=1,G137=1),Inputs!$L$42,IF(AND(D137=2,G137=1),Inputs!$L$43,IF(AND(D137=3,G137=1),Inputs!$L$44,IF(AND(D137=4,G137=1),Inputs!$L$45,0))))</f>
        <v>0</v>
      </c>
      <c r="S137" s="19">
        <f>IF(AND(D137=1,H137=1),Inputs!$M$25,IF(AND(D137=2,H137=1),Inputs!$M$26,IF(AND(D137=3,H137=1),Inputs!$M$27,IF(AND(D137=4,H137=1),Inputs!$M$28,0))))</f>
        <v>0</v>
      </c>
      <c r="T137" s="19">
        <f>IF(AND(D137=1,H137=1),Inputs!$M$42,IF(AND(D137=2,H137=1),Inputs!$M$43,IF(AND(D137=3,H137=1),Inputs!$M$44,IF(AND(D137=4,H137=1),Inputs!$M$45,0))))</f>
        <v>0</v>
      </c>
      <c r="U137" s="19">
        <f>IF(AND(D137=1,I137=1),Inputs!$N$25,IF(AND(D137=2,I137=1),Inputs!$N$26,IF(AND(D137=3,I137=1),Inputs!$N$27,IF(AND(D137=4,I137=1),Inputs!$N$28,0))))</f>
        <v>0</v>
      </c>
      <c r="V137" s="19">
        <f>IF(AND(D137=1,I137=1),Inputs!$N$42,IF(AND(D137=2,I137=1),Inputs!$N$43,IF(AND(D137=3,I137=1),Inputs!$N$44,IF(AND(D137=4,I137=1),Inputs!$N$45,0))))</f>
        <v>0</v>
      </c>
      <c r="W137" s="19">
        <f>IF(D137=1,Inputs!$J$34,IF(D137=2,Inputs!$J$35,IF(D137=3,Inputs!$J$36,IF(D137=4,Inputs!$J$37,0))))</f>
        <v>0</v>
      </c>
      <c r="X137" s="19">
        <f>IF(D137=1,Inputs!$J$51,IF(D137=2,Inputs!$J$52,IF(D137=3,Inputs!$J$53,IF(D137=4,Inputs!$J$54,0))))</f>
        <v>0</v>
      </c>
      <c r="Y137" s="19">
        <f>IF(D137=1,Inputs!$K$34,IF(D137=2,Inputs!$K$35,IF(D137=3,Inputs!$K$36,IF(D137=4,Inputs!$K$37,0))))</f>
        <v>0</v>
      </c>
      <c r="Z137" s="19">
        <f>IF(D137=1,Inputs!$K$51,IF(D137=2,Inputs!$K$52,IF(D137=3,Inputs!$K$53,IF(D137=4,Inputs!$K$54,0))))</f>
        <v>0</v>
      </c>
      <c r="AA137" s="19">
        <f>IF(AND(D137=1,G137=1),Inputs!$L$34,IF(AND(D137=2,G137=1),Inputs!$L$35,IF(AND(D137=3,G137=1),Inputs!$L$36,IF(AND(D137=4,G137=1),Inputs!$L$37,0))))</f>
        <v>0</v>
      </c>
      <c r="AB137" s="19">
        <f>IF(AND(D137=1,G137=1),Inputs!$L$51,IF(AND(D137=2,G137=1),Inputs!$L$52,IF(AND(D137=3,G137=1),Inputs!$L$53,IF(AND(D137=4,G137=1),Inputs!$L$54,0))))</f>
        <v>0</v>
      </c>
      <c r="AC137" s="19">
        <f>IF(AND(D137=1,H137=1),Inputs!$M$34,IF(AND(D137=2,H137=1),Inputs!$M$35,IF(AND(D137=3,H137=1),Inputs!$M$36,IF(AND(D137=4,H137=1),Inputs!$M$37,0))))</f>
        <v>0</v>
      </c>
      <c r="AD137" s="19">
        <f>IF(AND(D137=1,H137=1),Inputs!$M$51,IF(AND(D137=2,H137=1),Inputs!$M$52,IF(AND(D137=3,H137=1),Inputs!$M$53,IF(AND(D137=4,H137=1),Inputs!$M$54,0))))</f>
        <v>0</v>
      </c>
      <c r="AE137" s="19">
        <f>IF(AND(D137=1,I137=1),Inputs!$N$34,IF(AND(D137=2,I137=1),Inputs!$N$35,IF(AND(D137=3,I137=1),Inputs!$N$36,IF(AND(D137=4,I137=1),Inputs!$N$37,0))))</f>
        <v>0</v>
      </c>
      <c r="AF137" s="19">
        <f>IF(AND(D137=1,I137=1),Inputs!$N$51,IF(AND(D137=2,I137=1),Inputs!$N$52,IF(AND(D137=3,I137=1),Inputs!$N$53,IF(AND(D137=4,I137=1),Inputs!$N$54,0))))</f>
        <v>0</v>
      </c>
      <c r="AG137" s="19" t="e">
        <f t="shared" si="28"/>
        <v>#N/A</v>
      </c>
      <c r="AH137" s="19" t="e">
        <f t="shared" si="29"/>
        <v>#N/A</v>
      </c>
      <c r="AI137" s="19" t="e">
        <f t="shared" si="30"/>
        <v>#N/A</v>
      </c>
      <c r="AJ137" s="19" t="e">
        <f>IF(K137=2,Inputs!$B$7,IF(K137=3,Inputs!$B$8,IF(K137=4,Inputs!$B$9,IF(K137=5,Inputs!$B$10,IF(K137=6,Inputs!$B$11)))))</f>
        <v>#N/A</v>
      </c>
      <c r="AK137" s="19">
        <f>Inputs!$B$65+C137</f>
        <v>500</v>
      </c>
      <c r="AL137" s="19" t="e">
        <f t="shared" si="31"/>
        <v>#N/A</v>
      </c>
      <c r="AM137" s="19" t="e">
        <f t="shared" si="32"/>
        <v>#N/A</v>
      </c>
      <c r="AN137" s="19" t="e">
        <f t="shared" si="22"/>
        <v>#N/A</v>
      </c>
      <c r="AO137" s="19" t="e">
        <f t="shared" si="23"/>
        <v>#N/A</v>
      </c>
      <c r="AP137" s="19" t="e">
        <f t="shared" si="24"/>
        <v>#N/A</v>
      </c>
      <c r="AQ137" s="22">
        <f t="shared" si="25"/>
        <v>0</v>
      </c>
      <c r="AR137" s="22">
        <f t="shared" si="26"/>
        <v>0</v>
      </c>
      <c r="AS137" s="22">
        <f>IF(AND(AQ137&gt;=Inputs!$B$15,D137=2),MAX(C137,Inputs!$B$15),AQ137)</f>
        <v>0</v>
      </c>
      <c r="AT137" s="22">
        <f>IF(AND(AR137&gt;=Inputs!$B$15,D137=2),MAX(C137,Inputs!$B$15),AR137)</f>
        <v>0</v>
      </c>
      <c r="AU137" s="22">
        <f>IF(AND(AS137&gt;=Inputs!$B$16,D137&lt;4),MAX(C137,Inputs!$B$16),AS137)</f>
        <v>0</v>
      </c>
      <c r="AV137" s="22">
        <f>IF(AND(AT137&gt;=Inputs!$B$16,D137&lt;4),MAX(C137,Inputs!$B$16),AT137)</f>
        <v>0</v>
      </c>
      <c r="AW137" s="20">
        <f>IF(AU137&gt;Inputs!$B$17,Inputs!$B$17,AU137)</f>
        <v>0</v>
      </c>
      <c r="AX137" s="20">
        <f>IF(AV137&gt;Inputs!$B$17,Inputs!$B$17,AV137)</f>
        <v>0</v>
      </c>
    </row>
    <row r="138" spans="1:50" x14ac:dyDescent="0.25">
      <c r="A138" s="1">
        <f>Levels!A139</f>
        <v>0</v>
      </c>
      <c r="B138" s="1">
        <f>Levels!B139</f>
        <v>0</v>
      </c>
      <c r="C138" s="15">
        <f>IF(AND(E138=0,F138=1),Levels!C139,'2014-2015'!AW138)</f>
        <v>0</v>
      </c>
      <c r="D138" s="1">
        <f>Levels!G139</f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 t="e">
        <f>Levels!AF139</f>
        <v>#N/A</v>
      </c>
      <c r="K138" s="1" t="e">
        <f>Levels!AG139</f>
        <v>#N/A</v>
      </c>
      <c r="L138" s="1" t="e">
        <f t="shared" si="27"/>
        <v>#N/A</v>
      </c>
      <c r="M138" s="19">
        <f>IF(D138=1,Inputs!$J$25,IF(D138=2,Inputs!$J$26,IF(D138=3,Inputs!$J$27,IF(D138=4,Inputs!$J$28,0))))</f>
        <v>0</v>
      </c>
      <c r="N138" s="19">
        <f>IF(D138=1,Inputs!$J$42,IF(D138=2,Inputs!$J$43,IF(D138=3,Inputs!$J$44,IF(D138=4,Inputs!$J$45,0))))</f>
        <v>0</v>
      </c>
      <c r="O138" s="19">
        <f>IF(D138=1,Inputs!$K$25,IF(D138=2,Inputs!$K$26,IF(D138=3,Inputs!$K$27,IF(D138=4,Inputs!$K$28,0))))</f>
        <v>0</v>
      </c>
      <c r="P138" s="19">
        <f>IF(D138=1,Inputs!$K$42,IF(D138=2,Inputs!$K$43,IF(D138=3,Inputs!$K$44,IF(D138=4,Inputs!$K$45,0))))</f>
        <v>0</v>
      </c>
      <c r="Q138" s="19">
        <f>IF(AND(D138=1,G138=1),Inputs!$L$25,IF(AND(D138=2,G138=1),Inputs!$L$26,IF(AND(D138=3,G138=1),Inputs!$L$27,IF(AND(D138=4,G138=1),Inputs!$L$28,0))))</f>
        <v>0</v>
      </c>
      <c r="R138" s="19">
        <f>IF(AND(D138=1,G138=1),Inputs!$L$42,IF(AND(D138=2,G138=1),Inputs!$L$43,IF(AND(D138=3,G138=1),Inputs!$L$44,IF(AND(D138=4,G138=1),Inputs!$L$45,0))))</f>
        <v>0</v>
      </c>
      <c r="S138" s="19">
        <f>IF(AND(D138=1,H138=1),Inputs!$M$25,IF(AND(D138=2,H138=1),Inputs!$M$26,IF(AND(D138=3,H138=1),Inputs!$M$27,IF(AND(D138=4,H138=1),Inputs!$M$28,0))))</f>
        <v>0</v>
      </c>
      <c r="T138" s="19">
        <f>IF(AND(D138=1,H138=1),Inputs!$M$42,IF(AND(D138=2,H138=1),Inputs!$M$43,IF(AND(D138=3,H138=1),Inputs!$M$44,IF(AND(D138=4,H138=1),Inputs!$M$45,0))))</f>
        <v>0</v>
      </c>
      <c r="U138" s="19">
        <f>IF(AND(D138=1,I138=1),Inputs!$N$25,IF(AND(D138=2,I138=1),Inputs!$N$26,IF(AND(D138=3,I138=1),Inputs!$N$27,IF(AND(D138=4,I138=1),Inputs!$N$28,0))))</f>
        <v>0</v>
      </c>
      <c r="V138" s="19">
        <f>IF(AND(D138=1,I138=1),Inputs!$N$42,IF(AND(D138=2,I138=1),Inputs!$N$43,IF(AND(D138=3,I138=1),Inputs!$N$44,IF(AND(D138=4,I138=1),Inputs!$N$45,0))))</f>
        <v>0</v>
      </c>
      <c r="W138" s="19">
        <f>IF(D138=1,Inputs!$J$34,IF(D138=2,Inputs!$J$35,IF(D138=3,Inputs!$J$36,IF(D138=4,Inputs!$J$37,0))))</f>
        <v>0</v>
      </c>
      <c r="X138" s="19">
        <f>IF(D138=1,Inputs!$J$51,IF(D138=2,Inputs!$J$52,IF(D138=3,Inputs!$J$53,IF(D138=4,Inputs!$J$54,0))))</f>
        <v>0</v>
      </c>
      <c r="Y138" s="19">
        <f>IF(D138=1,Inputs!$K$34,IF(D138=2,Inputs!$K$35,IF(D138=3,Inputs!$K$36,IF(D138=4,Inputs!$K$37,0))))</f>
        <v>0</v>
      </c>
      <c r="Z138" s="19">
        <f>IF(D138=1,Inputs!$K$51,IF(D138=2,Inputs!$K$52,IF(D138=3,Inputs!$K$53,IF(D138=4,Inputs!$K$54,0))))</f>
        <v>0</v>
      </c>
      <c r="AA138" s="19">
        <f>IF(AND(D138=1,G138=1),Inputs!$L$34,IF(AND(D138=2,G138=1),Inputs!$L$35,IF(AND(D138=3,G138=1),Inputs!$L$36,IF(AND(D138=4,G138=1),Inputs!$L$37,0))))</f>
        <v>0</v>
      </c>
      <c r="AB138" s="19">
        <f>IF(AND(D138=1,G138=1),Inputs!$L$51,IF(AND(D138=2,G138=1),Inputs!$L$52,IF(AND(D138=3,G138=1),Inputs!$L$53,IF(AND(D138=4,G138=1),Inputs!$L$54,0))))</f>
        <v>0</v>
      </c>
      <c r="AC138" s="19">
        <f>IF(AND(D138=1,H138=1),Inputs!$M$34,IF(AND(D138=2,H138=1),Inputs!$M$35,IF(AND(D138=3,H138=1),Inputs!$M$36,IF(AND(D138=4,H138=1),Inputs!$M$37,0))))</f>
        <v>0</v>
      </c>
      <c r="AD138" s="19">
        <f>IF(AND(D138=1,H138=1),Inputs!$M$51,IF(AND(D138=2,H138=1),Inputs!$M$52,IF(AND(D138=3,H138=1),Inputs!$M$53,IF(AND(D138=4,H138=1),Inputs!$M$54,0))))</f>
        <v>0</v>
      </c>
      <c r="AE138" s="19">
        <f>IF(AND(D138=1,I138=1),Inputs!$N$34,IF(AND(D138=2,I138=1),Inputs!$N$35,IF(AND(D138=3,I138=1),Inputs!$N$36,IF(AND(D138=4,I138=1),Inputs!$N$37,0))))</f>
        <v>0</v>
      </c>
      <c r="AF138" s="19">
        <f>IF(AND(D138=1,I138=1),Inputs!$N$51,IF(AND(D138=2,I138=1),Inputs!$N$52,IF(AND(D138=3,I138=1),Inputs!$N$53,IF(AND(D138=4,I138=1),Inputs!$N$54,0))))</f>
        <v>0</v>
      </c>
      <c r="AG138" s="19" t="e">
        <f t="shared" si="28"/>
        <v>#N/A</v>
      </c>
      <c r="AH138" s="19" t="e">
        <f t="shared" si="29"/>
        <v>#N/A</v>
      </c>
      <c r="AI138" s="19" t="e">
        <f t="shared" si="30"/>
        <v>#N/A</v>
      </c>
      <c r="AJ138" s="19" t="e">
        <f>IF(K138=2,Inputs!$B$7,IF(K138=3,Inputs!$B$8,IF(K138=4,Inputs!$B$9,IF(K138=5,Inputs!$B$10,IF(K138=6,Inputs!$B$11)))))</f>
        <v>#N/A</v>
      </c>
      <c r="AK138" s="19">
        <f>Inputs!$B$65+C138</f>
        <v>500</v>
      </c>
      <c r="AL138" s="19" t="e">
        <f t="shared" si="31"/>
        <v>#N/A</v>
      </c>
      <c r="AM138" s="19" t="e">
        <f t="shared" si="32"/>
        <v>#N/A</v>
      </c>
      <c r="AN138" s="19" t="e">
        <f t="shared" si="22"/>
        <v>#N/A</v>
      </c>
      <c r="AO138" s="19" t="e">
        <f t="shared" si="23"/>
        <v>#N/A</v>
      </c>
      <c r="AP138" s="19" t="e">
        <f t="shared" si="24"/>
        <v>#N/A</v>
      </c>
      <c r="AQ138" s="22">
        <f t="shared" si="25"/>
        <v>0</v>
      </c>
      <c r="AR138" s="22">
        <f t="shared" si="26"/>
        <v>0</v>
      </c>
      <c r="AS138" s="22">
        <f>IF(AND(AQ138&gt;=Inputs!$B$15,D138=2),MAX(C138,Inputs!$B$15),AQ138)</f>
        <v>0</v>
      </c>
      <c r="AT138" s="22">
        <f>IF(AND(AR138&gt;=Inputs!$B$15,D138=2),MAX(C138,Inputs!$B$15),AR138)</f>
        <v>0</v>
      </c>
      <c r="AU138" s="22">
        <f>IF(AND(AS138&gt;=Inputs!$B$16,D138&lt;4),MAX(C138,Inputs!$B$16),AS138)</f>
        <v>0</v>
      </c>
      <c r="AV138" s="22">
        <f>IF(AND(AT138&gt;=Inputs!$B$16,D138&lt;4),MAX(C138,Inputs!$B$16),AT138)</f>
        <v>0</v>
      </c>
      <c r="AW138" s="20">
        <f>IF(AU138&gt;Inputs!$B$17,Inputs!$B$17,AU138)</f>
        <v>0</v>
      </c>
      <c r="AX138" s="20">
        <f>IF(AV138&gt;Inputs!$B$17,Inputs!$B$17,AV138)</f>
        <v>0</v>
      </c>
    </row>
    <row r="139" spans="1:50" x14ac:dyDescent="0.25">
      <c r="A139" s="1">
        <f>Levels!A140</f>
        <v>0</v>
      </c>
      <c r="B139" s="1">
        <f>Levels!B140</f>
        <v>0</v>
      </c>
      <c r="C139" s="15">
        <f>IF(AND(E139=0,F139=1),Levels!C140,'2014-2015'!AW139)</f>
        <v>0</v>
      </c>
      <c r="D139" s="1">
        <f>Levels!G140</f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 t="e">
        <f>Levels!AF140</f>
        <v>#N/A</v>
      </c>
      <c r="K139" s="1" t="e">
        <f>Levels!AG140</f>
        <v>#N/A</v>
      </c>
      <c r="L139" s="1" t="e">
        <f t="shared" si="27"/>
        <v>#N/A</v>
      </c>
      <c r="M139" s="19">
        <f>IF(D139=1,Inputs!$J$25,IF(D139=2,Inputs!$J$26,IF(D139=3,Inputs!$J$27,IF(D139=4,Inputs!$J$28,0))))</f>
        <v>0</v>
      </c>
      <c r="N139" s="19">
        <f>IF(D139=1,Inputs!$J$42,IF(D139=2,Inputs!$J$43,IF(D139=3,Inputs!$J$44,IF(D139=4,Inputs!$J$45,0))))</f>
        <v>0</v>
      </c>
      <c r="O139" s="19">
        <f>IF(D139=1,Inputs!$K$25,IF(D139=2,Inputs!$K$26,IF(D139=3,Inputs!$K$27,IF(D139=4,Inputs!$K$28,0))))</f>
        <v>0</v>
      </c>
      <c r="P139" s="19">
        <f>IF(D139=1,Inputs!$K$42,IF(D139=2,Inputs!$K$43,IF(D139=3,Inputs!$K$44,IF(D139=4,Inputs!$K$45,0))))</f>
        <v>0</v>
      </c>
      <c r="Q139" s="19">
        <f>IF(AND(D139=1,G139=1),Inputs!$L$25,IF(AND(D139=2,G139=1),Inputs!$L$26,IF(AND(D139=3,G139=1),Inputs!$L$27,IF(AND(D139=4,G139=1),Inputs!$L$28,0))))</f>
        <v>0</v>
      </c>
      <c r="R139" s="19">
        <f>IF(AND(D139=1,G139=1),Inputs!$L$42,IF(AND(D139=2,G139=1),Inputs!$L$43,IF(AND(D139=3,G139=1),Inputs!$L$44,IF(AND(D139=4,G139=1),Inputs!$L$45,0))))</f>
        <v>0</v>
      </c>
      <c r="S139" s="19">
        <f>IF(AND(D139=1,H139=1),Inputs!$M$25,IF(AND(D139=2,H139=1),Inputs!$M$26,IF(AND(D139=3,H139=1),Inputs!$M$27,IF(AND(D139=4,H139=1),Inputs!$M$28,0))))</f>
        <v>0</v>
      </c>
      <c r="T139" s="19">
        <f>IF(AND(D139=1,H139=1),Inputs!$M$42,IF(AND(D139=2,H139=1),Inputs!$M$43,IF(AND(D139=3,H139=1),Inputs!$M$44,IF(AND(D139=4,H139=1),Inputs!$M$45,0))))</f>
        <v>0</v>
      </c>
      <c r="U139" s="19">
        <f>IF(AND(D139=1,I139=1),Inputs!$N$25,IF(AND(D139=2,I139=1),Inputs!$N$26,IF(AND(D139=3,I139=1),Inputs!$N$27,IF(AND(D139=4,I139=1),Inputs!$N$28,0))))</f>
        <v>0</v>
      </c>
      <c r="V139" s="19">
        <f>IF(AND(D139=1,I139=1),Inputs!$N$42,IF(AND(D139=2,I139=1),Inputs!$N$43,IF(AND(D139=3,I139=1),Inputs!$N$44,IF(AND(D139=4,I139=1),Inputs!$N$45,0))))</f>
        <v>0</v>
      </c>
      <c r="W139" s="19">
        <f>IF(D139=1,Inputs!$J$34,IF(D139=2,Inputs!$J$35,IF(D139=3,Inputs!$J$36,IF(D139=4,Inputs!$J$37,0))))</f>
        <v>0</v>
      </c>
      <c r="X139" s="19">
        <f>IF(D139=1,Inputs!$J$51,IF(D139=2,Inputs!$J$52,IF(D139=3,Inputs!$J$53,IF(D139=4,Inputs!$J$54,0))))</f>
        <v>0</v>
      </c>
      <c r="Y139" s="19">
        <f>IF(D139=1,Inputs!$K$34,IF(D139=2,Inputs!$K$35,IF(D139=3,Inputs!$K$36,IF(D139=4,Inputs!$K$37,0))))</f>
        <v>0</v>
      </c>
      <c r="Z139" s="19">
        <f>IF(D139=1,Inputs!$K$51,IF(D139=2,Inputs!$K$52,IF(D139=3,Inputs!$K$53,IF(D139=4,Inputs!$K$54,0))))</f>
        <v>0</v>
      </c>
      <c r="AA139" s="19">
        <f>IF(AND(D139=1,G139=1),Inputs!$L$34,IF(AND(D139=2,G139=1),Inputs!$L$35,IF(AND(D139=3,G139=1),Inputs!$L$36,IF(AND(D139=4,G139=1),Inputs!$L$37,0))))</f>
        <v>0</v>
      </c>
      <c r="AB139" s="19">
        <f>IF(AND(D139=1,G139=1),Inputs!$L$51,IF(AND(D139=2,G139=1),Inputs!$L$52,IF(AND(D139=3,G139=1),Inputs!$L$53,IF(AND(D139=4,G139=1),Inputs!$L$54,0))))</f>
        <v>0</v>
      </c>
      <c r="AC139" s="19">
        <f>IF(AND(D139=1,H139=1),Inputs!$M$34,IF(AND(D139=2,H139=1),Inputs!$M$35,IF(AND(D139=3,H139=1),Inputs!$M$36,IF(AND(D139=4,H139=1),Inputs!$M$37,0))))</f>
        <v>0</v>
      </c>
      <c r="AD139" s="19">
        <f>IF(AND(D139=1,H139=1),Inputs!$M$51,IF(AND(D139=2,H139=1),Inputs!$M$52,IF(AND(D139=3,H139=1),Inputs!$M$53,IF(AND(D139=4,H139=1),Inputs!$M$54,0))))</f>
        <v>0</v>
      </c>
      <c r="AE139" s="19">
        <f>IF(AND(D139=1,I139=1),Inputs!$N$34,IF(AND(D139=2,I139=1),Inputs!$N$35,IF(AND(D139=3,I139=1),Inputs!$N$36,IF(AND(D139=4,I139=1),Inputs!$N$37,0))))</f>
        <v>0</v>
      </c>
      <c r="AF139" s="19">
        <f>IF(AND(D139=1,I139=1),Inputs!$N$51,IF(AND(D139=2,I139=1),Inputs!$N$52,IF(AND(D139=3,I139=1),Inputs!$N$53,IF(AND(D139=4,I139=1),Inputs!$N$54,0))))</f>
        <v>0</v>
      </c>
      <c r="AG139" s="19" t="e">
        <f t="shared" si="28"/>
        <v>#N/A</v>
      </c>
      <c r="AH139" s="19" t="e">
        <f t="shared" si="29"/>
        <v>#N/A</v>
      </c>
      <c r="AI139" s="19" t="e">
        <f t="shared" si="30"/>
        <v>#N/A</v>
      </c>
      <c r="AJ139" s="19" t="e">
        <f>IF(K139=2,Inputs!$B$7,IF(K139=3,Inputs!$B$8,IF(K139=4,Inputs!$B$9,IF(K139=5,Inputs!$B$10,IF(K139=6,Inputs!$B$11)))))</f>
        <v>#N/A</v>
      </c>
      <c r="AK139" s="19">
        <f>Inputs!$B$65+C139</f>
        <v>500</v>
      </c>
      <c r="AL139" s="19" t="e">
        <f t="shared" si="31"/>
        <v>#N/A</v>
      </c>
      <c r="AM139" s="19" t="e">
        <f t="shared" si="32"/>
        <v>#N/A</v>
      </c>
      <c r="AN139" s="19" t="e">
        <f t="shared" si="22"/>
        <v>#N/A</v>
      </c>
      <c r="AO139" s="19" t="e">
        <f t="shared" si="23"/>
        <v>#N/A</v>
      </c>
      <c r="AP139" s="19" t="e">
        <f t="shared" si="24"/>
        <v>#N/A</v>
      </c>
      <c r="AQ139" s="22">
        <f t="shared" si="25"/>
        <v>0</v>
      </c>
      <c r="AR139" s="22">
        <f t="shared" si="26"/>
        <v>0</v>
      </c>
      <c r="AS139" s="22">
        <f>IF(AND(AQ139&gt;=Inputs!$B$15,D139=2),MAX(C139,Inputs!$B$15),AQ139)</f>
        <v>0</v>
      </c>
      <c r="AT139" s="22">
        <f>IF(AND(AR139&gt;=Inputs!$B$15,D139=2),MAX(C139,Inputs!$B$15),AR139)</f>
        <v>0</v>
      </c>
      <c r="AU139" s="22">
        <f>IF(AND(AS139&gt;=Inputs!$B$16,D139&lt;4),MAX(C139,Inputs!$B$16),AS139)</f>
        <v>0</v>
      </c>
      <c r="AV139" s="22">
        <f>IF(AND(AT139&gt;=Inputs!$B$16,D139&lt;4),MAX(C139,Inputs!$B$16),AT139)</f>
        <v>0</v>
      </c>
      <c r="AW139" s="20">
        <f>IF(AU139&gt;Inputs!$B$17,Inputs!$B$17,AU139)</f>
        <v>0</v>
      </c>
      <c r="AX139" s="20">
        <f>IF(AV139&gt;Inputs!$B$17,Inputs!$B$17,AV139)</f>
        <v>0</v>
      </c>
    </row>
    <row r="140" spans="1:50" x14ac:dyDescent="0.25">
      <c r="A140" s="1">
        <f>Levels!A141</f>
        <v>0</v>
      </c>
      <c r="B140" s="1">
        <f>Levels!B141</f>
        <v>0</v>
      </c>
      <c r="C140" s="15">
        <f>IF(AND(E140=0,F140=1),Levels!C141,'2014-2015'!AW140)</f>
        <v>0</v>
      </c>
      <c r="D140" s="1">
        <f>Levels!G141</f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 t="e">
        <f>Levels!AF141</f>
        <v>#N/A</v>
      </c>
      <c r="K140" s="1" t="e">
        <f>Levels!AG141</f>
        <v>#N/A</v>
      </c>
      <c r="L140" s="1" t="e">
        <f t="shared" si="27"/>
        <v>#N/A</v>
      </c>
      <c r="M140" s="19">
        <f>IF(D140=1,Inputs!$J$25,IF(D140=2,Inputs!$J$26,IF(D140=3,Inputs!$J$27,IF(D140=4,Inputs!$J$28,0))))</f>
        <v>0</v>
      </c>
      <c r="N140" s="19">
        <f>IF(D140=1,Inputs!$J$42,IF(D140=2,Inputs!$J$43,IF(D140=3,Inputs!$J$44,IF(D140=4,Inputs!$J$45,0))))</f>
        <v>0</v>
      </c>
      <c r="O140" s="19">
        <f>IF(D140=1,Inputs!$K$25,IF(D140=2,Inputs!$K$26,IF(D140=3,Inputs!$K$27,IF(D140=4,Inputs!$K$28,0))))</f>
        <v>0</v>
      </c>
      <c r="P140" s="19">
        <f>IF(D140=1,Inputs!$K$42,IF(D140=2,Inputs!$K$43,IF(D140=3,Inputs!$K$44,IF(D140=4,Inputs!$K$45,0))))</f>
        <v>0</v>
      </c>
      <c r="Q140" s="19">
        <f>IF(AND(D140=1,G140=1),Inputs!$L$25,IF(AND(D140=2,G140=1),Inputs!$L$26,IF(AND(D140=3,G140=1),Inputs!$L$27,IF(AND(D140=4,G140=1),Inputs!$L$28,0))))</f>
        <v>0</v>
      </c>
      <c r="R140" s="19">
        <f>IF(AND(D140=1,G140=1),Inputs!$L$42,IF(AND(D140=2,G140=1),Inputs!$L$43,IF(AND(D140=3,G140=1),Inputs!$L$44,IF(AND(D140=4,G140=1),Inputs!$L$45,0))))</f>
        <v>0</v>
      </c>
      <c r="S140" s="19">
        <f>IF(AND(D140=1,H140=1),Inputs!$M$25,IF(AND(D140=2,H140=1),Inputs!$M$26,IF(AND(D140=3,H140=1),Inputs!$M$27,IF(AND(D140=4,H140=1),Inputs!$M$28,0))))</f>
        <v>0</v>
      </c>
      <c r="T140" s="19">
        <f>IF(AND(D140=1,H140=1),Inputs!$M$42,IF(AND(D140=2,H140=1),Inputs!$M$43,IF(AND(D140=3,H140=1),Inputs!$M$44,IF(AND(D140=4,H140=1),Inputs!$M$45,0))))</f>
        <v>0</v>
      </c>
      <c r="U140" s="19">
        <f>IF(AND(D140=1,I140=1),Inputs!$N$25,IF(AND(D140=2,I140=1),Inputs!$N$26,IF(AND(D140=3,I140=1),Inputs!$N$27,IF(AND(D140=4,I140=1),Inputs!$N$28,0))))</f>
        <v>0</v>
      </c>
      <c r="V140" s="19">
        <f>IF(AND(D140=1,I140=1),Inputs!$N$42,IF(AND(D140=2,I140=1),Inputs!$N$43,IF(AND(D140=3,I140=1),Inputs!$N$44,IF(AND(D140=4,I140=1),Inputs!$N$45,0))))</f>
        <v>0</v>
      </c>
      <c r="W140" s="19">
        <f>IF(D140=1,Inputs!$J$34,IF(D140=2,Inputs!$J$35,IF(D140=3,Inputs!$J$36,IF(D140=4,Inputs!$J$37,0))))</f>
        <v>0</v>
      </c>
      <c r="X140" s="19">
        <f>IF(D140=1,Inputs!$J$51,IF(D140=2,Inputs!$J$52,IF(D140=3,Inputs!$J$53,IF(D140=4,Inputs!$J$54,0))))</f>
        <v>0</v>
      </c>
      <c r="Y140" s="19">
        <f>IF(D140=1,Inputs!$K$34,IF(D140=2,Inputs!$K$35,IF(D140=3,Inputs!$K$36,IF(D140=4,Inputs!$K$37,0))))</f>
        <v>0</v>
      </c>
      <c r="Z140" s="19">
        <f>IF(D140=1,Inputs!$K$51,IF(D140=2,Inputs!$K$52,IF(D140=3,Inputs!$K$53,IF(D140=4,Inputs!$K$54,0))))</f>
        <v>0</v>
      </c>
      <c r="AA140" s="19">
        <f>IF(AND(D140=1,G140=1),Inputs!$L$34,IF(AND(D140=2,G140=1),Inputs!$L$35,IF(AND(D140=3,G140=1),Inputs!$L$36,IF(AND(D140=4,G140=1),Inputs!$L$37,0))))</f>
        <v>0</v>
      </c>
      <c r="AB140" s="19">
        <f>IF(AND(D140=1,G140=1),Inputs!$L$51,IF(AND(D140=2,G140=1),Inputs!$L$52,IF(AND(D140=3,G140=1),Inputs!$L$53,IF(AND(D140=4,G140=1),Inputs!$L$54,0))))</f>
        <v>0</v>
      </c>
      <c r="AC140" s="19">
        <f>IF(AND(D140=1,H140=1),Inputs!$M$34,IF(AND(D140=2,H140=1),Inputs!$M$35,IF(AND(D140=3,H140=1),Inputs!$M$36,IF(AND(D140=4,H140=1),Inputs!$M$37,0))))</f>
        <v>0</v>
      </c>
      <c r="AD140" s="19">
        <f>IF(AND(D140=1,H140=1),Inputs!$M$51,IF(AND(D140=2,H140=1),Inputs!$M$52,IF(AND(D140=3,H140=1),Inputs!$M$53,IF(AND(D140=4,H140=1),Inputs!$M$54,0))))</f>
        <v>0</v>
      </c>
      <c r="AE140" s="19">
        <f>IF(AND(D140=1,I140=1),Inputs!$N$34,IF(AND(D140=2,I140=1),Inputs!$N$35,IF(AND(D140=3,I140=1),Inputs!$N$36,IF(AND(D140=4,I140=1),Inputs!$N$37,0))))</f>
        <v>0</v>
      </c>
      <c r="AF140" s="19">
        <f>IF(AND(D140=1,I140=1),Inputs!$N$51,IF(AND(D140=2,I140=1),Inputs!$N$52,IF(AND(D140=3,I140=1),Inputs!$N$53,IF(AND(D140=4,I140=1),Inputs!$N$54,0))))</f>
        <v>0</v>
      </c>
      <c r="AG140" s="19" t="e">
        <f t="shared" si="28"/>
        <v>#N/A</v>
      </c>
      <c r="AH140" s="19" t="e">
        <f t="shared" si="29"/>
        <v>#N/A</v>
      </c>
      <c r="AI140" s="19" t="e">
        <f t="shared" si="30"/>
        <v>#N/A</v>
      </c>
      <c r="AJ140" s="19" t="e">
        <f>IF(K140=2,Inputs!$B$7,IF(K140=3,Inputs!$B$8,IF(K140=4,Inputs!$B$9,IF(K140=5,Inputs!$B$10,IF(K140=6,Inputs!$B$11)))))</f>
        <v>#N/A</v>
      </c>
      <c r="AK140" s="19">
        <f>Inputs!$B$65+C140</f>
        <v>500</v>
      </c>
      <c r="AL140" s="19" t="e">
        <f t="shared" si="31"/>
        <v>#N/A</v>
      </c>
      <c r="AM140" s="19" t="e">
        <f t="shared" si="32"/>
        <v>#N/A</v>
      </c>
      <c r="AN140" s="19" t="e">
        <f t="shared" si="22"/>
        <v>#N/A</v>
      </c>
      <c r="AO140" s="19" t="e">
        <f t="shared" si="23"/>
        <v>#N/A</v>
      </c>
      <c r="AP140" s="19" t="e">
        <f t="shared" si="24"/>
        <v>#N/A</v>
      </c>
      <c r="AQ140" s="22">
        <f t="shared" si="25"/>
        <v>0</v>
      </c>
      <c r="AR140" s="22">
        <f t="shared" si="26"/>
        <v>0</v>
      </c>
      <c r="AS140" s="22">
        <f>IF(AND(AQ140&gt;=Inputs!$B$15,D140=2),MAX(C140,Inputs!$B$15),AQ140)</f>
        <v>0</v>
      </c>
      <c r="AT140" s="22">
        <f>IF(AND(AR140&gt;=Inputs!$B$15,D140=2),MAX(C140,Inputs!$B$15),AR140)</f>
        <v>0</v>
      </c>
      <c r="AU140" s="22">
        <f>IF(AND(AS140&gt;=Inputs!$B$16,D140&lt;4),MAX(C140,Inputs!$B$16),AS140)</f>
        <v>0</v>
      </c>
      <c r="AV140" s="22">
        <f>IF(AND(AT140&gt;=Inputs!$B$16,D140&lt;4),MAX(C140,Inputs!$B$16),AT140)</f>
        <v>0</v>
      </c>
      <c r="AW140" s="20">
        <f>IF(AU140&gt;Inputs!$B$17,Inputs!$B$17,AU140)</f>
        <v>0</v>
      </c>
      <c r="AX140" s="20">
        <f>IF(AV140&gt;Inputs!$B$17,Inputs!$B$17,AV140)</f>
        <v>0</v>
      </c>
    </row>
    <row r="141" spans="1:50" x14ac:dyDescent="0.25">
      <c r="A141" s="1">
        <f>Levels!A142</f>
        <v>0</v>
      </c>
      <c r="B141" s="1">
        <f>Levels!B142</f>
        <v>0</v>
      </c>
      <c r="C141" s="15">
        <f>IF(AND(E141=0,F141=1),Levels!C142,'2014-2015'!AW141)</f>
        <v>0</v>
      </c>
      <c r="D141" s="1">
        <f>Levels!G142</f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 t="e">
        <f>Levels!AF142</f>
        <v>#N/A</v>
      </c>
      <c r="K141" s="1" t="e">
        <f>Levels!AG142</f>
        <v>#N/A</v>
      </c>
      <c r="L141" s="1" t="e">
        <f t="shared" si="27"/>
        <v>#N/A</v>
      </c>
      <c r="M141" s="19">
        <f>IF(D141=1,Inputs!$J$25,IF(D141=2,Inputs!$J$26,IF(D141=3,Inputs!$J$27,IF(D141=4,Inputs!$J$28,0))))</f>
        <v>0</v>
      </c>
      <c r="N141" s="19">
        <f>IF(D141=1,Inputs!$J$42,IF(D141=2,Inputs!$J$43,IF(D141=3,Inputs!$J$44,IF(D141=4,Inputs!$J$45,0))))</f>
        <v>0</v>
      </c>
      <c r="O141" s="19">
        <f>IF(D141=1,Inputs!$K$25,IF(D141=2,Inputs!$K$26,IF(D141=3,Inputs!$K$27,IF(D141=4,Inputs!$K$28,0))))</f>
        <v>0</v>
      </c>
      <c r="P141" s="19">
        <f>IF(D141=1,Inputs!$K$42,IF(D141=2,Inputs!$K$43,IF(D141=3,Inputs!$K$44,IF(D141=4,Inputs!$K$45,0))))</f>
        <v>0</v>
      </c>
      <c r="Q141" s="19">
        <f>IF(AND(D141=1,G141=1),Inputs!$L$25,IF(AND(D141=2,G141=1),Inputs!$L$26,IF(AND(D141=3,G141=1),Inputs!$L$27,IF(AND(D141=4,G141=1),Inputs!$L$28,0))))</f>
        <v>0</v>
      </c>
      <c r="R141" s="19">
        <f>IF(AND(D141=1,G141=1),Inputs!$L$42,IF(AND(D141=2,G141=1),Inputs!$L$43,IF(AND(D141=3,G141=1),Inputs!$L$44,IF(AND(D141=4,G141=1),Inputs!$L$45,0))))</f>
        <v>0</v>
      </c>
      <c r="S141" s="19">
        <f>IF(AND(D141=1,H141=1),Inputs!$M$25,IF(AND(D141=2,H141=1),Inputs!$M$26,IF(AND(D141=3,H141=1),Inputs!$M$27,IF(AND(D141=4,H141=1),Inputs!$M$28,0))))</f>
        <v>0</v>
      </c>
      <c r="T141" s="19">
        <f>IF(AND(D141=1,H141=1),Inputs!$M$42,IF(AND(D141=2,H141=1),Inputs!$M$43,IF(AND(D141=3,H141=1),Inputs!$M$44,IF(AND(D141=4,H141=1),Inputs!$M$45,0))))</f>
        <v>0</v>
      </c>
      <c r="U141" s="19">
        <f>IF(AND(D141=1,I141=1),Inputs!$N$25,IF(AND(D141=2,I141=1),Inputs!$N$26,IF(AND(D141=3,I141=1),Inputs!$N$27,IF(AND(D141=4,I141=1),Inputs!$N$28,0))))</f>
        <v>0</v>
      </c>
      <c r="V141" s="19">
        <f>IF(AND(D141=1,I141=1),Inputs!$N$42,IF(AND(D141=2,I141=1),Inputs!$N$43,IF(AND(D141=3,I141=1),Inputs!$N$44,IF(AND(D141=4,I141=1),Inputs!$N$45,0))))</f>
        <v>0</v>
      </c>
      <c r="W141" s="19">
        <f>IF(D141=1,Inputs!$J$34,IF(D141=2,Inputs!$J$35,IF(D141=3,Inputs!$J$36,IF(D141=4,Inputs!$J$37,0))))</f>
        <v>0</v>
      </c>
      <c r="X141" s="19">
        <f>IF(D141=1,Inputs!$J$51,IF(D141=2,Inputs!$J$52,IF(D141=3,Inputs!$J$53,IF(D141=4,Inputs!$J$54,0))))</f>
        <v>0</v>
      </c>
      <c r="Y141" s="19">
        <f>IF(D141=1,Inputs!$K$34,IF(D141=2,Inputs!$K$35,IF(D141=3,Inputs!$K$36,IF(D141=4,Inputs!$K$37,0))))</f>
        <v>0</v>
      </c>
      <c r="Z141" s="19">
        <f>IF(D141=1,Inputs!$K$51,IF(D141=2,Inputs!$K$52,IF(D141=3,Inputs!$K$53,IF(D141=4,Inputs!$K$54,0))))</f>
        <v>0</v>
      </c>
      <c r="AA141" s="19">
        <f>IF(AND(D141=1,G141=1),Inputs!$L$34,IF(AND(D141=2,G141=1),Inputs!$L$35,IF(AND(D141=3,G141=1),Inputs!$L$36,IF(AND(D141=4,G141=1),Inputs!$L$37,0))))</f>
        <v>0</v>
      </c>
      <c r="AB141" s="19">
        <f>IF(AND(D141=1,G141=1),Inputs!$L$51,IF(AND(D141=2,G141=1),Inputs!$L$52,IF(AND(D141=3,G141=1),Inputs!$L$53,IF(AND(D141=4,G141=1),Inputs!$L$54,0))))</f>
        <v>0</v>
      </c>
      <c r="AC141" s="19">
        <f>IF(AND(D141=1,H141=1),Inputs!$M$34,IF(AND(D141=2,H141=1),Inputs!$M$35,IF(AND(D141=3,H141=1),Inputs!$M$36,IF(AND(D141=4,H141=1),Inputs!$M$37,0))))</f>
        <v>0</v>
      </c>
      <c r="AD141" s="19">
        <f>IF(AND(D141=1,H141=1),Inputs!$M$51,IF(AND(D141=2,H141=1),Inputs!$M$52,IF(AND(D141=3,H141=1),Inputs!$M$53,IF(AND(D141=4,H141=1),Inputs!$M$54,0))))</f>
        <v>0</v>
      </c>
      <c r="AE141" s="19">
        <f>IF(AND(D141=1,I141=1),Inputs!$N$34,IF(AND(D141=2,I141=1),Inputs!$N$35,IF(AND(D141=3,I141=1),Inputs!$N$36,IF(AND(D141=4,I141=1),Inputs!$N$37,0))))</f>
        <v>0</v>
      </c>
      <c r="AF141" s="19">
        <f>IF(AND(D141=1,I141=1),Inputs!$N$51,IF(AND(D141=2,I141=1),Inputs!$N$52,IF(AND(D141=3,I141=1),Inputs!$N$53,IF(AND(D141=4,I141=1),Inputs!$N$54,0))))</f>
        <v>0</v>
      </c>
      <c r="AG141" s="19" t="e">
        <f t="shared" si="28"/>
        <v>#N/A</v>
      </c>
      <c r="AH141" s="19" t="e">
        <f t="shared" si="29"/>
        <v>#N/A</v>
      </c>
      <c r="AI141" s="19" t="e">
        <f t="shared" si="30"/>
        <v>#N/A</v>
      </c>
      <c r="AJ141" s="19" t="e">
        <f>IF(K141=2,Inputs!$B$7,IF(K141=3,Inputs!$B$8,IF(K141=4,Inputs!$B$9,IF(K141=5,Inputs!$B$10,IF(K141=6,Inputs!$B$11)))))</f>
        <v>#N/A</v>
      </c>
      <c r="AK141" s="19">
        <f>Inputs!$B$65+C141</f>
        <v>500</v>
      </c>
      <c r="AL141" s="19" t="e">
        <f t="shared" si="31"/>
        <v>#N/A</v>
      </c>
      <c r="AM141" s="19" t="e">
        <f t="shared" si="32"/>
        <v>#N/A</v>
      </c>
      <c r="AN141" s="19" t="e">
        <f t="shared" si="22"/>
        <v>#N/A</v>
      </c>
      <c r="AO141" s="19" t="e">
        <f t="shared" si="23"/>
        <v>#N/A</v>
      </c>
      <c r="AP141" s="19" t="e">
        <f t="shared" si="24"/>
        <v>#N/A</v>
      </c>
      <c r="AQ141" s="22">
        <f t="shared" si="25"/>
        <v>0</v>
      </c>
      <c r="AR141" s="22">
        <f t="shared" si="26"/>
        <v>0</v>
      </c>
      <c r="AS141" s="22">
        <f>IF(AND(AQ141&gt;=Inputs!$B$15,D141=2),MAX(C141,Inputs!$B$15),AQ141)</f>
        <v>0</v>
      </c>
      <c r="AT141" s="22">
        <f>IF(AND(AR141&gt;=Inputs!$B$15,D141=2),MAX(C141,Inputs!$B$15),AR141)</f>
        <v>0</v>
      </c>
      <c r="AU141" s="22">
        <f>IF(AND(AS141&gt;=Inputs!$B$16,D141&lt;4),MAX(C141,Inputs!$B$16),AS141)</f>
        <v>0</v>
      </c>
      <c r="AV141" s="22">
        <f>IF(AND(AT141&gt;=Inputs!$B$16,D141&lt;4),MAX(C141,Inputs!$B$16),AT141)</f>
        <v>0</v>
      </c>
      <c r="AW141" s="20">
        <f>IF(AU141&gt;Inputs!$B$17,Inputs!$B$17,AU141)</f>
        <v>0</v>
      </c>
      <c r="AX141" s="20">
        <f>IF(AV141&gt;Inputs!$B$17,Inputs!$B$17,AV141)</f>
        <v>0</v>
      </c>
    </row>
    <row r="142" spans="1:50" x14ac:dyDescent="0.25">
      <c r="A142" s="1">
        <f>Levels!A143</f>
        <v>0</v>
      </c>
      <c r="B142" s="1">
        <f>Levels!B143</f>
        <v>0</v>
      </c>
      <c r="C142" s="15">
        <f>IF(AND(E142=0,F142=1),Levels!C143,'2014-2015'!AW142)</f>
        <v>0</v>
      </c>
      <c r="D142" s="1">
        <f>Levels!G143</f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 t="e">
        <f>Levels!AF143</f>
        <v>#N/A</v>
      </c>
      <c r="K142" s="1" t="e">
        <f>Levels!AG143</f>
        <v>#N/A</v>
      </c>
      <c r="L142" s="1" t="e">
        <f t="shared" si="27"/>
        <v>#N/A</v>
      </c>
      <c r="M142" s="19">
        <f>IF(D142=1,Inputs!$J$25,IF(D142=2,Inputs!$J$26,IF(D142=3,Inputs!$J$27,IF(D142=4,Inputs!$J$28,0))))</f>
        <v>0</v>
      </c>
      <c r="N142" s="19">
        <f>IF(D142=1,Inputs!$J$42,IF(D142=2,Inputs!$J$43,IF(D142=3,Inputs!$J$44,IF(D142=4,Inputs!$J$45,0))))</f>
        <v>0</v>
      </c>
      <c r="O142" s="19">
        <f>IF(D142=1,Inputs!$K$25,IF(D142=2,Inputs!$K$26,IF(D142=3,Inputs!$K$27,IF(D142=4,Inputs!$K$28,0))))</f>
        <v>0</v>
      </c>
      <c r="P142" s="19">
        <f>IF(D142=1,Inputs!$K$42,IF(D142=2,Inputs!$K$43,IF(D142=3,Inputs!$K$44,IF(D142=4,Inputs!$K$45,0))))</f>
        <v>0</v>
      </c>
      <c r="Q142" s="19">
        <f>IF(AND(D142=1,G142=1),Inputs!$L$25,IF(AND(D142=2,G142=1),Inputs!$L$26,IF(AND(D142=3,G142=1),Inputs!$L$27,IF(AND(D142=4,G142=1),Inputs!$L$28,0))))</f>
        <v>0</v>
      </c>
      <c r="R142" s="19">
        <f>IF(AND(D142=1,G142=1),Inputs!$L$42,IF(AND(D142=2,G142=1),Inputs!$L$43,IF(AND(D142=3,G142=1),Inputs!$L$44,IF(AND(D142=4,G142=1),Inputs!$L$45,0))))</f>
        <v>0</v>
      </c>
      <c r="S142" s="19">
        <f>IF(AND(D142=1,H142=1),Inputs!$M$25,IF(AND(D142=2,H142=1),Inputs!$M$26,IF(AND(D142=3,H142=1),Inputs!$M$27,IF(AND(D142=4,H142=1),Inputs!$M$28,0))))</f>
        <v>0</v>
      </c>
      <c r="T142" s="19">
        <f>IF(AND(D142=1,H142=1),Inputs!$M$42,IF(AND(D142=2,H142=1),Inputs!$M$43,IF(AND(D142=3,H142=1),Inputs!$M$44,IF(AND(D142=4,H142=1),Inputs!$M$45,0))))</f>
        <v>0</v>
      </c>
      <c r="U142" s="19">
        <f>IF(AND(D142=1,I142=1),Inputs!$N$25,IF(AND(D142=2,I142=1),Inputs!$N$26,IF(AND(D142=3,I142=1),Inputs!$N$27,IF(AND(D142=4,I142=1),Inputs!$N$28,0))))</f>
        <v>0</v>
      </c>
      <c r="V142" s="19">
        <f>IF(AND(D142=1,I142=1),Inputs!$N$42,IF(AND(D142=2,I142=1),Inputs!$N$43,IF(AND(D142=3,I142=1),Inputs!$N$44,IF(AND(D142=4,I142=1),Inputs!$N$45,0))))</f>
        <v>0</v>
      </c>
      <c r="W142" s="19">
        <f>IF(D142=1,Inputs!$J$34,IF(D142=2,Inputs!$J$35,IF(D142=3,Inputs!$J$36,IF(D142=4,Inputs!$J$37,0))))</f>
        <v>0</v>
      </c>
      <c r="X142" s="19">
        <f>IF(D142=1,Inputs!$J$51,IF(D142=2,Inputs!$J$52,IF(D142=3,Inputs!$J$53,IF(D142=4,Inputs!$J$54,0))))</f>
        <v>0</v>
      </c>
      <c r="Y142" s="19">
        <f>IF(D142=1,Inputs!$K$34,IF(D142=2,Inputs!$K$35,IF(D142=3,Inputs!$K$36,IF(D142=4,Inputs!$K$37,0))))</f>
        <v>0</v>
      </c>
      <c r="Z142" s="19">
        <f>IF(D142=1,Inputs!$K$51,IF(D142=2,Inputs!$K$52,IF(D142=3,Inputs!$K$53,IF(D142=4,Inputs!$K$54,0))))</f>
        <v>0</v>
      </c>
      <c r="AA142" s="19">
        <f>IF(AND(D142=1,G142=1),Inputs!$L$34,IF(AND(D142=2,G142=1),Inputs!$L$35,IF(AND(D142=3,G142=1),Inputs!$L$36,IF(AND(D142=4,G142=1),Inputs!$L$37,0))))</f>
        <v>0</v>
      </c>
      <c r="AB142" s="19">
        <f>IF(AND(D142=1,G142=1),Inputs!$L$51,IF(AND(D142=2,G142=1),Inputs!$L$52,IF(AND(D142=3,G142=1),Inputs!$L$53,IF(AND(D142=4,G142=1),Inputs!$L$54,0))))</f>
        <v>0</v>
      </c>
      <c r="AC142" s="19">
        <f>IF(AND(D142=1,H142=1),Inputs!$M$34,IF(AND(D142=2,H142=1),Inputs!$M$35,IF(AND(D142=3,H142=1),Inputs!$M$36,IF(AND(D142=4,H142=1),Inputs!$M$37,0))))</f>
        <v>0</v>
      </c>
      <c r="AD142" s="19">
        <f>IF(AND(D142=1,H142=1),Inputs!$M$51,IF(AND(D142=2,H142=1),Inputs!$M$52,IF(AND(D142=3,H142=1),Inputs!$M$53,IF(AND(D142=4,H142=1),Inputs!$M$54,0))))</f>
        <v>0</v>
      </c>
      <c r="AE142" s="19">
        <f>IF(AND(D142=1,I142=1),Inputs!$N$34,IF(AND(D142=2,I142=1),Inputs!$N$35,IF(AND(D142=3,I142=1),Inputs!$N$36,IF(AND(D142=4,I142=1),Inputs!$N$37,0))))</f>
        <v>0</v>
      </c>
      <c r="AF142" s="19">
        <f>IF(AND(D142=1,I142=1),Inputs!$N$51,IF(AND(D142=2,I142=1),Inputs!$N$52,IF(AND(D142=3,I142=1),Inputs!$N$53,IF(AND(D142=4,I142=1),Inputs!$N$54,0))))</f>
        <v>0</v>
      </c>
      <c r="AG142" s="19" t="e">
        <f t="shared" si="28"/>
        <v>#N/A</v>
      </c>
      <c r="AH142" s="19" t="e">
        <f t="shared" si="29"/>
        <v>#N/A</v>
      </c>
      <c r="AI142" s="19" t="e">
        <f t="shared" si="30"/>
        <v>#N/A</v>
      </c>
      <c r="AJ142" s="19" t="e">
        <f>IF(K142=2,Inputs!$B$7,IF(K142=3,Inputs!$B$8,IF(K142=4,Inputs!$B$9,IF(K142=5,Inputs!$B$10,IF(K142=6,Inputs!$B$11)))))</f>
        <v>#N/A</v>
      </c>
      <c r="AK142" s="19">
        <f>Inputs!$B$65+C142</f>
        <v>500</v>
      </c>
      <c r="AL142" s="19" t="e">
        <f t="shared" si="31"/>
        <v>#N/A</v>
      </c>
      <c r="AM142" s="19" t="e">
        <f t="shared" si="32"/>
        <v>#N/A</v>
      </c>
      <c r="AN142" s="19" t="e">
        <f t="shared" si="22"/>
        <v>#N/A</v>
      </c>
      <c r="AO142" s="19" t="e">
        <f t="shared" si="23"/>
        <v>#N/A</v>
      </c>
      <c r="AP142" s="19" t="e">
        <f t="shared" si="24"/>
        <v>#N/A</v>
      </c>
      <c r="AQ142" s="22">
        <f t="shared" si="25"/>
        <v>0</v>
      </c>
      <c r="AR142" s="22">
        <f t="shared" si="26"/>
        <v>0</v>
      </c>
      <c r="AS142" s="22">
        <f>IF(AND(AQ142&gt;=Inputs!$B$15,D142=2),MAX(C142,Inputs!$B$15),AQ142)</f>
        <v>0</v>
      </c>
      <c r="AT142" s="22">
        <f>IF(AND(AR142&gt;=Inputs!$B$15,D142=2),MAX(C142,Inputs!$B$15),AR142)</f>
        <v>0</v>
      </c>
      <c r="AU142" s="22">
        <f>IF(AND(AS142&gt;=Inputs!$B$16,D142&lt;4),MAX(C142,Inputs!$B$16),AS142)</f>
        <v>0</v>
      </c>
      <c r="AV142" s="22">
        <f>IF(AND(AT142&gt;=Inputs!$B$16,D142&lt;4),MAX(C142,Inputs!$B$16),AT142)</f>
        <v>0</v>
      </c>
      <c r="AW142" s="20">
        <f>IF(AU142&gt;Inputs!$B$17,Inputs!$B$17,AU142)</f>
        <v>0</v>
      </c>
      <c r="AX142" s="20">
        <f>IF(AV142&gt;Inputs!$B$17,Inputs!$B$17,AV142)</f>
        <v>0</v>
      </c>
    </row>
    <row r="143" spans="1:50" x14ac:dyDescent="0.25">
      <c r="A143" s="1">
        <f>Levels!A144</f>
        <v>0</v>
      </c>
      <c r="B143" s="1">
        <f>Levels!B144</f>
        <v>0</v>
      </c>
      <c r="C143" s="15">
        <f>IF(AND(E143=0,F143=1),Levels!C144,'2014-2015'!AW143)</f>
        <v>0</v>
      </c>
      <c r="D143" s="1">
        <f>Levels!G144</f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 t="e">
        <f>Levels!AF144</f>
        <v>#N/A</v>
      </c>
      <c r="K143" s="1" t="e">
        <f>Levels!AG144</f>
        <v>#N/A</v>
      </c>
      <c r="L143" s="1" t="e">
        <f t="shared" si="27"/>
        <v>#N/A</v>
      </c>
      <c r="M143" s="19">
        <f>IF(D143=1,Inputs!$J$25,IF(D143=2,Inputs!$J$26,IF(D143=3,Inputs!$J$27,IF(D143=4,Inputs!$J$28,0))))</f>
        <v>0</v>
      </c>
      <c r="N143" s="19">
        <f>IF(D143=1,Inputs!$J$42,IF(D143=2,Inputs!$J$43,IF(D143=3,Inputs!$J$44,IF(D143=4,Inputs!$J$45,0))))</f>
        <v>0</v>
      </c>
      <c r="O143" s="19">
        <f>IF(D143=1,Inputs!$K$25,IF(D143=2,Inputs!$K$26,IF(D143=3,Inputs!$K$27,IF(D143=4,Inputs!$K$28,0))))</f>
        <v>0</v>
      </c>
      <c r="P143" s="19">
        <f>IF(D143=1,Inputs!$K$42,IF(D143=2,Inputs!$K$43,IF(D143=3,Inputs!$K$44,IF(D143=4,Inputs!$K$45,0))))</f>
        <v>0</v>
      </c>
      <c r="Q143" s="19">
        <f>IF(AND(D143=1,G143=1),Inputs!$L$25,IF(AND(D143=2,G143=1),Inputs!$L$26,IF(AND(D143=3,G143=1),Inputs!$L$27,IF(AND(D143=4,G143=1),Inputs!$L$28,0))))</f>
        <v>0</v>
      </c>
      <c r="R143" s="19">
        <f>IF(AND(D143=1,G143=1),Inputs!$L$42,IF(AND(D143=2,G143=1),Inputs!$L$43,IF(AND(D143=3,G143=1),Inputs!$L$44,IF(AND(D143=4,G143=1),Inputs!$L$45,0))))</f>
        <v>0</v>
      </c>
      <c r="S143" s="19">
        <f>IF(AND(D143=1,H143=1),Inputs!$M$25,IF(AND(D143=2,H143=1),Inputs!$M$26,IF(AND(D143=3,H143=1),Inputs!$M$27,IF(AND(D143=4,H143=1),Inputs!$M$28,0))))</f>
        <v>0</v>
      </c>
      <c r="T143" s="19">
        <f>IF(AND(D143=1,H143=1),Inputs!$M$42,IF(AND(D143=2,H143=1),Inputs!$M$43,IF(AND(D143=3,H143=1),Inputs!$M$44,IF(AND(D143=4,H143=1),Inputs!$M$45,0))))</f>
        <v>0</v>
      </c>
      <c r="U143" s="19">
        <f>IF(AND(D143=1,I143=1),Inputs!$N$25,IF(AND(D143=2,I143=1),Inputs!$N$26,IF(AND(D143=3,I143=1),Inputs!$N$27,IF(AND(D143=4,I143=1),Inputs!$N$28,0))))</f>
        <v>0</v>
      </c>
      <c r="V143" s="19">
        <f>IF(AND(D143=1,I143=1),Inputs!$N$42,IF(AND(D143=2,I143=1),Inputs!$N$43,IF(AND(D143=3,I143=1),Inputs!$N$44,IF(AND(D143=4,I143=1),Inputs!$N$45,0))))</f>
        <v>0</v>
      </c>
      <c r="W143" s="19">
        <f>IF(D143=1,Inputs!$J$34,IF(D143=2,Inputs!$J$35,IF(D143=3,Inputs!$J$36,IF(D143=4,Inputs!$J$37,0))))</f>
        <v>0</v>
      </c>
      <c r="X143" s="19">
        <f>IF(D143=1,Inputs!$J$51,IF(D143=2,Inputs!$J$52,IF(D143=3,Inputs!$J$53,IF(D143=4,Inputs!$J$54,0))))</f>
        <v>0</v>
      </c>
      <c r="Y143" s="19">
        <f>IF(D143=1,Inputs!$K$34,IF(D143=2,Inputs!$K$35,IF(D143=3,Inputs!$K$36,IF(D143=4,Inputs!$K$37,0))))</f>
        <v>0</v>
      </c>
      <c r="Z143" s="19">
        <f>IF(D143=1,Inputs!$K$51,IF(D143=2,Inputs!$K$52,IF(D143=3,Inputs!$K$53,IF(D143=4,Inputs!$K$54,0))))</f>
        <v>0</v>
      </c>
      <c r="AA143" s="19">
        <f>IF(AND(D143=1,G143=1),Inputs!$L$34,IF(AND(D143=2,G143=1),Inputs!$L$35,IF(AND(D143=3,G143=1),Inputs!$L$36,IF(AND(D143=4,G143=1),Inputs!$L$37,0))))</f>
        <v>0</v>
      </c>
      <c r="AB143" s="19">
        <f>IF(AND(D143=1,G143=1),Inputs!$L$51,IF(AND(D143=2,G143=1),Inputs!$L$52,IF(AND(D143=3,G143=1),Inputs!$L$53,IF(AND(D143=4,G143=1),Inputs!$L$54,0))))</f>
        <v>0</v>
      </c>
      <c r="AC143" s="19">
        <f>IF(AND(D143=1,H143=1),Inputs!$M$34,IF(AND(D143=2,H143=1),Inputs!$M$35,IF(AND(D143=3,H143=1),Inputs!$M$36,IF(AND(D143=4,H143=1),Inputs!$M$37,0))))</f>
        <v>0</v>
      </c>
      <c r="AD143" s="19">
        <f>IF(AND(D143=1,H143=1),Inputs!$M$51,IF(AND(D143=2,H143=1),Inputs!$M$52,IF(AND(D143=3,H143=1),Inputs!$M$53,IF(AND(D143=4,H143=1),Inputs!$M$54,0))))</f>
        <v>0</v>
      </c>
      <c r="AE143" s="19">
        <f>IF(AND(D143=1,I143=1),Inputs!$N$34,IF(AND(D143=2,I143=1),Inputs!$N$35,IF(AND(D143=3,I143=1),Inputs!$N$36,IF(AND(D143=4,I143=1),Inputs!$N$37,0))))</f>
        <v>0</v>
      </c>
      <c r="AF143" s="19">
        <f>IF(AND(D143=1,I143=1),Inputs!$N$51,IF(AND(D143=2,I143=1),Inputs!$N$52,IF(AND(D143=3,I143=1),Inputs!$N$53,IF(AND(D143=4,I143=1),Inputs!$N$54,0))))</f>
        <v>0</v>
      </c>
      <c r="AG143" s="19" t="e">
        <f t="shared" si="28"/>
        <v>#N/A</v>
      </c>
      <c r="AH143" s="19" t="e">
        <f t="shared" si="29"/>
        <v>#N/A</v>
      </c>
      <c r="AI143" s="19" t="e">
        <f t="shared" si="30"/>
        <v>#N/A</v>
      </c>
      <c r="AJ143" s="19" t="e">
        <f>IF(K143=2,Inputs!$B$7,IF(K143=3,Inputs!$B$8,IF(K143=4,Inputs!$B$9,IF(K143=5,Inputs!$B$10,IF(K143=6,Inputs!$B$11)))))</f>
        <v>#N/A</v>
      </c>
      <c r="AK143" s="19">
        <f>Inputs!$B$65+C143</f>
        <v>500</v>
      </c>
      <c r="AL143" s="19" t="e">
        <f t="shared" si="31"/>
        <v>#N/A</v>
      </c>
      <c r="AM143" s="19" t="e">
        <f t="shared" si="32"/>
        <v>#N/A</v>
      </c>
      <c r="AN143" s="19" t="e">
        <f t="shared" si="22"/>
        <v>#N/A</v>
      </c>
      <c r="AO143" s="19" t="e">
        <f t="shared" si="23"/>
        <v>#N/A</v>
      </c>
      <c r="AP143" s="19" t="e">
        <f t="shared" si="24"/>
        <v>#N/A</v>
      </c>
      <c r="AQ143" s="22">
        <f t="shared" si="25"/>
        <v>0</v>
      </c>
      <c r="AR143" s="22">
        <f t="shared" si="26"/>
        <v>0</v>
      </c>
      <c r="AS143" s="22">
        <f>IF(AND(AQ143&gt;=Inputs!$B$15,D143=2),MAX(C143,Inputs!$B$15),AQ143)</f>
        <v>0</v>
      </c>
      <c r="AT143" s="22">
        <f>IF(AND(AR143&gt;=Inputs!$B$15,D143=2),MAX(C143,Inputs!$B$15),AR143)</f>
        <v>0</v>
      </c>
      <c r="AU143" s="22">
        <f>IF(AND(AS143&gt;=Inputs!$B$16,D143&lt;4),MAX(C143,Inputs!$B$16),AS143)</f>
        <v>0</v>
      </c>
      <c r="AV143" s="22">
        <f>IF(AND(AT143&gt;=Inputs!$B$16,D143&lt;4),MAX(C143,Inputs!$B$16),AT143)</f>
        <v>0</v>
      </c>
      <c r="AW143" s="20">
        <f>IF(AU143&gt;Inputs!$B$17,Inputs!$B$17,AU143)</f>
        <v>0</v>
      </c>
      <c r="AX143" s="20">
        <f>IF(AV143&gt;Inputs!$B$17,Inputs!$B$17,AV143)</f>
        <v>0</v>
      </c>
    </row>
    <row r="144" spans="1:50" x14ac:dyDescent="0.25">
      <c r="A144" s="1">
        <f>Levels!A145</f>
        <v>0</v>
      </c>
      <c r="B144" s="1">
        <f>Levels!B145</f>
        <v>0</v>
      </c>
      <c r="C144" s="15">
        <f>IF(AND(E144=0,F144=1),Levels!C145,'2014-2015'!AW144)</f>
        <v>0</v>
      </c>
      <c r="D144" s="1">
        <f>Levels!G145</f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 t="e">
        <f>Levels!AF145</f>
        <v>#N/A</v>
      </c>
      <c r="K144" s="1" t="e">
        <f>Levels!AG145</f>
        <v>#N/A</v>
      </c>
      <c r="L144" s="1" t="e">
        <f t="shared" si="27"/>
        <v>#N/A</v>
      </c>
      <c r="M144" s="19">
        <f>IF(D144=1,Inputs!$J$25,IF(D144=2,Inputs!$J$26,IF(D144=3,Inputs!$J$27,IF(D144=4,Inputs!$J$28,0))))</f>
        <v>0</v>
      </c>
      <c r="N144" s="19">
        <f>IF(D144=1,Inputs!$J$42,IF(D144=2,Inputs!$J$43,IF(D144=3,Inputs!$J$44,IF(D144=4,Inputs!$J$45,0))))</f>
        <v>0</v>
      </c>
      <c r="O144" s="19">
        <f>IF(D144=1,Inputs!$K$25,IF(D144=2,Inputs!$K$26,IF(D144=3,Inputs!$K$27,IF(D144=4,Inputs!$K$28,0))))</f>
        <v>0</v>
      </c>
      <c r="P144" s="19">
        <f>IF(D144=1,Inputs!$K$42,IF(D144=2,Inputs!$K$43,IF(D144=3,Inputs!$K$44,IF(D144=4,Inputs!$K$45,0))))</f>
        <v>0</v>
      </c>
      <c r="Q144" s="19">
        <f>IF(AND(D144=1,G144=1),Inputs!$L$25,IF(AND(D144=2,G144=1),Inputs!$L$26,IF(AND(D144=3,G144=1),Inputs!$L$27,IF(AND(D144=4,G144=1),Inputs!$L$28,0))))</f>
        <v>0</v>
      </c>
      <c r="R144" s="19">
        <f>IF(AND(D144=1,G144=1),Inputs!$L$42,IF(AND(D144=2,G144=1),Inputs!$L$43,IF(AND(D144=3,G144=1),Inputs!$L$44,IF(AND(D144=4,G144=1),Inputs!$L$45,0))))</f>
        <v>0</v>
      </c>
      <c r="S144" s="19">
        <f>IF(AND(D144=1,H144=1),Inputs!$M$25,IF(AND(D144=2,H144=1),Inputs!$M$26,IF(AND(D144=3,H144=1),Inputs!$M$27,IF(AND(D144=4,H144=1),Inputs!$M$28,0))))</f>
        <v>0</v>
      </c>
      <c r="T144" s="19">
        <f>IF(AND(D144=1,H144=1),Inputs!$M$42,IF(AND(D144=2,H144=1),Inputs!$M$43,IF(AND(D144=3,H144=1),Inputs!$M$44,IF(AND(D144=4,H144=1),Inputs!$M$45,0))))</f>
        <v>0</v>
      </c>
      <c r="U144" s="19">
        <f>IF(AND(D144=1,I144=1),Inputs!$N$25,IF(AND(D144=2,I144=1),Inputs!$N$26,IF(AND(D144=3,I144=1),Inputs!$N$27,IF(AND(D144=4,I144=1),Inputs!$N$28,0))))</f>
        <v>0</v>
      </c>
      <c r="V144" s="19">
        <f>IF(AND(D144=1,I144=1),Inputs!$N$42,IF(AND(D144=2,I144=1),Inputs!$N$43,IF(AND(D144=3,I144=1),Inputs!$N$44,IF(AND(D144=4,I144=1),Inputs!$N$45,0))))</f>
        <v>0</v>
      </c>
      <c r="W144" s="19">
        <f>IF(D144=1,Inputs!$J$34,IF(D144=2,Inputs!$J$35,IF(D144=3,Inputs!$J$36,IF(D144=4,Inputs!$J$37,0))))</f>
        <v>0</v>
      </c>
      <c r="X144" s="19">
        <f>IF(D144=1,Inputs!$J$51,IF(D144=2,Inputs!$J$52,IF(D144=3,Inputs!$J$53,IF(D144=4,Inputs!$J$54,0))))</f>
        <v>0</v>
      </c>
      <c r="Y144" s="19">
        <f>IF(D144=1,Inputs!$K$34,IF(D144=2,Inputs!$K$35,IF(D144=3,Inputs!$K$36,IF(D144=4,Inputs!$K$37,0))))</f>
        <v>0</v>
      </c>
      <c r="Z144" s="19">
        <f>IF(D144=1,Inputs!$K$51,IF(D144=2,Inputs!$K$52,IF(D144=3,Inputs!$K$53,IF(D144=4,Inputs!$K$54,0))))</f>
        <v>0</v>
      </c>
      <c r="AA144" s="19">
        <f>IF(AND(D144=1,G144=1),Inputs!$L$34,IF(AND(D144=2,G144=1),Inputs!$L$35,IF(AND(D144=3,G144=1),Inputs!$L$36,IF(AND(D144=4,G144=1),Inputs!$L$37,0))))</f>
        <v>0</v>
      </c>
      <c r="AB144" s="19">
        <f>IF(AND(D144=1,G144=1),Inputs!$L$51,IF(AND(D144=2,G144=1),Inputs!$L$52,IF(AND(D144=3,G144=1),Inputs!$L$53,IF(AND(D144=4,G144=1),Inputs!$L$54,0))))</f>
        <v>0</v>
      </c>
      <c r="AC144" s="19">
        <f>IF(AND(D144=1,H144=1),Inputs!$M$34,IF(AND(D144=2,H144=1),Inputs!$M$35,IF(AND(D144=3,H144=1),Inputs!$M$36,IF(AND(D144=4,H144=1),Inputs!$M$37,0))))</f>
        <v>0</v>
      </c>
      <c r="AD144" s="19">
        <f>IF(AND(D144=1,H144=1),Inputs!$M$51,IF(AND(D144=2,H144=1),Inputs!$M$52,IF(AND(D144=3,H144=1),Inputs!$M$53,IF(AND(D144=4,H144=1),Inputs!$M$54,0))))</f>
        <v>0</v>
      </c>
      <c r="AE144" s="19">
        <f>IF(AND(D144=1,I144=1),Inputs!$N$34,IF(AND(D144=2,I144=1),Inputs!$N$35,IF(AND(D144=3,I144=1),Inputs!$N$36,IF(AND(D144=4,I144=1),Inputs!$N$37,0))))</f>
        <v>0</v>
      </c>
      <c r="AF144" s="19">
        <f>IF(AND(D144=1,I144=1),Inputs!$N$51,IF(AND(D144=2,I144=1),Inputs!$N$52,IF(AND(D144=3,I144=1),Inputs!$N$53,IF(AND(D144=4,I144=1),Inputs!$N$54,0))))</f>
        <v>0</v>
      </c>
      <c r="AG144" s="19" t="e">
        <f t="shared" si="28"/>
        <v>#N/A</v>
      </c>
      <c r="AH144" s="19" t="e">
        <f t="shared" si="29"/>
        <v>#N/A</v>
      </c>
      <c r="AI144" s="19" t="e">
        <f t="shared" si="30"/>
        <v>#N/A</v>
      </c>
      <c r="AJ144" s="19" t="e">
        <f>IF(K144=2,Inputs!$B$7,IF(K144=3,Inputs!$B$8,IF(K144=4,Inputs!$B$9,IF(K144=5,Inputs!$B$10,IF(K144=6,Inputs!$B$11)))))</f>
        <v>#N/A</v>
      </c>
      <c r="AK144" s="19">
        <f>Inputs!$B$65+C144</f>
        <v>500</v>
      </c>
      <c r="AL144" s="19" t="e">
        <f t="shared" si="31"/>
        <v>#N/A</v>
      </c>
      <c r="AM144" s="19" t="e">
        <f t="shared" si="32"/>
        <v>#N/A</v>
      </c>
      <c r="AN144" s="19" t="e">
        <f t="shared" si="22"/>
        <v>#N/A</v>
      </c>
      <c r="AO144" s="19" t="e">
        <f t="shared" si="23"/>
        <v>#N/A</v>
      </c>
      <c r="AP144" s="19" t="e">
        <f t="shared" si="24"/>
        <v>#N/A</v>
      </c>
      <c r="AQ144" s="22">
        <f t="shared" si="25"/>
        <v>0</v>
      </c>
      <c r="AR144" s="22">
        <f t="shared" si="26"/>
        <v>0</v>
      </c>
      <c r="AS144" s="22">
        <f>IF(AND(AQ144&gt;=Inputs!$B$15,D144=2),MAX(C144,Inputs!$B$15),AQ144)</f>
        <v>0</v>
      </c>
      <c r="AT144" s="22">
        <f>IF(AND(AR144&gt;=Inputs!$B$15,D144=2),MAX(C144,Inputs!$B$15),AR144)</f>
        <v>0</v>
      </c>
      <c r="AU144" s="22">
        <f>IF(AND(AS144&gt;=Inputs!$B$16,D144&lt;4),MAX(C144,Inputs!$B$16),AS144)</f>
        <v>0</v>
      </c>
      <c r="AV144" s="22">
        <f>IF(AND(AT144&gt;=Inputs!$B$16,D144&lt;4),MAX(C144,Inputs!$B$16),AT144)</f>
        <v>0</v>
      </c>
      <c r="AW144" s="20">
        <f>IF(AU144&gt;Inputs!$B$17,Inputs!$B$17,AU144)</f>
        <v>0</v>
      </c>
      <c r="AX144" s="20">
        <f>IF(AV144&gt;Inputs!$B$17,Inputs!$B$17,AV144)</f>
        <v>0</v>
      </c>
    </row>
    <row r="145" spans="1:50" x14ac:dyDescent="0.25">
      <c r="A145" s="1">
        <f>Levels!A146</f>
        <v>0</v>
      </c>
      <c r="B145" s="1">
        <f>Levels!B146</f>
        <v>0</v>
      </c>
      <c r="C145" s="15">
        <f>IF(AND(E145=0,F145=1),Levels!C146,'2014-2015'!AW145)</f>
        <v>0</v>
      </c>
      <c r="D145" s="1">
        <f>Levels!G146</f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 t="e">
        <f>Levels!AF146</f>
        <v>#N/A</v>
      </c>
      <c r="K145" s="1" t="e">
        <f>Levels!AG146</f>
        <v>#N/A</v>
      </c>
      <c r="L145" s="1" t="e">
        <f t="shared" si="27"/>
        <v>#N/A</v>
      </c>
      <c r="M145" s="19">
        <f>IF(D145=1,Inputs!$J$25,IF(D145=2,Inputs!$J$26,IF(D145=3,Inputs!$J$27,IF(D145=4,Inputs!$J$28,0))))</f>
        <v>0</v>
      </c>
      <c r="N145" s="19">
        <f>IF(D145=1,Inputs!$J$42,IF(D145=2,Inputs!$J$43,IF(D145=3,Inputs!$J$44,IF(D145=4,Inputs!$J$45,0))))</f>
        <v>0</v>
      </c>
      <c r="O145" s="19">
        <f>IF(D145=1,Inputs!$K$25,IF(D145=2,Inputs!$K$26,IF(D145=3,Inputs!$K$27,IF(D145=4,Inputs!$K$28,0))))</f>
        <v>0</v>
      </c>
      <c r="P145" s="19">
        <f>IF(D145=1,Inputs!$K$42,IF(D145=2,Inputs!$K$43,IF(D145=3,Inputs!$K$44,IF(D145=4,Inputs!$K$45,0))))</f>
        <v>0</v>
      </c>
      <c r="Q145" s="19">
        <f>IF(AND(D145=1,G145=1),Inputs!$L$25,IF(AND(D145=2,G145=1),Inputs!$L$26,IF(AND(D145=3,G145=1),Inputs!$L$27,IF(AND(D145=4,G145=1),Inputs!$L$28,0))))</f>
        <v>0</v>
      </c>
      <c r="R145" s="19">
        <f>IF(AND(D145=1,G145=1),Inputs!$L$42,IF(AND(D145=2,G145=1),Inputs!$L$43,IF(AND(D145=3,G145=1),Inputs!$L$44,IF(AND(D145=4,G145=1),Inputs!$L$45,0))))</f>
        <v>0</v>
      </c>
      <c r="S145" s="19">
        <f>IF(AND(D145=1,H145=1),Inputs!$M$25,IF(AND(D145=2,H145=1),Inputs!$M$26,IF(AND(D145=3,H145=1),Inputs!$M$27,IF(AND(D145=4,H145=1),Inputs!$M$28,0))))</f>
        <v>0</v>
      </c>
      <c r="T145" s="19">
        <f>IF(AND(D145=1,H145=1),Inputs!$M$42,IF(AND(D145=2,H145=1),Inputs!$M$43,IF(AND(D145=3,H145=1),Inputs!$M$44,IF(AND(D145=4,H145=1),Inputs!$M$45,0))))</f>
        <v>0</v>
      </c>
      <c r="U145" s="19">
        <f>IF(AND(D145=1,I145=1),Inputs!$N$25,IF(AND(D145=2,I145=1),Inputs!$N$26,IF(AND(D145=3,I145=1),Inputs!$N$27,IF(AND(D145=4,I145=1),Inputs!$N$28,0))))</f>
        <v>0</v>
      </c>
      <c r="V145" s="19">
        <f>IF(AND(D145=1,I145=1),Inputs!$N$42,IF(AND(D145=2,I145=1),Inputs!$N$43,IF(AND(D145=3,I145=1),Inputs!$N$44,IF(AND(D145=4,I145=1),Inputs!$N$45,0))))</f>
        <v>0</v>
      </c>
      <c r="W145" s="19">
        <f>IF(D145=1,Inputs!$J$34,IF(D145=2,Inputs!$J$35,IF(D145=3,Inputs!$J$36,IF(D145=4,Inputs!$J$37,0))))</f>
        <v>0</v>
      </c>
      <c r="X145" s="19">
        <f>IF(D145=1,Inputs!$J$51,IF(D145=2,Inputs!$J$52,IF(D145=3,Inputs!$J$53,IF(D145=4,Inputs!$J$54,0))))</f>
        <v>0</v>
      </c>
      <c r="Y145" s="19">
        <f>IF(D145=1,Inputs!$K$34,IF(D145=2,Inputs!$K$35,IF(D145=3,Inputs!$K$36,IF(D145=4,Inputs!$K$37,0))))</f>
        <v>0</v>
      </c>
      <c r="Z145" s="19">
        <f>IF(D145=1,Inputs!$K$51,IF(D145=2,Inputs!$K$52,IF(D145=3,Inputs!$K$53,IF(D145=4,Inputs!$K$54,0))))</f>
        <v>0</v>
      </c>
      <c r="AA145" s="19">
        <f>IF(AND(D145=1,G145=1),Inputs!$L$34,IF(AND(D145=2,G145=1),Inputs!$L$35,IF(AND(D145=3,G145=1),Inputs!$L$36,IF(AND(D145=4,G145=1),Inputs!$L$37,0))))</f>
        <v>0</v>
      </c>
      <c r="AB145" s="19">
        <f>IF(AND(D145=1,G145=1),Inputs!$L$51,IF(AND(D145=2,G145=1),Inputs!$L$52,IF(AND(D145=3,G145=1),Inputs!$L$53,IF(AND(D145=4,G145=1),Inputs!$L$54,0))))</f>
        <v>0</v>
      </c>
      <c r="AC145" s="19">
        <f>IF(AND(D145=1,H145=1),Inputs!$M$34,IF(AND(D145=2,H145=1),Inputs!$M$35,IF(AND(D145=3,H145=1),Inputs!$M$36,IF(AND(D145=4,H145=1),Inputs!$M$37,0))))</f>
        <v>0</v>
      </c>
      <c r="AD145" s="19">
        <f>IF(AND(D145=1,H145=1),Inputs!$M$51,IF(AND(D145=2,H145=1),Inputs!$M$52,IF(AND(D145=3,H145=1),Inputs!$M$53,IF(AND(D145=4,H145=1),Inputs!$M$54,0))))</f>
        <v>0</v>
      </c>
      <c r="AE145" s="19">
        <f>IF(AND(D145=1,I145=1),Inputs!$N$34,IF(AND(D145=2,I145=1),Inputs!$N$35,IF(AND(D145=3,I145=1),Inputs!$N$36,IF(AND(D145=4,I145=1),Inputs!$N$37,0))))</f>
        <v>0</v>
      </c>
      <c r="AF145" s="19">
        <f>IF(AND(D145=1,I145=1),Inputs!$N$51,IF(AND(D145=2,I145=1),Inputs!$N$52,IF(AND(D145=3,I145=1),Inputs!$N$53,IF(AND(D145=4,I145=1),Inputs!$N$54,0))))</f>
        <v>0</v>
      </c>
      <c r="AG145" s="19" t="e">
        <f t="shared" si="28"/>
        <v>#N/A</v>
      </c>
      <c r="AH145" s="19" t="e">
        <f t="shared" si="29"/>
        <v>#N/A</v>
      </c>
      <c r="AI145" s="19" t="e">
        <f t="shared" si="30"/>
        <v>#N/A</v>
      </c>
      <c r="AJ145" s="19" t="e">
        <f>IF(K145=2,Inputs!$B$7,IF(K145=3,Inputs!$B$8,IF(K145=4,Inputs!$B$9,IF(K145=5,Inputs!$B$10,IF(K145=6,Inputs!$B$11)))))</f>
        <v>#N/A</v>
      </c>
      <c r="AK145" s="19">
        <f>Inputs!$B$65+C145</f>
        <v>500</v>
      </c>
      <c r="AL145" s="19" t="e">
        <f t="shared" si="31"/>
        <v>#N/A</v>
      </c>
      <c r="AM145" s="19" t="e">
        <f t="shared" si="32"/>
        <v>#N/A</v>
      </c>
      <c r="AN145" s="19" t="e">
        <f t="shared" si="22"/>
        <v>#N/A</v>
      </c>
      <c r="AO145" s="19" t="e">
        <f t="shared" si="23"/>
        <v>#N/A</v>
      </c>
      <c r="AP145" s="19" t="e">
        <f t="shared" si="24"/>
        <v>#N/A</v>
      </c>
      <c r="AQ145" s="22">
        <f t="shared" si="25"/>
        <v>0</v>
      </c>
      <c r="AR145" s="22">
        <f t="shared" si="26"/>
        <v>0</v>
      </c>
      <c r="AS145" s="22">
        <f>IF(AND(AQ145&gt;=Inputs!$B$15,D145=2),MAX(C145,Inputs!$B$15),AQ145)</f>
        <v>0</v>
      </c>
      <c r="AT145" s="22">
        <f>IF(AND(AR145&gt;=Inputs!$B$15,D145=2),MAX(C145,Inputs!$B$15),AR145)</f>
        <v>0</v>
      </c>
      <c r="AU145" s="22">
        <f>IF(AND(AS145&gt;=Inputs!$B$16,D145&lt;4),MAX(C145,Inputs!$B$16),AS145)</f>
        <v>0</v>
      </c>
      <c r="AV145" s="22">
        <f>IF(AND(AT145&gt;=Inputs!$B$16,D145&lt;4),MAX(C145,Inputs!$B$16),AT145)</f>
        <v>0</v>
      </c>
      <c r="AW145" s="20">
        <f>IF(AU145&gt;Inputs!$B$17,Inputs!$B$17,AU145)</f>
        <v>0</v>
      </c>
      <c r="AX145" s="20">
        <f>IF(AV145&gt;Inputs!$B$17,Inputs!$B$17,AV145)</f>
        <v>0</v>
      </c>
    </row>
    <row r="146" spans="1:50" x14ac:dyDescent="0.25">
      <c r="A146" s="1">
        <f>Levels!A147</f>
        <v>0</v>
      </c>
      <c r="B146" s="1">
        <f>Levels!B147</f>
        <v>0</v>
      </c>
      <c r="C146" s="15">
        <f>IF(AND(E146=0,F146=1),Levels!C147,'2014-2015'!AW146)</f>
        <v>0</v>
      </c>
      <c r="D146" s="1">
        <f>Levels!G147</f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 t="e">
        <f>Levels!AF147</f>
        <v>#N/A</v>
      </c>
      <c r="K146" s="1" t="e">
        <f>Levels!AG147</f>
        <v>#N/A</v>
      </c>
      <c r="L146" s="1" t="e">
        <f t="shared" si="27"/>
        <v>#N/A</v>
      </c>
      <c r="M146" s="19">
        <f>IF(D146=1,Inputs!$J$25,IF(D146=2,Inputs!$J$26,IF(D146=3,Inputs!$J$27,IF(D146=4,Inputs!$J$28,0))))</f>
        <v>0</v>
      </c>
      <c r="N146" s="19">
        <f>IF(D146=1,Inputs!$J$42,IF(D146=2,Inputs!$J$43,IF(D146=3,Inputs!$J$44,IF(D146=4,Inputs!$J$45,0))))</f>
        <v>0</v>
      </c>
      <c r="O146" s="19">
        <f>IF(D146=1,Inputs!$K$25,IF(D146=2,Inputs!$K$26,IF(D146=3,Inputs!$K$27,IF(D146=4,Inputs!$K$28,0))))</f>
        <v>0</v>
      </c>
      <c r="P146" s="19">
        <f>IF(D146=1,Inputs!$K$42,IF(D146=2,Inputs!$K$43,IF(D146=3,Inputs!$K$44,IF(D146=4,Inputs!$K$45,0))))</f>
        <v>0</v>
      </c>
      <c r="Q146" s="19">
        <f>IF(AND(D146=1,G146=1),Inputs!$L$25,IF(AND(D146=2,G146=1),Inputs!$L$26,IF(AND(D146=3,G146=1),Inputs!$L$27,IF(AND(D146=4,G146=1),Inputs!$L$28,0))))</f>
        <v>0</v>
      </c>
      <c r="R146" s="19">
        <f>IF(AND(D146=1,G146=1),Inputs!$L$42,IF(AND(D146=2,G146=1),Inputs!$L$43,IF(AND(D146=3,G146=1),Inputs!$L$44,IF(AND(D146=4,G146=1),Inputs!$L$45,0))))</f>
        <v>0</v>
      </c>
      <c r="S146" s="19">
        <f>IF(AND(D146=1,H146=1),Inputs!$M$25,IF(AND(D146=2,H146=1),Inputs!$M$26,IF(AND(D146=3,H146=1),Inputs!$M$27,IF(AND(D146=4,H146=1),Inputs!$M$28,0))))</f>
        <v>0</v>
      </c>
      <c r="T146" s="19">
        <f>IF(AND(D146=1,H146=1),Inputs!$M$42,IF(AND(D146=2,H146=1),Inputs!$M$43,IF(AND(D146=3,H146=1),Inputs!$M$44,IF(AND(D146=4,H146=1),Inputs!$M$45,0))))</f>
        <v>0</v>
      </c>
      <c r="U146" s="19">
        <f>IF(AND(D146=1,I146=1),Inputs!$N$25,IF(AND(D146=2,I146=1),Inputs!$N$26,IF(AND(D146=3,I146=1),Inputs!$N$27,IF(AND(D146=4,I146=1),Inputs!$N$28,0))))</f>
        <v>0</v>
      </c>
      <c r="V146" s="19">
        <f>IF(AND(D146=1,I146=1),Inputs!$N$42,IF(AND(D146=2,I146=1),Inputs!$N$43,IF(AND(D146=3,I146=1),Inputs!$N$44,IF(AND(D146=4,I146=1),Inputs!$N$45,0))))</f>
        <v>0</v>
      </c>
      <c r="W146" s="19">
        <f>IF(D146=1,Inputs!$J$34,IF(D146=2,Inputs!$J$35,IF(D146=3,Inputs!$J$36,IF(D146=4,Inputs!$J$37,0))))</f>
        <v>0</v>
      </c>
      <c r="X146" s="19">
        <f>IF(D146=1,Inputs!$J$51,IF(D146=2,Inputs!$J$52,IF(D146=3,Inputs!$J$53,IF(D146=4,Inputs!$J$54,0))))</f>
        <v>0</v>
      </c>
      <c r="Y146" s="19">
        <f>IF(D146=1,Inputs!$K$34,IF(D146=2,Inputs!$K$35,IF(D146=3,Inputs!$K$36,IF(D146=4,Inputs!$K$37,0))))</f>
        <v>0</v>
      </c>
      <c r="Z146" s="19">
        <f>IF(D146=1,Inputs!$K$51,IF(D146=2,Inputs!$K$52,IF(D146=3,Inputs!$K$53,IF(D146=4,Inputs!$K$54,0))))</f>
        <v>0</v>
      </c>
      <c r="AA146" s="19">
        <f>IF(AND(D146=1,G146=1),Inputs!$L$34,IF(AND(D146=2,G146=1),Inputs!$L$35,IF(AND(D146=3,G146=1),Inputs!$L$36,IF(AND(D146=4,G146=1),Inputs!$L$37,0))))</f>
        <v>0</v>
      </c>
      <c r="AB146" s="19">
        <f>IF(AND(D146=1,G146=1),Inputs!$L$51,IF(AND(D146=2,G146=1),Inputs!$L$52,IF(AND(D146=3,G146=1),Inputs!$L$53,IF(AND(D146=4,G146=1),Inputs!$L$54,0))))</f>
        <v>0</v>
      </c>
      <c r="AC146" s="19">
        <f>IF(AND(D146=1,H146=1),Inputs!$M$34,IF(AND(D146=2,H146=1),Inputs!$M$35,IF(AND(D146=3,H146=1),Inputs!$M$36,IF(AND(D146=4,H146=1),Inputs!$M$37,0))))</f>
        <v>0</v>
      </c>
      <c r="AD146" s="19">
        <f>IF(AND(D146=1,H146=1),Inputs!$M$51,IF(AND(D146=2,H146=1),Inputs!$M$52,IF(AND(D146=3,H146=1),Inputs!$M$53,IF(AND(D146=4,H146=1),Inputs!$M$54,0))))</f>
        <v>0</v>
      </c>
      <c r="AE146" s="19">
        <f>IF(AND(D146=1,I146=1),Inputs!$N$34,IF(AND(D146=2,I146=1),Inputs!$N$35,IF(AND(D146=3,I146=1),Inputs!$N$36,IF(AND(D146=4,I146=1),Inputs!$N$37,0))))</f>
        <v>0</v>
      </c>
      <c r="AF146" s="19">
        <f>IF(AND(D146=1,I146=1),Inputs!$N$51,IF(AND(D146=2,I146=1),Inputs!$N$52,IF(AND(D146=3,I146=1),Inputs!$N$53,IF(AND(D146=4,I146=1),Inputs!$N$54,0))))</f>
        <v>0</v>
      </c>
      <c r="AG146" s="19" t="e">
        <f t="shared" si="28"/>
        <v>#N/A</v>
      </c>
      <c r="AH146" s="19" t="e">
        <f t="shared" si="29"/>
        <v>#N/A</v>
      </c>
      <c r="AI146" s="19" t="e">
        <f t="shared" si="30"/>
        <v>#N/A</v>
      </c>
      <c r="AJ146" s="19" t="e">
        <f>IF(K146=2,Inputs!$B$7,IF(K146=3,Inputs!$B$8,IF(K146=4,Inputs!$B$9,IF(K146=5,Inputs!$B$10,IF(K146=6,Inputs!$B$11)))))</f>
        <v>#N/A</v>
      </c>
      <c r="AK146" s="19">
        <f>Inputs!$B$65+C146</f>
        <v>500</v>
      </c>
      <c r="AL146" s="19" t="e">
        <f t="shared" si="31"/>
        <v>#N/A</v>
      </c>
      <c r="AM146" s="19" t="e">
        <f t="shared" si="32"/>
        <v>#N/A</v>
      </c>
      <c r="AN146" s="19" t="e">
        <f t="shared" si="22"/>
        <v>#N/A</v>
      </c>
      <c r="AO146" s="19" t="e">
        <f t="shared" si="23"/>
        <v>#N/A</v>
      </c>
      <c r="AP146" s="19" t="e">
        <f t="shared" si="24"/>
        <v>#N/A</v>
      </c>
      <c r="AQ146" s="22">
        <f t="shared" si="25"/>
        <v>0</v>
      </c>
      <c r="AR146" s="22">
        <f t="shared" si="26"/>
        <v>0</v>
      </c>
      <c r="AS146" s="22">
        <f>IF(AND(AQ146&gt;=Inputs!$B$15,D146=2),MAX(C146,Inputs!$B$15),AQ146)</f>
        <v>0</v>
      </c>
      <c r="AT146" s="22">
        <f>IF(AND(AR146&gt;=Inputs!$B$15,D146=2),MAX(C146,Inputs!$B$15),AR146)</f>
        <v>0</v>
      </c>
      <c r="AU146" s="22">
        <f>IF(AND(AS146&gt;=Inputs!$B$16,D146&lt;4),MAX(C146,Inputs!$B$16),AS146)</f>
        <v>0</v>
      </c>
      <c r="AV146" s="22">
        <f>IF(AND(AT146&gt;=Inputs!$B$16,D146&lt;4),MAX(C146,Inputs!$B$16),AT146)</f>
        <v>0</v>
      </c>
      <c r="AW146" s="20">
        <f>IF(AU146&gt;Inputs!$B$17,Inputs!$B$17,AU146)</f>
        <v>0</v>
      </c>
      <c r="AX146" s="20">
        <f>IF(AV146&gt;Inputs!$B$17,Inputs!$B$17,AV146)</f>
        <v>0</v>
      </c>
    </row>
    <row r="147" spans="1:50" x14ac:dyDescent="0.25">
      <c r="A147" s="1">
        <f>Levels!A148</f>
        <v>0</v>
      </c>
      <c r="B147" s="1">
        <f>Levels!B148</f>
        <v>0</v>
      </c>
      <c r="C147" s="15">
        <f>IF(AND(E147=0,F147=1),Levels!C148,'2014-2015'!AW147)</f>
        <v>0</v>
      </c>
      <c r="D147" s="1">
        <f>Levels!G148</f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 t="e">
        <f>Levels!AF148</f>
        <v>#N/A</v>
      </c>
      <c r="K147" s="1" t="e">
        <f>Levels!AG148</f>
        <v>#N/A</v>
      </c>
      <c r="L147" s="1" t="e">
        <f t="shared" si="27"/>
        <v>#N/A</v>
      </c>
      <c r="M147" s="19">
        <f>IF(D147=1,Inputs!$J$25,IF(D147=2,Inputs!$J$26,IF(D147=3,Inputs!$J$27,IF(D147=4,Inputs!$J$28,0))))</f>
        <v>0</v>
      </c>
      <c r="N147" s="19">
        <f>IF(D147=1,Inputs!$J$42,IF(D147=2,Inputs!$J$43,IF(D147=3,Inputs!$J$44,IF(D147=4,Inputs!$J$45,0))))</f>
        <v>0</v>
      </c>
      <c r="O147" s="19">
        <f>IF(D147=1,Inputs!$K$25,IF(D147=2,Inputs!$K$26,IF(D147=3,Inputs!$K$27,IF(D147=4,Inputs!$K$28,0))))</f>
        <v>0</v>
      </c>
      <c r="P147" s="19">
        <f>IF(D147=1,Inputs!$K$42,IF(D147=2,Inputs!$K$43,IF(D147=3,Inputs!$K$44,IF(D147=4,Inputs!$K$45,0))))</f>
        <v>0</v>
      </c>
      <c r="Q147" s="19">
        <f>IF(AND(D147=1,G147=1),Inputs!$L$25,IF(AND(D147=2,G147=1),Inputs!$L$26,IF(AND(D147=3,G147=1),Inputs!$L$27,IF(AND(D147=4,G147=1),Inputs!$L$28,0))))</f>
        <v>0</v>
      </c>
      <c r="R147" s="19">
        <f>IF(AND(D147=1,G147=1),Inputs!$L$42,IF(AND(D147=2,G147=1),Inputs!$L$43,IF(AND(D147=3,G147=1),Inputs!$L$44,IF(AND(D147=4,G147=1),Inputs!$L$45,0))))</f>
        <v>0</v>
      </c>
      <c r="S147" s="19">
        <f>IF(AND(D147=1,H147=1),Inputs!$M$25,IF(AND(D147=2,H147=1),Inputs!$M$26,IF(AND(D147=3,H147=1),Inputs!$M$27,IF(AND(D147=4,H147=1),Inputs!$M$28,0))))</f>
        <v>0</v>
      </c>
      <c r="T147" s="19">
        <f>IF(AND(D147=1,H147=1),Inputs!$M$42,IF(AND(D147=2,H147=1),Inputs!$M$43,IF(AND(D147=3,H147=1),Inputs!$M$44,IF(AND(D147=4,H147=1),Inputs!$M$45,0))))</f>
        <v>0</v>
      </c>
      <c r="U147" s="19">
        <f>IF(AND(D147=1,I147=1),Inputs!$N$25,IF(AND(D147=2,I147=1),Inputs!$N$26,IF(AND(D147=3,I147=1),Inputs!$N$27,IF(AND(D147=4,I147=1),Inputs!$N$28,0))))</f>
        <v>0</v>
      </c>
      <c r="V147" s="19">
        <f>IF(AND(D147=1,I147=1),Inputs!$N$42,IF(AND(D147=2,I147=1),Inputs!$N$43,IF(AND(D147=3,I147=1),Inputs!$N$44,IF(AND(D147=4,I147=1),Inputs!$N$45,0))))</f>
        <v>0</v>
      </c>
      <c r="W147" s="19">
        <f>IF(D147=1,Inputs!$J$34,IF(D147=2,Inputs!$J$35,IF(D147=3,Inputs!$J$36,IF(D147=4,Inputs!$J$37,0))))</f>
        <v>0</v>
      </c>
      <c r="X147" s="19">
        <f>IF(D147=1,Inputs!$J$51,IF(D147=2,Inputs!$J$52,IF(D147=3,Inputs!$J$53,IF(D147=4,Inputs!$J$54,0))))</f>
        <v>0</v>
      </c>
      <c r="Y147" s="19">
        <f>IF(D147=1,Inputs!$K$34,IF(D147=2,Inputs!$K$35,IF(D147=3,Inputs!$K$36,IF(D147=4,Inputs!$K$37,0))))</f>
        <v>0</v>
      </c>
      <c r="Z147" s="19">
        <f>IF(D147=1,Inputs!$K$51,IF(D147=2,Inputs!$K$52,IF(D147=3,Inputs!$K$53,IF(D147=4,Inputs!$K$54,0))))</f>
        <v>0</v>
      </c>
      <c r="AA147" s="19">
        <f>IF(AND(D147=1,G147=1),Inputs!$L$34,IF(AND(D147=2,G147=1),Inputs!$L$35,IF(AND(D147=3,G147=1),Inputs!$L$36,IF(AND(D147=4,G147=1),Inputs!$L$37,0))))</f>
        <v>0</v>
      </c>
      <c r="AB147" s="19">
        <f>IF(AND(D147=1,G147=1),Inputs!$L$51,IF(AND(D147=2,G147=1),Inputs!$L$52,IF(AND(D147=3,G147=1),Inputs!$L$53,IF(AND(D147=4,G147=1),Inputs!$L$54,0))))</f>
        <v>0</v>
      </c>
      <c r="AC147" s="19">
        <f>IF(AND(D147=1,H147=1),Inputs!$M$34,IF(AND(D147=2,H147=1),Inputs!$M$35,IF(AND(D147=3,H147=1),Inputs!$M$36,IF(AND(D147=4,H147=1),Inputs!$M$37,0))))</f>
        <v>0</v>
      </c>
      <c r="AD147" s="19">
        <f>IF(AND(D147=1,H147=1),Inputs!$M$51,IF(AND(D147=2,H147=1),Inputs!$M$52,IF(AND(D147=3,H147=1),Inputs!$M$53,IF(AND(D147=4,H147=1),Inputs!$M$54,0))))</f>
        <v>0</v>
      </c>
      <c r="AE147" s="19">
        <f>IF(AND(D147=1,I147=1),Inputs!$N$34,IF(AND(D147=2,I147=1),Inputs!$N$35,IF(AND(D147=3,I147=1),Inputs!$N$36,IF(AND(D147=4,I147=1),Inputs!$N$37,0))))</f>
        <v>0</v>
      </c>
      <c r="AF147" s="19">
        <f>IF(AND(D147=1,I147=1),Inputs!$N$51,IF(AND(D147=2,I147=1),Inputs!$N$52,IF(AND(D147=3,I147=1),Inputs!$N$53,IF(AND(D147=4,I147=1),Inputs!$N$54,0))))</f>
        <v>0</v>
      </c>
      <c r="AG147" s="19" t="e">
        <f t="shared" si="28"/>
        <v>#N/A</v>
      </c>
      <c r="AH147" s="19" t="e">
        <f t="shared" si="29"/>
        <v>#N/A</v>
      </c>
      <c r="AI147" s="19" t="e">
        <f t="shared" si="30"/>
        <v>#N/A</v>
      </c>
      <c r="AJ147" s="19" t="e">
        <f>IF(K147=2,Inputs!$B$7,IF(K147=3,Inputs!$B$8,IF(K147=4,Inputs!$B$9,IF(K147=5,Inputs!$B$10,IF(K147=6,Inputs!$B$11)))))</f>
        <v>#N/A</v>
      </c>
      <c r="AK147" s="19">
        <f>Inputs!$B$65+C147</f>
        <v>500</v>
      </c>
      <c r="AL147" s="19" t="e">
        <f t="shared" si="31"/>
        <v>#N/A</v>
      </c>
      <c r="AM147" s="19" t="e">
        <f t="shared" si="32"/>
        <v>#N/A</v>
      </c>
      <c r="AN147" s="19" t="e">
        <f t="shared" si="22"/>
        <v>#N/A</v>
      </c>
      <c r="AO147" s="19" t="e">
        <f t="shared" si="23"/>
        <v>#N/A</v>
      </c>
      <c r="AP147" s="19" t="e">
        <f t="shared" si="24"/>
        <v>#N/A</v>
      </c>
      <c r="AQ147" s="22">
        <f t="shared" si="25"/>
        <v>0</v>
      </c>
      <c r="AR147" s="22">
        <f t="shared" si="26"/>
        <v>0</v>
      </c>
      <c r="AS147" s="22">
        <f>IF(AND(AQ147&gt;=Inputs!$B$15,D147=2),MAX(C147,Inputs!$B$15),AQ147)</f>
        <v>0</v>
      </c>
      <c r="AT147" s="22">
        <f>IF(AND(AR147&gt;=Inputs!$B$15,D147=2),MAX(C147,Inputs!$B$15),AR147)</f>
        <v>0</v>
      </c>
      <c r="AU147" s="22">
        <f>IF(AND(AS147&gt;=Inputs!$B$16,D147&lt;4),MAX(C147,Inputs!$B$16),AS147)</f>
        <v>0</v>
      </c>
      <c r="AV147" s="22">
        <f>IF(AND(AT147&gt;=Inputs!$B$16,D147&lt;4),MAX(C147,Inputs!$B$16),AT147)</f>
        <v>0</v>
      </c>
      <c r="AW147" s="20">
        <f>IF(AU147&gt;Inputs!$B$17,Inputs!$B$17,AU147)</f>
        <v>0</v>
      </c>
      <c r="AX147" s="20">
        <f>IF(AV147&gt;Inputs!$B$17,Inputs!$B$17,AV147)</f>
        <v>0</v>
      </c>
    </row>
    <row r="148" spans="1:50" x14ac:dyDescent="0.25">
      <c r="A148" s="1">
        <f>Levels!A149</f>
        <v>0</v>
      </c>
      <c r="B148" s="1">
        <f>Levels!B149</f>
        <v>0</v>
      </c>
      <c r="C148" s="15">
        <f>IF(AND(E148=0,F148=1),Levels!C149,'2014-2015'!AW148)</f>
        <v>0</v>
      </c>
      <c r="D148" s="1">
        <f>Levels!G149</f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 t="e">
        <f>Levels!AF149</f>
        <v>#N/A</v>
      </c>
      <c r="K148" s="1" t="e">
        <f>Levels!AG149</f>
        <v>#N/A</v>
      </c>
      <c r="L148" s="1" t="e">
        <f t="shared" si="27"/>
        <v>#N/A</v>
      </c>
      <c r="M148" s="19">
        <f>IF(D148=1,Inputs!$J$25,IF(D148=2,Inputs!$J$26,IF(D148=3,Inputs!$J$27,IF(D148=4,Inputs!$J$28,0))))</f>
        <v>0</v>
      </c>
      <c r="N148" s="19">
        <f>IF(D148=1,Inputs!$J$42,IF(D148=2,Inputs!$J$43,IF(D148=3,Inputs!$J$44,IF(D148=4,Inputs!$J$45,0))))</f>
        <v>0</v>
      </c>
      <c r="O148" s="19">
        <f>IF(D148=1,Inputs!$K$25,IF(D148=2,Inputs!$K$26,IF(D148=3,Inputs!$K$27,IF(D148=4,Inputs!$K$28,0))))</f>
        <v>0</v>
      </c>
      <c r="P148" s="19">
        <f>IF(D148=1,Inputs!$K$42,IF(D148=2,Inputs!$K$43,IF(D148=3,Inputs!$K$44,IF(D148=4,Inputs!$K$45,0))))</f>
        <v>0</v>
      </c>
      <c r="Q148" s="19">
        <f>IF(AND(D148=1,G148=1),Inputs!$L$25,IF(AND(D148=2,G148=1),Inputs!$L$26,IF(AND(D148=3,G148=1),Inputs!$L$27,IF(AND(D148=4,G148=1),Inputs!$L$28,0))))</f>
        <v>0</v>
      </c>
      <c r="R148" s="19">
        <f>IF(AND(D148=1,G148=1),Inputs!$L$42,IF(AND(D148=2,G148=1),Inputs!$L$43,IF(AND(D148=3,G148=1),Inputs!$L$44,IF(AND(D148=4,G148=1),Inputs!$L$45,0))))</f>
        <v>0</v>
      </c>
      <c r="S148" s="19">
        <f>IF(AND(D148=1,H148=1),Inputs!$M$25,IF(AND(D148=2,H148=1),Inputs!$M$26,IF(AND(D148=3,H148=1),Inputs!$M$27,IF(AND(D148=4,H148=1),Inputs!$M$28,0))))</f>
        <v>0</v>
      </c>
      <c r="T148" s="19">
        <f>IF(AND(D148=1,H148=1),Inputs!$M$42,IF(AND(D148=2,H148=1),Inputs!$M$43,IF(AND(D148=3,H148=1),Inputs!$M$44,IF(AND(D148=4,H148=1),Inputs!$M$45,0))))</f>
        <v>0</v>
      </c>
      <c r="U148" s="19">
        <f>IF(AND(D148=1,I148=1),Inputs!$N$25,IF(AND(D148=2,I148=1),Inputs!$N$26,IF(AND(D148=3,I148=1),Inputs!$N$27,IF(AND(D148=4,I148=1),Inputs!$N$28,0))))</f>
        <v>0</v>
      </c>
      <c r="V148" s="19">
        <f>IF(AND(D148=1,I148=1),Inputs!$N$42,IF(AND(D148=2,I148=1),Inputs!$N$43,IF(AND(D148=3,I148=1),Inputs!$N$44,IF(AND(D148=4,I148=1),Inputs!$N$45,0))))</f>
        <v>0</v>
      </c>
      <c r="W148" s="19">
        <f>IF(D148=1,Inputs!$J$34,IF(D148=2,Inputs!$J$35,IF(D148=3,Inputs!$J$36,IF(D148=4,Inputs!$J$37,0))))</f>
        <v>0</v>
      </c>
      <c r="X148" s="19">
        <f>IF(D148=1,Inputs!$J$51,IF(D148=2,Inputs!$J$52,IF(D148=3,Inputs!$J$53,IF(D148=4,Inputs!$J$54,0))))</f>
        <v>0</v>
      </c>
      <c r="Y148" s="19">
        <f>IF(D148=1,Inputs!$K$34,IF(D148=2,Inputs!$K$35,IF(D148=3,Inputs!$K$36,IF(D148=4,Inputs!$K$37,0))))</f>
        <v>0</v>
      </c>
      <c r="Z148" s="19">
        <f>IF(D148=1,Inputs!$K$51,IF(D148=2,Inputs!$K$52,IF(D148=3,Inputs!$K$53,IF(D148=4,Inputs!$K$54,0))))</f>
        <v>0</v>
      </c>
      <c r="AA148" s="19">
        <f>IF(AND(D148=1,G148=1),Inputs!$L$34,IF(AND(D148=2,G148=1),Inputs!$L$35,IF(AND(D148=3,G148=1),Inputs!$L$36,IF(AND(D148=4,G148=1),Inputs!$L$37,0))))</f>
        <v>0</v>
      </c>
      <c r="AB148" s="19">
        <f>IF(AND(D148=1,G148=1),Inputs!$L$51,IF(AND(D148=2,G148=1),Inputs!$L$52,IF(AND(D148=3,G148=1),Inputs!$L$53,IF(AND(D148=4,G148=1),Inputs!$L$54,0))))</f>
        <v>0</v>
      </c>
      <c r="AC148" s="19">
        <f>IF(AND(D148=1,H148=1),Inputs!$M$34,IF(AND(D148=2,H148=1),Inputs!$M$35,IF(AND(D148=3,H148=1),Inputs!$M$36,IF(AND(D148=4,H148=1),Inputs!$M$37,0))))</f>
        <v>0</v>
      </c>
      <c r="AD148" s="19">
        <f>IF(AND(D148=1,H148=1),Inputs!$M$51,IF(AND(D148=2,H148=1),Inputs!$M$52,IF(AND(D148=3,H148=1),Inputs!$M$53,IF(AND(D148=4,H148=1),Inputs!$M$54,0))))</f>
        <v>0</v>
      </c>
      <c r="AE148" s="19">
        <f>IF(AND(D148=1,I148=1),Inputs!$N$34,IF(AND(D148=2,I148=1),Inputs!$N$35,IF(AND(D148=3,I148=1),Inputs!$N$36,IF(AND(D148=4,I148=1),Inputs!$N$37,0))))</f>
        <v>0</v>
      </c>
      <c r="AF148" s="19">
        <f>IF(AND(D148=1,I148=1),Inputs!$N$51,IF(AND(D148=2,I148=1),Inputs!$N$52,IF(AND(D148=3,I148=1),Inputs!$N$53,IF(AND(D148=4,I148=1),Inputs!$N$54,0))))</f>
        <v>0</v>
      </c>
      <c r="AG148" s="19" t="e">
        <f t="shared" si="28"/>
        <v>#N/A</v>
      </c>
      <c r="AH148" s="19" t="e">
        <f t="shared" si="29"/>
        <v>#N/A</v>
      </c>
      <c r="AI148" s="19" t="e">
        <f t="shared" si="30"/>
        <v>#N/A</v>
      </c>
      <c r="AJ148" s="19" t="e">
        <f>IF(K148=2,Inputs!$B$7,IF(K148=3,Inputs!$B$8,IF(K148=4,Inputs!$B$9,IF(K148=5,Inputs!$B$10,IF(K148=6,Inputs!$B$11)))))</f>
        <v>#N/A</v>
      </c>
      <c r="AK148" s="19">
        <f>Inputs!$B$65+C148</f>
        <v>500</v>
      </c>
      <c r="AL148" s="19" t="e">
        <f t="shared" si="31"/>
        <v>#N/A</v>
      </c>
      <c r="AM148" s="19" t="e">
        <f t="shared" si="32"/>
        <v>#N/A</v>
      </c>
      <c r="AN148" s="19" t="e">
        <f t="shared" si="22"/>
        <v>#N/A</v>
      </c>
      <c r="AO148" s="19" t="e">
        <f t="shared" si="23"/>
        <v>#N/A</v>
      </c>
      <c r="AP148" s="19" t="e">
        <f t="shared" si="24"/>
        <v>#N/A</v>
      </c>
      <c r="AQ148" s="22">
        <f t="shared" si="25"/>
        <v>0</v>
      </c>
      <c r="AR148" s="22">
        <f t="shared" si="26"/>
        <v>0</v>
      </c>
      <c r="AS148" s="22">
        <f>IF(AND(AQ148&gt;=Inputs!$B$15,D148=2),MAX(C148,Inputs!$B$15),AQ148)</f>
        <v>0</v>
      </c>
      <c r="AT148" s="22">
        <f>IF(AND(AR148&gt;=Inputs!$B$15,D148=2),MAX(C148,Inputs!$B$15),AR148)</f>
        <v>0</v>
      </c>
      <c r="AU148" s="22">
        <f>IF(AND(AS148&gt;=Inputs!$B$16,D148&lt;4),MAX(C148,Inputs!$B$16),AS148)</f>
        <v>0</v>
      </c>
      <c r="AV148" s="22">
        <f>IF(AND(AT148&gt;=Inputs!$B$16,D148&lt;4),MAX(C148,Inputs!$B$16),AT148)</f>
        <v>0</v>
      </c>
      <c r="AW148" s="20">
        <f>IF(AU148&gt;Inputs!$B$17,Inputs!$B$17,AU148)</f>
        <v>0</v>
      </c>
      <c r="AX148" s="20">
        <f>IF(AV148&gt;Inputs!$B$17,Inputs!$B$17,AV148)</f>
        <v>0</v>
      </c>
    </row>
    <row r="149" spans="1:50" x14ac:dyDescent="0.25">
      <c r="A149" s="1">
        <f>Levels!A150</f>
        <v>0</v>
      </c>
      <c r="B149" s="1">
        <f>Levels!B150</f>
        <v>0</v>
      </c>
      <c r="C149" s="15">
        <f>IF(AND(E149=0,F149=1),Levels!C150,'2014-2015'!AW149)</f>
        <v>0</v>
      </c>
      <c r="D149" s="1">
        <f>Levels!G150</f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 t="e">
        <f>Levels!AF150</f>
        <v>#N/A</v>
      </c>
      <c r="K149" s="1" t="e">
        <f>Levels!AG150</f>
        <v>#N/A</v>
      </c>
      <c r="L149" s="1" t="e">
        <f t="shared" si="27"/>
        <v>#N/A</v>
      </c>
      <c r="M149" s="19">
        <f>IF(D149=1,Inputs!$J$25,IF(D149=2,Inputs!$J$26,IF(D149=3,Inputs!$J$27,IF(D149=4,Inputs!$J$28,0))))</f>
        <v>0</v>
      </c>
      <c r="N149" s="19">
        <f>IF(D149=1,Inputs!$J$42,IF(D149=2,Inputs!$J$43,IF(D149=3,Inputs!$J$44,IF(D149=4,Inputs!$J$45,0))))</f>
        <v>0</v>
      </c>
      <c r="O149" s="19">
        <f>IF(D149=1,Inputs!$K$25,IF(D149=2,Inputs!$K$26,IF(D149=3,Inputs!$K$27,IF(D149=4,Inputs!$K$28,0))))</f>
        <v>0</v>
      </c>
      <c r="P149" s="19">
        <f>IF(D149=1,Inputs!$K$42,IF(D149=2,Inputs!$K$43,IF(D149=3,Inputs!$K$44,IF(D149=4,Inputs!$K$45,0))))</f>
        <v>0</v>
      </c>
      <c r="Q149" s="19">
        <f>IF(AND(D149=1,G149=1),Inputs!$L$25,IF(AND(D149=2,G149=1),Inputs!$L$26,IF(AND(D149=3,G149=1),Inputs!$L$27,IF(AND(D149=4,G149=1),Inputs!$L$28,0))))</f>
        <v>0</v>
      </c>
      <c r="R149" s="19">
        <f>IF(AND(D149=1,G149=1),Inputs!$L$42,IF(AND(D149=2,G149=1),Inputs!$L$43,IF(AND(D149=3,G149=1),Inputs!$L$44,IF(AND(D149=4,G149=1),Inputs!$L$45,0))))</f>
        <v>0</v>
      </c>
      <c r="S149" s="19">
        <f>IF(AND(D149=1,H149=1),Inputs!$M$25,IF(AND(D149=2,H149=1),Inputs!$M$26,IF(AND(D149=3,H149=1),Inputs!$M$27,IF(AND(D149=4,H149=1),Inputs!$M$28,0))))</f>
        <v>0</v>
      </c>
      <c r="T149" s="19">
        <f>IF(AND(D149=1,H149=1),Inputs!$M$42,IF(AND(D149=2,H149=1),Inputs!$M$43,IF(AND(D149=3,H149=1),Inputs!$M$44,IF(AND(D149=4,H149=1),Inputs!$M$45,0))))</f>
        <v>0</v>
      </c>
      <c r="U149" s="19">
        <f>IF(AND(D149=1,I149=1),Inputs!$N$25,IF(AND(D149=2,I149=1),Inputs!$N$26,IF(AND(D149=3,I149=1),Inputs!$N$27,IF(AND(D149=4,I149=1),Inputs!$N$28,0))))</f>
        <v>0</v>
      </c>
      <c r="V149" s="19">
        <f>IF(AND(D149=1,I149=1),Inputs!$N$42,IF(AND(D149=2,I149=1),Inputs!$N$43,IF(AND(D149=3,I149=1),Inputs!$N$44,IF(AND(D149=4,I149=1),Inputs!$N$45,0))))</f>
        <v>0</v>
      </c>
      <c r="W149" s="19">
        <f>IF(D149=1,Inputs!$J$34,IF(D149=2,Inputs!$J$35,IF(D149=3,Inputs!$J$36,IF(D149=4,Inputs!$J$37,0))))</f>
        <v>0</v>
      </c>
      <c r="X149" s="19">
        <f>IF(D149=1,Inputs!$J$51,IF(D149=2,Inputs!$J$52,IF(D149=3,Inputs!$J$53,IF(D149=4,Inputs!$J$54,0))))</f>
        <v>0</v>
      </c>
      <c r="Y149" s="19">
        <f>IF(D149=1,Inputs!$K$34,IF(D149=2,Inputs!$K$35,IF(D149=3,Inputs!$K$36,IF(D149=4,Inputs!$K$37,0))))</f>
        <v>0</v>
      </c>
      <c r="Z149" s="19">
        <f>IF(D149=1,Inputs!$K$51,IF(D149=2,Inputs!$K$52,IF(D149=3,Inputs!$K$53,IF(D149=4,Inputs!$K$54,0))))</f>
        <v>0</v>
      </c>
      <c r="AA149" s="19">
        <f>IF(AND(D149=1,G149=1),Inputs!$L$34,IF(AND(D149=2,G149=1),Inputs!$L$35,IF(AND(D149=3,G149=1),Inputs!$L$36,IF(AND(D149=4,G149=1),Inputs!$L$37,0))))</f>
        <v>0</v>
      </c>
      <c r="AB149" s="19">
        <f>IF(AND(D149=1,G149=1),Inputs!$L$51,IF(AND(D149=2,G149=1),Inputs!$L$52,IF(AND(D149=3,G149=1),Inputs!$L$53,IF(AND(D149=4,G149=1),Inputs!$L$54,0))))</f>
        <v>0</v>
      </c>
      <c r="AC149" s="19">
        <f>IF(AND(D149=1,H149=1),Inputs!$M$34,IF(AND(D149=2,H149=1),Inputs!$M$35,IF(AND(D149=3,H149=1),Inputs!$M$36,IF(AND(D149=4,H149=1),Inputs!$M$37,0))))</f>
        <v>0</v>
      </c>
      <c r="AD149" s="19">
        <f>IF(AND(D149=1,H149=1),Inputs!$M$51,IF(AND(D149=2,H149=1),Inputs!$M$52,IF(AND(D149=3,H149=1),Inputs!$M$53,IF(AND(D149=4,H149=1),Inputs!$M$54,0))))</f>
        <v>0</v>
      </c>
      <c r="AE149" s="19">
        <f>IF(AND(D149=1,I149=1),Inputs!$N$34,IF(AND(D149=2,I149=1),Inputs!$N$35,IF(AND(D149=3,I149=1),Inputs!$N$36,IF(AND(D149=4,I149=1),Inputs!$N$37,0))))</f>
        <v>0</v>
      </c>
      <c r="AF149" s="19">
        <f>IF(AND(D149=1,I149=1),Inputs!$N$51,IF(AND(D149=2,I149=1),Inputs!$N$52,IF(AND(D149=3,I149=1),Inputs!$N$53,IF(AND(D149=4,I149=1),Inputs!$N$54,0))))</f>
        <v>0</v>
      </c>
      <c r="AG149" s="19" t="e">
        <f t="shared" si="28"/>
        <v>#N/A</v>
      </c>
      <c r="AH149" s="19" t="e">
        <f t="shared" si="29"/>
        <v>#N/A</v>
      </c>
      <c r="AI149" s="19" t="e">
        <f t="shared" si="30"/>
        <v>#N/A</v>
      </c>
      <c r="AJ149" s="19" t="e">
        <f>IF(K149=2,Inputs!$B$7,IF(K149=3,Inputs!$B$8,IF(K149=4,Inputs!$B$9,IF(K149=5,Inputs!$B$10,IF(K149=6,Inputs!$B$11)))))</f>
        <v>#N/A</v>
      </c>
      <c r="AK149" s="19">
        <f>Inputs!$B$65+C149</f>
        <v>500</v>
      </c>
      <c r="AL149" s="19" t="e">
        <f t="shared" si="31"/>
        <v>#N/A</v>
      </c>
      <c r="AM149" s="19" t="e">
        <f t="shared" si="32"/>
        <v>#N/A</v>
      </c>
      <c r="AN149" s="19" t="e">
        <f t="shared" si="22"/>
        <v>#N/A</v>
      </c>
      <c r="AO149" s="19" t="e">
        <f t="shared" si="23"/>
        <v>#N/A</v>
      </c>
      <c r="AP149" s="19" t="e">
        <f t="shared" si="24"/>
        <v>#N/A</v>
      </c>
      <c r="AQ149" s="22">
        <f t="shared" si="25"/>
        <v>0</v>
      </c>
      <c r="AR149" s="22">
        <f t="shared" si="26"/>
        <v>0</v>
      </c>
      <c r="AS149" s="22">
        <f>IF(AND(AQ149&gt;=Inputs!$B$15,D149=2),MAX(C149,Inputs!$B$15),AQ149)</f>
        <v>0</v>
      </c>
      <c r="AT149" s="22">
        <f>IF(AND(AR149&gt;=Inputs!$B$15,D149=2),MAX(C149,Inputs!$B$15),AR149)</f>
        <v>0</v>
      </c>
      <c r="AU149" s="22">
        <f>IF(AND(AS149&gt;=Inputs!$B$16,D149&lt;4),MAX(C149,Inputs!$B$16),AS149)</f>
        <v>0</v>
      </c>
      <c r="AV149" s="22">
        <f>IF(AND(AT149&gt;=Inputs!$B$16,D149&lt;4),MAX(C149,Inputs!$B$16),AT149)</f>
        <v>0</v>
      </c>
      <c r="AW149" s="20">
        <f>IF(AU149&gt;Inputs!$B$17,Inputs!$B$17,AU149)</f>
        <v>0</v>
      </c>
      <c r="AX149" s="20">
        <f>IF(AV149&gt;Inputs!$B$17,Inputs!$B$17,AV149)</f>
        <v>0</v>
      </c>
    </row>
    <row r="150" spans="1:50" x14ac:dyDescent="0.25">
      <c r="A150" s="1">
        <f>Levels!A151</f>
        <v>0</v>
      </c>
      <c r="B150" s="1">
        <f>Levels!B151</f>
        <v>0</v>
      </c>
      <c r="C150" s="15">
        <f>IF(AND(E150=0,F150=1),Levels!C151,'2014-2015'!AW150)</f>
        <v>0</v>
      </c>
      <c r="D150" s="1">
        <f>Levels!G151</f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 t="e">
        <f>Levels!AF151</f>
        <v>#N/A</v>
      </c>
      <c r="K150" s="1" t="e">
        <f>Levels!AG151</f>
        <v>#N/A</v>
      </c>
      <c r="L150" s="1" t="e">
        <f t="shared" si="27"/>
        <v>#N/A</v>
      </c>
      <c r="M150" s="19">
        <f>IF(D150=1,Inputs!$J$25,IF(D150=2,Inputs!$J$26,IF(D150=3,Inputs!$J$27,IF(D150=4,Inputs!$J$28,0))))</f>
        <v>0</v>
      </c>
      <c r="N150" s="19">
        <f>IF(D150=1,Inputs!$J$42,IF(D150=2,Inputs!$J$43,IF(D150=3,Inputs!$J$44,IF(D150=4,Inputs!$J$45,0))))</f>
        <v>0</v>
      </c>
      <c r="O150" s="19">
        <f>IF(D150=1,Inputs!$K$25,IF(D150=2,Inputs!$K$26,IF(D150=3,Inputs!$K$27,IF(D150=4,Inputs!$K$28,0))))</f>
        <v>0</v>
      </c>
      <c r="P150" s="19">
        <f>IF(D150=1,Inputs!$K$42,IF(D150=2,Inputs!$K$43,IF(D150=3,Inputs!$K$44,IF(D150=4,Inputs!$K$45,0))))</f>
        <v>0</v>
      </c>
      <c r="Q150" s="19">
        <f>IF(AND(D150=1,G150=1),Inputs!$L$25,IF(AND(D150=2,G150=1),Inputs!$L$26,IF(AND(D150=3,G150=1),Inputs!$L$27,IF(AND(D150=4,G150=1),Inputs!$L$28,0))))</f>
        <v>0</v>
      </c>
      <c r="R150" s="19">
        <f>IF(AND(D150=1,G150=1),Inputs!$L$42,IF(AND(D150=2,G150=1),Inputs!$L$43,IF(AND(D150=3,G150=1),Inputs!$L$44,IF(AND(D150=4,G150=1),Inputs!$L$45,0))))</f>
        <v>0</v>
      </c>
      <c r="S150" s="19">
        <f>IF(AND(D150=1,H150=1),Inputs!$M$25,IF(AND(D150=2,H150=1),Inputs!$M$26,IF(AND(D150=3,H150=1),Inputs!$M$27,IF(AND(D150=4,H150=1),Inputs!$M$28,0))))</f>
        <v>0</v>
      </c>
      <c r="T150" s="19">
        <f>IF(AND(D150=1,H150=1),Inputs!$M$42,IF(AND(D150=2,H150=1),Inputs!$M$43,IF(AND(D150=3,H150=1),Inputs!$M$44,IF(AND(D150=4,H150=1),Inputs!$M$45,0))))</f>
        <v>0</v>
      </c>
      <c r="U150" s="19">
        <f>IF(AND(D150=1,I150=1),Inputs!$N$25,IF(AND(D150=2,I150=1),Inputs!$N$26,IF(AND(D150=3,I150=1),Inputs!$N$27,IF(AND(D150=4,I150=1),Inputs!$N$28,0))))</f>
        <v>0</v>
      </c>
      <c r="V150" s="19">
        <f>IF(AND(D150=1,I150=1),Inputs!$N$42,IF(AND(D150=2,I150=1),Inputs!$N$43,IF(AND(D150=3,I150=1),Inputs!$N$44,IF(AND(D150=4,I150=1),Inputs!$N$45,0))))</f>
        <v>0</v>
      </c>
      <c r="W150" s="19">
        <f>IF(D150=1,Inputs!$J$34,IF(D150=2,Inputs!$J$35,IF(D150=3,Inputs!$J$36,IF(D150=4,Inputs!$J$37,0))))</f>
        <v>0</v>
      </c>
      <c r="X150" s="19">
        <f>IF(D150=1,Inputs!$J$51,IF(D150=2,Inputs!$J$52,IF(D150=3,Inputs!$J$53,IF(D150=4,Inputs!$J$54,0))))</f>
        <v>0</v>
      </c>
      <c r="Y150" s="19">
        <f>IF(D150=1,Inputs!$K$34,IF(D150=2,Inputs!$K$35,IF(D150=3,Inputs!$K$36,IF(D150=4,Inputs!$K$37,0))))</f>
        <v>0</v>
      </c>
      <c r="Z150" s="19">
        <f>IF(D150=1,Inputs!$K$51,IF(D150=2,Inputs!$K$52,IF(D150=3,Inputs!$K$53,IF(D150=4,Inputs!$K$54,0))))</f>
        <v>0</v>
      </c>
      <c r="AA150" s="19">
        <f>IF(AND(D150=1,G150=1),Inputs!$L$34,IF(AND(D150=2,G150=1),Inputs!$L$35,IF(AND(D150=3,G150=1),Inputs!$L$36,IF(AND(D150=4,G150=1),Inputs!$L$37,0))))</f>
        <v>0</v>
      </c>
      <c r="AB150" s="19">
        <f>IF(AND(D150=1,G150=1),Inputs!$L$51,IF(AND(D150=2,G150=1),Inputs!$L$52,IF(AND(D150=3,G150=1),Inputs!$L$53,IF(AND(D150=4,G150=1),Inputs!$L$54,0))))</f>
        <v>0</v>
      </c>
      <c r="AC150" s="19">
        <f>IF(AND(D150=1,H150=1),Inputs!$M$34,IF(AND(D150=2,H150=1),Inputs!$M$35,IF(AND(D150=3,H150=1),Inputs!$M$36,IF(AND(D150=4,H150=1),Inputs!$M$37,0))))</f>
        <v>0</v>
      </c>
      <c r="AD150" s="19">
        <f>IF(AND(D150=1,H150=1),Inputs!$M$51,IF(AND(D150=2,H150=1),Inputs!$M$52,IF(AND(D150=3,H150=1),Inputs!$M$53,IF(AND(D150=4,H150=1),Inputs!$M$54,0))))</f>
        <v>0</v>
      </c>
      <c r="AE150" s="19">
        <f>IF(AND(D150=1,I150=1),Inputs!$N$34,IF(AND(D150=2,I150=1),Inputs!$N$35,IF(AND(D150=3,I150=1),Inputs!$N$36,IF(AND(D150=4,I150=1),Inputs!$N$37,0))))</f>
        <v>0</v>
      </c>
      <c r="AF150" s="19">
        <f>IF(AND(D150=1,I150=1),Inputs!$N$51,IF(AND(D150=2,I150=1),Inputs!$N$52,IF(AND(D150=3,I150=1),Inputs!$N$53,IF(AND(D150=4,I150=1),Inputs!$N$54,0))))</f>
        <v>0</v>
      </c>
      <c r="AG150" s="19" t="e">
        <f t="shared" si="28"/>
        <v>#N/A</v>
      </c>
      <c r="AH150" s="19" t="e">
        <f t="shared" si="29"/>
        <v>#N/A</v>
      </c>
      <c r="AI150" s="19" t="e">
        <f t="shared" si="30"/>
        <v>#N/A</v>
      </c>
      <c r="AJ150" s="19" t="e">
        <f>IF(K150=2,Inputs!$B$7,IF(K150=3,Inputs!$B$8,IF(K150=4,Inputs!$B$9,IF(K150=5,Inputs!$B$10,IF(K150=6,Inputs!$B$11)))))</f>
        <v>#N/A</v>
      </c>
      <c r="AK150" s="19">
        <f>Inputs!$B$65+C150</f>
        <v>500</v>
      </c>
      <c r="AL150" s="19" t="e">
        <f t="shared" si="31"/>
        <v>#N/A</v>
      </c>
      <c r="AM150" s="19" t="e">
        <f t="shared" si="32"/>
        <v>#N/A</v>
      </c>
      <c r="AN150" s="19" t="e">
        <f t="shared" si="22"/>
        <v>#N/A</v>
      </c>
      <c r="AO150" s="19" t="e">
        <f t="shared" si="23"/>
        <v>#N/A</v>
      </c>
      <c r="AP150" s="19" t="e">
        <f t="shared" si="24"/>
        <v>#N/A</v>
      </c>
      <c r="AQ150" s="22">
        <f t="shared" si="25"/>
        <v>0</v>
      </c>
      <c r="AR150" s="22">
        <f t="shared" si="26"/>
        <v>0</v>
      </c>
      <c r="AS150" s="22">
        <f>IF(AND(AQ150&gt;=Inputs!$B$15,D150=2),MAX(C150,Inputs!$B$15),AQ150)</f>
        <v>0</v>
      </c>
      <c r="AT150" s="22">
        <f>IF(AND(AR150&gt;=Inputs!$B$15,D150=2),MAX(C150,Inputs!$B$15),AR150)</f>
        <v>0</v>
      </c>
      <c r="AU150" s="22">
        <f>IF(AND(AS150&gt;=Inputs!$B$16,D150&lt;4),MAX(C150,Inputs!$B$16),AS150)</f>
        <v>0</v>
      </c>
      <c r="AV150" s="22">
        <f>IF(AND(AT150&gt;=Inputs!$B$16,D150&lt;4),MAX(C150,Inputs!$B$16),AT150)</f>
        <v>0</v>
      </c>
      <c r="AW150" s="20">
        <f>IF(AU150&gt;Inputs!$B$17,Inputs!$B$17,AU150)</f>
        <v>0</v>
      </c>
      <c r="AX150" s="20">
        <f>IF(AV150&gt;Inputs!$B$17,Inputs!$B$17,AV150)</f>
        <v>0</v>
      </c>
    </row>
    <row r="151" spans="1:50" x14ac:dyDescent="0.25">
      <c r="A151" s="1">
        <f>Levels!A152</f>
        <v>0</v>
      </c>
      <c r="B151" s="1">
        <f>Levels!B152</f>
        <v>0</v>
      </c>
      <c r="C151" s="15">
        <f>IF(AND(E151=0,F151=1),Levels!C152,'2014-2015'!AW151)</f>
        <v>0</v>
      </c>
      <c r="D151" s="1">
        <f>Levels!G152</f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 t="e">
        <f>Levels!AF152</f>
        <v>#N/A</v>
      </c>
      <c r="K151" s="1" t="e">
        <f>Levels!AG152</f>
        <v>#N/A</v>
      </c>
      <c r="L151" s="1" t="e">
        <f t="shared" si="27"/>
        <v>#N/A</v>
      </c>
      <c r="M151" s="19">
        <f>IF(D151=1,Inputs!$J$25,IF(D151=2,Inputs!$J$26,IF(D151=3,Inputs!$J$27,IF(D151=4,Inputs!$J$28,0))))</f>
        <v>0</v>
      </c>
      <c r="N151" s="19">
        <f>IF(D151=1,Inputs!$J$42,IF(D151=2,Inputs!$J$43,IF(D151=3,Inputs!$J$44,IF(D151=4,Inputs!$J$45,0))))</f>
        <v>0</v>
      </c>
      <c r="O151" s="19">
        <f>IF(D151=1,Inputs!$K$25,IF(D151=2,Inputs!$K$26,IF(D151=3,Inputs!$K$27,IF(D151=4,Inputs!$K$28,0))))</f>
        <v>0</v>
      </c>
      <c r="P151" s="19">
        <f>IF(D151=1,Inputs!$K$42,IF(D151=2,Inputs!$K$43,IF(D151=3,Inputs!$K$44,IF(D151=4,Inputs!$K$45,0))))</f>
        <v>0</v>
      </c>
      <c r="Q151" s="19">
        <f>IF(AND(D151=1,G151=1),Inputs!$L$25,IF(AND(D151=2,G151=1),Inputs!$L$26,IF(AND(D151=3,G151=1),Inputs!$L$27,IF(AND(D151=4,G151=1),Inputs!$L$28,0))))</f>
        <v>0</v>
      </c>
      <c r="R151" s="19">
        <f>IF(AND(D151=1,G151=1),Inputs!$L$42,IF(AND(D151=2,G151=1),Inputs!$L$43,IF(AND(D151=3,G151=1),Inputs!$L$44,IF(AND(D151=4,G151=1),Inputs!$L$45,0))))</f>
        <v>0</v>
      </c>
      <c r="S151" s="19">
        <f>IF(AND(D151=1,H151=1),Inputs!$M$25,IF(AND(D151=2,H151=1),Inputs!$M$26,IF(AND(D151=3,H151=1),Inputs!$M$27,IF(AND(D151=4,H151=1),Inputs!$M$28,0))))</f>
        <v>0</v>
      </c>
      <c r="T151" s="19">
        <f>IF(AND(D151=1,H151=1),Inputs!$M$42,IF(AND(D151=2,H151=1),Inputs!$M$43,IF(AND(D151=3,H151=1),Inputs!$M$44,IF(AND(D151=4,H151=1),Inputs!$M$45,0))))</f>
        <v>0</v>
      </c>
      <c r="U151" s="19">
        <f>IF(AND(D151=1,I151=1),Inputs!$N$25,IF(AND(D151=2,I151=1),Inputs!$N$26,IF(AND(D151=3,I151=1),Inputs!$N$27,IF(AND(D151=4,I151=1),Inputs!$N$28,0))))</f>
        <v>0</v>
      </c>
      <c r="V151" s="19">
        <f>IF(AND(D151=1,I151=1),Inputs!$N$42,IF(AND(D151=2,I151=1),Inputs!$N$43,IF(AND(D151=3,I151=1),Inputs!$N$44,IF(AND(D151=4,I151=1),Inputs!$N$45,0))))</f>
        <v>0</v>
      </c>
      <c r="W151" s="19">
        <f>IF(D151=1,Inputs!$J$34,IF(D151=2,Inputs!$J$35,IF(D151=3,Inputs!$J$36,IF(D151=4,Inputs!$J$37,0))))</f>
        <v>0</v>
      </c>
      <c r="X151" s="19">
        <f>IF(D151=1,Inputs!$J$51,IF(D151=2,Inputs!$J$52,IF(D151=3,Inputs!$J$53,IF(D151=4,Inputs!$J$54,0))))</f>
        <v>0</v>
      </c>
      <c r="Y151" s="19">
        <f>IF(D151=1,Inputs!$K$34,IF(D151=2,Inputs!$K$35,IF(D151=3,Inputs!$K$36,IF(D151=4,Inputs!$K$37,0))))</f>
        <v>0</v>
      </c>
      <c r="Z151" s="19">
        <f>IF(D151=1,Inputs!$K$51,IF(D151=2,Inputs!$K$52,IF(D151=3,Inputs!$K$53,IF(D151=4,Inputs!$K$54,0))))</f>
        <v>0</v>
      </c>
      <c r="AA151" s="19">
        <f>IF(AND(D151=1,G151=1),Inputs!$L$34,IF(AND(D151=2,G151=1),Inputs!$L$35,IF(AND(D151=3,G151=1),Inputs!$L$36,IF(AND(D151=4,G151=1),Inputs!$L$37,0))))</f>
        <v>0</v>
      </c>
      <c r="AB151" s="19">
        <f>IF(AND(D151=1,G151=1),Inputs!$L$51,IF(AND(D151=2,G151=1),Inputs!$L$52,IF(AND(D151=3,G151=1),Inputs!$L$53,IF(AND(D151=4,G151=1),Inputs!$L$54,0))))</f>
        <v>0</v>
      </c>
      <c r="AC151" s="19">
        <f>IF(AND(D151=1,H151=1),Inputs!$M$34,IF(AND(D151=2,H151=1),Inputs!$M$35,IF(AND(D151=3,H151=1),Inputs!$M$36,IF(AND(D151=4,H151=1),Inputs!$M$37,0))))</f>
        <v>0</v>
      </c>
      <c r="AD151" s="19">
        <f>IF(AND(D151=1,H151=1),Inputs!$M$51,IF(AND(D151=2,H151=1),Inputs!$M$52,IF(AND(D151=3,H151=1),Inputs!$M$53,IF(AND(D151=4,H151=1),Inputs!$M$54,0))))</f>
        <v>0</v>
      </c>
      <c r="AE151" s="19">
        <f>IF(AND(D151=1,I151=1),Inputs!$N$34,IF(AND(D151=2,I151=1),Inputs!$N$35,IF(AND(D151=3,I151=1),Inputs!$N$36,IF(AND(D151=4,I151=1),Inputs!$N$37,0))))</f>
        <v>0</v>
      </c>
      <c r="AF151" s="19">
        <f>IF(AND(D151=1,I151=1),Inputs!$N$51,IF(AND(D151=2,I151=1),Inputs!$N$52,IF(AND(D151=3,I151=1),Inputs!$N$53,IF(AND(D151=4,I151=1),Inputs!$N$54,0))))</f>
        <v>0</v>
      </c>
      <c r="AG151" s="19" t="e">
        <f t="shared" si="28"/>
        <v>#N/A</v>
      </c>
      <c r="AH151" s="19" t="e">
        <f t="shared" si="29"/>
        <v>#N/A</v>
      </c>
      <c r="AI151" s="19" t="e">
        <f t="shared" si="30"/>
        <v>#N/A</v>
      </c>
      <c r="AJ151" s="19" t="e">
        <f>IF(K151=2,Inputs!$B$7,IF(K151=3,Inputs!$B$8,IF(K151=4,Inputs!$B$9,IF(K151=5,Inputs!$B$10,IF(K151=6,Inputs!$B$11)))))</f>
        <v>#N/A</v>
      </c>
      <c r="AK151" s="19">
        <f>Inputs!$B$65+C151</f>
        <v>500</v>
      </c>
      <c r="AL151" s="19" t="e">
        <f t="shared" si="31"/>
        <v>#N/A</v>
      </c>
      <c r="AM151" s="19" t="e">
        <f t="shared" si="32"/>
        <v>#N/A</v>
      </c>
      <c r="AN151" s="19" t="e">
        <f t="shared" si="22"/>
        <v>#N/A</v>
      </c>
      <c r="AO151" s="19" t="e">
        <f t="shared" si="23"/>
        <v>#N/A</v>
      </c>
      <c r="AP151" s="19" t="e">
        <f t="shared" si="24"/>
        <v>#N/A</v>
      </c>
      <c r="AQ151" s="22">
        <f t="shared" si="25"/>
        <v>0</v>
      </c>
      <c r="AR151" s="22">
        <f t="shared" si="26"/>
        <v>0</v>
      </c>
      <c r="AS151" s="22">
        <f>IF(AND(AQ151&gt;=Inputs!$B$15,D151=2),MAX(C151,Inputs!$B$15),AQ151)</f>
        <v>0</v>
      </c>
      <c r="AT151" s="22">
        <f>IF(AND(AR151&gt;=Inputs!$B$15,D151=2),MAX(C151,Inputs!$B$15),AR151)</f>
        <v>0</v>
      </c>
      <c r="AU151" s="22">
        <f>IF(AND(AS151&gt;=Inputs!$B$16,D151&lt;4),MAX(C151,Inputs!$B$16),AS151)</f>
        <v>0</v>
      </c>
      <c r="AV151" s="22">
        <f>IF(AND(AT151&gt;=Inputs!$B$16,D151&lt;4),MAX(C151,Inputs!$B$16),AT151)</f>
        <v>0</v>
      </c>
      <c r="AW151" s="20">
        <f>IF(AU151&gt;Inputs!$B$17,Inputs!$B$17,AU151)</f>
        <v>0</v>
      </c>
      <c r="AX151" s="20">
        <f>IF(AV151&gt;Inputs!$B$17,Inputs!$B$17,AV151)</f>
        <v>0</v>
      </c>
    </row>
    <row r="152" spans="1:50" x14ac:dyDescent="0.25">
      <c r="A152" s="1">
        <f>Levels!A153</f>
        <v>0</v>
      </c>
      <c r="B152" s="1">
        <f>Levels!B153</f>
        <v>0</v>
      </c>
      <c r="C152" s="15">
        <f>IF(AND(E152=0,F152=1),Levels!C153,'2014-2015'!AW152)</f>
        <v>0</v>
      </c>
      <c r="D152" s="1">
        <f>Levels!G153</f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 t="e">
        <f>Levels!AF153</f>
        <v>#N/A</v>
      </c>
      <c r="K152" s="1" t="e">
        <f>Levels!AG153</f>
        <v>#N/A</v>
      </c>
      <c r="L152" s="1" t="e">
        <f t="shared" si="27"/>
        <v>#N/A</v>
      </c>
      <c r="M152" s="19">
        <f>IF(D152=1,Inputs!$J$25,IF(D152=2,Inputs!$J$26,IF(D152=3,Inputs!$J$27,IF(D152=4,Inputs!$J$28,0))))</f>
        <v>0</v>
      </c>
      <c r="N152" s="19">
        <f>IF(D152=1,Inputs!$J$42,IF(D152=2,Inputs!$J$43,IF(D152=3,Inputs!$J$44,IF(D152=4,Inputs!$J$45,0))))</f>
        <v>0</v>
      </c>
      <c r="O152" s="19">
        <f>IF(D152=1,Inputs!$K$25,IF(D152=2,Inputs!$K$26,IF(D152=3,Inputs!$K$27,IF(D152=4,Inputs!$K$28,0))))</f>
        <v>0</v>
      </c>
      <c r="P152" s="19">
        <f>IF(D152=1,Inputs!$K$42,IF(D152=2,Inputs!$K$43,IF(D152=3,Inputs!$K$44,IF(D152=4,Inputs!$K$45,0))))</f>
        <v>0</v>
      </c>
      <c r="Q152" s="19">
        <f>IF(AND(D152=1,G152=1),Inputs!$L$25,IF(AND(D152=2,G152=1),Inputs!$L$26,IF(AND(D152=3,G152=1),Inputs!$L$27,IF(AND(D152=4,G152=1),Inputs!$L$28,0))))</f>
        <v>0</v>
      </c>
      <c r="R152" s="19">
        <f>IF(AND(D152=1,G152=1),Inputs!$L$42,IF(AND(D152=2,G152=1),Inputs!$L$43,IF(AND(D152=3,G152=1),Inputs!$L$44,IF(AND(D152=4,G152=1),Inputs!$L$45,0))))</f>
        <v>0</v>
      </c>
      <c r="S152" s="19">
        <f>IF(AND(D152=1,H152=1),Inputs!$M$25,IF(AND(D152=2,H152=1),Inputs!$M$26,IF(AND(D152=3,H152=1),Inputs!$M$27,IF(AND(D152=4,H152=1),Inputs!$M$28,0))))</f>
        <v>0</v>
      </c>
      <c r="T152" s="19">
        <f>IF(AND(D152=1,H152=1),Inputs!$M$42,IF(AND(D152=2,H152=1),Inputs!$M$43,IF(AND(D152=3,H152=1),Inputs!$M$44,IF(AND(D152=4,H152=1),Inputs!$M$45,0))))</f>
        <v>0</v>
      </c>
      <c r="U152" s="19">
        <f>IF(AND(D152=1,I152=1),Inputs!$N$25,IF(AND(D152=2,I152=1),Inputs!$N$26,IF(AND(D152=3,I152=1),Inputs!$N$27,IF(AND(D152=4,I152=1),Inputs!$N$28,0))))</f>
        <v>0</v>
      </c>
      <c r="V152" s="19">
        <f>IF(AND(D152=1,I152=1),Inputs!$N$42,IF(AND(D152=2,I152=1),Inputs!$N$43,IF(AND(D152=3,I152=1),Inputs!$N$44,IF(AND(D152=4,I152=1),Inputs!$N$45,0))))</f>
        <v>0</v>
      </c>
      <c r="W152" s="19">
        <f>IF(D152=1,Inputs!$J$34,IF(D152=2,Inputs!$J$35,IF(D152=3,Inputs!$J$36,IF(D152=4,Inputs!$J$37,0))))</f>
        <v>0</v>
      </c>
      <c r="X152" s="19">
        <f>IF(D152=1,Inputs!$J$51,IF(D152=2,Inputs!$J$52,IF(D152=3,Inputs!$J$53,IF(D152=4,Inputs!$J$54,0))))</f>
        <v>0</v>
      </c>
      <c r="Y152" s="19">
        <f>IF(D152=1,Inputs!$K$34,IF(D152=2,Inputs!$K$35,IF(D152=3,Inputs!$K$36,IF(D152=4,Inputs!$K$37,0))))</f>
        <v>0</v>
      </c>
      <c r="Z152" s="19">
        <f>IF(D152=1,Inputs!$K$51,IF(D152=2,Inputs!$K$52,IF(D152=3,Inputs!$K$53,IF(D152=4,Inputs!$K$54,0))))</f>
        <v>0</v>
      </c>
      <c r="AA152" s="19">
        <f>IF(AND(D152=1,G152=1),Inputs!$L$34,IF(AND(D152=2,G152=1),Inputs!$L$35,IF(AND(D152=3,G152=1),Inputs!$L$36,IF(AND(D152=4,G152=1),Inputs!$L$37,0))))</f>
        <v>0</v>
      </c>
      <c r="AB152" s="19">
        <f>IF(AND(D152=1,G152=1),Inputs!$L$51,IF(AND(D152=2,G152=1),Inputs!$L$52,IF(AND(D152=3,G152=1),Inputs!$L$53,IF(AND(D152=4,G152=1),Inputs!$L$54,0))))</f>
        <v>0</v>
      </c>
      <c r="AC152" s="19">
        <f>IF(AND(D152=1,H152=1),Inputs!$M$34,IF(AND(D152=2,H152=1),Inputs!$M$35,IF(AND(D152=3,H152=1),Inputs!$M$36,IF(AND(D152=4,H152=1),Inputs!$M$37,0))))</f>
        <v>0</v>
      </c>
      <c r="AD152" s="19">
        <f>IF(AND(D152=1,H152=1),Inputs!$M$51,IF(AND(D152=2,H152=1),Inputs!$M$52,IF(AND(D152=3,H152=1),Inputs!$M$53,IF(AND(D152=4,H152=1),Inputs!$M$54,0))))</f>
        <v>0</v>
      </c>
      <c r="AE152" s="19">
        <f>IF(AND(D152=1,I152=1),Inputs!$N$34,IF(AND(D152=2,I152=1),Inputs!$N$35,IF(AND(D152=3,I152=1),Inputs!$N$36,IF(AND(D152=4,I152=1),Inputs!$N$37,0))))</f>
        <v>0</v>
      </c>
      <c r="AF152" s="19">
        <f>IF(AND(D152=1,I152=1),Inputs!$N$51,IF(AND(D152=2,I152=1),Inputs!$N$52,IF(AND(D152=3,I152=1),Inputs!$N$53,IF(AND(D152=4,I152=1),Inputs!$N$54,0))))</f>
        <v>0</v>
      </c>
      <c r="AG152" s="19" t="e">
        <f t="shared" si="28"/>
        <v>#N/A</v>
      </c>
      <c r="AH152" s="19" t="e">
        <f t="shared" si="29"/>
        <v>#N/A</v>
      </c>
      <c r="AI152" s="19" t="e">
        <f t="shared" si="30"/>
        <v>#N/A</v>
      </c>
      <c r="AJ152" s="19" t="e">
        <f>IF(K152=2,Inputs!$B$7,IF(K152=3,Inputs!$B$8,IF(K152=4,Inputs!$B$9,IF(K152=5,Inputs!$B$10,IF(K152=6,Inputs!$B$11)))))</f>
        <v>#N/A</v>
      </c>
      <c r="AK152" s="19">
        <f>Inputs!$B$65+C152</f>
        <v>500</v>
      </c>
      <c r="AL152" s="19" t="e">
        <f t="shared" si="31"/>
        <v>#N/A</v>
      </c>
      <c r="AM152" s="19" t="e">
        <f t="shared" si="32"/>
        <v>#N/A</v>
      </c>
      <c r="AN152" s="19" t="e">
        <f t="shared" si="22"/>
        <v>#N/A</v>
      </c>
      <c r="AO152" s="19" t="e">
        <f t="shared" si="23"/>
        <v>#N/A</v>
      </c>
      <c r="AP152" s="19" t="e">
        <f t="shared" si="24"/>
        <v>#N/A</v>
      </c>
      <c r="AQ152" s="22">
        <f t="shared" si="25"/>
        <v>0</v>
      </c>
      <c r="AR152" s="22">
        <f t="shared" si="26"/>
        <v>0</v>
      </c>
      <c r="AS152" s="22">
        <f>IF(AND(AQ152&gt;=Inputs!$B$15,D152=2),MAX(C152,Inputs!$B$15),AQ152)</f>
        <v>0</v>
      </c>
      <c r="AT152" s="22">
        <f>IF(AND(AR152&gt;=Inputs!$B$15,D152=2),MAX(C152,Inputs!$B$15),AR152)</f>
        <v>0</v>
      </c>
      <c r="AU152" s="22">
        <f>IF(AND(AS152&gt;=Inputs!$B$16,D152&lt;4),MAX(C152,Inputs!$B$16),AS152)</f>
        <v>0</v>
      </c>
      <c r="AV152" s="22">
        <f>IF(AND(AT152&gt;=Inputs!$B$16,D152&lt;4),MAX(C152,Inputs!$B$16),AT152)</f>
        <v>0</v>
      </c>
      <c r="AW152" s="20">
        <f>IF(AU152&gt;Inputs!$B$17,Inputs!$B$17,AU152)</f>
        <v>0</v>
      </c>
      <c r="AX152" s="20">
        <f>IF(AV152&gt;Inputs!$B$17,Inputs!$B$17,AV152)</f>
        <v>0</v>
      </c>
    </row>
    <row r="153" spans="1:50" x14ac:dyDescent="0.25">
      <c r="A153" s="1">
        <f>Levels!A154</f>
        <v>0</v>
      </c>
      <c r="B153" s="1">
        <f>Levels!B154</f>
        <v>0</v>
      </c>
      <c r="C153" s="15">
        <f>IF(AND(E153=0,F153=1),Levels!C154,'2014-2015'!AW153)</f>
        <v>0</v>
      </c>
      <c r="D153" s="1">
        <f>Levels!G154</f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 t="e">
        <f>Levels!AF154</f>
        <v>#N/A</v>
      </c>
      <c r="K153" s="1" t="e">
        <f>Levels!AG154</f>
        <v>#N/A</v>
      </c>
      <c r="L153" s="1" t="e">
        <f t="shared" si="27"/>
        <v>#N/A</v>
      </c>
      <c r="M153" s="19">
        <f>IF(D153=1,Inputs!$J$25,IF(D153=2,Inputs!$J$26,IF(D153=3,Inputs!$J$27,IF(D153=4,Inputs!$J$28,0))))</f>
        <v>0</v>
      </c>
      <c r="N153" s="19">
        <f>IF(D153=1,Inputs!$J$42,IF(D153=2,Inputs!$J$43,IF(D153=3,Inputs!$J$44,IF(D153=4,Inputs!$J$45,0))))</f>
        <v>0</v>
      </c>
      <c r="O153" s="19">
        <f>IF(D153=1,Inputs!$K$25,IF(D153=2,Inputs!$K$26,IF(D153=3,Inputs!$K$27,IF(D153=4,Inputs!$K$28,0))))</f>
        <v>0</v>
      </c>
      <c r="P153" s="19">
        <f>IF(D153=1,Inputs!$K$42,IF(D153=2,Inputs!$K$43,IF(D153=3,Inputs!$K$44,IF(D153=4,Inputs!$K$45,0))))</f>
        <v>0</v>
      </c>
      <c r="Q153" s="19">
        <f>IF(AND(D153=1,G153=1),Inputs!$L$25,IF(AND(D153=2,G153=1),Inputs!$L$26,IF(AND(D153=3,G153=1),Inputs!$L$27,IF(AND(D153=4,G153=1),Inputs!$L$28,0))))</f>
        <v>0</v>
      </c>
      <c r="R153" s="19">
        <f>IF(AND(D153=1,G153=1),Inputs!$L$42,IF(AND(D153=2,G153=1),Inputs!$L$43,IF(AND(D153=3,G153=1),Inputs!$L$44,IF(AND(D153=4,G153=1),Inputs!$L$45,0))))</f>
        <v>0</v>
      </c>
      <c r="S153" s="19">
        <f>IF(AND(D153=1,H153=1),Inputs!$M$25,IF(AND(D153=2,H153=1),Inputs!$M$26,IF(AND(D153=3,H153=1),Inputs!$M$27,IF(AND(D153=4,H153=1),Inputs!$M$28,0))))</f>
        <v>0</v>
      </c>
      <c r="T153" s="19">
        <f>IF(AND(D153=1,H153=1),Inputs!$M$42,IF(AND(D153=2,H153=1),Inputs!$M$43,IF(AND(D153=3,H153=1),Inputs!$M$44,IF(AND(D153=4,H153=1),Inputs!$M$45,0))))</f>
        <v>0</v>
      </c>
      <c r="U153" s="19">
        <f>IF(AND(D153=1,I153=1),Inputs!$N$25,IF(AND(D153=2,I153=1),Inputs!$N$26,IF(AND(D153=3,I153=1),Inputs!$N$27,IF(AND(D153=4,I153=1),Inputs!$N$28,0))))</f>
        <v>0</v>
      </c>
      <c r="V153" s="19">
        <f>IF(AND(D153=1,I153=1),Inputs!$N$42,IF(AND(D153=2,I153=1),Inputs!$N$43,IF(AND(D153=3,I153=1),Inputs!$N$44,IF(AND(D153=4,I153=1),Inputs!$N$45,0))))</f>
        <v>0</v>
      </c>
      <c r="W153" s="19">
        <f>IF(D153=1,Inputs!$J$34,IF(D153=2,Inputs!$J$35,IF(D153=3,Inputs!$J$36,IF(D153=4,Inputs!$J$37,0))))</f>
        <v>0</v>
      </c>
      <c r="X153" s="19">
        <f>IF(D153=1,Inputs!$J$51,IF(D153=2,Inputs!$J$52,IF(D153=3,Inputs!$J$53,IF(D153=4,Inputs!$J$54,0))))</f>
        <v>0</v>
      </c>
      <c r="Y153" s="19">
        <f>IF(D153=1,Inputs!$K$34,IF(D153=2,Inputs!$K$35,IF(D153=3,Inputs!$K$36,IF(D153=4,Inputs!$K$37,0))))</f>
        <v>0</v>
      </c>
      <c r="Z153" s="19">
        <f>IF(D153=1,Inputs!$K$51,IF(D153=2,Inputs!$K$52,IF(D153=3,Inputs!$K$53,IF(D153=4,Inputs!$K$54,0))))</f>
        <v>0</v>
      </c>
      <c r="AA153" s="19">
        <f>IF(AND(D153=1,G153=1),Inputs!$L$34,IF(AND(D153=2,G153=1),Inputs!$L$35,IF(AND(D153=3,G153=1),Inputs!$L$36,IF(AND(D153=4,G153=1),Inputs!$L$37,0))))</f>
        <v>0</v>
      </c>
      <c r="AB153" s="19">
        <f>IF(AND(D153=1,G153=1),Inputs!$L$51,IF(AND(D153=2,G153=1),Inputs!$L$52,IF(AND(D153=3,G153=1),Inputs!$L$53,IF(AND(D153=4,G153=1),Inputs!$L$54,0))))</f>
        <v>0</v>
      </c>
      <c r="AC153" s="19">
        <f>IF(AND(D153=1,H153=1),Inputs!$M$34,IF(AND(D153=2,H153=1),Inputs!$M$35,IF(AND(D153=3,H153=1),Inputs!$M$36,IF(AND(D153=4,H153=1),Inputs!$M$37,0))))</f>
        <v>0</v>
      </c>
      <c r="AD153" s="19">
        <f>IF(AND(D153=1,H153=1),Inputs!$M$51,IF(AND(D153=2,H153=1),Inputs!$M$52,IF(AND(D153=3,H153=1),Inputs!$M$53,IF(AND(D153=4,H153=1),Inputs!$M$54,0))))</f>
        <v>0</v>
      </c>
      <c r="AE153" s="19">
        <f>IF(AND(D153=1,I153=1),Inputs!$N$34,IF(AND(D153=2,I153=1),Inputs!$N$35,IF(AND(D153=3,I153=1),Inputs!$N$36,IF(AND(D153=4,I153=1),Inputs!$N$37,0))))</f>
        <v>0</v>
      </c>
      <c r="AF153" s="19">
        <f>IF(AND(D153=1,I153=1),Inputs!$N$51,IF(AND(D153=2,I153=1),Inputs!$N$52,IF(AND(D153=3,I153=1),Inputs!$N$53,IF(AND(D153=4,I153=1),Inputs!$N$54,0))))</f>
        <v>0</v>
      </c>
      <c r="AG153" s="19" t="e">
        <f t="shared" si="28"/>
        <v>#N/A</v>
      </c>
      <c r="AH153" s="19" t="e">
        <f t="shared" si="29"/>
        <v>#N/A</v>
      </c>
      <c r="AI153" s="19" t="e">
        <f t="shared" si="30"/>
        <v>#N/A</v>
      </c>
      <c r="AJ153" s="19" t="e">
        <f>IF(K153=2,Inputs!$B$7,IF(K153=3,Inputs!$B$8,IF(K153=4,Inputs!$B$9,IF(K153=5,Inputs!$B$10,IF(K153=6,Inputs!$B$11)))))</f>
        <v>#N/A</v>
      </c>
      <c r="AK153" s="19">
        <f>Inputs!$B$65+C153</f>
        <v>500</v>
      </c>
      <c r="AL153" s="19" t="e">
        <f t="shared" si="31"/>
        <v>#N/A</v>
      </c>
      <c r="AM153" s="19" t="e">
        <f t="shared" si="32"/>
        <v>#N/A</v>
      </c>
      <c r="AN153" s="19" t="e">
        <f t="shared" si="22"/>
        <v>#N/A</v>
      </c>
      <c r="AO153" s="19" t="e">
        <f t="shared" si="23"/>
        <v>#N/A</v>
      </c>
      <c r="AP153" s="19" t="e">
        <f t="shared" si="24"/>
        <v>#N/A</v>
      </c>
      <c r="AQ153" s="22">
        <f t="shared" si="25"/>
        <v>0</v>
      </c>
      <c r="AR153" s="22">
        <f t="shared" si="26"/>
        <v>0</v>
      </c>
      <c r="AS153" s="22">
        <f>IF(AND(AQ153&gt;=Inputs!$B$15,D153=2),MAX(C153,Inputs!$B$15),AQ153)</f>
        <v>0</v>
      </c>
      <c r="AT153" s="22">
        <f>IF(AND(AR153&gt;=Inputs!$B$15,D153=2),MAX(C153,Inputs!$B$15),AR153)</f>
        <v>0</v>
      </c>
      <c r="AU153" s="22">
        <f>IF(AND(AS153&gt;=Inputs!$B$16,D153&lt;4),MAX(C153,Inputs!$B$16),AS153)</f>
        <v>0</v>
      </c>
      <c r="AV153" s="22">
        <f>IF(AND(AT153&gt;=Inputs!$B$16,D153&lt;4),MAX(C153,Inputs!$B$16),AT153)</f>
        <v>0</v>
      </c>
      <c r="AW153" s="20">
        <f>IF(AU153&gt;Inputs!$B$17,Inputs!$B$17,AU153)</f>
        <v>0</v>
      </c>
      <c r="AX153" s="20">
        <f>IF(AV153&gt;Inputs!$B$17,Inputs!$B$17,AV153)</f>
        <v>0</v>
      </c>
    </row>
    <row r="154" spans="1:50" x14ac:dyDescent="0.25">
      <c r="A154" s="1">
        <f>Levels!A155</f>
        <v>0</v>
      </c>
      <c r="B154" s="1">
        <f>Levels!B155</f>
        <v>0</v>
      </c>
      <c r="C154" s="15">
        <f>IF(AND(E154=0,F154=1),Levels!C155,'2014-2015'!AW154)</f>
        <v>0</v>
      </c>
      <c r="D154" s="1">
        <f>Levels!G155</f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 t="e">
        <f>Levels!AF155</f>
        <v>#N/A</v>
      </c>
      <c r="K154" s="1" t="e">
        <f>Levels!AG155</f>
        <v>#N/A</v>
      </c>
      <c r="L154" s="1" t="e">
        <f t="shared" si="27"/>
        <v>#N/A</v>
      </c>
      <c r="M154" s="19">
        <f>IF(D154=1,Inputs!$J$25,IF(D154=2,Inputs!$J$26,IF(D154=3,Inputs!$J$27,IF(D154=4,Inputs!$J$28,0))))</f>
        <v>0</v>
      </c>
      <c r="N154" s="19">
        <f>IF(D154=1,Inputs!$J$42,IF(D154=2,Inputs!$J$43,IF(D154=3,Inputs!$J$44,IF(D154=4,Inputs!$J$45,0))))</f>
        <v>0</v>
      </c>
      <c r="O154" s="19">
        <f>IF(D154=1,Inputs!$K$25,IF(D154=2,Inputs!$K$26,IF(D154=3,Inputs!$K$27,IF(D154=4,Inputs!$K$28,0))))</f>
        <v>0</v>
      </c>
      <c r="P154" s="19">
        <f>IF(D154=1,Inputs!$K$42,IF(D154=2,Inputs!$K$43,IF(D154=3,Inputs!$K$44,IF(D154=4,Inputs!$K$45,0))))</f>
        <v>0</v>
      </c>
      <c r="Q154" s="19">
        <f>IF(AND(D154=1,G154=1),Inputs!$L$25,IF(AND(D154=2,G154=1),Inputs!$L$26,IF(AND(D154=3,G154=1),Inputs!$L$27,IF(AND(D154=4,G154=1),Inputs!$L$28,0))))</f>
        <v>0</v>
      </c>
      <c r="R154" s="19">
        <f>IF(AND(D154=1,G154=1),Inputs!$L$42,IF(AND(D154=2,G154=1),Inputs!$L$43,IF(AND(D154=3,G154=1),Inputs!$L$44,IF(AND(D154=4,G154=1),Inputs!$L$45,0))))</f>
        <v>0</v>
      </c>
      <c r="S154" s="19">
        <f>IF(AND(D154=1,H154=1),Inputs!$M$25,IF(AND(D154=2,H154=1),Inputs!$M$26,IF(AND(D154=3,H154=1),Inputs!$M$27,IF(AND(D154=4,H154=1),Inputs!$M$28,0))))</f>
        <v>0</v>
      </c>
      <c r="T154" s="19">
        <f>IF(AND(D154=1,H154=1),Inputs!$M$42,IF(AND(D154=2,H154=1),Inputs!$M$43,IF(AND(D154=3,H154=1),Inputs!$M$44,IF(AND(D154=4,H154=1),Inputs!$M$45,0))))</f>
        <v>0</v>
      </c>
      <c r="U154" s="19">
        <f>IF(AND(D154=1,I154=1),Inputs!$N$25,IF(AND(D154=2,I154=1),Inputs!$N$26,IF(AND(D154=3,I154=1),Inputs!$N$27,IF(AND(D154=4,I154=1),Inputs!$N$28,0))))</f>
        <v>0</v>
      </c>
      <c r="V154" s="19">
        <f>IF(AND(D154=1,I154=1),Inputs!$N$42,IF(AND(D154=2,I154=1),Inputs!$N$43,IF(AND(D154=3,I154=1),Inputs!$N$44,IF(AND(D154=4,I154=1),Inputs!$N$45,0))))</f>
        <v>0</v>
      </c>
      <c r="W154" s="19">
        <f>IF(D154=1,Inputs!$J$34,IF(D154=2,Inputs!$J$35,IF(D154=3,Inputs!$J$36,IF(D154=4,Inputs!$J$37,0))))</f>
        <v>0</v>
      </c>
      <c r="X154" s="19">
        <f>IF(D154=1,Inputs!$J$51,IF(D154=2,Inputs!$J$52,IF(D154=3,Inputs!$J$53,IF(D154=4,Inputs!$J$54,0))))</f>
        <v>0</v>
      </c>
      <c r="Y154" s="19">
        <f>IF(D154=1,Inputs!$K$34,IF(D154=2,Inputs!$K$35,IF(D154=3,Inputs!$K$36,IF(D154=4,Inputs!$K$37,0))))</f>
        <v>0</v>
      </c>
      <c r="Z154" s="19">
        <f>IF(D154=1,Inputs!$K$51,IF(D154=2,Inputs!$K$52,IF(D154=3,Inputs!$K$53,IF(D154=4,Inputs!$K$54,0))))</f>
        <v>0</v>
      </c>
      <c r="AA154" s="19">
        <f>IF(AND(D154=1,G154=1),Inputs!$L$34,IF(AND(D154=2,G154=1),Inputs!$L$35,IF(AND(D154=3,G154=1),Inputs!$L$36,IF(AND(D154=4,G154=1),Inputs!$L$37,0))))</f>
        <v>0</v>
      </c>
      <c r="AB154" s="19">
        <f>IF(AND(D154=1,G154=1),Inputs!$L$51,IF(AND(D154=2,G154=1),Inputs!$L$52,IF(AND(D154=3,G154=1),Inputs!$L$53,IF(AND(D154=4,G154=1),Inputs!$L$54,0))))</f>
        <v>0</v>
      </c>
      <c r="AC154" s="19">
        <f>IF(AND(D154=1,H154=1),Inputs!$M$34,IF(AND(D154=2,H154=1),Inputs!$M$35,IF(AND(D154=3,H154=1),Inputs!$M$36,IF(AND(D154=4,H154=1),Inputs!$M$37,0))))</f>
        <v>0</v>
      </c>
      <c r="AD154" s="19">
        <f>IF(AND(D154=1,H154=1),Inputs!$M$51,IF(AND(D154=2,H154=1),Inputs!$M$52,IF(AND(D154=3,H154=1),Inputs!$M$53,IF(AND(D154=4,H154=1),Inputs!$M$54,0))))</f>
        <v>0</v>
      </c>
      <c r="AE154" s="19">
        <f>IF(AND(D154=1,I154=1),Inputs!$N$34,IF(AND(D154=2,I154=1),Inputs!$N$35,IF(AND(D154=3,I154=1),Inputs!$N$36,IF(AND(D154=4,I154=1),Inputs!$N$37,0))))</f>
        <v>0</v>
      </c>
      <c r="AF154" s="19">
        <f>IF(AND(D154=1,I154=1),Inputs!$N$51,IF(AND(D154=2,I154=1),Inputs!$N$52,IF(AND(D154=3,I154=1),Inputs!$N$53,IF(AND(D154=4,I154=1),Inputs!$N$54,0))))</f>
        <v>0</v>
      </c>
      <c r="AG154" s="19" t="e">
        <f t="shared" si="28"/>
        <v>#N/A</v>
      </c>
      <c r="AH154" s="19" t="e">
        <f t="shared" si="29"/>
        <v>#N/A</v>
      </c>
      <c r="AI154" s="19" t="e">
        <f t="shared" si="30"/>
        <v>#N/A</v>
      </c>
      <c r="AJ154" s="19" t="e">
        <f>IF(K154=2,Inputs!$B$7,IF(K154=3,Inputs!$B$8,IF(K154=4,Inputs!$B$9,IF(K154=5,Inputs!$B$10,IF(K154=6,Inputs!$B$11)))))</f>
        <v>#N/A</v>
      </c>
      <c r="AK154" s="19">
        <f>Inputs!$B$65+C154</f>
        <v>500</v>
      </c>
      <c r="AL154" s="19" t="e">
        <f t="shared" si="31"/>
        <v>#N/A</v>
      </c>
      <c r="AM154" s="19" t="e">
        <f t="shared" si="32"/>
        <v>#N/A</v>
      </c>
      <c r="AN154" s="19" t="e">
        <f t="shared" si="22"/>
        <v>#N/A</v>
      </c>
      <c r="AO154" s="19" t="e">
        <f t="shared" si="23"/>
        <v>#N/A</v>
      </c>
      <c r="AP154" s="19" t="e">
        <f t="shared" si="24"/>
        <v>#N/A</v>
      </c>
      <c r="AQ154" s="22">
        <f t="shared" si="25"/>
        <v>0</v>
      </c>
      <c r="AR154" s="22">
        <f t="shared" si="26"/>
        <v>0</v>
      </c>
      <c r="AS154" s="22">
        <f>IF(AND(AQ154&gt;=Inputs!$B$15,D154=2),MAX(C154,Inputs!$B$15),AQ154)</f>
        <v>0</v>
      </c>
      <c r="AT154" s="22">
        <f>IF(AND(AR154&gt;=Inputs!$B$15,D154=2),MAX(C154,Inputs!$B$15),AR154)</f>
        <v>0</v>
      </c>
      <c r="AU154" s="22">
        <f>IF(AND(AS154&gt;=Inputs!$B$16,D154&lt;4),MAX(C154,Inputs!$B$16),AS154)</f>
        <v>0</v>
      </c>
      <c r="AV154" s="22">
        <f>IF(AND(AT154&gt;=Inputs!$B$16,D154&lt;4),MAX(C154,Inputs!$B$16),AT154)</f>
        <v>0</v>
      </c>
      <c r="AW154" s="20">
        <f>IF(AU154&gt;Inputs!$B$17,Inputs!$B$17,AU154)</f>
        <v>0</v>
      </c>
      <c r="AX154" s="20">
        <f>IF(AV154&gt;Inputs!$B$17,Inputs!$B$17,AV154)</f>
        <v>0</v>
      </c>
    </row>
    <row r="155" spans="1:50" x14ac:dyDescent="0.25">
      <c r="A155" s="1">
        <f>Levels!A156</f>
        <v>0</v>
      </c>
      <c r="B155" s="1">
        <f>Levels!B156</f>
        <v>0</v>
      </c>
      <c r="C155" s="15">
        <f>IF(AND(E155=0,F155=1),Levels!C156,'2014-2015'!AW155)</f>
        <v>0</v>
      </c>
      <c r="D155" s="1">
        <f>Levels!G156</f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 t="e">
        <f>Levels!AF156</f>
        <v>#N/A</v>
      </c>
      <c r="K155" s="1" t="e">
        <f>Levels!AG156</f>
        <v>#N/A</v>
      </c>
      <c r="L155" s="1" t="e">
        <f t="shared" si="27"/>
        <v>#N/A</v>
      </c>
      <c r="M155" s="19">
        <f>IF(D155=1,Inputs!$J$25,IF(D155=2,Inputs!$J$26,IF(D155=3,Inputs!$J$27,IF(D155=4,Inputs!$J$28,0))))</f>
        <v>0</v>
      </c>
      <c r="N155" s="19">
        <f>IF(D155=1,Inputs!$J$42,IF(D155=2,Inputs!$J$43,IF(D155=3,Inputs!$J$44,IF(D155=4,Inputs!$J$45,0))))</f>
        <v>0</v>
      </c>
      <c r="O155" s="19">
        <f>IF(D155=1,Inputs!$K$25,IF(D155=2,Inputs!$K$26,IF(D155=3,Inputs!$K$27,IF(D155=4,Inputs!$K$28,0))))</f>
        <v>0</v>
      </c>
      <c r="P155" s="19">
        <f>IF(D155=1,Inputs!$K$42,IF(D155=2,Inputs!$K$43,IF(D155=3,Inputs!$K$44,IF(D155=4,Inputs!$K$45,0))))</f>
        <v>0</v>
      </c>
      <c r="Q155" s="19">
        <f>IF(AND(D155=1,G155=1),Inputs!$L$25,IF(AND(D155=2,G155=1),Inputs!$L$26,IF(AND(D155=3,G155=1),Inputs!$L$27,IF(AND(D155=4,G155=1),Inputs!$L$28,0))))</f>
        <v>0</v>
      </c>
      <c r="R155" s="19">
        <f>IF(AND(D155=1,G155=1),Inputs!$L$42,IF(AND(D155=2,G155=1),Inputs!$L$43,IF(AND(D155=3,G155=1),Inputs!$L$44,IF(AND(D155=4,G155=1),Inputs!$L$45,0))))</f>
        <v>0</v>
      </c>
      <c r="S155" s="19">
        <f>IF(AND(D155=1,H155=1),Inputs!$M$25,IF(AND(D155=2,H155=1),Inputs!$M$26,IF(AND(D155=3,H155=1),Inputs!$M$27,IF(AND(D155=4,H155=1),Inputs!$M$28,0))))</f>
        <v>0</v>
      </c>
      <c r="T155" s="19">
        <f>IF(AND(D155=1,H155=1),Inputs!$M$42,IF(AND(D155=2,H155=1),Inputs!$M$43,IF(AND(D155=3,H155=1),Inputs!$M$44,IF(AND(D155=4,H155=1),Inputs!$M$45,0))))</f>
        <v>0</v>
      </c>
      <c r="U155" s="19">
        <f>IF(AND(D155=1,I155=1),Inputs!$N$25,IF(AND(D155=2,I155=1),Inputs!$N$26,IF(AND(D155=3,I155=1),Inputs!$N$27,IF(AND(D155=4,I155=1),Inputs!$N$28,0))))</f>
        <v>0</v>
      </c>
      <c r="V155" s="19">
        <f>IF(AND(D155=1,I155=1),Inputs!$N$42,IF(AND(D155=2,I155=1),Inputs!$N$43,IF(AND(D155=3,I155=1),Inputs!$N$44,IF(AND(D155=4,I155=1),Inputs!$N$45,0))))</f>
        <v>0</v>
      </c>
      <c r="W155" s="19">
        <f>IF(D155=1,Inputs!$J$34,IF(D155=2,Inputs!$J$35,IF(D155=3,Inputs!$J$36,IF(D155=4,Inputs!$J$37,0))))</f>
        <v>0</v>
      </c>
      <c r="X155" s="19">
        <f>IF(D155=1,Inputs!$J$51,IF(D155=2,Inputs!$J$52,IF(D155=3,Inputs!$J$53,IF(D155=4,Inputs!$J$54,0))))</f>
        <v>0</v>
      </c>
      <c r="Y155" s="19">
        <f>IF(D155=1,Inputs!$K$34,IF(D155=2,Inputs!$K$35,IF(D155=3,Inputs!$K$36,IF(D155=4,Inputs!$K$37,0))))</f>
        <v>0</v>
      </c>
      <c r="Z155" s="19">
        <f>IF(D155=1,Inputs!$K$51,IF(D155=2,Inputs!$K$52,IF(D155=3,Inputs!$K$53,IF(D155=4,Inputs!$K$54,0))))</f>
        <v>0</v>
      </c>
      <c r="AA155" s="19">
        <f>IF(AND(D155=1,G155=1),Inputs!$L$34,IF(AND(D155=2,G155=1),Inputs!$L$35,IF(AND(D155=3,G155=1),Inputs!$L$36,IF(AND(D155=4,G155=1),Inputs!$L$37,0))))</f>
        <v>0</v>
      </c>
      <c r="AB155" s="19">
        <f>IF(AND(D155=1,G155=1),Inputs!$L$51,IF(AND(D155=2,G155=1),Inputs!$L$52,IF(AND(D155=3,G155=1),Inputs!$L$53,IF(AND(D155=4,G155=1),Inputs!$L$54,0))))</f>
        <v>0</v>
      </c>
      <c r="AC155" s="19">
        <f>IF(AND(D155=1,H155=1),Inputs!$M$34,IF(AND(D155=2,H155=1),Inputs!$M$35,IF(AND(D155=3,H155=1),Inputs!$M$36,IF(AND(D155=4,H155=1),Inputs!$M$37,0))))</f>
        <v>0</v>
      </c>
      <c r="AD155" s="19">
        <f>IF(AND(D155=1,H155=1),Inputs!$M$51,IF(AND(D155=2,H155=1),Inputs!$M$52,IF(AND(D155=3,H155=1),Inputs!$M$53,IF(AND(D155=4,H155=1),Inputs!$M$54,0))))</f>
        <v>0</v>
      </c>
      <c r="AE155" s="19">
        <f>IF(AND(D155=1,I155=1),Inputs!$N$34,IF(AND(D155=2,I155=1),Inputs!$N$35,IF(AND(D155=3,I155=1),Inputs!$N$36,IF(AND(D155=4,I155=1),Inputs!$N$37,0))))</f>
        <v>0</v>
      </c>
      <c r="AF155" s="19">
        <f>IF(AND(D155=1,I155=1),Inputs!$N$51,IF(AND(D155=2,I155=1),Inputs!$N$52,IF(AND(D155=3,I155=1),Inputs!$N$53,IF(AND(D155=4,I155=1),Inputs!$N$54,0))))</f>
        <v>0</v>
      </c>
      <c r="AG155" s="19" t="e">
        <f t="shared" si="28"/>
        <v>#N/A</v>
      </c>
      <c r="AH155" s="19" t="e">
        <f t="shared" si="29"/>
        <v>#N/A</v>
      </c>
      <c r="AI155" s="19" t="e">
        <f t="shared" si="30"/>
        <v>#N/A</v>
      </c>
      <c r="AJ155" s="19" t="e">
        <f>IF(K155=2,Inputs!$B$7,IF(K155=3,Inputs!$B$8,IF(K155=4,Inputs!$B$9,IF(K155=5,Inputs!$B$10,IF(K155=6,Inputs!$B$11)))))</f>
        <v>#N/A</v>
      </c>
      <c r="AK155" s="19">
        <f>Inputs!$B$65+C155</f>
        <v>500</v>
      </c>
      <c r="AL155" s="19" t="e">
        <f t="shared" si="31"/>
        <v>#N/A</v>
      </c>
      <c r="AM155" s="19" t="e">
        <f t="shared" si="32"/>
        <v>#N/A</v>
      </c>
      <c r="AN155" s="19" t="e">
        <f t="shared" si="22"/>
        <v>#N/A</v>
      </c>
      <c r="AO155" s="19" t="e">
        <f t="shared" si="23"/>
        <v>#N/A</v>
      </c>
      <c r="AP155" s="19" t="e">
        <f t="shared" si="24"/>
        <v>#N/A</v>
      </c>
      <c r="AQ155" s="22">
        <f t="shared" si="25"/>
        <v>0</v>
      </c>
      <c r="AR155" s="22">
        <f t="shared" si="26"/>
        <v>0</v>
      </c>
      <c r="AS155" s="22">
        <f>IF(AND(AQ155&gt;=Inputs!$B$15,D155=2),MAX(C155,Inputs!$B$15),AQ155)</f>
        <v>0</v>
      </c>
      <c r="AT155" s="22">
        <f>IF(AND(AR155&gt;=Inputs!$B$15,D155=2),MAX(C155,Inputs!$B$15),AR155)</f>
        <v>0</v>
      </c>
      <c r="AU155" s="22">
        <f>IF(AND(AS155&gt;=Inputs!$B$16,D155&lt;4),MAX(C155,Inputs!$B$16),AS155)</f>
        <v>0</v>
      </c>
      <c r="AV155" s="22">
        <f>IF(AND(AT155&gt;=Inputs!$B$16,D155&lt;4),MAX(C155,Inputs!$B$16),AT155)</f>
        <v>0</v>
      </c>
      <c r="AW155" s="20">
        <f>IF(AU155&gt;Inputs!$B$17,Inputs!$B$17,AU155)</f>
        <v>0</v>
      </c>
      <c r="AX155" s="20">
        <f>IF(AV155&gt;Inputs!$B$17,Inputs!$B$17,AV155)</f>
        <v>0</v>
      </c>
    </row>
    <row r="156" spans="1:50" x14ac:dyDescent="0.25">
      <c r="A156" s="1">
        <f>Levels!A157</f>
        <v>0</v>
      </c>
      <c r="B156" s="1">
        <f>Levels!B157</f>
        <v>0</v>
      </c>
      <c r="C156" s="15">
        <f>IF(AND(E156=0,F156=1),Levels!C157,'2014-2015'!AW156)</f>
        <v>0</v>
      </c>
      <c r="D156" s="1">
        <f>Levels!G157</f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 t="e">
        <f>Levels!AF157</f>
        <v>#N/A</v>
      </c>
      <c r="K156" s="1" t="e">
        <f>Levels!AG157</f>
        <v>#N/A</v>
      </c>
      <c r="L156" s="1" t="e">
        <f t="shared" si="27"/>
        <v>#N/A</v>
      </c>
      <c r="M156" s="19">
        <f>IF(D156=1,Inputs!$J$25,IF(D156=2,Inputs!$J$26,IF(D156=3,Inputs!$J$27,IF(D156=4,Inputs!$J$28,0))))</f>
        <v>0</v>
      </c>
      <c r="N156" s="19">
        <f>IF(D156=1,Inputs!$J$42,IF(D156=2,Inputs!$J$43,IF(D156=3,Inputs!$J$44,IF(D156=4,Inputs!$J$45,0))))</f>
        <v>0</v>
      </c>
      <c r="O156" s="19">
        <f>IF(D156=1,Inputs!$K$25,IF(D156=2,Inputs!$K$26,IF(D156=3,Inputs!$K$27,IF(D156=4,Inputs!$K$28,0))))</f>
        <v>0</v>
      </c>
      <c r="P156" s="19">
        <f>IF(D156=1,Inputs!$K$42,IF(D156=2,Inputs!$K$43,IF(D156=3,Inputs!$K$44,IF(D156=4,Inputs!$K$45,0))))</f>
        <v>0</v>
      </c>
      <c r="Q156" s="19">
        <f>IF(AND(D156=1,G156=1),Inputs!$L$25,IF(AND(D156=2,G156=1),Inputs!$L$26,IF(AND(D156=3,G156=1),Inputs!$L$27,IF(AND(D156=4,G156=1),Inputs!$L$28,0))))</f>
        <v>0</v>
      </c>
      <c r="R156" s="19">
        <f>IF(AND(D156=1,G156=1),Inputs!$L$42,IF(AND(D156=2,G156=1),Inputs!$L$43,IF(AND(D156=3,G156=1),Inputs!$L$44,IF(AND(D156=4,G156=1),Inputs!$L$45,0))))</f>
        <v>0</v>
      </c>
      <c r="S156" s="19">
        <f>IF(AND(D156=1,H156=1),Inputs!$M$25,IF(AND(D156=2,H156=1),Inputs!$M$26,IF(AND(D156=3,H156=1),Inputs!$M$27,IF(AND(D156=4,H156=1),Inputs!$M$28,0))))</f>
        <v>0</v>
      </c>
      <c r="T156" s="19">
        <f>IF(AND(D156=1,H156=1),Inputs!$M$42,IF(AND(D156=2,H156=1),Inputs!$M$43,IF(AND(D156=3,H156=1),Inputs!$M$44,IF(AND(D156=4,H156=1),Inputs!$M$45,0))))</f>
        <v>0</v>
      </c>
      <c r="U156" s="19">
        <f>IF(AND(D156=1,I156=1),Inputs!$N$25,IF(AND(D156=2,I156=1),Inputs!$N$26,IF(AND(D156=3,I156=1),Inputs!$N$27,IF(AND(D156=4,I156=1),Inputs!$N$28,0))))</f>
        <v>0</v>
      </c>
      <c r="V156" s="19">
        <f>IF(AND(D156=1,I156=1),Inputs!$N$42,IF(AND(D156=2,I156=1),Inputs!$N$43,IF(AND(D156=3,I156=1),Inputs!$N$44,IF(AND(D156=4,I156=1),Inputs!$N$45,0))))</f>
        <v>0</v>
      </c>
      <c r="W156" s="19">
        <f>IF(D156=1,Inputs!$J$34,IF(D156=2,Inputs!$J$35,IF(D156=3,Inputs!$J$36,IF(D156=4,Inputs!$J$37,0))))</f>
        <v>0</v>
      </c>
      <c r="X156" s="19">
        <f>IF(D156=1,Inputs!$J$51,IF(D156=2,Inputs!$J$52,IF(D156=3,Inputs!$J$53,IF(D156=4,Inputs!$J$54,0))))</f>
        <v>0</v>
      </c>
      <c r="Y156" s="19">
        <f>IF(D156=1,Inputs!$K$34,IF(D156=2,Inputs!$K$35,IF(D156=3,Inputs!$K$36,IF(D156=4,Inputs!$K$37,0))))</f>
        <v>0</v>
      </c>
      <c r="Z156" s="19">
        <f>IF(D156=1,Inputs!$K$51,IF(D156=2,Inputs!$K$52,IF(D156=3,Inputs!$K$53,IF(D156=4,Inputs!$K$54,0))))</f>
        <v>0</v>
      </c>
      <c r="AA156" s="19">
        <f>IF(AND(D156=1,G156=1),Inputs!$L$34,IF(AND(D156=2,G156=1),Inputs!$L$35,IF(AND(D156=3,G156=1),Inputs!$L$36,IF(AND(D156=4,G156=1),Inputs!$L$37,0))))</f>
        <v>0</v>
      </c>
      <c r="AB156" s="19">
        <f>IF(AND(D156=1,G156=1),Inputs!$L$51,IF(AND(D156=2,G156=1),Inputs!$L$52,IF(AND(D156=3,G156=1),Inputs!$L$53,IF(AND(D156=4,G156=1),Inputs!$L$54,0))))</f>
        <v>0</v>
      </c>
      <c r="AC156" s="19">
        <f>IF(AND(D156=1,H156=1),Inputs!$M$34,IF(AND(D156=2,H156=1),Inputs!$M$35,IF(AND(D156=3,H156=1),Inputs!$M$36,IF(AND(D156=4,H156=1),Inputs!$M$37,0))))</f>
        <v>0</v>
      </c>
      <c r="AD156" s="19">
        <f>IF(AND(D156=1,H156=1),Inputs!$M$51,IF(AND(D156=2,H156=1),Inputs!$M$52,IF(AND(D156=3,H156=1),Inputs!$M$53,IF(AND(D156=4,H156=1),Inputs!$M$54,0))))</f>
        <v>0</v>
      </c>
      <c r="AE156" s="19">
        <f>IF(AND(D156=1,I156=1),Inputs!$N$34,IF(AND(D156=2,I156=1),Inputs!$N$35,IF(AND(D156=3,I156=1),Inputs!$N$36,IF(AND(D156=4,I156=1),Inputs!$N$37,0))))</f>
        <v>0</v>
      </c>
      <c r="AF156" s="19">
        <f>IF(AND(D156=1,I156=1),Inputs!$N$51,IF(AND(D156=2,I156=1),Inputs!$N$52,IF(AND(D156=3,I156=1),Inputs!$N$53,IF(AND(D156=4,I156=1),Inputs!$N$54,0))))</f>
        <v>0</v>
      </c>
      <c r="AG156" s="19" t="e">
        <f t="shared" si="28"/>
        <v>#N/A</v>
      </c>
      <c r="AH156" s="19" t="e">
        <f t="shared" si="29"/>
        <v>#N/A</v>
      </c>
      <c r="AI156" s="19" t="e">
        <f t="shared" si="30"/>
        <v>#N/A</v>
      </c>
      <c r="AJ156" s="19" t="e">
        <f>IF(K156=2,Inputs!$B$7,IF(K156=3,Inputs!$B$8,IF(K156=4,Inputs!$B$9,IF(K156=5,Inputs!$B$10,IF(K156=6,Inputs!$B$11)))))</f>
        <v>#N/A</v>
      </c>
      <c r="AK156" s="19">
        <f>Inputs!$B$65+C156</f>
        <v>500</v>
      </c>
      <c r="AL156" s="19" t="e">
        <f t="shared" si="31"/>
        <v>#N/A</v>
      </c>
      <c r="AM156" s="19" t="e">
        <f t="shared" si="32"/>
        <v>#N/A</v>
      </c>
      <c r="AN156" s="19" t="e">
        <f t="shared" si="22"/>
        <v>#N/A</v>
      </c>
      <c r="AO156" s="19" t="e">
        <f t="shared" si="23"/>
        <v>#N/A</v>
      </c>
      <c r="AP156" s="19" t="e">
        <f t="shared" si="24"/>
        <v>#N/A</v>
      </c>
      <c r="AQ156" s="22">
        <f t="shared" si="25"/>
        <v>0</v>
      </c>
      <c r="AR156" s="22">
        <f t="shared" si="26"/>
        <v>0</v>
      </c>
      <c r="AS156" s="22">
        <f>IF(AND(AQ156&gt;=Inputs!$B$15,D156=2),MAX(C156,Inputs!$B$15),AQ156)</f>
        <v>0</v>
      </c>
      <c r="AT156" s="22">
        <f>IF(AND(AR156&gt;=Inputs!$B$15,D156=2),MAX(C156,Inputs!$B$15),AR156)</f>
        <v>0</v>
      </c>
      <c r="AU156" s="22">
        <f>IF(AND(AS156&gt;=Inputs!$B$16,D156&lt;4),MAX(C156,Inputs!$B$16),AS156)</f>
        <v>0</v>
      </c>
      <c r="AV156" s="22">
        <f>IF(AND(AT156&gt;=Inputs!$B$16,D156&lt;4),MAX(C156,Inputs!$B$16),AT156)</f>
        <v>0</v>
      </c>
      <c r="AW156" s="20">
        <f>IF(AU156&gt;Inputs!$B$17,Inputs!$B$17,AU156)</f>
        <v>0</v>
      </c>
      <c r="AX156" s="20">
        <f>IF(AV156&gt;Inputs!$B$17,Inputs!$B$17,AV156)</f>
        <v>0</v>
      </c>
    </row>
    <row r="157" spans="1:50" x14ac:dyDescent="0.25">
      <c r="A157" s="1">
        <f>Levels!A158</f>
        <v>0</v>
      </c>
      <c r="B157" s="1">
        <f>Levels!B158</f>
        <v>0</v>
      </c>
      <c r="C157" s="15">
        <f>IF(AND(E157=0,F157=1),Levels!C158,'2014-2015'!AW157)</f>
        <v>0</v>
      </c>
      <c r="D157" s="1">
        <f>Levels!G158</f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 t="e">
        <f>Levels!AF158</f>
        <v>#N/A</v>
      </c>
      <c r="K157" s="1" t="e">
        <f>Levels!AG158</f>
        <v>#N/A</v>
      </c>
      <c r="L157" s="1" t="e">
        <f t="shared" si="27"/>
        <v>#N/A</v>
      </c>
      <c r="M157" s="19">
        <f>IF(D157=1,Inputs!$J$25,IF(D157=2,Inputs!$J$26,IF(D157=3,Inputs!$J$27,IF(D157=4,Inputs!$J$28,0))))</f>
        <v>0</v>
      </c>
      <c r="N157" s="19">
        <f>IF(D157=1,Inputs!$J$42,IF(D157=2,Inputs!$J$43,IF(D157=3,Inputs!$J$44,IF(D157=4,Inputs!$J$45,0))))</f>
        <v>0</v>
      </c>
      <c r="O157" s="19">
        <f>IF(D157=1,Inputs!$K$25,IF(D157=2,Inputs!$K$26,IF(D157=3,Inputs!$K$27,IF(D157=4,Inputs!$K$28,0))))</f>
        <v>0</v>
      </c>
      <c r="P157" s="19">
        <f>IF(D157=1,Inputs!$K$42,IF(D157=2,Inputs!$K$43,IF(D157=3,Inputs!$K$44,IF(D157=4,Inputs!$K$45,0))))</f>
        <v>0</v>
      </c>
      <c r="Q157" s="19">
        <f>IF(AND(D157=1,G157=1),Inputs!$L$25,IF(AND(D157=2,G157=1),Inputs!$L$26,IF(AND(D157=3,G157=1),Inputs!$L$27,IF(AND(D157=4,G157=1),Inputs!$L$28,0))))</f>
        <v>0</v>
      </c>
      <c r="R157" s="19">
        <f>IF(AND(D157=1,G157=1),Inputs!$L$42,IF(AND(D157=2,G157=1),Inputs!$L$43,IF(AND(D157=3,G157=1),Inputs!$L$44,IF(AND(D157=4,G157=1),Inputs!$L$45,0))))</f>
        <v>0</v>
      </c>
      <c r="S157" s="19">
        <f>IF(AND(D157=1,H157=1),Inputs!$M$25,IF(AND(D157=2,H157=1),Inputs!$M$26,IF(AND(D157=3,H157=1),Inputs!$M$27,IF(AND(D157=4,H157=1),Inputs!$M$28,0))))</f>
        <v>0</v>
      </c>
      <c r="T157" s="19">
        <f>IF(AND(D157=1,H157=1),Inputs!$M$42,IF(AND(D157=2,H157=1),Inputs!$M$43,IF(AND(D157=3,H157=1),Inputs!$M$44,IF(AND(D157=4,H157=1),Inputs!$M$45,0))))</f>
        <v>0</v>
      </c>
      <c r="U157" s="19">
        <f>IF(AND(D157=1,I157=1),Inputs!$N$25,IF(AND(D157=2,I157=1),Inputs!$N$26,IF(AND(D157=3,I157=1),Inputs!$N$27,IF(AND(D157=4,I157=1),Inputs!$N$28,0))))</f>
        <v>0</v>
      </c>
      <c r="V157" s="19">
        <f>IF(AND(D157=1,I157=1),Inputs!$N$42,IF(AND(D157=2,I157=1),Inputs!$N$43,IF(AND(D157=3,I157=1),Inputs!$N$44,IF(AND(D157=4,I157=1),Inputs!$N$45,0))))</f>
        <v>0</v>
      </c>
      <c r="W157" s="19">
        <f>IF(D157=1,Inputs!$J$34,IF(D157=2,Inputs!$J$35,IF(D157=3,Inputs!$J$36,IF(D157=4,Inputs!$J$37,0))))</f>
        <v>0</v>
      </c>
      <c r="X157" s="19">
        <f>IF(D157=1,Inputs!$J$51,IF(D157=2,Inputs!$J$52,IF(D157=3,Inputs!$J$53,IF(D157=4,Inputs!$J$54,0))))</f>
        <v>0</v>
      </c>
      <c r="Y157" s="19">
        <f>IF(D157=1,Inputs!$K$34,IF(D157=2,Inputs!$K$35,IF(D157=3,Inputs!$K$36,IF(D157=4,Inputs!$K$37,0))))</f>
        <v>0</v>
      </c>
      <c r="Z157" s="19">
        <f>IF(D157=1,Inputs!$K$51,IF(D157=2,Inputs!$K$52,IF(D157=3,Inputs!$K$53,IF(D157=4,Inputs!$K$54,0))))</f>
        <v>0</v>
      </c>
      <c r="AA157" s="19">
        <f>IF(AND(D157=1,G157=1),Inputs!$L$34,IF(AND(D157=2,G157=1),Inputs!$L$35,IF(AND(D157=3,G157=1),Inputs!$L$36,IF(AND(D157=4,G157=1),Inputs!$L$37,0))))</f>
        <v>0</v>
      </c>
      <c r="AB157" s="19">
        <f>IF(AND(D157=1,G157=1),Inputs!$L$51,IF(AND(D157=2,G157=1),Inputs!$L$52,IF(AND(D157=3,G157=1),Inputs!$L$53,IF(AND(D157=4,G157=1),Inputs!$L$54,0))))</f>
        <v>0</v>
      </c>
      <c r="AC157" s="19">
        <f>IF(AND(D157=1,H157=1),Inputs!$M$34,IF(AND(D157=2,H157=1),Inputs!$M$35,IF(AND(D157=3,H157=1),Inputs!$M$36,IF(AND(D157=4,H157=1),Inputs!$M$37,0))))</f>
        <v>0</v>
      </c>
      <c r="AD157" s="19">
        <f>IF(AND(D157=1,H157=1),Inputs!$M$51,IF(AND(D157=2,H157=1),Inputs!$M$52,IF(AND(D157=3,H157=1),Inputs!$M$53,IF(AND(D157=4,H157=1),Inputs!$M$54,0))))</f>
        <v>0</v>
      </c>
      <c r="AE157" s="19">
        <f>IF(AND(D157=1,I157=1),Inputs!$N$34,IF(AND(D157=2,I157=1),Inputs!$N$35,IF(AND(D157=3,I157=1),Inputs!$N$36,IF(AND(D157=4,I157=1),Inputs!$N$37,0))))</f>
        <v>0</v>
      </c>
      <c r="AF157" s="19">
        <f>IF(AND(D157=1,I157=1),Inputs!$N$51,IF(AND(D157=2,I157=1),Inputs!$N$52,IF(AND(D157=3,I157=1),Inputs!$N$53,IF(AND(D157=4,I157=1),Inputs!$N$54,0))))</f>
        <v>0</v>
      </c>
      <c r="AG157" s="19" t="e">
        <f t="shared" si="28"/>
        <v>#N/A</v>
      </c>
      <c r="AH157" s="19" t="e">
        <f t="shared" si="29"/>
        <v>#N/A</v>
      </c>
      <c r="AI157" s="19" t="e">
        <f t="shared" si="30"/>
        <v>#N/A</v>
      </c>
      <c r="AJ157" s="19" t="e">
        <f>IF(K157=2,Inputs!$B$7,IF(K157=3,Inputs!$B$8,IF(K157=4,Inputs!$B$9,IF(K157=5,Inputs!$B$10,IF(K157=6,Inputs!$B$11)))))</f>
        <v>#N/A</v>
      </c>
      <c r="AK157" s="19">
        <f>Inputs!$B$65+C157</f>
        <v>500</v>
      </c>
      <c r="AL157" s="19" t="e">
        <f t="shared" si="31"/>
        <v>#N/A</v>
      </c>
      <c r="AM157" s="19" t="e">
        <f t="shared" si="32"/>
        <v>#N/A</v>
      </c>
      <c r="AN157" s="19" t="e">
        <f t="shared" si="22"/>
        <v>#N/A</v>
      </c>
      <c r="AO157" s="19" t="e">
        <f t="shared" si="23"/>
        <v>#N/A</v>
      </c>
      <c r="AP157" s="19" t="e">
        <f t="shared" si="24"/>
        <v>#N/A</v>
      </c>
      <c r="AQ157" s="22">
        <f t="shared" si="25"/>
        <v>0</v>
      </c>
      <c r="AR157" s="22">
        <f t="shared" si="26"/>
        <v>0</v>
      </c>
      <c r="AS157" s="22">
        <f>IF(AND(AQ157&gt;=Inputs!$B$15,D157=2),MAX(C157,Inputs!$B$15),AQ157)</f>
        <v>0</v>
      </c>
      <c r="AT157" s="22">
        <f>IF(AND(AR157&gt;=Inputs!$B$15,D157=2),MAX(C157,Inputs!$B$15),AR157)</f>
        <v>0</v>
      </c>
      <c r="AU157" s="22">
        <f>IF(AND(AS157&gt;=Inputs!$B$16,D157&lt;4),MAX(C157,Inputs!$B$16),AS157)</f>
        <v>0</v>
      </c>
      <c r="AV157" s="22">
        <f>IF(AND(AT157&gt;=Inputs!$B$16,D157&lt;4),MAX(C157,Inputs!$B$16),AT157)</f>
        <v>0</v>
      </c>
      <c r="AW157" s="20">
        <f>IF(AU157&gt;Inputs!$B$17,Inputs!$B$17,AU157)</f>
        <v>0</v>
      </c>
      <c r="AX157" s="20">
        <f>IF(AV157&gt;Inputs!$B$17,Inputs!$B$17,AV157)</f>
        <v>0</v>
      </c>
    </row>
    <row r="158" spans="1:50" x14ac:dyDescent="0.25">
      <c r="A158" s="1">
        <f>Levels!A159</f>
        <v>0</v>
      </c>
      <c r="B158" s="1">
        <f>Levels!B159</f>
        <v>0</v>
      </c>
      <c r="C158" s="15">
        <f>IF(AND(E158=0,F158=1),Levels!C159,'2014-2015'!AW158)</f>
        <v>0</v>
      </c>
      <c r="D158" s="1">
        <f>Levels!G159</f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 t="e">
        <f>Levels!AF159</f>
        <v>#N/A</v>
      </c>
      <c r="K158" s="1" t="e">
        <f>Levels!AG159</f>
        <v>#N/A</v>
      </c>
      <c r="L158" s="1" t="e">
        <f t="shared" si="27"/>
        <v>#N/A</v>
      </c>
      <c r="M158" s="19">
        <f>IF(D158=1,Inputs!$J$25,IF(D158=2,Inputs!$J$26,IF(D158=3,Inputs!$J$27,IF(D158=4,Inputs!$J$28,0))))</f>
        <v>0</v>
      </c>
      <c r="N158" s="19">
        <f>IF(D158=1,Inputs!$J$42,IF(D158=2,Inputs!$J$43,IF(D158=3,Inputs!$J$44,IF(D158=4,Inputs!$J$45,0))))</f>
        <v>0</v>
      </c>
      <c r="O158" s="19">
        <f>IF(D158=1,Inputs!$K$25,IF(D158=2,Inputs!$K$26,IF(D158=3,Inputs!$K$27,IF(D158=4,Inputs!$K$28,0))))</f>
        <v>0</v>
      </c>
      <c r="P158" s="19">
        <f>IF(D158=1,Inputs!$K$42,IF(D158=2,Inputs!$K$43,IF(D158=3,Inputs!$K$44,IF(D158=4,Inputs!$K$45,0))))</f>
        <v>0</v>
      </c>
      <c r="Q158" s="19">
        <f>IF(AND(D158=1,G158=1),Inputs!$L$25,IF(AND(D158=2,G158=1),Inputs!$L$26,IF(AND(D158=3,G158=1),Inputs!$L$27,IF(AND(D158=4,G158=1),Inputs!$L$28,0))))</f>
        <v>0</v>
      </c>
      <c r="R158" s="19">
        <f>IF(AND(D158=1,G158=1),Inputs!$L$42,IF(AND(D158=2,G158=1),Inputs!$L$43,IF(AND(D158=3,G158=1),Inputs!$L$44,IF(AND(D158=4,G158=1),Inputs!$L$45,0))))</f>
        <v>0</v>
      </c>
      <c r="S158" s="19">
        <f>IF(AND(D158=1,H158=1),Inputs!$M$25,IF(AND(D158=2,H158=1),Inputs!$M$26,IF(AND(D158=3,H158=1),Inputs!$M$27,IF(AND(D158=4,H158=1),Inputs!$M$28,0))))</f>
        <v>0</v>
      </c>
      <c r="T158" s="19">
        <f>IF(AND(D158=1,H158=1),Inputs!$M$42,IF(AND(D158=2,H158=1),Inputs!$M$43,IF(AND(D158=3,H158=1),Inputs!$M$44,IF(AND(D158=4,H158=1),Inputs!$M$45,0))))</f>
        <v>0</v>
      </c>
      <c r="U158" s="19">
        <f>IF(AND(D158=1,I158=1),Inputs!$N$25,IF(AND(D158=2,I158=1),Inputs!$N$26,IF(AND(D158=3,I158=1),Inputs!$N$27,IF(AND(D158=4,I158=1),Inputs!$N$28,0))))</f>
        <v>0</v>
      </c>
      <c r="V158" s="19">
        <f>IF(AND(D158=1,I158=1),Inputs!$N$42,IF(AND(D158=2,I158=1),Inputs!$N$43,IF(AND(D158=3,I158=1),Inputs!$N$44,IF(AND(D158=4,I158=1),Inputs!$N$45,0))))</f>
        <v>0</v>
      </c>
      <c r="W158" s="19">
        <f>IF(D158=1,Inputs!$J$34,IF(D158=2,Inputs!$J$35,IF(D158=3,Inputs!$J$36,IF(D158=4,Inputs!$J$37,0))))</f>
        <v>0</v>
      </c>
      <c r="X158" s="19">
        <f>IF(D158=1,Inputs!$J$51,IF(D158=2,Inputs!$J$52,IF(D158=3,Inputs!$J$53,IF(D158=4,Inputs!$J$54,0))))</f>
        <v>0</v>
      </c>
      <c r="Y158" s="19">
        <f>IF(D158=1,Inputs!$K$34,IF(D158=2,Inputs!$K$35,IF(D158=3,Inputs!$K$36,IF(D158=4,Inputs!$K$37,0))))</f>
        <v>0</v>
      </c>
      <c r="Z158" s="19">
        <f>IF(D158=1,Inputs!$K$51,IF(D158=2,Inputs!$K$52,IF(D158=3,Inputs!$K$53,IF(D158=4,Inputs!$K$54,0))))</f>
        <v>0</v>
      </c>
      <c r="AA158" s="19">
        <f>IF(AND(D158=1,G158=1),Inputs!$L$34,IF(AND(D158=2,G158=1),Inputs!$L$35,IF(AND(D158=3,G158=1),Inputs!$L$36,IF(AND(D158=4,G158=1),Inputs!$L$37,0))))</f>
        <v>0</v>
      </c>
      <c r="AB158" s="19">
        <f>IF(AND(D158=1,G158=1),Inputs!$L$51,IF(AND(D158=2,G158=1),Inputs!$L$52,IF(AND(D158=3,G158=1),Inputs!$L$53,IF(AND(D158=4,G158=1),Inputs!$L$54,0))))</f>
        <v>0</v>
      </c>
      <c r="AC158" s="19">
        <f>IF(AND(D158=1,H158=1),Inputs!$M$34,IF(AND(D158=2,H158=1),Inputs!$M$35,IF(AND(D158=3,H158=1),Inputs!$M$36,IF(AND(D158=4,H158=1),Inputs!$M$37,0))))</f>
        <v>0</v>
      </c>
      <c r="AD158" s="19">
        <f>IF(AND(D158=1,H158=1),Inputs!$M$51,IF(AND(D158=2,H158=1),Inputs!$M$52,IF(AND(D158=3,H158=1),Inputs!$M$53,IF(AND(D158=4,H158=1),Inputs!$M$54,0))))</f>
        <v>0</v>
      </c>
      <c r="AE158" s="19">
        <f>IF(AND(D158=1,I158=1),Inputs!$N$34,IF(AND(D158=2,I158=1),Inputs!$N$35,IF(AND(D158=3,I158=1),Inputs!$N$36,IF(AND(D158=4,I158=1),Inputs!$N$37,0))))</f>
        <v>0</v>
      </c>
      <c r="AF158" s="19">
        <f>IF(AND(D158=1,I158=1),Inputs!$N$51,IF(AND(D158=2,I158=1),Inputs!$N$52,IF(AND(D158=3,I158=1),Inputs!$N$53,IF(AND(D158=4,I158=1),Inputs!$N$54,0))))</f>
        <v>0</v>
      </c>
      <c r="AG158" s="19" t="e">
        <f t="shared" si="28"/>
        <v>#N/A</v>
      </c>
      <c r="AH158" s="19" t="e">
        <f t="shared" si="29"/>
        <v>#N/A</v>
      </c>
      <c r="AI158" s="19" t="e">
        <f t="shared" si="30"/>
        <v>#N/A</v>
      </c>
      <c r="AJ158" s="19" t="e">
        <f>IF(K158=2,Inputs!$B$7,IF(K158=3,Inputs!$B$8,IF(K158=4,Inputs!$B$9,IF(K158=5,Inputs!$B$10,IF(K158=6,Inputs!$B$11)))))</f>
        <v>#N/A</v>
      </c>
      <c r="AK158" s="19">
        <f>Inputs!$B$65+C158</f>
        <v>500</v>
      </c>
      <c r="AL158" s="19" t="e">
        <f t="shared" si="31"/>
        <v>#N/A</v>
      </c>
      <c r="AM158" s="19" t="e">
        <f t="shared" si="32"/>
        <v>#N/A</v>
      </c>
      <c r="AN158" s="19" t="e">
        <f t="shared" si="22"/>
        <v>#N/A</v>
      </c>
      <c r="AO158" s="19" t="e">
        <f t="shared" si="23"/>
        <v>#N/A</v>
      </c>
      <c r="AP158" s="19" t="e">
        <f t="shared" si="24"/>
        <v>#N/A</v>
      </c>
      <c r="AQ158" s="22">
        <f t="shared" si="25"/>
        <v>0</v>
      </c>
      <c r="AR158" s="22">
        <f t="shared" si="26"/>
        <v>0</v>
      </c>
      <c r="AS158" s="22">
        <f>IF(AND(AQ158&gt;=Inputs!$B$15,D158=2),MAX(C158,Inputs!$B$15),AQ158)</f>
        <v>0</v>
      </c>
      <c r="AT158" s="22">
        <f>IF(AND(AR158&gt;=Inputs!$B$15,D158=2),MAX(C158,Inputs!$B$15),AR158)</f>
        <v>0</v>
      </c>
      <c r="AU158" s="22">
        <f>IF(AND(AS158&gt;=Inputs!$B$16,D158&lt;4),MAX(C158,Inputs!$B$16),AS158)</f>
        <v>0</v>
      </c>
      <c r="AV158" s="22">
        <f>IF(AND(AT158&gt;=Inputs!$B$16,D158&lt;4),MAX(C158,Inputs!$B$16),AT158)</f>
        <v>0</v>
      </c>
      <c r="AW158" s="20">
        <f>IF(AU158&gt;Inputs!$B$17,Inputs!$B$17,AU158)</f>
        <v>0</v>
      </c>
      <c r="AX158" s="20">
        <f>IF(AV158&gt;Inputs!$B$17,Inputs!$B$17,AV158)</f>
        <v>0</v>
      </c>
    </row>
    <row r="159" spans="1:50" x14ac:dyDescent="0.25">
      <c r="A159" s="1">
        <f>Levels!A160</f>
        <v>0</v>
      </c>
      <c r="B159" s="1">
        <f>Levels!B160</f>
        <v>0</v>
      </c>
      <c r="C159" s="15">
        <f>IF(AND(E159=0,F159=1),Levels!C160,'2014-2015'!AW159)</f>
        <v>0</v>
      </c>
      <c r="D159" s="1">
        <f>Levels!G160</f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 t="e">
        <f>Levels!AF160</f>
        <v>#N/A</v>
      </c>
      <c r="K159" s="1" t="e">
        <f>Levels!AG160</f>
        <v>#N/A</v>
      </c>
      <c r="L159" s="1" t="e">
        <f t="shared" si="27"/>
        <v>#N/A</v>
      </c>
      <c r="M159" s="19">
        <f>IF(D159=1,Inputs!$J$25,IF(D159=2,Inputs!$J$26,IF(D159=3,Inputs!$J$27,IF(D159=4,Inputs!$J$28,0))))</f>
        <v>0</v>
      </c>
      <c r="N159" s="19">
        <f>IF(D159=1,Inputs!$J$42,IF(D159=2,Inputs!$J$43,IF(D159=3,Inputs!$J$44,IF(D159=4,Inputs!$J$45,0))))</f>
        <v>0</v>
      </c>
      <c r="O159" s="19">
        <f>IF(D159=1,Inputs!$K$25,IF(D159=2,Inputs!$K$26,IF(D159=3,Inputs!$K$27,IF(D159=4,Inputs!$K$28,0))))</f>
        <v>0</v>
      </c>
      <c r="P159" s="19">
        <f>IF(D159=1,Inputs!$K$42,IF(D159=2,Inputs!$K$43,IF(D159=3,Inputs!$K$44,IF(D159=4,Inputs!$K$45,0))))</f>
        <v>0</v>
      </c>
      <c r="Q159" s="19">
        <f>IF(AND(D159=1,G159=1),Inputs!$L$25,IF(AND(D159=2,G159=1),Inputs!$L$26,IF(AND(D159=3,G159=1),Inputs!$L$27,IF(AND(D159=4,G159=1),Inputs!$L$28,0))))</f>
        <v>0</v>
      </c>
      <c r="R159" s="19">
        <f>IF(AND(D159=1,G159=1),Inputs!$L$42,IF(AND(D159=2,G159=1),Inputs!$L$43,IF(AND(D159=3,G159=1),Inputs!$L$44,IF(AND(D159=4,G159=1),Inputs!$L$45,0))))</f>
        <v>0</v>
      </c>
      <c r="S159" s="19">
        <f>IF(AND(D159=1,H159=1),Inputs!$M$25,IF(AND(D159=2,H159=1),Inputs!$M$26,IF(AND(D159=3,H159=1),Inputs!$M$27,IF(AND(D159=4,H159=1),Inputs!$M$28,0))))</f>
        <v>0</v>
      </c>
      <c r="T159" s="19">
        <f>IF(AND(D159=1,H159=1),Inputs!$M$42,IF(AND(D159=2,H159=1),Inputs!$M$43,IF(AND(D159=3,H159=1),Inputs!$M$44,IF(AND(D159=4,H159=1),Inputs!$M$45,0))))</f>
        <v>0</v>
      </c>
      <c r="U159" s="19">
        <f>IF(AND(D159=1,I159=1),Inputs!$N$25,IF(AND(D159=2,I159=1),Inputs!$N$26,IF(AND(D159=3,I159=1),Inputs!$N$27,IF(AND(D159=4,I159=1),Inputs!$N$28,0))))</f>
        <v>0</v>
      </c>
      <c r="V159" s="19">
        <f>IF(AND(D159=1,I159=1),Inputs!$N$42,IF(AND(D159=2,I159=1),Inputs!$N$43,IF(AND(D159=3,I159=1),Inputs!$N$44,IF(AND(D159=4,I159=1),Inputs!$N$45,0))))</f>
        <v>0</v>
      </c>
      <c r="W159" s="19">
        <f>IF(D159=1,Inputs!$J$34,IF(D159=2,Inputs!$J$35,IF(D159=3,Inputs!$J$36,IF(D159=4,Inputs!$J$37,0))))</f>
        <v>0</v>
      </c>
      <c r="X159" s="19">
        <f>IF(D159=1,Inputs!$J$51,IF(D159=2,Inputs!$J$52,IF(D159=3,Inputs!$J$53,IF(D159=4,Inputs!$J$54,0))))</f>
        <v>0</v>
      </c>
      <c r="Y159" s="19">
        <f>IF(D159=1,Inputs!$K$34,IF(D159=2,Inputs!$K$35,IF(D159=3,Inputs!$K$36,IF(D159=4,Inputs!$K$37,0))))</f>
        <v>0</v>
      </c>
      <c r="Z159" s="19">
        <f>IF(D159=1,Inputs!$K$51,IF(D159=2,Inputs!$K$52,IF(D159=3,Inputs!$K$53,IF(D159=4,Inputs!$K$54,0))))</f>
        <v>0</v>
      </c>
      <c r="AA159" s="19">
        <f>IF(AND(D159=1,G159=1),Inputs!$L$34,IF(AND(D159=2,G159=1),Inputs!$L$35,IF(AND(D159=3,G159=1),Inputs!$L$36,IF(AND(D159=4,G159=1),Inputs!$L$37,0))))</f>
        <v>0</v>
      </c>
      <c r="AB159" s="19">
        <f>IF(AND(D159=1,G159=1),Inputs!$L$51,IF(AND(D159=2,G159=1),Inputs!$L$52,IF(AND(D159=3,G159=1),Inputs!$L$53,IF(AND(D159=4,G159=1),Inputs!$L$54,0))))</f>
        <v>0</v>
      </c>
      <c r="AC159" s="19">
        <f>IF(AND(D159=1,H159=1),Inputs!$M$34,IF(AND(D159=2,H159=1),Inputs!$M$35,IF(AND(D159=3,H159=1),Inputs!$M$36,IF(AND(D159=4,H159=1),Inputs!$M$37,0))))</f>
        <v>0</v>
      </c>
      <c r="AD159" s="19">
        <f>IF(AND(D159=1,H159=1),Inputs!$M$51,IF(AND(D159=2,H159=1),Inputs!$M$52,IF(AND(D159=3,H159=1),Inputs!$M$53,IF(AND(D159=4,H159=1),Inputs!$M$54,0))))</f>
        <v>0</v>
      </c>
      <c r="AE159" s="19">
        <f>IF(AND(D159=1,I159=1),Inputs!$N$34,IF(AND(D159=2,I159=1),Inputs!$N$35,IF(AND(D159=3,I159=1),Inputs!$N$36,IF(AND(D159=4,I159=1),Inputs!$N$37,0))))</f>
        <v>0</v>
      </c>
      <c r="AF159" s="19">
        <f>IF(AND(D159=1,I159=1),Inputs!$N$51,IF(AND(D159=2,I159=1),Inputs!$N$52,IF(AND(D159=3,I159=1),Inputs!$N$53,IF(AND(D159=4,I159=1),Inputs!$N$54,0))))</f>
        <v>0</v>
      </c>
      <c r="AG159" s="19" t="e">
        <f t="shared" si="28"/>
        <v>#N/A</v>
      </c>
      <c r="AH159" s="19" t="e">
        <f t="shared" si="29"/>
        <v>#N/A</v>
      </c>
      <c r="AI159" s="19" t="e">
        <f t="shared" si="30"/>
        <v>#N/A</v>
      </c>
      <c r="AJ159" s="19" t="e">
        <f>IF(K159=2,Inputs!$B$7,IF(K159=3,Inputs!$B$8,IF(K159=4,Inputs!$B$9,IF(K159=5,Inputs!$B$10,IF(K159=6,Inputs!$B$11)))))</f>
        <v>#N/A</v>
      </c>
      <c r="AK159" s="19">
        <f>Inputs!$B$65+C159</f>
        <v>500</v>
      </c>
      <c r="AL159" s="19" t="e">
        <f t="shared" si="31"/>
        <v>#N/A</v>
      </c>
      <c r="AM159" s="19" t="e">
        <f t="shared" si="32"/>
        <v>#N/A</v>
      </c>
      <c r="AN159" s="19" t="e">
        <f t="shared" si="22"/>
        <v>#N/A</v>
      </c>
      <c r="AO159" s="19" t="e">
        <f t="shared" si="23"/>
        <v>#N/A</v>
      </c>
      <c r="AP159" s="19" t="e">
        <f t="shared" si="24"/>
        <v>#N/A</v>
      </c>
      <c r="AQ159" s="22">
        <f t="shared" si="25"/>
        <v>0</v>
      </c>
      <c r="AR159" s="22">
        <f t="shared" si="26"/>
        <v>0</v>
      </c>
      <c r="AS159" s="22">
        <f>IF(AND(AQ159&gt;=Inputs!$B$15,D159=2),MAX(C159,Inputs!$B$15),AQ159)</f>
        <v>0</v>
      </c>
      <c r="AT159" s="22">
        <f>IF(AND(AR159&gt;=Inputs!$B$15,D159=2),MAX(C159,Inputs!$B$15),AR159)</f>
        <v>0</v>
      </c>
      <c r="AU159" s="22">
        <f>IF(AND(AS159&gt;=Inputs!$B$16,D159&lt;4),MAX(C159,Inputs!$B$16),AS159)</f>
        <v>0</v>
      </c>
      <c r="AV159" s="22">
        <f>IF(AND(AT159&gt;=Inputs!$B$16,D159&lt;4),MAX(C159,Inputs!$B$16),AT159)</f>
        <v>0</v>
      </c>
      <c r="AW159" s="20">
        <f>IF(AU159&gt;Inputs!$B$17,Inputs!$B$17,AU159)</f>
        <v>0</v>
      </c>
      <c r="AX159" s="20">
        <f>IF(AV159&gt;Inputs!$B$17,Inputs!$B$17,AV159)</f>
        <v>0</v>
      </c>
    </row>
    <row r="160" spans="1:50" x14ac:dyDescent="0.25">
      <c r="A160" s="1">
        <f>Levels!A161</f>
        <v>0</v>
      </c>
      <c r="B160" s="1">
        <f>Levels!B161</f>
        <v>0</v>
      </c>
      <c r="C160" s="15">
        <f>IF(AND(E160=0,F160=1),Levels!C161,'2014-2015'!AW160)</f>
        <v>0</v>
      </c>
      <c r="D160" s="1">
        <f>Levels!G161</f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 t="e">
        <f>Levels!AF161</f>
        <v>#N/A</v>
      </c>
      <c r="K160" s="1" t="e">
        <f>Levels!AG161</f>
        <v>#N/A</v>
      </c>
      <c r="L160" s="1" t="e">
        <f t="shared" si="27"/>
        <v>#N/A</v>
      </c>
      <c r="M160" s="19">
        <f>IF(D160=1,Inputs!$J$25,IF(D160=2,Inputs!$J$26,IF(D160=3,Inputs!$J$27,IF(D160=4,Inputs!$J$28,0))))</f>
        <v>0</v>
      </c>
      <c r="N160" s="19">
        <f>IF(D160=1,Inputs!$J$42,IF(D160=2,Inputs!$J$43,IF(D160=3,Inputs!$J$44,IF(D160=4,Inputs!$J$45,0))))</f>
        <v>0</v>
      </c>
      <c r="O160" s="19">
        <f>IF(D160=1,Inputs!$K$25,IF(D160=2,Inputs!$K$26,IF(D160=3,Inputs!$K$27,IF(D160=4,Inputs!$K$28,0))))</f>
        <v>0</v>
      </c>
      <c r="P160" s="19">
        <f>IF(D160=1,Inputs!$K$42,IF(D160=2,Inputs!$K$43,IF(D160=3,Inputs!$K$44,IF(D160=4,Inputs!$K$45,0))))</f>
        <v>0</v>
      </c>
      <c r="Q160" s="19">
        <f>IF(AND(D160=1,G160=1),Inputs!$L$25,IF(AND(D160=2,G160=1),Inputs!$L$26,IF(AND(D160=3,G160=1),Inputs!$L$27,IF(AND(D160=4,G160=1),Inputs!$L$28,0))))</f>
        <v>0</v>
      </c>
      <c r="R160" s="19">
        <f>IF(AND(D160=1,G160=1),Inputs!$L$42,IF(AND(D160=2,G160=1),Inputs!$L$43,IF(AND(D160=3,G160=1),Inputs!$L$44,IF(AND(D160=4,G160=1),Inputs!$L$45,0))))</f>
        <v>0</v>
      </c>
      <c r="S160" s="19">
        <f>IF(AND(D160=1,H160=1),Inputs!$M$25,IF(AND(D160=2,H160=1),Inputs!$M$26,IF(AND(D160=3,H160=1),Inputs!$M$27,IF(AND(D160=4,H160=1),Inputs!$M$28,0))))</f>
        <v>0</v>
      </c>
      <c r="T160" s="19">
        <f>IF(AND(D160=1,H160=1),Inputs!$M$42,IF(AND(D160=2,H160=1),Inputs!$M$43,IF(AND(D160=3,H160=1),Inputs!$M$44,IF(AND(D160=4,H160=1),Inputs!$M$45,0))))</f>
        <v>0</v>
      </c>
      <c r="U160" s="19">
        <f>IF(AND(D160=1,I160=1),Inputs!$N$25,IF(AND(D160=2,I160=1),Inputs!$N$26,IF(AND(D160=3,I160=1),Inputs!$N$27,IF(AND(D160=4,I160=1),Inputs!$N$28,0))))</f>
        <v>0</v>
      </c>
      <c r="V160" s="19">
        <f>IF(AND(D160=1,I160=1),Inputs!$N$42,IF(AND(D160=2,I160=1),Inputs!$N$43,IF(AND(D160=3,I160=1),Inputs!$N$44,IF(AND(D160=4,I160=1),Inputs!$N$45,0))))</f>
        <v>0</v>
      </c>
      <c r="W160" s="19">
        <f>IF(D160=1,Inputs!$J$34,IF(D160=2,Inputs!$J$35,IF(D160=3,Inputs!$J$36,IF(D160=4,Inputs!$J$37,0))))</f>
        <v>0</v>
      </c>
      <c r="X160" s="19">
        <f>IF(D160=1,Inputs!$J$51,IF(D160=2,Inputs!$J$52,IF(D160=3,Inputs!$J$53,IF(D160=4,Inputs!$J$54,0))))</f>
        <v>0</v>
      </c>
      <c r="Y160" s="19">
        <f>IF(D160=1,Inputs!$K$34,IF(D160=2,Inputs!$K$35,IF(D160=3,Inputs!$K$36,IF(D160=4,Inputs!$K$37,0))))</f>
        <v>0</v>
      </c>
      <c r="Z160" s="19">
        <f>IF(D160=1,Inputs!$K$51,IF(D160=2,Inputs!$K$52,IF(D160=3,Inputs!$K$53,IF(D160=4,Inputs!$K$54,0))))</f>
        <v>0</v>
      </c>
      <c r="AA160" s="19">
        <f>IF(AND(D160=1,G160=1),Inputs!$L$34,IF(AND(D160=2,G160=1),Inputs!$L$35,IF(AND(D160=3,G160=1),Inputs!$L$36,IF(AND(D160=4,G160=1),Inputs!$L$37,0))))</f>
        <v>0</v>
      </c>
      <c r="AB160" s="19">
        <f>IF(AND(D160=1,G160=1),Inputs!$L$51,IF(AND(D160=2,G160=1),Inputs!$L$52,IF(AND(D160=3,G160=1),Inputs!$L$53,IF(AND(D160=4,G160=1),Inputs!$L$54,0))))</f>
        <v>0</v>
      </c>
      <c r="AC160" s="19">
        <f>IF(AND(D160=1,H160=1),Inputs!$M$34,IF(AND(D160=2,H160=1),Inputs!$M$35,IF(AND(D160=3,H160=1),Inputs!$M$36,IF(AND(D160=4,H160=1),Inputs!$M$37,0))))</f>
        <v>0</v>
      </c>
      <c r="AD160" s="19">
        <f>IF(AND(D160=1,H160=1),Inputs!$M$51,IF(AND(D160=2,H160=1),Inputs!$M$52,IF(AND(D160=3,H160=1),Inputs!$M$53,IF(AND(D160=4,H160=1),Inputs!$M$54,0))))</f>
        <v>0</v>
      </c>
      <c r="AE160" s="19">
        <f>IF(AND(D160=1,I160=1),Inputs!$N$34,IF(AND(D160=2,I160=1),Inputs!$N$35,IF(AND(D160=3,I160=1),Inputs!$N$36,IF(AND(D160=4,I160=1),Inputs!$N$37,0))))</f>
        <v>0</v>
      </c>
      <c r="AF160" s="19">
        <f>IF(AND(D160=1,I160=1),Inputs!$N$51,IF(AND(D160=2,I160=1),Inputs!$N$52,IF(AND(D160=3,I160=1),Inputs!$N$53,IF(AND(D160=4,I160=1),Inputs!$N$54,0))))</f>
        <v>0</v>
      </c>
      <c r="AG160" s="19" t="e">
        <f t="shared" si="28"/>
        <v>#N/A</v>
      </c>
      <c r="AH160" s="19" t="e">
        <f t="shared" si="29"/>
        <v>#N/A</v>
      </c>
      <c r="AI160" s="19" t="e">
        <f t="shared" si="30"/>
        <v>#N/A</v>
      </c>
      <c r="AJ160" s="19" t="e">
        <f>IF(K160=2,Inputs!$B$7,IF(K160=3,Inputs!$B$8,IF(K160=4,Inputs!$B$9,IF(K160=5,Inputs!$B$10,IF(K160=6,Inputs!$B$11)))))</f>
        <v>#N/A</v>
      </c>
      <c r="AK160" s="19">
        <f>Inputs!$B$65+C160</f>
        <v>500</v>
      </c>
      <c r="AL160" s="19" t="e">
        <f t="shared" si="31"/>
        <v>#N/A</v>
      </c>
      <c r="AM160" s="19" t="e">
        <f t="shared" si="32"/>
        <v>#N/A</v>
      </c>
      <c r="AN160" s="19" t="e">
        <f t="shared" si="22"/>
        <v>#N/A</v>
      </c>
      <c r="AO160" s="19" t="e">
        <f t="shared" si="23"/>
        <v>#N/A</v>
      </c>
      <c r="AP160" s="19" t="e">
        <f t="shared" si="24"/>
        <v>#N/A</v>
      </c>
      <c r="AQ160" s="22">
        <f t="shared" si="25"/>
        <v>0</v>
      </c>
      <c r="AR160" s="22">
        <f t="shared" si="26"/>
        <v>0</v>
      </c>
      <c r="AS160" s="22">
        <f>IF(AND(AQ160&gt;=Inputs!$B$15,D160=2),MAX(C160,Inputs!$B$15),AQ160)</f>
        <v>0</v>
      </c>
      <c r="AT160" s="22">
        <f>IF(AND(AR160&gt;=Inputs!$B$15,D160=2),MAX(C160,Inputs!$B$15),AR160)</f>
        <v>0</v>
      </c>
      <c r="AU160" s="22">
        <f>IF(AND(AS160&gt;=Inputs!$B$16,D160&lt;4),MAX(C160,Inputs!$B$16),AS160)</f>
        <v>0</v>
      </c>
      <c r="AV160" s="22">
        <f>IF(AND(AT160&gt;=Inputs!$B$16,D160&lt;4),MAX(C160,Inputs!$B$16),AT160)</f>
        <v>0</v>
      </c>
      <c r="AW160" s="20">
        <f>IF(AU160&gt;Inputs!$B$17,Inputs!$B$17,AU160)</f>
        <v>0</v>
      </c>
      <c r="AX160" s="20">
        <f>IF(AV160&gt;Inputs!$B$17,Inputs!$B$17,AV160)</f>
        <v>0</v>
      </c>
    </row>
    <row r="161" spans="1:50" x14ac:dyDescent="0.25">
      <c r="A161" s="1">
        <f>Levels!A162</f>
        <v>0</v>
      </c>
      <c r="B161" s="1">
        <f>Levels!B162</f>
        <v>0</v>
      </c>
      <c r="C161" s="15">
        <f>IF(AND(E161=0,F161=1),Levels!C162,'2014-2015'!AW161)</f>
        <v>0</v>
      </c>
      <c r="D161" s="1">
        <f>Levels!G162</f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 t="e">
        <f>Levels!AF162</f>
        <v>#N/A</v>
      </c>
      <c r="K161" s="1" t="e">
        <f>Levels!AG162</f>
        <v>#N/A</v>
      </c>
      <c r="L161" s="1" t="e">
        <f t="shared" si="27"/>
        <v>#N/A</v>
      </c>
      <c r="M161" s="19">
        <f>IF(D161=1,Inputs!$J$25,IF(D161=2,Inputs!$J$26,IF(D161=3,Inputs!$J$27,IF(D161=4,Inputs!$J$28,0))))</f>
        <v>0</v>
      </c>
      <c r="N161" s="19">
        <f>IF(D161=1,Inputs!$J$42,IF(D161=2,Inputs!$J$43,IF(D161=3,Inputs!$J$44,IF(D161=4,Inputs!$J$45,0))))</f>
        <v>0</v>
      </c>
      <c r="O161" s="19">
        <f>IF(D161=1,Inputs!$K$25,IF(D161=2,Inputs!$K$26,IF(D161=3,Inputs!$K$27,IF(D161=4,Inputs!$K$28,0))))</f>
        <v>0</v>
      </c>
      <c r="P161" s="19">
        <f>IF(D161=1,Inputs!$K$42,IF(D161=2,Inputs!$K$43,IF(D161=3,Inputs!$K$44,IF(D161=4,Inputs!$K$45,0))))</f>
        <v>0</v>
      </c>
      <c r="Q161" s="19">
        <f>IF(AND(D161=1,G161=1),Inputs!$L$25,IF(AND(D161=2,G161=1),Inputs!$L$26,IF(AND(D161=3,G161=1),Inputs!$L$27,IF(AND(D161=4,G161=1),Inputs!$L$28,0))))</f>
        <v>0</v>
      </c>
      <c r="R161" s="19">
        <f>IF(AND(D161=1,G161=1),Inputs!$L$42,IF(AND(D161=2,G161=1),Inputs!$L$43,IF(AND(D161=3,G161=1),Inputs!$L$44,IF(AND(D161=4,G161=1),Inputs!$L$45,0))))</f>
        <v>0</v>
      </c>
      <c r="S161" s="19">
        <f>IF(AND(D161=1,H161=1),Inputs!$M$25,IF(AND(D161=2,H161=1),Inputs!$M$26,IF(AND(D161=3,H161=1),Inputs!$M$27,IF(AND(D161=4,H161=1),Inputs!$M$28,0))))</f>
        <v>0</v>
      </c>
      <c r="T161" s="19">
        <f>IF(AND(D161=1,H161=1),Inputs!$M$42,IF(AND(D161=2,H161=1),Inputs!$M$43,IF(AND(D161=3,H161=1),Inputs!$M$44,IF(AND(D161=4,H161=1),Inputs!$M$45,0))))</f>
        <v>0</v>
      </c>
      <c r="U161" s="19">
        <f>IF(AND(D161=1,I161=1),Inputs!$N$25,IF(AND(D161=2,I161=1),Inputs!$N$26,IF(AND(D161=3,I161=1),Inputs!$N$27,IF(AND(D161=4,I161=1),Inputs!$N$28,0))))</f>
        <v>0</v>
      </c>
      <c r="V161" s="19">
        <f>IF(AND(D161=1,I161=1),Inputs!$N$42,IF(AND(D161=2,I161=1),Inputs!$N$43,IF(AND(D161=3,I161=1),Inputs!$N$44,IF(AND(D161=4,I161=1),Inputs!$N$45,0))))</f>
        <v>0</v>
      </c>
      <c r="W161" s="19">
        <f>IF(D161=1,Inputs!$J$34,IF(D161=2,Inputs!$J$35,IF(D161=3,Inputs!$J$36,IF(D161=4,Inputs!$J$37,0))))</f>
        <v>0</v>
      </c>
      <c r="X161" s="19">
        <f>IF(D161=1,Inputs!$J$51,IF(D161=2,Inputs!$J$52,IF(D161=3,Inputs!$J$53,IF(D161=4,Inputs!$J$54,0))))</f>
        <v>0</v>
      </c>
      <c r="Y161" s="19">
        <f>IF(D161=1,Inputs!$K$34,IF(D161=2,Inputs!$K$35,IF(D161=3,Inputs!$K$36,IF(D161=4,Inputs!$K$37,0))))</f>
        <v>0</v>
      </c>
      <c r="Z161" s="19">
        <f>IF(D161=1,Inputs!$K$51,IF(D161=2,Inputs!$K$52,IF(D161=3,Inputs!$K$53,IF(D161=4,Inputs!$K$54,0))))</f>
        <v>0</v>
      </c>
      <c r="AA161" s="19">
        <f>IF(AND(D161=1,G161=1),Inputs!$L$34,IF(AND(D161=2,G161=1),Inputs!$L$35,IF(AND(D161=3,G161=1),Inputs!$L$36,IF(AND(D161=4,G161=1),Inputs!$L$37,0))))</f>
        <v>0</v>
      </c>
      <c r="AB161" s="19">
        <f>IF(AND(D161=1,G161=1),Inputs!$L$51,IF(AND(D161=2,G161=1),Inputs!$L$52,IF(AND(D161=3,G161=1),Inputs!$L$53,IF(AND(D161=4,G161=1),Inputs!$L$54,0))))</f>
        <v>0</v>
      </c>
      <c r="AC161" s="19">
        <f>IF(AND(D161=1,H161=1),Inputs!$M$34,IF(AND(D161=2,H161=1),Inputs!$M$35,IF(AND(D161=3,H161=1),Inputs!$M$36,IF(AND(D161=4,H161=1),Inputs!$M$37,0))))</f>
        <v>0</v>
      </c>
      <c r="AD161" s="19">
        <f>IF(AND(D161=1,H161=1),Inputs!$M$51,IF(AND(D161=2,H161=1),Inputs!$M$52,IF(AND(D161=3,H161=1),Inputs!$M$53,IF(AND(D161=4,H161=1),Inputs!$M$54,0))))</f>
        <v>0</v>
      </c>
      <c r="AE161" s="19">
        <f>IF(AND(D161=1,I161=1),Inputs!$N$34,IF(AND(D161=2,I161=1),Inputs!$N$35,IF(AND(D161=3,I161=1),Inputs!$N$36,IF(AND(D161=4,I161=1),Inputs!$N$37,0))))</f>
        <v>0</v>
      </c>
      <c r="AF161" s="19">
        <f>IF(AND(D161=1,I161=1),Inputs!$N$51,IF(AND(D161=2,I161=1),Inputs!$N$52,IF(AND(D161=3,I161=1),Inputs!$N$53,IF(AND(D161=4,I161=1),Inputs!$N$54,0))))</f>
        <v>0</v>
      </c>
      <c r="AG161" s="19" t="e">
        <f t="shared" si="28"/>
        <v>#N/A</v>
      </c>
      <c r="AH161" s="19" t="e">
        <f t="shared" si="29"/>
        <v>#N/A</v>
      </c>
      <c r="AI161" s="19" t="e">
        <f t="shared" si="30"/>
        <v>#N/A</v>
      </c>
      <c r="AJ161" s="19" t="e">
        <f>IF(K161=2,Inputs!$B$7,IF(K161=3,Inputs!$B$8,IF(K161=4,Inputs!$B$9,IF(K161=5,Inputs!$B$10,IF(K161=6,Inputs!$B$11)))))</f>
        <v>#N/A</v>
      </c>
      <c r="AK161" s="19">
        <f>Inputs!$B$65+C161</f>
        <v>500</v>
      </c>
      <c r="AL161" s="19" t="e">
        <f t="shared" si="31"/>
        <v>#N/A</v>
      </c>
      <c r="AM161" s="19" t="e">
        <f t="shared" si="32"/>
        <v>#N/A</v>
      </c>
      <c r="AN161" s="19" t="e">
        <f t="shared" si="22"/>
        <v>#N/A</v>
      </c>
      <c r="AO161" s="19" t="e">
        <f t="shared" si="23"/>
        <v>#N/A</v>
      </c>
      <c r="AP161" s="19" t="e">
        <f t="shared" si="24"/>
        <v>#N/A</v>
      </c>
      <c r="AQ161" s="22">
        <f t="shared" si="25"/>
        <v>0</v>
      </c>
      <c r="AR161" s="22">
        <f t="shared" si="26"/>
        <v>0</v>
      </c>
      <c r="AS161" s="22">
        <f>IF(AND(AQ161&gt;=Inputs!$B$15,D161=2),MAX(C161,Inputs!$B$15),AQ161)</f>
        <v>0</v>
      </c>
      <c r="AT161" s="22">
        <f>IF(AND(AR161&gt;=Inputs!$B$15,D161=2),MAX(C161,Inputs!$B$15),AR161)</f>
        <v>0</v>
      </c>
      <c r="AU161" s="22">
        <f>IF(AND(AS161&gt;=Inputs!$B$16,D161&lt;4),MAX(C161,Inputs!$B$16),AS161)</f>
        <v>0</v>
      </c>
      <c r="AV161" s="22">
        <f>IF(AND(AT161&gt;=Inputs!$B$16,D161&lt;4),MAX(C161,Inputs!$B$16),AT161)</f>
        <v>0</v>
      </c>
      <c r="AW161" s="20">
        <f>IF(AU161&gt;Inputs!$B$17,Inputs!$B$17,AU161)</f>
        <v>0</v>
      </c>
      <c r="AX161" s="20">
        <f>IF(AV161&gt;Inputs!$B$17,Inputs!$B$17,AV161)</f>
        <v>0</v>
      </c>
    </row>
    <row r="162" spans="1:50" x14ac:dyDescent="0.25">
      <c r="A162" s="1">
        <f>Levels!A163</f>
        <v>0</v>
      </c>
      <c r="B162" s="1">
        <f>Levels!B163</f>
        <v>0</v>
      </c>
      <c r="C162" s="15">
        <f>IF(AND(E162=0,F162=1),Levels!C163,'2014-2015'!AW162)</f>
        <v>0</v>
      </c>
      <c r="D162" s="1">
        <f>Levels!G163</f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 t="e">
        <f>Levels!AF163</f>
        <v>#N/A</v>
      </c>
      <c r="K162" s="1" t="e">
        <f>Levels!AG163</f>
        <v>#N/A</v>
      </c>
      <c r="L162" s="1" t="e">
        <f t="shared" si="27"/>
        <v>#N/A</v>
      </c>
      <c r="M162" s="19">
        <f>IF(D162=1,Inputs!$J$25,IF(D162=2,Inputs!$J$26,IF(D162=3,Inputs!$J$27,IF(D162=4,Inputs!$J$28,0))))</f>
        <v>0</v>
      </c>
      <c r="N162" s="19">
        <f>IF(D162=1,Inputs!$J$42,IF(D162=2,Inputs!$J$43,IF(D162=3,Inputs!$J$44,IF(D162=4,Inputs!$J$45,0))))</f>
        <v>0</v>
      </c>
      <c r="O162" s="19">
        <f>IF(D162=1,Inputs!$K$25,IF(D162=2,Inputs!$K$26,IF(D162=3,Inputs!$K$27,IF(D162=4,Inputs!$K$28,0))))</f>
        <v>0</v>
      </c>
      <c r="P162" s="19">
        <f>IF(D162=1,Inputs!$K$42,IF(D162=2,Inputs!$K$43,IF(D162=3,Inputs!$K$44,IF(D162=4,Inputs!$K$45,0))))</f>
        <v>0</v>
      </c>
      <c r="Q162" s="19">
        <f>IF(AND(D162=1,G162=1),Inputs!$L$25,IF(AND(D162=2,G162=1),Inputs!$L$26,IF(AND(D162=3,G162=1),Inputs!$L$27,IF(AND(D162=4,G162=1),Inputs!$L$28,0))))</f>
        <v>0</v>
      </c>
      <c r="R162" s="19">
        <f>IF(AND(D162=1,G162=1),Inputs!$L$42,IF(AND(D162=2,G162=1),Inputs!$L$43,IF(AND(D162=3,G162=1),Inputs!$L$44,IF(AND(D162=4,G162=1),Inputs!$L$45,0))))</f>
        <v>0</v>
      </c>
      <c r="S162" s="19">
        <f>IF(AND(D162=1,H162=1),Inputs!$M$25,IF(AND(D162=2,H162=1),Inputs!$M$26,IF(AND(D162=3,H162=1),Inputs!$M$27,IF(AND(D162=4,H162=1),Inputs!$M$28,0))))</f>
        <v>0</v>
      </c>
      <c r="T162" s="19">
        <f>IF(AND(D162=1,H162=1),Inputs!$M$42,IF(AND(D162=2,H162=1),Inputs!$M$43,IF(AND(D162=3,H162=1),Inputs!$M$44,IF(AND(D162=4,H162=1),Inputs!$M$45,0))))</f>
        <v>0</v>
      </c>
      <c r="U162" s="19">
        <f>IF(AND(D162=1,I162=1),Inputs!$N$25,IF(AND(D162=2,I162=1),Inputs!$N$26,IF(AND(D162=3,I162=1),Inputs!$N$27,IF(AND(D162=4,I162=1),Inputs!$N$28,0))))</f>
        <v>0</v>
      </c>
      <c r="V162" s="19">
        <f>IF(AND(D162=1,I162=1),Inputs!$N$42,IF(AND(D162=2,I162=1),Inputs!$N$43,IF(AND(D162=3,I162=1),Inputs!$N$44,IF(AND(D162=4,I162=1),Inputs!$N$45,0))))</f>
        <v>0</v>
      </c>
      <c r="W162" s="19">
        <f>IF(D162=1,Inputs!$J$34,IF(D162=2,Inputs!$J$35,IF(D162=3,Inputs!$J$36,IF(D162=4,Inputs!$J$37,0))))</f>
        <v>0</v>
      </c>
      <c r="X162" s="19">
        <f>IF(D162=1,Inputs!$J$51,IF(D162=2,Inputs!$J$52,IF(D162=3,Inputs!$J$53,IF(D162=4,Inputs!$J$54,0))))</f>
        <v>0</v>
      </c>
      <c r="Y162" s="19">
        <f>IF(D162=1,Inputs!$K$34,IF(D162=2,Inputs!$K$35,IF(D162=3,Inputs!$K$36,IF(D162=4,Inputs!$K$37,0))))</f>
        <v>0</v>
      </c>
      <c r="Z162" s="19">
        <f>IF(D162=1,Inputs!$K$51,IF(D162=2,Inputs!$K$52,IF(D162=3,Inputs!$K$53,IF(D162=4,Inputs!$K$54,0))))</f>
        <v>0</v>
      </c>
      <c r="AA162" s="19">
        <f>IF(AND(D162=1,G162=1),Inputs!$L$34,IF(AND(D162=2,G162=1),Inputs!$L$35,IF(AND(D162=3,G162=1),Inputs!$L$36,IF(AND(D162=4,G162=1),Inputs!$L$37,0))))</f>
        <v>0</v>
      </c>
      <c r="AB162" s="19">
        <f>IF(AND(D162=1,G162=1),Inputs!$L$51,IF(AND(D162=2,G162=1),Inputs!$L$52,IF(AND(D162=3,G162=1),Inputs!$L$53,IF(AND(D162=4,G162=1),Inputs!$L$54,0))))</f>
        <v>0</v>
      </c>
      <c r="AC162" s="19">
        <f>IF(AND(D162=1,H162=1),Inputs!$M$34,IF(AND(D162=2,H162=1),Inputs!$M$35,IF(AND(D162=3,H162=1),Inputs!$M$36,IF(AND(D162=4,H162=1),Inputs!$M$37,0))))</f>
        <v>0</v>
      </c>
      <c r="AD162" s="19">
        <f>IF(AND(D162=1,H162=1),Inputs!$M$51,IF(AND(D162=2,H162=1),Inputs!$M$52,IF(AND(D162=3,H162=1),Inputs!$M$53,IF(AND(D162=4,H162=1),Inputs!$M$54,0))))</f>
        <v>0</v>
      </c>
      <c r="AE162" s="19">
        <f>IF(AND(D162=1,I162=1),Inputs!$N$34,IF(AND(D162=2,I162=1),Inputs!$N$35,IF(AND(D162=3,I162=1),Inputs!$N$36,IF(AND(D162=4,I162=1),Inputs!$N$37,0))))</f>
        <v>0</v>
      </c>
      <c r="AF162" s="19">
        <f>IF(AND(D162=1,I162=1),Inputs!$N$51,IF(AND(D162=2,I162=1),Inputs!$N$52,IF(AND(D162=3,I162=1),Inputs!$N$53,IF(AND(D162=4,I162=1),Inputs!$N$54,0))))</f>
        <v>0</v>
      </c>
      <c r="AG162" s="19" t="e">
        <f t="shared" si="28"/>
        <v>#N/A</v>
      </c>
      <c r="AH162" s="19" t="e">
        <f t="shared" si="29"/>
        <v>#N/A</v>
      </c>
      <c r="AI162" s="19" t="e">
        <f t="shared" si="30"/>
        <v>#N/A</v>
      </c>
      <c r="AJ162" s="19" t="e">
        <f>IF(K162=2,Inputs!$B$7,IF(K162=3,Inputs!$B$8,IF(K162=4,Inputs!$B$9,IF(K162=5,Inputs!$B$10,IF(K162=6,Inputs!$B$11)))))</f>
        <v>#N/A</v>
      </c>
      <c r="AK162" s="19">
        <f>Inputs!$B$65+C162</f>
        <v>500</v>
      </c>
      <c r="AL162" s="19" t="e">
        <f t="shared" si="31"/>
        <v>#N/A</v>
      </c>
      <c r="AM162" s="19" t="e">
        <f t="shared" si="32"/>
        <v>#N/A</v>
      </c>
      <c r="AN162" s="19" t="e">
        <f t="shared" si="22"/>
        <v>#N/A</v>
      </c>
      <c r="AO162" s="19" t="e">
        <f t="shared" si="23"/>
        <v>#N/A</v>
      </c>
      <c r="AP162" s="19" t="e">
        <f t="shared" si="24"/>
        <v>#N/A</v>
      </c>
      <c r="AQ162" s="22">
        <f t="shared" si="25"/>
        <v>0</v>
      </c>
      <c r="AR162" s="22">
        <f t="shared" si="26"/>
        <v>0</v>
      </c>
      <c r="AS162" s="22">
        <f>IF(AND(AQ162&gt;=Inputs!$B$15,D162=2),MAX(C162,Inputs!$B$15),AQ162)</f>
        <v>0</v>
      </c>
      <c r="AT162" s="22">
        <f>IF(AND(AR162&gt;=Inputs!$B$15,D162=2),MAX(C162,Inputs!$B$15),AR162)</f>
        <v>0</v>
      </c>
      <c r="AU162" s="22">
        <f>IF(AND(AS162&gt;=Inputs!$B$16,D162&lt;4),MAX(C162,Inputs!$B$16),AS162)</f>
        <v>0</v>
      </c>
      <c r="AV162" s="22">
        <f>IF(AND(AT162&gt;=Inputs!$B$16,D162&lt;4),MAX(C162,Inputs!$B$16),AT162)</f>
        <v>0</v>
      </c>
      <c r="AW162" s="20">
        <f>IF(AU162&gt;Inputs!$B$17,Inputs!$B$17,AU162)</f>
        <v>0</v>
      </c>
      <c r="AX162" s="20">
        <f>IF(AV162&gt;Inputs!$B$17,Inputs!$B$17,AV162)</f>
        <v>0</v>
      </c>
    </row>
    <row r="163" spans="1:50" x14ac:dyDescent="0.25">
      <c r="A163" s="1">
        <f>Levels!A164</f>
        <v>0</v>
      </c>
      <c r="B163" s="1">
        <f>Levels!B164</f>
        <v>0</v>
      </c>
      <c r="C163" s="15">
        <f>IF(AND(E163=0,F163=1),Levels!C164,'2014-2015'!AW163)</f>
        <v>0</v>
      </c>
      <c r="D163" s="1">
        <f>Levels!G164</f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 t="e">
        <f>Levels!AF164</f>
        <v>#N/A</v>
      </c>
      <c r="K163" s="1" t="e">
        <f>Levels!AG164</f>
        <v>#N/A</v>
      </c>
      <c r="L163" s="1" t="e">
        <f t="shared" si="27"/>
        <v>#N/A</v>
      </c>
      <c r="M163" s="19">
        <f>IF(D163=1,Inputs!$J$25,IF(D163=2,Inputs!$J$26,IF(D163=3,Inputs!$J$27,IF(D163=4,Inputs!$J$28,0))))</f>
        <v>0</v>
      </c>
      <c r="N163" s="19">
        <f>IF(D163=1,Inputs!$J$42,IF(D163=2,Inputs!$J$43,IF(D163=3,Inputs!$J$44,IF(D163=4,Inputs!$J$45,0))))</f>
        <v>0</v>
      </c>
      <c r="O163" s="19">
        <f>IF(D163=1,Inputs!$K$25,IF(D163=2,Inputs!$K$26,IF(D163=3,Inputs!$K$27,IF(D163=4,Inputs!$K$28,0))))</f>
        <v>0</v>
      </c>
      <c r="P163" s="19">
        <f>IF(D163=1,Inputs!$K$42,IF(D163=2,Inputs!$K$43,IF(D163=3,Inputs!$K$44,IF(D163=4,Inputs!$K$45,0))))</f>
        <v>0</v>
      </c>
      <c r="Q163" s="19">
        <f>IF(AND(D163=1,G163=1),Inputs!$L$25,IF(AND(D163=2,G163=1),Inputs!$L$26,IF(AND(D163=3,G163=1),Inputs!$L$27,IF(AND(D163=4,G163=1),Inputs!$L$28,0))))</f>
        <v>0</v>
      </c>
      <c r="R163" s="19">
        <f>IF(AND(D163=1,G163=1),Inputs!$L$42,IF(AND(D163=2,G163=1),Inputs!$L$43,IF(AND(D163=3,G163=1),Inputs!$L$44,IF(AND(D163=4,G163=1),Inputs!$L$45,0))))</f>
        <v>0</v>
      </c>
      <c r="S163" s="19">
        <f>IF(AND(D163=1,H163=1),Inputs!$M$25,IF(AND(D163=2,H163=1),Inputs!$M$26,IF(AND(D163=3,H163=1),Inputs!$M$27,IF(AND(D163=4,H163=1),Inputs!$M$28,0))))</f>
        <v>0</v>
      </c>
      <c r="T163" s="19">
        <f>IF(AND(D163=1,H163=1),Inputs!$M$42,IF(AND(D163=2,H163=1),Inputs!$M$43,IF(AND(D163=3,H163=1),Inputs!$M$44,IF(AND(D163=4,H163=1),Inputs!$M$45,0))))</f>
        <v>0</v>
      </c>
      <c r="U163" s="19">
        <f>IF(AND(D163=1,I163=1),Inputs!$N$25,IF(AND(D163=2,I163=1),Inputs!$N$26,IF(AND(D163=3,I163=1),Inputs!$N$27,IF(AND(D163=4,I163=1),Inputs!$N$28,0))))</f>
        <v>0</v>
      </c>
      <c r="V163" s="19">
        <f>IF(AND(D163=1,I163=1),Inputs!$N$42,IF(AND(D163=2,I163=1),Inputs!$N$43,IF(AND(D163=3,I163=1),Inputs!$N$44,IF(AND(D163=4,I163=1),Inputs!$N$45,0))))</f>
        <v>0</v>
      </c>
      <c r="W163" s="19">
        <f>IF(D163=1,Inputs!$J$34,IF(D163=2,Inputs!$J$35,IF(D163=3,Inputs!$J$36,IF(D163=4,Inputs!$J$37,0))))</f>
        <v>0</v>
      </c>
      <c r="X163" s="19">
        <f>IF(D163=1,Inputs!$J$51,IF(D163=2,Inputs!$J$52,IF(D163=3,Inputs!$J$53,IF(D163=4,Inputs!$J$54,0))))</f>
        <v>0</v>
      </c>
      <c r="Y163" s="19">
        <f>IF(D163=1,Inputs!$K$34,IF(D163=2,Inputs!$K$35,IF(D163=3,Inputs!$K$36,IF(D163=4,Inputs!$K$37,0))))</f>
        <v>0</v>
      </c>
      <c r="Z163" s="19">
        <f>IF(D163=1,Inputs!$K$51,IF(D163=2,Inputs!$K$52,IF(D163=3,Inputs!$K$53,IF(D163=4,Inputs!$K$54,0))))</f>
        <v>0</v>
      </c>
      <c r="AA163" s="19">
        <f>IF(AND(D163=1,G163=1),Inputs!$L$34,IF(AND(D163=2,G163=1),Inputs!$L$35,IF(AND(D163=3,G163=1),Inputs!$L$36,IF(AND(D163=4,G163=1),Inputs!$L$37,0))))</f>
        <v>0</v>
      </c>
      <c r="AB163" s="19">
        <f>IF(AND(D163=1,G163=1),Inputs!$L$51,IF(AND(D163=2,G163=1),Inputs!$L$52,IF(AND(D163=3,G163=1),Inputs!$L$53,IF(AND(D163=4,G163=1),Inputs!$L$54,0))))</f>
        <v>0</v>
      </c>
      <c r="AC163" s="19">
        <f>IF(AND(D163=1,H163=1),Inputs!$M$34,IF(AND(D163=2,H163=1),Inputs!$M$35,IF(AND(D163=3,H163=1),Inputs!$M$36,IF(AND(D163=4,H163=1),Inputs!$M$37,0))))</f>
        <v>0</v>
      </c>
      <c r="AD163" s="19">
        <f>IF(AND(D163=1,H163=1),Inputs!$M$51,IF(AND(D163=2,H163=1),Inputs!$M$52,IF(AND(D163=3,H163=1),Inputs!$M$53,IF(AND(D163=4,H163=1),Inputs!$M$54,0))))</f>
        <v>0</v>
      </c>
      <c r="AE163" s="19">
        <f>IF(AND(D163=1,I163=1),Inputs!$N$34,IF(AND(D163=2,I163=1),Inputs!$N$35,IF(AND(D163=3,I163=1),Inputs!$N$36,IF(AND(D163=4,I163=1),Inputs!$N$37,0))))</f>
        <v>0</v>
      </c>
      <c r="AF163" s="19">
        <f>IF(AND(D163=1,I163=1),Inputs!$N$51,IF(AND(D163=2,I163=1),Inputs!$N$52,IF(AND(D163=3,I163=1),Inputs!$N$53,IF(AND(D163=4,I163=1),Inputs!$N$54,0))))</f>
        <v>0</v>
      </c>
      <c r="AG163" s="19" t="e">
        <f t="shared" si="28"/>
        <v>#N/A</v>
      </c>
      <c r="AH163" s="19" t="e">
        <f t="shared" si="29"/>
        <v>#N/A</v>
      </c>
      <c r="AI163" s="19" t="e">
        <f t="shared" si="30"/>
        <v>#N/A</v>
      </c>
      <c r="AJ163" s="19" t="e">
        <f>IF(K163=2,Inputs!$B$7,IF(K163=3,Inputs!$B$8,IF(K163=4,Inputs!$B$9,IF(K163=5,Inputs!$B$10,IF(K163=6,Inputs!$B$11)))))</f>
        <v>#N/A</v>
      </c>
      <c r="AK163" s="19">
        <f>Inputs!$B$65+C163</f>
        <v>500</v>
      </c>
      <c r="AL163" s="19" t="e">
        <f t="shared" si="31"/>
        <v>#N/A</v>
      </c>
      <c r="AM163" s="19" t="e">
        <f t="shared" si="32"/>
        <v>#N/A</v>
      </c>
      <c r="AN163" s="19" t="e">
        <f t="shared" si="22"/>
        <v>#N/A</v>
      </c>
      <c r="AO163" s="19" t="e">
        <f t="shared" si="23"/>
        <v>#N/A</v>
      </c>
      <c r="AP163" s="19" t="e">
        <f t="shared" si="24"/>
        <v>#N/A</v>
      </c>
      <c r="AQ163" s="22">
        <f t="shared" si="25"/>
        <v>0</v>
      </c>
      <c r="AR163" s="22">
        <f t="shared" si="26"/>
        <v>0</v>
      </c>
      <c r="AS163" s="22">
        <f>IF(AND(AQ163&gt;=Inputs!$B$15,D163=2),MAX(C163,Inputs!$B$15),AQ163)</f>
        <v>0</v>
      </c>
      <c r="AT163" s="22">
        <f>IF(AND(AR163&gt;=Inputs!$B$15,D163=2),MAX(C163,Inputs!$B$15),AR163)</f>
        <v>0</v>
      </c>
      <c r="AU163" s="22">
        <f>IF(AND(AS163&gt;=Inputs!$B$16,D163&lt;4),MAX(C163,Inputs!$B$16),AS163)</f>
        <v>0</v>
      </c>
      <c r="AV163" s="22">
        <f>IF(AND(AT163&gt;=Inputs!$B$16,D163&lt;4),MAX(C163,Inputs!$B$16),AT163)</f>
        <v>0</v>
      </c>
      <c r="AW163" s="20">
        <f>IF(AU163&gt;Inputs!$B$17,Inputs!$B$17,AU163)</f>
        <v>0</v>
      </c>
      <c r="AX163" s="20">
        <f>IF(AV163&gt;Inputs!$B$17,Inputs!$B$17,AV163)</f>
        <v>0</v>
      </c>
    </row>
    <row r="164" spans="1:50" x14ac:dyDescent="0.25">
      <c r="A164" s="1">
        <f>Levels!A165</f>
        <v>0</v>
      </c>
      <c r="B164" s="1">
        <f>Levels!B165</f>
        <v>0</v>
      </c>
      <c r="C164" s="15">
        <f>IF(AND(E164=0,F164=1),Levels!C165,'2014-2015'!AW164)</f>
        <v>0</v>
      </c>
      <c r="D164" s="1">
        <f>Levels!G165</f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 t="e">
        <f>Levels!AF165</f>
        <v>#N/A</v>
      </c>
      <c r="K164" s="1" t="e">
        <f>Levels!AG165</f>
        <v>#N/A</v>
      </c>
      <c r="L164" s="1" t="e">
        <f t="shared" si="27"/>
        <v>#N/A</v>
      </c>
      <c r="M164" s="19">
        <f>IF(D164=1,Inputs!$J$25,IF(D164=2,Inputs!$J$26,IF(D164=3,Inputs!$J$27,IF(D164=4,Inputs!$J$28,0))))</f>
        <v>0</v>
      </c>
      <c r="N164" s="19">
        <f>IF(D164=1,Inputs!$J$42,IF(D164=2,Inputs!$J$43,IF(D164=3,Inputs!$J$44,IF(D164=4,Inputs!$J$45,0))))</f>
        <v>0</v>
      </c>
      <c r="O164" s="19">
        <f>IF(D164=1,Inputs!$K$25,IF(D164=2,Inputs!$K$26,IF(D164=3,Inputs!$K$27,IF(D164=4,Inputs!$K$28,0))))</f>
        <v>0</v>
      </c>
      <c r="P164" s="19">
        <f>IF(D164=1,Inputs!$K$42,IF(D164=2,Inputs!$K$43,IF(D164=3,Inputs!$K$44,IF(D164=4,Inputs!$K$45,0))))</f>
        <v>0</v>
      </c>
      <c r="Q164" s="19">
        <f>IF(AND(D164=1,G164=1),Inputs!$L$25,IF(AND(D164=2,G164=1),Inputs!$L$26,IF(AND(D164=3,G164=1),Inputs!$L$27,IF(AND(D164=4,G164=1),Inputs!$L$28,0))))</f>
        <v>0</v>
      </c>
      <c r="R164" s="19">
        <f>IF(AND(D164=1,G164=1),Inputs!$L$42,IF(AND(D164=2,G164=1),Inputs!$L$43,IF(AND(D164=3,G164=1),Inputs!$L$44,IF(AND(D164=4,G164=1),Inputs!$L$45,0))))</f>
        <v>0</v>
      </c>
      <c r="S164" s="19">
        <f>IF(AND(D164=1,H164=1),Inputs!$M$25,IF(AND(D164=2,H164=1),Inputs!$M$26,IF(AND(D164=3,H164=1),Inputs!$M$27,IF(AND(D164=4,H164=1),Inputs!$M$28,0))))</f>
        <v>0</v>
      </c>
      <c r="T164" s="19">
        <f>IF(AND(D164=1,H164=1),Inputs!$M$42,IF(AND(D164=2,H164=1),Inputs!$M$43,IF(AND(D164=3,H164=1),Inputs!$M$44,IF(AND(D164=4,H164=1),Inputs!$M$45,0))))</f>
        <v>0</v>
      </c>
      <c r="U164" s="19">
        <f>IF(AND(D164=1,I164=1),Inputs!$N$25,IF(AND(D164=2,I164=1),Inputs!$N$26,IF(AND(D164=3,I164=1),Inputs!$N$27,IF(AND(D164=4,I164=1),Inputs!$N$28,0))))</f>
        <v>0</v>
      </c>
      <c r="V164" s="19">
        <f>IF(AND(D164=1,I164=1),Inputs!$N$42,IF(AND(D164=2,I164=1),Inputs!$N$43,IF(AND(D164=3,I164=1),Inputs!$N$44,IF(AND(D164=4,I164=1),Inputs!$N$45,0))))</f>
        <v>0</v>
      </c>
      <c r="W164" s="19">
        <f>IF(D164=1,Inputs!$J$34,IF(D164=2,Inputs!$J$35,IF(D164=3,Inputs!$J$36,IF(D164=4,Inputs!$J$37,0))))</f>
        <v>0</v>
      </c>
      <c r="X164" s="19">
        <f>IF(D164=1,Inputs!$J$51,IF(D164=2,Inputs!$J$52,IF(D164=3,Inputs!$J$53,IF(D164=4,Inputs!$J$54,0))))</f>
        <v>0</v>
      </c>
      <c r="Y164" s="19">
        <f>IF(D164=1,Inputs!$K$34,IF(D164=2,Inputs!$K$35,IF(D164=3,Inputs!$K$36,IF(D164=4,Inputs!$K$37,0))))</f>
        <v>0</v>
      </c>
      <c r="Z164" s="19">
        <f>IF(D164=1,Inputs!$K$51,IF(D164=2,Inputs!$K$52,IF(D164=3,Inputs!$K$53,IF(D164=4,Inputs!$K$54,0))))</f>
        <v>0</v>
      </c>
      <c r="AA164" s="19">
        <f>IF(AND(D164=1,G164=1),Inputs!$L$34,IF(AND(D164=2,G164=1),Inputs!$L$35,IF(AND(D164=3,G164=1),Inputs!$L$36,IF(AND(D164=4,G164=1),Inputs!$L$37,0))))</f>
        <v>0</v>
      </c>
      <c r="AB164" s="19">
        <f>IF(AND(D164=1,G164=1),Inputs!$L$51,IF(AND(D164=2,G164=1),Inputs!$L$52,IF(AND(D164=3,G164=1),Inputs!$L$53,IF(AND(D164=4,G164=1),Inputs!$L$54,0))))</f>
        <v>0</v>
      </c>
      <c r="AC164" s="19">
        <f>IF(AND(D164=1,H164=1),Inputs!$M$34,IF(AND(D164=2,H164=1),Inputs!$M$35,IF(AND(D164=3,H164=1),Inputs!$M$36,IF(AND(D164=4,H164=1),Inputs!$M$37,0))))</f>
        <v>0</v>
      </c>
      <c r="AD164" s="19">
        <f>IF(AND(D164=1,H164=1),Inputs!$M$51,IF(AND(D164=2,H164=1),Inputs!$M$52,IF(AND(D164=3,H164=1),Inputs!$M$53,IF(AND(D164=4,H164=1),Inputs!$M$54,0))))</f>
        <v>0</v>
      </c>
      <c r="AE164" s="19">
        <f>IF(AND(D164=1,I164=1),Inputs!$N$34,IF(AND(D164=2,I164=1),Inputs!$N$35,IF(AND(D164=3,I164=1),Inputs!$N$36,IF(AND(D164=4,I164=1),Inputs!$N$37,0))))</f>
        <v>0</v>
      </c>
      <c r="AF164" s="19">
        <f>IF(AND(D164=1,I164=1),Inputs!$N$51,IF(AND(D164=2,I164=1),Inputs!$N$52,IF(AND(D164=3,I164=1),Inputs!$N$53,IF(AND(D164=4,I164=1),Inputs!$N$54,0))))</f>
        <v>0</v>
      </c>
      <c r="AG164" s="19" t="e">
        <f t="shared" si="28"/>
        <v>#N/A</v>
      </c>
      <c r="AH164" s="19" t="e">
        <f t="shared" si="29"/>
        <v>#N/A</v>
      </c>
      <c r="AI164" s="19" t="e">
        <f t="shared" si="30"/>
        <v>#N/A</v>
      </c>
      <c r="AJ164" s="19" t="e">
        <f>IF(K164=2,Inputs!$B$7,IF(K164=3,Inputs!$B$8,IF(K164=4,Inputs!$B$9,IF(K164=5,Inputs!$B$10,IF(K164=6,Inputs!$B$11)))))</f>
        <v>#N/A</v>
      </c>
      <c r="AK164" s="19">
        <f>Inputs!$B$65+C164</f>
        <v>500</v>
      </c>
      <c r="AL164" s="19" t="e">
        <f t="shared" si="31"/>
        <v>#N/A</v>
      </c>
      <c r="AM164" s="19" t="e">
        <f t="shared" si="32"/>
        <v>#N/A</v>
      </c>
      <c r="AN164" s="19" t="e">
        <f t="shared" si="22"/>
        <v>#N/A</v>
      </c>
      <c r="AO164" s="19" t="e">
        <f t="shared" si="23"/>
        <v>#N/A</v>
      </c>
      <c r="AP164" s="19" t="e">
        <f t="shared" si="24"/>
        <v>#N/A</v>
      </c>
      <c r="AQ164" s="22">
        <f t="shared" si="25"/>
        <v>0</v>
      </c>
      <c r="AR164" s="22">
        <f t="shared" si="26"/>
        <v>0</v>
      </c>
      <c r="AS164" s="22">
        <f>IF(AND(AQ164&gt;=Inputs!$B$15,D164=2),MAX(C164,Inputs!$B$15),AQ164)</f>
        <v>0</v>
      </c>
      <c r="AT164" s="22">
        <f>IF(AND(AR164&gt;=Inputs!$B$15,D164=2),MAX(C164,Inputs!$B$15),AR164)</f>
        <v>0</v>
      </c>
      <c r="AU164" s="22">
        <f>IF(AND(AS164&gt;=Inputs!$B$16,D164&lt;4),MAX(C164,Inputs!$B$16),AS164)</f>
        <v>0</v>
      </c>
      <c r="AV164" s="22">
        <f>IF(AND(AT164&gt;=Inputs!$B$16,D164&lt;4),MAX(C164,Inputs!$B$16),AT164)</f>
        <v>0</v>
      </c>
      <c r="AW164" s="20">
        <f>IF(AU164&gt;Inputs!$B$17,Inputs!$B$17,AU164)</f>
        <v>0</v>
      </c>
      <c r="AX164" s="20">
        <f>IF(AV164&gt;Inputs!$B$17,Inputs!$B$17,AV164)</f>
        <v>0</v>
      </c>
    </row>
    <row r="165" spans="1:50" x14ac:dyDescent="0.25">
      <c r="A165" s="1">
        <f>Levels!A166</f>
        <v>0</v>
      </c>
      <c r="B165" s="1">
        <f>Levels!B166</f>
        <v>0</v>
      </c>
      <c r="C165" s="15">
        <f>IF(AND(E165=0,F165=1),Levels!C166,'2014-2015'!AW165)</f>
        <v>0</v>
      </c>
      <c r="D165" s="1">
        <f>Levels!G166</f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 t="e">
        <f>Levels!AF166</f>
        <v>#N/A</v>
      </c>
      <c r="K165" s="1" t="e">
        <f>Levels!AG166</f>
        <v>#N/A</v>
      </c>
      <c r="L165" s="1" t="e">
        <f t="shared" si="27"/>
        <v>#N/A</v>
      </c>
      <c r="M165" s="19">
        <f>IF(D165=1,Inputs!$J$25,IF(D165=2,Inputs!$J$26,IF(D165=3,Inputs!$J$27,IF(D165=4,Inputs!$J$28,0))))</f>
        <v>0</v>
      </c>
      <c r="N165" s="19">
        <f>IF(D165=1,Inputs!$J$42,IF(D165=2,Inputs!$J$43,IF(D165=3,Inputs!$J$44,IF(D165=4,Inputs!$J$45,0))))</f>
        <v>0</v>
      </c>
      <c r="O165" s="19">
        <f>IF(D165=1,Inputs!$K$25,IF(D165=2,Inputs!$K$26,IF(D165=3,Inputs!$K$27,IF(D165=4,Inputs!$K$28,0))))</f>
        <v>0</v>
      </c>
      <c r="P165" s="19">
        <f>IF(D165=1,Inputs!$K$42,IF(D165=2,Inputs!$K$43,IF(D165=3,Inputs!$K$44,IF(D165=4,Inputs!$K$45,0))))</f>
        <v>0</v>
      </c>
      <c r="Q165" s="19">
        <f>IF(AND(D165=1,G165=1),Inputs!$L$25,IF(AND(D165=2,G165=1),Inputs!$L$26,IF(AND(D165=3,G165=1),Inputs!$L$27,IF(AND(D165=4,G165=1),Inputs!$L$28,0))))</f>
        <v>0</v>
      </c>
      <c r="R165" s="19">
        <f>IF(AND(D165=1,G165=1),Inputs!$L$42,IF(AND(D165=2,G165=1),Inputs!$L$43,IF(AND(D165=3,G165=1),Inputs!$L$44,IF(AND(D165=4,G165=1),Inputs!$L$45,0))))</f>
        <v>0</v>
      </c>
      <c r="S165" s="19">
        <f>IF(AND(D165=1,H165=1),Inputs!$M$25,IF(AND(D165=2,H165=1),Inputs!$M$26,IF(AND(D165=3,H165=1),Inputs!$M$27,IF(AND(D165=4,H165=1),Inputs!$M$28,0))))</f>
        <v>0</v>
      </c>
      <c r="T165" s="19">
        <f>IF(AND(D165=1,H165=1),Inputs!$M$42,IF(AND(D165=2,H165=1),Inputs!$M$43,IF(AND(D165=3,H165=1),Inputs!$M$44,IF(AND(D165=4,H165=1),Inputs!$M$45,0))))</f>
        <v>0</v>
      </c>
      <c r="U165" s="19">
        <f>IF(AND(D165=1,I165=1),Inputs!$N$25,IF(AND(D165=2,I165=1),Inputs!$N$26,IF(AND(D165=3,I165=1),Inputs!$N$27,IF(AND(D165=4,I165=1),Inputs!$N$28,0))))</f>
        <v>0</v>
      </c>
      <c r="V165" s="19">
        <f>IF(AND(D165=1,I165=1),Inputs!$N$42,IF(AND(D165=2,I165=1),Inputs!$N$43,IF(AND(D165=3,I165=1),Inputs!$N$44,IF(AND(D165=4,I165=1),Inputs!$N$45,0))))</f>
        <v>0</v>
      </c>
      <c r="W165" s="19">
        <f>IF(D165=1,Inputs!$J$34,IF(D165=2,Inputs!$J$35,IF(D165=3,Inputs!$J$36,IF(D165=4,Inputs!$J$37,0))))</f>
        <v>0</v>
      </c>
      <c r="X165" s="19">
        <f>IF(D165=1,Inputs!$J$51,IF(D165=2,Inputs!$J$52,IF(D165=3,Inputs!$J$53,IF(D165=4,Inputs!$J$54,0))))</f>
        <v>0</v>
      </c>
      <c r="Y165" s="19">
        <f>IF(D165=1,Inputs!$K$34,IF(D165=2,Inputs!$K$35,IF(D165=3,Inputs!$K$36,IF(D165=4,Inputs!$K$37,0))))</f>
        <v>0</v>
      </c>
      <c r="Z165" s="19">
        <f>IF(D165=1,Inputs!$K$51,IF(D165=2,Inputs!$K$52,IF(D165=3,Inputs!$K$53,IF(D165=4,Inputs!$K$54,0))))</f>
        <v>0</v>
      </c>
      <c r="AA165" s="19">
        <f>IF(AND(D165=1,G165=1),Inputs!$L$34,IF(AND(D165=2,G165=1),Inputs!$L$35,IF(AND(D165=3,G165=1),Inputs!$L$36,IF(AND(D165=4,G165=1),Inputs!$L$37,0))))</f>
        <v>0</v>
      </c>
      <c r="AB165" s="19">
        <f>IF(AND(D165=1,G165=1),Inputs!$L$51,IF(AND(D165=2,G165=1),Inputs!$L$52,IF(AND(D165=3,G165=1),Inputs!$L$53,IF(AND(D165=4,G165=1),Inputs!$L$54,0))))</f>
        <v>0</v>
      </c>
      <c r="AC165" s="19">
        <f>IF(AND(D165=1,H165=1),Inputs!$M$34,IF(AND(D165=2,H165=1),Inputs!$M$35,IF(AND(D165=3,H165=1),Inputs!$M$36,IF(AND(D165=4,H165=1),Inputs!$M$37,0))))</f>
        <v>0</v>
      </c>
      <c r="AD165" s="19">
        <f>IF(AND(D165=1,H165=1),Inputs!$M$51,IF(AND(D165=2,H165=1),Inputs!$M$52,IF(AND(D165=3,H165=1),Inputs!$M$53,IF(AND(D165=4,H165=1),Inputs!$M$54,0))))</f>
        <v>0</v>
      </c>
      <c r="AE165" s="19">
        <f>IF(AND(D165=1,I165=1),Inputs!$N$34,IF(AND(D165=2,I165=1),Inputs!$N$35,IF(AND(D165=3,I165=1),Inputs!$N$36,IF(AND(D165=4,I165=1),Inputs!$N$37,0))))</f>
        <v>0</v>
      </c>
      <c r="AF165" s="19">
        <f>IF(AND(D165=1,I165=1),Inputs!$N$51,IF(AND(D165=2,I165=1),Inputs!$N$52,IF(AND(D165=3,I165=1),Inputs!$N$53,IF(AND(D165=4,I165=1),Inputs!$N$54,0))))</f>
        <v>0</v>
      </c>
      <c r="AG165" s="19" t="e">
        <f t="shared" si="28"/>
        <v>#N/A</v>
      </c>
      <c r="AH165" s="19" t="e">
        <f t="shared" si="29"/>
        <v>#N/A</v>
      </c>
      <c r="AI165" s="19" t="e">
        <f t="shared" si="30"/>
        <v>#N/A</v>
      </c>
      <c r="AJ165" s="19" t="e">
        <f>IF(K165=2,Inputs!$B$7,IF(K165=3,Inputs!$B$8,IF(K165=4,Inputs!$B$9,IF(K165=5,Inputs!$B$10,IF(K165=6,Inputs!$B$11)))))</f>
        <v>#N/A</v>
      </c>
      <c r="AK165" s="19">
        <f>Inputs!$B$65+C165</f>
        <v>500</v>
      </c>
      <c r="AL165" s="19" t="e">
        <f t="shared" si="31"/>
        <v>#N/A</v>
      </c>
      <c r="AM165" s="19" t="e">
        <f t="shared" si="32"/>
        <v>#N/A</v>
      </c>
      <c r="AN165" s="19" t="e">
        <f t="shared" si="22"/>
        <v>#N/A</v>
      </c>
      <c r="AO165" s="19" t="e">
        <f t="shared" si="23"/>
        <v>#N/A</v>
      </c>
      <c r="AP165" s="19" t="e">
        <f t="shared" si="24"/>
        <v>#N/A</v>
      </c>
      <c r="AQ165" s="22">
        <f t="shared" si="25"/>
        <v>0</v>
      </c>
      <c r="AR165" s="22">
        <f t="shared" si="26"/>
        <v>0</v>
      </c>
      <c r="AS165" s="22">
        <f>IF(AND(AQ165&gt;=Inputs!$B$15,D165=2),MAX(C165,Inputs!$B$15),AQ165)</f>
        <v>0</v>
      </c>
      <c r="AT165" s="22">
        <f>IF(AND(AR165&gt;=Inputs!$B$15,D165=2),MAX(C165,Inputs!$B$15),AR165)</f>
        <v>0</v>
      </c>
      <c r="AU165" s="22">
        <f>IF(AND(AS165&gt;=Inputs!$B$16,D165&lt;4),MAX(C165,Inputs!$B$16),AS165)</f>
        <v>0</v>
      </c>
      <c r="AV165" s="22">
        <f>IF(AND(AT165&gt;=Inputs!$B$16,D165&lt;4),MAX(C165,Inputs!$B$16),AT165)</f>
        <v>0</v>
      </c>
      <c r="AW165" s="20">
        <f>IF(AU165&gt;Inputs!$B$17,Inputs!$B$17,AU165)</f>
        <v>0</v>
      </c>
      <c r="AX165" s="20">
        <f>IF(AV165&gt;Inputs!$B$17,Inputs!$B$17,AV165)</f>
        <v>0</v>
      </c>
    </row>
    <row r="166" spans="1:50" x14ac:dyDescent="0.25">
      <c r="A166" s="1">
        <f>Levels!A167</f>
        <v>0</v>
      </c>
      <c r="B166" s="1">
        <f>Levels!B167</f>
        <v>0</v>
      </c>
      <c r="C166" s="15">
        <f>IF(AND(E166=0,F166=1),Levels!C167,'2014-2015'!AW166)</f>
        <v>0</v>
      </c>
      <c r="D166" s="1">
        <f>Levels!G167</f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 t="e">
        <f>Levels!AF167</f>
        <v>#N/A</v>
      </c>
      <c r="K166" s="1" t="e">
        <f>Levels!AG167</f>
        <v>#N/A</v>
      </c>
      <c r="L166" s="1" t="e">
        <f t="shared" si="27"/>
        <v>#N/A</v>
      </c>
      <c r="M166" s="19">
        <f>IF(D166=1,Inputs!$J$25,IF(D166=2,Inputs!$J$26,IF(D166=3,Inputs!$J$27,IF(D166=4,Inputs!$J$28,0))))</f>
        <v>0</v>
      </c>
      <c r="N166" s="19">
        <f>IF(D166=1,Inputs!$J$42,IF(D166=2,Inputs!$J$43,IF(D166=3,Inputs!$J$44,IF(D166=4,Inputs!$J$45,0))))</f>
        <v>0</v>
      </c>
      <c r="O166" s="19">
        <f>IF(D166=1,Inputs!$K$25,IF(D166=2,Inputs!$K$26,IF(D166=3,Inputs!$K$27,IF(D166=4,Inputs!$K$28,0))))</f>
        <v>0</v>
      </c>
      <c r="P166" s="19">
        <f>IF(D166=1,Inputs!$K$42,IF(D166=2,Inputs!$K$43,IF(D166=3,Inputs!$K$44,IF(D166=4,Inputs!$K$45,0))))</f>
        <v>0</v>
      </c>
      <c r="Q166" s="19">
        <f>IF(AND(D166=1,G166=1),Inputs!$L$25,IF(AND(D166=2,G166=1),Inputs!$L$26,IF(AND(D166=3,G166=1),Inputs!$L$27,IF(AND(D166=4,G166=1),Inputs!$L$28,0))))</f>
        <v>0</v>
      </c>
      <c r="R166" s="19">
        <f>IF(AND(D166=1,G166=1),Inputs!$L$42,IF(AND(D166=2,G166=1),Inputs!$L$43,IF(AND(D166=3,G166=1),Inputs!$L$44,IF(AND(D166=4,G166=1),Inputs!$L$45,0))))</f>
        <v>0</v>
      </c>
      <c r="S166" s="19">
        <f>IF(AND(D166=1,H166=1),Inputs!$M$25,IF(AND(D166=2,H166=1),Inputs!$M$26,IF(AND(D166=3,H166=1),Inputs!$M$27,IF(AND(D166=4,H166=1),Inputs!$M$28,0))))</f>
        <v>0</v>
      </c>
      <c r="T166" s="19">
        <f>IF(AND(D166=1,H166=1),Inputs!$M$42,IF(AND(D166=2,H166=1),Inputs!$M$43,IF(AND(D166=3,H166=1),Inputs!$M$44,IF(AND(D166=4,H166=1),Inputs!$M$45,0))))</f>
        <v>0</v>
      </c>
      <c r="U166" s="19">
        <f>IF(AND(D166=1,I166=1),Inputs!$N$25,IF(AND(D166=2,I166=1),Inputs!$N$26,IF(AND(D166=3,I166=1),Inputs!$N$27,IF(AND(D166=4,I166=1),Inputs!$N$28,0))))</f>
        <v>0</v>
      </c>
      <c r="V166" s="19">
        <f>IF(AND(D166=1,I166=1),Inputs!$N$42,IF(AND(D166=2,I166=1),Inputs!$N$43,IF(AND(D166=3,I166=1),Inputs!$N$44,IF(AND(D166=4,I166=1),Inputs!$N$45,0))))</f>
        <v>0</v>
      </c>
      <c r="W166" s="19">
        <f>IF(D166=1,Inputs!$J$34,IF(D166=2,Inputs!$J$35,IF(D166=3,Inputs!$J$36,IF(D166=4,Inputs!$J$37,0))))</f>
        <v>0</v>
      </c>
      <c r="X166" s="19">
        <f>IF(D166=1,Inputs!$J$51,IF(D166=2,Inputs!$J$52,IF(D166=3,Inputs!$J$53,IF(D166=4,Inputs!$J$54,0))))</f>
        <v>0</v>
      </c>
      <c r="Y166" s="19">
        <f>IF(D166=1,Inputs!$K$34,IF(D166=2,Inputs!$K$35,IF(D166=3,Inputs!$K$36,IF(D166=4,Inputs!$K$37,0))))</f>
        <v>0</v>
      </c>
      <c r="Z166" s="19">
        <f>IF(D166=1,Inputs!$K$51,IF(D166=2,Inputs!$K$52,IF(D166=3,Inputs!$K$53,IF(D166=4,Inputs!$K$54,0))))</f>
        <v>0</v>
      </c>
      <c r="AA166" s="19">
        <f>IF(AND(D166=1,G166=1),Inputs!$L$34,IF(AND(D166=2,G166=1),Inputs!$L$35,IF(AND(D166=3,G166=1),Inputs!$L$36,IF(AND(D166=4,G166=1),Inputs!$L$37,0))))</f>
        <v>0</v>
      </c>
      <c r="AB166" s="19">
        <f>IF(AND(D166=1,G166=1),Inputs!$L$51,IF(AND(D166=2,G166=1),Inputs!$L$52,IF(AND(D166=3,G166=1),Inputs!$L$53,IF(AND(D166=4,G166=1),Inputs!$L$54,0))))</f>
        <v>0</v>
      </c>
      <c r="AC166" s="19">
        <f>IF(AND(D166=1,H166=1),Inputs!$M$34,IF(AND(D166=2,H166=1),Inputs!$M$35,IF(AND(D166=3,H166=1),Inputs!$M$36,IF(AND(D166=4,H166=1),Inputs!$M$37,0))))</f>
        <v>0</v>
      </c>
      <c r="AD166" s="19">
        <f>IF(AND(D166=1,H166=1),Inputs!$M$51,IF(AND(D166=2,H166=1),Inputs!$M$52,IF(AND(D166=3,H166=1),Inputs!$M$53,IF(AND(D166=4,H166=1),Inputs!$M$54,0))))</f>
        <v>0</v>
      </c>
      <c r="AE166" s="19">
        <f>IF(AND(D166=1,I166=1),Inputs!$N$34,IF(AND(D166=2,I166=1),Inputs!$N$35,IF(AND(D166=3,I166=1),Inputs!$N$36,IF(AND(D166=4,I166=1),Inputs!$N$37,0))))</f>
        <v>0</v>
      </c>
      <c r="AF166" s="19">
        <f>IF(AND(D166=1,I166=1),Inputs!$N$51,IF(AND(D166=2,I166=1),Inputs!$N$52,IF(AND(D166=3,I166=1),Inputs!$N$53,IF(AND(D166=4,I166=1),Inputs!$N$54,0))))</f>
        <v>0</v>
      </c>
      <c r="AG166" s="19" t="e">
        <f t="shared" si="28"/>
        <v>#N/A</v>
      </c>
      <c r="AH166" s="19" t="e">
        <f t="shared" si="29"/>
        <v>#N/A</v>
      </c>
      <c r="AI166" s="19" t="e">
        <f t="shared" si="30"/>
        <v>#N/A</v>
      </c>
      <c r="AJ166" s="19" t="e">
        <f>IF(K166=2,Inputs!$B$7,IF(K166=3,Inputs!$B$8,IF(K166=4,Inputs!$B$9,IF(K166=5,Inputs!$B$10,IF(K166=6,Inputs!$B$11)))))</f>
        <v>#N/A</v>
      </c>
      <c r="AK166" s="19">
        <f>Inputs!$B$65+C166</f>
        <v>500</v>
      </c>
      <c r="AL166" s="19" t="e">
        <f t="shared" si="31"/>
        <v>#N/A</v>
      </c>
      <c r="AM166" s="19" t="e">
        <f t="shared" si="32"/>
        <v>#N/A</v>
      </c>
      <c r="AN166" s="19" t="e">
        <f t="shared" si="22"/>
        <v>#N/A</v>
      </c>
      <c r="AO166" s="19" t="e">
        <f t="shared" si="23"/>
        <v>#N/A</v>
      </c>
      <c r="AP166" s="19" t="e">
        <f t="shared" si="24"/>
        <v>#N/A</v>
      </c>
      <c r="AQ166" s="22">
        <f t="shared" si="25"/>
        <v>0</v>
      </c>
      <c r="AR166" s="22">
        <f t="shared" si="26"/>
        <v>0</v>
      </c>
      <c r="AS166" s="22">
        <f>IF(AND(AQ166&gt;=Inputs!$B$15,D166=2),MAX(C166,Inputs!$B$15),AQ166)</f>
        <v>0</v>
      </c>
      <c r="AT166" s="22">
        <f>IF(AND(AR166&gt;=Inputs!$B$15,D166=2),MAX(C166,Inputs!$B$15),AR166)</f>
        <v>0</v>
      </c>
      <c r="AU166" s="22">
        <f>IF(AND(AS166&gt;=Inputs!$B$16,D166&lt;4),MAX(C166,Inputs!$B$16),AS166)</f>
        <v>0</v>
      </c>
      <c r="AV166" s="22">
        <f>IF(AND(AT166&gt;=Inputs!$B$16,D166&lt;4),MAX(C166,Inputs!$B$16),AT166)</f>
        <v>0</v>
      </c>
      <c r="AW166" s="20">
        <f>IF(AU166&gt;Inputs!$B$17,Inputs!$B$17,AU166)</f>
        <v>0</v>
      </c>
      <c r="AX166" s="20">
        <f>IF(AV166&gt;Inputs!$B$17,Inputs!$B$17,AV166)</f>
        <v>0</v>
      </c>
    </row>
    <row r="167" spans="1:50" x14ac:dyDescent="0.25">
      <c r="A167" s="1">
        <f>Levels!A168</f>
        <v>0</v>
      </c>
      <c r="B167" s="1">
        <f>Levels!B168</f>
        <v>0</v>
      </c>
      <c r="C167" s="15">
        <f>IF(AND(E167=0,F167=1),Levels!C168,'2014-2015'!AW167)</f>
        <v>0</v>
      </c>
      <c r="D167" s="1">
        <f>Levels!G168</f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 t="e">
        <f>Levels!AF168</f>
        <v>#N/A</v>
      </c>
      <c r="K167" s="1" t="e">
        <f>Levels!AG168</f>
        <v>#N/A</v>
      </c>
      <c r="L167" s="1" t="e">
        <f t="shared" si="27"/>
        <v>#N/A</v>
      </c>
      <c r="M167" s="19">
        <f>IF(D167=1,Inputs!$J$25,IF(D167=2,Inputs!$J$26,IF(D167=3,Inputs!$J$27,IF(D167=4,Inputs!$J$28,0))))</f>
        <v>0</v>
      </c>
      <c r="N167" s="19">
        <f>IF(D167=1,Inputs!$J$42,IF(D167=2,Inputs!$J$43,IF(D167=3,Inputs!$J$44,IF(D167=4,Inputs!$J$45,0))))</f>
        <v>0</v>
      </c>
      <c r="O167" s="19">
        <f>IF(D167=1,Inputs!$K$25,IF(D167=2,Inputs!$K$26,IF(D167=3,Inputs!$K$27,IF(D167=4,Inputs!$K$28,0))))</f>
        <v>0</v>
      </c>
      <c r="P167" s="19">
        <f>IF(D167=1,Inputs!$K$42,IF(D167=2,Inputs!$K$43,IF(D167=3,Inputs!$K$44,IF(D167=4,Inputs!$K$45,0))))</f>
        <v>0</v>
      </c>
      <c r="Q167" s="19">
        <f>IF(AND(D167=1,G167=1),Inputs!$L$25,IF(AND(D167=2,G167=1),Inputs!$L$26,IF(AND(D167=3,G167=1),Inputs!$L$27,IF(AND(D167=4,G167=1),Inputs!$L$28,0))))</f>
        <v>0</v>
      </c>
      <c r="R167" s="19">
        <f>IF(AND(D167=1,G167=1),Inputs!$L$42,IF(AND(D167=2,G167=1),Inputs!$L$43,IF(AND(D167=3,G167=1),Inputs!$L$44,IF(AND(D167=4,G167=1),Inputs!$L$45,0))))</f>
        <v>0</v>
      </c>
      <c r="S167" s="19">
        <f>IF(AND(D167=1,H167=1),Inputs!$M$25,IF(AND(D167=2,H167=1),Inputs!$M$26,IF(AND(D167=3,H167=1),Inputs!$M$27,IF(AND(D167=4,H167=1),Inputs!$M$28,0))))</f>
        <v>0</v>
      </c>
      <c r="T167" s="19">
        <f>IF(AND(D167=1,H167=1),Inputs!$M$42,IF(AND(D167=2,H167=1),Inputs!$M$43,IF(AND(D167=3,H167=1),Inputs!$M$44,IF(AND(D167=4,H167=1),Inputs!$M$45,0))))</f>
        <v>0</v>
      </c>
      <c r="U167" s="19">
        <f>IF(AND(D167=1,I167=1),Inputs!$N$25,IF(AND(D167=2,I167=1),Inputs!$N$26,IF(AND(D167=3,I167=1),Inputs!$N$27,IF(AND(D167=4,I167=1),Inputs!$N$28,0))))</f>
        <v>0</v>
      </c>
      <c r="V167" s="19">
        <f>IF(AND(D167=1,I167=1),Inputs!$N$42,IF(AND(D167=2,I167=1),Inputs!$N$43,IF(AND(D167=3,I167=1),Inputs!$N$44,IF(AND(D167=4,I167=1),Inputs!$N$45,0))))</f>
        <v>0</v>
      </c>
      <c r="W167" s="19">
        <f>IF(D167=1,Inputs!$J$34,IF(D167=2,Inputs!$J$35,IF(D167=3,Inputs!$J$36,IF(D167=4,Inputs!$J$37,0))))</f>
        <v>0</v>
      </c>
      <c r="X167" s="19">
        <f>IF(D167=1,Inputs!$J$51,IF(D167=2,Inputs!$J$52,IF(D167=3,Inputs!$J$53,IF(D167=4,Inputs!$J$54,0))))</f>
        <v>0</v>
      </c>
      <c r="Y167" s="19">
        <f>IF(D167=1,Inputs!$K$34,IF(D167=2,Inputs!$K$35,IF(D167=3,Inputs!$K$36,IF(D167=4,Inputs!$K$37,0))))</f>
        <v>0</v>
      </c>
      <c r="Z167" s="19">
        <f>IF(D167=1,Inputs!$K$51,IF(D167=2,Inputs!$K$52,IF(D167=3,Inputs!$K$53,IF(D167=4,Inputs!$K$54,0))))</f>
        <v>0</v>
      </c>
      <c r="AA167" s="19">
        <f>IF(AND(D167=1,G167=1),Inputs!$L$34,IF(AND(D167=2,G167=1),Inputs!$L$35,IF(AND(D167=3,G167=1),Inputs!$L$36,IF(AND(D167=4,G167=1),Inputs!$L$37,0))))</f>
        <v>0</v>
      </c>
      <c r="AB167" s="19">
        <f>IF(AND(D167=1,G167=1),Inputs!$L$51,IF(AND(D167=2,G167=1),Inputs!$L$52,IF(AND(D167=3,G167=1),Inputs!$L$53,IF(AND(D167=4,G167=1),Inputs!$L$54,0))))</f>
        <v>0</v>
      </c>
      <c r="AC167" s="19">
        <f>IF(AND(D167=1,H167=1),Inputs!$M$34,IF(AND(D167=2,H167=1),Inputs!$M$35,IF(AND(D167=3,H167=1),Inputs!$M$36,IF(AND(D167=4,H167=1),Inputs!$M$37,0))))</f>
        <v>0</v>
      </c>
      <c r="AD167" s="19">
        <f>IF(AND(D167=1,H167=1),Inputs!$M$51,IF(AND(D167=2,H167=1),Inputs!$M$52,IF(AND(D167=3,H167=1),Inputs!$M$53,IF(AND(D167=4,H167=1),Inputs!$M$54,0))))</f>
        <v>0</v>
      </c>
      <c r="AE167" s="19">
        <f>IF(AND(D167=1,I167=1),Inputs!$N$34,IF(AND(D167=2,I167=1),Inputs!$N$35,IF(AND(D167=3,I167=1),Inputs!$N$36,IF(AND(D167=4,I167=1),Inputs!$N$37,0))))</f>
        <v>0</v>
      </c>
      <c r="AF167" s="19">
        <f>IF(AND(D167=1,I167=1),Inputs!$N$51,IF(AND(D167=2,I167=1),Inputs!$N$52,IF(AND(D167=3,I167=1),Inputs!$N$53,IF(AND(D167=4,I167=1),Inputs!$N$54,0))))</f>
        <v>0</v>
      </c>
      <c r="AG167" s="19" t="e">
        <f t="shared" si="28"/>
        <v>#N/A</v>
      </c>
      <c r="AH167" s="19" t="e">
        <f t="shared" si="29"/>
        <v>#N/A</v>
      </c>
      <c r="AI167" s="19" t="e">
        <f t="shared" si="30"/>
        <v>#N/A</v>
      </c>
      <c r="AJ167" s="19" t="e">
        <f>IF(K167=2,Inputs!$B$7,IF(K167=3,Inputs!$B$8,IF(K167=4,Inputs!$B$9,IF(K167=5,Inputs!$B$10,IF(K167=6,Inputs!$B$11)))))</f>
        <v>#N/A</v>
      </c>
      <c r="AK167" s="19">
        <f>Inputs!$B$65+C167</f>
        <v>500</v>
      </c>
      <c r="AL167" s="19" t="e">
        <f t="shared" si="31"/>
        <v>#N/A</v>
      </c>
      <c r="AM167" s="19" t="e">
        <f t="shared" si="32"/>
        <v>#N/A</v>
      </c>
      <c r="AN167" s="19" t="e">
        <f t="shared" si="22"/>
        <v>#N/A</v>
      </c>
      <c r="AO167" s="19" t="e">
        <f t="shared" si="23"/>
        <v>#N/A</v>
      </c>
      <c r="AP167" s="19" t="e">
        <f t="shared" si="24"/>
        <v>#N/A</v>
      </c>
      <c r="AQ167" s="22">
        <f t="shared" si="25"/>
        <v>0</v>
      </c>
      <c r="AR167" s="22">
        <f t="shared" si="26"/>
        <v>0</v>
      </c>
      <c r="AS167" s="22">
        <f>IF(AND(AQ167&gt;=Inputs!$B$15,D167=2),MAX(C167,Inputs!$B$15),AQ167)</f>
        <v>0</v>
      </c>
      <c r="AT167" s="22">
        <f>IF(AND(AR167&gt;=Inputs!$B$15,D167=2),MAX(C167,Inputs!$B$15),AR167)</f>
        <v>0</v>
      </c>
      <c r="AU167" s="22">
        <f>IF(AND(AS167&gt;=Inputs!$B$16,D167&lt;4),MAX(C167,Inputs!$B$16),AS167)</f>
        <v>0</v>
      </c>
      <c r="AV167" s="22">
        <f>IF(AND(AT167&gt;=Inputs!$B$16,D167&lt;4),MAX(C167,Inputs!$B$16),AT167)</f>
        <v>0</v>
      </c>
      <c r="AW167" s="20">
        <f>IF(AU167&gt;Inputs!$B$17,Inputs!$B$17,AU167)</f>
        <v>0</v>
      </c>
      <c r="AX167" s="20">
        <f>IF(AV167&gt;Inputs!$B$17,Inputs!$B$17,AV167)</f>
        <v>0</v>
      </c>
    </row>
    <row r="168" spans="1:50" x14ac:dyDescent="0.25">
      <c r="A168" s="1">
        <f>Levels!A169</f>
        <v>0</v>
      </c>
      <c r="B168" s="1">
        <f>Levels!B169</f>
        <v>0</v>
      </c>
      <c r="C168" s="15">
        <f>IF(AND(E168=0,F168=1),Levels!C169,'2014-2015'!AW168)</f>
        <v>0</v>
      </c>
      <c r="D168" s="1">
        <f>Levels!G169</f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 t="e">
        <f>Levels!AF169</f>
        <v>#N/A</v>
      </c>
      <c r="K168" s="1" t="e">
        <f>Levels!AG169</f>
        <v>#N/A</v>
      </c>
      <c r="L168" s="1" t="e">
        <f t="shared" si="27"/>
        <v>#N/A</v>
      </c>
      <c r="M168" s="19">
        <f>IF(D168=1,Inputs!$J$25,IF(D168=2,Inputs!$J$26,IF(D168=3,Inputs!$J$27,IF(D168=4,Inputs!$J$28,0))))</f>
        <v>0</v>
      </c>
      <c r="N168" s="19">
        <f>IF(D168=1,Inputs!$J$42,IF(D168=2,Inputs!$J$43,IF(D168=3,Inputs!$J$44,IF(D168=4,Inputs!$J$45,0))))</f>
        <v>0</v>
      </c>
      <c r="O168" s="19">
        <f>IF(D168=1,Inputs!$K$25,IF(D168=2,Inputs!$K$26,IF(D168=3,Inputs!$K$27,IF(D168=4,Inputs!$K$28,0))))</f>
        <v>0</v>
      </c>
      <c r="P168" s="19">
        <f>IF(D168=1,Inputs!$K$42,IF(D168=2,Inputs!$K$43,IF(D168=3,Inputs!$K$44,IF(D168=4,Inputs!$K$45,0))))</f>
        <v>0</v>
      </c>
      <c r="Q168" s="19">
        <f>IF(AND(D168=1,G168=1),Inputs!$L$25,IF(AND(D168=2,G168=1),Inputs!$L$26,IF(AND(D168=3,G168=1),Inputs!$L$27,IF(AND(D168=4,G168=1),Inputs!$L$28,0))))</f>
        <v>0</v>
      </c>
      <c r="R168" s="19">
        <f>IF(AND(D168=1,G168=1),Inputs!$L$42,IF(AND(D168=2,G168=1),Inputs!$L$43,IF(AND(D168=3,G168=1),Inputs!$L$44,IF(AND(D168=4,G168=1),Inputs!$L$45,0))))</f>
        <v>0</v>
      </c>
      <c r="S168" s="19">
        <f>IF(AND(D168=1,H168=1),Inputs!$M$25,IF(AND(D168=2,H168=1),Inputs!$M$26,IF(AND(D168=3,H168=1),Inputs!$M$27,IF(AND(D168=4,H168=1),Inputs!$M$28,0))))</f>
        <v>0</v>
      </c>
      <c r="T168" s="19">
        <f>IF(AND(D168=1,H168=1),Inputs!$M$42,IF(AND(D168=2,H168=1),Inputs!$M$43,IF(AND(D168=3,H168=1),Inputs!$M$44,IF(AND(D168=4,H168=1),Inputs!$M$45,0))))</f>
        <v>0</v>
      </c>
      <c r="U168" s="19">
        <f>IF(AND(D168=1,I168=1),Inputs!$N$25,IF(AND(D168=2,I168=1),Inputs!$N$26,IF(AND(D168=3,I168=1),Inputs!$N$27,IF(AND(D168=4,I168=1),Inputs!$N$28,0))))</f>
        <v>0</v>
      </c>
      <c r="V168" s="19">
        <f>IF(AND(D168=1,I168=1),Inputs!$N$42,IF(AND(D168=2,I168=1),Inputs!$N$43,IF(AND(D168=3,I168=1),Inputs!$N$44,IF(AND(D168=4,I168=1),Inputs!$N$45,0))))</f>
        <v>0</v>
      </c>
      <c r="W168" s="19">
        <f>IF(D168=1,Inputs!$J$34,IF(D168=2,Inputs!$J$35,IF(D168=3,Inputs!$J$36,IF(D168=4,Inputs!$J$37,0))))</f>
        <v>0</v>
      </c>
      <c r="X168" s="19">
        <f>IF(D168=1,Inputs!$J$51,IF(D168=2,Inputs!$J$52,IF(D168=3,Inputs!$J$53,IF(D168=4,Inputs!$J$54,0))))</f>
        <v>0</v>
      </c>
      <c r="Y168" s="19">
        <f>IF(D168=1,Inputs!$K$34,IF(D168=2,Inputs!$K$35,IF(D168=3,Inputs!$K$36,IF(D168=4,Inputs!$K$37,0))))</f>
        <v>0</v>
      </c>
      <c r="Z168" s="19">
        <f>IF(D168=1,Inputs!$K$51,IF(D168=2,Inputs!$K$52,IF(D168=3,Inputs!$K$53,IF(D168=4,Inputs!$K$54,0))))</f>
        <v>0</v>
      </c>
      <c r="AA168" s="19">
        <f>IF(AND(D168=1,G168=1),Inputs!$L$34,IF(AND(D168=2,G168=1),Inputs!$L$35,IF(AND(D168=3,G168=1),Inputs!$L$36,IF(AND(D168=4,G168=1),Inputs!$L$37,0))))</f>
        <v>0</v>
      </c>
      <c r="AB168" s="19">
        <f>IF(AND(D168=1,G168=1),Inputs!$L$51,IF(AND(D168=2,G168=1),Inputs!$L$52,IF(AND(D168=3,G168=1),Inputs!$L$53,IF(AND(D168=4,G168=1),Inputs!$L$54,0))))</f>
        <v>0</v>
      </c>
      <c r="AC168" s="19">
        <f>IF(AND(D168=1,H168=1),Inputs!$M$34,IF(AND(D168=2,H168=1),Inputs!$M$35,IF(AND(D168=3,H168=1),Inputs!$M$36,IF(AND(D168=4,H168=1),Inputs!$M$37,0))))</f>
        <v>0</v>
      </c>
      <c r="AD168" s="19">
        <f>IF(AND(D168=1,H168=1),Inputs!$M$51,IF(AND(D168=2,H168=1),Inputs!$M$52,IF(AND(D168=3,H168=1),Inputs!$M$53,IF(AND(D168=4,H168=1),Inputs!$M$54,0))))</f>
        <v>0</v>
      </c>
      <c r="AE168" s="19">
        <f>IF(AND(D168=1,I168=1),Inputs!$N$34,IF(AND(D168=2,I168=1),Inputs!$N$35,IF(AND(D168=3,I168=1),Inputs!$N$36,IF(AND(D168=4,I168=1),Inputs!$N$37,0))))</f>
        <v>0</v>
      </c>
      <c r="AF168" s="19">
        <f>IF(AND(D168=1,I168=1),Inputs!$N$51,IF(AND(D168=2,I168=1),Inputs!$N$52,IF(AND(D168=3,I168=1),Inputs!$N$53,IF(AND(D168=4,I168=1),Inputs!$N$54,0))))</f>
        <v>0</v>
      </c>
      <c r="AG168" s="19" t="e">
        <f t="shared" si="28"/>
        <v>#N/A</v>
      </c>
      <c r="AH168" s="19" t="e">
        <f t="shared" si="29"/>
        <v>#N/A</v>
      </c>
      <c r="AI168" s="19" t="e">
        <f t="shared" si="30"/>
        <v>#N/A</v>
      </c>
      <c r="AJ168" s="19" t="e">
        <f>IF(K168=2,Inputs!$B$7,IF(K168=3,Inputs!$B$8,IF(K168=4,Inputs!$B$9,IF(K168=5,Inputs!$B$10,IF(K168=6,Inputs!$B$11)))))</f>
        <v>#N/A</v>
      </c>
      <c r="AK168" s="19">
        <f>Inputs!$B$65+C168</f>
        <v>500</v>
      </c>
      <c r="AL168" s="19" t="e">
        <f t="shared" si="31"/>
        <v>#N/A</v>
      </c>
      <c r="AM168" s="19" t="e">
        <f t="shared" si="32"/>
        <v>#N/A</v>
      </c>
      <c r="AN168" s="19" t="e">
        <f t="shared" si="22"/>
        <v>#N/A</v>
      </c>
      <c r="AO168" s="19" t="e">
        <f t="shared" si="23"/>
        <v>#N/A</v>
      </c>
      <c r="AP168" s="19" t="e">
        <f t="shared" si="24"/>
        <v>#N/A</v>
      </c>
      <c r="AQ168" s="22">
        <f t="shared" si="25"/>
        <v>0</v>
      </c>
      <c r="AR168" s="22">
        <f t="shared" si="26"/>
        <v>0</v>
      </c>
      <c r="AS168" s="22">
        <f>IF(AND(AQ168&gt;=Inputs!$B$15,D168=2),MAX(C168,Inputs!$B$15),AQ168)</f>
        <v>0</v>
      </c>
      <c r="AT168" s="22">
        <f>IF(AND(AR168&gt;=Inputs!$B$15,D168=2),MAX(C168,Inputs!$B$15),AR168)</f>
        <v>0</v>
      </c>
      <c r="AU168" s="22">
        <f>IF(AND(AS168&gt;=Inputs!$B$16,D168&lt;4),MAX(C168,Inputs!$B$16),AS168)</f>
        <v>0</v>
      </c>
      <c r="AV168" s="22">
        <f>IF(AND(AT168&gt;=Inputs!$B$16,D168&lt;4),MAX(C168,Inputs!$B$16),AT168)</f>
        <v>0</v>
      </c>
      <c r="AW168" s="20">
        <f>IF(AU168&gt;Inputs!$B$17,Inputs!$B$17,AU168)</f>
        <v>0</v>
      </c>
      <c r="AX168" s="20">
        <f>IF(AV168&gt;Inputs!$B$17,Inputs!$B$17,AV168)</f>
        <v>0</v>
      </c>
    </row>
    <row r="169" spans="1:50" x14ac:dyDescent="0.25">
      <c r="A169" s="1">
        <f>Levels!A170</f>
        <v>0</v>
      </c>
      <c r="B169" s="1">
        <f>Levels!B170</f>
        <v>0</v>
      </c>
      <c r="C169" s="15">
        <f>IF(AND(E169=0,F169=1),Levels!C170,'2014-2015'!AW169)</f>
        <v>0</v>
      </c>
      <c r="D169" s="1">
        <f>Levels!G170</f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 t="e">
        <f>Levels!AF170</f>
        <v>#N/A</v>
      </c>
      <c r="K169" s="1" t="e">
        <f>Levels!AG170</f>
        <v>#N/A</v>
      </c>
      <c r="L169" s="1" t="e">
        <f t="shared" si="27"/>
        <v>#N/A</v>
      </c>
      <c r="M169" s="19">
        <f>IF(D169=1,Inputs!$J$25,IF(D169=2,Inputs!$J$26,IF(D169=3,Inputs!$J$27,IF(D169=4,Inputs!$J$28,0))))</f>
        <v>0</v>
      </c>
      <c r="N169" s="19">
        <f>IF(D169=1,Inputs!$J$42,IF(D169=2,Inputs!$J$43,IF(D169=3,Inputs!$J$44,IF(D169=4,Inputs!$J$45,0))))</f>
        <v>0</v>
      </c>
      <c r="O169" s="19">
        <f>IF(D169=1,Inputs!$K$25,IF(D169=2,Inputs!$K$26,IF(D169=3,Inputs!$K$27,IF(D169=4,Inputs!$K$28,0))))</f>
        <v>0</v>
      </c>
      <c r="P169" s="19">
        <f>IF(D169=1,Inputs!$K$42,IF(D169=2,Inputs!$K$43,IF(D169=3,Inputs!$K$44,IF(D169=4,Inputs!$K$45,0))))</f>
        <v>0</v>
      </c>
      <c r="Q169" s="19">
        <f>IF(AND(D169=1,G169=1),Inputs!$L$25,IF(AND(D169=2,G169=1),Inputs!$L$26,IF(AND(D169=3,G169=1),Inputs!$L$27,IF(AND(D169=4,G169=1),Inputs!$L$28,0))))</f>
        <v>0</v>
      </c>
      <c r="R169" s="19">
        <f>IF(AND(D169=1,G169=1),Inputs!$L$42,IF(AND(D169=2,G169=1),Inputs!$L$43,IF(AND(D169=3,G169=1),Inputs!$L$44,IF(AND(D169=4,G169=1),Inputs!$L$45,0))))</f>
        <v>0</v>
      </c>
      <c r="S169" s="19">
        <f>IF(AND(D169=1,H169=1),Inputs!$M$25,IF(AND(D169=2,H169=1),Inputs!$M$26,IF(AND(D169=3,H169=1),Inputs!$M$27,IF(AND(D169=4,H169=1),Inputs!$M$28,0))))</f>
        <v>0</v>
      </c>
      <c r="T169" s="19">
        <f>IF(AND(D169=1,H169=1),Inputs!$M$42,IF(AND(D169=2,H169=1),Inputs!$M$43,IF(AND(D169=3,H169=1),Inputs!$M$44,IF(AND(D169=4,H169=1),Inputs!$M$45,0))))</f>
        <v>0</v>
      </c>
      <c r="U169" s="19">
        <f>IF(AND(D169=1,I169=1),Inputs!$N$25,IF(AND(D169=2,I169=1),Inputs!$N$26,IF(AND(D169=3,I169=1),Inputs!$N$27,IF(AND(D169=4,I169=1),Inputs!$N$28,0))))</f>
        <v>0</v>
      </c>
      <c r="V169" s="19">
        <f>IF(AND(D169=1,I169=1),Inputs!$N$42,IF(AND(D169=2,I169=1),Inputs!$N$43,IF(AND(D169=3,I169=1),Inputs!$N$44,IF(AND(D169=4,I169=1),Inputs!$N$45,0))))</f>
        <v>0</v>
      </c>
      <c r="W169" s="19">
        <f>IF(D169=1,Inputs!$J$34,IF(D169=2,Inputs!$J$35,IF(D169=3,Inputs!$J$36,IF(D169=4,Inputs!$J$37,0))))</f>
        <v>0</v>
      </c>
      <c r="X169" s="19">
        <f>IF(D169=1,Inputs!$J$51,IF(D169=2,Inputs!$J$52,IF(D169=3,Inputs!$J$53,IF(D169=4,Inputs!$J$54,0))))</f>
        <v>0</v>
      </c>
      <c r="Y169" s="19">
        <f>IF(D169=1,Inputs!$K$34,IF(D169=2,Inputs!$K$35,IF(D169=3,Inputs!$K$36,IF(D169=4,Inputs!$K$37,0))))</f>
        <v>0</v>
      </c>
      <c r="Z169" s="19">
        <f>IF(D169=1,Inputs!$K$51,IF(D169=2,Inputs!$K$52,IF(D169=3,Inputs!$K$53,IF(D169=4,Inputs!$K$54,0))))</f>
        <v>0</v>
      </c>
      <c r="AA169" s="19">
        <f>IF(AND(D169=1,G169=1),Inputs!$L$34,IF(AND(D169=2,G169=1),Inputs!$L$35,IF(AND(D169=3,G169=1),Inputs!$L$36,IF(AND(D169=4,G169=1),Inputs!$L$37,0))))</f>
        <v>0</v>
      </c>
      <c r="AB169" s="19">
        <f>IF(AND(D169=1,G169=1),Inputs!$L$51,IF(AND(D169=2,G169=1),Inputs!$L$52,IF(AND(D169=3,G169=1),Inputs!$L$53,IF(AND(D169=4,G169=1),Inputs!$L$54,0))))</f>
        <v>0</v>
      </c>
      <c r="AC169" s="19">
        <f>IF(AND(D169=1,H169=1),Inputs!$M$34,IF(AND(D169=2,H169=1),Inputs!$M$35,IF(AND(D169=3,H169=1),Inputs!$M$36,IF(AND(D169=4,H169=1),Inputs!$M$37,0))))</f>
        <v>0</v>
      </c>
      <c r="AD169" s="19">
        <f>IF(AND(D169=1,H169=1),Inputs!$M$51,IF(AND(D169=2,H169=1),Inputs!$M$52,IF(AND(D169=3,H169=1),Inputs!$M$53,IF(AND(D169=4,H169=1),Inputs!$M$54,0))))</f>
        <v>0</v>
      </c>
      <c r="AE169" s="19">
        <f>IF(AND(D169=1,I169=1),Inputs!$N$34,IF(AND(D169=2,I169=1),Inputs!$N$35,IF(AND(D169=3,I169=1),Inputs!$N$36,IF(AND(D169=4,I169=1),Inputs!$N$37,0))))</f>
        <v>0</v>
      </c>
      <c r="AF169" s="19">
        <f>IF(AND(D169=1,I169=1),Inputs!$N$51,IF(AND(D169=2,I169=1),Inputs!$N$52,IF(AND(D169=3,I169=1),Inputs!$N$53,IF(AND(D169=4,I169=1),Inputs!$N$54,0))))</f>
        <v>0</v>
      </c>
      <c r="AG169" s="19" t="e">
        <f t="shared" si="28"/>
        <v>#N/A</v>
      </c>
      <c r="AH169" s="19" t="e">
        <f t="shared" si="29"/>
        <v>#N/A</v>
      </c>
      <c r="AI169" s="19" t="e">
        <f t="shared" si="30"/>
        <v>#N/A</v>
      </c>
      <c r="AJ169" s="19" t="e">
        <f>IF(K169=2,Inputs!$B$7,IF(K169=3,Inputs!$B$8,IF(K169=4,Inputs!$B$9,IF(K169=5,Inputs!$B$10,IF(K169=6,Inputs!$B$11)))))</f>
        <v>#N/A</v>
      </c>
      <c r="AK169" s="19">
        <f>Inputs!$B$65+C169</f>
        <v>500</v>
      </c>
      <c r="AL169" s="19" t="e">
        <f t="shared" si="31"/>
        <v>#N/A</v>
      </c>
      <c r="AM169" s="19" t="e">
        <f t="shared" si="32"/>
        <v>#N/A</v>
      </c>
      <c r="AN169" s="19" t="e">
        <f t="shared" si="22"/>
        <v>#N/A</v>
      </c>
      <c r="AO169" s="19" t="e">
        <f t="shared" si="23"/>
        <v>#N/A</v>
      </c>
      <c r="AP169" s="19" t="e">
        <f t="shared" si="24"/>
        <v>#N/A</v>
      </c>
      <c r="AQ169" s="22">
        <f t="shared" si="25"/>
        <v>0</v>
      </c>
      <c r="AR169" s="22">
        <f t="shared" si="26"/>
        <v>0</v>
      </c>
      <c r="AS169" s="22">
        <f>IF(AND(AQ169&gt;=Inputs!$B$15,D169=2),MAX(C169,Inputs!$B$15),AQ169)</f>
        <v>0</v>
      </c>
      <c r="AT169" s="22">
        <f>IF(AND(AR169&gt;=Inputs!$B$15,D169=2),MAX(C169,Inputs!$B$15),AR169)</f>
        <v>0</v>
      </c>
      <c r="AU169" s="22">
        <f>IF(AND(AS169&gt;=Inputs!$B$16,D169&lt;4),MAX(C169,Inputs!$B$16),AS169)</f>
        <v>0</v>
      </c>
      <c r="AV169" s="22">
        <f>IF(AND(AT169&gt;=Inputs!$B$16,D169&lt;4),MAX(C169,Inputs!$B$16),AT169)</f>
        <v>0</v>
      </c>
      <c r="AW169" s="20">
        <f>IF(AU169&gt;Inputs!$B$17,Inputs!$B$17,AU169)</f>
        <v>0</v>
      </c>
      <c r="AX169" s="20">
        <f>IF(AV169&gt;Inputs!$B$17,Inputs!$B$17,AV169)</f>
        <v>0</v>
      </c>
    </row>
    <row r="170" spans="1:50" x14ac:dyDescent="0.25">
      <c r="A170" s="1">
        <f>Levels!A171</f>
        <v>0</v>
      </c>
      <c r="B170" s="1">
        <f>Levels!B171</f>
        <v>0</v>
      </c>
      <c r="C170" s="15">
        <f>IF(AND(E170=0,F170=1),Levels!C171,'2014-2015'!AW170)</f>
        <v>0</v>
      </c>
      <c r="D170" s="1">
        <f>Levels!G171</f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 t="e">
        <f>Levels!AF171</f>
        <v>#N/A</v>
      </c>
      <c r="K170" s="1" t="e">
        <f>Levels!AG171</f>
        <v>#N/A</v>
      </c>
      <c r="L170" s="1" t="e">
        <f t="shared" si="27"/>
        <v>#N/A</v>
      </c>
      <c r="M170" s="19">
        <f>IF(D170=1,Inputs!$J$25,IF(D170=2,Inputs!$J$26,IF(D170=3,Inputs!$J$27,IF(D170=4,Inputs!$J$28,0))))</f>
        <v>0</v>
      </c>
      <c r="N170" s="19">
        <f>IF(D170=1,Inputs!$J$42,IF(D170=2,Inputs!$J$43,IF(D170=3,Inputs!$J$44,IF(D170=4,Inputs!$J$45,0))))</f>
        <v>0</v>
      </c>
      <c r="O170" s="19">
        <f>IF(D170=1,Inputs!$K$25,IF(D170=2,Inputs!$K$26,IF(D170=3,Inputs!$K$27,IF(D170=4,Inputs!$K$28,0))))</f>
        <v>0</v>
      </c>
      <c r="P170" s="19">
        <f>IF(D170=1,Inputs!$K$42,IF(D170=2,Inputs!$K$43,IF(D170=3,Inputs!$K$44,IF(D170=4,Inputs!$K$45,0))))</f>
        <v>0</v>
      </c>
      <c r="Q170" s="19">
        <f>IF(AND(D170=1,G170=1),Inputs!$L$25,IF(AND(D170=2,G170=1),Inputs!$L$26,IF(AND(D170=3,G170=1),Inputs!$L$27,IF(AND(D170=4,G170=1),Inputs!$L$28,0))))</f>
        <v>0</v>
      </c>
      <c r="R170" s="19">
        <f>IF(AND(D170=1,G170=1),Inputs!$L$42,IF(AND(D170=2,G170=1),Inputs!$L$43,IF(AND(D170=3,G170=1),Inputs!$L$44,IF(AND(D170=4,G170=1),Inputs!$L$45,0))))</f>
        <v>0</v>
      </c>
      <c r="S170" s="19">
        <f>IF(AND(D170=1,H170=1),Inputs!$M$25,IF(AND(D170=2,H170=1),Inputs!$M$26,IF(AND(D170=3,H170=1),Inputs!$M$27,IF(AND(D170=4,H170=1),Inputs!$M$28,0))))</f>
        <v>0</v>
      </c>
      <c r="T170" s="19">
        <f>IF(AND(D170=1,H170=1),Inputs!$M$42,IF(AND(D170=2,H170=1),Inputs!$M$43,IF(AND(D170=3,H170=1),Inputs!$M$44,IF(AND(D170=4,H170=1),Inputs!$M$45,0))))</f>
        <v>0</v>
      </c>
      <c r="U170" s="19">
        <f>IF(AND(D170=1,I170=1),Inputs!$N$25,IF(AND(D170=2,I170=1),Inputs!$N$26,IF(AND(D170=3,I170=1),Inputs!$N$27,IF(AND(D170=4,I170=1),Inputs!$N$28,0))))</f>
        <v>0</v>
      </c>
      <c r="V170" s="19">
        <f>IF(AND(D170=1,I170=1),Inputs!$N$42,IF(AND(D170=2,I170=1),Inputs!$N$43,IF(AND(D170=3,I170=1),Inputs!$N$44,IF(AND(D170=4,I170=1),Inputs!$N$45,0))))</f>
        <v>0</v>
      </c>
      <c r="W170" s="19">
        <f>IF(D170=1,Inputs!$J$34,IF(D170=2,Inputs!$J$35,IF(D170=3,Inputs!$J$36,IF(D170=4,Inputs!$J$37,0))))</f>
        <v>0</v>
      </c>
      <c r="X170" s="19">
        <f>IF(D170=1,Inputs!$J$51,IF(D170=2,Inputs!$J$52,IF(D170=3,Inputs!$J$53,IF(D170=4,Inputs!$J$54,0))))</f>
        <v>0</v>
      </c>
      <c r="Y170" s="19">
        <f>IF(D170=1,Inputs!$K$34,IF(D170=2,Inputs!$K$35,IF(D170=3,Inputs!$K$36,IF(D170=4,Inputs!$K$37,0))))</f>
        <v>0</v>
      </c>
      <c r="Z170" s="19">
        <f>IF(D170=1,Inputs!$K$51,IF(D170=2,Inputs!$K$52,IF(D170=3,Inputs!$K$53,IF(D170=4,Inputs!$K$54,0))))</f>
        <v>0</v>
      </c>
      <c r="AA170" s="19">
        <f>IF(AND(D170=1,G170=1),Inputs!$L$34,IF(AND(D170=2,G170=1),Inputs!$L$35,IF(AND(D170=3,G170=1),Inputs!$L$36,IF(AND(D170=4,G170=1),Inputs!$L$37,0))))</f>
        <v>0</v>
      </c>
      <c r="AB170" s="19">
        <f>IF(AND(D170=1,G170=1),Inputs!$L$51,IF(AND(D170=2,G170=1),Inputs!$L$52,IF(AND(D170=3,G170=1),Inputs!$L$53,IF(AND(D170=4,G170=1),Inputs!$L$54,0))))</f>
        <v>0</v>
      </c>
      <c r="AC170" s="19">
        <f>IF(AND(D170=1,H170=1),Inputs!$M$34,IF(AND(D170=2,H170=1),Inputs!$M$35,IF(AND(D170=3,H170=1),Inputs!$M$36,IF(AND(D170=4,H170=1),Inputs!$M$37,0))))</f>
        <v>0</v>
      </c>
      <c r="AD170" s="19">
        <f>IF(AND(D170=1,H170=1),Inputs!$M$51,IF(AND(D170=2,H170=1),Inputs!$M$52,IF(AND(D170=3,H170=1),Inputs!$M$53,IF(AND(D170=4,H170=1),Inputs!$M$54,0))))</f>
        <v>0</v>
      </c>
      <c r="AE170" s="19">
        <f>IF(AND(D170=1,I170=1),Inputs!$N$34,IF(AND(D170=2,I170=1),Inputs!$N$35,IF(AND(D170=3,I170=1),Inputs!$N$36,IF(AND(D170=4,I170=1),Inputs!$N$37,0))))</f>
        <v>0</v>
      </c>
      <c r="AF170" s="19">
        <f>IF(AND(D170=1,I170=1),Inputs!$N$51,IF(AND(D170=2,I170=1),Inputs!$N$52,IF(AND(D170=3,I170=1),Inputs!$N$53,IF(AND(D170=4,I170=1),Inputs!$N$54,0))))</f>
        <v>0</v>
      </c>
      <c r="AG170" s="19" t="e">
        <f t="shared" si="28"/>
        <v>#N/A</v>
      </c>
      <c r="AH170" s="19" t="e">
        <f t="shared" si="29"/>
        <v>#N/A</v>
      </c>
      <c r="AI170" s="19" t="e">
        <f t="shared" si="30"/>
        <v>#N/A</v>
      </c>
      <c r="AJ170" s="19" t="e">
        <f>IF(K170=2,Inputs!$B$7,IF(K170=3,Inputs!$B$8,IF(K170=4,Inputs!$B$9,IF(K170=5,Inputs!$B$10,IF(K170=6,Inputs!$B$11)))))</f>
        <v>#N/A</v>
      </c>
      <c r="AK170" s="19">
        <f>Inputs!$B$65+C170</f>
        <v>500</v>
      </c>
      <c r="AL170" s="19" t="e">
        <f t="shared" si="31"/>
        <v>#N/A</v>
      </c>
      <c r="AM170" s="19" t="e">
        <f t="shared" si="32"/>
        <v>#N/A</v>
      </c>
      <c r="AN170" s="19" t="e">
        <f t="shared" si="22"/>
        <v>#N/A</v>
      </c>
      <c r="AO170" s="19" t="e">
        <f t="shared" si="23"/>
        <v>#N/A</v>
      </c>
      <c r="AP170" s="19" t="e">
        <f t="shared" si="24"/>
        <v>#N/A</v>
      </c>
      <c r="AQ170" s="22">
        <f t="shared" si="25"/>
        <v>0</v>
      </c>
      <c r="AR170" s="22">
        <f t="shared" si="26"/>
        <v>0</v>
      </c>
      <c r="AS170" s="22">
        <f>IF(AND(AQ170&gt;=Inputs!$B$15,D170=2),MAX(C170,Inputs!$B$15),AQ170)</f>
        <v>0</v>
      </c>
      <c r="AT170" s="22">
        <f>IF(AND(AR170&gt;=Inputs!$B$15,D170=2),MAX(C170,Inputs!$B$15),AR170)</f>
        <v>0</v>
      </c>
      <c r="AU170" s="22">
        <f>IF(AND(AS170&gt;=Inputs!$B$16,D170&lt;4),MAX(C170,Inputs!$B$16),AS170)</f>
        <v>0</v>
      </c>
      <c r="AV170" s="22">
        <f>IF(AND(AT170&gt;=Inputs!$B$16,D170&lt;4),MAX(C170,Inputs!$B$16),AT170)</f>
        <v>0</v>
      </c>
      <c r="AW170" s="20">
        <f>IF(AU170&gt;Inputs!$B$17,Inputs!$B$17,AU170)</f>
        <v>0</v>
      </c>
      <c r="AX170" s="20">
        <f>IF(AV170&gt;Inputs!$B$17,Inputs!$B$17,AV170)</f>
        <v>0</v>
      </c>
    </row>
    <row r="171" spans="1:50" x14ac:dyDescent="0.25">
      <c r="A171" s="1">
        <f>Levels!A172</f>
        <v>0</v>
      </c>
      <c r="B171" s="1">
        <f>Levels!B172</f>
        <v>0</v>
      </c>
      <c r="C171" s="15">
        <f>IF(AND(E171=0,F171=1),Levels!C172,'2014-2015'!AW171)</f>
        <v>0</v>
      </c>
      <c r="D171" s="1">
        <f>Levels!G172</f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 t="e">
        <f>Levels!AF172</f>
        <v>#N/A</v>
      </c>
      <c r="K171" s="1" t="e">
        <f>Levels!AG172</f>
        <v>#N/A</v>
      </c>
      <c r="L171" s="1" t="e">
        <f t="shared" si="27"/>
        <v>#N/A</v>
      </c>
      <c r="M171" s="19">
        <f>IF(D171=1,Inputs!$J$25,IF(D171=2,Inputs!$J$26,IF(D171=3,Inputs!$J$27,IF(D171=4,Inputs!$J$28,0))))</f>
        <v>0</v>
      </c>
      <c r="N171" s="19">
        <f>IF(D171=1,Inputs!$J$42,IF(D171=2,Inputs!$J$43,IF(D171=3,Inputs!$J$44,IF(D171=4,Inputs!$J$45,0))))</f>
        <v>0</v>
      </c>
      <c r="O171" s="19">
        <f>IF(D171=1,Inputs!$K$25,IF(D171=2,Inputs!$K$26,IF(D171=3,Inputs!$K$27,IF(D171=4,Inputs!$K$28,0))))</f>
        <v>0</v>
      </c>
      <c r="P171" s="19">
        <f>IF(D171=1,Inputs!$K$42,IF(D171=2,Inputs!$K$43,IF(D171=3,Inputs!$K$44,IF(D171=4,Inputs!$K$45,0))))</f>
        <v>0</v>
      </c>
      <c r="Q171" s="19">
        <f>IF(AND(D171=1,G171=1),Inputs!$L$25,IF(AND(D171=2,G171=1),Inputs!$L$26,IF(AND(D171=3,G171=1),Inputs!$L$27,IF(AND(D171=4,G171=1),Inputs!$L$28,0))))</f>
        <v>0</v>
      </c>
      <c r="R171" s="19">
        <f>IF(AND(D171=1,G171=1),Inputs!$L$42,IF(AND(D171=2,G171=1),Inputs!$L$43,IF(AND(D171=3,G171=1),Inputs!$L$44,IF(AND(D171=4,G171=1),Inputs!$L$45,0))))</f>
        <v>0</v>
      </c>
      <c r="S171" s="19">
        <f>IF(AND(D171=1,H171=1),Inputs!$M$25,IF(AND(D171=2,H171=1),Inputs!$M$26,IF(AND(D171=3,H171=1),Inputs!$M$27,IF(AND(D171=4,H171=1),Inputs!$M$28,0))))</f>
        <v>0</v>
      </c>
      <c r="T171" s="19">
        <f>IF(AND(D171=1,H171=1),Inputs!$M$42,IF(AND(D171=2,H171=1),Inputs!$M$43,IF(AND(D171=3,H171=1),Inputs!$M$44,IF(AND(D171=4,H171=1),Inputs!$M$45,0))))</f>
        <v>0</v>
      </c>
      <c r="U171" s="19">
        <f>IF(AND(D171=1,I171=1),Inputs!$N$25,IF(AND(D171=2,I171=1),Inputs!$N$26,IF(AND(D171=3,I171=1),Inputs!$N$27,IF(AND(D171=4,I171=1),Inputs!$N$28,0))))</f>
        <v>0</v>
      </c>
      <c r="V171" s="19">
        <f>IF(AND(D171=1,I171=1),Inputs!$N$42,IF(AND(D171=2,I171=1),Inputs!$N$43,IF(AND(D171=3,I171=1),Inputs!$N$44,IF(AND(D171=4,I171=1),Inputs!$N$45,0))))</f>
        <v>0</v>
      </c>
      <c r="W171" s="19">
        <f>IF(D171=1,Inputs!$J$34,IF(D171=2,Inputs!$J$35,IF(D171=3,Inputs!$J$36,IF(D171=4,Inputs!$J$37,0))))</f>
        <v>0</v>
      </c>
      <c r="X171" s="19">
        <f>IF(D171=1,Inputs!$J$51,IF(D171=2,Inputs!$J$52,IF(D171=3,Inputs!$J$53,IF(D171=4,Inputs!$J$54,0))))</f>
        <v>0</v>
      </c>
      <c r="Y171" s="19">
        <f>IF(D171=1,Inputs!$K$34,IF(D171=2,Inputs!$K$35,IF(D171=3,Inputs!$K$36,IF(D171=4,Inputs!$K$37,0))))</f>
        <v>0</v>
      </c>
      <c r="Z171" s="19">
        <f>IF(D171=1,Inputs!$K$51,IF(D171=2,Inputs!$K$52,IF(D171=3,Inputs!$K$53,IF(D171=4,Inputs!$K$54,0))))</f>
        <v>0</v>
      </c>
      <c r="AA171" s="19">
        <f>IF(AND(D171=1,G171=1),Inputs!$L$34,IF(AND(D171=2,G171=1),Inputs!$L$35,IF(AND(D171=3,G171=1),Inputs!$L$36,IF(AND(D171=4,G171=1),Inputs!$L$37,0))))</f>
        <v>0</v>
      </c>
      <c r="AB171" s="19">
        <f>IF(AND(D171=1,G171=1),Inputs!$L$51,IF(AND(D171=2,G171=1),Inputs!$L$52,IF(AND(D171=3,G171=1),Inputs!$L$53,IF(AND(D171=4,G171=1),Inputs!$L$54,0))))</f>
        <v>0</v>
      </c>
      <c r="AC171" s="19">
        <f>IF(AND(D171=1,H171=1),Inputs!$M$34,IF(AND(D171=2,H171=1),Inputs!$M$35,IF(AND(D171=3,H171=1),Inputs!$M$36,IF(AND(D171=4,H171=1),Inputs!$M$37,0))))</f>
        <v>0</v>
      </c>
      <c r="AD171" s="19">
        <f>IF(AND(D171=1,H171=1),Inputs!$M$51,IF(AND(D171=2,H171=1),Inputs!$M$52,IF(AND(D171=3,H171=1),Inputs!$M$53,IF(AND(D171=4,H171=1),Inputs!$M$54,0))))</f>
        <v>0</v>
      </c>
      <c r="AE171" s="19">
        <f>IF(AND(D171=1,I171=1),Inputs!$N$34,IF(AND(D171=2,I171=1),Inputs!$N$35,IF(AND(D171=3,I171=1),Inputs!$N$36,IF(AND(D171=4,I171=1),Inputs!$N$37,0))))</f>
        <v>0</v>
      </c>
      <c r="AF171" s="19">
        <f>IF(AND(D171=1,I171=1),Inputs!$N$51,IF(AND(D171=2,I171=1),Inputs!$N$52,IF(AND(D171=3,I171=1),Inputs!$N$53,IF(AND(D171=4,I171=1),Inputs!$N$54,0))))</f>
        <v>0</v>
      </c>
      <c r="AG171" s="19" t="e">
        <f t="shared" si="28"/>
        <v>#N/A</v>
      </c>
      <c r="AH171" s="19" t="e">
        <f t="shared" si="29"/>
        <v>#N/A</v>
      </c>
      <c r="AI171" s="19" t="e">
        <f t="shared" si="30"/>
        <v>#N/A</v>
      </c>
      <c r="AJ171" s="19" t="e">
        <f>IF(K171=2,Inputs!$B$7,IF(K171=3,Inputs!$B$8,IF(K171=4,Inputs!$B$9,IF(K171=5,Inputs!$B$10,IF(K171=6,Inputs!$B$11)))))</f>
        <v>#N/A</v>
      </c>
      <c r="AK171" s="19">
        <f>Inputs!$B$65+C171</f>
        <v>500</v>
      </c>
      <c r="AL171" s="19" t="e">
        <f t="shared" si="31"/>
        <v>#N/A</v>
      </c>
      <c r="AM171" s="19" t="e">
        <f t="shared" si="32"/>
        <v>#N/A</v>
      </c>
      <c r="AN171" s="19" t="e">
        <f t="shared" si="22"/>
        <v>#N/A</v>
      </c>
      <c r="AO171" s="19" t="e">
        <f t="shared" si="23"/>
        <v>#N/A</v>
      </c>
      <c r="AP171" s="19" t="e">
        <f t="shared" si="24"/>
        <v>#N/A</v>
      </c>
      <c r="AQ171" s="22">
        <f t="shared" si="25"/>
        <v>0</v>
      </c>
      <c r="AR171" s="22">
        <f t="shared" si="26"/>
        <v>0</v>
      </c>
      <c r="AS171" s="22">
        <f>IF(AND(AQ171&gt;=Inputs!$B$15,D171=2),MAX(C171,Inputs!$B$15),AQ171)</f>
        <v>0</v>
      </c>
      <c r="AT171" s="22">
        <f>IF(AND(AR171&gt;=Inputs!$B$15,D171=2),MAX(C171,Inputs!$B$15),AR171)</f>
        <v>0</v>
      </c>
      <c r="AU171" s="22">
        <f>IF(AND(AS171&gt;=Inputs!$B$16,D171&lt;4),MAX(C171,Inputs!$B$16),AS171)</f>
        <v>0</v>
      </c>
      <c r="AV171" s="22">
        <f>IF(AND(AT171&gt;=Inputs!$B$16,D171&lt;4),MAX(C171,Inputs!$B$16),AT171)</f>
        <v>0</v>
      </c>
      <c r="AW171" s="20">
        <f>IF(AU171&gt;Inputs!$B$17,Inputs!$B$17,AU171)</f>
        <v>0</v>
      </c>
      <c r="AX171" s="20">
        <f>IF(AV171&gt;Inputs!$B$17,Inputs!$B$17,AV171)</f>
        <v>0</v>
      </c>
    </row>
    <row r="172" spans="1:50" x14ac:dyDescent="0.25">
      <c r="A172" s="1">
        <f>Levels!A173</f>
        <v>0</v>
      </c>
      <c r="B172" s="1">
        <f>Levels!B173</f>
        <v>0</v>
      </c>
      <c r="C172" s="15">
        <f>IF(AND(E172=0,F172=1),Levels!C173,'2014-2015'!AW172)</f>
        <v>0</v>
      </c>
      <c r="D172" s="1">
        <f>Levels!G173</f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 t="e">
        <f>Levels!AF173</f>
        <v>#N/A</v>
      </c>
      <c r="K172" s="1" t="e">
        <f>Levels!AG173</f>
        <v>#N/A</v>
      </c>
      <c r="L172" s="1" t="e">
        <f t="shared" si="27"/>
        <v>#N/A</v>
      </c>
      <c r="M172" s="19">
        <f>IF(D172=1,Inputs!$J$25,IF(D172=2,Inputs!$J$26,IF(D172=3,Inputs!$J$27,IF(D172=4,Inputs!$J$28,0))))</f>
        <v>0</v>
      </c>
      <c r="N172" s="19">
        <f>IF(D172=1,Inputs!$J$42,IF(D172=2,Inputs!$J$43,IF(D172=3,Inputs!$J$44,IF(D172=4,Inputs!$J$45,0))))</f>
        <v>0</v>
      </c>
      <c r="O172" s="19">
        <f>IF(D172=1,Inputs!$K$25,IF(D172=2,Inputs!$K$26,IF(D172=3,Inputs!$K$27,IF(D172=4,Inputs!$K$28,0))))</f>
        <v>0</v>
      </c>
      <c r="P172" s="19">
        <f>IF(D172=1,Inputs!$K$42,IF(D172=2,Inputs!$K$43,IF(D172=3,Inputs!$K$44,IF(D172=4,Inputs!$K$45,0))))</f>
        <v>0</v>
      </c>
      <c r="Q172" s="19">
        <f>IF(AND(D172=1,G172=1),Inputs!$L$25,IF(AND(D172=2,G172=1),Inputs!$L$26,IF(AND(D172=3,G172=1),Inputs!$L$27,IF(AND(D172=4,G172=1),Inputs!$L$28,0))))</f>
        <v>0</v>
      </c>
      <c r="R172" s="19">
        <f>IF(AND(D172=1,G172=1),Inputs!$L$42,IF(AND(D172=2,G172=1),Inputs!$L$43,IF(AND(D172=3,G172=1),Inputs!$L$44,IF(AND(D172=4,G172=1),Inputs!$L$45,0))))</f>
        <v>0</v>
      </c>
      <c r="S172" s="19">
        <f>IF(AND(D172=1,H172=1),Inputs!$M$25,IF(AND(D172=2,H172=1),Inputs!$M$26,IF(AND(D172=3,H172=1),Inputs!$M$27,IF(AND(D172=4,H172=1),Inputs!$M$28,0))))</f>
        <v>0</v>
      </c>
      <c r="T172" s="19">
        <f>IF(AND(D172=1,H172=1),Inputs!$M$42,IF(AND(D172=2,H172=1),Inputs!$M$43,IF(AND(D172=3,H172=1),Inputs!$M$44,IF(AND(D172=4,H172=1),Inputs!$M$45,0))))</f>
        <v>0</v>
      </c>
      <c r="U172" s="19">
        <f>IF(AND(D172=1,I172=1),Inputs!$N$25,IF(AND(D172=2,I172=1),Inputs!$N$26,IF(AND(D172=3,I172=1),Inputs!$N$27,IF(AND(D172=4,I172=1),Inputs!$N$28,0))))</f>
        <v>0</v>
      </c>
      <c r="V172" s="19">
        <f>IF(AND(D172=1,I172=1),Inputs!$N$42,IF(AND(D172=2,I172=1),Inputs!$N$43,IF(AND(D172=3,I172=1),Inputs!$N$44,IF(AND(D172=4,I172=1),Inputs!$N$45,0))))</f>
        <v>0</v>
      </c>
      <c r="W172" s="19">
        <f>IF(D172=1,Inputs!$J$34,IF(D172=2,Inputs!$J$35,IF(D172=3,Inputs!$J$36,IF(D172=4,Inputs!$J$37,0))))</f>
        <v>0</v>
      </c>
      <c r="X172" s="19">
        <f>IF(D172=1,Inputs!$J$51,IF(D172=2,Inputs!$J$52,IF(D172=3,Inputs!$J$53,IF(D172=4,Inputs!$J$54,0))))</f>
        <v>0</v>
      </c>
      <c r="Y172" s="19">
        <f>IF(D172=1,Inputs!$K$34,IF(D172=2,Inputs!$K$35,IF(D172=3,Inputs!$K$36,IF(D172=4,Inputs!$K$37,0))))</f>
        <v>0</v>
      </c>
      <c r="Z172" s="19">
        <f>IF(D172=1,Inputs!$K$51,IF(D172=2,Inputs!$K$52,IF(D172=3,Inputs!$K$53,IF(D172=4,Inputs!$K$54,0))))</f>
        <v>0</v>
      </c>
      <c r="AA172" s="19">
        <f>IF(AND(D172=1,G172=1),Inputs!$L$34,IF(AND(D172=2,G172=1),Inputs!$L$35,IF(AND(D172=3,G172=1),Inputs!$L$36,IF(AND(D172=4,G172=1),Inputs!$L$37,0))))</f>
        <v>0</v>
      </c>
      <c r="AB172" s="19">
        <f>IF(AND(D172=1,G172=1),Inputs!$L$51,IF(AND(D172=2,G172=1),Inputs!$L$52,IF(AND(D172=3,G172=1),Inputs!$L$53,IF(AND(D172=4,G172=1),Inputs!$L$54,0))))</f>
        <v>0</v>
      </c>
      <c r="AC172" s="19">
        <f>IF(AND(D172=1,H172=1),Inputs!$M$34,IF(AND(D172=2,H172=1),Inputs!$M$35,IF(AND(D172=3,H172=1),Inputs!$M$36,IF(AND(D172=4,H172=1),Inputs!$M$37,0))))</f>
        <v>0</v>
      </c>
      <c r="AD172" s="19">
        <f>IF(AND(D172=1,H172=1),Inputs!$M$51,IF(AND(D172=2,H172=1),Inputs!$M$52,IF(AND(D172=3,H172=1),Inputs!$M$53,IF(AND(D172=4,H172=1),Inputs!$M$54,0))))</f>
        <v>0</v>
      </c>
      <c r="AE172" s="19">
        <f>IF(AND(D172=1,I172=1),Inputs!$N$34,IF(AND(D172=2,I172=1),Inputs!$N$35,IF(AND(D172=3,I172=1),Inputs!$N$36,IF(AND(D172=4,I172=1),Inputs!$N$37,0))))</f>
        <v>0</v>
      </c>
      <c r="AF172" s="19">
        <f>IF(AND(D172=1,I172=1),Inputs!$N$51,IF(AND(D172=2,I172=1),Inputs!$N$52,IF(AND(D172=3,I172=1),Inputs!$N$53,IF(AND(D172=4,I172=1),Inputs!$N$54,0))))</f>
        <v>0</v>
      </c>
      <c r="AG172" s="19" t="e">
        <f t="shared" si="28"/>
        <v>#N/A</v>
      </c>
      <c r="AH172" s="19" t="e">
        <f t="shared" si="29"/>
        <v>#N/A</v>
      </c>
      <c r="AI172" s="19" t="e">
        <f t="shared" si="30"/>
        <v>#N/A</v>
      </c>
      <c r="AJ172" s="19" t="e">
        <f>IF(K172=2,Inputs!$B$7,IF(K172=3,Inputs!$B$8,IF(K172=4,Inputs!$B$9,IF(K172=5,Inputs!$B$10,IF(K172=6,Inputs!$B$11)))))</f>
        <v>#N/A</v>
      </c>
      <c r="AK172" s="19">
        <f>Inputs!$B$65+C172</f>
        <v>500</v>
      </c>
      <c r="AL172" s="19" t="e">
        <f t="shared" si="31"/>
        <v>#N/A</v>
      </c>
      <c r="AM172" s="19" t="e">
        <f t="shared" si="32"/>
        <v>#N/A</v>
      </c>
      <c r="AN172" s="19" t="e">
        <f t="shared" si="22"/>
        <v>#N/A</v>
      </c>
      <c r="AO172" s="19" t="e">
        <f t="shared" si="23"/>
        <v>#N/A</v>
      </c>
      <c r="AP172" s="19" t="e">
        <f t="shared" si="24"/>
        <v>#N/A</v>
      </c>
      <c r="AQ172" s="22">
        <f t="shared" si="25"/>
        <v>0</v>
      </c>
      <c r="AR172" s="22">
        <f t="shared" si="26"/>
        <v>0</v>
      </c>
      <c r="AS172" s="22">
        <f>IF(AND(AQ172&gt;=Inputs!$B$15,D172=2),MAX(C172,Inputs!$B$15),AQ172)</f>
        <v>0</v>
      </c>
      <c r="AT172" s="22">
        <f>IF(AND(AR172&gt;=Inputs!$B$15,D172=2),MAX(C172,Inputs!$B$15),AR172)</f>
        <v>0</v>
      </c>
      <c r="AU172" s="22">
        <f>IF(AND(AS172&gt;=Inputs!$B$16,D172&lt;4),MAX(C172,Inputs!$B$16),AS172)</f>
        <v>0</v>
      </c>
      <c r="AV172" s="22">
        <f>IF(AND(AT172&gt;=Inputs!$B$16,D172&lt;4),MAX(C172,Inputs!$B$16),AT172)</f>
        <v>0</v>
      </c>
      <c r="AW172" s="20">
        <f>IF(AU172&gt;Inputs!$B$17,Inputs!$B$17,AU172)</f>
        <v>0</v>
      </c>
      <c r="AX172" s="20">
        <f>IF(AV172&gt;Inputs!$B$17,Inputs!$B$17,AV172)</f>
        <v>0</v>
      </c>
    </row>
    <row r="173" spans="1:50" x14ac:dyDescent="0.25">
      <c r="A173" s="1">
        <f>Levels!A174</f>
        <v>0</v>
      </c>
      <c r="B173" s="1">
        <f>Levels!B174</f>
        <v>0</v>
      </c>
      <c r="C173" s="15">
        <f>IF(AND(E173=0,F173=1),Levels!C174,'2014-2015'!AW173)</f>
        <v>0</v>
      </c>
      <c r="D173" s="1">
        <f>Levels!G174</f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 t="e">
        <f>Levels!AF174</f>
        <v>#N/A</v>
      </c>
      <c r="K173" s="1" t="e">
        <f>Levels!AG174</f>
        <v>#N/A</v>
      </c>
      <c r="L173" s="1" t="e">
        <f t="shared" si="27"/>
        <v>#N/A</v>
      </c>
      <c r="M173" s="19">
        <f>IF(D173=1,Inputs!$J$25,IF(D173=2,Inputs!$J$26,IF(D173=3,Inputs!$J$27,IF(D173=4,Inputs!$J$28,0))))</f>
        <v>0</v>
      </c>
      <c r="N173" s="19">
        <f>IF(D173=1,Inputs!$J$42,IF(D173=2,Inputs!$J$43,IF(D173=3,Inputs!$J$44,IF(D173=4,Inputs!$J$45,0))))</f>
        <v>0</v>
      </c>
      <c r="O173" s="19">
        <f>IF(D173=1,Inputs!$K$25,IF(D173=2,Inputs!$K$26,IF(D173=3,Inputs!$K$27,IF(D173=4,Inputs!$K$28,0))))</f>
        <v>0</v>
      </c>
      <c r="P173" s="19">
        <f>IF(D173=1,Inputs!$K$42,IF(D173=2,Inputs!$K$43,IF(D173=3,Inputs!$K$44,IF(D173=4,Inputs!$K$45,0))))</f>
        <v>0</v>
      </c>
      <c r="Q173" s="19">
        <f>IF(AND(D173=1,G173=1),Inputs!$L$25,IF(AND(D173=2,G173=1),Inputs!$L$26,IF(AND(D173=3,G173=1),Inputs!$L$27,IF(AND(D173=4,G173=1),Inputs!$L$28,0))))</f>
        <v>0</v>
      </c>
      <c r="R173" s="19">
        <f>IF(AND(D173=1,G173=1),Inputs!$L$42,IF(AND(D173=2,G173=1),Inputs!$L$43,IF(AND(D173=3,G173=1),Inputs!$L$44,IF(AND(D173=4,G173=1),Inputs!$L$45,0))))</f>
        <v>0</v>
      </c>
      <c r="S173" s="19">
        <f>IF(AND(D173=1,H173=1),Inputs!$M$25,IF(AND(D173=2,H173=1),Inputs!$M$26,IF(AND(D173=3,H173=1),Inputs!$M$27,IF(AND(D173=4,H173=1),Inputs!$M$28,0))))</f>
        <v>0</v>
      </c>
      <c r="T173" s="19">
        <f>IF(AND(D173=1,H173=1),Inputs!$M$42,IF(AND(D173=2,H173=1),Inputs!$M$43,IF(AND(D173=3,H173=1),Inputs!$M$44,IF(AND(D173=4,H173=1),Inputs!$M$45,0))))</f>
        <v>0</v>
      </c>
      <c r="U173" s="19">
        <f>IF(AND(D173=1,I173=1),Inputs!$N$25,IF(AND(D173=2,I173=1),Inputs!$N$26,IF(AND(D173=3,I173=1),Inputs!$N$27,IF(AND(D173=4,I173=1),Inputs!$N$28,0))))</f>
        <v>0</v>
      </c>
      <c r="V173" s="19">
        <f>IF(AND(D173=1,I173=1),Inputs!$N$42,IF(AND(D173=2,I173=1),Inputs!$N$43,IF(AND(D173=3,I173=1),Inputs!$N$44,IF(AND(D173=4,I173=1),Inputs!$N$45,0))))</f>
        <v>0</v>
      </c>
      <c r="W173" s="19">
        <f>IF(D173=1,Inputs!$J$34,IF(D173=2,Inputs!$J$35,IF(D173=3,Inputs!$J$36,IF(D173=4,Inputs!$J$37,0))))</f>
        <v>0</v>
      </c>
      <c r="X173" s="19">
        <f>IF(D173=1,Inputs!$J$51,IF(D173=2,Inputs!$J$52,IF(D173=3,Inputs!$J$53,IF(D173=4,Inputs!$J$54,0))))</f>
        <v>0</v>
      </c>
      <c r="Y173" s="19">
        <f>IF(D173=1,Inputs!$K$34,IF(D173=2,Inputs!$K$35,IF(D173=3,Inputs!$K$36,IF(D173=4,Inputs!$K$37,0))))</f>
        <v>0</v>
      </c>
      <c r="Z173" s="19">
        <f>IF(D173=1,Inputs!$K$51,IF(D173=2,Inputs!$K$52,IF(D173=3,Inputs!$K$53,IF(D173=4,Inputs!$K$54,0))))</f>
        <v>0</v>
      </c>
      <c r="AA173" s="19">
        <f>IF(AND(D173=1,G173=1),Inputs!$L$34,IF(AND(D173=2,G173=1),Inputs!$L$35,IF(AND(D173=3,G173=1),Inputs!$L$36,IF(AND(D173=4,G173=1),Inputs!$L$37,0))))</f>
        <v>0</v>
      </c>
      <c r="AB173" s="19">
        <f>IF(AND(D173=1,G173=1),Inputs!$L$51,IF(AND(D173=2,G173=1),Inputs!$L$52,IF(AND(D173=3,G173=1),Inputs!$L$53,IF(AND(D173=4,G173=1),Inputs!$L$54,0))))</f>
        <v>0</v>
      </c>
      <c r="AC173" s="19">
        <f>IF(AND(D173=1,H173=1),Inputs!$M$34,IF(AND(D173=2,H173=1),Inputs!$M$35,IF(AND(D173=3,H173=1),Inputs!$M$36,IF(AND(D173=4,H173=1),Inputs!$M$37,0))))</f>
        <v>0</v>
      </c>
      <c r="AD173" s="19">
        <f>IF(AND(D173=1,H173=1),Inputs!$M$51,IF(AND(D173=2,H173=1),Inputs!$M$52,IF(AND(D173=3,H173=1),Inputs!$M$53,IF(AND(D173=4,H173=1),Inputs!$M$54,0))))</f>
        <v>0</v>
      </c>
      <c r="AE173" s="19">
        <f>IF(AND(D173=1,I173=1),Inputs!$N$34,IF(AND(D173=2,I173=1),Inputs!$N$35,IF(AND(D173=3,I173=1),Inputs!$N$36,IF(AND(D173=4,I173=1),Inputs!$N$37,0))))</f>
        <v>0</v>
      </c>
      <c r="AF173" s="19">
        <f>IF(AND(D173=1,I173=1),Inputs!$N$51,IF(AND(D173=2,I173=1),Inputs!$N$52,IF(AND(D173=3,I173=1),Inputs!$N$53,IF(AND(D173=4,I173=1),Inputs!$N$54,0))))</f>
        <v>0</v>
      </c>
      <c r="AG173" s="19" t="e">
        <f t="shared" si="28"/>
        <v>#N/A</v>
      </c>
      <c r="AH173" s="19" t="e">
        <f t="shared" si="29"/>
        <v>#N/A</v>
      </c>
      <c r="AI173" s="19" t="e">
        <f t="shared" si="30"/>
        <v>#N/A</v>
      </c>
      <c r="AJ173" s="19" t="e">
        <f>IF(K173=2,Inputs!$B$7,IF(K173=3,Inputs!$B$8,IF(K173=4,Inputs!$B$9,IF(K173=5,Inputs!$B$10,IF(K173=6,Inputs!$B$11)))))</f>
        <v>#N/A</v>
      </c>
      <c r="AK173" s="19">
        <f>Inputs!$B$65+C173</f>
        <v>500</v>
      </c>
      <c r="AL173" s="19" t="e">
        <f t="shared" si="31"/>
        <v>#N/A</v>
      </c>
      <c r="AM173" s="19" t="e">
        <f t="shared" si="32"/>
        <v>#N/A</v>
      </c>
      <c r="AN173" s="19" t="e">
        <f t="shared" si="22"/>
        <v>#N/A</v>
      </c>
      <c r="AO173" s="19" t="e">
        <f t="shared" si="23"/>
        <v>#N/A</v>
      </c>
      <c r="AP173" s="19" t="e">
        <f t="shared" si="24"/>
        <v>#N/A</v>
      </c>
      <c r="AQ173" s="22">
        <f t="shared" si="25"/>
        <v>0</v>
      </c>
      <c r="AR173" s="22">
        <f t="shared" si="26"/>
        <v>0</v>
      </c>
      <c r="AS173" s="22">
        <f>IF(AND(AQ173&gt;=Inputs!$B$15,D173=2),MAX(C173,Inputs!$B$15),AQ173)</f>
        <v>0</v>
      </c>
      <c r="AT173" s="22">
        <f>IF(AND(AR173&gt;=Inputs!$B$15,D173=2),MAX(C173,Inputs!$B$15),AR173)</f>
        <v>0</v>
      </c>
      <c r="AU173" s="22">
        <f>IF(AND(AS173&gt;=Inputs!$B$16,D173&lt;4),MAX(C173,Inputs!$B$16),AS173)</f>
        <v>0</v>
      </c>
      <c r="AV173" s="22">
        <f>IF(AND(AT173&gt;=Inputs!$B$16,D173&lt;4),MAX(C173,Inputs!$B$16),AT173)</f>
        <v>0</v>
      </c>
      <c r="AW173" s="20">
        <f>IF(AU173&gt;Inputs!$B$17,Inputs!$B$17,AU173)</f>
        <v>0</v>
      </c>
      <c r="AX173" s="20">
        <f>IF(AV173&gt;Inputs!$B$17,Inputs!$B$17,AV173)</f>
        <v>0</v>
      </c>
    </row>
    <row r="174" spans="1:50" x14ac:dyDescent="0.25">
      <c r="A174" s="1">
        <f>Levels!A175</f>
        <v>0</v>
      </c>
      <c r="B174" s="1">
        <f>Levels!B175</f>
        <v>0</v>
      </c>
      <c r="C174" s="15">
        <f>IF(AND(E174=0,F174=1),Levels!C175,'2014-2015'!AW174)</f>
        <v>0</v>
      </c>
      <c r="D174" s="1">
        <f>Levels!G175</f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 t="e">
        <f>Levels!AF175</f>
        <v>#N/A</v>
      </c>
      <c r="K174" s="1" t="e">
        <f>Levels!AG175</f>
        <v>#N/A</v>
      </c>
      <c r="L174" s="1" t="e">
        <f t="shared" si="27"/>
        <v>#N/A</v>
      </c>
      <c r="M174" s="19">
        <f>IF(D174=1,Inputs!$J$25,IF(D174=2,Inputs!$J$26,IF(D174=3,Inputs!$J$27,IF(D174=4,Inputs!$J$28,0))))</f>
        <v>0</v>
      </c>
      <c r="N174" s="19">
        <f>IF(D174=1,Inputs!$J$42,IF(D174=2,Inputs!$J$43,IF(D174=3,Inputs!$J$44,IF(D174=4,Inputs!$J$45,0))))</f>
        <v>0</v>
      </c>
      <c r="O174" s="19">
        <f>IF(D174=1,Inputs!$K$25,IF(D174=2,Inputs!$K$26,IF(D174=3,Inputs!$K$27,IF(D174=4,Inputs!$K$28,0))))</f>
        <v>0</v>
      </c>
      <c r="P174" s="19">
        <f>IF(D174=1,Inputs!$K$42,IF(D174=2,Inputs!$K$43,IF(D174=3,Inputs!$K$44,IF(D174=4,Inputs!$K$45,0))))</f>
        <v>0</v>
      </c>
      <c r="Q174" s="19">
        <f>IF(AND(D174=1,G174=1),Inputs!$L$25,IF(AND(D174=2,G174=1),Inputs!$L$26,IF(AND(D174=3,G174=1),Inputs!$L$27,IF(AND(D174=4,G174=1),Inputs!$L$28,0))))</f>
        <v>0</v>
      </c>
      <c r="R174" s="19">
        <f>IF(AND(D174=1,G174=1),Inputs!$L$42,IF(AND(D174=2,G174=1),Inputs!$L$43,IF(AND(D174=3,G174=1),Inputs!$L$44,IF(AND(D174=4,G174=1),Inputs!$L$45,0))))</f>
        <v>0</v>
      </c>
      <c r="S174" s="19">
        <f>IF(AND(D174=1,H174=1),Inputs!$M$25,IF(AND(D174=2,H174=1),Inputs!$M$26,IF(AND(D174=3,H174=1),Inputs!$M$27,IF(AND(D174=4,H174=1),Inputs!$M$28,0))))</f>
        <v>0</v>
      </c>
      <c r="T174" s="19">
        <f>IF(AND(D174=1,H174=1),Inputs!$M$42,IF(AND(D174=2,H174=1),Inputs!$M$43,IF(AND(D174=3,H174=1),Inputs!$M$44,IF(AND(D174=4,H174=1),Inputs!$M$45,0))))</f>
        <v>0</v>
      </c>
      <c r="U174" s="19">
        <f>IF(AND(D174=1,I174=1),Inputs!$N$25,IF(AND(D174=2,I174=1),Inputs!$N$26,IF(AND(D174=3,I174=1),Inputs!$N$27,IF(AND(D174=4,I174=1),Inputs!$N$28,0))))</f>
        <v>0</v>
      </c>
      <c r="V174" s="19">
        <f>IF(AND(D174=1,I174=1),Inputs!$N$42,IF(AND(D174=2,I174=1),Inputs!$N$43,IF(AND(D174=3,I174=1),Inputs!$N$44,IF(AND(D174=4,I174=1),Inputs!$N$45,0))))</f>
        <v>0</v>
      </c>
      <c r="W174" s="19">
        <f>IF(D174=1,Inputs!$J$34,IF(D174=2,Inputs!$J$35,IF(D174=3,Inputs!$J$36,IF(D174=4,Inputs!$J$37,0))))</f>
        <v>0</v>
      </c>
      <c r="X174" s="19">
        <f>IF(D174=1,Inputs!$J$51,IF(D174=2,Inputs!$J$52,IF(D174=3,Inputs!$J$53,IF(D174=4,Inputs!$J$54,0))))</f>
        <v>0</v>
      </c>
      <c r="Y174" s="19">
        <f>IF(D174=1,Inputs!$K$34,IF(D174=2,Inputs!$K$35,IF(D174=3,Inputs!$K$36,IF(D174=4,Inputs!$K$37,0))))</f>
        <v>0</v>
      </c>
      <c r="Z174" s="19">
        <f>IF(D174=1,Inputs!$K$51,IF(D174=2,Inputs!$K$52,IF(D174=3,Inputs!$K$53,IF(D174=4,Inputs!$K$54,0))))</f>
        <v>0</v>
      </c>
      <c r="AA174" s="19">
        <f>IF(AND(D174=1,G174=1),Inputs!$L$34,IF(AND(D174=2,G174=1),Inputs!$L$35,IF(AND(D174=3,G174=1),Inputs!$L$36,IF(AND(D174=4,G174=1),Inputs!$L$37,0))))</f>
        <v>0</v>
      </c>
      <c r="AB174" s="19">
        <f>IF(AND(D174=1,G174=1),Inputs!$L$51,IF(AND(D174=2,G174=1),Inputs!$L$52,IF(AND(D174=3,G174=1),Inputs!$L$53,IF(AND(D174=4,G174=1),Inputs!$L$54,0))))</f>
        <v>0</v>
      </c>
      <c r="AC174" s="19">
        <f>IF(AND(D174=1,H174=1),Inputs!$M$34,IF(AND(D174=2,H174=1),Inputs!$M$35,IF(AND(D174=3,H174=1),Inputs!$M$36,IF(AND(D174=4,H174=1),Inputs!$M$37,0))))</f>
        <v>0</v>
      </c>
      <c r="AD174" s="19">
        <f>IF(AND(D174=1,H174=1),Inputs!$M$51,IF(AND(D174=2,H174=1),Inputs!$M$52,IF(AND(D174=3,H174=1),Inputs!$M$53,IF(AND(D174=4,H174=1),Inputs!$M$54,0))))</f>
        <v>0</v>
      </c>
      <c r="AE174" s="19">
        <f>IF(AND(D174=1,I174=1),Inputs!$N$34,IF(AND(D174=2,I174=1),Inputs!$N$35,IF(AND(D174=3,I174=1),Inputs!$N$36,IF(AND(D174=4,I174=1),Inputs!$N$37,0))))</f>
        <v>0</v>
      </c>
      <c r="AF174" s="19">
        <f>IF(AND(D174=1,I174=1),Inputs!$N$51,IF(AND(D174=2,I174=1),Inputs!$N$52,IF(AND(D174=3,I174=1),Inputs!$N$53,IF(AND(D174=4,I174=1),Inputs!$N$54,0))))</f>
        <v>0</v>
      </c>
      <c r="AG174" s="19" t="e">
        <f t="shared" si="28"/>
        <v>#N/A</v>
      </c>
      <c r="AH174" s="19" t="e">
        <f t="shared" si="29"/>
        <v>#N/A</v>
      </c>
      <c r="AI174" s="19" t="e">
        <f t="shared" si="30"/>
        <v>#N/A</v>
      </c>
      <c r="AJ174" s="19" t="e">
        <f>IF(K174=2,Inputs!$B$7,IF(K174=3,Inputs!$B$8,IF(K174=4,Inputs!$B$9,IF(K174=5,Inputs!$B$10,IF(K174=6,Inputs!$B$11)))))</f>
        <v>#N/A</v>
      </c>
      <c r="AK174" s="19">
        <f>Inputs!$B$65+C174</f>
        <v>500</v>
      </c>
      <c r="AL174" s="19" t="e">
        <f t="shared" si="31"/>
        <v>#N/A</v>
      </c>
      <c r="AM174" s="19" t="e">
        <f t="shared" si="32"/>
        <v>#N/A</v>
      </c>
      <c r="AN174" s="19" t="e">
        <f t="shared" si="22"/>
        <v>#N/A</v>
      </c>
      <c r="AO174" s="19" t="e">
        <f t="shared" si="23"/>
        <v>#N/A</v>
      </c>
      <c r="AP174" s="19" t="e">
        <f t="shared" si="24"/>
        <v>#N/A</v>
      </c>
      <c r="AQ174" s="22">
        <f t="shared" si="25"/>
        <v>0</v>
      </c>
      <c r="AR174" s="22">
        <f t="shared" si="26"/>
        <v>0</v>
      </c>
      <c r="AS174" s="22">
        <f>IF(AND(AQ174&gt;=Inputs!$B$15,D174=2),MAX(C174,Inputs!$B$15),AQ174)</f>
        <v>0</v>
      </c>
      <c r="AT174" s="22">
        <f>IF(AND(AR174&gt;=Inputs!$B$15,D174=2),MAX(C174,Inputs!$B$15),AR174)</f>
        <v>0</v>
      </c>
      <c r="AU174" s="22">
        <f>IF(AND(AS174&gt;=Inputs!$B$16,D174&lt;4),MAX(C174,Inputs!$B$16),AS174)</f>
        <v>0</v>
      </c>
      <c r="AV174" s="22">
        <f>IF(AND(AT174&gt;=Inputs!$B$16,D174&lt;4),MAX(C174,Inputs!$B$16),AT174)</f>
        <v>0</v>
      </c>
      <c r="AW174" s="20">
        <f>IF(AU174&gt;Inputs!$B$17,Inputs!$B$17,AU174)</f>
        <v>0</v>
      </c>
      <c r="AX174" s="20">
        <f>IF(AV174&gt;Inputs!$B$17,Inputs!$B$17,AV174)</f>
        <v>0</v>
      </c>
    </row>
    <row r="175" spans="1:50" x14ac:dyDescent="0.25">
      <c r="A175" s="1">
        <f>Levels!A176</f>
        <v>0</v>
      </c>
      <c r="B175" s="1">
        <f>Levels!B176</f>
        <v>0</v>
      </c>
      <c r="C175" s="15">
        <f>IF(AND(E175=0,F175=1),Levels!C176,'2014-2015'!AW175)</f>
        <v>0</v>
      </c>
      <c r="D175" s="1">
        <f>Levels!G176</f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 t="e">
        <f>Levels!AF176</f>
        <v>#N/A</v>
      </c>
      <c r="K175" s="1" t="e">
        <f>Levels!AG176</f>
        <v>#N/A</v>
      </c>
      <c r="L175" s="1" t="e">
        <f t="shared" si="27"/>
        <v>#N/A</v>
      </c>
      <c r="M175" s="19">
        <f>IF(D175=1,Inputs!$J$25,IF(D175=2,Inputs!$J$26,IF(D175=3,Inputs!$J$27,IF(D175=4,Inputs!$J$28,0))))</f>
        <v>0</v>
      </c>
      <c r="N175" s="19">
        <f>IF(D175=1,Inputs!$J$42,IF(D175=2,Inputs!$J$43,IF(D175=3,Inputs!$J$44,IF(D175=4,Inputs!$J$45,0))))</f>
        <v>0</v>
      </c>
      <c r="O175" s="19">
        <f>IF(D175=1,Inputs!$K$25,IF(D175=2,Inputs!$K$26,IF(D175=3,Inputs!$K$27,IF(D175=4,Inputs!$K$28,0))))</f>
        <v>0</v>
      </c>
      <c r="P175" s="19">
        <f>IF(D175=1,Inputs!$K$42,IF(D175=2,Inputs!$K$43,IF(D175=3,Inputs!$K$44,IF(D175=4,Inputs!$K$45,0))))</f>
        <v>0</v>
      </c>
      <c r="Q175" s="19">
        <f>IF(AND(D175=1,G175=1),Inputs!$L$25,IF(AND(D175=2,G175=1),Inputs!$L$26,IF(AND(D175=3,G175=1),Inputs!$L$27,IF(AND(D175=4,G175=1),Inputs!$L$28,0))))</f>
        <v>0</v>
      </c>
      <c r="R175" s="19">
        <f>IF(AND(D175=1,G175=1),Inputs!$L$42,IF(AND(D175=2,G175=1),Inputs!$L$43,IF(AND(D175=3,G175=1),Inputs!$L$44,IF(AND(D175=4,G175=1),Inputs!$L$45,0))))</f>
        <v>0</v>
      </c>
      <c r="S175" s="19">
        <f>IF(AND(D175=1,H175=1),Inputs!$M$25,IF(AND(D175=2,H175=1),Inputs!$M$26,IF(AND(D175=3,H175=1),Inputs!$M$27,IF(AND(D175=4,H175=1),Inputs!$M$28,0))))</f>
        <v>0</v>
      </c>
      <c r="T175" s="19">
        <f>IF(AND(D175=1,H175=1),Inputs!$M$42,IF(AND(D175=2,H175=1),Inputs!$M$43,IF(AND(D175=3,H175=1),Inputs!$M$44,IF(AND(D175=4,H175=1),Inputs!$M$45,0))))</f>
        <v>0</v>
      </c>
      <c r="U175" s="19">
        <f>IF(AND(D175=1,I175=1),Inputs!$N$25,IF(AND(D175=2,I175=1),Inputs!$N$26,IF(AND(D175=3,I175=1),Inputs!$N$27,IF(AND(D175=4,I175=1),Inputs!$N$28,0))))</f>
        <v>0</v>
      </c>
      <c r="V175" s="19">
        <f>IF(AND(D175=1,I175=1),Inputs!$N$42,IF(AND(D175=2,I175=1),Inputs!$N$43,IF(AND(D175=3,I175=1),Inputs!$N$44,IF(AND(D175=4,I175=1),Inputs!$N$45,0))))</f>
        <v>0</v>
      </c>
      <c r="W175" s="19">
        <f>IF(D175=1,Inputs!$J$34,IF(D175=2,Inputs!$J$35,IF(D175=3,Inputs!$J$36,IF(D175=4,Inputs!$J$37,0))))</f>
        <v>0</v>
      </c>
      <c r="X175" s="19">
        <f>IF(D175=1,Inputs!$J$51,IF(D175=2,Inputs!$J$52,IF(D175=3,Inputs!$J$53,IF(D175=4,Inputs!$J$54,0))))</f>
        <v>0</v>
      </c>
      <c r="Y175" s="19">
        <f>IF(D175=1,Inputs!$K$34,IF(D175=2,Inputs!$K$35,IF(D175=3,Inputs!$K$36,IF(D175=4,Inputs!$K$37,0))))</f>
        <v>0</v>
      </c>
      <c r="Z175" s="19">
        <f>IF(D175=1,Inputs!$K$51,IF(D175=2,Inputs!$K$52,IF(D175=3,Inputs!$K$53,IF(D175=4,Inputs!$K$54,0))))</f>
        <v>0</v>
      </c>
      <c r="AA175" s="19">
        <f>IF(AND(D175=1,G175=1),Inputs!$L$34,IF(AND(D175=2,G175=1),Inputs!$L$35,IF(AND(D175=3,G175=1),Inputs!$L$36,IF(AND(D175=4,G175=1),Inputs!$L$37,0))))</f>
        <v>0</v>
      </c>
      <c r="AB175" s="19">
        <f>IF(AND(D175=1,G175=1),Inputs!$L$51,IF(AND(D175=2,G175=1),Inputs!$L$52,IF(AND(D175=3,G175=1),Inputs!$L$53,IF(AND(D175=4,G175=1),Inputs!$L$54,0))))</f>
        <v>0</v>
      </c>
      <c r="AC175" s="19">
        <f>IF(AND(D175=1,H175=1),Inputs!$M$34,IF(AND(D175=2,H175=1),Inputs!$M$35,IF(AND(D175=3,H175=1),Inputs!$M$36,IF(AND(D175=4,H175=1),Inputs!$M$37,0))))</f>
        <v>0</v>
      </c>
      <c r="AD175" s="19">
        <f>IF(AND(D175=1,H175=1),Inputs!$M$51,IF(AND(D175=2,H175=1),Inputs!$M$52,IF(AND(D175=3,H175=1),Inputs!$M$53,IF(AND(D175=4,H175=1),Inputs!$M$54,0))))</f>
        <v>0</v>
      </c>
      <c r="AE175" s="19">
        <f>IF(AND(D175=1,I175=1),Inputs!$N$34,IF(AND(D175=2,I175=1),Inputs!$N$35,IF(AND(D175=3,I175=1),Inputs!$N$36,IF(AND(D175=4,I175=1),Inputs!$N$37,0))))</f>
        <v>0</v>
      </c>
      <c r="AF175" s="19">
        <f>IF(AND(D175=1,I175=1),Inputs!$N$51,IF(AND(D175=2,I175=1),Inputs!$N$52,IF(AND(D175=3,I175=1),Inputs!$N$53,IF(AND(D175=4,I175=1),Inputs!$N$54,0))))</f>
        <v>0</v>
      </c>
      <c r="AG175" s="19" t="e">
        <f t="shared" si="28"/>
        <v>#N/A</v>
      </c>
      <c r="AH175" s="19" t="e">
        <f t="shared" si="29"/>
        <v>#N/A</v>
      </c>
      <c r="AI175" s="19" t="e">
        <f t="shared" si="30"/>
        <v>#N/A</v>
      </c>
      <c r="AJ175" s="19" t="e">
        <f>IF(K175=2,Inputs!$B$7,IF(K175=3,Inputs!$B$8,IF(K175=4,Inputs!$B$9,IF(K175=5,Inputs!$B$10,IF(K175=6,Inputs!$B$11)))))</f>
        <v>#N/A</v>
      </c>
      <c r="AK175" s="19">
        <f>Inputs!$B$65+C175</f>
        <v>500</v>
      </c>
      <c r="AL175" s="19" t="e">
        <f t="shared" si="31"/>
        <v>#N/A</v>
      </c>
      <c r="AM175" s="19" t="e">
        <f t="shared" si="32"/>
        <v>#N/A</v>
      </c>
      <c r="AN175" s="19" t="e">
        <f t="shared" si="22"/>
        <v>#N/A</v>
      </c>
      <c r="AO175" s="19" t="e">
        <f t="shared" si="23"/>
        <v>#N/A</v>
      </c>
      <c r="AP175" s="19" t="e">
        <f t="shared" si="24"/>
        <v>#N/A</v>
      </c>
      <c r="AQ175" s="22">
        <f t="shared" si="25"/>
        <v>0</v>
      </c>
      <c r="AR175" s="22">
        <f t="shared" si="26"/>
        <v>0</v>
      </c>
      <c r="AS175" s="22">
        <f>IF(AND(AQ175&gt;=Inputs!$B$15,D175=2),MAX(C175,Inputs!$B$15),AQ175)</f>
        <v>0</v>
      </c>
      <c r="AT175" s="22">
        <f>IF(AND(AR175&gt;=Inputs!$B$15,D175=2),MAX(C175,Inputs!$B$15),AR175)</f>
        <v>0</v>
      </c>
      <c r="AU175" s="22">
        <f>IF(AND(AS175&gt;=Inputs!$B$16,D175&lt;4),MAX(C175,Inputs!$B$16),AS175)</f>
        <v>0</v>
      </c>
      <c r="AV175" s="22">
        <f>IF(AND(AT175&gt;=Inputs!$B$16,D175&lt;4),MAX(C175,Inputs!$B$16),AT175)</f>
        <v>0</v>
      </c>
      <c r="AW175" s="20">
        <f>IF(AU175&gt;Inputs!$B$17,Inputs!$B$17,AU175)</f>
        <v>0</v>
      </c>
      <c r="AX175" s="20">
        <f>IF(AV175&gt;Inputs!$B$17,Inputs!$B$17,AV175)</f>
        <v>0</v>
      </c>
    </row>
    <row r="176" spans="1:50" x14ac:dyDescent="0.25">
      <c r="A176" s="1">
        <f>Levels!A177</f>
        <v>0</v>
      </c>
      <c r="B176" s="1">
        <f>Levels!B177</f>
        <v>0</v>
      </c>
      <c r="C176" s="15">
        <f>IF(AND(E176=0,F176=1),Levels!C177,'2014-2015'!AW176)</f>
        <v>0</v>
      </c>
      <c r="D176" s="1">
        <f>Levels!G177</f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 t="e">
        <f>Levels!AF177</f>
        <v>#N/A</v>
      </c>
      <c r="K176" s="1" t="e">
        <f>Levels!AG177</f>
        <v>#N/A</v>
      </c>
      <c r="L176" s="1" t="e">
        <f t="shared" si="27"/>
        <v>#N/A</v>
      </c>
      <c r="M176" s="19">
        <f>IF(D176=1,Inputs!$J$25,IF(D176=2,Inputs!$J$26,IF(D176=3,Inputs!$J$27,IF(D176=4,Inputs!$J$28,0))))</f>
        <v>0</v>
      </c>
      <c r="N176" s="19">
        <f>IF(D176=1,Inputs!$J$42,IF(D176=2,Inputs!$J$43,IF(D176=3,Inputs!$J$44,IF(D176=4,Inputs!$J$45,0))))</f>
        <v>0</v>
      </c>
      <c r="O176" s="19">
        <f>IF(D176=1,Inputs!$K$25,IF(D176=2,Inputs!$K$26,IF(D176=3,Inputs!$K$27,IF(D176=4,Inputs!$K$28,0))))</f>
        <v>0</v>
      </c>
      <c r="P176" s="19">
        <f>IF(D176=1,Inputs!$K$42,IF(D176=2,Inputs!$K$43,IF(D176=3,Inputs!$K$44,IF(D176=4,Inputs!$K$45,0))))</f>
        <v>0</v>
      </c>
      <c r="Q176" s="19">
        <f>IF(AND(D176=1,G176=1),Inputs!$L$25,IF(AND(D176=2,G176=1),Inputs!$L$26,IF(AND(D176=3,G176=1),Inputs!$L$27,IF(AND(D176=4,G176=1),Inputs!$L$28,0))))</f>
        <v>0</v>
      </c>
      <c r="R176" s="19">
        <f>IF(AND(D176=1,G176=1),Inputs!$L$42,IF(AND(D176=2,G176=1),Inputs!$L$43,IF(AND(D176=3,G176=1),Inputs!$L$44,IF(AND(D176=4,G176=1),Inputs!$L$45,0))))</f>
        <v>0</v>
      </c>
      <c r="S176" s="19">
        <f>IF(AND(D176=1,H176=1),Inputs!$M$25,IF(AND(D176=2,H176=1),Inputs!$M$26,IF(AND(D176=3,H176=1),Inputs!$M$27,IF(AND(D176=4,H176=1),Inputs!$M$28,0))))</f>
        <v>0</v>
      </c>
      <c r="T176" s="19">
        <f>IF(AND(D176=1,H176=1),Inputs!$M$42,IF(AND(D176=2,H176=1),Inputs!$M$43,IF(AND(D176=3,H176=1),Inputs!$M$44,IF(AND(D176=4,H176=1),Inputs!$M$45,0))))</f>
        <v>0</v>
      </c>
      <c r="U176" s="19">
        <f>IF(AND(D176=1,I176=1),Inputs!$N$25,IF(AND(D176=2,I176=1),Inputs!$N$26,IF(AND(D176=3,I176=1),Inputs!$N$27,IF(AND(D176=4,I176=1),Inputs!$N$28,0))))</f>
        <v>0</v>
      </c>
      <c r="V176" s="19">
        <f>IF(AND(D176=1,I176=1),Inputs!$N$42,IF(AND(D176=2,I176=1),Inputs!$N$43,IF(AND(D176=3,I176=1),Inputs!$N$44,IF(AND(D176=4,I176=1),Inputs!$N$45,0))))</f>
        <v>0</v>
      </c>
      <c r="W176" s="19">
        <f>IF(D176=1,Inputs!$J$34,IF(D176=2,Inputs!$J$35,IF(D176=3,Inputs!$J$36,IF(D176=4,Inputs!$J$37,0))))</f>
        <v>0</v>
      </c>
      <c r="X176" s="19">
        <f>IF(D176=1,Inputs!$J$51,IF(D176=2,Inputs!$J$52,IF(D176=3,Inputs!$J$53,IF(D176=4,Inputs!$J$54,0))))</f>
        <v>0</v>
      </c>
      <c r="Y176" s="19">
        <f>IF(D176=1,Inputs!$K$34,IF(D176=2,Inputs!$K$35,IF(D176=3,Inputs!$K$36,IF(D176=4,Inputs!$K$37,0))))</f>
        <v>0</v>
      </c>
      <c r="Z176" s="19">
        <f>IF(D176=1,Inputs!$K$51,IF(D176=2,Inputs!$K$52,IF(D176=3,Inputs!$K$53,IF(D176=4,Inputs!$K$54,0))))</f>
        <v>0</v>
      </c>
      <c r="AA176" s="19">
        <f>IF(AND(D176=1,G176=1),Inputs!$L$34,IF(AND(D176=2,G176=1),Inputs!$L$35,IF(AND(D176=3,G176=1),Inputs!$L$36,IF(AND(D176=4,G176=1),Inputs!$L$37,0))))</f>
        <v>0</v>
      </c>
      <c r="AB176" s="19">
        <f>IF(AND(D176=1,G176=1),Inputs!$L$51,IF(AND(D176=2,G176=1),Inputs!$L$52,IF(AND(D176=3,G176=1),Inputs!$L$53,IF(AND(D176=4,G176=1),Inputs!$L$54,0))))</f>
        <v>0</v>
      </c>
      <c r="AC176" s="19">
        <f>IF(AND(D176=1,H176=1),Inputs!$M$34,IF(AND(D176=2,H176=1),Inputs!$M$35,IF(AND(D176=3,H176=1),Inputs!$M$36,IF(AND(D176=4,H176=1),Inputs!$M$37,0))))</f>
        <v>0</v>
      </c>
      <c r="AD176" s="19">
        <f>IF(AND(D176=1,H176=1),Inputs!$M$51,IF(AND(D176=2,H176=1),Inputs!$M$52,IF(AND(D176=3,H176=1),Inputs!$M$53,IF(AND(D176=4,H176=1),Inputs!$M$54,0))))</f>
        <v>0</v>
      </c>
      <c r="AE176" s="19">
        <f>IF(AND(D176=1,I176=1),Inputs!$N$34,IF(AND(D176=2,I176=1),Inputs!$N$35,IF(AND(D176=3,I176=1),Inputs!$N$36,IF(AND(D176=4,I176=1),Inputs!$N$37,0))))</f>
        <v>0</v>
      </c>
      <c r="AF176" s="19">
        <f>IF(AND(D176=1,I176=1),Inputs!$N$51,IF(AND(D176=2,I176=1),Inputs!$N$52,IF(AND(D176=3,I176=1),Inputs!$N$53,IF(AND(D176=4,I176=1),Inputs!$N$54,0))))</f>
        <v>0</v>
      </c>
      <c r="AG176" s="19" t="e">
        <f t="shared" si="28"/>
        <v>#N/A</v>
      </c>
      <c r="AH176" s="19" t="e">
        <f t="shared" si="29"/>
        <v>#N/A</v>
      </c>
      <c r="AI176" s="19" t="e">
        <f t="shared" si="30"/>
        <v>#N/A</v>
      </c>
      <c r="AJ176" s="19" t="e">
        <f>IF(K176=2,Inputs!$B$7,IF(K176=3,Inputs!$B$8,IF(K176=4,Inputs!$B$9,IF(K176=5,Inputs!$B$10,IF(K176=6,Inputs!$B$11)))))</f>
        <v>#N/A</v>
      </c>
      <c r="AK176" s="19">
        <f>Inputs!$B$65+C176</f>
        <v>500</v>
      </c>
      <c r="AL176" s="19" t="e">
        <f t="shared" si="31"/>
        <v>#N/A</v>
      </c>
      <c r="AM176" s="19" t="e">
        <f t="shared" si="32"/>
        <v>#N/A</v>
      </c>
      <c r="AN176" s="19" t="e">
        <f t="shared" si="22"/>
        <v>#N/A</v>
      </c>
      <c r="AO176" s="19" t="e">
        <f t="shared" si="23"/>
        <v>#N/A</v>
      </c>
      <c r="AP176" s="19" t="e">
        <f t="shared" si="24"/>
        <v>#N/A</v>
      </c>
      <c r="AQ176" s="22">
        <f t="shared" si="25"/>
        <v>0</v>
      </c>
      <c r="AR176" s="22">
        <f t="shared" si="26"/>
        <v>0</v>
      </c>
      <c r="AS176" s="22">
        <f>IF(AND(AQ176&gt;=Inputs!$B$15,D176=2),MAX(C176,Inputs!$B$15),AQ176)</f>
        <v>0</v>
      </c>
      <c r="AT176" s="22">
        <f>IF(AND(AR176&gt;=Inputs!$B$15,D176=2),MAX(C176,Inputs!$B$15),AR176)</f>
        <v>0</v>
      </c>
      <c r="AU176" s="22">
        <f>IF(AND(AS176&gt;=Inputs!$B$16,D176&lt;4),MAX(C176,Inputs!$B$16),AS176)</f>
        <v>0</v>
      </c>
      <c r="AV176" s="22">
        <f>IF(AND(AT176&gt;=Inputs!$B$16,D176&lt;4),MAX(C176,Inputs!$B$16),AT176)</f>
        <v>0</v>
      </c>
      <c r="AW176" s="20">
        <f>IF(AU176&gt;Inputs!$B$17,Inputs!$B$17,AU176)</f>
        <v>0</v>
      </c>
      <c r="AX176" s="20">
        <f>IF(AV176&gt;Inputs!$B$17,Inputs!$B$17,AV176)</f>
        <v>0</v>
      </c>
    </row>
    <row r="177" spans="1:50" x14ac:dyDescent="0.25">
      <c r="A177" s="1">
        <f>Levels!A178</f>
        <v>0</v>
      </c>
      <c r="B177" s="1">
        <f>Levels!B178</f>
        <v>0</v>
      </c>
      <c r="C177" s="15">
        <f>IF(AND(E177=0,F177=1),Levels!C178,'2014-2015'!AW177)</f>
        <v>0</v>
      </c>
      <c r="D177" s="1">
        <f>Levels!G178</f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 t="e">
        <f>Levels!AF178</f>
        <v>#N/A</v>
      </c>
      <c r="K177" s="1" t="e">
        <f>Levels!AG178</f>
        <v>#N/A</v>
      </c>
      <c r="L177" s="1" t="e">
        <f t="shared" si="27"/>
        <v>#N/A</v>
      </c>
      <c r="M177" s="19">
        <f>IF(D177=1,Inputs!$J$25,IF(D177=2,Inputs!$J$26,IF(D177=3,Inputs!$J$27,IF(D177=4,Inputs!$J$28,0))))</f>
        <v>0</v>
      </c>
      <c r="N177" s="19">
        <f>IF(D177=1,Inputs!$J$42,IF(D177=2,Inputs!$J$43,IF(D177=3,Inputs!$J$44,IF(D177=4,Inputs!$J$45,0))))</f>
        <v>0</v>
      </c>
      <c r="O177" s="19">
        <f>IF(D177=1,Inputs!$K$25,IF(D177=2,Inputs!$K$26,IF(D177=3,Inputs!$K$27,IF(D177=4,Inputs!$K$28,0))))</f>
        <v>0</v>
      </c>
      <c r="P177" s="19">
        <f>IF(D177=1,Inputs!$K$42,IF(D177=2,Inputs!$K$43,IF(D177=3,Inputs!$K$44,IF(D177=4,Inputs!$K$45,0))))</f>
        <v>0</v>
      </c>
      <c r="Q177" s="19">
        <f>IF(AND(D177=1,G177=1),Inputs!$L$25,IF(AND(D177=2,G177=1),Inputs!$L$26,IF(AND(D177=3,G177=1),Inputs!$L$27,IF(AND(D177=4,G177=1),Inputs!$L$28,0))))</f>
        <v>0</v>
      </c>
      <c r="R177" s="19">
        <f>IF(AND(D177=1,G177=1),Inputs!$L$42,IF(AND(D177=2,G177=1),Inputs!$L$43,IF(AND(D177=3,G177=1),Inputs!$L$44,IF(AND(D177=4,G177=1),Inputs!$L$45,0))))</f>
        <v>0</v>
      </c>
      <c r="S177" s="19">
        <f>IF(AND(D177=1,H177=1),Inputs!$M$25,IF(AND(D177=2,H177=1),Inputs!$M$26,IF(AND(D177=3,H177=1),Inputs!$M$27,IF(AND(D177=4,H177=1),Inputs!$M$28,0))))</f>
        <v>0</v>
      </c>
      <c r="T177" s="19">
        <f>IF(AND(D177=1,H177=1),Inputs!$M$42,IF(AND(D177=2,H177=1),Inputs!$M$43,IF(AND(D177=3,H177=1),Inputs!$M$44,IF(AND(D177=4,H177=1),Inputs!$M$45,0))))</f>
        <v>0</v>
      </c>
      <c r="U177" s="19">
        <f>IF(AND(D177=1,I177=1),Inputs!$N$25,IF(AND(D177=2,I177=1),Inputs!$N$26,IF(AND(D177=3,I177=1),Inputs!$N$27,IF(AND(D177=4,I177=1),Inputs!$N$28,0))))</f>
        <v>0</v>
      </c>
      <c r="V177" s="19">
        <f>IF(AND(D177=1,I177=1),Inputs!$N$42,IF(AND(D177=2,I177=1),Inputs!$N$43,IF(AND(D177=3,I177=1),Inputs!$N$44,IF(AND(D177=4,I177=1),Inputs!$N$45,0))))</f>
        <v>0</v>
      </c>
      <c r="W177" s="19">
        <f>IF(D177=1,Inputs!$J$34,IF(D177=2,Inputs!$J$35,IF(D177=3,Inputs!$J$36,IF(D177=4,Inputs!$J$37,0))))</f>
        <v>0</v>
      </c>
      <c r="X177" s="19">
        <f>IF(D177=1,Inputs!$J$51,IF(D177=2,Inputs!$J$52,IF(D177=3,Inputs!$J$53,IF(D177=4,Inputs!$J$54,0))))</f>
        <v>0</v>
      </c>
      <c r="Y177" s="19">
        <f>IF(D177=1,Inputs!$K$34,IF(D177=2,Inputs!$K$35,IF(D177=3,Inputs!$K$36,IF(D177=4,Inputs!$K$37,0))))</f>
        <v>0</v>
      </c>
      <c r="Z177" s="19">
        <f>IF(D177=1,Inputs!$K$51,IF(D177=2,Inputs!$K$52,IF(D177=3,Inputs!$K$53,IF(D177=4,Inputs!$K$54,0))))</f>
        <v>0</v>
      </c>
      <c r="AA177" s="19">
        <f>IF(AND(D177=1,G177=1),Inputs!$L$34,IF(AND(D177=2,G177=1),Inputs!$L$35,IF(AND(D177=3,G177=1),Inputs!$L$36,IF(AND(D177=4,G177=1),Inputs!$L$37,0))))</f>
        <v>0</v>
      </c>
      <c r="AB177" s="19">
        <f>IF(AND(D177=1,G177=1),Inputs!$L$51,IF(AND(D177=2,G177=1),Inputs!$L$52,IF(AND(D177=3,G177=1),Inputs!$L$53,IF(AND(D177=4,G177=1),Inputs!$L$54,0))))</f>
        <v>0</v>
      </c>
      <c r="AC177" s="19">
        <f>IF(AND(D177=1,H177=1),Inputs!$M$34,IF(AND(D177=2,H177=1),Inputs!$M$35,IF(AND(D177=3,H177=1),Inputs!$M$36,IF(AND(D177=4,H177=1),Inputs!$M$37,0))))</f>
        <v>0</v>
      </c>
      <c r="AD177" s="19">
        <f>IF(AND(D177=1,H177=1),Inputs!$M$51,IF(AND(D177=2,H177=1),Inputs!$M$52,IF(AND(D177=3,H177=1),Inputs!$M$53,IF(AND(D177=4,H177=1),Inputs!$M$54,0))))</f>
        <v>0</v>
      </c>
      <c r="AE177" s="19">
        <f>IF(AND(D177=1,I177=1),Inputs!$N$34,IF(AND(D177=2,I177=1),Inputs!$N$35,IF(AND(D177=3,I177=1),Inputs!$N$36,IF(AND(D177=4,I177=1),Inputs!$N$37,0))))</f>
        <v>0</v>
      </c>
      <c r="AF177" s="19">
        <f>IF(AND(D177=1,I177=1),Inputs!$N$51,IF(AND(D177=2,I177=1),Inputs!$N$52,IF(AND(D177=3,I177=1),Inputs!$N$53,IF(AND(D177=4,I177=1),Inputs!$N$54,0))))</f>
        <v>0</v>
      </c>
      <c r="AG177" s="19" t="e">
        <f t="shared" si="28"/>
        <v>#N/A</v>
      </c>
      <c r="AH177" s="19" t="e">
        <f t="shared" si="29"/>
        <v>#N/A</v>
      </c>
      <c r="AI177" s="19" t="e">
        <f t="shared" si="30"/>
        <v>#N/A</v>
      </c>
      <c r="AJ177" s="19" t="e">
        <f>IF(K177=2,Inputs!$B$7,IF(K177=3,Inputs!$B$8,IF(K177=4,Inputs!$B$9,IF(K177=5,Inputs!$B$10,IF(K177=6,Inputs!$B$11)))))</f>
        <v>#N/A</v>
      </c>
      <c r="AK177" s="19">
        <f>Inputs!$B$65+C177</f>
        <v>500</v>
      </c>
      <c r="AL177" s="19" t="e">
        <f t="shared" si="31"/>
        <v>#N/A</v>
      </c>
      <c r="AM177" s="19" t="e">
        <f t="shared" si="32"/>
        <v>#N/A</v>
      </c>
      <c r="AN177" s="19" t="e">
        <f t="shared" si="22"/>
        <v>#N/A</v>
      </c>
      <c r="AO177" s="19" t="e">
        <f t="shared" si="23"/>
        <v>#N/A</v>
      </c>
      <c r="AP177" s="19" t="e">
        <f t="shared" si="24"/>
        <v>#N/A</v>
      </c>
      <c r="AQ177" s="22">
        <f t="shared" si="25"/>
        <v>0</v>
      </c>
      <c r="AR177" s="22">
        <f t="shared" si="26"/>
        <v>0</v>
      </c>
      <c r="AS177" s="22">
        <f>IF(AND(AQ177&gt;=Inputs!$B$15,D177=2),MAX(C177,Inputs!$B$15),AQ177)</f>
        <v>0</v>
      </c>
      <c r="AT177" s="22">
        <f>IF(AND(AR177&gt;=Inputs!$B$15,D177=2),MAX(C177,Inputs!$B$15),AR177)</f>
        <v>0</v>
      </c>
      <c r="AU177" s="22">
        <f>IF(AND(AS177&gt;=Inputs!$B$16,D177&lt;4),MAX(C177,Inputs!$B$16),AS177)</f>
        <v>0</v>
      </c>
      <c r="AV177" s="22">
        <f>IF(AND(AT177&gt;=Inputs!$B$16,D177&lt;4),MAX(C177,Inputs!$B$16),AT177)</f>
        <v>0</v>
      </c>
      <c r="AW177" s="20">
        <f>IF(AU177&gt;Inputs!$B$17,Inputs!$B$17,AU177)</f>
        <v>0</v>
      </c>
      <c r="AX177" s="20">
        <f>IF(AV177&gt;Inputs!$B$17,Inputs!$B$17,AV177)</f>
        <v>0</v>
      </c>
    </row>
    <row r="178" spans="1:50" x14ac:dyDescent="0.25">
      <c r="A178" s="1">
        <f>Levels!A179</f>
        <v>0</v>
      </c>
      <c r="B178" s="1">
        <f>Levels!B179</f>
        <v>0</v>
      </c>
      <c r="C178" s="15">
        <f>IF(AND(E178=0,F178=1),Levels!C179,'2014-2015'!AW178)</f>
        <v>0</v>
      </c>
      <c r="D178" s="1">
        <f>Levels!G179</f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 t="e">
        <f>Levels!AF179</f>
        <v>#N/A</v>
      </c>
      <c r="K178" s="1" t="e">
        <f>Levels!AG179</f>
        <v>#N/A</v>
      </c>
      <c r="L178" s="1" t="e">
        <f t="shared" si="27"/>
        <v>#N/A</v>
      </c>
      <c r="M178" s="19">
        <f>IF(D178=1,Inputs!$J$25,IF(D178=2,Inputs!$J$26,IF(D178=3,Inputs!$J$27,IF(D178=4,Inputs!$J$28,0))))</f>
        <v>0</v>
      </c>
      <c r="N178" s="19">
        <f>IF(D178=1,Inputs!$J$42,IF(D178=2,Inputs!$J$43,IF(D178=3,Inputs!$J$44,IF(D178=4,Inputs!$J$45,0))))</f>
        <v>0</v>
      </c>
      <c r="O178" s="19">
        <f>IF(D178=1,Inputs!$K$25,IF(D178=2,Inputs!$K$26,IF(D178=3,Inputs!$K$27,IF(D178=4,Inputs!$K$28,0))))</f>
        <v>0</v>
      </c>
      <c r="P178" s="19">
        <f>IF(D178=1,Inputs!$K$42,IF(D178=2,Inputs!$K$43,IF(D178=3,Inputs!$K$44,IF(D178=4,Inputs!$K$45,0))))</f>
        <v>0</v>
      </c>
      <c r="Q178" s="19">
        <f>IF(AND(D178=1,G178=1),Inputs!$L$25,IF(AND(D178=2,G178=1),Inputs!$L$26,IF(AND(D178=3,G178=1),Inputs!$L$27,IF(AND(D178=4,G178=1),Inputs!$L$28,0))))</f>
        <v>0</v>
      </c>
      <c r="R178" s="19">
        <f>IF(AND(D178=1,G178=1),Inputs!$L$42,IF(AND(D178=2,G178=1),Inputs!$L$43,IF(AND(D178=3,G178=1),Inputs!$L$44,IF(AND(D178=4,G178=1),Inputs!$L$45,0))))</f>
        <v>0</v>
      </c>
      <c r="S178" s="19">
        <f>IF(AND(D178=1,H178=1),Inputs!$M$25,IF(AND(D178=2,H178=1),Inputs!$M$26,IF(AND(D178=3,H178=1),Inputs!$M$27,IF(AND(D178=4,H178=1),Inputs!$M$28,0))))</f>
        <v>0</v>
      </c>
      <c r="T178" s="19">
        <f>IF(AND(D178=1,H178=1),Inputs!$M$42,IF(AND(D178=2,H178=1),Inputs!$M$43,IF(AND(D178=3,H178=1),Inputs!$M$44,IF(AND(D178=4,H178=1),Inputs!$M$45,0))))</f>
        <v>0</v>
      </c>
      <c r="U178" s="19">
        <f>IF(AND(D178=1,I178=1),Inputs!$N$25,IF(AND(D178=2,I178=1),Inputs!$N$26,IF(AND(D178=3,I178=1),Inputs!$N$27,IF(AND(D178=4,I178=1),Inputs!$N$28,0))))</f>
        <v>0</v>
      </c>
      <c r="V178" s="19">
        <f>IF(AND(D178=1,I178=1),Inputs!$N$42,IF(AND(D178=2,I178=1),Inputs!$N$43,IF(AND(D178=3,I178=1),Inputs!$N$44,IF(AND(D178=4,I178=1),Inputs!$N$45,0))))</f>
        <v>0</v>
      </c>
      <c r="W178" s="19">
        <f>IF(D178=1,Inputs!$J$34,IF(D178=2,Inputs!$J$35,IF(D178=3,Inputs!$J$36,IF(D178=4,Inputs!$J$37,0))))</f>
        <v>0</v>
      </c>
      <c r="X178" s="19">
        <f>IF(D178=1,Inputs!$J$51,IF(D178=2,Inputs!$J$52,IF(D178=3,Inputs!$J$53,IF(D178=4,Inputs!$J$54,0))))</f>
        <v>0</v>
      </c>
      <c r="Y178" s="19">
        <f>IF(D178=1,Inputs!$K$34,IF(D178=2,Inputs!$K$35,IF(D178=3,Inputs!$K$36,IF(D178=4,Inputs!$K$37,0))))</f>
        <v>0</v>
      </c>
      <c r="Z178" s="19">
        <f>IF(D178=1,Inputs!$K$51,IF(D178=2,Inputs!$K$52,IF(D178=3,Inputs!$K$53,IF(D178=4,Inputs!$K$54,0))))</f>
        <v>0</v>
      </c>
      <c r="AA178" s="19">
        <f>IF(AND(D178=1,G178=1),Inputs!$L$34,IF(AND(D178=2,G178=1),Inputs!$L$35,IF(AND(D178=3,G178=1),Inputs!$L$36,IF(AND(D178=4,G178=1),Inputs!$L$37,0))))</f>
        <v>0</v>
      </c>
      <c r="AB178" s="19">
        <f>IF(AND(D178=1,G178=1),Inputs!$L$51,IF(AND(D178=2,G178=1),Inputs!$L$52,IF(AND(D178=3,G178=1),Inputs!$L$53,IF(AND(D178=4,G178=1),Inputs!$L$54,0))))</f>
        <v>0</v>
      </c>
      <c r="AC178" s="19">
        <f>IF(AND(D178=1,H178=1),Inputs!$M$34,IF(AND(D178=2,H178=1),Inputs!$M$35,IF(AND(D178=3,H178=1),Inputs!$M$36,IF(AND(D178=4,H178=1),Inputs!$M$37,0))))</f>
        <v>0</v>
      </c>
      <c r="AD178" s="19">
        <f>IF(AND(D178=1,H178=1),Inputs!$M$51,IF(AND(D178=2,H178=1),Inputs!$M$52,IF(AND(D178=3,H178=1),Inputs!$M$53,IF(AND(D178=4,H178=1),Inputs!$M$54,0))))</f>
        <v>0</v>
      </c>
      <c r="AE178" s="19">
        <f>IF(AND(D178=1,I178=1),Inputs!$N$34,IF(AND(D178=2,I178=1),Inputs!$N$35,IF(AND(D178=3,I178=1),Inputs!$N$36,IF(AND(D178=4,I178=1),Inputs!$N$37,0))))</f>
        <v>0</v>
      </c>
      <c r="AF178" s="19">
        <f>IF(AND(D178=1,I178=1),Inputs!$N$51,IF(AND(D178=2,I178=1),Inputs!$N$52,IF(AND(D178=3,I178=1),Inputs!$N$53,IF(AND(D178=4,I178=1),Inputs!$N$54,0))))</f>
        <v>0</v>
      </c>
      <c r="AG178" s="19" t="e">
        <f t="shared" si="28"/>
        <v>#N/A</v>
      </c>
      <c r="AH178" s="19" t="e">
        <f t="shared" si="29"/>
        <v>#N/A</v>
      </c>
      <c r="AI178" s="19" t="e">
        <f t="shared" si="30"/>
        <v>#N/A</v>
      </c>
      <c r="AJ178" s="19" t="e">
        <f>IF(K178=2,Inputs!$B$7,IF(K178=3,Inputs!$B$8,IF(K178=4,Inputs!$B$9,IF(K178=5,Inputs!$B$10,IF(K178=6,Inputs!$B$11)))))</f>
        <v>#N/A</v>
      </c>
      <c r="AK178" s="19">
        <f>Inputs!$B$65+C178</f>
        <v>500</v>
      </c>
      <c r="AL178" s="19" t="e">
        <f t="shared" si="31"/>
        <v>#N/A</v>
      </c>
      <c r="AM178" s="19" t="e">
        <f t="shared" si="32"/>
        <v>#N/A</v>
      </c>
      <c r="AN178" s="19" t="e">
        <f t="shared" si="22"/>
        <v>#N/A</v>
      </c>
      <c r="AO178" s="19" t="e">
        <f t="shared" si="23"/>
        <v>#N/A</v>
      </c>
      <c r="AP178" s="19" t="e">
        <f t="shared" si="24"/>
        <v>#N/A</v>
      </c>
      <c r="AQ178" s="22">
        <f t="shared" si="25"/>
        <v>0</v>
      </c>
      <c r="AR178" s="22">
        <f t="shared" si="26"/>
        <v>0</v>
      </c>
      <c r="AS178" s="22">
        <f>IF(AND(AQ178&gt;=Inputs!$B$15,D178=2),MAX(C178,Inputs!$B$15),AQ178)</f>
        <v>0</v>
      </c>
      <c r="AT178" s="22">
        <f>IF(AND(AR178&gt;=Inputs!$B$15,D178=2),MAX(C178,Inputs!$B$15),AR178)</f>
        <v>0</v>
      </c>
      <c r="AU178" s="22">
        <f>IF(AND(AS178&gt;=Inputs!$B$16,D178&lt;4),MAX(C178,Inputs!$B$16),AS178)</f>
        <v>0</v>
      </c>
      <c r="AV178" s="22">
        <f>IF(AND(AT178&gt;=Inputs!$B$16,D178&lt;4),MAX(C178,Inputs!$B$16),AT178)</f>
        <v>0</v>
      </c>
      <c r="AW178" s="20">
        <f>IF(AU178&gt;Inputs!$B$17,Inputs!$B$17,AU178)</f>
        <v>0</v>
      </c>
      <c r="AX178" s="20">
        <f>IF(AV178&gt;Inputs!$B$17,Inputs!$B$17,AV178)</f>
        <v>0</v>
      </c>
    </row>
    <row r="179" spans="1:50" x14ac:dyDescent="0.25">
      <c r="A179" s="1">
        <f>Levels!A180</f>
        <v>0</v>
      </c>
      <c r="B179" s="1">
        <f>Levels!B180</f>
        <v>0</v>
      </c>
      <c r="C179" s="15">
        <f>IF(AND(E179=0,F179=1),Levels!C180,'2014-2015'!AW179)</f>
        <v>0</v>
      </c>
      <c r="D179" s="1">
        <f>Levels!G180</f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 t="e">
        <f>Levels!AF180</f>
        <v>#N/A</v>
      </c>
      <c r="K179" s="1" t="e">
        <f>Levels!AG180</f>
        <v>#N/A</v>
      </c>
      <c r="L179" s="1" t="e">
        <f t="shared" si="27"/>
        <v>#N/A</v>
      </c>
      <c r="M179" s="19">
        <f>IF(D179=1,Inputs!$J$25,IF(D179=2,Inputs!$J$26,IF(D179=3,Inputs!$J$27,IF(D179=4,Inputs!$J$28,0))))</f>
        <v>0</v>
      </c>
      <c r="N179" s="19">
        <f>IF(D179=1,Inputs!$J$42,IF(D179=2,Inputs!$J$43,IF(D179=3,Inputs!$J$44,IF(D179=4,Inputs!$J$45,0))))</f>
        <v>0</v>
      </c>
      <c r="O179" s="19">
        <f>IF(D179=1,Inputs!$K$25,IF(D179=2,Inputs!$K$26,IF(D179=3,Inputs!$K$27,IF(D179=4,Inputs!$K$28,0))))</f>
        <v>0</v>
      </c>
      <c r="P179" s="19">
        <f>IF(D179=1,Inputs!$K$42,IF(D179=2,Inputs!$K$43,IF(D179=3,Inputs!$K$44,IF(D179=4,Inputs!$K$45,0))))</f>
        <v>0</v>
      </c>
      <c r="Q179" s="19">
        <f>IF(AND(D179=1,G179=1),Inputs!$L$25,IF(AND(D179=2,G179=1),Inputs!$L$26,IF(AND(D179=3,G179=1),Inputs!$L$27,IF(AND(D179=4,G179=1),Inputs!$L$28,0))))</f>
        <v>0</v>
      </c>
      <c r="R179" s="19">
        <f>IF(AND(D179=1,G179=1),Inputs!$L$42,IF(AND(D179=2,G179=1),Inputs!$L$43,IF(AND(D179=3,G179=1),Inputs!$L$44,IF(AND(D179=4,G179=1),Inputs!$L$45,0))))</f>
        <v>0</v>
      </c>
      <c r="S179" s="19">
        <f>IF(AND(D179=1,H179=1),Inputs!$M$25,IF(AND(D179=2,H179=1),Inputs!$M$26,IF(AND(D179=3,H179=1),Inputs!$M$27,IF(AND(D179=4,H179=1),Inputs!$M$28,0))))</f>
        <v>0</v>
      </c>
      <c r="T179" s="19">
        <f>IF(AND(D179=1,H179=1),Inputs!$M$42,IF(AND(D179=2,H179=1),Inputs!$M$43,IF(AND(D179=3,H179=1),Inputs!$M$44,IF(AND(D179=4,H179=1),Inputs!$M$45,0))))</f>
        <v>0</v>
      </c>
      <c r="U179" s="19">
        <f>IF(AND(D179=1,I179=1),Inputs!$N$25,IF(AND(D179=2,I179=1),Inputs!$N$26,IF(AND(D179=3,I179=1),Inputs!$N$27,IF(AND(D179=4,I179=1),Inputs!$N$28,0))))</f>
        <v>0</v>
      </c>
      <c r="V179" s="19">
        <f>IF(AND(D179=1,I179=1),Inputs!$N$42,IF(AND(D179=2,I179=1),Inputs!$N$43,IF(AND(D179=3,I179=1),Inputs!$N$44,IF(AND(D179=4,I179=1),Inputs!$N$45,0))))</f>
        <v>0</v>
      </c>
      <c r="W179" s="19">
        <f>IF(D179=1,Inputs!$J$34,IF(D179=2,Inputs!$J$35,IF(D179=3,Inputs!$J$36,IF(D179=4,Inputs!$J$37,0))))</f>
        <v>0</v>
      </c>
      <c r="X179" s="19">
        <f>IF(D179=1,Inputs!$J$51,IF(D179=2,Inputs!$J$52,IF(D179=3,Inputs!$J$53,IF(D179=4,Inputs!$J$54,0))))</f>
        <v>0</v>
      </c>
      <c r="Y179" s="19">
        <f>IF(D179=1,Inputs!$K$34,IF(D179=2,Inputs!$K$35,IF(D179=3,Inputs!$K$36,IF(D179=4,Inputs!$K$37,0))))</f>
        <v>0</v>
      </c>
      <c r="Z179" s="19">
        <f>IF(D179=1,Inputs!$K$51,IF(D179=2,Inputs!$K$52,IF(D179=3,Inputs!$K$53,IF(D179=4,Inputs!$K$54,0))))</f>
        <v>0</v>
      </c>
      <c r="AA179" s="19">
        <f>IF(AND(D179=1,G179=1),Inputs!$L$34,IF(AND(D179=2,G179=1),Inputs!$L$35,IF(AND(D179=3,G179=1),Inputs!$L$36,IF(AND(D179=4,G179=1),Inputs!$L$37,0))))</f>
        <v>0</v>
      </c>
      <c r="AB179" s="19">
        <f>IF(AND(D179=1,G179=1),Inputs!$L$51,IF(AND(D179=2,G179=1),Inputs!$L$52,IF(AND(D179=3,G179=1),Inputs!$L$53,IF(AND(D179=4,G179=1),Inputs!$L$54,0))))</f>
        <v>0</v>
      </c>
      <c r="AC179" s="19">
        <f>IF(AND(D179=1,H179=1),Inputs!$M$34,IF(AND(D179=2,H179=1),Inputs!$M$35,IF(AND(D179=3,H179=1),Inputs!$M$36,IF(AND(D179=4,H179=1),Inputs!$M$37,0))))</f>
        <v>0</v>
      </c>
      <c r="AD179" s="19">
        <f>IF(AND(D179=1,H179=1),Inputs!$M$51,IF(AND(D179=2,H179=1),Inputs!$M$52,IF(AND(D179=3,H179=1),Inputs!$M$53,IF(AND(D179=4,H179=1),Inputs!$M$54,0))))</f>
        <v>0</v>
      </c>
      <c r="AE179" s="19">
        <f>IF(AND(D179=1,I179=1),Inputs!$N$34,IF(AND(D179=2,I179=1),Inputs!$N$35,IF(AND(D179=3,I179=1),Inputs!$N$36,IF(AND(D179=4,I179=1),Inputs!$N$37,0))))</f>
        <v>0</v>
      </c>
      <c r="AF179" s="19">
        <f>IF(AND(D179=1,I179=1),Inputs!$N$51,IF(AND(D179=2,I179=1),Inputs!$N$52,IF(AND(D179=3,I179=1),Inputs!$N$53,IF(AND(D179=4,I179=1),Inputs!$N$54,0))))</f>
        <v>0</v>
      </c>
      <c r="AG179" s="19" t="e">
        <f t="shared" si="28"/>
        <v>#N/A</v>
      </c>
      <c r="AH179" s="19" t="e">
        <f t="shared" si="29"/>
        <v>#N/A</v>
      </c>
      <c r="AI179" s="19" t="e">
        <f t="shared" si="30"/>
        <v>#N/A</v>
      </c>
      <c r="AJ179" s="19" t="e">
        <f>IF(K179=2,Inputs!$B$7,IF(K179=3,Inputs!$B$8,IF(K179=4,Inputs!$B$9,IF(K179=5,Inputs!$B$10,IF(K179=6,Inputs!$B$11)))))</f>
        <v>#N/A</v>
      </c>
      <c r="AK179" s="19">
        <f>Inputs!$B$65+C179</f>
        <v>500</v>
      </c>
      <c r="AL179" s="19" t="e">
        <f t="shared" si="31"/>
        <v>#N/A</v>
      </c>
      <c r="AM179" s="19" t="e">
        <f t="shared" si="32"/>
        <v>#N/A</v>
      </c>
      <c r="AN179" s="19" t="e">
        <f t="shared" si="22"/>
        <v>#N/A</v>
      </c>
      <c r="AO179" s="19" t="e">
        <f t="shared" si="23"/>
        <v>#N/A</v>
      </c>
      <c r="AP179" s="19" t="e">
        <f t="shared" si="24"/>
        <v>#N/A</v>
      </c>
      <c r="AQ179" s="22">
        <f t="shared" si="25"/>
        <v>0</v>
      </c>
      <c r="AR179" s="22">
        <f t="shared" si="26"/>
        <v>0</v>
      </c>
      <c r="AS179" s="22">
        <f>IF(AND(AQ179&gt;=Inputs!$B$15,D179=2),MAX(C179,Inputs!$B$15),AQ179)</f>
        <v>0</v>
      </c>
      <c r="AT179" s="22">
        <f>IF(AND(AR179&gt;=Inputs!$B$15,D179=2),MAX(C179,Inputs!$B$15),AR179)</f>
        <v>0</v>
      </c>
      <c r="AU179" s="22">
        <f>IF(AND(AS179&gt;=Inputs!$B$16,D179&lt;4),MAX(C179,Inputs!$B$16),AS179)</f>
        <v>0</v>
      </c>
      <c r="AV179" s="22">
        <f>IF(AND(AT179&gt;=Inputs!$B$16,D179&lt;4),MAX(C179,Inputs!$B$16),AT179)</f>
        <v>0</v>
      </c>
      <c r="AW179" s="20">
        <f>IF(AU179&gt;Inputs!$B$17,Inputs!$B$17,AU179)</f>
        <v>0</v>
      </c>
      <c r="AX179" s="20">
        <f>IF(AV179&gt;Inputs!$B$17,Inputs!$B$17,AV179)</f>
        <v>0</v>
      </c>
    </row>
    <row r="180" spans="1:50" x14ac:dyDescent="0.25">
      <c r="A180" s="1">
        <f>Levels!A181</f>
        <v>0</v>
      </c>
      <c r="B180" s="1">
        <f>Levels!B181</f>
        <v>0</v>
      </c>
      <c r="C180" s="15">
        <f>IF(AND(E180=0,F180=1),Levels!C181,'2014-2015'!AW180)</f>
        <v>0</v>
      </c>
      <c r="D180" s="1">
        <f>Levels!G181</f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 t="e">
        <f>Levels!AF181</f>
        <v>#N/A</v>
      </c>
      <c r="K180" s="1" t="e">
        <f>Levels!AG181</f>
        <v>#N/A</v>
      </c>
      <c r="L180" s="1" t="e">
        <f t="shared" si="27"/>
        <v>#N/A</v>
      </c>
      <c r="M180" s="19">
        <f>IF(D180=1,Inputs!$J$25,IF(D180=2,Inputs!$J$26,IF(D180=3,Inputs!$J$27,IF(D180=4,Inputs!$J$28,0))))</f>
        <v>0</v>
      </c>
      <c r="N180" s="19">
        <f>IF(D180=1,Inputs!$J$42,IF(D180=2,Inputs!$J$43,IF(D180=3,Inputs!$J$44,IF(D180=4,Inputs!$J$45,0))))</f>
        <v>0</v>
      </c>
      <c r="O180" s="19">
        <f>IF(D180=1,Inputs!$K$25,IF(D180=2,Inputs!$K$26,IF(D180=3,Inputs!$K$27,IF(D180=4,Inputs!$K$28,0))))</f>
        <v>0</v>
      </c>
      <c r="P180" s="19">
        <f>IF(D180=1,Inputs!$K$42,IF(D180=2,Inputs!$K$43,IF(D180=3,Inputs!$K$44,IF(D180=4,Inputs!$K$45,0))))</f>
        <v>0</v>
      </c>
      <c r="Q180" s="19">
        <f>IF(AND(D180=1,G180=1),Inputs!$L$25,IF(AND(D180=2,G180=1),Inputs!$L$26,IF(AND(D180=3,G180=1),Inputs!$L$27,IF(AND(D180=4,G180=1),Inputs!$L$28,0))))</f>
        <v>0</v>
      </c>
      <c r="R180" s="19">
        <f>IF(AND(D180=1,G180=1),Inputs!$L$42,IF(AND(D180=2,G180=1),Inputs!$L$43,IF(AND(D180=3,G180=1),Inputs!$L$44,IF(AND(D180=4,G180=1),Inputs!$L$45,0))))</f>
        <v>0</v>
      </c>
      <c r="S180" s="19">
        <f>IF(AND(D180=1,H180=1),Inputs!$M$25,IF(AND(D180=2,H180=1),Inputs!$M$26,IF(AND(D180=3,H180=1),Inputs!$M$27,IF(AND(D180=4,H180=1),Inputs!$M$28,0))))</f>
        <v>0</v>
      </c>
      <c r="T180" s="19">
        <f>IF(AND(D180=1,H180=1),Inputs!$M$42,IF(AND(D180=2,H180=1),Inputs!$M$43,IF(AND(D180=3,H180=1),Inputs!$M$44,IF(AND(D180=4,H180=1),Inputs!$M$45,0))))</f>
        <v>0</v>
      </c>
      <c r="U180" s="19">
        <f>IF(AND(D180=1,I180=1),Inputs!$N$25,IF(AND(D180=2,I180=1),Inputs!$N$26,IF(AND(D180=3,I180=1),Inputs!$N$27,IF(AND(D180=4,I180=1),Inputs!$N$28,0))))</f>
        <v>0</v>
      </c>
      <c r="V180" s="19">
        <f>IF(AND(D180=1,I180=1),Inputs!$N$42,IF(AND(D180=2,I180=1),Inputs!$N$43,IF(AND(D180=3,I180=1),Inputs!$N$44,IF(AND(D180=4,I180=1),Inputs!$N$45,0))))</f>
        <v>0</v>
      </c>
      <c r="W180" s="19">
        <f>IF(D180=1,Inputs!$J$34,IF(D180=2,Inputs!$J$35,IF(D180=3,Inputs!$J$36,IF(D180=4,Inputs!$J$37,0))))</f>
        <v>0</v>
      </c>
      <c r="X180" s="19">
        <f>IF(D180=1,Inputs!$J$51,IF(D180=2,Inputs!$J$52,IF(D180=3,Inputs!$J$53,IF(D180=4,Inputs!$J$54,0))))</f>
        <v>0</v>
      </c>
      <c r="Y180" s="19">
        <f>IF(D180=1,Inputs!$K$34,IF(D180=2,Inputs!$K$35,IF(D180=3,Inputs!$K$36,IF(D180=4,Inputs!$K$37,0))))</f>
        <v>0</v>
      </c>
      <c r="Z180" s="19">
        <f>IF(D180=1,Inputs!$K$51,IF(D180=2,Inputs!$K$52,IF(D180=3,Inputs!$K$53,IF(D180=4,Inputs!$K$54,0))))</f>
        <v>0</v>
      </c>
      <c r="AA180" s="19">
        <f>IF(AND(D180=1,G180=1),Inputs!$L$34,IF(AND(D180=2,G180=1),Inputs!$L$35,IF(AND(D180=3,G180=1),Inputs!$L$36,IF(AND(D180=4,G180=1),Inputs!$L$37,0))))</f>
        <v>0</v>
      </c>
      <c r="AB180" s="19">
        <f>IF(AND(D180=1,G180=1),Inputs!$L$51,IF(AND(D180=2,G180=1),Inputs!$L$52,IF(AND(D180=3,G180=1),Inputs!$L$53,IF(AND(D180=4,G180=1),Inputs!$L$54,0))))</f>
        <v>0</v>
      </c>
      <c r="AC180" s="19">
        <f>IF(AND(D180=1,H180=1),Inputs!$M$34,IF(AND(D180=2,H180=1),Inputs!$M$35,IF(AND(D180=3,H180=1),Inputs!$M$36,IF(AND(D180=4,H180=1),Inputs!$M$37,0))))</f>
        <v>0</v>
      </c>
      <c r="AD180" s="19">
        <f>IF(AND(D180=1,H180=1),Inputs!$M$51,IF(AND(D180=2,H180=1),Inputs!$M$52,IF(AND(D180=3,H180=1),Inputs!$M$53,IF(AND(D180=4,H180=1),Inputs!$M$54,0))))</f>
        <v>0</v>
      </c>
      <c r="AE180" s="19">
        <f>IF(AND(D180=1,I180=1),Inputs!$N$34,IF(AND(D180=2,I180=1),Inputs!$N$35,IF(AND(D180=3,I180=1),Inputs!$N$36,IF(AND(D180=4,I180=1),Inputs!$N$37,0))))</f>
        <v>0</v>
      </c>
      <c r="AF180" s="19">
        <f>IF(AND(D180=1,I180=1),Inputs!$N$51,IF(AND(D180=2,I180=1),Inputs!$N$52,IF(AND(D180=3,I180=1),Inputs!$N$53,IF(AND(D180=4,I180=1),Inputs!$N$54,0))))</f>
        <v>0</v>
      </c>
      <c r="AG180" s="19" t="e">
        <f t="shared" si="28"/>
        <v>#N/A</v>
      </c>
      <c r="AH180" s="19" t="e">
        <f t="shared" si="29"/>
        <v>#N/A</v>
      </c>
      <c r="AI180" s="19" t="e">
        <f t="shared" si="30"/>
        <v>#N/A</v>
      </c>
      <c r="AJ180" s="19" t="e">
        <f>IF(K180=2,Inputs!$B$7,IF(K180=3,Inputs!$B$8,IF(K180=4,Inputs!$B$9,IF(K180=5,Inputs!$B$10,IF(K180=6,Inputs!$B$11)))))</f>
        <v>#N/A</v>
      </c>
      <c r="AK180" s="19">
        <f>Inputs!$B$65+C180</f>
        <v>500</v>
      </c>
      <c r="AL180" s="19" t="e">
        <f t="shared" si="31"/>
        <v>#N/A</v>
      </c>
      <c r="AM180" s="19" t="e">
        <f t="shared" si="32"/>
        <v>#N/A</v>
      </c>
      <c r="AN180" s="19" t="e">
        <f t="shared" si="22"/>
        <v>#N/A</v>
      </c>
      <c r="AO180" s="19" t="e">
        <f t="shared" si="23"/>
        <v>#N/A</v>
      </c>
      <c r="AP180" s="19" t="e">
        <f t="shared" si="24"/>
        <v>#N/A</v>
      </c>
      <c r="AQ180" s="22">
        <f t="shared" si="25"/>
        <v>0</v>
      </c>
      <c r="AR180" s="22">
        <f t="shared" si="26"/>
        <v>0</v>
      </c>
      <c r="AS180" s="22">
        <f>IF(AND(AQ180&gt;=Inputs!$B$15,D180=2),MAX(C180,Inputs!$B$15),AQ180)</f>
        <v>0</v>
      </c>
      <c r="AT180" s="22">
        <f>IF(AND(AR180&gt;=Inputs!$B$15,D180=2),MAX(C180,Inputs!$B$15),AR180)</f>
        <v>0</v>
      </c>
      <c r="AU180" s="22">
        <f>IF(AND(AS180&gt;=Inputs!$B$16,D180&lt;4),MAX(C180,Inputs!$B$16),AS180)</f>
        <v>0</v>
      </c>
      <c r="AV180" s="22">
        <f>IF(AND(AT180&gt;=Inputs!$B$16,D180&lt;4),MAX(C180,Inputs!$B$16),AT180)</f>
        <v>0</v>
      </c>
      <c r="AW180" s="20">
        <f>IF(AU180&gt;Inputs!$B$17,Inputs!$B$17,AU180)</f>
        <v>0</v>
      </c>
      <c r="AX180" s="20">
        <f>IF(AV180&gt;Inputs!$B$17,Inputs!$B$17,AV180)</f>
        <v>0</v>
      </c>
    </row>
    <row r="181" spans="1:50" x14ac:dyDescent="0.25">
      <c r="A181" s="1">
        <f>Levels!A182</f>
        <v>0</v>
      </c>
      <c r="B181" s="1">
        <f>Levels!B182</f>
        <v>0</v>
      </c>
      <c r="C181" s="15">
        <f>IF(AND(E181=0,F181=1),Levels!C182,'2014-2015'!AW181)</f>
        <v>0</v>
      </c>
      <c r="D181" s="1">
        <f>Levels!G182</f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 t="e">
        <f>Levels!AF182</f>
        <v>#N/A</v>
      </c>
      <c r="K181" s="1" t="e">
        <f>Levels!AG182</f>
        <v>#N/A</v>
      </c>
      <c r="L181" s="1" t="e">
        <f t="shared" si="27"/>
        <v>#N/A</v>
      </c>
      <c r="M181" s="19">
        <f>IF(D181=1,Inputs!$J$25,IF(D181=2,Inputs!$J$26,IF(D181=3,Inputs!$J$27,IF(D181=4,Inputs!$J$28,0))))</f>
        <v>0</v>
      </c>
      <c r="N181" s="19">
        <f>IF(D181=1,Inputs!$J$42,IF(D181=2,Inputs!$J$43,IF(D181=3,Inputs!$J$44,IF(D181=4,Inputs!$J$45,0))))</f>
        <v>0</v>
      </c>
      <c r="O181" s="19">
        <f>IF(D181=1,Inputs!$K$25,IF(D181=2,Inputs!$K$26,IF(D181=3,Inputs!$K$27,IF(D181=4,Inputs!$K$28,0))))</f>
        <v>0</v>
      </c>
      <c r="P181" s="19">
        <f>IF(D181=1,Inputs!$K$42,IF(D181=2,Inputs!$K$43,IF(D181=3,Inputs!$K$44,IF(D181=4,Inputs!$K$45,0))))</f>
        <v>0</v>
      </c>
      <c r="Q181" s="19">
        <f>IF(AND(D181=1,G181=1),Inputs!$L$25,IF(AND(D181=2,G181=1),Inputs!$L$26,IF(AND(D181=3,G181=1),Inputs!$L$27,IF(AND(D181=4,G181=1),Inputs!$L$28,0))))</f>
        <v>0</v>
      </c>
      <c r="R181" s="19">
        <f>IF(AND(D181=1,G181=1),Inputs!$L$42,IF(AND(D181=2,G181=1),Inputs!$L$43,IF(AND(D181=3,G181=1),Inputs!$L$44,IF(AND(D181=4,G181=1),Inputs!$L$45,0))))</f>
        <v>0</v>
      </c>
      <c r="S181" s="19">
        <f>IF(AND(D181=1,H181=1),Inputs!$M$25,IF(AND(D181=2,H181=1),Inputs!$M$26,IF(AND(D181=3,H181=1),Inputs!$M$27,IF(AND(D181=4,H181=1),Inputs!$M$28,0))))</f>
        <v>0</v>
      </c>
      <c r="T181" s="19">
        <f>IF(AND(D181=1,H181=1),Inputs!$M$42,IF(AND(D181=2,H181=1),Inputs!$M$43,IF(AND(D181=3,H181=1),Inputs!$M$44,IF(AND(D181=4,H181=1),Inputs!$M$45,0))))</f>
        <v>0</v>
      </c>
      <c r="U181" s="19">
        <f>IF(AND(D181=1,I181=1),Inputs!$N$25,IF(AND(D181=2,I181=1),Inputs!$N$26,IF(AND(D181=3,I181=1),Inputs!$N$27,IF(AND(D181=4,I181=1),Inputs!$N$28,0))))</f>
        <v>0</v>
      </c>
      <c r="V181" s="19">
        <f>IF(AND(D181=1,I181=1),Inputs!$N$42,IF(AND(D181=2,I181=1),Inputs!$N$43,IF(AND(D181=3,I181=1),Inputs!$N$44,IF(AND(D181=4,I181=1),Inputs!$N$45,0))))</f>
        <v>0</v>
      </c>
      <c r="W181" s="19">
        <f>IF(D181=1,Inputs!$J$34,IF(D181=2,Inputs!$J$35,IF(D181=3,Inputs!$J$36,IF(D181=4,Inputs!$J$37,0))))</f>
        <v>0</v>
      </c>
      <c r="X181" s="19">
        <f>IF(D181=1,Inputs!$J$51,IF(D181=2,Inputs!$J$52,IF(D181=3,Inputs!$J$53,IF(D181=4,Inputs!$J$54,0))))</f>
        <v>0</v>
      </c>
      <c r="Y181" s="19">
        <f>IF(D181=1,Inputs!$K$34,IF(D181=2,Inputs!$K$35,IF(D181=3,Inputs!$K$36,IF(D181=4,Inputs!$K$37,0))))</f>
        <v>0</v>
      </c>
      <c r="Z181" s="19">
        <f>IF(D181=1,Inputs!$K$51,IF(D181=2,Inputs!$K$52,IF(D181=3,Inputs!$K$53,IF(D181=4,Inputs!$K$54,0))))</f>
        <v>0</v>
      </c>
      <c r="AA181" s="19">
        <f>IF(AND(D181=1,G181=1),Inputs!$L$34,IF(AND(D181=2,G181=1),Inputs!$L$35,IF(AND(D181=3,G181=1),Inputs!$L$36,IF(AND(D181=4,G181=1),Inputs!$L$37,0))))</f>
        <v>0</v>
      </c>
      <c r="AB181" s="19">
        <f>IF(AND(D181=1,G181=1),Inputs!$L$51,IF(AND(D181=2,G181=1),Inputs!$L$52,IF(AND(D181=3,G181=1),Inputs!$L$53,IF(AND(D181=4,G181=1),Inputs!$L$54,0))))</f>
        <v>0</v>
      </c>
      <c r="AC181" s="19">
        <f>IF(AND(D181=1,H181=1),Inputs!$M$34,IF(AND(D181=2,H181=1),Inputs!$M$35,IF(AND(D181=3,H181=1),Inputs!$M$36,IF(AND(D181=4,H181=1),Inputs!$M$37,0))))</f>
        <v>0</v>
      </c>
      <c r="AD181" s="19">
        <f>IF(AND(D181=1,H181=1),Inputs!$M$51,IF(AND(D181=2,H181=1),Inputs!$M$52,IF(AND(D181=3,H181=1),Inputs!$M$53,IF(AND(D181=4,H181=1),Inputs!$M$54,0))))</f>
        <v>0</v>
      </c>
      <c r="AE181" s="19">
        <f>IF(AND(D181=1,I181=1),Inputs!$N$34,IF(AND(D181=2,I181=1),Inputs!$N$35,IF(AND(D181=3,I181=1),Inputs!$N$36,IF(AND(D181=4,I181=1),Inputs!$N$37,0))))</f>
        <v>0</v>
      </c>
      <c r="AF181" s="19">
        <f>IF(AND(D181=1,I181=1),Inputs!$N$51,IF(AND(D181=2,I181=1),Inputs!$N$52,IF(AND(D181=3,I181=1),Inputs!$N$53,IF(AND(D181=4,I181=1),Inputs!$N$54,0))))</f>
        <v>0</v>
      </c>
      <c r="AG181" s="19" t="e">
        <f t="shared" si="28"/>
        <v>#N/A</v>
      </c>
      <c r="AH181" s="19" t="e">
        <f t="shared" si="29"/>
        <v>#N/A</v>
      </c>
      <c r="AI181" s="19" t="e">
        <f t="shared" si="30"/>
        <v>#N/A</v>
      </c>
      <c r="AJ181" s="19" t="e">
        <f>IF(K181=2,Inputs!$B$7,IF(K181=3,Inputs!$B$8,IF(K181=4,Inputs!$B$9,IF(K181=5,Inputs!$B$10,IF(K181=6,Inputs!$B$11)))))</f>
        <v>#N/A</v>
      </c>
      <c r="AK181" s="19">
        <f>Inputs!$B$65+C181</f>
        <v>500</v>
      </c>
      <c r="AL181" s="19" t="e">
        <f t="shared" si="31"/>
        <v>#N/A</v>
      </c>
      <c r="AM181" s="19" t="e">
        <f t="shared" si="32"/>
        <v>#N/A</v>
      </c>
      <c r="AN181" s="19" t="e">
        <f t="shared" si="22"/>
        <v>#N/A</v>
      </c>
      <c r="AO181" s="19" t="e">
        <f t="shared" si="23"/>
        <v>#N/A</v>
      </c>
      <c r="AP181" s="19" t="e">
        <f t="shared" si="24"/>
        <v>#N/A</v>
      </c>
      <c r="AQ181" s="22">
        <f t="shared" si="25"/>
        <v>0</v>
      </c>
      <c r="AR181" s="22">
        <f t="shared" si="26"/>
        <v>0</v>
      </c>
      <c r="AS181" s="22">
        <f>IF(AND(AQ181&gt;=Inputs!$B$15,D181=2),MAX(C181,Inputs!$B$15),AQ181)</f>
        <v>0</v>
      </c>
      <c r="AT181" s="22">
        <f>IF(AND(AR181&gt;=Inputs!$B$15,D181=2),MAX(C181,Inputs!$B$15),AR181)</f>
        <v>0</v>
      </c>
      <c r="AU181" s="22">
        <f>IF(AND(AS181&gt;=Inputs!$B$16,D181&lt;4),MAX(C181,Inputs!$B$16),AS181)</f>
        <v>0</v>
      </c>
      <c r="AV181" s="22">
        <f>IF(AND(AT181&gt;=Inputs!$B$16,D181&lt;4),MAX(C181,Inputs!$B$16),AT181)</f>
        <v>0</v>
      </c>
      <c r="AW181" s="20">
        <f>IF(AU181&gt;Inputs!$B$17,Inputs!$B$17,AU181)</f>
        <v>0</v>
      </c>
      <c r="AX181" s="20">
        <f>IF(AV181&gt;Inputs!$B$17,Inputs!$B$17,AV181)</f>
        <v>0</v>
      </c>
    </row>
    <row r="182" spans="1:50" x14ac:dyDescent="0.25">
      <c r="A182" s="1">
        <f>Levels!A183</f>
        <v>0</v>
      </c>
      <c r="B182" s="1">
        <f>Levels!B183</f>
        <v>0</v>
      </c>
      <c r="C182" s="15">
        <f>IF(AND(E182=0,F182=1),Levels!C183,'2014-2015'!AW182)</f>
        <v>0</v>
      </c>
      <c r="D182" s="1">
        <f>Levels!G183</f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 t="e">
        <f>Levels!AF183</f>
        <v>#N/A</v>
      </c>
      <c r="K182" s="1" t="e">
        <f>Levels!AG183</f>
        <v>#N/A</v>
      </c>
      <c r="L182" s="1" t="e">
        <f t="shared" si="27"/>
        <v>#N/A</v>
      </c>
      <c r="M182" s="19">
        <f>IF(D182=1,Inputs!$J$25,IF(D182=2,Inputs!$J$26,IF(D182=3,Inputs!$J$27,IF(D182=4,Inputs!$J$28,0))))</f>
        <v>0</v>
      </c>
      <c r="N182" s="19">
        <f>IF(D182=1,Inputs!$J$42,IF(D182=2,Inputs!$J$43,IF(D182=3,Inputs!$J$44,IF(D182=4,Inputs!$J$45,0))))</f>
        <v>0</v>
      </c>
      <c r="O182" s="19">
        <f>IF(D182=1,Inputs!$K$25,IF(D182=2,Inputs!$K$26,IF(D182=3,Inputs!$K$27,IF(D182=4,Inputs!$K$28,0))))</f>
        <v>0</v>
      </c>
      <c r="P182" s="19">
        <f>IF(D182=1,Inputs!$K$42,IF(D182=2,Inputs!$K$43,IF(D182=3,Inputs!$K$44,IF(D182=4,Inputs!$K$45,0))))</f>
        <v>0</v>
      </c>
      <c r="Q182" s="19">
        <f>IF(AND(D182=1,G182=1),Inputs!$L$25,IF(AND(D182=2,G182=1),Inputs!$L$26,IF(AND(D182=3,G182=1),Inputs!$L$27,IF(AND(D182=4,G182=1),Inputs!$L$28,0))))</f>
        <v>0</v>
      </c>
      <c r="R182" s="19">
        <f>IF(AND(D182=1,G182=1),Inputs!$L$42,IF(AND(D182=2,G182=1),Inputs!$L$43,IF(AND(D182=3,G182=1),Inputs!$L$44,IF(AND(D182=4,G182=1),Inputs!$L$45,0))))</f>
        <v>0</v>
      </c>
      <c r="S182" s="19">
        <f>IF(AND(D182=1,H182=1),Inputs!$M$25,IF(AND(D182=2,H182=1),Inputs!$M$26,IF(AND(D182=3,H182=1),Inputs!$M$27,IF(AND(D182=4,H182=1),Inputs!$M$28,0))))</f>
        <v>0</v>
      </c>
      <c r="T182" s="19">
        <f>IF(AND(D182=1,H182=1),Inputs!$M$42,IF(AND(D182=2,H182=1),Inputs!$M$43,IF(AND(D182=3,H182=1),Inputs!$M$44,IF(AND(D182=4,H182=1),Inputs!$M$45,0))))</f>
        <v>0</v>
      </c>
      <c r="U182" s="19">
        <f>IF(AND(D182=1,I182=1),Inputs!$N$25,IF(AND(D182=2,I182=1),Inputs!$N$26,IF(AND(D182=3,I182=1),Inputs!$N$27,IF(AND(D182=4,I182=1),Inputs!$N$28,0))))</f>
        <v>0</v>
      </c>
      <c r="V182" s="19">
        <f>IF(AND(D182=1,I182=1),Inputs!$N$42,IF(AND(D182=2,I182=1),Inputs!$N$43,IF(AND(D182=3,I182=1),Inputs!$N$44,IF(AND(D182=4,I182=1),Inputs!$N$45,0))))</f>
        <v>0</v>
      </c>
      <c r="W182" s="19">
        <f>IF(D182=1,Inputs!$J$34,IF(D182=2,Inputs!$J$35,IF(D182=3,Inputs!$J$36,IF(D182=4,Inputs!$J$37,0))))</f>
        <v>0</v>
      </c>
      <c r="X182" s="19">
        <f>IF(D182=1,Inputs!$J$51,IF(D182=2,Inputs!$J$52,IF(D182=3,Inputs!$J$53,IF(D182=4,Inputs!$J$54,0))))</f>
        <v>0</v>
      </c>
      <c r="Y182" s="19">
        <f>IF(D182=1,Inputs!$K$34,IF(D182=2,Inputs!$K$35,IF(D182=3,Inputs!$K$36,IF(D182=4,Inputs!$K$37,0))))</f>
        <v>0</v>
      </c>
      <c r="Z182" s="19">
        <f>IF(D182=1,Inputs!$K$51,IF(D182=2,Inputs!$K$52,IF(D182=3,Inputs!$K$53,IF(D182=4,Inputs!$K$54,0))))</f>
        <v>0</v>
      </c>
      <c r="AA182" s="19">
        <f>IF(AND(D182=1,G182=1),Inputs!$L$34,IF(AND(D182=2,G182=1),Inputs!$L$35,IF(AND(D182=3,G182=1),Inputs!$L$36,IF(AND(D182=4,G182=1),Inputs!$L$37,0))))</f>
        <v>0</v>
      </c>
      <c r="AB182" s="19">
        <f>IF(AND(D182=1,G182=1),Inputs!$L$51,IF(AND(D182=2,G182=1),Inputs!$L$52,IF(AND(D182=3,G182=1),Inputs!$L$53,IF(AND(D182=4,G182=1),Inputs!$L$54,0))))</f>
        <v>0</v>
      </c>
      <c r="AC182" s="19">
        <f>IF(AND(D182=1,H182=1),Inputs!$M$34,IF(AND(D182=2,H182=1),Inputs!$M$35,IF(AND(D182=3,H182=1),Inputs!$M$36,IF(AND(D182=4,H182=1),Inputs!$M$37,0))))</f>
        <v>0</v>
      </c>
      <c r="AD182" s="19">
        <f>IF(AND(D182=1,H182=1),Inputs!$M$51,IF(AND(D182=2,H182=1),Inputs!$M$52,IF(AND(D182=3,H182=1),Inputs!$M$53,IF(AND(D182=4,H182=1),Inputs!$M$54,0))))</f>
        <v>0</v>
      </c>
      <c r="AE182" s="19">
        <f>IF(AND(D182=1,I182=1),Inputs!$N$34,IF(AND(D182=2,I182=1),Inputs!$N$35,IF(AND(D182=3,I182=1),Inputs!$N$36,IF(AND(D182=4,I182=1),Inputs!$N$37,0))))</f>
        <v>0</v>
      </c>
      <c r="AF182" s="19">
        <f>IF(AND(D182=1,I182=1),Inputs!$N$51,IF(AND(D182=2,I182=1),Inputs!$N$52,IF(AND(D182=3,I182=1),Inputs!$N$53,IF(AND(D182=4,I182=1),Inputs!$N$54,0))))</f>
        <v>0</v>
      </c>
      <c r="AG182" s="19" t="e">
        <f t="shared" si="28"/>
        <v>#N/A</v>
      </c>
      <c r="AH182" s="19" t="e">
        <f t="shared" si="29"/>
        <v>#N/A</v>
      </c>
      <c r="AI182" s="19" t="e">
        <f t="shared" si="30"/>
        <v>#N/A</v>
      </c>
      <c r="AJ182" s="19" t="e">
        <f>IF(K182=2,Inputs!$B$7,IF(K182=3,Inputs!$B$8,IF(K182=4,Inputs!$B$9,IF(K182=5,Inputs!$B$10,IF(K182=6,Inputs!$B$11)))))</f>
        <v>#N/A</v>
      </c>
      <c r="AK182" s="19">
        <f>Inputs!$B$65+C182</f>
        <v>500</v>
      </c>
      <c r="AL182" s="19" t="e">
        <f t="shared" si="31"/>
        <v>#N/A</v>
      </c>
      <c r="AM182" s="19" t="e">
        <f t="shared" si="32"/>
        <v>#N/A</v>
      </c>
      <c r="AN182" s="19" t="e">
        <f t="shared" si="22"/>
        <v>#N/A</v>
      </c>
      <c r="AO182" s="19" t="e">
        <f t="shared" si="23"/>
        <v>#N/A</v>
      </c>
      <c r="AP182" s="19" t="e">
        <f t="shared" si="24"/>
        <v>#N/A</v>
      </c>
      <c r="AQ182" s="22">
        <f t="shared" si="25"/>
        <v>0</v>
      </c>
      <c r="AR182" s="22">
        <f t="shared" si="26"/>
        <v>0</v>
      </c>
      <c r="AS182" s="22">
        <f>IF(AND(AQ182&gt;=Inputs!$B$15,D182=2),MAX(C182,Inputs!$B$15),AQ182)</f>
        <v>0</v>
      </c>
      <c r="AT182" s="22">
        <f>IF(AND(AR182&gt;=Inputs!$B$15,D182=2),MAX(C182,Inputs!$B$15),AR182)</f>
        <v>0</v>
      </c>
      <c r="AU182" s="22">
        <f>IF(AND(AS182&gt;=Inputs!$B$16,D182&lt;4),MAX(C182,Inputs!$B$16),AS182)</f>
        <v>0</v>
      </c>
      <c r="AV182" s="22">
        <f>IF(AND(AT182&gt;=Inputs!$B$16,D182&lt;4),MAX(C182,Inputs!$B$16),AT182)</f>
        <v>0</v>
      </c>
      <c r="AW182" s="20">
        <f>IF(AU182&gt;Inputs!$B$17,Inputs!$B$17,AU182)</f>
        <v>0</v>
      </c>
      <c r="AX182" s="20">
        <f>IF(AV182&gt;Inputs!$B$17,Inputs!$B$17,AV182)</f>
        <v>0</v>
      </c>
    </row>
    <row r="183" spans="1:50" x14ac:dyDescent="0.25">
      <c r="A183" s="1">
        <f>Levels!A184</f>
        <v>0</v>
      </c>
      <c r="B183" s="1">
        <f>Levels!B184</f>
        <v>0</v>
      </c>
      <c r="C183" s="15">
        <f>IF(AND(E183=0,F183=1),Levels!C184,'2014-2015'!AW183)</f>
        <v>0</v>
      </c>
      <c r="D183" s="1">
        <f>Levels!G184</f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 t="e">
        <f>Levels!AF184</f>
        <v>#N/A</v>
      </c>
      <c r="K183" s="1" t="e">
        <f>Levels!AG184</f>
        <v>#N/A</v>
      </c>
      <c r="L183" s="1" t="e">
        <f t="shared" si="27"/>
        <v>#N/A</v>
      </c>
      <c r="M183" s="19">
        <f>IF(D183=1,Inputs!$J$25,IF(D183=2,Inputs!$J$26,IF(D183=3,Inputs!$J$27,IF(D183=4,Inputs!$J$28,0))))</f>
        <v>0</v>
      </c>
      <c r="N183" s="19">
        <f>IF(D183=1,Inputs!$J$42,IF(D183=2,Inputs!$J$43,IF(D183=3,Inputs!$J$44,IF(D183=4,Inputs!$J$45,0))))</f>
        <v>0</v>
      </c>
      <c r="O183" s="19">
        <f>IF(D183=1,Inputs!$K$25,IF(D183=2,Inputs!$K$26,IF(D183=3,Inputs!$K$27,IF(D183=4,Inputs!$K$28,0))))</f>
        <v>0</v>
      </c>
      <c r="P183" s="19">
        <f>IF(D183=1,Inputs!$K$42,IF(D183=2,Inputs!$K$43,IF(D183=3,Inputs!$K$44,IF(D183=4,Inputs!$K$45,0))))</f>
        <v>0</v>
      </c>
      <c r="Q183" s="19">
        <f>IF(AND(D183=1,G183=1),Inputs!$L$25,IF(AND(D183=2,G183=1),Inputs!$L$26,IF(AND(D183=3,G183=1),Inputs!$L$27,IF(AND(D183=4,G183=1),Inputs!$L$28,0))))</f>
        <v>0</v>
      </c>
      <c r="R183" s="19">
        <f>IF(AND(D183=1,G183=1),Inputs!$L$42,IF(AND(D183=2,G183=1),Inputs!$L$43,IF(AND(D183=3,G183=1),Inputs!$L$44,IF(AND(D183=4,G183=1),Inputs!$L$45,0))))</f>
        <v>0</v>
      </c>
      <c r="S183" s="19">
        <f>IF(AND(D183=1,H183=1),Inputs!$M$25,IF(AND(D183=2,H183=1),Inputs!$M$26,IF(AND(D183=3,H183=1),Inputs!$M$27,IF(AND(D183=4,H183=1),Inputs!$M$28,0))))</f>
        <v>0</v>
      </c>
      <c r="T183" s="19">
        <f>IF(AND(D183=1,H183=1),Inputs!$M$42,IF(AND(D183=2,H183=1),Inputs!$M$43,IF(AND(D183=3,H183=1),Inputs!$M$44,IF(AND(D183=4,H183=1),Inputs!$M$45,0))))</f>
        <v>0</v>
      </c>
      <c r="U183" s="19">
        <f>IF(AND(D183=1,I183=1),Inputs!$N$25,IF(AND(D183=2,I183=1),Inputs!$N$26,IF(AND(D183=3,I183=1),Inputs!$N$27,IF(AND(D183=4,I183=1),Inputs!$N$28,0))))</f>
        <v>0</v>
      </c>
      <c r="V183" s="19">
        <f>IF(AND(D183=1,I183=1),Inputs!$N$42,IF(AND(D183=2,I183=1),Inputs!$N$43,IF(AND(D183=3,I183=1),Inputs!$N$44,IF(AND(D183=4,I183=1),Inputs!$N$45,0))))</f>
        <v>0</v>
      </c>
      <c r="W183" s="19">
        <f>IF(D183=1,Inputs!$J$34,IF(D183=2,Inputs!$J$35,IF(D183=3,Inputs!$J$36,IF(D183=4,Inputs!$J$37,0))))</f>
        <v>0</v>
      </c>
      <c r="X183" s="19">
        <f>IF(D183=1,Inputs!$J$51,IF(D183=2,Inputs!$J$52,IF(D183=3,Inputs!$J$53,IF(D183=4,Inputs!$J$54,0))))</f>
        <v>0</v>
      </c>
      <c r="Y183" s="19">
        <f>IF(D183=1,Inputs!$K$34,IF(D183=2,Inputs!$K$35,IF(D183=3,Inputs!$K$36,IF(D183=4,Inputs!$K$37,0))))</f>
        <v>0</v>
      </c>
      <c r="Z183" s="19">
        <f>IF(D183=1,Inputs!$K$51,IF(D183=2,Inputs!$K$52,IF(D183=3,Inputs!$K$53,IF(D183=4,Inputs!$K$54,0))))</f>
        <v>0</v>
      </c>
      <c r="AA183" s="19">
        <f>IF(AND(D183=1,G183=1),Inputs!$L$34,IF(AND(D183=2,G183=1),Inputs!$L$35,IF(AND(D183=3,G183=1),Inputs!$L$36,IF(AND(D183=4,G183=1),Inputs!$L$37,0))))</f>
        <v>0</v>
      </c>
      <c r="AB183" s="19">
        <f>IF(AND(D183=1,G183=1),Inputs!$L$51,IF(AND(D183=2,G183=1),Inputs!$L$52,IF(AND(D183=3,G183=1),Inputs!$L$53,IF(AND(D183=4,G183=1),Inputs!$L$54,0))))</f>
        <v>0</v>
      </c>
      <c r="AC183" s="19">
        <f>IF(AND(D183=1,H183=1),Inputs!$M$34,IF(AND(D183=2,H183=1),Inputs!$M$35,IF(AND(D183=3,H183=1),Inputs!$M$36,IF(AND(D183=4,H183=1),Inputs!$M$37,0))))</f>
        <v>0</v>
      </c>
      <c r="AD183" s="19">
        <f>IF(AND(D183=1,H183=1),Inputs!$M$51,IF(AND(D183=2,H183=1),Inputs!$M$52,IF(AND(D183=3,H183=1),Inputs!$M$53,IF(AND(D183=4,H183=1),Inputs!$M$54,0))))</f>
        <v>0</v>
      </c>
      <c r="AE183" s="19">
        <f>IF(AND(D183=1,I183=1),Inputs!$N$34,IF(AND(D183=2,I183=1),Inputs!$N$35,IF(AND(D183=3,I183=1),Inputs!$N$36,IF(AND(D183=4,I183=1),Inputs!$N$37,0))))</f>
        <v>0</v>
      </c>
      <c r="AF183" s="19">
        <f>IF(AND(D183=1,I183=1),Inputs!$N$51,IF(AND(D183=2,I183=1),Inputs!$N$52,IF(AND(D183=3,I183=1),Inputs!$N$53,IF(AND(D183=4,I183=1),Inputs!$N$54,0))))</f>
        <v>0</v>
      </c>
      <c r="AG183" s="19" t="e">
        <f t="shared" si="28"/>
        <v>#N/A</v>
      </c>
      <c r="AH183" s="19" t="e">
        <f t="shared" si="29"/>
        <v>#N/A</v>
      </c>
      <c r="AI183" s="19" t="e">
        <f t="shared" si="30"/>
        <v>#N/A</v>
      </c>
      <c r="AJ183" s="19" t="e">
        <f>IF(K183=2,Inputs!$B$7,IF(K183=3,Inputs!$B$8,IF(K183=4,Inputs!$B$9,IF(K183=5,Inputs!$B$10,IF(K183=6,Inputs!$B$11)))))</f>
        <v>#N/A</v>
      </c>
      <c r="AK183" s="19">
        <f>Inputs!$B$65+C183</f>
        <v>500</v>
      </c>
      <c r="AL183" s="19" t="e">
        <f t="shared" si="31"/>
        <v>#N/A</v>
      </c>
      <c r="AM183" s="19" t="e">
        <f t="shared" si="32"/>
        <v>#N/A</v>
      </c>
      <c r="AN183" s="19" t="e">
        <f t="shared" si="22"/>
        <v>#N/A</v>
      </c>
      <c r="AO183" s="19" t="e">
        <f t="shared" si="23"/>
        <v>#N/A</v>
      </c>
      <c r="AP183" s="19" t="e">
        <f t="shared" si="24"/>
        <v>#N/A</v>
      </c>
      <c r="AQ183" s="22">
        <f t="shared" si="25"/>
        <v>0</v>
      </c>
      <c r="AR183" s="22">
        <f t="shared" si="26"/>
        <v>0</v>
      </c>
      <c r="AS183" s="22">
        <f>IF(AND(AQ183&gt;=Inputs!$B$15,D183=2),MAX(C183,Inputs!$B$15),AQ183)</f>
        <v>0</v>
      </c>
      <c r="AT183" s="22">
        <f>IF(AND(AR183&gt;=Inputs!$B$15,D183=2),MAX(C183,Inputs!$B$15),AR183)</f>
        <v>0</v>
      </c>
      <c r="AU183" s="22">
        <f>IF(AND(AS183&gt;=Inputs!$B$16,D183&lt;4),MAX(C183,Inputs!$B$16),AS183)</f>
        <v>0</v>
      </c>
      <c r="AV183" s="22">
        <f>IF(AND(AT183&gt;=Inputs!$B$16,D183&lt;4),MAX(C183,Inputs!$B$16),AT183)</f>
        <v>0</v>
      </c>
      <c r="AW183" s="20">
        <f>IF(AU183&gt;Inputs!$B$17,Inputs!$B$17,AU183)</f>
        <v>0</v>
      </c>
      <c r="AX183" s="20">
        <f>IF(AV183&gt;Inputs!$B$17,Inputs!$B$17,AV183)</f>
        <v>0</v>
      </c>
    </row>
    <row r="184" spans="1:50" x14ac:dyDescent="0.25">
      <c r="A184" s="1">
        <f>Levels!A185</f>
        <v>0</v>
      </c>
      <c r="B184" s="1">
        <f>Levels!B185</f>
        <v>0</v>
      </c>
      <c r="C184" s="15">
        <f>IF(AND(E184=0,F184=1),Levels!C185,'2014-2015'!AW184)</f>
        <v>0</v>
      </c>
      <c r="D184" s="1">
        <f>Levels!G185</f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 t="e">
        <f>Levels!AF185</f>
        <v>#N/A</v>
      </c>
      <c r="K184" s="1" t="e">
        <f>Levels!AG185</f>
        <v>#N/A</v>
      </c>
      <c r="L184" s="1" t="e">
        <f t="shared" si="27"/>
        <v>#N/A</v>
      </c>
      <c r="M184" s="19">
        <f>IF(D184=1,Inputs!$J$25,IF(D184=2,Inputs!$J$26,IF(D184=3,Inputs!$J$27,IF(D184=4,Inputs!$J$28,0))))</f>
        <v>0</v>
      </c>
      <c r="N184" s="19">
        <f>IF(D184=1,Inputs!$J$42,IF(D184=2,Inputs!$J$43,IF(D184=3,Inputs!$J$44,IF(D184=4,Inputs!$J$45,0))))</f>
        <v>0</v>
      </c>
      <c r="O184" s="19">
        <f>IF(D184=1,Inputs!$K$25,IF(D184=2,Inputs!$K$26,IF(D184=3,Inputs!$K$27,IF(D184=4,Inputs!$K$28,0))))</f>
        <v>0</v>
      </c>
      <c r="P184" s="19">
        <f>IF(D184=1,Inputs!$K$42,IF(D184=2,Inputs!$K$43,IF(D184=3,Inputs!$K$44,IF(D184=4,Inputs!$K$45,0))))</f>
        <v>0</v>
      </c>
      <c r="Q184" s="19">
        <f>IF(AND(D184=1,G184=1),Inputs!$L$25,IF(AND(D184=2,G184=1),Inputs!$L$26,IF(AND(D184=3,G184=1),Inputs!$L$27,IF(AND(D184=4,G184=1),Inputs!$L$28,0))))</f>
        <v>0</v>
      </c>
      <c r="R184" s="19">
        <f>IF(AND(D184=1,G184=1),Inputs!$L$42,IF(AND(D184=2,G184=1),Inputs!$L$43,IF(AND(D184=3,G184=1),Inputs!$L$44,IF(AND(D184=4,G184=1),Inputs!$L$45,0))))</f>
        <v>0</v>
      </c>
      <c r="S184" s="19">
        <f>IF(AND(D184=1,H184=1),Inputs!$M$25,IF(AND(D184=2,H184=1),Inputs!$M$26,IF(AND(D184=3,H184=1),Inputs!$M$27,IF(AND(D184=4,H184=1),Inputs!$M$28,0))))</f>
        <v>0</v>
      </c>
      <c r="T184" s="19">
        <f>IF(AND(D184=1,H184=1),Inputs!$M$42,IF(AND(D184=2,H184=1),Inputs!$M$43,IF(AND(D184=3,H184=1),Inputs!$M$44,IF(AND(D184=4,H184=1),Inputs!$M$45,0))))</f>
        <v>0</v>
      </c>
      <c r="U184" s="19">
        <f>IF(AND(D184=1,I184=1),Inputs!$N$25,IF(AND(D184=2,I184=1),Inputs!$N$26,IF(AND(D184=3,I184=1),Inputs!$N$27,IF(AND(D184=4,I184=1),Inputs!$N$28,0))))</f>
        <v>0</v>
      </c>
      <c r="V184" s="19">
        <f>IF(AND(D184=1,I184=1),Inputs!$N$42,IF(AND(D184=2,I184=1),Inputs!$N$43,IF(AND(D184=3,I184=1),Inputs!$N$44,IF(AND(D184=4,I184=1),Inputs!$N$45,0))))</f>
        <v>0</v>
      </c>
      <c r="W184" s="19">
        <f>IF(D184=1,Inputs!$J$34,IF(D184=2,Inputs!$J$35,IF(D184=3,Inputs!$J$36,IF(D184=4,Inputs!$J$37,0))))</f>
        <v>0</v>
      </c>
      <c r="X184" s="19">
        <f>IF(D184=1,Inputs!$J$51,IF(D184=2,Inputs!$J$52,IF(D184=3,Inputs!$J$53,IF(D184=4,Inputs!$J$54,0))))</f>
        <v>0</v>
      </c>
      <c r="Y184" s="19">
        <f>IF(D184=1,Inputs!$K$34,IF(D184=2,Inputs!$K$35,IF(D184=3,Inputs!$K$36,IF(D184=4,Inputs!$K$37,0))))</f>
        <v>0</v>
      </c>
      <c r="Z184" s="19">
        <f>IF(D184=1,Inputs!$K$51,IF(D184=2,Inputs!$K$52,IF(D184=3,Inputs!$K$53,IF(D184=4,Inputs!$K$54,0))))</f>
        <v>0</v>
      </c>
      <c r="AA184" s="19">
        <f>IF(AND(D184=1,G184=1),Inputs!$L$34,IF(AND(D184=2,G184=1),Inputs!$L$35,IF(AND(D184=3,G184=1),Inputs!$L$36,IF(AND(D184=4,G184=1),Inputs!$L$37,0))))</f>
        <v>0</v>
      </c>
      <c r="AB184" s="19">
        <f>IF(AND(D184=1,G184=1),Inputs!$L$51,IF(AND(D184=2,G184=1),Inputs!$L$52,IF(AND(D184=3,G184=1),Inputs!$L$53,IF(AND(D184=4,G184=1),Inputs!$L$54,0))))</f>
        <v>0</v>
      </c>
      <c r="AC184" s="19">
        <f>IF(AND(D184=1,H184=1),Inputs!$M$34,IF(AND(D184=2,H184=1),Inputs!$M$35,IF(AND(D184=3,H184=1),Inputs!$M$36,IF(AND(D184=4,H184=1),Inputs!$M$37,0))))</f>
        <v>0</v>
      </c>
      <c r="AD184" s="19">
        <f>IF(AND(D184=1,H184=1),Inputs!$M$51,IF(AND(D184=2,H184=1),Inputs!$M$52,IF(AND(D184=3,H184=1),Inputs!$M$53,IF(AND(D184=4,H184=1),Inputs!$M$54,0))))</f>
        <v>0</v>
      </c>
      <c r="AE184" s="19">
        <f>IF(AND(D184=1,I184=1),Inputs!$N$34,IF(AND(D184=2,I184=1),Inputs!$N$35,IF(AND(D184=3,I184=1),Inputs!$N$36,IF(AND(D184=4,I184=1),Inputs!$N$37,0))))</f>
        <v>0</v>
      </c>
      <c r="AF184" s="19">
        <f>IF(AND(D184=1,I184=1),Inputs!$N$51,IF(AND(D184=2,I184=1),Inputs!$N$52,IF(AND(D184=3,I184=1),Inputs!$N$53,IF(AND(D184=4,I184=1),Inputs!$N$54,0))))</f>
        <v>0</v>
      </c>
      <c r="AG184" s="19" t="e">
        <f t="shared" si="28"/>
        <v>#N/A</v>
      </c>
      <c r="AH184" s="19" t="e">
        <f t="shared" si="29"/>
        <v>#N/A</v>
      </c>
      <c r="AI184" s="19" t="e">
        <f t="shared" si="30"/>
        <v>#N/A</v>
      </c>
      <c r="AJ184" s="19" t="e">
        <f>IF(K184=2,Inputs!$B$7,IF(K184=3,Inputs!$B$8,IF(K184=4,Inputs!$B$9,IF(K184=5,Inputs!$B$10,IF(K184=6,Inputs!$B$11)))))</f>
        <v>#N/A</v>
      </c>
      <c r="AK184" s="19">
        <f>Inputs!$B$65+C184</f>
        <v>500</v>
      </c>
      <c r="AL184" s="19" t="e">
        <f t="shared" si="31"/>
        <v>#N/A</v>
      </c>
      <c r="AM184" s="19" t="e">
        <f t="shared" si="32"/>
        <v>#N/A</v>
      </c>
      <c r="AN184" s="19" t="e">
        <f t="shared" si="22"/>
        <v>#N/A</v>
      </c>
      <c r="AO184" s="19" t="e">
        <f t="shared" si="23"/>
        <v>#N/A</v>
      </c>
      <c r="AP184" s="19" t="e">
        <f t="shared" si="24"/>
        <v>#N/A</v>
      </c>
      <c r="AQ184" s="22">
        <f t="shared" si="25"/>
        <v>0</v>
      </c>
      <c r="AR184" s="22">
        <f t="shared" si="26"/>
        <v>0</v>
      </c>
      <c r="AS184" s="22">
        <f>IF(AND(AQ184&gt;=Inputs!$B$15,D184=2),MAX(C184,Inputs!$B$15),AQ184)</f>
        <v>0</v>
      </c>
      <c r="AT184" s="22">
        <f>IF(AND(AR184&gt;=Inputs!$B$15,D184=2),MAX(C184,Inputs!$B$15),AR184)</f>
        <v>0</v>
      </c>
      <c r="AU184" s="22">
        <f>IF(AND(AS184&gt;=Inputs!$B$16,D184&lt;4),MAX(C184,Inputs!$B$16),AS184)</f>
        <v>0</v>
      </c>
      <c r="AV184" s="22">
        <f>IF(AND(AT184&gt;=Inputs!$B$16,D184&lt;4),MAX(C184,Inputs!$B$16),AT184)</f>
        <v>0</v>
      </c>
      <c r="AW184" s="20">
        <f>IF(AU184&gt;Inputs!$B$17,Inputs!$B$17,AU184)</f>
        <v>0</v>
      </c>
      <c r="AX184" s="20">
        <f>IF(AV184&gt;Inputs!$B$17,Inputs!$B$17,AV184)</f>
        <v>0</v>
      </c>
    </row>
    <row r="185" spans="1:50" x14ac:dyDescent="0.25">
      <c r="A185" s="1">
        <f>Levels!A186</f>
        <v>0</v>
      </c>
      <c r="B185" s="1">
        <f>Levels!B186</f>
        <v>0</v>
      </c>
      <c r="C185" s="15">
        <f>IF(AND(E185=0,F185=1),Levels!C186,'2014-2015'!AW185)</f>
        <v>0</v>
      </c>
      <c r="D185" s="1">
        <f>Levels!G186</f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 t="e">
        <f>Levels!AF186</f>
        <v>#N/A</v>
      </c>
      <c r="K185" s="1" t="e">
        <f>Levels!AG186</f>
        <v>#N/A</v>
      </c>
      <c r="L185" s="1" t="e">
        <f t="shared" si="27"/>
        <v>#N/A</v>
      </c>
      <c r="M185" s="19">
        <f>IF(D185=1,Inputs!$J$25,IF(D185=2,Inputs!$J$26,IF(D185=3,Inputs!$J$27,IF(D185=4,Inputs!$J$28,0))))</f>
        <v>0</v>
      </c>
      <c r="N185" s="19">
        <f>IF(D185=1,Inputs!$J$42,IF(D185=2,Inputs!$J$43,IF(D185=3,Inputs!$J$44,IF(D185=4,Inputs!$J$45,0))))</f>
        <v>0</v>
      </c>
      <c r="O185" s="19">
        <f>IF(D185=1,Inputs!$K$25,IF(D185=2,Inputs!$K$26,IF(D185=3,Inputs!$K$27,IF(D185=4,Inputs!$K$28,0))))</f>
        <v>0</v>
      </c>
      <c r="P185" s="19">
        <f>IF(D185=1,Inputs!$K$42,IF(D185=2,Inputs!$K$43,IF(D185=3,Inputs!$K$44,IF(D185=4,Inputs!$K$45,0))))</f>
        <v>0</v>
      </c>
      <c r="Q185" s="19">
        <f>IF(AND(D185=1,G185=1),Inputs!$L$25,IF(AND(D185=2,G185=1),Inputs!$L$26,IF(AND(D185=3,G185=1),Inputs!$L$27,IF(AND(D185=4,G185=1),Inputs!$L$28,0))))</f>
        <v>0</v>
      </c>
      <c r="R185" s="19">
        <f>IF(AND(D185=1,G185=1),Inputs!$L$42,IF(AND(D185=2,G185=1),Inputs!$L$43,IF(AND(D185=3,G185=1),Inputs!$L$44,IF(AND(D185=4,G185=1),Inputs!$L$45,0))))</f>
        <v>0</v>
      </c>
      <c r="S185" s="19">
        <f>IF(AND(D185=1,H185=1),Inputs!$M$25,IF(AND(D185=2,H185=1),Inputs!$M$26,IF(AND(D185=3,H185=1),Inputs!$M$27,IF(AND(D185=4,H185=1),Inputs!$M$28,0))))</f>
        <v>0</v>
      </c>
      <c r="T185" s="19">
        <f>IF(AND(D185=1,H185=1),Inputs!$M$42,IF(AND(D185=2,H185=1),Inputs!$M$43,IF(AND(D185=3,H185=1),Inputs!$M$44,IF(AND(D185=4,H185=1),Inputs!$M$45,0))))</f>
        <v>0</v>
      </c>
      <c r="U185" s="19">
        <f>IF(AND(D185=1,I185=1),Inputs!$N$25,IF(AND(D185=2,I185=1),Inputs!$N$26,IF(AND(D185=3,I185=1),Inputs!$N$27,IF(AND(D185=4,I185=1),Inputs!$N$28,0))))</f>
        <v>0</v>
      </c>
      <c r="V185" s="19">
        <f>IF(AND(D185=1,I185=1),Inputs!$N$42,IF(AND(D185=2,I185=1),Inputs!$N$43,IF(AND(D185=3,I185=1),Inputs!$N$44,IF(AND(D185=4,I185=1),Inputs!$N$45,0))))</f>
        <v>0</v>
      </c>
      <c r="W185" s="19">
        <f>IF(D185=1,Inputs!$J$34,IF(D185=2,Inputs!$J$35,IF(D185=3,Inputs!$J$36,IF(D185=4,Inputs!$J$37,0))))</f>
        <v>0</v>
      </c>
      <c r="X185" s="19">
        <f>IF(D185=1,Inputs!$J$51,IF(D185=2,Inputs!$J$52,IF(D185=3,Inputs!$J$53,IF(D185=4,Inputs!$J$54,0))))</f>
        <v>0</v>
      </c>
      <c r="Y185" s="19">
        <f>IF(D185=1,Inputs!$K$34,IF(D185=2,Inputs!$K$35,IF(D185=3,Inputs!$K$36,IF(D185=4,Inputs!$K$37,0))))</f>
        <v>0</v>
      </c>
      <c r="Z185" s="19">
        <f>IF(D185=1,Inputs!$K$51,IF(D185=2,Inputs!$K$52,IF(D185=3,Inputs!$K$53,IF(D185=4,Inputs!$K$54,0))))</f>
        <v>0</v>
      </c>
      <c r="AA185" s="19">
        <f>IF(AND(D185=1,G185=1),Inputs!$L$34,IF(AND(D185=2,G185=1),Inputs!$L$35,IF(AND(D185=3,G185=1),Inputs!$L$36,IF(AND(D185=4,G185=1),Inputs!$L$37,0))))</f>
        <v>0</v>
      </c>
      <c r="AB185" s="19">
        <f>IF(AND(D185=1,G185=1),Inputs!$L$51,IF(AND(D185=2,G185=1),Inputs!$L$52,IF(AND(D185=3,G185=1),Inputs!$L$53,IF(AND(D185=4,G185=1),Inputs!$L$54,0))))</f>
        <v>0</v>
      </c>
      <c r="AC185" s="19">
        <f>IF(AND(D185=1,H185=1),Inputs!$M$34,IF(AND(D185=2,H185=1),Inputs!$M$35,IF(AND(D185=3,H185=1),Inputs!$M$36,IF(AND(D185=4,H185=1),Inputs!$M$37,0))))</f>
        <v>0</v>
      </c>
      <c r="AD185" s="19">
        <f>IF(AND(D185=1,H185=1),Inputs!$M$51,IF(AND(D185=2,H185=1),Inputs!$M$52,IF(AND(D185=3,H185=1),Inputs!$M$53,IF(AND(D185=4,H185=1),Inputs!$M$54,0))))</f>
        <v>0</v>
      </c>
      <c r="AE185" s="19">
        <f>IF(AND(D185=1,I185=1),Inputs!$N$34,IF(AND(D185=2,I185=1),Inputs!$N$35,IF(AND(D185=3,I185=1),Inputs!$N$36,IF(AND(D185=4,I185=1),Inputs!$N$37,0))))</f>
        <v>0</v>
      </c>
      <c r="AF185" s="19">
        <f>IF(AND(D185=1,I185=1),Inputs!$N$51,IF(AND(D185=2,I185=1),Inputs!$N$52,IF(AND(D185=3,I185=1),Inputs!$N$53,IF(AND(D185=4,I185=1),Inputs!$N$54,0))))</f>
        <v>0</v>
      </c>
      <c r="AG185" s="19" t="e">
        <f t="shared" si="28"/>
        <v>#N/A</v>
      </c>
      <c r="AH185" s="19" t="e">
        <f t="shared" si="29"/>
        <v>#N/A</v>
      </c>
      <c r="AI185" s="19" t="e">
        <f t="shared" si="30"/>
        <v>#N/A</v>
      </c>
      <c r="AJ185" s="19" t="e">
        <f>IF(K185=2,Inputs!$B$7,IF(K185=3,Inputs!$B$8,IF(K185=4,Inputs!$B$9,IF(K185=5,Inputs!$B$10,IF(K185=6,Inputs!$B$11)))))</f>
        <v>#N/A</v>
      </c>
      <c r="AK185" s="19">
        <f>Inputs!$B$65+C185</f>
        <v>500</v>
      </c>
      <c r="AL185" s="19" t="e">
        <f t="shared" si="31"/>
        <v>#N/A</v>
      </c>
      <c r="AM185" s="19" t="e">
        <f t="shared" si="32"/>
        <v>#N/A</v>
      </c>
      <c r="AN185" s="19" t="e">
        <f t="shared" si="22"/>
        <v>#N/A</v>
      </c>
      <c r="AO185" s="19" t="e">
        <f t="shared" si="23"/>
        <v>#N/A</v>
      </c>
      <c r="AP185" s="19" t="e">
        <f t="shared" si="24"/>
        <v>#N/A</v>
      </c>
      <c r="AQ185" s="22">
        <f t="shared" si="25"/>
        <v>0</v>
      </c>
      <c r="AR185" s="22">
        <f t="shared" si="26"/>
        <v>0</v>
      </c>
      <c r="AS185" s="22">
        <f>IF(AND(AQ185&gt;=Inputs!$B$15,D185=2),MAX(C185,Inputs!$B$15),AQ185)</f>
        <v>0</v>
      </c>
      <c r="AT185" s="22">
        <f>IF(AND(AR185&gt;=Inputs!$B$15,D185=2),MAX(C185,Inputs!$B$15),AR185)</f>
        <v>0</v>
      </c>
      <c r="AU185" s="22">
        <f>IF(AND(AS185&gt;=Inputs!$B$16,D185&lt;4),MAX(C185,Inputs!$B$16),AS185)</f>
        <v>0</v>
      </c>
      <c r="AV185" s="22">
        <f>IF(AND(AT185&gt;=Inputs!$B$16,D185&lt;4),MAX(C185,Inputs!$B$16),AT185)</f>
        <v>0</v>
      </c>
      <c r="AW185" s="20">
        <f>IF(AU185&gt;Inputs!$B$17,Inputs!$B$17,AU185)</f>
        <v>0</v>
      </c>
      <c r="AX185" s="20">
        <f>IF(AV185&gt;Inputs!$B$17,Inputs!$B$17,AV185)</f>
        <v>0</v>
      </c>
    </row>
    <row r="186" spans="1:50" x14ac:dyDescent="0.25">
      <c r="A186" s="1">
        <f>Levels!A187</f>
        <v>0</v>
      </c>
      <c r="B186" s="1">
        <f>Levels!B187</f>
        <v>0</v>
      </c>
      <c r="C186" s="15">
        <f>IF(AND(E186=0,F186=1),Levels!C187,'2014-2015'!AW186)</f>
        <v>0</v>
      </c>
      <c r="D186" s="1">
        <f>Levels!G187</f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 t="e">
        <f>Levels!AF187</f>
        <v>#N/A</v>
      </c>
      <c r="K186" s="1" t="e">
        <f>Levels!AG187</f>
        <v>#N/A</v>
      </c>
      <c r="L186" s="1" t="e">
        <f t="shared" si="27"/>
        <v>#N/A</v>
      </c>
      <c r="M186" s="19">
        <f>IF(D186=1,Inputs!$J$25,IF(D186=2,Inputs!$J$26,IF(D186=3,Inputs!$J$27,IF(D186=4,Inputs!$J$28,0))))</f>
        <v>0</v>
      </c>
      <c r="N186" s="19">
        <f>IF(D186=1,Inputs!$J$42,IF(D186=2,Inputs!$J$43,IF(D186=3,Inputs!$J$44,IF(D186=4,Inputs!$J$45,0))))</f>
        <v>0</v>
      </c>
      <c r="O186" s="19">
        <f>IF(D186=1,Inputs!$K$25,IF(D186=2,Inputs!$K$26,IF(D186=3,Inputs!$K$27,IF(D186=4,Inputs!$K$28,0))))</f>
        <v>0</v>
      </c>
      <c r="P186" s="19">
        <f>IF(D186=1,Inputs!$K$42,IF(D186=2,Inputs!$K$43,IF(D186=3,Inputs!$K$44,IF(D186=4,Inputs!$K$45,0))))</f>
        <v>0</v>
      </c>
      <c r="Q186" s="19">
        <f>IF(AND(D186=1,G186=1),Inputs!$L$25,IF(AND(D186=2,G186=1),Inputs!$L$26,IF(AND(D186=3,G186=1),Inputs!$L$27,IF(AND(D186=4,G186=1),Inputs!$L$28,0))))</f>
        <v>0</v>
      </c>
      <c r="R186" s="19">
        <f>IF(AND(D186=1,G186=1),Inputs!$L$42,IF(AND(D186=2,G186=1),Inputs!$L$43,IF(AND(D186=3,G186=1),Inputs!$L$44,IF(AND(D186=4,G186=1),Inputs!$L$45,0))))</f>
        <v>0</v>
      </c>
      <c r="S186" s="19">
        <f>IF(AND(D186=1,H186=1),Inputs!$M$25,IF(AND(D186=2,H186=1),Inputs!$M$26,IF(AND(D186=3,H186=1),Inputs!$M$27,IF(AND(D186=4,H186=1),Inputs!$M$28,0))))</f>
        <v>0</v>
      </c>
      <c r="T186" s="19">
        <f>IF(AND(D186=1,H186=1),Inputs!$M$42,IF(AND(D186=2,H186=1),Inputs!$M$43,IF(AND(D186=3,H186=1),Inputs!$M$44,IF(AND(D186=4,H186=1),Inputs!$M$45,0))))</f>
        <v>0</v>
      </c>
      <c r="U186" s="19">
        <f>IF(AND(D186=1,I186=1),Inputs!$N$25,IF(AND(D186=2,I186=1),Inputs!$N$26,IF(AND(D186=3,I186=1),Inputs!$N$27,IF(AND(D186=4,I186=1),Inputs!$N$28,0))))</f>
        <v>0</v>
      </c>
      <c r="V186" s="19">
        <f>IF(AND(D186=1,I186=1),Inputs!$N$42,IF(AND(D186=2,I186=1),Inputs!$N$43,IF(AND(D186=3,I186=1),Inputs!$N$44,IF(AND(D186=4,I186=1),Inputs!$N$45,0))))</f>
        <v>0</v>
      </c>
      <c r="W186" s="19">
        <f>IF(D186=1,Inputs!$J$34,IF(D186=2,Inputs!$J$35,IF(D186=3,Inputs!$J$36,IF(D186=4,Inputs!$J$37,0))))</f>
        <v>0</v>
      </c>
      <c r="X186" s="19">
        <f>IF(D186=1,Inputs!$J$51,IF(D186=2,Inputs!$J$52,IF(D186=3,Inputs!$J$53,IF(D186=4,Inputs!$J$54,0))))</f>
        <v>0</v>
      </c>
      <c r="Y186" s="19">
        <f>IF(D186=1,Inputs!$K$34,IF(D186=2,Inputs!$K$35,IF(D186=3,Inputs!$K$36,IF(D186=4,Inputs!$K$37,0))))</f>
        <v>0</v>
      </c>
      <c r="Z186" s="19">
        <f>IF(D186=1,Inputs!$K$51,IF(D186=2,Inputs!$K$52,IF(D186=3,Inputs!$K$53,IF(D186=4,Inputs!$K$54,0))))</f>
        <v>0</v>
      </c>
      <c r="AA186" s="19">
        <f>IF(AND(D186=1,G186=1),Inputs!$L$34,IF(AND(D186=2,G186=1),Inputs!$L$35,IF(AND(D186=3,G186=1),Inputs!$L$36,IF(AND(D186=4,G186=1),Inputs!$L$37,0))))</f>
        <v>0</v>
      </c>
      <c r="AB186" s="19">
        <f>IF(AND(D186=1,G186=1),Inputs!$L$51,IF(AND(D186=2,G186=1),Inputs!$L$52,IF(AND(D186=3,G186=1),Inputs!$L$53,IF(AND(D186=4,G186=1),Inputs!$L$54,0))))</f>
        <v>0</v>
      </c>
      <c r="AC186" s="19">
        <f>IF(AND(D186=1,H186=1),Inputs!$M$34,IF(AND(D186=2,H186=1),Inputs!$M$35,IF(AND(D186=3,H186=1),Inputs!$M$36,IF(AND(D186=4,H186=1),Inputs!$M$37,0))))</f>
        <v>0</v>
      </c>
      <c r="AD186" s="19">
        <f>IF(AND(D186=1,H186=1),Inputs!$M$51,IF(AND(D186=2,H186=1),Inputs!$M$52,IF(AND(D186=3,H186=1),Inputs!$M$53,IF(AND(D186=4,H186=1),Inputs!$M$54,0))))</f>
        <v>0</v>
      </c>
      <c r="AE186" s="19">
        <f>IF(AND(D186=1,I186=1),Inputs!$N$34,IF(AND(D186=2,I186=1),Inputs!$N$35,IF(AND(D186=3,I186=1),Inputs!$N$36,IF(AND(D186=4,I186=1),Inputs!$N$37,0))))</f>
        <v>0</v>
      </c>
      <c r="AF186" s="19">
        <f>IF(AND(D186=1,I186=1),Inputs!$N$51,IF(AND(D186=2,I186=1),Inputs!$N$52,IF(AND(D186=3,I186=1),Inputs!$N$53,IF(AND(D186=4,I186=1),Inputs!$N$54,0))))</f>
        <v>0</v>
      </c>
      <c r="AG186" s="19" t="e">
        <f t="shared" si="28"/>
        <v>#N/A</v>
      </c>
      <c r="AH186" s="19" t="e">
        <f t="shared" si="29"/>
        <v>#N/A</v>
      </c>
      <c r="AI186" s="19" t="e">
        <f t="shared" si="30"/>
        <v>#N/A</v>
      </c>
      <c r="AJ186" s="19" t="e">
        <f>IF(K186=2,Inputs!$B$7,IF(K186=3,Inputs!$B$8,IF(K186=4,Inputs!$B$9,IF(K186=5,Inputs!$B$10,IF(K186=6,Inputs!$B$11)))))</f>
        <v>#N/A</v>
      </c>
      <c r="AK186" s="19">
        <f>Inputs!$B$65+C186</f>
        <v>500</v>
      </c>
      <c r="AL186" s="19" t="e">
        <f t="shared" si="31"/>
        <v>#N/A</v>
      </c>
      <c r="AM186" s="19" t="e">
        <f t="shared" si="32"/>
        <v>#N/A</v>
      </c>
      <c r="AN186" s="19" t="e">
        <f t="shared" si="22"/>
        <v>#N/A</v>
      </c>
      <c r="AO186" s="19" t="e">
        <f t="shared" si="23"/>
        <v>#N/A</v>
      </c>
      <c r="AP186" s="19" t="e">
        <f t="shared" si="24"/>
        <v>#N/A</v>
      </c>
      <c r="AQ186" s="22">
        <f t="shared" si="25"/>
        <v>0</v>
      </c>
      <c r="AR186" s="22">
        <f t="shared" si="26"/>
        <v>0</v>
      </c>
      <c r="AS186" s="22">
        <f>IF(AND(AQ186&gt;=Inputs!$B$15,D186=2),MAX(C186,Inputs!$B$15),AQ186)</f>
        <v>0</v>
      </c>
      <c r="AT186" s="22">
        <f>IF(AND(AR186&gt;=Inputs!$B$15,D186=2),MAX(C186,Inputs!$B$15),AR186)</f>
        <v>0</v>
      </c>
      <c r="AU186" s="22">
        <f>IF(AND(AS186&gt;=Inputs!$B$16,D186&lt;4),MAX(C186,Inputs!$B$16),AS186)</f>
        <v>0</v>
      </c>
      <c r="AV186" s="22">
        <f>IF(AND(AT186&gt;=Inputs!$B$16,D186&lt;4),MAX(C186,Inputs!$B$16),AT186)</f>
        <v>0</v>
      </c>
      <c r="AW186" s="20">
        <f>IF(AU186&gt;Inputs!$B$17,Inputs!$B$17,AU186)</f>
        <v>0</v>
      </c>
      <c r="AX186" s="20">
        <f>IF(AV186&gt;Inputs!$B$17,Inputs!$B$17,AV186)</f>
        <v>0</v>
      </c>
    </row>
    <row r="187" spans="1:50" x14ac:dyDescent="0.25">
      <c r="A187" s="1">
        <f>Levels!A188</f>
        <v>0</v>
      </c>
      <c r="B187" s="1">
        <f>Levels!B188</f>
        <v>0</v>
      </c>
      <c r="C187" s="15">
        <f>IF(AND(E187=0,F187=1),Levels!C188,'2014-2015'!AW187)</f>
        <v>0</v>
      </c>
      <c r="D187" s="1">
        <f>Levels!G188</f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 t="e">
        <f>Levels!AF188</f>
        <v>#N/A</v>
      </c>
      <c r="K187" s="1" t="e">
        <f>Levels!AG188</f>
        <v>#N/A</v>
      </c>
      <c r="L187" s="1" t="e">
        <f t="shared" si="27"/>
        <v>#N/A</v>
      </c>
      <c r="M187" s="19">
        <f>IF(D187=1,Inputs!$J$25,IF(D187=2,Inputs!$J$26,IF(D187=3,Inputs!$J$27,IF(D187=4,Inputs!$J$28,0))))</f>
        <v>0</v>
      </c>
      <c r="N187" s="19">
        <f>IF(D187=1,Inputs!$J$42,IF(D187=2,Inputs!$J$43,IF(D187=3,Inputs!$J$44,IF(D187=4,Inputs!$J$45,0))))</f>
        <v>0</v>
      </c>
      <c r="O187" s="19">
        <f>IF(D187=1,Inputs!$K$25,IF(D187=2,Inputs!$K$26,IF(D187=3,Inputs!$K$27,IF(D187=4,Inputs!$K$28,0))))</f>
        <v>0</v>
      </c>
      <c r="P187" s="19">
        <f>IF(D187=1,Inputs!$K$42,IF(D187=2,Inputs!$K$43,IF(D187=3,Inputs!$K$44,IF(D187=4,Inputs!$K$45,0))))</f>
        <v>0</v>
      </c>
      <c r="Q187" s="19">
        <f>IF(AND(D187=1,G187=1),Inputs!$L$25,IF(AND(D187=2,G187=1),Inputs!$L$26,IF(AND(D187=3,G187=1),Inputs!$L$27,IF(AND(D187=4,G187=1),Inputs!$L$28,0))))</f>
        <v>0</v>
      </c>
      <c r="R187" s="19">
        <f>IF(AND(D187=1,G187=1),Inputs!$L$42,IF(AND(D187=2,G187=1),Inputs!$L$43,IF(AND(D187=3,G187=1),Inputs!$L$44,IF(AND(D187=4,G187=1),Inputs!$L$45,0))))</f>
        <v>0</v>
      </c>
      <c r="S187" s="19">
        <f>IF(AND(D187=1,H187=1),Inputs!$M$25,IF(AND(D187=2,H187=1),Inputs!$M$26,IF(AND(D187=3,H187=1),Inputs!$M$27,IF(AND(D187=4,H187=1),Inputs!$M$28,0))))</f>
        <v>0</v>
      </c>
      <c r="T187" s="19">
        <f>IF(AND(D187=1,H187=1),Inputs!$M$42,IF(AND(D187=2,H187=1),Inputs!$M$43,IF(AND(D187=3,H187=1),Inputs!$M$44,IF(AND(D187=4,H187=1),Inputs!$M$45,0))))</f>
        <v>0</v>
      </c>
      <c r="U187" s="19">
        <f>IF(AND(D187=1,I187=1),Inputs!$N$25,IF(AND(D187=2,I187=1),Inputs!$N$26,IF(AND(D187=3,I187=1),Inputs!$N$27,IF(AND(D187=4,I187=1),Inputs!$N$28,0))))</f>
        <v>0</v>
      </c>
      <c r="V187" s="19">
        <f>IF(AND(D187=1,I187=1),Inputs!$N$42,IF(AND(D187=2,I187=1),Inputs!$N$43,IF(AND(D187=3,I187=1),Inputs!$N$44,IF(AND(D187=4,I187=1),Inputs!$N$45,0))))</f>
        <v>0</v>
      </c>
      <c r="W187" s="19">
        <f>IF(D187=1,Inputs!$J$34,IF(D187=2,Inputs!$J$35,IF(D187=3,Inputs!$J$36,IF(D187=4,Inputs!$J$37,0))))</f>
        <v>0</v>
      </c>
      <c r="X187" s="19">
        <f>IF(D187=1,Inputs!$J$51,IF(D187=2,Inputs!$J$52,IF(D187=3,Inputs!$J$53,IF(D187=4,Inputs!$J$54,0))))</f>
        <v>0</v>
      </c>
      <c r="Y187" s="19">
        <f>IF(D187=1,Inputs!$K$34,IF(D187=2,Inputs!$K$35,IF(D187=3,Inputs!$K$36,IF(D187=4,Inputs!$K$37,0))))</f>
        <v>0</v>
      </c>
      <c r="Z187" s="19">
        <f>IF(D187=1,Inputs!$K$51,IF(D187=2,Inputs!$K$52,IF(D187=3,Inputs!$K$53,IF(D187=4,Inputs!$K$54,0))))</f>
        <v>0</v>
      </c>
      <c r="AA187" s="19">
        <f>IF(AND(D187=1,G187=1),Inputs!$L$34,IF(AND(D187=2,G187=1),Inputs!$L$35,IF(AND(D187=3,G187=1),Inputs!$L$36,IF(AND(D187=4,G187=1),Inputs!$L$37,0))))</f>
        <v>0</v>
      </c>
      <c r="AB187" s="19">
        <f>IF(AND(D187=1,G187=1),Inputs!$L$51,IF(AND(D187=2,G187=1),Inputs!$L$52,IF(AND(D187=3,G187=1),Inputs!$L$53,IF(AND(D187=4,G187=1),Inputs!$L$54,0))))</f>
        <v>0</v>
      </c>
      <c r="AC187" s="19">
        <f>IF(AND(D187=1,H187=1),Inputs!$M$34,IF(AND(D187=2,H187=1),Inputs!$M$35,IF(AND(D187=3,H187=1),Inputs!$M$36,IF(AND(D187=4,H187=1),Inputs!$M$37,0))))</f>
        <v>0</v>
      </c>
      <c r="AD187" s="19">
        <f>IF(AND(D187=1,H187=1),Inputs!$M$51,IF(AND(D187=2,H187=1),Inputs!$M$52,IF(AND(D187=3,H187=1),Inputs!$M$53,IF(AND(D187=4,H187=1),Inputs!$M$54,0))))</f>
        <v>0</v>
      </c>
      <c r="AE187" s="19">
        <f>IF(AND(D187=1,I187=1),Inputs!$N$34,IF(AND(D187=2,I187=1),Inputs!$N$35,IF(AND(D187=3,I187=1),Inputs!$N$36,IF(AND(D187=4,I187=1),Inputs!$N$37,0))))</f>
        <v>0</v>
      </c>
      <c r="AF187" s="19">
        <f>IF(AND(D187=1,I187=1),Inputs!$N$51,IF(AND(D187=2,I187=1),Inputs!$N$52,IF(AND(D187=3,I187=1),Inputs!$N$53,IF(AND(D187=4,I187=1),Inputs!$N$54,0))))</f>
        <v>0</v>
      </c>
      <c r="AG187" s="19" t="e">
        <f t="shared" si="28"/>
        <v>#N/A</v>
      </c>
      <c r="AH187" s="19" t="e">
        <f t="shared" si="29"/>
        <v>#N/A</v>
      </c>
      <c r="AI187" s="19" t="e">
        <f t="shared" si="30"/>
        <v>#N/A</v>
      </c>
      <c r="AJ187" s="19" t="e">
        <f>IF(K187=2,Inputs!$B$7,IF(K187=3,Inputs!$B$8,IF(K187=4,Inputs!$B$9,IF(K187=5,Inputs!$B$10,IF(K187=6,Inputs!$B$11)))))</f>
        <v>#N/A</v>
      </c>
      <c r="AK187" s="19">
        <f>Inputs!$B$65+C187</f>
        <v>500</v>
      </c>
      <c r="AL187" s="19" t="e">
        <f t="shared" si="31"/>
        <v>#N/A</v>
      </c>
      <c r="AM187" s="19" t="e">
        <f t="shared" si="32"/>
        <v>#N/A</v>
      </c>
      <c r="AN187" s="19" t="e">
        <f t="shared" si="22"/>
        <v>#N/A</v>
      </c>
      <c r="AO187" s="19" t="e">
        <f t="shared" si="23"/>
        <v>#N/A</v>
      </c>
      <c r="AP187" s="19" t="e">
        <f t="shared" si="24"/>
        <v>#N/A</v>
      </c>
      <c r="AQ187" s="22">
        <f t="shared" si="25"/>
        <v>0</v>
      </c>
      <c r="AR187" s="22">
        <f t="shared" si="26"/>
        <v>0</v>
      </c>
      <c r="AS187" s="22">
        <f>IF(AND(AQ187&gt;=Inputs!$B$15,D187=2),MAX(C187,Inputs!$B$15),AQ187)</f>
        <v>0</v>
      </c>
      <c r="AT187" s="22">
        <f>IF(AND(AR187&gt;=Inputs!$B$15,D187=2),MAX(C187,Inputs!$B$15),AR187)</f>
        <v>0</v>
      </c>
      <c r="AU187" s="22">
        <f>IF(AND(AS187&gt;=Inputs!$B$16,D187&lt;4),MAX(C187,Inputs!$B$16),AS187)</f>
        <v>0</v>
      </c>
      <c r="AV187" s="22">
        <f>IF(AND(AT187&gt;=Inputs!$B$16,D187&lt;4),MAX(C187,Inputs!$B$16),AT187)</f>
        <v>0</v>
      </c>
      <c r="AW187" s="20">
        <f>IF(AU187&gt;Inputs!$B$17,Inputs!$B$17,AU187)</f>
        <v>0</v>
      </c>
      <c r="AX187" s="20">
        <f>IF(AV187&gt;Inputs!$B$17,Inputs!$B$17,AV187)</f>
        <v>0</v>
      </c>
    </row>
    <row r="188" spans="1:50" x14ac:dyDescent="0.25">
      <c r="A188" s="1">
        <f>Levels!A189</f>
        <v>0</v>
      </c>
      <c r="B188" s="1">
        <f>Levels!B189</f>
        <v>0</v>
      </c>
      <c r="C188" s="15">
        <f>IF(AND(E188=0,F188=1),Levels!C189,'2014-2015'!AW188)</f>
        <v>0</v>
      </c>
      <c r="D188" s="1">
        <f>Levels!G189</f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 t="e">
        <f>Levels!AF189</f>
        <v>#N/A</v>
      </c>
      <c r="K188" s="1" t="e">
        <f>Levels!AG189</f>
        <v>#N/A</v>
      </c>
      <c r="L188" s="1" t="e">
        <f t="shared" si="27"/>
        <v>#N/A</v>
      </c>
      <c r="M188" s="19">
        <f>IF(D188=1,Inputs!$J$25,IF(D188=2,Inputs!$J$26,IF(D188=3,Inputs!$J$27,IF(D188=4,Inputs!$J$28,0))))</f>
        <v>0</v>
      </c>
      <c r="N188" s="19">
        <f>IF(D188=1,Inputs!$J$42,IF(D188=2,Inputs!$J$43,IF(D188=3,Inputs!$J$44,IF(D188=4,Inputs!$J$45,0))))</f>
        <v>0</v>
      </c>
      <c r="O188" s="19">
        <f>IF(D188=1,Inputs!$K$25,IF(D188=2,Inputs!$K$26,IF(D188=3,Inputs!$K$27,IF(D188=4,Inputs!$K$28,0))))</f>
        <v>0</v>
      </c>
      <c r="P188" s="19">
        <f>IF(D188=1,Inputs!$K$42,IF(D188=2,Inputs!$K$43,IF(D188=3,Inputs!$K$44,IF(D188=4,Inputs!$K$45,0))))</f>
        <v>0</v>
      </c>
      <c r="Q188" s="19">
        <f>IF(AND(D188=1,G188=1),Inputs!$L$25,IF(AND(D188=2,G188=1),Inputs!$L$26,IF(AND(D188=3,G188=1),Inputs!$L$27,IF(AND(D188=4,G188=1),Inputs!$L$28,0))))</f>
        <v>0</v>
      </c>
      <c r="R188" s="19">
        <f>IF(AND(D188=1,G188=1),Inputs!$L$42,IF(AND(D188=2,G188=1),Inputs!$L$43,IF(AND(D188=3,G188=1),Inputs!$L$44,IF(AND(D188=4,G188=1),Inputs!$L$45,0))))</f>
        <v>0</v>
      </c>
      <c r="S188" s="19">
        <f>IF(AND(D188=1,H188=1),Inputs!$M$25,IF(AND(D188=2,H188=1),Inputs!$M$26,IF(AND(D188=3,H188=1),Inputs!$M$27,IF(AND(D188=4,H188=1),Inputs!$M$28,0))))</f>
        <v>0</v>
      </c>
      <c r="T188" s="19">
        <f>IF(AND(D188=1,H188=1),Inputs!$M$42,IF(AND(D188=2,H188=1),Inputs!$M$43,IF(AND(D188=3,H188=1),Inputs!$M$44,IF(AND(D188=4,H188=1),Inputs!$M$45,0))))</f>
        <v>0</v>
      </c>
      <c r="U188" s="19">
        <f>IF(AND(D188=1,I188=1),Inputs!$N$25,IF(AND(D188=2,I188=1),Inputs!$N$26,IF(AND(D188=3,I188=1),Inputs!$N$27,IF(AND(D188=4,I188=1),Inputs!$N$28,0))))</f>
        <v>0</v>
      </c>
      <c r="V188" s="19">
        <f>IF(AND(D188=1,I188=1),Inputs!$N$42,IF(AND(D188=2,I188=1),Inputs!$N$43,IF(AND(D188=3,I188=1),Inputs!$N$44,IF(AND(D188=4,I188=1),Inputs!$N$45,0))))</f>
        <v>0</v>
      </c>
      <c r="W188" s="19">
        <f>IF(D188=1,Inputs!$J$34,IF(D188=2,Inputs!$J$35,IF(D188=3,Inputs!$J$36,IF(D188=4,Inputs!$J$37,0))))</f>
        <v>0</v>
      </c>
      <c r="X188" s="19">
        <f>IF(D188=1,Inputs!$J$51,IF(D188=2,Inputs!$J$52,IF(D188=3,Inputs!$J$53,IF(D188=4,Inputs!$J$54,0))))</f>
        <v>0</v>
      </c>
      <c r="Y188" s="19">
        <f>IF(D188=1,Inputs!$K$34,IF(D188=2,Inputs!$K$35,IF(D188=3,Inputs!$K$36,IF(D188=4,Inputs!$K$37,0))))</f>
        <v>0</v>
      </c>
      <c r="Z188" s="19">
        <f>IF(D188=1,Inputs!$K$51,IF(D188=2,Inputs!$K$52,IF(D188=3,Inputs!$K$53,IF(D188=4,Inputs!$K$54,0))))</f>
        <v>0</v>
      </c>
      <c r="AA188" s="19">
        <f>IF(AND(D188=1,G188=1),Inputs!$L$34,IF(AND(D188=2,G188=1),Inputs!$L$35,IF(AND(D188=3,G188=1),Inputs!$L$36,IF(AND(D188=4,G188=1),Inputs!$L$37,0))))</f>
        <v>0</v>
      </c>
      <c r="AB188" s="19">
        <f>IF(AND(D188=1,G188=1),Inputs!$L$51,IF(AND(D188=2,G188=1),Inputs!$L$52,IF(AND(D188=3,G188=1),Inputs!$L$53,IF(AND(D188=4,G188=1),Inputs!$L$54,0))))</f>
        <v>0</v>
      </c>
      <c r="AC188" s="19">
        <f>IF(AND(D188=1,H188=1),Inputs!$M$34,IF(AND(D188=2,H188=1),Inputs!$M$35,IF(AND(D188=3,H188=1),Inputs!$M$36,IF(AND(D188=4,H188=1),Inputs!$M$37,0))))</f>
        <v>0</v>
      </c>
      <c r="AD188" s="19">
        <f>IF(AND(D188=1,H188=1),Inputs!$M$51,IF(AND(D188=2,H188=1),Inputs!$M$52,IF(AND(D188=3,H188=1),Inputs!$M$53,IF(AND(D188=4,H188=1),Inputs!$M$54,0))))</f>
        <v>0</v>
      </c>
      <c r="AE188" s="19">
        <f>IF(AND(D188=1,I188=1),Inputs!$N$34,IF(AND(D188=2,I188=1),Inputs!$N$35,IF(AND(D188=3,I188=1),Inputs!$N$36,IF(AND(D188=4,I188=1),Inputs!$N$37,0))))</f>
        <v>0</v>
      </c>
      <c r="AF188" s="19">
        <f>IF(AND(D188=1,I188=1),Inputs!$N$51,IF(AND(D188=2,I188=1),Inputs!$N$52,IF(AND(D188=3,I188=1),Inputs!$N$53,IF(AND(D188=4,I188=1),Inputs!$N$54,0))))</f>
        <v>0</v>
      </c>
      <c r="AG188" s="19" t="e">
        <f t="shared" si="28"/>
        <v>#N/A</v>
      </c>
      <c r="AH188" s="19" t="e">
        <f t="shared" si="29"/>
        <v>#N/A</v>
      </c>
      <c r="AI188" s="19" t="e">
        <f t="shared" si="30"/>
        <v>#N/A</v>
      </c>
      <c r="AJ188" s="19" t="e">
        <f>IF(K188=2,Inputs!$B$7,IF(K188=3,Inputs!$B$8,IF(K188=4,Inputs!$B$9,IF(K188=5,Inputs!$B$10,IF(K188=6,Inputs!$B$11)))))</f>
        <v>#N/A</v>
      </c>
      <c r="AK188" s="19">
        <f>Inputs!$B$65+C188</f>
        <v>500</v>
      </c>
      <c r="AL188" s="19" t="e">
        <f t="shared" si="31"/>
        <v>#N/A</v>
      </c>
      <c r="AM188" s="19" t="e">
        <f t="shared" si="32"/>
        <v>#N/A</v>
      </c>
      <c r="AN188" s="19" t="e">
        <f t="shared" si="22"/>
        <v>#N/A</v>
      </c>
      <c r="AO188" s="19" t="e">
        <f t="shared" si="23"/>
        <v>#N/A</v>
      </c>
      <c r="AP188" s="19" t="e">
        <f t="shared" si="24"/>
        <v>#N/A</v>
      </c>
      <c r="AQ188" s="22">
        <f t="shared" si="25"/>
        <v>0</v>
      </c>
      <c r="AR188" s="22">
        <f t="shared" si="26"/>
        <v>0</v>
      </c>
      <c r="AS188" s="22">
        <f>IF(AND(AQ188&gt;=Inputs!$B$15,D188=2),MAX(C188,Inputs!$B$15),AQ188)</f>
        <v>0</v>
      </c>
      <c r="AT188" s="22">
        <f>IF(AND(AR188&gt;=Inputs!$B$15,D188=2),MAX(C188,Inputs!$B$15),AR188)</f>
        <v>0</v>
      </c>
      <c r="AU188" s="22">
        <f>IF(AND(AS188&gt;=Inputs!$B$16,D188&lt;4),MAX(C188,Inputs!$B$16),AS188)</f>
        <v>0</v>
      </c>
      <c r="AV188" s="22">
        <f>IF(AND(AT188&gt;=Inputs!$B$16,D188&lt;4),MAX(C188,Inputs!$B$16),AT188)</f>
        <v>0</v>
      </c>
      <c r="AW188" s="20">
        <f>IF(AU188&gt;Inputs!$B$17,Inputs!$B$17,AU188)</f>
        <v>0</v>
      </c>
      <c r="AX188" s="20">
        <f>IF(AV188&gt;Inputs!$B$17,Inputs!$B$17,AV188)</f>
        <v>0</v>
      </c>
    </row>
    <row r="189" spans="1:50" x14ac:dyDescent="0.25">
      <c r="A189" s="1">
        <f>Levels!A190</f>
        <v>0</v>
      </c>
      <c r="B189" s="1">
        <f>Levels!B190</f>
        <v>0</v>
      </c>
      <c r="C189" s="15">
        <f>IF(AND(E189=0,F189=1),Levels!C190,'2014-2015'!AW189)</f>
        <v>0</v>
      </c>
      <c r="D189" s="1">
        <f>Levels!G190</f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 t="e">
        <f>Levels!AF190</f>
        <v>#N/A</v>
      </c>
      <c r="K189" s="1" t="e">
        <f>Levels!AG190</f>
        <v>#N/A</v>
      </c>
      <c r="L189" s="1" t="e">
        <f t="shared" si="27"/>
        <v>#N/A</v>
      </c>
      <c r="M189" s="19">
        <f>IF(D189=1,Inputs!$J$25,IF(D189=2,Inputs!$J$26,IF(D189=3,Inputs!$J$27,IF(D189=4,Inputs!$J$28,0))))</f>
        <v>0</v>
      </c>
      <c r="N189" s="19">
        <f>IF(D189=1,Inputs!$J$42,IF(D189=2,Inputs!$J$43,IF(D189=3,Inputs!$J$44,IF(D189=4,Inputs!$J$45,0))))</f>
        <v>0</v>
      </c>
      <c r="O189" s="19">
        <f>IF(D189=1,Inputs!$K$25,IF(D189=2,Inputs!$K$26,IF(D189=3,Inputs!$K$27,IF(D189=4,Inputs!$K$28,0))))</f>
        <v>0</v>
      </c>
      <c r="P189" s="19">
        <f>IF(D189=1,Inputs!$K$42,IF(D189=2,Inputs!$K$43,IF(D189=3,Inputs!$K$44,IF(D189=4,Inputs!$K$45,0))))</f>
        <v>0</v>
      </c>
      <c r="Q189" s="19">
        <f>IF(AND(D189=1,G189=1),Inputs!$L$25,IF(AND(D189=2,G189=1),Inputs!$L$26,IF(AND(D189=3,G189=1),Inputs!$L$27,IF(AND(D189=4,G189=1),Inputs!$L$28,0))))</f>
        <v>0</v>
      </c>
      <c r="R189" s="19">
        <f>IF(AND(D189=1,G189=1),Inputs!$L$42,IF(AND(D189=2,G189=1),Inputs!$L$43,IF(AND(D189=3,G189=1),Inputs!$L$44,IF(AND(D189=4,G189=1),Inputs!$L$45,0))))</f>
        <v>0</v>
      </c>
      <c r="S189" s="19">
        <f>IF(AND(D189=1,H189=1),Inputs!$M$25,IF(AND(D189=2,H189=1),Inputs!$M$26,IF(AND(D189=3,H189=1),Inputs!$M$27,IF(AND(D189=4,H189=1),Inputs!$M$28,0))))</f>
        <v>0</v>
      </c>
      <c r="T189" s="19">
        <f>IF(AND(D189=1,H189=1),Inputs!$M$42,IF(AND(D189=2,H189=1),Inputs!$M$43,IF(AND(D189=3,H189=1),Inputs!$M$44,IF(AND(D189=4,H189=1),Inputs!$M$45,0))))</f>
        <v>0</v>
      </c>
      <c r="U189" s="19">
        <f>IF(AND(D189=1,I189=1),Inputs!$N$25,IF(AND(D189=2,I189=1),Inputs!$N$26,IF(AND(D189=3,I189=1),Inputs!$N$27,IF(AND(D189=4,I189=1),Inputs!$N$28,0))))</f>
        <v>0</v>
      </c>
      <c r="V189" s="19">
        <f>IF(AND(D189=1,I189=1),Inputs!$N$42,IF(AND(D189=2,I189=1),Inputs!$N$43,IF(AND(D189=3,I189=1),Inputs!$N$44,IF(AND(D189=4,I189=1),Inputs!$N$45,0))))</f>
        <v>0</v>
      </c>
      <c r="W189" s="19">
        <f>IF(D189=1,Inputs!$J$34,IF(D189=2,Inputs!$J$35,IF(D189=3,Inputs!$J$36,IF(D189=4,Inputs!$J$37,0))))</f>
        <v>0</v>
      </c>
      <c r="X189" s="19">
        <f>IF(D189=1,Inputs!$J$51,IF(D189=2,Inputs!$J$52,IF(D189=3,Inputs!$J$53,IF(D189=4,Inputs!$J$54,0))))</f>
        <v>0</v>
      </c>
      <c r="Y189" s="19">
        <f>IF(D189=1,Inputs!$K$34,IF(D189=2,Inputs!$K$35,IF(D189=3,Inputs!$K$36,IF(D189=4,Inputs!$K$37,0))))</f>
        <v>0</v>
      </c>
      <c r="Z189" s="19">
        <f>IF(D189=1,Inputs!$K$51,IF(D189=2,Inputs!$K$52,IF(D189=3,Inputs!$K$53,IF(D189=4,Inputs!$K$54,0))))</f>
        <v>0</v>
      </c>
      <c r="AA189" s="19">
        <f>IF(AND(D189=1,G189=1),Inputs!$L$34,IF(AND(D189=2,G189=1),Inputs!$L$35,IF(AND(D189=3,G189=1),Inputs!$L$36,IF(AND(D189=4,G189=1),Inputs!$L$37,0))))</f>
        <v>0</v>
      </c>
      <c r="AB189" s="19">
        <f>IF(AND(D189=1,G189=1),Inputs!$L$51,IF(AND(D189=2,G189=1),Inputs!$L$52,IF(AND(D189=3,G189=1),Inputs!$L$53,IF(AND(D189=4,G189=1),Inputs!$L$54,0))))</f>
        <v>0</v>
      </c>
      <c r="AC189" s="19">
        <f>IF(AND(D189=1,H189=1),Inputs!$M$34,IF(AND(D189=2,H189=1),Inputs!$M$35,IF(AND(D189=3,H189=1),Inputs!$M$36,IF(AND(D189=4,H189=1),Inputs!$M$37,0))))</f>
        <v>0</v>
      </c>
      <c r="AD189" s="19">
        <f>IF(AND(D189=1,H189=1),Inputs!$M$51,IF(AND(D189=2,H189=1),Inputs!$M$52,IF(AND(D189=3,H189=1),Inputs!$M$53,IF(AND(D189=4,H189=1),Inputs!$M$54,0))))</f>
        <v>0</v>
      </c>
      <c r="AE189" s="19">
        <f>IF(AND(D189=1,I189=1),Inputs!$N$34,IF(AND(D189=2,I189=1),Inputs!$N$35,IF(AND(D189=3,I189=1),Inputs!$N$36,IF(AND(D189=4,I189=1),Inputs!$N$37,0))))</f>
        <v>0</v>
      </c>
      <c r="AF189" s="19">
        <f>IF(AND(D189=1,I189=1),Inputs!$N$51,IF(AND(D189=2,I189=1),Inputs!$N$52,IF(AND(D189=3,I189=1),Inputs!$N$53,IF(AND(D189=4,I189=1),Inputs!$N$54,0))))</f>
        <v>0</v>
      </c>
      <c r="AG189" s="19" t="e">
        <f t="shared" si="28"/>
        <v>#N/A</v>
      </c>
      <c r="AH189" s="19" t="e">
        <f t="shared" si="29"/>
        <v>#N/A</v>
      </c>
      <c r="AI189" s="19" t="e">
        <f t="shared" si="30"/>
        <v>#N/A</v>
      </c>
      <c r="AJ189" s="19" t="e">
        <f>IF(K189=2,Inputs!$B$7,IF(K189=3,Inputs!$B$8,IF(K189=4,Inputs!$B$9,IF(K189=5,Inputs!$B$10,IF(K189=6,Inputs!$B$11)))))</f>
        <v>#N/A</v>
      </c>
      <c r="AK189" s="19">
        <f>Inputs!$B$65+C189</f>
        <v>500</v>
      </c>
      <c r="AL189" s="19" t="e">
        <f t="shared" si="31"/>
        <v>#N/A</v>
      </c>
      <c r="AM189" s="19" t="e">
        <f t="shared" si="32"/>
        <v>#N/A</v>
      </c>
      <c r="AN189" s="19" t="e">
        <f t="shared" si="22"/>
        <v>#N/A</v>
      </c>
      <c r="AO189" s="19" t="e">
        <f t="shared" si="23"/>
        <v>#N/A</v>
      </c>
      <c r="AP189" s="19" t="e">
        <f t="shared" si="24"/>
        <v>#N/A</v>
      </c>
      <c r="AQ189" s="22">
        <f t="shared" si="25"/>
        <v>0</v>
      </c>
      <c r="AR189" s="22">
        <f t="shared" si="26"/>
        <v>0</v>
      </c>
      <c r="AS189" s="22">
        <f>IF(AND(AQ189&gt;=Inputs!$B$15,D189=2),MAX(C189,Inputs!$B$15),AQ189)</f>
        <v>0</v>
      </c>
      <c r="AT189" s="22">
        <f>IF(AND(AR189&gt;=Inputs!$B$15,D189=2),MAX(C189,Inputs!$B$15),AR189)</f>
        <v>0</v>
      </c>
      <c r="AU189" s="22">
        <f>IF(AND(AS189&gt;=Inputs!$B$16,D189&lt;4),MAX(C189,Inputs!$B$16),AS189)</f>
        <v>0</v>
      </c>
      <c r="AV189" s="22">
        <f>IF(AND(AT189&gt;=Inputs!$B$16,D189&lt;4),MAX(C189,Inputs!$B$16),AT189)</f>
        <v>0</v>
      </c>
      <c r="AW189" s="20">
        <f>IF(AU189&gt;Inputs!$B$17,Inputs!$B$17,AU189)</f>
        <v>0</v>
      </c>
      <c r="AX189" s="20">
        <f>IF(AV189&gt;Inputs!$B$17,Inputs!$B$17,AV189)</f>
        <v>0</v>
      </c>
    </row>
    <row r="190" spans="1:50" x14ac:dyDescent="0.25">
      <c r="A190" s="1">
        <f>Levels!A191</f>
        <v>0</v>
      </c>
      <c r="B190" s="1">
        <f>Levels!B191</f>
        <v>0</v>
      </c>
      <c r="C190" s="15">
        <f>IF(AND(E190=0,F190=1),Levels!C191,'2014-2015'!AW190)</f>
        <v>0</v>
      </c>
      <c r="D190" s="1">
        <f>Levels!G191</f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 t="e">
        <f>Levels!AF191</f>
        <v>#N/A</v>
      </c>
      <c r="K190" s="1" t="e">
        <f>Levels!AG191</f>
        <v>#N/A</v>
      </c>
      <c r="L190" s="1" t="e">
        <f t="shared" si="27"/>
        <v>#N/A</v>
      </c>
      <c r="M190" s="19">
        <f>IF(D190=1,Inputs!$J$25,IF(D190=2,Inputs!$J$26,IF(D190=3,Inputs!$J$27,IF(D190=4,Inputs!$J$28,0))))</f>
        <v>0</v>
      </c>
      <c r="N190" s="19">
        <f>IF(D190=1,Inputs!$J$42,IF(D190=2,Inputs!$J$43,IF(D190=3,Inputs!$J$44,IF(D190=4,Inputs!$J$45,0))))</f>
        <v>0</v>
      </c>
      <c r="O190" s="19">
        <f>IF(D190=1,Inputs!$K$25,IF(D190=2,Inputs!$K$26,IF(D190=3,Inputs!$K$27,IF(D190=4,Inputs!$K$28,0))))</f>
        <v>0</v>
      </c>
      <c r="P190" s="19">
        <f>IF(D190=1,Inputs!$K$42,IF(D190=2,Inputs!$K$43,IF(D190=3,Inputs!$K$44,IF(D190=4,Inputs!$K$45,0))))</f>
        <v>0</v>
      </c>
      <c r="Q190" s="19">
        <f>IF(AND(D190=1,G190=1),Inputs!$L$25,IF(AND(D190=2,G190=1),Inputs!$L$26,IF(AND(D190=3,G190=1),Inputs!$L$27,IF(AND(D190=4,G190=1),Inputs!$L$28,0))))</f>
        <v>0</v>
      </c>
      <c r="R190" s="19">
        <f>IF(AND(D190=1,G190=1),Inputs!$L$42,IF(AND(D190=2,G190=1),Inputs!$L$43,IF(AND(D190=3,G190=1),Inputs!$L$44,IF(AND(D190=4,G190=1),Inputs!$L$45,0))))</f>
        <v>0</v>
      </c>
      <c r="S190" s="19">
        <f>IF(AND(D190=1,H190=1),Inputs!$M$25,IF(AND(D190=2,H190=1),Inputs!$M$26,IF(AND(D190=3,H190=1),Inputs!$M$27,IF(AND(D190=4,H190=1),Inputs!$M$28,0))))</f>
        <v>0</v>
      </c>
      <c r="T190" s="19">
        <f>IF(AND(D190=1,H190=1),Inputs!$M$42,IF(AND(D190=2,H190=1),Inputs!$M$43,IF(AND(D190=3,H190=1),Inputs!$M$44,IF(AND(D190=4,H190=1),Inputs!$M$45,0))))</f>
        <v>0</v>
      </c>
      <c r="U190" s="19">
        <f>IF(AND(D190=1,I190=1),Inputs!$N$25,IF(AND(D190=2,I190=1),Inputs!$N$26,IF(AND(D190=3,I190=1),Inputs!$N$27,IF(AND(D190=4,I190=1),Inputs!$N$28,0))))</f>
        <v>0</v>
      </c>
      <c r="V190" s="19">
        <f>IF(AND(D190=1,I190=1),Inputs!$N$42,IF(AND(D190=2,I190=1),Inputs!$N$43,IF(AND(D190=3,I190=1),Inputs!$N$44,IF(AND(D190=4,I190=1),Inputs!$N$45,0))))</f>
        <v>0</v>
      </c>
      <c r="W190" s="19">
        <f>IF(D190=1,Inputs!$J$34,IF(D190=2,Inputs!$J$35,IF(D190=3,Inputs!$J$36,IF(D190=4,Inputs!$J$37,0))))</f>
        <v>0</v>
      </c>
      <c r="X190" s="19">
        <f>IF(D190=1,Inputs!$J$51,IF(D190=2,Inputs!$J$52,IF(D190=3,Inputs!$J$53,IF(D190=4,Inputs!$J$54,0))))</f>
        <v>0</v>
      </c>
      <c r="Y190" s="19">
        <f>IF(D190=1,Inputs!$K$34,IF(D190=2,Inputs!$K$35,IF(D190=3,Inputs!$K$36,IF(D190=4,Inputs!$K$37,0))))</f>
        <v>0</v>
      </c>
      <c r="Z190" s="19">
        <f>IF(D190=1,Inputs!$K$51,IF(D190=2,Inputs!$K$52,IF(D190=3,Inputs!$K$53,IF(D190=4,Inputs!$K$54,0))))</f>
        <v>0</v>
      </c>
      <c r="AA190" s="19">
        <f>IF(AND(D190=1,G190=1),Inputs!$L$34,IF(AND(D190=2,G190=1),Inputs!$L$35,IF(AND(D190=3,G190=1),Inputs!$L$36,IF(AND(D190=4,G190=1),Inputs!$L$37,0))))</f>
        <v>0</v>
      </c>
      <c r="AB190" s="19">
        <f>IF(AND(D190=1,G190=1),Inputs!$L$51,IF(AND(D190=2,G190=1),Inputs!$L$52,IF(AND(D190=3,G190=1),Inputs!$L$53,IF(AND(D190=4,G190=1),Inputs!$L$54,0))))</f>
        <v>0</v>
      </c>
      <c r="AC190" s="19">
        <f>IF(AND(D190=1,H190=1),Inputs!$M$34,IF(AND(D190=2,H190=1),Inputs!$M$35,IF(AND(D190=3,H190=1),Inputs!$M$36,IF(AND(D190=4,H190=1),Inputs!$M$37,0))))</f>
        <v>0</v>
      </c>
      <c r="AD190" s="19">
        <f>IF(AND(D190=1,H190=1),Inputs!$M$51,IF(AND(D190=2,H190=1),Inputs!$M$52,IF(AND(D190=3,H190=1),Inputs!$M$53,IF(AND(D190=4,H190=1),Inputs!$M$54,0))))</f>
        <v>0</v>
      </c>
      <c r="AE190" s="19">
        <f>IF(AND(D190=1,I190=1),Inputs!$N$34,IF(AND(D190=2,I190=1),Inputs!$N$35,IF(AND(D190=3,I190=1),Inputs!$N$36,IF(AND(D190=4,I190=1),Inputs!$N$37,0))))</f>
        <v>0</v>
      </c>
      <c r="AF190" s="19">
        <f>IF(AND(D190=1,I190=1),Inputs!$N$51,IF(AND(D190=2,I190=1),Inputs!$N$52,IF(AND(D190=3,I190=1),Inputs!$N$53,IF(AND(D190=4,I190=1),Inputs!$N$54,0))))</f>
        <v>0</v>
      </c>
      <c r="AG190" s="19" t="e">
        <f t="shared" si="28"/>
        <v>#N/A</v>
      </c>
      <c r="AH190" s="19" t="e">
        <f t="shared" si="29"/>
        <v>#N/A</v>
      </c>
      <c r="AI190" s="19" t="e">
        <f t="shared" si="30"/>
        <v>#N/A</v>
      </c>
      <c r="AJ190" s="19" t="e">
        <f>IF(K190=2,Inputs!$B$7,IF(K190=3,Inputs!$B$8,IF(K190=4,Inputs!$B$9,IF(K190=5,Inputs!$B$10,IF(K190=6,Inputs!$B$11)))))</f>
        <v>#N/A</v>
      </c>
      <c r="AK190" s="19">
        <f>Inputs!$B$65+C190</f>
        <v>500</v>
      </c>
      <c r="AL190" s="19" t="e">
        <f t="shared" si="31"/>
        <v>#N/A</v>
      </c>
      <c r="AM190" s="19" t="e">
        <f t="shared" si="32"/>
        <v>#N/A</v>
      </c>
      <c r="AN190" s="19" t="e">
        <f t="shared" si="22"/>
        <v>#N/A</v>
      </c>
      <c r="AO190" s="19" t="e">
        <f t="shared" si="23"/>
        <v>#N/A</v>
      </c>
      <c r="AP190" s="19" t="e">
        <f t="shared" si="24"/>
        <v>#N/A</v>
      </c>
      <c r="AQ190" s="22">
        <f t="shared" si="25"/>
        <v>0</v>
      </c>
      <c r="AR190" s="22">
        <f t="shared" si="26"/>
        <v>0</v>
      </c>
      <c r="AS190" s="22">
        <f>IF(AND(AQ190&gt;=Inputs!$B$15,D190=2),MAX(C190,Inputs!$B$15),AQ190)</f>
        <v>0</v>
      </c>
      <c r="AT190" s="22">
        <f>IF(AND(AR190&gt;=Inputs!$B$15,D190=2),MAX(C190,Inputs!$B$15),AR190)</f>
        <v>0</v>
      </c>
      <c r="AU190" s="22">
        <f>IF(AND(AS190&gt;=Inputs!$B$16,D190&lt;4),MAX(C190,Inputs!$B$16),AS190)</f>
        <v>0</v>
      </c>
      <c r="AV190" s="22">
        <f>IF(AND(AT190&gt;=Inputs!$B$16,D190&lt;4),MAX(C190,Inputs!$B$16),AT190)</f>
        <v>0</v>
      </c>
      <c r="AW190" s="20">
        <f>IF(AU190&gt;Inputs!$B$17,Inputs!$B$17,AU190)</f>
        <v>0</v>
      </c>
      <c r="AX190" s="20">
        <f>IF(AV190&gt;Inputs!$B$17,Inputs!$B$17,AV190)</f>
        <v>0</v>
      </c>
    </row>
    <row r="191" spans="1:50" x14ac:dyDescent="0.25">
      <c r="A191" s="1">
        <f>Levels!A192</f>
        <v>0</v>
      </c>
      <c r="B191" s="1">
        <f>Levels!B192</f>
        <v>0</v>
      </c>
      <c r="C191" s="15">
        <f>IF(AND(E191=0,F191=1),Levels!C192,'2014-2015'!AW191)</f>
        <v>0</v>
      </c>
      <c r="D191" s="1">
        <f>Levels!G192</f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 t="e">
        <f>Levels!AF192</f>
        <v>#N/A</v>
      </c>
      <c r="K191" s="1" t="e">
        <f>Levels!AG192</f>
        <v>#N/A</v>
      </c>
      <c r="L191" s="1" t="e">
        <f t="shared" si="27"/>
        <v>#N/A</v>
      </c>
      <c r="M191" s="19">
        <f>IF(D191=1,Inputs!$J$25,IF(D191=2,Inputs!$J$26,IF(D191=3,Inputs!$J$27,IF(D191=4,Inputs!$J$28,0))))</f>
        <v>0</v>
      </c>
      <c r="N191" s="19">
        <f>IF(D191=1,Inputs!$J$42,IF(D191=2,Inputs!$J$43,IF(D191=3,Inputs!$J$44,IF(D191=4,Inputs!$J$45,0))))</f>
        <v>0</v>
      </c>
      <c r="O191" s="19">
        <f>IF(D191=1,Inputs!$K$25,IF(D191=2,Inputs!$K$26,IF(D191=3,Inputs!$K$27,IF(D191=4,Inputs!$K$28,0))))</f>
        <v>0</v>
      </c>
      <c r="P191" s="19">
        <f>IF(D191=1,Inputs!$K$42,IF(D191=2,Inputs!$K$43,IF(D191=3,Inputs!$K$44,IF(D191=4,Inputs!$K$45,0))))</f>
        <v>0</v>
      </c>
      <c r="Q191" s="19">
        <f>IF(AND(D191=1,G191=1),Inputs!$L$25,IF(AND(D191=2,G191=1),Inputs!$L$26,IF(AND(D191=3,G191=1),Inputs!$L$27,IF(AND(D191=4,G191=1),Inputs!$L$28,0))))</f>
        <v>0</v>
      </c>
      <c r="R191" s="19">
        <f>IF(AND(D191=1,G191=1),Inputs!$L$42,IF(AND(D191=2,G191=1),Inputs!$L$43,IF(AND(D191=3,G191=1),Inputs!$L$44,IF(AND(D191=4,G191=1),Inputs!$L$45,0))))</f>
        <v>0</v>
      </c>
      <c r="S191" s="19">
        <f>IF(AND(D191=1,H191=1),Inputs!$M$25,IF(AND(D191=2,H191=1),Inputs!$M$26,IF(AND(D191=3,H191=1),Inputs!$M$27,IF(AND(D191=4,H191=1),Inputs!$M$28,0))))</f>
        <v>0</v>
      </c>
      <c r="T191" s="19">
        <f>IF(AND(D191=1,H191=1),Inputs!$M$42,IF(AND(D191=2,H191=1),Inputs!$M$43,IF(AND(D191=3,H191=1),Inputs!$M$44,IF(AND(D191=4,H191=1),Inputs!$M$45,0))))</f>
        <v>0</v>
      </c>
      <c r="U191" s="19">
        <f>IF(AND(D191=1,I191=1),Inputs!$N$25,IF(AND(D191=2,I191=1),Inputs!$N$26,IF(AND(D191=3,I191=1),Inputs!$N$27,IF(AND(D191=4,I191=1),Inputs!$N$28,0))))</f>
        <v>0</v>
      </c>
      <c r="V191" s="19">
        <f>IF(AND(D191=1,I191=1),Inputs!$N$42,IF(AND(D191=2,I191=1),Inputs!$N$43,IF(AND(D191=3,I191=1),Inputs!$N$44,IF(AND(D191=4,I191=1),Inputs!$N$45,0))))</f>
        <v>0</v>
      </c>
      <c r="W191" s="19">
        <f>IF(D191=1,Inputs!$J$34,IF(D191=2,Inputs!$J$35,IF(D191=3,Inputs!$J$36,IF(D191=4,Inputs!$J$37,0))))</f>
        <v>0</v>
      </c>
      <c r="X191" s="19">
        <f>IF(D191=1,Inputs!$J$51,IF(D191=2,Inputs!$J$52,IF(D191=3,Inputs!$J$53,IF(D191=4,Inputs!$J$54,0))))</f>
        <v>0</v>
      </c>
      <c r="Y191" s="19">
        <f>IF(D191=1,Inputs!$K$34,IF(D191=2,Inputs!$K$35,IF(D191=3,Inputs!$K$36,IF(D191=4,Inputs!$K$37,0))))</f>
        <v>0</v>
      </c>
      <c r="Z191" s="19">
        <f>IF(D191=1,Inputs!$K$51,IF(D191=2,Inputs!$K$52,IF(D191=3,Inputs!$K$53,IF(D191=4,Inputs!$K$54,0))))</f>
        <v>0</v>
      </c>
      <c r="AA191" s="19">
        <f>IF(AND(D191=1,G191=1),Inputs!$L$34,IF(AND(D191=2,G191=1),Inputs!$L$35,IF(AND(D191=3,G191=1),Inputs!$L$36,IF(AND(D191=4,G191=1),Inputs!$L$37,0))))</f>
        <v>0</v>
      </c>
      <c r="AB191" s="19">
        <f>IF(AND(D191=1,G191=1),Inputs!$L$51,IF(AND(D191=2,G191=1),Inputs!$L$52,IF(AND(D191=3,G191=1),Inputs!$L$53,IF(AND(D191=4,G191=1),Inputs!$L$54,0))))</f>
        <v>0</v>
      </c>
      <c r="AC191" s="19">
        <f>IF(AND(D191=1,H191=1),Inputs!$M$34,IF(AND(D191=2,H191=1),Inputs!$M$35,IF(AND(D191=3,H191=1),Inputs!$M$36,IF(AND(D191=4,H191=1),Inputs!$M$37,0))))</f>
        <v>0</v>
      </c>
      <c r="AD191" s="19">
        <f>IF(AND(D191=1,H191=1),Inputs!$M$51,IF(AND(D191=2,H191=1),Inputs!$M$52,IF(AND(D191=3,H191=1),Inputs!$M$53,IF(AND(D191=4,H191=1),Inputs!$M$54,0))))</f>
        <v>0</v>
      </c>
      <c r="AE191" s="19">
        <f>IF(AND(D191=1,I191=1),Inputs!$N$34,IF(AND(D191=2,I191=1),Inputs!$N$35,IF(AND(D191=3,I191=1),Inputs!$N$36,IF(AND(D191=4,I191=1),Inputs!$N$37,0))))</f>
        <v>0</v>
      </c>
      <c r="AF191" s="19">
        <f>IF(AND(D191=1,I191=1),Inputs!$N$51,IF(AND(D191=2,I191=1),Inputs!$N$52,IF(AND(D191=3,I191=1),Inputs!$N$53,IF(AND(D191=4,I191=1),Inputs!$N$54,0))))</f>
        <v>0</v>
      </c>
      <c r="AG191" s="19" t="e">
        <f t="shared" si="28"/>
        <v>#N/A</v>
      </c>
      <c r="AH191" s="19" t="e">
        <f t="shared" si="29"/>
        <v>#N/A</v>
      </c>
      <c r="AI191" s="19" t="e">
        <f t="shared" si="30"/>
        <v>#N/A</v>
      </c>
      <c r="AJ191" s="19" t="e">
        <f>IF(K191=2,Inputs!$B$7,IF(K191=3,Inputs!$B$8,IF(K191=4,Inputs!$B$9,IF(K191=5,Inputs!$B$10,IF(K191=6,Inputs!$B$11)))))</f>
        <v>#N/A</v>
      </c>
      <c r="AK191" s="19">
        <f>Inputs!$B$65+C191</f>
        <v>500</v>
      </c>
      <c r="AL191" s="19" t="e">
        <f t="shared" si="31"/>
        <v>#N/A</v>
      </c>
      <c r="AM191" s="19" t="e">
        <f t="shared" si="32"/>
        <v>#N/A</v>
      </c>
      <c r="AN191" s="19" t="e">
        <f t="shared" si="22"/>
        <v>#N/A</v>
      </c>
      <c r="AO191" s="19" t="e">
        <f t="shared" si="23"/>
        <v>#N/A</v>
      </c>
      <c r="AP191" s="19" t="e">
        <f t="shared" si="24"/>
        <v>#N/A</v>
      </c>
      <c r="AQ191" s="22">
        <f t="shared" si="25"/>
        <v>0</v>
      </c>
      <c r="AR191" s="22">
        <f t="shared" si="26"/>
        <v>0</v>
      </c>
      <c r="AS191" s="22">
        <f>IF(AND(AQ191&gt;=Inputs!$B$15,D191=2),MAX(C191,Inputs!$B$15),AQ191)</f>
        <v>0</v>
      </c>
      <c r="AT191" s="22">
        <f>IF(AND(AR191&gt;=Inputs!$B$15,D191=2),MAX(C191,Inputs!$B$15),AR191)</f>
        <v>0</v>
      </c>
      <c r="AU191" s="22">
        <f>IF(AND(AS191&gt;=Inputs!$B$16,D191&lt;4),MAX(C191,Inputs!$B$16),AS191)</f>
        <v>0</v>
      </c>
      <c r="AV191" s="22">
        <f>IF(AND(AT191&gt;=Inputs!$B$16,D191&lt;4),MAX(C191,Inputs!$B$16),AT191)</f>
        <v>0</v>
      </c>
      <c r="AW191" s="20">
        <f>IF(AU191&gt;Inputs!$B$17,Inputs!$B$17,AU191)</f>
        <v>0</v>
      </c>
      <c r="AX191" s="20">
        <f>IF(AV191&gt;Inputs!$B$17,Inputs!$B$17,AV191)</f>
        <v>0</v>
      </c>
    </row>
    <row r="192" spans="1:50" x14ac:dyDescent="0.25">
      <c r="A192" s="1">
        <f>Levels!A193</f>
        <v>0</v>
      </c>
      <c r="B192" s="1">
        <f>Levels!B193</f>
        <v>0</v>
      </c>
      <c r="C192" s="15">
        <f>IF(AND(E192=0,F192=1),Levels!C193,'2014-2015'!AW192)</f>
        <v>0</v>
      </c>
      <c r="D192" s="1">
        <f>Levels!G193</f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 t="e">
        <f>Levels!AF193</f>
        <v>#N/A</v>
      </c>
      <c r="K192" s="1" t="e">
        <f>Levels!AG193</f>
        <v>#N/A</v>
      </c>
      <c r="L192" s="1" t="e">
        <f t="shared" si="27"/>
        <v>#N/A</v>
      </c>
      <c r="M192" s="19">
        <f>IF(D192=1,Inputs!$J$25,IF(D192=2,Inputs!$J$26,IF(D192=3,Inputs!$J$27,IF(D192=4,Inputs!$J$28,0))))</f>
        <v>0</v>
      </c>
      <c r="N192" s="19">
        <f>IF(D192=1,Inputs!$J$42,IF(D192=2,Inputs!$J$43,IF(D192=3,Inputs!$J$44,IF(D192=4,Inputs!$J$45,0))))</f>
        <v>0</v>
      </c>
      <c r="O192" s="19">
        <f>IF(D192=1,Inputs!$K$25,IF(D192=2,Inputs!$K$26,IF(D192=3,Inputs!$K$27,IF(D192=4,Inputs!$K$28,0))))</f>
        <v>0</v>
      </c>
      <c r="P192" s="19">
        <f>IF(D192=1,Inputs!$K$42,IF(D192=2,Inputs!$K$43,IF(D192=3,Inputs!$K$44,IF(D192=4,Inputs!$K$45,0))))</f>
        <v>0</v>
      </c>
      <c r="Q192" s="19">
        <f>IF(AND(D192=1,G192=1),Inputs!$L$25,IF(AND(D192=2,G192=1),Inputs!$L$26,IF(AND(D192=3,G192=1),Inputs!$L$27,IF(AND(D192=4,G192=1),Inputs!$L$28,0))))</f>
        <v>0</v>
      </c>
      <c r="R192" s="19">
        <f>IF(AND(D192=1,G192=1),Inputs!$L$42,IF(AND(D192=2,G192=1),Inputs!$L$43,IF(AND(D192=3,G192=1),Inputs!$L$44,IF(AND(D192=4,G192=1),Inputs!$L$45,0))))</f>
        <v>0</v>
      </c>
      <c r="S192" s="19">
        <f>IF(AND(D192=1,H192=1),Inputs!$M$25,IF(AND(D192=2,H192=1),Inputs!$M$26,IF(AND(D192=3,H192=1),Inputs!$M$27,IF(AND(D192=4,H192=1),Inputs!$M$28,0))))</f>
        <v>0</v>
      </c>
      <c r="T192" s="19">
        <f>IF(AND(D192=1,H192=1),Inputs!$M$42,IF(AND(D192=2,H192=1),Inputs!$M$43,IF(AND(D192=3,H192=1),Inputs!$M$44,IF(AND(D192=4,H192=1),Inputs!$M$45,0))))</f>
        <v>0</v>
      </c>
      <c r="U192" s="19">
        <f>IF(AND(D192=1,I192=1),Inputs!$N$25,IF(AND(D192=2,I192=1),Inputs!$N$26,IF(AND(D192=3,I192=1),Inputs!$N$27,IF(AND(D192=4,I192=1),Inputs!$N$28,0))))</f>
        <v>0</v>
      </c>
      <c r="V192" s="19">
        <f>IF(AND(D192=1,I192=1),Inputs!$N$42,IF(AND(D192=2,I192=1),Inputs!$N$43,IF(AND(D192=3,I192=1),Inputs!$N$44,IF(AND(D192=4,I192=1),Inputs!$N$45,0))))</f>
        <v>0</v>
      </c>
      <c r="W192" s="19">
        <f>IF(D192=1,Inputs!$J$34,IF(D192=2,Inputs!$J$35,IF(D192=3,Inputs!$J$36,IF(D192=4,Inputs!$J$37,0))))</f>
        <v>0</v>
      </c>
      <c r="X192" s="19">
        <f>IF(D192=1,Inputs!$J$51,IF(D192=2,Inputs!$J$52,IF(D192=3,Inputs!$J$53,IF(D192=4,Inputs!$J$54,0))))</f>
        <v>0</v>
      </c>
      <c r="Y192" s="19">
        <f>IF(D192=1,Inputs!$K$34,IF(D192=2,Inputs!$K$35,IF(D192=3,Inputs!$K$36,IF(D192=4,Inputs!$K$37,0))))</f>
        <v>0</v>
      </c>
      <c r="Z192" s="19">
        <f>IF(D192=1,Inputs!$K$51,IF(D192=2,Inputs!$K$52,IF(D192=3,Inputs!$K$53,IF(D192=4,Inputs!$K$54,0))))</f>
        <v>0</v>
      </c>
      <c r="AA192" s="19">
        <f>IF(AND(D192=1,G192=1),Inputs!$L$34,IF(AND(D192=2,G192=1),Inputs!$L$35,IF(AND(D192=3,G192=1),Inputs!$L$36,IF(AND(D192=4,G192=1),Inputs!$L$37,0))))</f>
        <v>0</v>
      </c>
      <c r="AB192" s="19">
        <f>IF(AND(D192=1,G192=1),Inputs!$L$51,IF(AND(D192=2,G192=1),Inputs!$L$52,IF(AND(D192=3,G192=1),Inputs!$L$53,IF(AND(D192=4,G192=1),Inputs!$L$54,0))))</f>
        <v>0</v>
      </c>
      <c r="AC192" s="19">
        <f>IF(AND(D192=1,H192=1),Inputs!$M$34,IF(AND(D192=2,H192=1),Inputs!$M$35,IF(AND(D192=3,H192=1),Inputs!$M$36,IF(AND(D192=4,H192=1),Inputs!$M$37,0))))</f>
        <v>0</v>
      </c>
      <c r="AD192" s="19">
        <f>IF(AND(D192=1,H192=1),Inputs!$M$51,IF(AND(D192=2,H192=1),Inputs!$M$52,IF(AND(D192=3,H192=1),Inputs!$M$53,IF(AND(D192=4,H192=1),Inputs!$M$54,0))))</f>
        <v>0</v>
      </c>
      <c r="AE192" s="19">
        <f>IF(AND(D192=1,I192=1),Inputs!$N$34,IF(AND(D192=2,I192=1),Inputs!$N$35,IF(AND(D192=3,I192=1),Inputs!$N$36,IF(AND(D192=4,I192=1),Inputs!$N$37,0))))</f>
        <v>0</v>
      </c>
      <c r="AF192" s="19">
        <f>IF(AND(D192=1,I192=1),Inputs!$N$51,IF(AND(D192=2,I192=1),Inputs!$N$52,IF(AND(D192=3,I192=1),Inputs!$N$53,IF(AND(D192=4,I192=1),Inputs!$N$54,0))))</f>
        <v>0</v>
      </c>
      <c r="AG192" s="19" t="e">
        <f t="shared" si="28"/>
        <v>#N/A</v>
      </c>
      <c r="AH192" s="19" t="e">
        <f t="shared" si="29"/>
        <v>#N/A</v>
      </c>
      <c r="AI192" s="19" t="e">
        <f t="shared" si="30"/>
        <v>#N/A</v>
      </c>
      <c r="AJ192" s="19" t="e">
        <f>IF(K192=2,Inputs!$B$7,IF(K192=3,Inputs!$B$8,IF(K192=4,Inputs!$B$9,IF(K192=5,Inputs!$B$10,IF(K192=6,Inputs!$B$11)))))</f>
        <v>#N/A</v>
      </c>
      <c r="AK192" s="19">
        <f>Inputs!$B$65+C192</f>
        <v>500</v>
      </c>
      <c r="AL192" s="19" t="e">
        <f t="shared" si="31"/>
        <v>#N/A</v>
      </c>
      <c r="AM192" s="19" t="e">
        <f t="shared" si="32"/>
        <v>#N/A</v>
      </c>
      <c r="AN192" s="19" t="e">
        <f t="shared" si="22"/>
        <v>#N/A</v>
      </c>
      <c r="AO192" s="19" t="e">
        <f t="shared" si="23"/>
        <v>#N/A</v>
      </c>
      <c r="AP192" s="19" t="e">
        <f t="shared" si="24"/>
        <v>#N/A</v>
      </c>
      <c r="AQ192" s="22">
        <f t="shared" si="25"/>
        <v>0</v>
      </c>
      <c r="AR192" s="22">
        <f t="shared" si="26"/>
        <v>0</v>
      </c>
      <c r="AS192" s="22">
        <f>IF(AND(AQ192&gt;=Inputs!$B$15,D192=2),MAX(C192,Inputs!$B$15),AQ192)</f>
        <v>0</v>
      </c>
      <c r="AT192" s="22">
        <f>IF(AND(AR192&gt;=Inputs!$B$15,D192=2),MAX(C192,Inputs!$B$15),AR192)</f>
        <v>0</v>
      </c>
      <c r="AU192" s="22">
        <f>IF(AND(AS192&gt;=Inputs!$B$16,D192&lt;4),MAX(C192,Inputs!$B$16),AS192)</f>
        <v>0</v>
      </c>
      <c r="AV192" s="22">
        <f>IF(AND(AT192&gt;=Inputs!$B$16,D192&lt;4),MAX(C192,Inputs!$B$16),AT192)</f>
        <v>0</v>
      </c>
      <c r="AW192" s="20">
        <f>IF(AU192&gt;Inputs!$B$17,Inputs!$B$17,AU192)</f>
        <v>0</v>
      </c>
      <c r="AX192" s="20">
        <f>IF(AV192&gt;Inputs!$B$17,Inputs!$B$17,AV192)</f>
        <v>0</v>
      </c>
    </row>
    <row r="193" spans="1:50" x14ac:dyDescent="0.25">
      <c r="A193" s="1">
        <f>Levels!A194</f>
        <v>0</v>
      </c>
      <c r="B193" s="1">
        <f>Levels!B194</f>
        <v>0</v>
      </c>
      <c r="C193" s="15">
        <f>IF(AND(E193=0,F193=1),Levels!C194,'2014-2015'!AW193)</f>
        <v>0</v>
      </c>
      <c r="D193" s="1">
        <f>Levels!G194</f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 t="e">
        <f>Levels!AF194</f>
        <v>#N/A</v>
      </c>
      <c r="K193" s="1" t="e">
        <f>Levels!AG194</f>
        <v>#N/A</v>
      </c>
      <c r="L193" s="1" t="e">
        <f t="shared" si="27"/>
        <v>#N/A</v>
      </c>
      <c r="M193" s="19">
        <f>IF(D193=1,Inputs!$J$25,IF(D193=2,Inputs!$J$26,IF(D193=3,Inputs!$J$27,IF(D193=4,Inputs!$J$28,0))))</f>
        <v>0</v>
      </c>
      <c r="N193" s="19">
        <f>IF(D193=1,Inputs!$J$42,IF(D193=2,Inputs!$J$43,IF(D193=3,Inputs!$J$44,IF(D193=4,Inputs!$J$45,0))))</f>
        <v>0</v>
      </c>
      <c r="O193" s="19">
        <f>IF(D193=1,Inputs!$K$25,IF(D193=2,Inputs!$K$26,IF(D193=3,Inputs!$K$27,IF(D193=4,Inputs!$K$28,0))))</f>
        <v>0</v>
      </c>
      <c r="P193" s="19">
        <f>IF(D193=1,Inputs!$K$42,IF(D193=2,Inputs!$K$43,IF(D193=3,Inputs!$K$44,IF(D193=4,Inputs!$K$45,0))))</f>
        <v>0</v>
      </c>
      <c r="Q193" s="19">
        <f>IF(AND(D193=1,G193=1),Inputs!$L$25,IF(AND(D193=2,G193=1),Inputs!$L$26,IF(AND(D193=3,G193=1),Inputs!$L$27,IF(AND(D193=4,G193=1),Inputs!$L$28,0))))</f>
        <v>0</v>
      </c>
      <c r="R193" s="19">
        <f>IF(AND(D193=1,G193=1),Inputs!$L$42,IF(AND(D193=2,G193=1),Inputs!$L$43,IF(AND(D193=3,G193=1),Inputs!$L$44,IF(AND(D193=4,G193=1),Inputs!$L$45,0))))</f>
        <v>0</v>
      </c>
      <c r="S193" s="19">
        <f>IF(AND(D193=1,H193=1),Inputs!$M$25,IF(AND(D193=2,H193=1),Inputs!$M$26,IF(AND(D193=3,H193=1),Inputs!$M$27,IF(AND(D193=4,H193=1),Inputs!$M$28,0))))</f>
        <v>0</v>
      </c>
      <c r="T193" s="19">
        <f>IF(AND(D193=1,H193=1),Inputs!$M$42,IF(AND(D193=2,H193=1),Inputs!$M$43,IF(AND(D193=3,H193=1),Inputs!$M$44,IF(AND(D193=4,H193=1),Inputs!$M$45,0))))</f>
        <v>0</v>
      </c>
      <c r="U193" s="19">
        <f>IF(AND(D193=1,I193=1),Inputs!$N$25,IF(AND(D193=2,I193=1),Inputs!$N$26,IF(AND(D193=3,I193=1),Inputs!$N$27,IF(AND(D193=4,I193=1),Inputs!$N$28,0))))</f>
        <v>0</v>
      </c>
      <c r="V193" s="19">
        <f>IF(AND(D193=1,I193=1),Inputs!$N$42,IF(AND(D193=2,I193=1),Inputs!$N$43,IF(AND(D193=3,I193=1),Inputs!$N$44,IF(AND(D193=4,I193=1),Inputs!$N$45,0))))</f>
        <v>0</v>
      </c>
      <c r="W193" s="19">
        <f>IF(D193=1,Inputs!$J$34,IF(D193=2,Inputs!$J$35,IF(D193=3,Inputs!$J$36,IF(D193=4,Inputs!$J$37,0))))</f>
        <v>0</v>
      </c>
      <c r="X193" s="19">
        <f>IF(D193=1,Inputs!$J$51,IF(D193=2,Inputs!$J$52,IF(D193=3,Inputs!$J$53,IF(D193=4,Inputs!$J$54,0))))</f>
        <v>0</v>
      </c>
      <c r="Y193" s="19">
        <f>IF(D193=1,Inputs!$K$34,IF(D193=2,Inputs!$K$35,IF(D193=3,Inputs!$K$36,IF(D193=4,Inputs!$K$37,0))))</f>
        <v>0</v>
      </c>
      <c r="Z193" s="19">
        <f>IF(D193=1,Inputs!$K$51,IF(D193=2,Inputs!$K$52,IF(D193=3,Inputs!$K$53,IF(D193=4,Inputs!$K$54,0))))</f>
        <v>0</v>
      </c>
      <c r="AA193" s="19">
        <f>IF(AND(D193=1,G193=1),Inputs!$L$34,IF(AND(D193=2,G193=1),Inputs!$L$35,IF(AND(D193=3,G193=1),Inputs!$L$36,IF(AND(D193=4,G193=1),Inputs!$L$37,0))))</f>
        <v>0</v>
      </c>
      <c r="AB193" s="19">
        <f>IF(AND(D193=1,G193=1),Inputs!$L$51,IF(AND(D193=2,G193=1),Inputs!$L$52,IF(AND(D193=3,G193=1),Inputs!$L$53,IF(AND(D193=4,G193=1),Inputs!$L$54,0))))</f>
        <v>0</v>
      </c>
      <c r="AC193" s="19">
        <f>IF(AND(D193=1,H193=1),Inputs!$M$34,IF(AND(D193=2,H193=1),Inputs!$M$35,IF(AND(D193=3,H193=1),Inputs!$M$36,IF(AND(D193=4,H193=1),Inputs!$M$37,0))))</f>
        <v>0</v>
      </c>
      <c r="AD193" s="19">
        <f>IF(AND(D193=1,H193=1),Inputs!$M$51,IF(AND(D193=2,H193=1),Inputs!$M$52,IF(AND(D193=3,H193=1),Inputs!$M$53,IF(AND(D193=4,H193=1),Inputs!$M$54,0))))</f>
        <v>0</v>
      </c>
      <c r="AE193" s="19">
        <f>IF(AND(D193=1,I193=1),Inputs!$N$34,IF(AND(D193=2,I193=1),Inputs!$N$35,IF(AND(D193=3,I193=1),Inputs!$N$36,IF(AND(D193=4,I193=1),Inputs!$N$37,0))))</f>
        <v>0</v>
      </c>
      <c r="AF193" s="19">
        <f>IF(AND(D193=1,I193=1),Inputs!$N$51,IF(AND(D193=2,I193=1),Inputs!$N$52,IF(AND(D193=3,I193=1),Inputs!$N$53,IF(AND(D193=4,I193=1),Inputs!$N$54,0))))</f>
        <v>0</v>
      </c>
      <c r="AG193" s="19" t="e">
        <f t="shared" si="28"/>
        <v>#N/A</v>
      </c>
      <c r="AH193" s="19" t="e">
        <f t="shared" si="29"/>
        <v>#N/A</v>
      </c>
      <c r="AI193" s="19" t="e">
        <f t="shared" si="30"/>
        <v>#N/A</v>
      </c>
      <c r="AJ193" s="19" t="e">
        <f>IF(K193=2,Inputs!$B$7,IF(K193=3,Inputs!$B$8,IF(K193=4,Inputs!$B$9,IF(K193=5,Inputs!$B$10,IF(K193=6,Inputs!$B$11)))))</f>
        <v>#N/A</v>
      </c>
      <c r="AK193" s="19">
        <f>Inputs!$B$65+C193</f>
        <v>500</v>
      </c>
      <c r="AL193" s="19" t="e">
        <f t="shared" si="31"/>
        <v>#N/A</v>
      </c>
      <c r="AM193" s="19" t="e">
        <f t="shared" si="32"/>
        <v>#N/A</v>
      </c>
      <c r="AN193" s="19" t="e">
        <f t="shared" si="22"/>
        <v>#N/A</v>
      </c>
      <c r="AO193" s="19" t="e">
        <f t="shared" si="23"/>
        <v>#N/A</v>
      </c>
      <c r="AP193" s="19" t="e">
        <f t="shared" si="24"/>
        <v>#N/A</v>
      </c>
      <c r="AQ193" s="22">
        <f t="shared" si="25"/>
        <v>0</v>
      </c>
      <c r="AR193" s="22">
        <f t="shared" si="26"/>
        <v>0</v>
      </c>
      <c r="AS193" s="22">
        <f>IF(AND(AQ193&gt;=Inputs!$B$15,D193=2),MAX(C193,Inputs!$B$15),AQ193)</f>
        <v>0</v>
      </c>
      <c r="AT193" s="22">
        <f>IF(AND(AR193&gt;=Inputs!$B$15,D193=2),MAX(C193,Inputs!$B$15),AR193)</f>
        <v>0</v>
      </c>
      <c r="AU193" s="22">
        <f>IF(AND(AS193&gt;=Inputs!$B$16,D193&lt;4),MAX(C193,Inputs!$B$16),AS193)</f>
        <v>0</v>
      </c>
      <c r="AV193" s="22">
        <f>IF(AND(AT193&gt;=Inputs!$B$16,D193&lt;4),MAX(C193,Inputs!$B$16),AT193)</f>
        <v>0</v>
      </c>
      <c r="AW193" s="20">
        <f>IF(AU193&gt;Inputs!$B$17,Inputs!$B$17,AU193)</f>
        <v>0</v>
      </c>
      <c r="AX193" s="20">
        <f>IF(AV193&gt;Inputs!$B$17,Inputs!$B$17,AV193)</f>
        <v>0</v>
      </c>
    </row>
    <row r="194" spans="1:50" x14ac:dyDescent="0.25">
      <c r="A194" s="1">
        <f>Levels!A195</f>
        <v>0</v>
      </c>
      <c r="B194" s="1">
        <f>Levels!B195</f>
        <v>0</v>
      </c>
      <c r="C194" s="15">
        <f>IF(AND(E194=0,F194=1),Levels!C195,'2014-2015'!AW194)</f>
        <v>0</v>
      </c>
      <c r="D194" s="1">
        <f>Levels!G195</f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 t="e">
        <f>Levels!AF195</f>
        <v>#N/A</v>
      </c>
      <c r="K194" s="1" t="e">
        <f>Levels!AG195</f>
        <v>#N/A</v>
      </c>
      <c r="L194" s="1" t="e">
        <f t="shared" si="27"/>
        <v>#N/A</v>
      </c>
      <c r="M194" s="19">
        <f>IF(D194=1,Inputs!$J$25,IF(D194=2,Inputs!$J$26,IF(D194=3,Inputs!$J$27,IF(D194=4,Inputs!$J$28,0))))</f>
        <v>0</v>
      </c>
      <c r="N194" s="19">
        <f>IF(D194=1,Inputs!$J$42,IF(D194=2,Inputs!$J$43,IF(D194=3,Inputs!$J$44,IF(D194=4,Inputs!$J$45,0))))</f>
        <v>0</v>
      </c>
      <c r="O194" s="19">
        <f>IF(D194=1,Inputs!$K$25,IF(D194=2,Inputs!$K$26,IF(D194=3,Inputs!$K$27,IF(D194=4,Inputs!$K$28,0))))</f>
        <v>0</v>
      </c>
      <c r="P194" s="19">
        <f>IF(D194=1,Inputs!$K$42,IF(D194=2,Inputs!$K$43,IF(D194=3,Inputs!$K$44,IF(D194=4,Inputs!$K$45,0))))</f>
        <v>0</v>
      </c>
      <c r="Q194" s="19">
        <f>IF(AND(D194=1,G194=1),Inputs!$L$25,IF(AND(D194=2,G194=1),Inputs!$L$26,IF(AND(D194=3,G194=1),Inputs!$L$27,IF(AND(D194=4,G194=1),Inputs!$L$28,0))))</f>
        <v>0</v>
      </c>
      <c r="R194" s="19">
        <f>IF(AND(D194=1,G194=1),Inputs!$L$42,IF(AND(D194=2,G194=1),Inputs!$L$43,IF(AND(D194=3,G194=1),Inputs!$L$44,IF(AND(D194=4,G194=1),Inputs!$L$45,0))))</f>
        <v>0</v>
      </c>
      <c r="S194" s="19">
        <f>IF(AND(D194=1,H194=1),Inputs!$M$25,IF(AND(D194=2,H194=1),Inputs!$M$26,IF(AND(D194=3,H194=1),Inputs!$M$27,IF(AND(D194=4,H194=1),Inputs!$M$28,0))))</f>
        <v>0</v>
      </c>
      <c r="T194" s="19">
        <f>IF(AND(D194=1,H194=1),Inputs!$M$42,IF(AND(D194=2,H194=1),Inputs!$M$43,IF(AND(D194=3,H194=1),Inputs!$M$44,IF(AND(D194=4,H194=1),Inputs!$M$45,0))))</f>
        <v>0</v>
      </c>
      <c r="U194" s="19">
        <f>IF(AND(D194=1,I194=1),Inputs!$N$25,IF(AND(D194=2,I194=1),Inputs!$N$26,IF(AND(D194=3,I194=1),Inputs!$N$27,IF(AND(D194=4,I194=1),Inputs!$N$28,0))))</f>
        <v>0</v>
      </c>
      <c r="V194" s="19">
        <f>IF(AND(D194=1,I194=1),Inputs!$N$42,IF(AND(D194=2,I194=1),Inputs!$N$43,IF(AND(D194=3,I194=1),Inputs!$N$44,IF(AND(D194=4,I194=1),Inputs!$N$45,0))))</f>
        <v>0</v>
      </c>
      <c r="W194" s="19">
        <f>IF(D194=1,Inputs!$J$34,IF(D194=2,Inputs!$J$35,IF(D194=3,Inputs!$J$36,IF(D194=4,Inputs!$J$37,0))))</f>
        <v>0</v>
      </c>
      <c r="X194" s="19">
        <f>IF(D194=1,Inputs!$J$51,IF(D194=2,Inputs!$J$52,IF(D194=3,Inputs!$J$53,IF(D194=4,Inputs!$J$54,0))))</f>
        <v>0</v>
      </c>
      <c r="Y194" s="19">
        <f>IF(D194=1,Inputs!$K$34,IF(D194=2,Inputs!$K$35,IF(D194=3,Inputs!$K$36,IF(D194=4,Inputs!$K$37,0))))</f>
        <v>0</v>
      </c>
      <c r="Z194" s="19">
        <f>IF(D194=1,Inputs!$K$51,IF(D194=2,Inputs!$K$52,IF(D194=3,Inputs!$K$53,IF(D194=4,Inputs!$K$54,0))))</f>
        <v>0</v>
      </c>
      <c r="AA194" s="19">
        <f>IF(AND(D194=1,G194=1),Inputs!$L$34,IF(AND(D194=2,G194=1),Inputs!$L$35,IF(AND(D194=3,G194=1),Inputs!$L$36,IF(AND(D194=4,G194=1),Inputs!$L$37,0))))</f>
        <v>0</v>
      </c>
      <c r="AB194" s="19">
        <f>IF(AND(D194=1,G194=1),Inputs!$L$51,IF(AND(D194=2,G194=1),Inputs!$L$52,IF(AND(D194=3,G194=1),Inputs!$L$53,IF(AND(D194=4,G194=1),Inputs!$L$54,0))))</f>
        <v>0</v>
      </c>
      <c r="AC194" s="19">
        <f>IF(AND(D194=1,H194=1),Inputs!$M$34,IF(AND(D194=2,H194=1),Inputs!$M$35,IF(AND(D194=3,H194=1),Inputs!$M$36,IF(AND(D194=4,H194=1),Inputs!$M$37,0))))</f>
        <v>0</v>
      </c>
      <c r="AD194" s="19">
        <f>IF(AND(D194=1,H194=1),Inputs!$M$51,IF(AND(D194=2,H194=1),Inputs!$M$52,IF(AND(D194=3,H194=1),Inputs!$M$53,IF(AND(D194=4,H194=1),Inputs!$M$54,0))))</f>
        <v>0</v>
      </c>
      <c r="AE194" s="19">
        <f>IF(AND(D194=1,I194=1),Inputs!$N$34,IF(AND(D194=2,I194=1),Inputs!$N$35,IF(AND(D194=3,I194=1),Inputs!$N$36,IF(AND(D194=4,I194=1),Inputs!$N$37,0))))</f>
        <v>0</v>
      </c>
      <c r="AF194" s="19">
        <f>IF(AND(D194=1,I194=1),Inputs!$N$51,IF(AND(D194=2,I194=1),Inputs!$N$52,IF(AND(D194=3,I194=1),Inputs!$N$53,IF(AND(D194=4,I194=1),Inputs!$N$54,0))))</f>
        <v>0</v>
      </c>
      <c r="AG194" s="19" t="e">
        <f t="shared" si="28"/>
        <v>#N/A</v>
      </c>
      <c r="AH194" s="19" t="e">
        <f t="shared" si="29"/>
        <v>#N/A</v>
      </c>
      <c r="AI194" s="19" t="e">
        <f t="shared" si="30"/>
        <v>#N/A</v>
      </c>
      <c r="AJ194" s="19" t="e">
        <f>IF(K194=2,Inputs!$B$7,IF(K194=3,Inputs!$B$8,IF(K194=4,Inputs!$B$9,IF(K194=5,Inputs!$B$10,IF(K194=6,Inputs!$B$11)))))</f>
        <v>#N/A</v>
      </c>
      <c r="AK194" s="19">
        <f>Inputs!$B$65+C194</f>
        <v>500</v>
      </c>
      <c r="AL194" s="19" t="e">
        <f t="shared" si="31"/>
        <v>#N/A</v>
      </c>
      <c r="AM194" s="19" t="e">
        <f t="shared" si="32"/>
        <v>#N/A</v>
      </c>
      <c r="AN194" s="19" t="e">
        <f t="shared" si="22"/>
        <v>#N/A</v>
      </c>
      <c r="AO194" s="19" t="e">
        <f t="shared" si="23"/>
        <v>#N/A</v>
      </c>
      <c r="AP194" s="19" t="e">
        <f t="shared" si="24"/>
        <v>#N/A</v>
      </c>
      <c r="AQ194" s="22">
        <f t="shared" si="25"/>
        <v>0</v>
      </c>
      <c r="AR194" s="22">
        <f t="shared" si="26"/>
        <v>0</v>
      </c>
      <c r="AS194" s="22">
        <f>IF(AND(AQ194&gt;=Inputs!$B$15,D194=2),MAX(C194,Inputs!$B$15),AQ194)</f>
        <v>0</v>
      </c>
      <c r="AT194" s="22">
        <f>IF(AND(AR194&gt;=Inputs!$B$15,D194=2),MAX(C194,Inputs!$B$15),AR194)</f>
        <v>0</v>
      </c>
      <c r="AU194" s="22">
        <f>IF(AND(AS194&gt;=Inputs!$B$16,D194&lt;4),MAX(C194,Inputs!$B$16),AS194)</f>
        <v>0</v>
      </c>
      <c r="AV194" s="22">
        <f>IF(AND(AT194&gt;=Inputs!$B$16,D194&lt;4),MAX(C194,Inputs!$B$16),AT194)</f>
        <v>0</v>
      </c>
      <c r="AW194" s="20">
        <f>IF(AU194&gt;Inputs!$B$17,Inputs!$B$17,AU194)</f>
        <v>0</v>
      </c>
      <c r="AX194" s="20">
        <f>IF(AV194&gt;Inputs!$B$17,Inputs!$B$17,AV194)</f>
        <v>0</v>
      </c>
    </row>
    <row r="195" spans="1:50" x14ac:dyDescent="0.25">
      <c r="A195" s="1">
        <f>Levels!A196</f>
        <v>0</v>
      </c>
      <c r="B195" s="1">
        <f>Levels!B196</f>
        <v>0</v>
      </c>
      <c r="C195" s="15">
        <f>IF(AND(E195=0,F195=1),Levels!C196,'2014-2015'!AW195)</f>
        <v>0</v>
      </c>
      <c r="D195" s="1">
        <f>Levels!G196</f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 t="e">
        <f>Levels!AF196</f>
        <v>#N/A</v>
      </c>
      <c r="K195" s="1" t="e">
        <f>Levels!AG196</f>
        <v>#N/A</v>
      </c>
      <c r="L195" s="1" t="e">
        <f t="shared" si="27"/>
        <v>#N/A</v>
      </c>
      <c r="M195" s="19">
        <f>IF(D195=1,Inputs!$J$25,IF(D195=2,Inputs!$J$26,IF(D195=3,Inputs!$J$27,IF(D195=4,Inputs!$J$28,0))))</f>
        <v>0</v>
      </c>
      <c r="N195" s="19">
        <f>IF(D195=1,Inputs!$J$42,IF(D195=2,Inputs!$J$43,IF(D195=3,Inputs!$J$44,IF(D195=4,Inputs!$J$45,0))))</f>
        <v>0</v>
      </c>
      <c r="O195" s="19">
        <f>IF(D195=1,Inputs!$K$25,IF(D195=2,Inputs!$K$26,IF(D195=3,Inputs!$K$27,IF(D195=4,Inputs!$K$28,0))))</f>
        <v>0</v>
      </c>
      <c r="P195" s="19">
        <f>IF(D195=1,Inputs!$K$42,IF(D195=2,Inputs!$K$43,IF(D195=3,Inputs!$K$44,IF(D195=4,Inputs!$K$45,0))))</f>
        <v>0</v>
      </c>
      <c r="Q195" s="19">
        <f>IF(AND(D195=1,G195=1),Inputs!$L$25,IF(AND(D195=2,G195=1),Inputs!$L$26,IF(AND(D195=3,G195=1),Inputs!$L$27,IF(AND(D195=4,G195=1),Inputs!$L$28,0))))</f>
        <v>0</v>
      </c>
      <c r="R195" s="19">
        <f>IF(AND(D195=1,G195=1),Inputs!$L$42,IF(AND(D195=2,G195=1),Inputs!$L$43,IF(AND(D195=3,G195=1),Inputs!$L$44,IF(AND(D195=4,G195=1),Inputs!$L$45,0))))</f>
        <v>0</v>
      </c>
      <c r="S195" s="19">
        <f>IF(AND(D195=1,H195=1),Inputs!$M$25,IF(AND(D195=2,H195=1),Inputs!$M$26,IF(AND(D195=3,H195=1),Inputs!$M$27,IF(AND(D195=4,H195=1),Inputs!$M$28,0))))</f>
        <v>0</v>
      </c>
      <c r="T195" s="19">
        <f>IF(AND(D195=1,H195=1),Inputs!$M$42,IF(AND(D195=2,H195=1),Inputs!$M$43,IF(AND(D195=3,H195=1),Inputs!$M$44,IF(AND(D195=4,H195=1),Inputs!$M$45,0))))</f>
        <v>0</v>
      </c>
      <c r="U195" s="19">
        <f>IF(AND(D195=1,I195=1),Inputs!$N$25,IF(AND(D195=2,I195=1),Inputs!$N$26,IF(AND(D195=3,I195=1),Inputs!$N$27,IF(AND(D195=4,I195=1),Inputs!$N$28,0))))</f>
        <v>0</v>
      </c>
      <c r="V195" s="19">
        <f>IF(AND(D195=1,I195=1),Inputs!$N$42,IF(AND(D195=2,I195=1),Inputs!$N$43,IF(AND(D195=3,I195=1),Inputs!$N$44,IF(AND(D195=4,I195=1),Inputs!$N$45,0))))</f>
        <v>0</v>
      </c>
      <c r="W195" s="19">
        <f>IF(D195=1,Inputs!$J$34,IF(D195=2,Inputs!$J$35,IF(D195=3,Inputs!$J$36,IF(D195=4,Inputs!$J$37,0))))</f>
        <v>0</v>
      </c>
      <c r="X195" s="19">
        <f>IF(D195=1,Inputs!$J$51,IF(D195=2,Inputs!$J$52,IF(D195=3,Inputs!$J$53,IF(D195=4,Inputs!$J$54,0))))</f>
        <v>0</v>
      </c>
      <c r="Y195" s="19">
        <f>IF(D195=1,Inputs!$K$34,IF(D195=2,Inputs!$K$35,IF(D195=3,Inputs!$K$36,IF(D195=4,Inputs!$K$37,0))))</f>
        <v>0</v>
      </c>
      <c r="Z195" s="19">
        <f>IF(D195=1,Inputs!$K$51,IF(D195=2,Inputs!$K$52,IF(D195=3,Inputs!$K$53,IF(D195=4,Inputs!$K$54,0))))</f>
        <v>0</v>
      </c>
      <c r="AA195" s="19">
        <f>IF(AND(D195=1,G195=1),Inputs!$L$34,IF(AND(D195=2,G195=1),Inputs!$L$35,IF(AND(D195=3,G195=1),Inputs!$L$36,IF(AND(D195=4,G195=1),Inputs!$L$37,0))))</f>
        <v>0</v>
      </c>
      <c r="AB195" s="19">
        <f>IF(AND(D195=1,G195=1),Inputs!$L$51,IF(AND(D195=2,G195=1),Inputs!$L$52,IF(AND(D195=3,G195=1),Inputs!$L$53,IF(AND(D195=4,G195=1),Inputs!$L$54,0))))</f>
        <v>0</v>
      </c>
      <c r="AC195" s="19">
        <f>IF(AND(D195=1,H195=1),Inputs!$M$34,IF(AND(D195=2,H195=1),Inputs!$M$35,IF(AND(D195=3,H195=1),Inputs!$M$36,IF(AND(D195=4,H195=1),Inputs!$M$37,0))))</f>
        <v>0</v>
      </c>
      <c r="AD195" s="19">
        <f>IF(AND(D195=1,H195=1),Inputs!$M$51,IF(AND(D195=2,H195=1),Inputs!$M$52,IF(AND(D195=3,H195=1),Inputs!$M$53,IF(AND(D195=4,H195=1),Inputs!$M$54,0))))</f>
        <v>0</v>
      </c>
      <c r="AE195" s="19">
        <f>IF(AND(D195=1,I195=1),Inputs!$N$34,IF(AND(D195=2,I195=1),Inputs!$N$35,IF(AND(D195=3,I195=1),Inputs!$N$36,IF(AND(D195=4,I195=1),Inputs!$N$37,0))))</f>
        <v>0</v>
      </c>
      <c r="AF195" s="19">
        <f>IF(AND(D195=1,I195=1),Inputs!$N$51,IF(AND(D195=2,I195=1),Inputs!$N$52,IF(AND(D195=3,I195=1),Inputs!$N$53,IF(AND(D195=4,I195=1),Inputs!$N$54,0))))</f>
        <v>0</v>
      </c>
      <c r="AG195" s="19" t="e">
        <f t="shared" si="28"/>
        <v>#N/A</v>
      </c>
      <c r="AH195" s="19" t="e">
        <f t="shared" si="29"/>
        <v>#N/A</v>
      </c>
      <c r="AI195" s="19" t="e">
        <f t="shared" si="30"/>
        <v>#N/A</v>
      </c>
      <c r="AJ195" s="19" t="e">
        <f>IF(K195=2,Inputs!$B$7,IF(K195=3,Inputs!$B$8,IF(K195=4,Inputs!$B$9,IF(K195=5,Inputs!$B$10,IF(K195=6,Inputs!$B$11)))))</f>
        <v>#N/A</v>
      </c>
      <c r="AK195" s="19">
        <f>Inputs!$B$65+C195</f>
        <v>500</v>
      </c>
      <c r="AL195" s="19" t="e">
        <f t="shared" si="31"/>
        <v>#N/A</v>
      </c>
      <c r="AM195" s="19" t="e">
        <f t="shared" si="32"/>
        <v>#N/A</v>
      </c>
      <c r="AN195" s="19" t="e">
        <f t="shared" si="22"/>
        <v>#N/A</v>
      </c>
      <c r="AO195" s="19" t="e">
        <f t="shared" si="23"/>
        <v>#N/A</v>
      </c>
      <c r="AP195" s="19" t="e">
        <f t="shared" si="24"/>
        <v>#N/A</v>
      </c>
      <c r="AQ195" s="22">
        <f t="shared" si="25"/>
        <v>0</v>
      </c>
      <c r="AR195" s="22">
        <f t="shared" si="26"/>
        <v>0</v>
      </c>
      <c r="AS195" s="22">
        <f>IF(AND(AQ195&gt;=Inputs!$B$15,D195=2),MAX(C195,Inputs!$B$15),AQ195)</f>
        <v>0</v>
      </c>
      <c r="AT195" s="22">
        <f>IF(AND(AR195&gt;=Inputs!$B$15,D195=2),MAX(C195,Inputs!$B$15),AR195)</f>
        <v>0</v>
      </c>
      <c r="AU195" s="22">
        <f>IF(AND(AS195&gt;=Inputs!$B$16,D195&lt;4),MAX(C195,Inputs!$B$16),AS195)</f>
        <v>0</v>
      </c>
      <c r="AV195" s="22">
        <f>IF(AND(AT195&gt;=Inputs!$B$16,D195&lt;4),MAX(C195,Inputs!$B$16),AT195)</f>
        <v>0</v>
      </c>
      <c r="AW195" s="20">
        <f>IF(AU195&gt;Inputs!$B$17,Inputs!$B$17,AU195)</f>
        <v>0</v>
      </c>
      <c r="AX195" s="20">
        <f>IF(AV195&gt;Inputs!$B$17,Inputs!$B$17,AV195)</f>
        <v>0</v>
      </c>
    </row>
    <row r="196" spans="1:50" x14ac:dyDescent="0.25">
      <c r="A196" s="1">
        <f>Levels!A197</f>
        <v>0</v>
      </c>
      <c r="B196" s="1">
        <f>Levels!B197</f>
        <v>0</v>
      </c>
      <c r="C196" s="15">
        <f>IF(AND(E196=0,F196=1),Levels!C197,'2014-2015'!AW196)</f>
        <v>0</v>
      </c>
      <c r="D196" s="1">
        <f>Levels!G197</f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 t="e">
        <f>Levels!AF197</f>
        <v>#N/A</v>
      </c>
      <c r="K196" s="1" t="e">
        <f>Levels!AG197</f>
        <v>#N/A</v>
      </c>
      <c r="L196" s="1" t="e">
        <f t="shared" si="27"/>
        <v>#N/A</v>
      </c>
      <c r="M196" s="19">
        <f>IF(D196=1,Inputs!$J$25,IF(D196=2,Inputs!$J$26,IF(D196=3,Inputs!$J$27,IF(D196=4,Inputs!$J$28,0))))</f>
        <v>0</v>
      </c>
      <c r="N196" s="19">
        <f>IF(D196=1,Inputs!$J$42,IF(D196=2,Inputs!$J$43,IF(D196=3,Inputs!$J$44,IF(D196=4,Inputs!$J$45,0))))</f>
        <v>0</v>
      </c>
      <c r="O196" s="19">
        <f>IF(D196=1,Inputs!$K$25,IF(D196=2,Inputs!$K$26,IF(D196=3,Inputs!$K$27,IF(D196=4,Inputs!$K$28,0))))</f>
        <v>0</v>
      </c>
      <c r="P196" s="19">
        <f>IF(D196=1,Inputs!$K$42,IF(D196=2,Inputs!$K$43,IF(D196=3,Inputs!$K$44,IF(D196=4,Inputs!$K$45,0))))</f>
        <v>0</v>
      </c>
      <c r="Q196" s="19">
        <f>IF(AND(D196=1,G196=1),Inputs!$L$25,IF(AND(D196=2,G196=1),Inputs!$L$26,IF(AND(D196=3,G196=1),Inputs!$L$27,IF(AND(D196=4,G196=1),Inputs!$L$28,0))))</f>
        <v>0</v>
      </c>
      <c r="R196" s="19">
        <f>IF(AND(D196=1,G196=1),Inputs!$L$42,IF(AND(D196=2,G196=1),Inputs!$L$43,IF(AND(D196=3,G196=1),Inputs!$L$44,IF(AND(D196=4,G196=1),Inputs!$L$45,0))))</f>
        <v>0</v>
      </c>
      <c r="S196" s="19">
        <f>IF(AND(D196=1,H196=1),Inputs!$M$25,IF(AND(D196=2,H196=1),Inputs!$M$26,IF(AND(D196=3,H196=1),Inputs!$M$27,IF(AND(D196=4,H196=1),Inputs!$M$28,0))))</f>
        <v>0</v>
      </c>
      <c r="T196" s="19">
        <f>IF(AND(D196=1,H196=1),Inputs!$M$42,IF(AND(D196=2,H196=1),Inputs!$M$43,IF(AND(D196=3,H196=1),Inputs!$M$44,IF(AND(D196=4,H196=1),Inputs!$M$45,0))))</f>
        <v>0</v>
      </c>
      <c r="U196" s="19">
        <f>IF(AND(D196=1,I196=1),Inputs!$N$25,IF(AND(D196=2,I196=1),Inputs!$N$26,IF(AND(D196=3,I196=1),Inputs!$N$27,IF(AND(D196=4,I196=1),Inputs!$N$28,0))))</f>
        <v>0</v>
      </c>
      <c r="V196" s="19">
        <f>IF(AND(D196=1,I196=1),Inputs!$N$42,IF(AND(D196=2,I196=1),Inputs!$N$43,IF(AND(D196=3,I196=1),Inputs!$N$44,IF(AND(D196=4,I196=1),Inputs!$N$45,0))))</f>
        <v>0</v>
      </c>
      <c r="W196" s="19">
        <f>IF(D196=1,Inputs!$J$34,IF(D196=2,Inputs!$J$35,IF(D196=3,Inputs!$J$36,IF(D196=4,Inputs!$J$37,0))))</f>
        <v>0</v>
      </c>
      <c r="X196" s="19">
        <f>IF(D196=1,Inputs!$J$51,IF(D196=2,Inputs!$J$52,IF(D196=3,Inputs!$J$53,IF(D196=4,Inputs!$J$54,0))))</f>
        <v>0</v>
      </c>
      <c r="Y196" s="19">
        <f>IF(D196=1,Inputs!$K$34,IF(D196=2,Inputs!$K$35,IF(D196=3,Inputs!$K$36,IF(D196=4,Inputs!$K$37,0))))</f>
        <v>0</v>
      </c>
      <c r="Z196" s="19">
        <f>IF(D196=1,Inputs!$K$51,IF(D196=2,Inputs!$K$52,IF(D196=3,Inputs!$K$53,IF(D196=4,Inputs!$K$54,0))))</f>
        <v>0</v>
      </c>
      <c r="AA196" s="19">
        <f>IF(AND(D196=1,G196=1),Inputs!$L$34,IF(AND(D196=2,G196=1),Inputs!$L$35,IF(AND(D196=3,G196=1),Inputs!$L$36,IF(AND(D196=4,G196=1),Inputs!$L$37,0))))</f>
        <v>0</v>
      </c>
      <c r="AB196" s="19">
        <f>IF(AND(D196=1,G196=1),Inputs!$L$51,IF(AND(D196=2,G196=1),Inputs!$L$52,IF(AND(D196=3,G196=1),Inputs!$L$53,IF(AND(D196=4,G196=1),Inputs!$L$54,0))))</f>
        <v>0</v>
      </c>
      <c r="AC196" s="19">
        <f>IF(AND(D196=1,H196=1),Inputs!$M$34,IF(AND(D196=2,H196=1),Inputs!$M$35,IF(AND(D196=3,H196=1),Inputs!$M$36,IF(AND(D196=4,H196=1),Inputs!$M$37,0))))</f>
        <v>0</v>
      </c>
      <c r="AD196" s="19">
        <f>IF(AND(D196=1,H196=1),Inputs!$M$51,IF(AND(D196=2,H196=1),Inputs!$M$52,IF(AND(D196=3,H196=1),Inputs!$M$53,IF(AND(D196=4,H196=1),Inputs!$M$54,0))))</f>
        <v>0</v>
      </c>
      <c r="AE196" s="19">
        <f>IF(AND(D196=1,I196=1),Inputs!$N$34,IF(AND(D196=2,I196=1),Inputs!$N$35,IF(AND(D196=3,I196=1),Inputs!$N$36,IF(AND(D196=4,I196=1),Inputs!$N$37,0))))</f>
        <v>0</v>
      </c>
      <c r="AF196" s="19">
        <f>IF(AND(D196=1,I196=1),Inputs!$N$51,IF(AND(D196=2,I196=1),Inputs!$N$52,IF(AND(D196=3,I196=1),Inputs!$N$53,IF(AND(D196=4,I196=1),Inputs!$N$54,0))))</f>
        <v>0</v>
      </c>
      <c r="AG196" s="19" t="e">
        <f t="shared" si="28"/>
        <v>#N/A</v>
      </c>
      <c r="AH196" s="19" t="e">
        <f t="shared" si="29"/>
        <v>#N/A</v>
      </c>
      <c r="AI196" s="19" t="e">
        <f t="shared" si="30"/>
        <v>#N/A</v>
      </c>
      <c r="AJ196" s="19" t="e">
        <f>IF(K196=2,Inputs!$B$7,IF(K196=3,Inputs!$B$8,IF(K196=4,Inputs!$B$9,IF(K196=5,Inputs!$B$10,IF(K196=6,Inputs!$B$11)))))</f>
        <v>#N/A</v>
      </c>
      <c r="AK196" s="19">
        <f>Inputs!$B$65+C196</f>
        <v>500</v>
      </c>
      <c r="AL196" s="19" t="e">
        <f t="shared" si="31"/>
        <v>#N/A</v>
      </c>
      <c r="AM196" s="19" t="e">
        <f t="shared" si="32"/>
        <v>#N/A</v>
      </c>
      <c r="AN196" s="19" t="e">
        <f t="shared" ref="AN196:AN259" si="33">AL196+SUM(AA196,AC196,AE196,Q196,S196,U196)</f>
        <v>#N/A</v>
      </c>
      <c r="AO196" s="19" t="e">
        <f t="shared" ref="AO196:AO259" si="34">IF(L196="Increment",AG196,IF(L196="Leap",AM196))</f>
        <v>#N/A</v>
      </c>
      <c r="AP196" s="19" t="e">
        <f t="shared" ref="AP196:AP259" si="35">IF(L196="Increment",AH196,IF(L196="Leap",AN196))</f>
        <v>#N/A</v>
      </c>
      <c r="AQ196" s="22">
        <f t="shared" ref="AQ196:AQ259" si="36">IF(F196=1,AO196,0)</f>
        <v>0</v>
      </c>
      <c r="AR196" s="22">
        <f t="shared" ref="AR196:AR259" si="37">IF(F196=1,AP196,0)</f>
        <v>0</v>
      </c>
      <c r="AS196" s="22">
        <f>IF(AND(AQ196&gt;=Inputs!$B$15,D196=2),MAX(C196,Inputs!$B$15),AQ196)</f>
        <v>0</v>
      </c>
      <c r="AT196" s="22">
        <f>IF(AND(AR196&gt;=Inputs!$B$15,D196=2),MAX(C196,Inputs!$B$15),AR196)</f>
        <v>0</v>
      </c>
      <c r="AU196" s="22">
        <f>IF(AND(AS196&gt;=Inputs!$B$16,D196&lt;4),MAX(C196,Inputs!$B$16),AS196)</f>
        <v>0</v>
      </c>
      <c r="AV196" s="22">
        <f>IF(AND(AT196&gt;=Inputs!$B$16,D196&lt;4),MAX(C196,Inputs!$B$16),AT196)</f>
        <v>0</v>
      </c>
      <c r="AW196" s="20">
        <f>IF(AU196&gt;Inputs!$B$17,Inputs!$B$17,AU196)</f>
        <v>0</v>
      </c>
      <c r="AX196" s="20">
        <f>IF(AV196&gt;Inputs!$B$17,Inputs!$B$17,AV196)</f>
        <v>0</v>
      </c>
    </row>
    <row r="197" spans="1:50" x14ac:dyDescent="0.25">
      <c r="A197" s="1">
        <f>Levels!A198</f>
        <v>0</v>
      </c>
      <c r="B197" s="1">
        <f>Levels!B198</f>
        <v>0</v>
      </c>
      <c r="C197" s="15">
        <f>IF(AND(E197=0,F197=1),Levels!C198,'2014-2015'!AW197)</f>
        <v>0</v>
      </c>
      <c r="D197" s="1">
        <f>Levels!G198</f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 t="e">
        <f>Levels!AF198</f>
        <v>#N/A</v>
      </c>
      <c r="K197" s="1" t="e">
        <f>Levels!AG198</f>
        <v>#N/A</v>
      </c>
      <c r="L197" s="1" t="e">
        <f t="shared" ref="L197:L260" si="38">IF(K197&gt;J197,"Leap","Increment")</f>
        <v>#N/A</v>
      </c>
      <c r="M197" s="19">
        <f>IF(D197=1,Inputs!$J$25,IF(D197=2,Inputs!$J$26,IF(D197=3,Inputs!$J$27,IF(D197=4,Inputs!$J$28,0))))</f>
        <v>0</v>
      </c>
      <c r="N197" s="19">
        <f>IF(D197=1,Inputs!$J$42,IF(D197=2,Inputs!$J$43,IF(D197=3,Inputs!$J$44,IF(D197=4,Inputs!$J$45,0))))</f>
        <v>0</v>
      </c>
      <c r="O197" s="19">
        <f>IF(D197=1,Inputs!$K$25,IF(D197=2,Inputs!$K$26,IF(D197=3,Inputs!$K$27,IF(D197=4,Inputs!$K$28,0))))</f>
        <v>0</v>
      </c>
      <c r="P197" s="19">
        <f>IF(D197=1,Inputs!$K$42,IF(D197=2,Inputs!$K$43,IF(D197=3,Inputs!$K$44,IF(D197=4,Inputs!$K$45,0))))</f>
        <v>0</v>
      </c>
      <c r="Q197" s="19">
        <f>IF(AND(D197=1,G197=1),Inputs!$L$25,IF(AND(D197=2,G197=1),Inputs!$L$26,IF(AND(D197=3,G197=1),Inputs!$L$27,IF(AND(D197=4,G197=1),Inputs!$L$28,0))))</f>
        <v>0</v>
      </c>
      <c r="R197" s="19">
        <f>IF(AND(D197=1,G197=1),Inputs!$L$42,IF(AND(D197=2,G197=1),Inputs!$L$43,IF(AND(D197=3,G197=1),Inputs!$L$44,IF(AND(D197=4,G197=1),Inputs!$L$45,0))))</f>
        <v>0</v>
      </c>
      <c r="S197" s="19">
        <f>IF(AND(D197=1,H197=1),Inputs!$M$25,IF(AND(D197=2,H197=1),Inputs!$M$26,IF(AND(D197=3,H197=1),Inputs!$M$27,IF(AND(D197=4,H197=1),Inputs!$M$28,0))))</f>
        <v>0</v>
      </c>
      <c r="T197" s="19">
        <f>IF(AND(D197=1,H197=1),Inputs!$M$42,IF(AND(D197=2,H197=1),Inputs!$M$43,IF(AND(D197=3,H197=1),Inputs!$M$44,IF(AND(D197=4,H197=1),Inputs!$M$45,0))))</f>
        <v>0</v>
      </c>
      <c r="U197" s="19">
        <f>IF(AND(D197=1,I197=1),Inputs!$N$25,IF(AND(D197=2,I197=1),Inputs!$N$26,IF(AND(D197=3,I197=1),Inputs!$N$27,IF(AND(D197=4,I197=1),Inputs!$N$28,0))))</f>
        <v>0</v>
      </c>
      <c r="V197" s="19">
        <f>IF(AND(D197=1,I197=1),Inputs!$N$42,IF(AND(D197=2,I197=1),Inputs!$N$43,IF(AND(D197=3,I197=1),Inputs!$N$44,IF(AND(D197=4,I197=1),Inputs!$N$45,0))))</f>
        <v>0</v>
      </c>
      <c r="W197" s="19">
        <f>IF(D197=1,Inputs!$J$34,IF(D197=2,Inputs!$J$35,IF(D197=3,Inputs!$J$36,IF(D197=4,Inputs!$J$37,0))))</f>
        <v>0</v>
      </c>
      <c r="X197" s="19">
        <f>IF(D197=1,Inputs!$J$51,IF(D197=2,Inputs!$J$52,IF(D197=3,Inputs!$J$53,IF(D197=4,Inputs!$J$54,0))))</f>
        <v>0</v>
      </c>
      <c r="Y197" s="19">
        <f>IF(D197=1,Inputs!$K$34,IF(D197=2,Inputs!$K$35,IF(D197=3,Inputs!$K$36,IF(D197=4,Inputs!$K$37,0))))</f>
        <v>0</v>
      </c>
      <c r="Z197" s="19">
        <f>IF(D197=1,Inputs!$K$51,IF(D197=2,Inputs!$K$52,IF(D197=3,Inputs!$K$53,IF(D197=4,Inputs!$K$54,0))))</f>
        <v>0</v>
      </c>
      <c r="AA197" s="19">
        <f>IF(AND(D197=1,G197=1),Inputs!$L$34,IF(AND(D197=2,G197=1),Inputs!$L$35,IF(AND(D197=3,G197=1),Inputs!$L$36,IF(AND(D197=4,G197=1),Inputs!$L$37,0))))</f>
        <v>0</v>
      </c>
      <c r="AB197" s="19">
        <f>IF(AND(D197=1,G197=1),Inputs!$L$51,IF(AND(D197=2,G197=1),Inputs!$L$52,IF(AND(D197=3,G197=1),Inputs!$L$53,IF(AND(D197=4,G197=1),Inputs!$L$54,0))))</f>
        <v>0</v>
      </c>
      <c r="AC197" s="19">
        <f>IF(AND(D197=1,H197=1),Inputs!$M$34,IF(AND(D197=2,H197=1),Inputs!$M$35,IF(AND(D197=3,H197=1),Inputs!$M$36,IF(AND(D197=4,H197=1),Inputs!$M$37,0))))</f>
        <v>0</v>
      </c>
      <c r="AD197" s="19">
        <f>IF(AND(D197=1,H197=1),Inputs!$M$51,IF(AND(D197=2,H197=1),Inputs!$M$52,IF(AND(D197=3,H197=1),Inputs!$M$53,IF(AND(D197=4,H197=1),Inputs!$M$54,0))))</f>
        <v>0</v>
      </c>
      <c r="AE197" s="19">
        <f>IF(AND(D197=1,I197=1),Inputs!$N$34,IF(AND(D197=2,I197=1),Inputs!$N$35,IF(AND(D197=3,I197=1),Inputs!$N$36,IF(AND(D197=4,I197=1),Inputs!$N$37,0))))</f>
        <v>0</v>
      </c>
      <c r="AF197" s="19">
        <f>IF(AND(D197=1,I197=1),Inputs!$N$51,IF(AND(D197=2,I197=1),Inputs!$N$52,IF(AND(D197=3,I197=1),Inputs!$N$53,IF(AND(D197=4,I197=1),Inputs!$N$54,0))))</f>
        <v>0</v>
      </c>
      <c r="AG197" s="19" t="e">
        <f t="shared" ref="AG197:AG260" si="39">IF(J197&lt;6,SUM(C197,M197,O197,Q197,S197,U197),IF(J197=6,SUM(C197,N197,P197,R197,T197,V197),C197))</f>
        <v>#N/A</v>
      </c>
      <c r="AH197" s="19" t="e">
        <f t="shared" ref="AH197:AH260" si="40">IF(J197&lt;6,SUM(C197,M197,O197,Q197,S197,U197,W197,Y197,AA197,AC197,AE197),IF(J197=6,SUM(C197,N197,P197,R197,T197,V197,X197,Z197,AB197,AD197,AF197)))</f>
        <v>#N/A</v>
      </c>
      <c r="AI197" s="19" t="e">
        <f t="shared" ref="AI197:AI260" si="41">AH197-AG197</f>
        <v>#N/A</v>
      </c>
      <c r="AJ197" s="19" t="e">
        <f>IF(K197=2,Inputs!$B$7,IF(K197=3,Inputs!$B$8,IF(K197=4,Inputs!$B$9,IF(K197=5,Inputs!$B$10,IF(K197=6,Inputs!$B$11)))))</f>
        <v>#N/A</v>
      </c>
      <c r="AK197" s="19">
        <f>Inputs!$B$65+C197</f>
        <v>500</v>
      </c>
      <c r="AL197" s="19" t="e">
        <f t="shared" ref="AL197:AL260" si="42">MAX(AJ197:AK197)</f>
        <v>#N/A</v>
      </c>
      <c r="AM197" s="19" t="e">
        <f t="shared" ref="AM197:AM260" si="43">AL197+SUM(Q197,S197,U197)</f>
        <v>#N/A</v>
      </c>
      <c r="AN197" s="19" t="e">
        <f t="shared" si="33"/>
        <v>#N/A</v>
      </c>
      <c r="AO197" s="19" t="e">
        <f t="shared" si="34"/>
        <v>#N/A</v>
      </c>
      <c r="AP197" s="19" t="e">
        <f t="shared" si="35"/>
        <v>#N/A</v>
      </c>
      <c r="AQ197" s="22">
        <f t="shared" si="36"/>
        <v>0</v>
      </c>
      <c r="AR197" s="22">
        <f t="shared" si="37"/>
        <v>0</v>
      </c>
      <c r="AS197" s="22">
        <f>IF(AND(AQ197&gt;=Inputs!$B$15,D197=2),MAX(C197,Inputs!$B$15),AQ197)</f>
        <v>0</v>
      </c>
      <c r="AT197" s="22">
        <f>IF(AND(AR197&gt;=Inputs!$B$15,D197=2),MAX(C197,Inputs!$B$15),AR197)</f>
        <v>0</v>
      </c>
      <c r="AU197" s="22">
        <f>IF(AND(AS197&gt;=Inputs!$B$16,D197&lt;4),MAX(C197,Inputs!$B$16),AS197)</f>
        <v>0</v>
      </c>
      <c r="AV197" s="22">
        <f>IF(AND(AT197&gt;=Inputs!$B$16,D197&lt;4),MAX(C197,Inputs!$B$16),AT197)</f>
        <v>0</v>
      </c>
      <c r="AW197" s="20">
        <f>IF(AU197&gt;Inputs!$B$17,Inputs!$B$17,AU197)</f>
        <v>0</v>
      </c>
      <c r="AX197" s="20">
        <f>IF(AV197&gt;Inputs!$B$17,Inputs!$B$17,AV197)</f>
        <v>0</v>
      </c>
    </row>
    <row r="198" spans="1:50" x14ac:dyDescent="0.25">
      <c r="A198" s="1">
        <f>Levels!A199</f>
        <v>0</v>
      </c>
      <c r="B198" s="1">
        <f>Levels!B199</f>
        <v>0</v>
      </c>
      <c r="C198" s="15">
        <f>IF(AND(E198=0,F198=1),Levels!C199,'2014-2015'!AW198)</f>
        <v>0</v>
      </c>
      <c r="D198" s="1">
        <f>Levels!G199</f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 t="e">
        <f>Levels!AF199</f>
        <v>#N/A</v>
      </c>
      <c r="K198" s="1" t="e">
        <f>Levels!AG199</f>
        <v>#N/A</v>
      </c>
      <c r="L198" s="1" t="e">
        <f t="shared" si="38"/>
        <v>#N/A</v>
      </c>
      <c r="M198" s="19">
        <f>IF(D198=1,Inputs!$J$25,IF(D198=2,Inputs!$J$26,IF(D198=3,Inputs!$J$27,IF(D198=4,Inputs!$J$28,0))))</f>
        <v>0</v>
      </c>
      <c r="N198" s="19">
        <f>IF(D198=1,Inputs!$J$42,IF(D198=2,Inputs!$J$43,IF(D198=3,Inputs!$J$44,IF(D198=4,Inputs!$J$45,0))))</f>
        <v>0</v>
      </c>
      <c r="O198" s="19">
        <f>IF(D198=1,Inputs!$K$25,IF(D198=2,Inputs!$K$26,IF(D198=3,Inputs!$K$27,IF(D198=4,Inputs!$K$28,0))))</f>
        <v>0</v>
      </c>
      <c r="P198" s="19">
        <f>IF(D198=1,Inputs!$K$42,IF(D198=2,Inputs!$K$43,IF(D198=3,Inputs!$K$44,IF(D198=4,Inputs!$K$45,0))))</f>
        <v>0</v>
      </c>
      <c r="Q198" s="19">
        <f>IF(AND(D198=1,G198=1),Inputs!$L$25,IF(AND(D198=2,G198=1),Inputs!$L$26,IF(AND(D198=3,G198=1),Inputs!$L$27,IF(AND(D198=4,G198=1),Inputs!$L$28,0))))</f>
        <v>0</v>
      </c>
      <c r="R198" s="19">
        <f>IF(AND(D198=1,G198=1),Inputs!$L$42,IF(AND(D198=2,G198=1),Inputs!$L$43,IF(AND(D198=3,G198=1),Inputs!$L$44,IF(AND(D198=4,G198=1),Inputs!$L$45,0))))</f>
        <v>0</v>
      </c>
      <c r="S198" s="19">
        <f>IF(AND(D198=1,H198=1),Inputs!$M$25,IF(AND(D198=2,H198=1),Inputs!$M$26,IF(AND(D198=3,H198=1),Inputs!$M$27,IF(AND(D198=4,H198=1),Inputs!$M$28,0))))</f>
        <v>0</v>
      </c>
      <c r="T198" s="19">
        <f>IF(AND(D198=1,H198=1),Inputs!$M$42,IF(AND(D198=2,H198=1),Inputs!$M$43,IF(AND(D198=3,H198=1),Inputs!$M$44,IF(AND(D198=4,H198=1),Inputs!$M$45,0))))</f>
        <v>0</v>
      </c>
      <c r="U198" s="19">
        <f>IF(AND(D198=1,I198=1),Inputs!$N$25,IF(AND(D198=2,I198=1),Inputs!$N$26,IF(AND(D198=3,I198=1),Inputs!$N$27,IF(AND(D198=4,I198=1),Inputs!$N$28,0))))</f>
        <v>0</v>
      </c>
      <c r="V198" s="19">
        <f>IF(AND(D198=1,I198=1),Inputs!$N$42,IF(AND(D198=2,I198=1),Inputs!$N$43,IF(AND(D198=3,I198=1),Inputs!$N$44,IF(AND(D198=4,I198=1),Inputs!$N$45,0))))</f>
        <v>0</v>
      </c>
      <c r="W198" s="19">
        <f>IF(D198=1,Inputs!$J$34,IF(D198=2,Inputs!$J$35,IF(D198=3,Inputs!$J$36,IF(D198=4,Inputs!$J$37,0))))</f>
        <v>0</v>
      </c>
      <c r="X198" s="19">
        <f>IF(D198=1,Inputs!$J$51,IF(D198=2,Inputs!$J$52,IF(D198=3,Inputs!$J$53,IF(D198=4,Inputs!$J$54,0))))</f>
        <v>0</v>
      </c>
      <c r="Y198" s="19">
        <f>IF(D198=1,Inputs!$K$34,IF(D198=2,Inputs!$K$35,IF(D198=3,Inputs!$K$36,IF(D198=4,Inputs!$K$37,0))))</f>
        <v>0</v>
      </c>
      <c r="Z198" s="19">
        <f>IF(D198=1,Inputs!$K$51,IF(D198=2,Inputs!$K$52,IF(D198=3,Inputs!$K$53,IF(D198=4,Inputs!$K$54,0))))</f>
        <v>0</v>
      </c>
      <c r="AA198" s="19">
        <f>IF(AND(D198=1,G198=1),Inputs!$L$34,IF(AND(D198=2,G198=1),Inputs!$L$35,IF(AND(D198=3,G198=1),Inputs!$L$36,IF(AND(D198=4,G198=1),Inputs!$L$37,0))))</f>
        <v>0</v>
      </c>
      <c r="AB198" s="19">
        <f>IF(AND(D198=1,G198=1),Inputs!$L$51,IF(AND(D198=2,G198=1),Inputs!$L$52,IF(AND(D198=3,G198=1),Inputs!$L$53,IF(AND(D198=4,G198=1),Inputs!$L$54,0))))</f>
        <v>0</v>
      </c>
      <c r="AC198" s="19">
        <f>IF(AND(D198=1,H198=1),Inputs!$M$34,IF(AND(D198=2,H198=1),Inputs!$M$35,IF(AND(D198=3,H198=1),Inputs!$M$36,IF(AND(D198=4,H198=1),Inputs!$M$37,0))))</f>
        <v>0</v>
      </c>
      <c r="AD198" s="19">
        <f>IF(AND(D198=1,H198=1),Inputs!$M$51,IF(AND(D198=2,H198=1),Inputs!$M$52,IF(AND(D198=3,H198=1),Inputs!$M$53,IF(AND(D198=4,H198=1),Inputs!$M$54,0))))</f>
        <v>0</v>
      </c>
      <c r="AE198" s="19">
        <f>IF(AND(D198=1,I198=1),Inputs!$N$34,IF(AND(D198=2,I198=1),Inputs!$N$35,IF(AND(D198=3,I198=1),Inputs!$N$36,IF(AND(D198=4,I198=1),Inputs!$N$37,0))))</f>
        <v>0</v>
      </c>
      <c r="AF198" s="19">
        <f>IF(AND(D198=1,I198=1),Inputs!$N$51,IF(AND(D198=2,I198=1),Inputs!$N$52,IF(AND(D198=3,I198=1),Inputs!$N$53,IF(AND(D198=4,I198=1),Inputs!$N$54,0))))</f>
        <v>0</v>
      </c>
      <c r="AG198" s="19" t="e">
        <f t="shared" si="39"/>
        <v>#N/A</v>
      </c>
      <c r="AH198" s="19" t="e">
        <f t="shared" si="40"/>
        <v>#N/A</v>
      </c>
      <c r="AI198" s="19" t="e">
        <f t="shared" si="41"/>
        <v>#N/A</v>
      </c>
      <c r="AJ198" s="19" t="e">
        <f>IF(K198=2,Inputs!$B$7,IF(K198=3,Inputs!$B$8,IF(K198=4,Inputs!$B$9,IF(K198=5,Inputs!$B$10,IF(K198=6,Inputs!$B$11)))))</f>
        <v>#N/A</v>
      </c>
      <c r="AK198" s="19">
        <f>Inputs!$B$65+C198</f>
        <v>500</v>
      </c>
      <c r="AL198" s="19" t="e">
        <f t="shared" si="42"/>
        <v>#N/A</v>
      </c>
      <c r="AM198" s="19" t="e">
        <f t="shared" si="43"/>
        <v>#N/A</v>
      </c>
      <c r="AN198" s="19" t="e">
        <f t="shared" si="33"/>
        <v>#N/A</v>
      </c>
      <c r="AO198" s="19" t="e">
        <f t="shared" si="34"/>
        <v>#N/A</v>
      </c>
      <c r="AP198" s="19" t="e">
        <f t="shared" si="35"/>
        <v>#N/A</v>
      </c>
      <c r="AQ198" s="22">
        <f t="shared" si="36"/>
        <v>0</v>
      </c>
      <c r="AR198" s="22">
        <f t="shared" si="37"/>
        <v>0</v>
      </c>
      <c r="AS198" s="22">
        <f>IF(AND(AQ198&gt;=Inputs!$B$15,D198=2),MAX(C198,Inputs!$B$15),AQ198)</f>
        <v>0</v>
      </c>
      <c r="AT198" s="22">
        <f>IF(AND(AR198&gt;=Inputs!$B$15,D198=2),MAX(C198,Inputs!$B$15),AR198)</f>
        <v>0</v>
      </c>
      <c r="AU198" s="22">
        <f>IF(AND(AS198&gt;=Inputs!$B$16,D198&lt;4),MAX(C198,Inputs!$B$16),AS198)</f>
        <v>0</v>
      </c>
      <c r="AV198" s="22">
        <f>IF(AND(AT198&gt;=Inputs!$B$16,D198&lt;4),MAX(C198,Inputs!$B$16),AT198)</f>
        <v>0</v>
      </c>
      <c r="AW198" s="20">
        <f>IF(AU198&gt;Inputs!$B$17,Inputs!$B$17,AU198)</f>
        <v>0</v>
      </c>
      <c r="AX198" s="20">
        <f>IF(AV198&gt;Inputs!$B$17,Inputs!$B$17,AV198)</f>
        <v>0</v>
      </c>
    </row>
    <row r="199" spans="1:50" x14ac:dyDescent="0.25">
      <c r="A199" s="1">
        <f>Levels!A200</f>
        <v>0</v>
      </c>
      <c r="B199" s="1">
        <f>Levels!B200</f>
        <v>0</v>
      </c>
      <c r="C199" s="15">
        <f>IF(AND(E199=0,F199=1),Levels!C200,'2014-2015'!AW199)</f>
        <v>0</v>
      </c>
      <c r="D199" s="1">
        <f>Levels!G200</f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 t="e">
        <f>Levels!AF200</f>
        <v>#N/A</v>
      </c>
      <c r="K199" s="1" t="e">
        <f>Levels!AG200</f>
        <v>#N/A</v>
      </c>
      <c r="L199" s="1" t="e">
        <f t="shared" si="38"/>
        <v>#N/A</v>
      </c>
      <c r="M199" s="19">
        <f>IF(D199=1,Inputs!$J$25,IF(D199=2,Inputs!$J$26,IF(D199=3,Inputs!$J$27,IF(D199=4,Inputs!$J$28,0))))</f>
        <v>0</v>
      </c>
      <c r="N199" s="19">
        <f>IF(D199=1,Inputs!$J$42,IF(D199=2,Inputs!$J$43,IF(D199=3,Inputs!$J$44,IF(D199=4,Inputs!$J$45,0))))</f>
        <v>0</v>
      </c>
      <c r="O199" s="19">
        <f>IF(D199=1,Inputs!$K$25,IF(D199=2,Inputs!$K$26,IF(D199=3,Inputs!$K$27,IF(D199=4,Inputs!$K$28,0))))</f>
        <v>0</v>
      </c>
      <c r="P199" s="19">
        <f>IF(D199=1,Inputs!$K$42,IF(D199=2,Inputs!$K$43,IF(D199=3,Inputs!$K$44,IF(D199=4,Inputs!$K$45,0))))</f>
        <v>0</v>
      </c>
      <c r="Q199" s="19">
        <f>IF(AND(D199=1,G199=1),Inputs!$L$25,IF(AND(D199=2,G199=1),Inputs!$L$26,IF(AND(D199=3,G199=1),Inputs!$L$27,IF(AND(D199=4,G199=1),Inputs!$L$28,0))))</f>
        <v>0</v>
      </c>
      <c r="R199" s="19">
        <f>IF(AND(D199=1,G199=1),Inputs!$L$42,IF(AND(D199=2,G199=1),Inputs!$L$43,IF(AND(D199=3,G199=1),Inputs!$L$44,IF(AND(D199=4,G199=1),Inputs!$L$45,0))))</f>
        <v>0</v>
      </c>
      <c r="S199" s="19">
        <f>IF(AND(D199=1,H199=1),Inputs!$M$25,IF(AND(D199=2,H199=1),Inputs!$M$26,IF(AND(D199=3,H199=1),Inputs!$M$27,IF(AND(D199=4,H199=1),Inputs!$M$28,0))))</f>
        <v>0</v>
      </c>
      <c r="T199" s="19">
        <f>IF(AND(D199=1,H199=1),Inputs!$M$42,IF(AND(D199=2,H199=1),Inputs!$M$43,IF(AND(D199=3,H199=1),Inputs!$M$44,IF(AND(D199=4,H199=1),Inputs!$M$45,0))))</f>
        <v>0</v>
      </c>
      <c r="U199" s="19">
        <f>IF(AND(D199=1,I199=1),Inputs!$N$25,IF(AND(D199=2,I199=1),Inputs!$N$26,IF(AND(D199=3,I199=1),Inputs!$N$27,IF(AND(D199=4,I199=1),Inputs!$N$28,0))))</f>
        <v>0</v>
      </c>
      <c r="V199" s="19">
        <f>IF(AND(D199=1,I199=1),Inputs!$N$42,IF(AND(D199=2,I199=1),Inputs!$N$43,IF(AND(D199=3,I199=1),Inputs!$N$44,IF(AND(D199=4,I199=1),Inputs!$N$45,0))))</f>
        <v>0</v>
      </c>
      <c r="W199" s="19">
        <f>IF(D199=1,Inputs!$J$34,IF(D199=2,Inputs!$J$35,IF(D199=3,Inputs!$J$36,IF(D199=4,Inputs!$J$37,0))))</f>
        <v>0</v>
      </c>
      <c r="X199" s="19">
        <f>IF(D199=1,Inputs!$J$51,IF(D199=2,Inputs!$J$52,IF(D199=3,Inputs!$J$53,IF(D199=4,Inputs!$J$54,0))))</f>
        <v>0</v>
      </c>
      <c r="Y199" s="19">
        <f>IF(D199=1,Inputs!$K$34,IF(D199=2,Inputs!$K$35,IF(D199=3,Inputs!$K$36,IF(D199=4,Inputs!$K$37,0))))</f>
        <v>0</v>
      </c>
      <c r="Z199" s="19">
        <f>IF(D199=1,Inputs!$K$51,IF(D199=2,Inputs!$K$52,IF(D199=3,Inputs!$K$53,IF(D199=4,Inputs!$K$54,0))))</f>
        <v>0</v>
      </c>
      <c r="AA199" s="19">
        <f>IF(AND(D199=1,G199=1),Inputs!$L$34,IF(AND(D199=2,G199=1),Inputs!$L$35,IF(AND(D199=3,G199=1),Inputs!$L$36,IF(AND(D199=4,G199=1),Inputs!$L$37,0))))</f>
        <v>0</v>
      </c>
      <c r="AB199" s="19">
        <f>IF(AND(D199=1,G199=1),Inputs!$L$51,IF(AND(D199=2,G199=1),Inputs!$L$52,IF(AND(D199=3,G199=1),Inputs!$L$53,IF(AND(D199=4,G199=1),Inputs!$L$54,0))))</f>
        <v>0</v>
      </c>
      <c r="AC199" s="19">
        <f>IF(AND(D199=1,H199=1),Inputs!$M$34,IF(AND(D199=2,H199=1),Inputs!$M$35,IF(AND(D199=3,H199=1),Inputs!$M$36,IF(AND(D199=4,H199=1),Inputs!$M$37,0))))</f>
        <v>0</v>
      </c>
      <c r="AD199" s="19">
        <f>IF(AND(D199=1,H199=1),Inputs!$M$51,IF(AND(D199=2,H199=1),Inputs!$M$52,IF(AND(D199=3,H199=1),Inputs!$M$53,IF(AND(D199=4,H199=1),Inputs!$M$54,0))))</f>
        <v>0</v>
      </c>
      <c r="AE199" s="19">
        <f>IF(AND(D199=1,I199=1),Inputs!$N$34,IF(AND(D199=2,I199=1),Inputs!$N$35,IF(AND(D199=3,I199=1),Inputs!$N$36,IF(AND(D199=4,I199=1),Inputs!$N$37,0))))</f>
        <v>0</v>
      </c>
      <c r="AF199" s="19">
        <f>IF(AND(D199=1,I199=1),Inputs!$N$51,IF(AND(D199=2,I199=1),Inputs!$N$52,IF(AND(D199=3,I199=1),Inputs!$N$53,IF(AND(D199=4,I199=1),Inputs!$N$54,0))))</f>
        <v>0</v>
      </c>
      <c r="AG199" s="19" t="e">
        <f t="shared" si="39"/>
        <v>#N/A</v>
      </c>
      <c r="AH199" s="19" t="e">
        <f t="shared" si="40"/>
        <v>#N/A</v>
      </c>
      <c r="AI199" s="19" t="e">
        <f t="shared" si="41"/>
        <v>#N/A</v>
      </c>
      <c r="AJ199" s="19" t="e">
        <f>IF(K199=2,Inputs!$B$7,IF(K199=3,Inputs!$B$8,IF(K199=4,Inputs!$B$9,IF(K199=5,Inputs!$B$10,IF(K199=6,Inputs!$B$11)))))</f>
        <v>#N/A</v>
      </c>
      <c r="AK199" s="19">
        <f>Inputs!$B$65+C199</f>
        <v>500</v>
      </c>
      <c r="AL199" s="19" t="e">
        <f t="shared" si="42"/>
        <v>#N/A</v>
      </c>
      <c r="AM199" s="19" t="e">
        <f t="shared" si="43"/>
        <v>#N/A</v>
      </c>
      <c r="AN199" s="19" t="e">
        <f t="shared" si="33"/>
        <v>#N/A</v>
      </c>
      <c r="AO199" s="19" t="e">
        <f t="shared" si="34"/>
        <v>#N/A</v>
      </c>
      <c r="AP199" s="19" t="e">
        <f t="shared" si="35"/>
        <v>#N/A</v>
      </c>
      <c r="AQ199" s="22">
        <f t="shared" si="36"/>
        <v>0</v>
      </c>
      <c r="AR199" s="22">
        <f t="shared" si="37"/>
        <v>0</v>
      </c>
      <c r="AS199" s="22">
        <f>IF(AND(AQ199&gt;=Inputs!$B$15,D199=2),MAX(C199,Inputs!$B$15),AQ199)</f>
        <v>0</v>
      </c>
      <c r="AT199" s="22">
        <f>IF(AND(AR199&gt;=Inputs!$B$15,D199=2),MAX(C199,Inputs!$B$15),AR199)</f>
        <v>0</v>
      </c>
      <c r="AU199" s="22">
        <f>IF(AND(AS199&gt;=Inputs!$B$16,D199&lt;4),MAX(C199,Inputs!$B$16),AS199)</f>
        <v>0</v>
      </c>
      <c r="AV199" s="22">
        <f>IF(AND(AT199&gt;=Inputs!$B$16,D199&lt;4),MAX(C199,Inputs!$B$16),AT199)</f>
        <v>0</v>
      </c>
      <c r="AW199" s="20">
        <f>IF(AU199&gt;Inputs!$B$17,Inputs!$B$17,AU199)</f>
        <v>0</v>
      </c>
      <c r="AX199" s="20">
        <f>IF(AV199&gt;Inputs!$B$17,Inputs!$B$17,AV199)</f>
        <v>0</v>
      </c>
    </row>
    <row r="200" spans="1:50" x14ac:dyDescent="0.25">
      <c r="A200" s="1">
        <f>Levels!A201</f>
        <v>0</v>
      </c>
      <c r="B200" s="1">
        <f>Levels!B201</f>
        <v>0</v>
      </c>
      <c r="C200" s="15">
        <f>IF(AND(E200=0,F200=1),Levels!C201,'2014-2015'!AW200)</f>
        <v>0</v>
      </c>
      <c r="D200" s="1">
        <f>Levels!G201</f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 t="e">
        <f>Levels!AF201</f>
        <v>#N/A</v>
      </c>
      <c r="K200" s="1" t="e">
        <f>Levels!AG201</f>
        <v>#N/A</v>
      </c>
      <c r="L200" s="1" t="e">
        <f t="shared" si="38"/>
        <v>#N/A</v>
      </c>
      <c r="M200" s="19">
        <f>IF(D200=1,Inputs!$J$25,IF(D200=2,Inputs!$J$26,IF(D200=3,Inputs!$J$27,IF(D200=4,Inputs!$J$28,0))))</f>
        <v>0</v>
      </c>
      <c r="N200" s="19">
        <f>IF(D200=1,Inputs!$J$42,IF(D200=2,Inputs!$J$43,IF(D200=3,Inputs!$J$44,IF(D200=4,Inputs!$J$45,0))))</f>
        <v>0</v>
      </c>
      <c r="O200" s="19">
        <f>IF(D200=1,Inputs!$K$25,IF(D200=2,Inputs!$K$26,IF(D200=3,Inputs!$K$27,IF(D200=4,Inputs!$K$28,0))))</f>
        <v>0</v>
      </c>
      <c r="P200" s="19">
        <f>IF(D200=1,Inputs!$K$42,IF(D200=2,Inputs!$K$43,IF(D200=3,Inputs!$K$44,IF(D200=4,Inputs!$K$45,0))))</f>
        <v>0</v>
      </c>
      <c r="Q200" s="19">
        <f>IF(AND(D200=1,G200=1),Inputs!$L$25,IF(AND(D200=2,G200=1),Inputs!$L$26,IF(AND(D200=3,G200=1),Inputs!$L$27,IF(AND(D200=4,G200=1),Inputs!$L$28,0))))</f>
        <v>0</v>
      </c>
      <c r="R200" s="19">
        <f>IF(AND(D200=1,G200=1),Inputs!$L$42,IF(AND(D200=2,G200=1),Inputs!$L$43,IF(AND(D200=3,G200=1),Inputs!$L$44,IF(AND(D200=4,G200=1),Inputs!$L$45,0))))</f>
        <v>0</v>
      </c>
      <c r="S200" s="19">
        <f>IF(AND(D200=1,H200=1),Inputs!$M$25,IF(AND(D200=2,H200=1),Inputs!$M$26,IF(AND(D200=3,H200=1),Inputs!$M$27,IF(AND(D200=4,H200=1),Inputs!$M$28,0))))</f>
        <v>0</v>
      </c>
      <c r="T200" s="19">
        <f>IF(AND(D200=1,H200=1),Inputs!$M$42,IF(AND(D200=2,H200=1),Inputs!$M$43,IF(AND(D200=3,H200=1),Inputs!$M$44,IF(AND(D200=4,H200=1),Inputs!$M$45,0))))</f>
        <v>0</v>
      </c>
      <c r="U200" s="19">
        <f>IF(AND(D200=1,I200=1),Inputs!$N$25,IF(AND(D200=2,I200=1),Inputs!$N$26,IF(AND(D200=3,I200=1),Inputs!$N$27,IF(AND(D200=4,I200=1),Inputs!$N$28,0))))</f>
        <v>0</v>
      </c>
      <c r="V200" s="19">
        <f>IF(AND(D200=1,I200=1),Inputs!$N$42,IF(AND(D200=2,I200=1),Inputs!$N$43,IF(AND(D200=3,I200=1),Inputs!$N$44,IF(AND(D200=4,I200=1),Inputs!$N$45,0))))</f>
        <v>0</v>
      </c>
      <c r="W200" s="19">
        <f>IF(D200=1,Inputs!$J$34,IF(D200=2,Inputs!$J$35,IF(D200=3,Inputs!$J$36,IF(D200=4,Inputs!$J$37,0))))</f>
        <v>0</v>
      </c>
      <c r="X200" s="19">
        <f>IF(D200=1,Inputs!$J$51,IF(D200=2,Inputs!$J$52,IF(D200=3,Inputs!$J$53,IF(D200=4,Inputs!$J$54,0))))</f>
        <v>0</v>
      </c>
      <c r="Y200" s="19">
        <f>IF(D200=1,Inputs!$K$34,IF(D200=2,Inputs!$K$35,IF(D200=3,Inputs!$K$36,IF(D200=4,Inputs!$K$37,0))))</f>
        <v>0</v>
      </c>
      <c r="Z200" s="19">
        <f>IF(D200=1,Inputs!$K$51,IF(D200=2,Inputs!$K$52,IF(D200=3,Inputs!$K$53,IF(D200=4,Inputs!$K$54,0))))</f>
        <v>0</v>
      </c>
      <c r="AA200" s="19">
        <f>IF(AND(D200=1,G200=1),Inputs!$L$34,IF(AND(D200=2,G200=1),Inputs!$L$35,IF(AND(D200=3,G200=1),Inputs!$L$36,IF(AND(D200=4,G200=1),Inputs!$L$37,0))))</f>
        <v>0</v>
      </c>
      <c r="AB200" s="19">
        <f>IF(AND(D200=1,G200=1),Inputs!$L$51,IF(AND(D200=2,G200=1),Inputs!$L$52,IF(AND(D200=3,G200=1),Inputs!$L$53,IF(AND(D200=4,G200=1),Inputs!$L$54,0))))</f>
        <v>0</v>
      </c>
      <c r="AC200" s="19">
        <f>IF(AND(D200=1,H200=1),Inputs!$M$34,IF(AND(D200=2,H200=1),Inputs!$M$35,IF(AND(D200=3,H200=1),Inputs!$M$36,IF(AND(D200=4,H200=1),Inputs!$M$37,0))))</f>
        <v>0</v>
      </c>
      <c r="AD200" s="19">
        <f>IF(AND(D200=1,H200=1),Inputs!$M$51,IF(AND(D200=2,H200=1),Inputs!$M$52,IF(AND(D200=3,H200=1),Inputs!$M$53,IF(AND(D200=4,H200=1),Inputs!$M$54,0))))</f>
        <v>0</v>
      </c>
      <c r="AE200" s="19">
        <f>IF(AND(D200=1,I200=1),Inputs!$N$34,IF(AND(D200=2,I200=1),Inputs!$N$35,IF(AND(D200=3,I200=1),Inputs!$N$36,IF(AND(D200=4,I200=1),Inputs!$N$37,0))))</f>
        <v>0</v>
      </c>
      <c r="AF200" s="19">
        <f>IF(AND(D200=1,I200=1),Inputs!$N$51,IF(AND(D200=2,I200=1),Inputs!$N$52,IF(AND(D200=3,I200=1),Inputs!$N$53,IF(AND(D200=4,I200=1),Inputs!$N$54,0))))</f>
        <v>0</v>
      </c>
      <c r="AG200" s="19" t="e">
        <f t="shared" si="39"/>
        <v>#N/A</v>
      </c>
      <c r="AH200" s="19" t="e">
        <f t="shared" si="40"/>
        <v>#N/A</v>
      </c>
      <c r="AI200" s="19" t="e">
        <f t="shared" si="41"/>
        <v>#N/A</v>
      </c>
      <c r="AJ200" s="19" t="e">
        <f>IF(K200=2,Inputs!$B$7,IF(K200=3,Inputs!$B$8,IF(K200=4,Inputs!$B$9,IF(K200=5,Inputs!$B$10,IF(K200=6,Inputs!$B$11)))))</f>
        <v>#N/A</v>
      </c>
      <c r="AK200" s="19">
        <f>Inputs!$B$65+C200</f>
        <v>500</v>
      </c>
      <c r="AL200" s="19" t="e">
        <f t="shared" si="42"/>
        <v>#N/A</v>
      </c>
      <c r="AM200" s="19" t="e">
        <f t="shared" si="43"/>
        <v>#N/A</v>
      </c>
      <c r="AN200" s="19" t="e">
        <f t="shared" si="33"/>
        <v>#N/A</v>
      </c>
      <c r="AO200" s="19" t="e">
        <f t="shared" si="34"/>
        <v>#N/A</v>
      </c>
      <c r="AP200" s="19" t="e">
        <f t="shared" si="35"/>
        <v>#N/A</v>
      </c>
      <c r="AQ200" s="22">
        <f t="shared" si="36"/>
        <v>0</v>
      </c>
      <c r="AR200" s="22">
        <f t="shared" si="37"/>
        <v>0</v>
      </c>
      <c r="AS200" s="22">
        <f>IF(AND(AQ200&gt;=Inputs!$B$15,D200=2),MAX(C200,Inputs!$B$15),AQ200)</f>
        <v>0</v>
      </c>
      <c r="AT200" s="22">
        <f>IF(AND(AR200&gt;=Inputs!$B$15,D200=2),MAX(C200,Inputs!$B$15),AR200)</f>
        <v>0</v>
      </c>
      <c r="AU200" s="22">
        <f>IF(AND(AS200&gt;=Inputs!$B$16,D200&lt;4),MAX(C200,Inputs!$B$16),AS200)</f>
        <v>0</v>
      </c>
      <c r="AV200" s="22">
        <f>IF(AND(AT200&gt;=Inputs!$B$16,D200&lt;4),MAX(C200,Inputs!$B$16),AT200)</f>
        <v>0</v>
      </c>
      <c r="AW200" s="20">
        <f>IF(AU200&gt;Inputs!$B$17,Inputs!$B$17,AU200)</f>
        <v>0</v>
      </c>
      <c r="AX200" s="20">
        <f>IF(AV200&gt;Inputs!$B$17,Inputs!$B$17,AV200)</f>
        <v>0</v>
      </c>
    </row>
    <row r="201" spans="1:50" x14ac:dyDescent="0.25">
      <c r="A201" s="1">
        <f>Levels!A202</f>
        <v>0</v>
      </c>
      <c r="B201" s="1">
        <f>Levels!B202</f>
        <v>0</v>
      </c>
      <c r="C201" s="15">
        <f>IF(AND(E201=0,F201=1),Levels!C202,'2014-2015'!AW201)</f>
        <v>0</v>
      </c>
      <c r="D201" s="1">
        <f>Levels!G202</f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 t="e">
        <f>Levels!AF202</f>
        <v>#N/A</v>
      </c>
      <c r="K201" s="1" t="e">
        <f>Levels!AG202</f>
        <v>#N/A</v>
      </c>
      <c r="L201" s="1" t="e">
        <f t="shared" si="38"/>
        <v>#N/A</v>
      </c>
      <c r="M201" s="19">
        <f>IF(D201=1,Inputs!$J$25,IF(D201=2,Inputs!$J$26,IF(D201=3,Inputs!$J$27,IF(D201=4,Inputs!$J$28,0))))</f>
        <v>0</v>
      </c>
      <c r="N201" s="19">
        <f>IF(D201=1,Inputs!$J$42,IF(D201=2,Inputs!$J$43,IF(D201=3,Inputs!$J$44,IF(D201=4,Inputs!$J$45,0))))</f>
        <v>0</v>
      </c>
      <c r="O201" s="19">
        <f>IF(D201=1,Inputs!$K$25,IF(D201=2,Inputs!$K$26,IF(D201=3,Inputs!$K$27,IF(D201=4,Inputs!$K$28,0))))</f>
        <v>0</v>
      </c>
      <c r="P201" s="19">
        <f>IF(D201=1,Inputs!$K$42,IF(D201=2,Inputs!$K$43,IF(D201=3,Inputs!$K$44,IF(D201=4,Inputs!$K$45,0))))</f>
        <v>0</v>
      </c>
      <c r="Q201" s="19">
        <f>IF(AND(D201=1,G201=1),Inputs!$L$25,IF(AND(D201=2,G201=1),Inputs!$L$26,IF(AND(D201=3,G201=1),Inputs!$L$27,IF(AND(D201=4,G201=1),Inputs!$L$28,0))))</f>
        <v>0</v>
      </c>
      <c r="R201" s="19">
        <f>IF(AND(D201=1,G201=1),Inputs!$L$42,IF(AND(D201=2,G201=1),Inputs!$L$43,IF(AND(D201=3,G201=1),Inputs!$L$44,IF(AND(D201=4,G201=1),Inputs!$L$45,0))))</f>
        <v>0</v>
      </c>
      <c r="S201" s="19">
        <f>IF(AND(D201=1,H201=1),Inputs!$M$25,IF(AND(D201=2,H201=1),Inputs!$M$26,IF(AND(D201=3,H201=1),Inputs!$M$27,IF(AND(D201=4,H201=1),Inputs!$M$28,0))))</f>
        <v>0</v>
      </c>
      <c r="T201" s="19">
        <f>IF(AND(D201=1,H201=1),Inputs!$M$42,IF(AND(D201=2,H201=1),Inputs!$M$43,IF(AND(D201=3,H201=1),Inputs!$M$44,IF(AND(D201=4,H201=1),Inputs!$M$45,0))))</f>
        <v>0</v>
      </c>
      <c r="U201" s="19">
        <f>IF(AND(D201=1,I201=1),Inputs!$N$25,IF(AND(D201=2,I201=1),Inputs!$N$26,IF(AND(D201=3,I201=1),Inputs!$N$27,IF(AND(D201=4,I201=1),Inputs!$N$28,0))))</f>
        <v>0</v>
      </c>
      <c r="V201" s="19">
        <f>IF(AND(D201=1,I201=1),Inputs!$N$42,IF(AND(D201=2,I201=1),Inputs!$N$43,IF(AND(D201=3,I201=1),Inputs!$N$44,IF(AND(D201=4,I201=1),Inputs!$N$45,0))))</f>
        <v>0</v>
      </c>
      <c r="W201" s="19">
        <f>IF(D201=1,Inputs!$J$34,IF(D201=2,Inputs!$J$35,IF(D201=3,Inputs!$J$36,IF(D201=4,Inputs!$J$37,0))))</f>
        <v>0</v>
      </c>
      <c r="X201" s="19">
        <f>IF(D201=1,Inputs!$J$51,IF(D201=2,Inputs!$J$52,IF(D201=3,Inputs!$J$53,IF(D201=4,Inputs!$J$54,0))))</f>
        <v>0</v>
      </c>
      <c r="Y201" s="19">
        <f>IF(D201=1,Inputs!$K$34,IF(D201=2,Inputs!$K$35,IF(D201=3,Inputs!$K$36,IF(D201=4,Inputs!$K$37,0))))</f>
        <v>0</v>
      </c>
      <c r="Z201" s="19">
        <f>IF(D201=1,Inputs!$K$51,IF(D201=2,Inputs!$K$52,IF(D201=3,Inputs!$K$53,IF(D201=4,Inputs!$K$54,0))))</f>
        <v>0</v>
      </c>
      <c r="AA201" s="19">
        <f>IF(AND(D201=1,G201=1),Inputs!$L$34,IF(AND(D201=2,G201=1),Inputs!$L$35,IF(AND(D201=3,G201=1),Inputs!$L$36,IF(AND(D201=4,G201=1),Inputs!$L$37,0))))</f>
        <v>0</v>
      </c>
      <c r="AB201" s="19">
        <f>IF(AND(D201=1,G201=1),Inputs!$L$51,IF(AND(D201=2,G201=1),Inputs!$L$52,IF(AND(D201=3,G201=1),Inputs!$L$53,IF(AND(D201=4,G201=1),Inputs!$L$54,0))))</f>
        <v>0</v>
      </c>
      <c r="AC201" s="19">
        <f>IF(AND(D201=1,H201=1),Inputs!$M$34,IF(AND(D201=2,H201=1),Inputs!$M$35,IF(AND(D201=3,H201=1),Inputs!$M$36,IF(AND(D201=4,H201=1),Inputs!$M$37,0))))</f>
        <v>0</v>
      </c>
      <c r="AD201" s="19">
        <f>IF(AND(D201=1,H201=1),Inputs!$M$51,IF(AND(D201=2,H201=1),Inputs!$M$52,IF(AND(D201=3,H201=1),Inputs!$M$53,IF(AND(D201=4,H201=1),Inputs!$M$54,0))))</f>
        <v>0</v>
      </c>
      <c r="AE201" s="19">
        <f>IF(AND(D201=1,I201=1),Inputs!$N$34,IF(AND(D201=2,I201=1),Inputs!$N$35,IF(AND(D201=3,I201=1),Inputs!$N$36,IF(AND(D201=4,I201=1),Inputs!$N$37,0))))</f>
        <v>0</v>
      </c>
      <c r="AF201" s="19">
        <f>IF(AND(D201=1,I201=1),Inputs!$N$51,IF(AND(D201=2,I201=1),Inputs!$N$52,IF(AND(D201=3,I201=1),Inputs!$N$53,IF(AND(D201=4,I201=1),Inputs!$N$54,0))))</f>
        <v>0</v>
      </c>
      <c r="AG201" s="19" t="e">
        <f t="shared" si="39"/>
        <v>#N/A</v>
      </c>
      <c r="AH201" s="19" t="e">
        <f t="shared" si="40"/>
        <v>#N/A</v>
      </c>
      <c r="AI201" s="19" t="e">
        <f t="shared" si="41"/>
        <v>#N/A</v>
      </c>
      <c r="AJ201" s="19" t="e">
        <f>IF(K201=2,Inputs!$B$7,IF(K201=3,Inputs!$B$8,IF(K201=4,Inputs!$B$9,IF(K201=5,Inputs!$B$10,IF(K201=6,Inputs!$B$11)))))</f>
        <v>#N/A</v>
      </c>
      <c r="AK201" s="19">
        <f>Inputs!$B$65+C201</f>
        <v>500</v>
      </c>
      <c r="AL201" s="19" t="e">
        <f t="shared" si="42"/>
        <v>#N/A</v>
      </c>
      <c r="AM201" s="19" t="e">
        <f t="shared" si="43"/>
        <v>#N/A</v>
      </c>
      <c r="AN201" s="19" t="e">
        <f t="shared" si="33"/>
        <v>#N/A</v>
      </c>
      <c r="AO201" s="19" t="e">
        <f t="shared" si="34"/>
        <v>#N/A</v>
      </c>
      <c r="AP201" s="19" t="e">
        <f t="shared" si="35"/>
        <v>#N/A</v>
      </c>
      <c r="AQ201" s="22">
        <f t="shared" si="36"/>
        <v>0</v>
      </c>
      <c r="AR201" s="22">
        <f t="shared" si="37"/>
        <v>0</v>
      </c>
      <c r="AS201" s="22">
        <f>IF(AND(AQ201&gt;=Inputs!$B$15,D201=2),MAX(C201,Inputs!$B$15),AQ201)</f>
        <v>0</v>
      </c>
      <c r="AT201" s="22">
        <f>IF(AND(AR201&gt;=Inputs!$B$15,D201=2),MAX(C201,Inputs!$B$15),AR201)</f>
        <v>0</v>
      </c>
      <c r="AU201" s="22">
        <f>IF(AND(AS201&gt;=Inputs!$B$16,D201&lt;4),MAX(C201,Inputs!$B$16),AS201)</f>
        <v>0</v>
      </c>
      <c r="AV201" s="22">
        <f>IF(AND(AT201&gt;=Inputs!$B$16,D201&lt;4),MAX(C201,Inputs!$B$16),AT201)</f>
        <v>0</v>
      </c>
      <c r="AW201" s="20">
        <f>IF(AU201&gt;Inputs!$B$17,Inputs!$B$17,AU201)</f>
        <v>0</v>
      </c>
      <c r="AX201" s="20">
        <f>IF(AV201&gt;Inputs!$B$17,Inputs!$B$17,AV201)</f>
        <v>0</v>
      </c>
    </row>
    <row r="202" spans="1:50" x14ac:dyDescent="0.25">
      <c r="A202" s="1">
        <f>Levels!A203</f>
        <v>0</v>
      </c>
      <c r="B202" s="1">
        <f>Levels!B203</f>
        <v>0</v>
      </c>
      <c r="C202" s="15">
        <f>IF(AND(E202=0,F202=1),Levels!C203,'2014-2015'!AW202)</f>
        <v>0</v>
      </c>
      <c r="D202" s="1">
        <f>Levels!G203</f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 t="e">
        <f>Levels!AF203</f>
        <v>#N/A</v>
      </c>
      <c r="K202" s="1" t="e">
        <f>Levels!AG203</f>
        <v>#N/A</v>
      </c>
      <c r="L202" s="1" t="e">
        <f t="shared" si="38"/>
        <v>#N/A</v>
      </c>
      <c r="M202" s="19">
        <f>IF(D202=1,Inputs!$J$25,IF(D202=2,Inputs!$J$26,IF(D202=3,Inputs!$J$27,IF(D202=4,Inputs!$J$28,0))))</f>
        <v>0</v>
      </c>
      <c r="N202" s="19">
        <f>IF(D202=1,Inputs!$J$42,IF(D202=2,Inputs!$J$43,IF(D202=3,Inputs!$J$44,IF(D202=4,Inputs!$J$45,0))))</f>
        <v>0</v>
      </c>
      <c r="O202" s="19">
        <f>IF(D202=1,Inputs!$K$25,IF(D202=2,Inputs!$K$26,IF(D202=3,Inputs!$K$27,IF(D202=4,Inputs!$K$28,0))))</f>
        <v>0</v>
      </c>
      <c r="P202" s="19">
        <f>IF(D202=1,Inputs!$K$42,IF(D202=2,Inputs!$K$43,IF(D202=3,Inputs!$K$44,IF(D202=4,Inputs!$K$45,0))))</f>
        <v>0</v>
      </c>
      <c r="Q202" s="19">
        <f>IF(AND(D202=1,G202=1),Inputs!$L$25,IF(AND(D202=2,G202=1),Inputs!$L$26,IF(AND(D202=3,G202=1),Inputs!$L$27,IF(AND(D202=4,G202=1),Inputs!$L$28,0))))</f>
        <v>0</v>
      </c>
      <c r="R202" s="19">
        <f>IF(AND(D202=1,G202=1),Inputs!$L$42,IF(AND(D202=2,G202=1),Inputs!$L$43,IF(AND(D202=3,G202=1),Inputs!$L$44,IF(AND(D202=4,G202=1),Inputs!$L$45,0))))</f>
        <v>0</v>
      </c>
      <c r="S202" s="19">
        <f>IF(AND(D202=1,H202=1),Inputs!$M$25,IF(AND(D202=2,H202=1),Inputs!$M$26,IF(AND(D202=3,H202=1),Inputs!$M$27,IF(AND(D202=4,H202=1),Inputs!$M$28,0))))</f>
        <v>0</v>
      </c>
      <c r="T202" s="19">
        <f>IF(AND(D202=1,H202=1),Inputs!$M$42,IF(AND(D202=2,H202=1),Inputs!$M$43,IF(AND(D202=3,H202=1),Inputs!$M$44,IF(AND(D202=4,H202=1),Inputs!$M$45,0))))</f>
        <v>0</v>
      </c>
      <c r="U202" s="19">
        <f>IF(AND(D202=1,I202=1),Inputs!$N$25,IF(AND(D202=2,I202=1),Inputs!$N$26,IF(AND(D202=3,I202=1),Inputs!$N$27,IF(AND(D202=4,I202=1),Inputs!$N$28,0))))</f>
        <v>0</v>
      </c>
      <c r="V202" s="19">
        <f>IF(AND(D202=1,I202=1),Inputs!$N$42,IF(AND(D202=2,I202=1),Inputs!$N$43,IF(AND(D202=3,I202=1),Inputs!$N$44,IF(AND(D202=4,I202=1),Inputs!$N$45,0))))</f>
        <v>0</v>
      </c>
      <c r="W202" s="19">
        <f>IF(D202=1,Inputs!$J$34,IF(D202=2,Inputs!$J$35,IF(D202=3,Inputs!$J$36,IF(D202=4,Inputs!$J$37,0))))</f>
        <v>0</v>
      </c>
      <c r="X202" s="19">
        <f>IF(D202=1,Inputs!$J$51,IF(D202=2,Inputs!$J$52,IF(D202=3,Inputs!$J$53,IF(D202=4,Inputs!$J$54,0))))</f>
        <v>0</v>
      </c>
      <c r="Y202" s="19">
        <f>IF(D202=1,Inputs!$K$34,IF(D202=2,Inputs!$K$35,IF(D202=3,Inputs!$K$36,IF(D202=4,Inputs!$K$37,0))))</f>
        <v>0</v>
      </c>
      <c r="Z202" s="19">
        <f>IF(D202=1,Inputs!$K$51,IF(D202=2,Inputs!$K$52,IF(D202=3,Inputs!$K$53,IF(D202=4,Inputs!$K$54,0))))</f>
        <v>0</v>
      </c>
      <c r="AA202" s="19">
        <f>IF(AND(D202=1,G202=1),Inputs!$L$34,IF(AND(D202=2,G202=1),Inputs!$L$35,IF(AND(D202=3,G202=1),Inputs!$L$36,IF(AND(D202=4,G202=1),Inputs!$L$37,0))))</f>
        <v>0</v>
      </c>
      <c r="AB202" s="19">
        <f>IF(AND(D202=1,G202=1),Inputs!$L$51,IF(AND(D202=2,G202=1),Inputs!$L$52,IF(AND(D202=3,G202=1),Inputs!$L$53,IF(AND(D202=4,G202=1),Inputs!$L$54,0))))</f>
        <v>0</v>
      </c>
      <c r="AC202" s="19">
        <f>IF(AND(D202=1,H202=1),Inputs!$M$34,IF(AND(D202=2,H202=1),Inputs!$M$35,IF(AND(D202=3,H202=1),Inputs!$M$36,IF(AND(D202=4,H202=1),Inputs!$M$37,0))))</f>
        <v>0</v>
      </c>
      <c r="AD202" s="19">
        <f>IF(AND(D202=1,H202=1),Inputs!$M$51,IF(AND(D202=2,H202=1),Inputs!$M$52,IF(AND(D202=3,H202=1),Inputs!$M$53,IF(AND(D202=4,H202=1),Inputs!$M$54,0))))</f>
        <v>0</v>
      </c>
      <c r="AE202" s="19">
        <f>IF(AND(D202=1,I202=1),Inputs!$N$34,IF(AND(D202=2,I202=1),Inputs!$N$35,IF(AND(D202=3,I202=1),Inputs!$N$36,IF(AND(D202=4,I202=1),Inputs!$N$37,0))))</f>
        <v>0</v>
      </c>
      <c r="AF202" s="19">
        <f>IF(AND(D202=1,I202=1),Inputs!$N$51,IF(AND(D202=2,I202=1),Inputs!$N$52,IF(AND(D202=3,I202=1),Inputs!$N$53,IF(AND(D202=4,I202=1),Inputs!$N$54,0))))</f>
        <v>0</v>
      </c>
      <c r="AG202" s="19" t="e">
        <f t="shared" si="39"/>
        <v>#N/A</v>
      </c>
      <c r="AH202" s="19" t="e">
        <f t="shared" si="40"/>
        <v>#N/A</v>
      </c>
      <c r="AI202" s="19" t="e">
        <f t="shared" si="41"/>
        <v>#N/A</v>
      </c>
      <c r="AJ202" s="19" t="e">
        <f>IF(K202=2,Inputs!$B$7,IF(K202=3,Inputs!$B$8,IF(K202=4,Inputs!$B$9,IF(K202=5,Inputs!$B$10,IF(K202=6,Inputs!$B$11)))))</f>
        <v>#N/A</v>
      </c>
      <c r="AK202" s="19">
        <f>Inputs!$B$65+C202</f>
        <v>500</v>
      </c>
      <c r="AL202" s="19" t="e">
        <f t="shared" si="42"/>
        <v>#N/A</v>
      </c>
      <c r="AM202" s="19" t="e">
        <f t="shared" si="43"/>
        <v>#N/A</v>
      </c>
      <c r="AN202" s="19" t="e">
        <f t="shared" si="33"/>
        <v>#N/A</v>
      </c>
      <c r="AO202" s="19" t="e">
        <f t="shared" si="34"/>
        <v>#N/A</v>
      </c>
      <c r="AP202" s="19" t="e">
        <f t="shared" si="35"/>
        <v>#N/A</v>
      </c>
      <c r="AQ202" s="22">
        <f t="shared" si="36"/>
        <v>0</v>
      </c>
      <c r="AR202" s="22">
        <f t="shared" si="37"/>
        <v>0</v>
      </c>
      <c r="AS202" s="22">
        <f>IF(AND(AQ202&gt;=Inputs!$B$15,D202=2),MAX(C202,Inputs!$B$15),AQ202)</f>
        <v>0</v>
      </c>
      <c r="AT202" s="22">
        <f>IF(AND(AR202&gt;=Inputs!$B$15,D202=2),MAX(C202,Inputs!$B$15),AR202)</f>
        <v>0</v>
      </c>
      <c r="AU202" s="22">
        <f>IF(AND(AS202&gt;=Inputs!$B$16,D202&lt;4),MAX(C202,Inputs!$B$16),AS202)</f>
        <v>0</v>
      </c>
      <c r="AV202" s="22">
        <f>IF(AND(AT202&gt;=Inputs!$B$16,D202&lt;4),MAX(C202,Inputs!$B$16),AT202)</f>
        <v>0</v>
      </c>
      <c r="AW202" s="20">
        <f>IF(AU202&gt;Inputs!$B$17,Inputs!$B$17,AU202)</f>
        <v>0</v>
      </c>
      <c r="AX202" s="20">
        <f>IF(AV202&gt;Inputs!$B$17,Inputs!$B$17,AV202)</f>
        <v>0</v>
      </c>
    </row>
    <row r="203" spans="1:50" x14ac:dyDescent="0.25">
      <c r="A203" s="1">
        <f>Levels!A204</f>
        <v>0</v>
      </c>
      <c r="B203" s="1">
        <f>Levels!B204</f>
        <v>0</v>
      </c>
      <c r="C203" s="15">
        <f>IF(AND(E203=0,F203=1),Levels!C204,'2014-2015'!AW203)</f>
        <v>0</v>
      </c>
      <c r="D203" s="1">
        <f>Levels!G204</f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 t="e">
        <f>Levels!AF204</f>
        <v>#N/A</v>
      </c>
      <c r="K203" s="1" t="e">
        <f>Levels!AG204</f>
        <v>#N/A</v>
      </c>
      <c r="L203" s="1" t="e">
        <f t="shared" si="38"/>
        <v>#N/A</v>
      </c>
      <c r="M203" s="19">
        <f>IF(D203=1,Inputs!$J$25,IF(D203=2,Inputs!$J$26,IF(D203=3,Inputs!$J$27,IF(D203=4,Inputs!$J$28,0))))</f>
        <v>0</v>
      </c>
      <c r="N203" s="19">
        <f>IF(D203=1,Inputs!$J$42,IF(D203=2,Inputs!$J$43,IF(D203=3,Inputs!$J$44,IF(D203=4,Inputs!$J$45,0))))</f>
        <v>0</v>
      </c>
      <c r="O203" s="19">
        <f>IF(D203=1,Inputs!$K$25,IF(D203=2,Inputs!$K$26,IF(D203=3,Inputs!$K$27,IF(D203=4,Inputs!$K$28,0))))</f>
        <v>0</v>
      </c>
      <c r="P203" s="19">
        <f>IF(D203=1,Inputs!$K$42,IF(D203=2,Inputs!$K$43,IF(D203=3,Inputs!$K$44,IF(D203=4,Inputs!$K$45,0))))</f>
        <v>0</v>
      </c>
      <c r="Q203" s="19">
        <f>IF(AND(D203=1,G203=1),Inputs!$L$25,IF(AND(D203=2,G203=1),Inputs!$L$26,IF(AND(D203=3,G203=1),Inputs!$L$27,IF(AND(D203=4,G203=1),Inputs!$L$28,0))))</f>
        <v>0</v>
      </c>
      <c r="R203" s="19">
        <f>IF(AND(D203=1,G203=1),Inputs!$L$42,IF(AND(D203=2,G203=1),Inputs!$L$43,IF(AND(D203=3,G203=1),Inputs!$L$44,IF(AND(D203=4,G203=1),Inputs!$L$45,0))))</f>
        <v>0</v>
      </c>
      <c r="S203" s="19">
        <f>IF(AND(D203=1,H203=1),Inputs!$M$25,IF(AND(D203=2,H203=1),Inputs!$M$26,IF(AND(D203=3,H203=1),Inputs!$M$27,IF(AND(D203=4,H203=1),Inputs!$M$28,0))))</f>
        <v>0</v>
      </c>
      <c r="T203" s="19">
        <f>IF(AND(D203=1,H203=1),Inputs!$M$42,IF(AND(D203=2,H203=1),Inputs!$M$43,IF(AND(D203=3,H203=1),Inputs!$M$44,IF(AND(D203=4,H203=1),Inputs!$M$45,0))))</f>
        <v>0</v>
      </c>
      <c r="U203" s="19">
        <f>IF(AND(D203=1,I203=1),Inputs!$N$25,IF(AND(D203=2,I203=1),Inputs!$N$26,IF(AND(D203=3,I203=1),Inputs!$N$27,IF(AND(D203=4,I203=1),Inputs!$N$28,0))))</f>
        <v>0</v>
      </c>
      <c r="V203" s="19">
        <f>IF(AND(D203=1,I203=1),Inputs!$N$42,IF(AND(D203=2,I203=1),Inputs!$N$43,IF(AND(D203=3,I203=1),Inputs!$N$44,IF(AND(D203=4,I203=1),Inputs!$N$45,0))))</f>
        <v>0</v>
      </c>
      <c r="W203" s="19">
        <f>IF(D203=1,Inputs!$J$34,IF(D203=2,Inputs!$J$35,IF(D203=3,Inputs!$J$36,IF(D203=4,Inputs!$J$37,0))))</f>
        <v>0</v>
      </c>
      <c r="X203" s="19">
        <f>IF(D203=1,Inputs!$J$51,IF(D203=2,Inputs!$J$52,IF(D203=3,Inputs!$J$53,IF(D203=4,Inputs!$J$54,0))))</f>
        <v>0</v>
      </c>
      <c r="Y203" s="19">
        <f>IF(D203=1,Inputs!$K$34,IF(D203=2,Inputs!$K$35,IF(D203=3,Inputs!$K$36,IF(D203=4,Inputs!$K$37,0))))</f>
        <v>0</v>
      </c>
      <c r="Z203" s="19">
        <f>IF(D203=1,Inputs!$K$51,IF(D203=2,Inputs!$K$52,IF(D203=3,Inputs!$K$53,IF(D203=4,Inputs!$K$54,0))))</f>
        <v>0</v>
      </c>
      <c r="AA203" s="19">
        <f>IF(AND(D203=1,G203=1),Inputs!$L$34,IF(AND(D203=2,G203=1),Inputs!$L$35,IF(AND(D203=3,G203=1),Inputs!$L$36,IF(AND(D203=4,G203=1),Inputs!$L$37,0))))</f>
        <v>0</v>
      </c>
      <c r="AB203" s="19">
        <f>IF(AND(D203=1,G203=1),Inputs!$L$51,IF(AND(D203=2,G203=1),Inputs!$L$52,IF(AND(D203=3,G203=1),Inputs!$L$53,IF(AND(D203=4,G203=1),Inputs!$L$54,0))))</f>
        <v>0</v>
      </c>
      <c r="AC203" s="19">
        <f>IF(AND(D203=1,H203=1),Inputs!$M$34,IF(AND(D203=2,H203=1),Inputs!$M$35,IF(AND(D203=3,H203=1),Inputs!$M$36,IF(AND(D203=4,H203=1),Inputs!$M$37,0))))</f>
        <v>0</v>
      </c>
      <c r="AD203" s="19">
        <f>IF(AND(D203=1,H203=1),Inputs!$M$51,IF(AND(D203=2,H203=1),Inputs!$M$52,IF(AND(D203=3,H203=1),Inputs!$M$53,IF(AND(D203=4,H203=1),Inputs!$M$54,0))))</f>
        <v>0</v>
      </c>
      <c r="AE203" s="19">
        <f>IF(AND(D203=1,I203=1),Inputs!$N$34,IF(AND(D203=2,I203=1),Inputs!$N$35,IF(AND(D203=3,I203=1),Inputs!$N$36,IF(AND(D203=4,I203=1),Inputs!$N$37,0))))</f>
        <v>0</v>
      </c>
      <c r="AF203" s="19">
        <f>IF(AND(D203=1,I203=1),Inputs!$N$51,IF(AND(D203=2,I203=1),Inputs!$N$52,IF(AND(D203=3,I203=1),Inputs!$N$53,IF(AND(D203=4,I203=1),Inputs!$N$54,0))))</f>
        <v>0</v>
      </c>
      <c r="AG203" s="19" t="e">
        <f t="shared" si="39"/>
        <v>#N/A</v>
      </c>
      <c r="AH203" s="19" t="e">
        <f t="shared" si="40"/>
        <v>#N/A</v>
      </c>
      <c r="AI203" s="19" t="e">
        <f t="shared" si="41"/>
        <v>#N/A</v>
      </c>
      <c r="AJ203" s="19" t="e">
        <f>IF(K203=2,Inputs!$B$7,IF(K203=3,Inputs!$B$8,IF(K203=4,Inputs!$B$9,IF(K203=5,Inputs!$B$10,IF(K203=6,Inputs!$B$11)))))</f>
        <v>#N/A</v>
      </c>
      <c r="AK203" s="19">
        <f>Inputs!$B$65+C203</f>
        <v>500</v>
      </c>
      <c r="AL203" s="19" t="e">
        <f t="shared" si="42"/>
        <v>#N/A</v>
      </c>
      <c r="AM203" s="19" t="e">
        <f t="shared" si="43"/>
        <v>#N/A</v>
      </c>
      <c r="AN203" s="19" t="e">
        <f t="shared" si="33"/>
        <v>#N/A</v>
      </c>
      <c r="AO203" s="19" t="e">
        <f t="shared" si="34"/>
        <v>#N/A</v>
      </c>
      <c r="AP203" s="19" t="e">
        <f t="shared" si="35"/>
        <v>#N/A</v>
      </c>
      <c r="AQ203" s="22">
        <f t="shared" si="36"/>
        <v>0</v>
      </c>
      <c r="AR203" s="22">
        <f t="shared" si="37"/>
        <v>0</v>
      </c>
      <c r="AS203" s="22">
        <f>IF(AND(AQ203&gt;=Inputs!$B$15,D203=2),MAX(C203,Inputs!$B$15),AQ203)</f>
        <v>0</v>
      </c>
      <c r="AT203" s="22">
        <f>IF(AND(AR203&gt;=Inputs!$B$15,D203=2),MAX(C203,Inputs!$B$15),AR203)</f>
        <v>0</v>
      </c>
      <c r="AU203" s="22">
        <f>IF(AND(AS203&gt;=Inputs!$B$16,D203&lt;4),MAX(C203,Inputs!$B$16),AS203)</f>
        <v>0</v>
      </c>
      <c r="AV203" s="22">
        <f>IF(AND(AT203&gt;=Inputs!$B$16,D203&lt;4),MAX(C203,Inputs!$B$16),AT203)</f>
        <v>0</v>
      </c>
      <c r="AW203" s="20">
        <f>IF(AU203&gt;Inputs!$B$17,Inputs!$B$17,AU203)</f>
        <v>0</v>
      </c>
      <c r="AX203" s="20">
        <f>IF(AV203&gt;Inputs!$B$17,Inputs!$B$17,AV203)</f>
        <v>0</v>
      </c>
    </row>
    <row r="204" spans="1:50" x14ac:dyDescent="0.25">
      <c r="A204" s="1">
        <f>Levels!A205</f>
        <v>0</v>
      </c>
      <c r="B204" s="1">
        <f>Levels!B205</f>
        <v>0</v>
      </c>
      <c r="C204" s="15">
        <f>IF(AND(E204=0,F204=1),Levels!C205,'2014-2015'!AW204)</f>
        <v>0</v>
      </c>
      <c r="D204" s="1">
        <f>Levels!G205</f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 t="e">
        <f>Levels!AF205</f>
        <v>#N/A</v>
      </c>
      <c r="K204" s="1" t="e">
        <f>Levels!AG205</f>
        <v>#N/A</v>
      </c>
      <c r="L204" s="1" t="e">
        <f t="shared" si="38"/>
        <v>#N/A</v>
      </c>
      <c r="M204" s="19">
        <f>IF(D204=1,Inputs!$J$25,IF(D204=2,Inputs!$J$26,IF(D204=3,Inputs!$J$27,IF(D204=4,Inputs!$J$28,0))))</f>
        <v>0</v>
      </c>
      <c r="N204" s="19">
        <f>IF(D204=1,Inputs!$J$42,IF(D204=2,Inputs!$J$43,IF(D204=3,Inputs!$J$44,IF(D204=4,Inputs!$J$45,0))))</f>
        <v>0</v>
      </c>
      <c r="O204" s="19">
        <f>IF(D204=1,Inputs!$K$25,IF(D204=2,Inputs!$K$26,IF(D204=3,Inputs!$K$27,IF(D204=4,Inputs!$K$28,0))))</f>
        <v>0</v>
      </c>
      <c r="P204" s="19">
        <f>IF(D204=1,Inputs!$K$42,IF(D204=2,Inputs!$K$43,IF(D204=3,Inputs!$K$44,IF(D204=4,Inputs!$K$45,0))))</f>
        <v>0</v>
      </c>
      <c r="Q204" s="19">
        <f>IF(AND(D204=1,G204=1),Inputs!$L$25,IF(AND(D204=2,G204=1),Inputs!$L$26,IF(AND(D204=3,G204=1),Inputs!$L$27,IF(AND(D204=4,G204=1),Inputs!$L$28,0))))</f>
        <v>0</v>
      </c>
      <c r="R204" s="19">
        <f>IF(AND(D204=1,G204=1),Inputs!$L$42,IF(AND(D204=2,G204=1),Inputs!$L$43,IF(AND(D204=3,G204=1),Inputs!$L$44,IF(AND(D204=4,G204=1),Inputs!$L$45,0))))</f>
        <v>0</v>
      </c>
      <c r="S204" s="19">
        <f>IF(AND(D204=1,H204=1),Inputs!$M$25,IF(AND(D204=2,H204=1),Inputs!$M$26,IF(AND(D204=3,H204=1),Inputs!$M$27,IF(AND(D204=4,H204=1),Inputs!$M$28,0))))</f>
        <v>0</v>
      </c>
      <c r="T204" s="19">
        <f>IF(AND(D204=1,H204=1),Inputs!$M$42,IF(AND(D204=2,H204=1),Inputs!$M$43,IF(AND(D204=3,H204=1),Inputs!$M$44,IF(AND(D204=4,H204=1),Inputs!$M$45,0))))</f>
        <v>0</v>
      </c>
      <c r="U204" s="19">
        <f>IF(AND(D204=1,I204=1),Inputs!$N$25,IF(AND(D204=2,I204=1),Inputs!$N$26,IF(AND(D204=3,I204=1),Inputs!$N$27,IF(AND(D204=4,I204=1),Inputs!$N$28,0))))</f>
        <v>0</v>
      </c>
      <c r="V204" s="19">
        <f>IF(AND(D204=1,I204=1),Inputs!$N$42,IF(AND(D204=2,I204=1),Inputs!$N$43,IF(AND(D204=3,I204=1),Inputs!$N$44,IF(AND(D204=4,I204=1),Inputs!$N$45,0))))</f>
        <v>0</v>
      </c>
      <c r="W204" s="19">
        <f>IF(D204=1,Inputs!$J$34,IF(D204=2,Inputs!$J$35,IF(D204=3,Inputs!$J$36,IF(D204=4,Inputs!$J$37,0))))</f>
        <v>0</v>
      </c>
      <c r="X204" s="19">
        <f>IF(D204=1,Inputs!$J$51,IF(D204=2,Inputs!$J$52,IF(D204=3,Inputs!$J$53,IF(D204=4,Inputs!$J$54,0))))</f>
        <v>0</v>
      </c>
      <c r="Y204" s="19">
        <f>IF(D204=1,Inputs!$K$34,IF(D204=2,Inputs!$K$35,IF(D204=3,Inputs!$K$36,IF(D204=4,Inputs!$K$37,0))))</f>
        <v>0</v>
      </c>
      <c r="Z204" s="19">
        <f>IF(D204=1,Inputs!$K$51,IF(D204=2,Inputs!$K$52,IF(D204=3,Inputs!$K$53,IF(D204=4,Inputs!$K$54,0))))</f>
        <v>0</v>
      </c>
      <c r="AA204" s="19">
        <f>IF(AND(D204=1,G204=1),Inputs!$L$34,IF(AND(D204=2,G204=1),Inputs!$L$35,IF(AND(D204=3,G204=1),Inputs!$L$36,IF(AND(D204=4,G204=1),Inputs!$L$37,0))))</f>
        <v>0</v>
      </c>
      <c r="AB204" s="19">
        <f>IF(AND(D204=1,G204=1),Inputs!$L$51,IF(AND(D204=2,G204=1),Inputs!$L$52,IF(AND(D204=3,G204=1),Inputs!$L$53,IF(AND(D204=4,G204=1),Inputs!$L$54,0))))</f>
        <v>0</v>
      </c>
      <c r="AC204" s="19">
        <f>IF(AND(D204=1,H204=1),Inputs!$M$34,IF(AND(D204=2,H204=1),Inputs!$M$35,IF(AND(D204=3,H204=1),Inputs!$M$36,IF(AND(D204=4,H204=1),Inputs!$M$37,0))))</f>
        <v>0</v>
      </c>
      <c r="AD204" s="19">
        <f>IF(AND(D204=1,H204=1),Inputs!$M$51,IF(AND(D204=2,H204=1),Inputs!$M$52,IF(AND(D204=3,H204=1),Inputs!$M$53,IF(AND(D204=4,H204=1),Inputs!$M$54,0))))</f>
        <v>0</v>
      </c>
      <c r="AE204" s="19">
        <f>IF(AND(D204=1,I204=1),Inputs!$N$34,IF(AND(D204=2,I204=1),Inputs!$N$35,IF(AND(D204=3,I204=1),Inputs!$N$36,IF(AND(D204=4,I204=1),Inputs!$N$37,0))))</f>
        <v>0</v>
      </c>
      <c r="AF204" s="19">
        <f>IF(AND(D204=1,I204=1),Inputs!$N$51,IF(AND(D204=2,I204=1),Inputs!$N$52,IF(AND(D204=3,I204=1),Inputs!$N$53,IF(AND(D204=4,I204=1),Inputs!$N$54,0))))</f>
        <v>0</v>
      </c>
      <c r="AG204" s="19" t="e">
        <f t="shared" si="39"/>
        <v>#N/A</v>
      </c>
      <c r="AH204" s="19" t="e">
        <f t="shared" si="40"/>
        <v>#N/A</v>
      </c>
      <c r="AI204" s="19" t="e">
        <f t="shared" si="41"/>
        <v>#N/A</v>
      </c>
      <c r="AJ204" s="19" t="e">
        <f>IF(K204=2,Inputs!$B$7,IF(K204=3,Inputs!$B$8,IF(K204=4,Inputs!$B$9,IF(K204=5,Inputs!$B$10,IF(K204=6,Inputs!$B$11)))))</f>
        <v>#N/A</v>
      </c>
      <c r="AK204" s="19">
        <f>Inputs!$B$65+C204</f>
        <v>500</v>
      </c>
      <c r="AL204" s="19" t="e">
        <f t="shared" si="42"/>
        <v>#N/A</v>
      </c>
      <c r="AM204" s="19" t="e">
        <f t="shared" si="43"/>
        <v>#N/A</v>
      </c>
      <c r="AN204" s="19" t="e">
        <f t="shared" si="33"/>
        <v>#N/A</v>
      </c>
      <c r="AO204" s="19" t="e">
        <f t="shared" si="34"/>
        <v>#N/A</v>
      </c>
      <c r="AP204" s="19" t="e">
        <f t="shared" si="35"/>
        <v>#N/A</v>
      </c>
      <c r="AQ204" s="22">
        <f t="shared" si="36"/>
        <v>0</v>
      </c>
      <c r="AR204" s="22">
        <f t="shared" si="37"/>
        <v>0</v>
      </c>
      <c r="AS204" s="22">
        <f>IF(AND(AQ204&gt;=Inputs!$B$15,D204=2),MAX(C204,Inputs!$B$15),AQ204)</f>
        <v>0</v>
      </c>
      <c r="AT204" s="22">
        <f>IF(AND(AR204&gt;=Inputs!$B$15,D204=2),MAX(C204,Inputs!$B$15),AR204)</f>
        <v>0</v>
      </c>
      <c r="AU204" s="22">
        <f>IF(AND(AS204&gt;=Inputs!$B$16,D204&lt;4),MAX(C204,Inputs!$B$16),AS204)</f>
        <v>0</v>
      </c>
      <c r="AV204" s="22">
        <f>IF(AND(AT204&gt;=Inputs!$B$16,D204&lt;4),MAX(C204,Inputs!$B$16),AT204)</f>
        <v>0</v>
      </c>
      <c r="AW204" s="20">
        <f>IF(AU204&gt;Inputs!$B$17,Inputs!$B$17,AU204)</f>
        <v>0</v>
      </c>
      <c r="AX204" s="20">
        <f>IF(AV204&gt;Inputs!$B$17,Inputs!$B$17,AV204)</f>
        <v>0</v>
      </c>
    </row>
    <row r="205" spans="1:50" x14ac:dyDescent="0.25">
      <c r="A205" s="1">
        <f>Levels!A206</f>
        <v>0</v>
      </c>
      <c r="B205" s="1">
        <f>Levels!B206</f>
        <v>0</v>
      </c>
      <c r="C205" s="15">
        <f>IF(AND(E205=0,F205=1),Levels!C206,'2014-2015'!AW205)</f>
        <v>0</v>
      </c>
      <c r="D205" s="1">
        <f>Levels!G206</f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 t="e">
        <f>Levels!AF206</f>
        <v>#N/A</v>
      </c>
      <c r="K205" s="1" t="e">
        <f>Levels!AG206</f>
        <v>#N/A</v>
      </c>
      <c r="L205" s="1" t="e">
        <f t="shared" si="38"/>
        <v>#N/A</v>
      </c>
      <c r="M205" s="19">
        <f>IF(D205=1,Inputs!$J$25,IF(D205=2,Inputs!$J$26,IF(D205=3,Inputs!$J$27,IF(D205=4,Inputs!$J$28,0))))</f>
        <v>0</v>
      </c>
      <c r="N205" s="19">
        <f>IF(D205=1,Inputs!$J$42,IF(D205=2,Inputs!$J$43,IF(D205=3,Inputs!$J$44,IF(D205=4,Inputs!$J$45,0))))</f>
        <v>0</v>
      </c>
      <c r="O205" s="19">
        <f>IF(D205=1,Inputs!$K$25,IF(D205=2,Inputs!$K$26,IF(D205=3,Inputs!$K$27,IF(D205=4,Inputs!$K$28,0))))</f>
        <v>0</v>
      </c>
      <c r="P205" s="19">
        <f>IF(D205=1,Inputs!$K$42,IF(D205=2,Inputs!$K$43,IF(D205=3,Inputs!$K$44,IF(D205=4,Inputs!$K$45,0))))</f>
        <v>0</v>
      </c>
      <c r="Q205" s="19">
        <f>IF(AND(D205=1,G205=1),Inputs!$L$25,IF(AND(D205=2,G205=1),Inputs!$L$26,IF(AND(D205=3,G205=1),Inputs!$L$27,IF(AND(D205=4,G205=1),Inputs!$L$28,0))))</f>
        <v>0</v>
      </c>
      <c r="R205" s="19">
        <f>IF(AND(D205=1,G205=1),Inputs!$L$42,IF(AND(D205=2,G205=1),Inputs!$L$43,IF(AND(D205=3,G205=1),Inputs!$L$44,IF(AND(D205=4,G205=1),Inputs!$L$45,0))))</f>
        <v>0</v>
      </c>
      <c r="S205" s="19">
        <f>IF(AND(D205=1,H205=1),Inputs!$M$25,IF(AND(D205=2,H205=1),Inputs!$M$26,IF(AND(D205=3,H205=1),Inputs!$M$27,IF(AND(D205=4,H205=1),Inputs!$M$28,0))))</f>
        <v>0</v>
      </c>
      <c r="T205" s="19">
        <f>IF(AND(D205=1,H205=1),Inputs!$M$42,IF(AND(D205=2,H205=1),Inputs!$M$43,IF(AND(D205=3,H205=1),Inputs!$M$44,IF(AND(D205=4,H205=1),Inputs!$M$45,0))))</f>
        <v>0</v>
      </c>
      <c r="U205" s="19">
        <f>IF(AND(D205=1,I205=1),Inputs!$N$25,IF(AND(D205=2,I205=1),Inputs!$N$26,IF(AND(D205=3,I205=1),Inputs!$N$27,IF(AND(D205=4,I205=1),Inputs!$N$28,0))))</f>
        <v>0</v>
      </c>
      <c r="V205" s="19">
        <f>IF(AND(D205=1,I205=1),Inputs!$N$42,IF(AND(D205=2,I205=1),Inputs!$N$43,IF(AND(D205=3,I205=1),Inputs!$N$44,IF(AND(D205=4,I205=1),Inputs!$N$45,0))))</f>
        <v>0</v>
      </c>
      <c r="W205" s="19">
        <f>IF(D205=1,Inputs!$J$34,IF(D205=2,Inputs!$J$35,IF(D205=3,Inputs!$J$36,IF(D205=4,Inputs!$J$37,0))))</f>
        <v>0</v>
      </c>
      <c r="X205" s="19">
        <f>IF(D205=1,Inputs!$J$51,IF(D205=2,Inputs!$J$52,IF(D205=3,Inputs!$J$53,IF(D205=4,Inputs!$J$54,0))))</f>
        <v>0</v>
      </c>
      <c r="Y205" s="19">
        <f>IF(D205=1,Inputs!$K$34,IF(D205=2,Inputs!$K$35,IF(D205=3,Inputs!$K$36,IF(D205=4,Inputs!$K$37,0))))</f>
        <v>0</v>
      </c>
      <c r="Z205" s="19">
        <f>IF(D205=1,Inputs!$K$51,IF(D205=2,Inputs!$K$52,IF(D205=3,Inputs!$K$53,IF(D205=4,Inputs!$K$54,0))))</f>
        <v>0</v>
      </c>
      <c r="AA205" s="19">
        <f>IF(AND(D205=1,G205=1),Inputs!$L$34,IF(AND(D205=2,G205=1),Inputs!$L$35,IF(AND(D205=3,G205=1),Inputs!$L$36,IF(AND(D205=4,G205=1),Inputs!$L$37,0))))</f>
        <v>0</v>
      </c>
      <c r="AB205" s="19">
        <f>IF(AND(D205=1,G205=1),Inputs!$L$51,IF(AND(D205=2,G205=1),Inputs!$L$52,IF(AND(D205=3,G205=1),Inputs!$L$53,IF(AND(D205=4,G205=1),Inputs!$L$54,0))))</f>
        <v>0</v>
      </c>
      <c r="AC205" s="19">
        <f>IF(AND(D205=1,H205=1),Inputs!$M$34,IF(AND(D205=2,H205=1),Inputs!$M$35,IF(AND(D205=3,H205=1),Inputs!$M$36,IF(AND(D205=4,H205=1),Inputs!$M$37,0))))</f>
        <v>0</v>
      </c>
      <c r="AD205" s="19">
        <f>IF(AND(D205=1,H205=1),Inputs!$M$51,IF(AND(D205=2,H205=1),Inputs!$M$52,IF(AND(D205=3,H205=1),Inputs!$M$53,IF(AND(D205=4,H205=1),Inputs!$M$54,0))))</f>
        <v>0</v>
      </c>
      <c r="AE205" s="19">
        <f>IF(AND(D205=1,I205=1),Inputs!$N$34,IF(AND(D205=2,I205=1),Inputs!$N$35,IF(AND(D205=3,I205=1),Inputs!$N$36,IF(AND(D205=4,I205=1),Inputs!$N$37,0))))</f>
        <v>0</v>
      </c>
      <c r="AF205" s="19">
        <f>IF(AND(D205=1,I205=1),Inputs!$N$51,IF(AND(D205=2,I205=1),Inputs!$N$52,IF(AND(D205=3,I205=1),Inputs!$N$53,IF(AND(D205=4,I205=1),Inputs!$N$54,0))))</f>
        <v>0</v>
      </c>
      <c r="AG205" s="19" t="e">
        <f t="shared" si="39"/>
        <v>#N/A</v>
      </c>
      <c r="AH205" s="19" t="e">
        <f t="shared" si="40"/>
        <v>#N/A</v>
      </c>
      <c r="AI205" s="19" t="e">
        <f t="shared" si="41"/>
        <v>#N/A</v>
      </c>
      <c r="AJ205" s="19" t="e">
        <f>IF(K205=2,Inputs!$B$7,IF(K205=3,Inputs!$B$8,IF(K205=4,Inputs!$B$9,IF(K205=5,Inputs!$B$10,IF(K205=6,Inputs!$B$11)))))</f>
        <v>#N/A</v>
      </c>
      <c r="AK205" s="19">
        <f>Inputs!$B$65+C205</f>
        <v>500</v>
      </c>
      <c r="AL205" s="19" t="e">
        <f t="shared" si="42"/>
        <v>#N/A</v>
      </c>
      <c r="AM205" s="19" t="e">
        <f t="shared" si="43"/>
        <v>#N/A</v>
      </c>
      <c r="AN205" s="19" t="e">
        <f t="shared" si="33"/>
        <v>#N/A</v>
      </c>
      <c r="AO205" s="19" t="e">
        <f t="shared" si="34"/>
        <v>#N/A</v>
      </c>
      <c r="AP205" s="19" t="e">
        <f t="shared" si="35"/>
        <v>#N/A</v>
      </c>
      <c r="AQ205" s="22">
        <f t="shared" si="36"/>
        <v>0</v>
      </c>
      <c r="AR205" s="22">
        <f t="shared" si="37"/>
        <v>0</v>
      </c>
      <c r="AS205" s="22">
        <f>IF(AND(AQ205&gt;=Inputs!$B$15,D205=2),MAX(C205,Inputs!$B$15),AQ205)</f>
        <v>0</v>
      </c>
      <c r="AT205" s="22">
        <f>IF(AND(AR205&gt;=Inputs!$B$15,D205=2),MAX(C205,Inputs!$B$15),AR205)</f>
        <v>0</v>
      </c>
      <c r="AU205" s="22">
        <f>IF(AND(AS205&gt;=Inputs!$B$16,D205&lt;4),MAX(C205,Inputs!$B$16),AS205)</f>
        <v>0</v>
      </c>
      <c r="AV205" s="22">
        <f>IF(AND(AT205&gt;=Inputs!$B$16,D205&lt;4),MAX(C205,Inputs!$B$16),AT205)</f>
        <v>0</v>
      </c>
      <c r="AW205" s="20">
        <f>IF(AU205&gt;Inputs!$B$17,Inputs!$B$17,AU205)</f>
        <v>0</v>
      </c>
      <c r="AX205" s="20">
        <f>IF(AV205&gt;Inputs!$B$17,Inputs!$B$17,AV205)</f>
        <v>0</v>
      </c>
    </row>
    <row r="206" spans="1:50" x14ac:dyDescent="0.25">
      <c r="A206" s="1">
        <f>Levels!A207</f>
        <v>0</v>
      </c>
      <c r="B206" s="1">
        <f>Levels!B207</f>
        <v>0</v>
      </c>
      <c r="C206" s="15">
        <f>IF(AND(E206=0,F206=1),Levels!C207,'2014-2015'!AW206)</f>
        <v>0</v>
      </c>
      <c r="D206" s="1">
        <f>Levels!G207</f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 t="e">
        <f>Levels!AF207</f>
        <v>#N/A</v>
      </c>
      <c r="K206" s="1" t="e">
        <f>Levels!AG207</f>
        <v>#N/A</v>
      </c>
      <c r="L206" s="1" t="e">
        <f t="shared" si="38"/>
        <v>#N/A</v>
      </c>
      <c r="M206" s="19">
        <f>IF(D206=1,Inputs!$J$25,IF(D206=2,Inputs!$J$26,IF(D206=3,Inputs!$J$27,IF(D206=4,Inputs!$J$28,0))))</f>
        <v>0</v>
      </c>
      <c r="N206" s="19">
        <f>IF(D206=1,Inputs!$J$42,IF(D206=2,Inputs!$J$43,IF(D206=3,Inputs!$J$44,IF(D206=4,Inputs!$J$45,0))))</f>
        <v>0</v>
      </c>
      <c r="O206" s="19">
        <f>IF(D206=1,Inputs!$K$25,IF(D206=2,Inputs!$K$26,IF(D206=3,Inputs!$K$27,IF(D206=4,Inputs!$K$28,0))))</f>
        <v>0</v>
      </c>
      <c r="P206" s="19">
        <f>IF(D206=1,Inputs!$K$42,IF(D206=2,Inputs!$K$43,IF(D206=3,Inputs!$K$44,IF(D206=4,Inputs!$K$45,0))))</f>
        <v>0</v>
      </c>
      <c r="Q206" s="19">
        <f>IF(AND(D206=1,G206=1),Inputs!$L$25,IF(AND(D206=2,G206=1),Inputs!$L$26,IF(AND(D206=3,G206=1),Inputs!$L$27,IF(AND(D206=4,G206=1),Inputs!$L$28,0))))</f>
        <v>0</v>
      </c>
      <c r="R206" s="19">
        <f>IF(AND(D206=1,G206=1),Inputs!$L$42,IF(AND(D206=2,G206=1),Inputs!$L$43,IF(AND(D206=3,G206=1),Inputs!$L$44,IF(AND(D206=4,G206=1),Inputs!$L$45,0))))</f>
        <v>0</v>
      </c>
      <c r="S206" s="19">
        <f>IF(AND(D206=1,H206=1),Inputs!$M$25,IF(AND(D206=2,H206=1),Inputs!$M$26,IF(AND(D206=3,H206=1),Inputs!$M$27,IF(AND(D206=4,H206=1),Inputs!$M$28,0))))</f>
        <v>0</v>
      </c>
      <c r="T206" s="19">
        <f>IF(AND(D206=1,H206=1),Inputs!$M$42,IF(AND(D206=2,H206=1),Inputs!$M$43,IF(AND(D206=3,H206=1),Inputs!$M$44,IF(AND(D206=4,H206=1),Inputs!$M$45,0))))</f>
        <v>0</v>
      </c>
      <c r="U206" s="19">
        <f>IF(AND(D206=1,I206=1),Inputs!$N$25,IF(AND(D206=2,I206=1),Inputs!$N$26,IF(AND(D206=3,I206=1),Inputs!$N$27,IF(AND(D206=4,I206=1),Inputs!$N$28,0))))</f>
        <v>0</v>
      </c>
      <c r="V206" s="19">
        <f>IF(AND(D206=1,I206=1),Inputs!$N$42,IF(AND(D206=2,I206=1),Inputs!$N$43,IF(AND(D206=3,I206=1),Inputs!$N$44,IF(AND(D206=4,I206=1),Inputs!$N$45,0))))</f>
        <v>0</v>
      </c>
      <c r="W206" s="19">
        <f>IF(D206=1,Inputs!$J$34,IF(D206=2,Inputs!$J$35,IF(D206=3,Inputs!$J$36,IF(D206=4,Inputs!$J$37,0))))</f>
        <v>0</v>
      </c>
      <c r="X206" s="19">
        <f>IF(D206=1,Inputs!$J$51,IF(D206=2,Inputs!$J$52,IF(D206=3,Inputs!$J$53,IF(D206=4,Inputs!$J$54,0))))</f>
        <v>0</v>
      </c>
      <c r="Y206" s="19">
        <f>IF(D206=1,Inputs!$K$34,IF(D206=2,Inputs!$K$35,IF(D206=3,Inputs!$K$36,IF(D206=4,Inputs!$K$37,0))))</f>
        <v>0</v>
      </c>
      <c r="Z206" s="19">
        <f>IF(D206=1,Inputs!$K$51,IF(D206=2,Inputs!$K$52,IF(D206=3,Inputs!$K$53,IF(D206=4,Inputs!$K$54,0))))</f>
        <v>0</v>
      </c>
      <c r="AA206" s="19">
        <f>IF(AND(D206=1,G206=1),Inputs!$L$34,IF(AND(D206=2,G206=1),Inputs!$L$35,IF(AND(D206=3,G206=1),Inputs!$L$36,IF(AND(D206=4,G206=1),Inputs!$L$37,0))))</f>
        <v>0</v>
      </c>
      <c r="AB206" s="19">
        <f>IF(AND(D206=1,G206=1),Inputs!$L$51,IF(AND(D206=2,G206=1),Inputs!$L$52,IF(AND(D206=3,G206=1),Inputs!$L$53,IF(AND(D206=4,G206=1),Inputs!$L$54,0))))</f>
        <v>0</v>
      </c>
      <c r="AC206" s="19">
        <f>IF(AND(D206=1,H206=1),Inputs!$M$34,IF(AND(D206=2,H206=1),Inputs!$M$35,IF(AND(D206=3,H206=1),Inputs!$M$36,IF(AND(D206=4,H206=1),Inputs!$M$37,0))))</f>
        <v>0</v>
      </c>
      <c r="AD206" s="19">
        <f>IF(AND(D206=1,H206=1),Inputs!$M$51,IF(AND(D206=2,H206=1),Inputs!$M$52,IF(AND(D206=3,H206=1),Inputs!$M$53,IF(AND(D206=4,H206=1),Inputs!$M$54,0))))</f>
        <v>0</v>
      </c>
      <c r="AE206" s="19">
        <f>IF(AND(D206=1,I206=1),Inputs!$N$34,IF(AND(D206=2,I206=1),Inputs!$N$35,IF(AND(D206=3,I206=1),Inputs!$N$36,IF(AND(D206=4,I206=1),Inputs!$N$37,0))))</f>
        <v>0</v>
      </c>
      <c r="AF206" s="19">
        <f>IF(AND(D206=1,I206=1),Inputs!$N$51,IF(AND(D206=2,I206=1),Inputs!$N$52,IF(AND(D206=3,I206=1),Inputs!$N$53,IF(AND(D206=4,I206=1),Inputs!$N$54,0))))</f>
        <v>0</v>
      </c>
      <c r="AG206" s="19" t="e">
        <f t="shared" si="39"/>
        <v>#N/A</v>
      </c>
      <c r="AH206" s="19" t="e">
        <f t="shared" si="40"/>
        <v>#N/A</v>
      </c>
      <c r="AI206" s="19" t="e">
        <f t="shared" si="41"/>
        <v>#N/A</v>
      </c>
      <c r="AJ206" s="19" t="e">
        <f>IF(K206=2,Inputs!$B$7,IF(K206=3,Inputs!$B$8,IF(K206=4,Inputs!$B$9,IF(K206=5,Inputs!$B$10,IF(K206=6,Inputs!$B$11)))))</f>
        <v>#N/A</v>
      </c>
      <c r="AK206" s="19">
        <f>Inputs!$B$65+C206</f>
        <v>500</v>
      </c>
      <c r="AL206" s="19" t="e">
        <f t="shared" si="42"/>
        <v>#N/A</v>
      </c>
      <c r="AM206" s="19" t="e">
        <f t="shared" si="43"/>
        <v>#N/A</v>
      </c>
      <c r="AN206" s="19" t="e">
        <f t="shared" si="33"/>
        <v>#N/A</v>
      </c>
      <c r="AO206" s="19" t="e">
        <f t="shared" si="34"/>
        <v>#N/A</v>
      </c>
      <c r="AP206" s="19" t="e">
        <f t="shared" si="35"/>
        <v>#N/A</v>
      </c>
      <c r="AQ206" s="22">
        <f t="shared" si="36"/>
        <v>0</v>
      </c>
      <c r="AR206" s="22">
        <f t="shared" si="37"/>
        <v>0</v>
      </c>
      <c r="AS206" s="22">
        <f>IF(AND(AQ206&gt;=Inputs!$B$15,D206=2),MAX(C206,Inputs!$B$15),AQ206)</f>
        <v>0</v>
      </c>
      <c r="AT206" s="22">
        <f>IF(AND(AR206&gt;=Inputs!$B$15,D206=2),MAX(C206,Inputs!$B$15),AR206)</f>
        <v>0</v>
      </c>
      <c r="AU206" s="22">
        <f>IF(AND(AS206&gt;=Inputs!$B$16,D206&lt;4),MAX(C206,Inputs!$B$16),AS206)</f>
        <v>0</v>
      </c>
      <c r="AV206" s="22">
        <f>IF(AND(AT206&gt;=Inputs!$B$16,D206&lt;4),MAX(C206,Inputs!$B$16),AT206)</f>
        <v>0</v>
      </c>
      <c r="AW206" s="20">
        <f>IF(AU206&gt;Inputs!$B$17,Inputs!$B$17,AU206)</f>
        <v>0</v>
      </c>
      <c r="AX206" s="20">
        <f>IF(AV206&gt;Inputs!$B$17,Inputs!$B$17,AV206)</f>
        <v>0</v>
      </c>
    </row>
    <row r="207" spans="1:50" x14ac:dyDescent="0.25">
      <c r="A207" s="1">
        <f>Levels!A208</f>
        <v>0</v>
      </c>
      <c r="B207" s="1">
        <f>Levels!B208</f>
        <v>0</v>
      </c>
      <c r="C207" s="15">
        <f>IF(AND(E207=0,F207=1),Levels!C208,'2014-2015'!AW207)</f>
        <v>0</v>
      </c>
      <c r="D207" s="1">
        <f>Levels!G208</f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 t="e">
        <f>Levels!AF208</f>
        <v>#N/A</v>
      </c>
      <c r="K207" s="1" t="e">
        <f>Levels!AG208</f>
        <v>#N/A</v>
      </c>
      <c r="L207" s="1" t="e">
        <f t="shared" si="38"/>
        <v>#N/A</v>
      </c>
      <c r="M207" s="19">
        <f>IF(D207=1,Inputs!$J$25,IF(D207=2,Inputs!$J$26,IF(D207=3,Inputs!$J$27,IF(D207=4,Inputs!$J$28,0))))</f>
        <v>0</v>
      </c>
      <c r="N207" s="19">
        <f>IF(D207=1,Inputs!$J$42,IF(D207=2,Inputs!$J$43,IF(D207=3,Inputs!$J$44,IF(D207=4,Inputs!$J$45,0))))</f>
        <v>0</v>
      </c>
      <c r="O207" s="19">
        <f>IF(D207=1,Inputs!$K$25,IF(D207=2,Inputs!$K$26,IF(D207=3,Inputs!$K$27,IF(D207=4,Inputs!$K$28,0))))</f>
        <v>0</v>
      </c>
      <c r="P207" s="19">
        <f>IF(D207=1,Inputs!$K$42,IF(D207=2,Inputs!$K$43,IF(D207=3,Inputs!$K$44,IF(D207=4,Inputs!$K$45,0))))</f>
        <v>0</v>
      </c>
      <c r="Q207" s="19">
        <f>IF(AND(D207=1,G207=1),Inputs!$L$25,IF(AND(D207=2,G207=1),Inputs!$L$26,IF(AND(D207=3,G207=1),Inputs!$L$27,IF(AND(D207=4,G207=1),Inputs!$L$28,0))))</f>
        <v>0</v>
      </c>
      <c r="R207" s="19">
        <f>IF(AND(D207=1,G207=1),Inputs!$L$42,IF(AND(D207=2,G207=1),Inputs!$L$43,IF(AND(D207=3,G207=1),Inputs!$L$44,IF(AND(D207=4,G207=1),Inputs!$L$45,0))))</f>
        <v>0</v>
      </c>
      <c r="S207" s="19">
        <f>IF(AND(D207=1,H207=1),Inputs!$M$25,IF(AND(D207=2,H207=1),Inputs!$M$26,IF(AND(D207=3,H207=1),Inputs!$M$27,IF(AND(D207=4,H207=1),Inputs!$M$28,0))))</f>
        <v>0</v>
      </c>
      <c r="T207" s="19">
        <f>IF(AND(D207=1,H207=1),Inputs!$M$42,IF(AND(D207=2,H207=1),Inputs!$M$43,IF(AND(D207=3,H207=1),Inputs!$M$44,IF(AND(D207=4,H207=1),Inputs!$M$45,0))))</f>
        <v>0</v>
      </c>
      <c r="U207" s="19">
        <f>IF(AND(D207=1,I207=1),Inputs!$N$25,IF(AND(D207=2,I207=1),Inputs!$N$26,IF(AND(D207=3,I207=1),Inputs!$N$27,IF(AND(D207=4,I207=1),Inputs!$N$28,0))))</f>
        <v>0</v>
      </c>
      <c r="V207" s="19">
        <f>IF(AND(D207=1,I207=1),Inputs!$N$42,IF(AND(D207=2,I207=1),Inputs!$N$43,IF(AND(D207=3,I207=1),Inputs!$N$44,IF(AND(D207=4,I207=1),Inputs!$N$45,0))))</f>
        <v>0</v>
      </c>
      <c r="W207" s="19">
        <f>IF(D207=1,Inputs!$J$34,IF(D207=2,Inputs!$J$35,IF(D207=3,Inputs!$J$36,IF(D207=4,Inputs!$J$37,0))))</f>
        <v>0</v>
      </c>
      <c r="X207" s="19">
        <f>IF(D207=1,Inputs!$J$51,IF(D207=2,Inputs!$J$52,IF(D207=3,Inputs!$J$53,IF(D207=4,Inputs!$J$54,0))))</f>
        <v>0</v>
      </c>
      <c r="Y207" s="19">
        <f>IF(D207=1,Inputs!$K$34,IF(D207=2,Inputs!$K$35,IF(D207=3,Inputs!$K$36,IF(D207=4,Inputs!$K$37,0))))</f>
        <v>0</v>
      </c>
      <c r="Z207" s="19">
        <f>IF(D207=1,Inputs!$K$51,IF(D207=2,Inputs!$K$52,IF(D207=3,Inputs!$K$53,IF(D207=4,Inputs!$K$54,0))))</f>
        <v>0</v>
      </c>
      <c r="AA207" s="19">
        <f>IF(AND(D207=1,G207=1),Inputs!$L$34,IF(AND(D207=2,G207=1),Inputs!$L$35,IF(AND(D207=3,G207=1),Inputs!$L$36,IF(AND(D207=4,G207=1),Inputs!$L$37,0))))</f>
        <v>0</v>
      </c>
      <c r="AB207" s="19">
        <f>IF(AND(D207=1,G207=1),Inputs!$L$51,IF(AND(D207=2,G207=1),Inputs!$L$52,IF(AND(D207=3,G207=1),Inputs!$L$53,IF(AND(D207=4,G207=1),Inputs!$L$54,0))))</f>
        <v>0</v>
      </c>
      <c r="AC207" s="19">
        <f>IF(AND(D207=1,H207=1),Inputs!$M$34,IF(AND(D207=2,H207=1),Inputs!$M$35,IF(AND(D207=3,H207=1),Inputs!$M$36,IF(AND(D207=4,H207=1),Inputs!$M$37,0))))</f>
        <v>0</v>
      </c>
      <c r="AD207" s="19">
        <f>IF(AND(D207=1,H207=1),Inputs!$M$51,IF(AND(D207=2,H207=1),Inputs!$M$52,IF(AND(D207=3,H207=1),Inputs!$M$53,IF(AND(D207=4,H207=1),Inputs!$M$54,0))))</f>
        <v>0</v>
      </c>
      <c r="AE207" s="19">
        <f>IF(AND(D207=1,I207=1),Inputs!$N$34,IF(AND(D207=2,I207=1),Inputs!$N$35,IF(AND(D207=3,I207=1),Inputs!$N$36,IF(AND(D207=4,I207=1),Inputs!$N$37,0))))</f>
        <v>0</v>
      </c>
      <c r="AF207" s="19">
        <f>IF(AND(D207=1,I207=1),Inputs!$N$51,IF(AND(D207=2,I207=1),Inputs!$N$52,IF(AND(D207=3,I207=1),Inputs!$N$53,IF(AND(D207=4,I207=1),Inputs!$N$54,0))))</f>
        <v>0</v>
      </c>
      <c r="AG207" s="19" t="e">
        <f t="shared" si="39"/>
        <v>#N/A</v>
      </c>
      <c r="AH207" s="19" t="e">
        <f t="shared" si="40"/>
        <v>#N/A</v>
      </c>
      <c r="AI207" s="19" t="e">
        <f t="shared" si="41"/>
        <v>#N/A</v>
      </c>
      <c r="AJ207" s="19" t="e">
        <f>IF(K207=2,Inputs!$B$7,IF(K207=3,Inputs!$B$8,IF(K207=4,Inputs!$B$9,IF(K207=5,Inputs!$B$10,IF(K207=6,Inputs!$B$11)))))</f>
        <v>#N/A</v>
      </c>
      <c r="AK207" s="19">
        <f>Inputs!$B$65+C207</f>
        <v>500</v>
      </c>
      <c r="AL207" s="19" t="e">
        <f t="shared" si="42"/>
        <v>#N/A</v>
      </c>
      <c r="AM207" s="19" t="e">
        <f t="shared" si="43"/>
        <v>#N/A</v>
      </c>
      <c r="AN207" s="19" t="e">
        <f t="shared" si="33"/>
        <v>#N/A</v>
      </c>
      <c r="AO207" s="19" t="e">
        <f t="shared" si="34"/>
        <v>#N/A</v>
      </c>
      <c r="AP207" s="19" t="e">
        <f t="shared" si="35"/>
        <v>#N/A</v>
      </c>
      <c r="AQ207" s="22">
        <f t="shared" si="36"/>
        <v>0</v>
      </c>
      <c r="AR207" s="22">
        <f t="shared" si="37"/>
        <v>0</v>
      </c>
      <c r="AS207" s="22">
        <f>IF(AND(AQ207&gt;=Inputs!$B$15,D207=2),MAX(C207,Inputs!$B$15),AQ207)</f>
        <v>0</v>
      </c>
      <c r="AT207" s="22">
        <f>IF(AND(AR207&gt;=Inputs!$B$15,D207=2),MAX(C207,Inputs!$B$15),AR207)</f>
        <v>0</v>
      </c>
      <c r="AU207" s="22">
        <f>IF(AND(AS207&gt;=Inputs!$B$16,D207&lt;4),MAX(C207,Inputs!$B$16),AS207)</f>
        <v>0</v>
      </c>
      <c r="AV207" s="22">
        <f>IF(AND(AT207&gt;=Inputs!$B$16,D207&lt;4),MAX(C207,Inputs!$B$16),AT207)</f>
        <v>0</v>
      </c>
      <c r="AW207" s="20">
        <f>IF(AU207&gt;Inputs!$B$17,Inputs!$B$17,AU207)</f>
        <v>0</v>
      </c>
      <c r="AX207" s="20">
        <f>IF(AV207&gt;Inputs!$B$17,Inputs!$B$17,AV207)</f>
        <v>0</v>
      </c>
    </row>
    <row r="208" spans="1:50" x14ac:dyDescent="0.25">
      <c r="A208" s="1">
        <f>Levels!A209</f>
        <v>0</v>
      </c>
      <c r="B208" s="1">
        <f>Levels!B209</f>
        <v>0</v>
      </c>
      <c r="C208" s="15">
        <f>IF(AND(E208=0,F208=1),Levels!C209,'2014-2015'!AW208)</f>
        <v>0</v>
      </c>
      <c r="D208" s="1">
        <f>Levels!G209</f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 t="e">
        <f>Levels!AF209</f>
        <v>#N/A</v>
      </c>
      <c r="K208" s="1" t="e">
        <f>Levels!AG209</f>
        <v>#N/A</v>
      </c>
      <c r="L208" s="1" t="e">
        <f t="shared" si="38"/>
        <v>#N/A</v>
      </c>
      <c r="M208" s="19">
        <f>IF(D208=1,Inputs!$J$25,IF(D208=2,Inputs!$J$26,IF(D208=3,Inputs!$J$27,IF(D208=4,Inputs!$J$28,0))))</f>
        <v>0</v>
      </c>
      <c r="N208" s="19">
        <f>IF(D208=1,Inputs!$J$42,IF(D208=2,Inputs!$J$43,IF(D208=3,Inputs!$J$44,IF(D208=4,Inputs!$J$45,0))))</f>
        <v>0</v>
      </c>
      <c r="O208" s="19">
        <f>IF(D208=1,Inputs!$K$25,IF(D208=2,Inputs!$K$26,IF(D208=3,Inputs!$K$27,IF(D208=4,Inputs!$K$28,0))))</f>
        <v>0</v>
      </c>
      <c r="P208" s="19">
        <f>IF(D208=1,Inputs!$K$42,IF(D208=2,Inputs!$K$43,IF(D208=3,Inputs!$K$44,IF(D208=4,Inputs!$K$45,0))))</f>
        <v>0</v>
      </c>
      <c r="Q208" s="19">
        <f>IF(AND(D208=1,G208=1),Inputs!$L$25,IF(AND(D208=2,G208=1),Inputs!$L$26,IF(AND(D208=3,G208=1),Inputs!$L$27,IF(AND(D208=4,G208=1),Inputs!$L$28,0))))</f>
        <v>0</v>
      </c>
      <c r="R208" s="19">
        <f>IF(AND(D208=1,G208=1),Inputs!$L$42,IF(AND(D208=2,G208=1),Inputs!$L$43,IF(AND(D208=3,G208=1),Inputs!$L$44,IF(AND(D208=4,G208=1),Inputs!$L$45,0))))</f>
        <v>0</v>
      </c>
      <c r="S208" s="19">
        <f>IF(AND(D208=1,H208=1),Inputs!$M$25,IF(AND(D208=2,H208=1),Inputs!$M$26,IF(AND(D208=3,H208=1),Inputs!$M$27,IF(AND(D208=4,H208=1),Inputs!$M$28,0))))</f>
        <v>0</v>
      </c>
      <c r="T208" s="19">
        <f>IF(AND(D208=1,H208=1),Inputs!$M$42,IF(AND(D208=2,H208=1),Inputs!$M$43,IF(AND(D208=3,H208=1),Inputs!$M$44,IF(AND(D208=4,H208=1),Inputs!$M$45,0))))</f>
        <v>0</v>
      </c>
      <c r="U208" s="19">
        <f>IF(AND(D208=1,I208=1),Inputs!$N$25,IF(AND(D208=2,I208=1),Inputs!$N$26,IF(AND(D208=3,I208=1),Inputs!$N$27,IF(AND(D208=4,I208=1),Inputs!$N$28,0))))</f>
        <v>0</v>
      </c>
      <c r="V208" s="19">
        <f>IF(AND(D208=1,I208=1),Inputs!$N$42,IF(AND(D208=2,I208=1),Inputs!$N$43,IF(AND(D208=3,I208=1),Inputs!$N$44,IF(AND(D208=4,I208=1),Inputs!$N$45,0))))</f>
        <v>0</v>
      </c>
      <c r="W208" s="19">
        <f>IF(D208=1,Inputs!$J$34,IF(D208=2,Inputs!$J$35,IF(D208=3,Inputs!$J$36,IF(D208=4,Inputs!$J$37,0))))</f>
        <v>0</v>
      </c>
      <c r="X208" s="19">
        <f>IF(D208=1,Inputs!$J$51,IF(D208=2,Inputs!$J$52,IF(D208=3,Inputs!$J$53,IF(D208=4,Inputs!$J$54,0))))</f>
        <v>0</v>
      </c>
      <c r="Y208" s="19">
        <f>IF(D208=1,Inputs!$K$34,IF(D208=2,Inputs!$K$35,IF(D208=3,Inputs!$K$36,IF(D208=4,Inputs!$K$37,0))))</f>
        <v>0</v>
      </c>
      <c r="Z208" s="19">
        <f>IF(D208=1,Inputs!$K$51,IF(D208=2,Inputs!$K$52,IF(D208=3,Inputs!$K$53,IF(D208=4,Inputs!$K$54,0))))</f>
        <v>0</v>
      </c>
      <c r="AA208" s="19">
        <f>IF(AND(D208=1,G208=1),Inputs!$L$34,IF(AND(D208=2,G208=1),Inputs!$L$35,IF(AND(D208=3,G208=1),Inputs!$L$36,IF(AND(D208=4,G208=1),Inputs!$L$37,0))))</f>
        <v>0</v>
      </c>
      <c r="AB208" s="19">
        <f>IF(AND(D208=1,G208=1),Inputs!$L$51,IF(AND(D208=2,G208=1),Inputs!$L$52,IF(AND(D208=3,G208=1),Inputs!$L$53,IF(AND(D208=4,G208=1),Inputs!$L$54,0))))</f>
        <v>0</v>
      </c>
      <c r="AC208" s="19">
        <f>IF(AND(D208=1,H208=1),Inputs!$M$34,IF(AND(D208=2,H208=1),Inputs!$M$35,IF(AND(D208=3,H208=1),Inputs!$M$36,IF(AND(D208=4,H208=1),Inputs!$M$37,0))))</f>
        <v>0</v>
      </c>
      <c r="AD208" s="19">
        <f>IF(AND(D208=1,H208=1),Inputs!$M$51,IF(AND(D208=2,H208=1),Inputs!$M$52,IF(AND(D208=3,H208=1),Inputs!$M$53,IF(AND(D208=4,H208=1),Inputs!$M$54,0))))</f>
        <v>0</v>
      </c>
      <c r="AE208" s="19">
        <f>IF(AND(D208=1,I208=1),Inputs!$N$34,IF(AND(D208=2,I208=1),Inputs!$N$35,IF(AND(D208=3,I208=1),Inputs!$N$36,IF(AND(D208=4,I208=1),Inputs!$N$37,0))))</f>
        <v>0</v>
      </c>
      <c r="AF208" s="19">
        <f>IF(AND(D208=1,I208=1),Inputs!$N$51,IF(AND(D208=2,I208=1),Inputs!$N$52,IF(AND(D208=3,I208=1),Inputs!$N$53,IF(AND(D208=4,I208=1),Inputs!$N$54,0))))</f>
        <v>0</v>
      </c>
      <c r="AG208" s="19" t="e">
        <f t="shared" si="39"/>
        <v>#N/A</v>
      </c>
      <c r="AH208" s="19" t="e">
        <f t="shared" si="40"/>
        <v>#N/A</v>
      </c>
      <c r="AI208" s="19" t="e">
        <f t="shared" si="41"/>
        <v>#N/A</v>
      </c>
      <c r="AJ208" s="19" t="e">
        <f>IF(K208=2,Inputs!$B$7,IF(K208=3,Inputs!$B$8,IF(K208=4,Inputs!$B$9,IF(K208=5,Inputs!$B$10,IF(K208=6,Inputs!$B$11)))))</f>
        <v>#N/A</v>
      </c>
      <c r="AK208" s="19">
        <f>Inputs!$B$65+C208</f>
        <v>500</v>
      </c>
      <c r="AL208" s="19" t="e">
        <f t="shared" si="42"/>
        <v>#N/A</v>
      </c>
      <c r="AM208" s="19" t="e">
        <f t="shared" si="43"/>
        <v>#N/A</v>
      </c>
      <c r="AN208" s="19" t="e">
        <f t="shared" si="33"/>
        <v>#N/A</v>
      </c>
      <c r="AO208" s="19" t="e">
        <f t="shared" si="34"/>
        <v>#N/A</v>
      </c>
      <c r="AP208" s="19" t="e">
        <f t="shared" si="35"/>
        <v>#N/A</v>
      </c>
      <c r="AQ208" s="22">
        <f t="shared" si="36"/>
        <v>0</v>
      </c>
      <c r="AR208" s="22">
        <f t="shared" si="37"/>
        <v>0</v>
      </c>
      <c r="AS208" s="22">
        <f>IF(AND(AQ208&gt;=Inputs!$B$15,D208=2),MAX(C208,Inputs!$B$15),AQ208)</f>
        <v>0</v>
      </c>
      <c r="AT208" s="22">
        <f>IF(AND(AR208&gt;=Inputs!$B$15,D208=2),MAX(C208,Inputs!$B$15),AR208)</f>
        <v>0</v>
      </c>
      <c r="AU208" s="22">
        <f>IF(AND(AS208&gt;=Inputs!$B$16,D208&lt;4),MAX(C208,Inputs!$B$16),AS208)</f>
        <v>0</v>
      </c>
      <c r="AV208" s="22">
        <f>IF(AND(AT208&gt;=Inputs!$B$16,D208&lt;4),MAX(C208,Inputs!$B$16),AT208)</f>
        <v>0</v>
      </c>
      <c r="AW208" s="20">
        <f>IF(AU208&gt;Inputs!$B$17,Inputs!$B$17,AU208)</f>
        <v>0</v>
      </c>
      <c r="AX208" s="20">
        <f>IF(AV208&gt;Inputs!$B$17,Inputs!$B$17,AV208)</f>
        <v>0</v>
      </c>
    </row>
    <row r="209" spans="1:50" x14ac:dyDescent="0.25">
      <c r="A209" s="1">
        <f>Levels!A210</f>
        <v>0</v>
      </c>
      <c r="B209" s="1">
        <f>Levels!B210</f>
        <v>0</v>
      </c>
      <c r="C209" s="15">
        <f>IF(AND(E209=0,F209=1),Levels!C210,'2014-2015'!AW209)</f>
        <v>0</v>
      </c>
      <c r="D209" s="1">
        <f>Levels!G210</f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 t="e">
        <f>Levels!AF210</f>
        <v>#N/A</v>
      </c>
      <c r="K209" s="1" t="e">
        <f>Levels!AG210</f>
        <v>#N/A</v>
      </c>
      <c r="L209" s="1" t="e">
        <f t="shared" si="38"/>
        <v>#N/A</v>
      </c>
      <c r="M209" s="19">
        <f>IF(D209=1,Inputs!$J$25,IF(D209=2,Inputs!$J$26,IF(D209=3,Inputs!$J$27,IF(D209=4,Inputs!$J$28,0))))</f>
        <v>0</v>
      </c>
      <c r="N209" s="19">
        <f>IF(D209=1,Inputs!$J$42,IF(D209=2,Inputs!$J$43,IF(D209=3,Inputs!$J$44,IF(D209=4,Inputs!$J$45,0))))</f>
        <v>0</v>
      </c>
      <c r="O209" s="19">
        <f>IF(D209=1,Inputs!$K$25,IF(D209=2,Inputs!$K$26,IF(D209=3,Inputs!$K$27,IF(D209=4,Inputs!$K$28,0))))</f>
        <v>0</v>
      </c>
      <c r="P209" s="19">
        <f>IF(D209=1,Inputs!$K$42,IF(D209=2,Inputs!$K$43,IF(D209=3,Inputs!$K$44,IF(D209=4,Inputs!$K$45,0))))</f>
        <v>0</v>
      </c>
      <c r="Q209" s="19">
        <f>IF(AND(D209=1,G209=1),Inputs!$L$25,IF(AND(D209=2,G209=1),Inputs!$L$26,IF(AND(D209=3,G209=1),Inputs!$L$27,IF(AND(D209=4,G209=1),Inputs!$L$28,0))))</f>
        <v>0</v>
      </c>
      <c r="R209" s="19">
        <f>IF(AND(D209=1,G209=1),Inputs!$L$42,IF(AND(D209=2,G209=1),Inputs!$L$43,IF(AND(D209=3,G209=1),Inputs!$L$44,IF(AND(D209=4,G209=1),Inputs!$L$45,0))))</f>
        <v>0</v>
      </c>
      <c r="S209" s="19">
        <f>IF(AND(D209=1,H209=1),Inputs!$M$25,IF(AND(D209=2,H209=1),Inputs!$M$26,IF(AND(D209=3,H209=1),Inputs!$M$27,IF(AND(D209=4,H209=1),Inputs!$M$28,0))))</f>
        <v>0</v>
      </c>
      <c r="T209" s="19">
        <f>IF(AND(D209=1,H209=1),Inputs!$M$42,IF(AND(D209=2,H209=1),Inputs!$M$43,IF(AND(D209=3,H209=1),Inputs!$M$44,IF(AND(D209=4,H209=1),Inputs!$M$45,0))))</f>
        <v>0</v>
      </c>
      <c r="U209" s="19">
        <f>IF(AND(D209=1,I209=1),Inputs!$N$25,IF(AND(D209=2,I209=1),Inputs!$N$26,IF(AND(D209=3,I209=1),Inputs!$N$27,IF(AND(D209=4,I209=1),Inputs!$N$28,0))))</f>
        <v>0</v>
      </c>
      <c r="V209" s="19">
        <f>IF(AND(D209=1,I209=1),Inputs!$N$42,IF(AND(D209=2,I209=1),Inputs!$N$43,IF(AND(D209=3,I209=1),Inputs!$N$44,IF(AND(D209=4,I209=1),Inputs!$N$45,0))))</f>
        <v>0</v>
      </c>
      <c r="W209" s="19">
        <f>IF(D209=1,Inputs!$J$34,IF(D209=2,Inputs!$J$35,IF(D209=3,Inputs!$J$36,IF(D209=4,Inputs!$J$37,0))))</f>
        <v>0</v>
      </c>
      <c r="X209" s="19">
        <f>IF(D209=1,Inputs!$J$51,IF(D209=2,Inputs!$J$52,IF(D209=3,Inputs!$J$53,IF(D209=4,Inputs!$J$54,0))))</f>
        <v>0</v>
      </c>
      <c r="Y209" s="19">
        <f>IF(D209=1,Inputs!$K$34,IF(D209=2,Inputs!$K$35,IF(D209=3,Inputs!$K$36,IF(D209=4,Inputs!$K$37,0))))</f>
        <v>0</v>
      </c>
      <c r="Z209" s="19">
        <f>IF(D209=1,Inputs!$K$51,IF(D209=2,Inputs!$K$52,IF(D209=3,Inputs!$K$53,IF(D209=4,Inputs!$K$54,0))))</f>
        <v>0</v>
      </c>
      <c r="AA209" s="19">
        <f>IF(AND(D209=1,G209=1),Inputs!$L$34,IF(AND(D209=2,G209=1),Inputs!$L$35,IF(AND(D209=3,G209=1),Inputs!$L$36,IF(AND(D209=4,G209=1),Inputs!$L$37,0))))</f>
        <v>0</v>
      </c>
      <c r="AB209" s="19">
        <f>IF(AND(D209=1,G209=1),Inputs!$L$51,IF(AND(D209=2,G209=1),Inputs!$L$52,IF(AND(D209=3,G209=1),Inputs!$L$53,IF(AND(D209=4,G209=1),Inputs!$L$54,0))))</f>
        <v>0</v>
      </c>
      <c r="AC209" s="19">
        <f>IF(AND(D209=1,H209=1),Inputs!$M$34,IF(AND(D209=2,H209=1),Inputs!$M$35,IF(AND(D209=3,H209=1),Inputs!$M$36,IF(AND(D209=4,H209=1),Inputs!$M$37,0))))</f>
        <v>0</v>
      </c>
      <c r="AD209" s="19">
        <f>IF(AND(D209=1,H209=1),Inputs!$M$51,IF(AND(D209=2,H209=1),Inputs!$M$52,IF(AND(D209=3,H209=1),Inputs!$M$53,IF(AND(D209=4,H209=1),Inputs!$M$54,0))))</f>
        <v>0</v>
      </c>
      <c r="AE209" s="19">
        <f>IF(AND(D209=1,I209=1),Inputs!$N$34,IF(AND(D209=2,I209=1),Inputs!$N$35,IF(AND(D209=3,I209=1),Inputs!$N$36,IF(AND(D209=4,I209=1),Inputs!$N$37,0))))</f>
        <v>0</v>
      </c>
      <c r="AF209" s="19">
        <f>IF(AND(D209=1,I209=1),Inputs!$N$51,IF(AND(D209=2,I209=1),Inputs!$N$52,IF(AND(D209=3,I209=1),Inputs!$N$53,IF(AND(D209=4,I209=1),Inputs!$N$54,0))))</f>
        <v>0</v>
      </c>
      <c r="AG209" s="19" t="e">
        <f t="shared" si="39"/>
        <v>#N/A</v>
      </c>
      <c r="AH209" s="19" t="e">
        <f t="shared" si="40"/>
        <v>#N/A</v>
      </c>
      <c r="AI209" s="19" t="e">
        <f t="shared" si="41"/>
        <v>#N/A</v>
      </c>
      <c r="AJ209" s="19" t="e">
        <f>IF(K209=2,Inputs!$B$7,IF(K209=3,Inputs!$B$8,IF(K209=4,Inputs!$B$9,IF(K209=5,Inputs!$B$10,IF(K209=6,Inputs!$B$11)))))</f>
        <v>#N/A</v>
      </c>
      <c r="AK209" s="19">
        <f>Inputs!$B$65+C209</f>
        <v>500</v>
      </c>
      <c r="AL209" s="19" t="e">
        <f t="shared" si="42"/>
        <v>#N/A</v>
      </c>
      <c r="AM209" s="19" t="e">
        <f t="shared" si="43"/>
        <v>#N/A</v>
      </c>
      <c r="AN209" s="19" t="e">
        <f t="shared" si="33"/>
        <v>#N/A</v>
      </c>
      <c r="AO209" s="19" t="e">
        <f t="shared" si="34"/>
        <v>#N/A</v>
      </c>
      <c r="AP209" s="19" t="e">
        <f t="shared" si="35"/>
        <v>#N/A</v>
      </c>
      <c r="AQ209" s="22">
        <f t="shared" si="36"/>
        <v>0</v>
      </c>
      <c r="AR209" s="22">
        <f t="shared" si="37"/>
        <v>0</v>
      </c>
      <c r="AS209" s="22">
        <f>IF(AND(AQ209&gt;=Inputs!$B$15,D209=2),MAX(C209,Inputs!$B$15),AQ209)</f>
        <v>0</v>
      </c>
      <c r="AT209" s="22">
        <f>IF(AND(AR209&gt;=Inputs!$B$15,D209=2),MAX(C209,Inputs!$B$15),AR209)</f>
        <v>0</v>
      </c>
      <c r="AU209" s="22">
        <f>IF(AND(AS209&gt;=Inputs!$B$16,D209&lt;4),MAX(C209,Inputs!$B$16),AS209)</f>
        <v>0</v>
      </c>
      <c r="AV209" s="22">
        <f>IF(AND(AT209&gt;=Inputs!$B$16,D209&lt;4),MAX(C209,Inputs!$B$16),AT209)</f>
        <v>0</v>
      </c>
      <c r="AW209" s="20">
        <f>IF(AU209&gt;Inputs!$B$17,Inputs!$B$17,AU209)</f>
        <v>0</v>
      </c>
      <c r="AX209" s="20">
        <f>IF(AV209&gt;Inputs!$B$17,Inputs!$B$17,AV209)</f>
        <v>0</v>
      </c>
    </row>
    <row r="210" spans="1:50" x14ac:dyDescent="0.25">
      <c r="A210" s="1">
        <f>Levels!A211</f>
        <v>0</v>
      </c>
      <c r="B210" s="1">
        <f>Levels!B211</f>
        <v>0</v>
      </c>
      <c r="C210" s="15">
        <f>IF(AND(E210=0,F210=1),Levels!C211,'2014-2015'!AW210)</f>
        <v>0</v>
      </c>
      <c r="D210" s="1">
        <f>Levels!G211</f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 t="e">
        <f>Levels!AF211</f>
        <v>#N/A</v>
      </c>
      <c r="K210" s="1" t="e">
        <f>Levels!AG211</f>
        <v>#N/A</v>
      </c>
      <c r="L210" s="1" t="e">
        <f t="shared" si="38"/>
        <v>#N/A</v>
      </c>
      <c r="M210" s="19">
        <f>IF(D210=1,Inputs!$J$25,IF(D210=2,Inputs!$J$26,IF(D210=3,Inputs!$J$27,IF(D210=4,Inputs!$J$28,0))))</f>
        <v>0</v>
      </c>
      <c r="N210" s="19">
        <f>IF(D210=1,Inputs!$J$42,IF(D210=2,Inputs!$J$43,IF(D210=3,Inputs!$J$44,IF(D210=4,Inputs!$J$45,0))))</f>
        <v>0</v>
      </c>
      <c r="O210" s="19">
        <f>IF(D210=1,Inputs!$K$25,IF(D210=2,Inputs!$K$26,IF(D210=3,Inputs!$K$27,IF(D210=4,Inputs!$K$28,0))))</f>
        <v>0</v>
      </c>
      <c r="P210" s="19">
        <f>IF(D210=1,Inputs!$K$42,IF(D210=2,Inputs!$K$43,IF(D210=3,Inputs!$K$44,IF(D210=4,Inputs!$K$45,0))))</f>
        <v>0</v>
      </c>
      <c r="Q210" s="19">
        <f>IF(AND(D210=1,G210=1),Inputs!$L$25,IF(AND(D210=2,G210=1),Inputs!$L$26,IF(AND(D210=3,G210=1),Inputs!$L$27,IF(AND(D210=4,G210=1),Inputs!$L$28,0))))</f>
        <v>0</v>
      </c>
      <c r="R210" s="19">
        <f>IF(AND(D210=1,G210=1),Inputs!$L$42,IF(AND(D210=2,G210=1),Inputs!$L$43,IF(AND(D210=3,G210=1),Inputs!$L$44,IF(AND(D210=4,G210=1),Inputs!$L$45,0))))</f>
        <v>0</v>
      </c>
      <c r="S210" s="19">
        <f>IF(AND(D210=1,H210=1),Inputs!$M$25,IF(AND(D210=2,H210=1),Inputs!$M$26,IF(AND(D210=3,H210=1),Inputs!$M$27,IF(AND(D210=4,H210=1),Inputs!$M$28,0))))</f>
        <v>0</v>
      </c>
      <c r="T210" s="19">
        <f>IF(AND(D210=1,H210=1),Inputs!$M$42,IF(AND(D210=2,H210=1),Inputs!$M$43,IF(AND(D210=3,H210=1),Inputs!$M$44,IF(AND(D210=4,H210=1),Inputs!$M$45,0))))</f>
        <v>0</v>
      </c>
      <c r="U210" s="19">
        <f>IF(AND(D210=1,I210=1),Inputs!$N$25,IF(AND(D210=2,I210=1),Inputs!$N$26,IF(AND(D210=3,I210=1),Inputs!$N$27,IF(AND(D210=4,I210=1),Inputs!$N$28,0))))</f>
        <v>0</v>
      </c>
      <c r="V210" s="19">
        <f>IF(AND(D210=1,I210=1),Inputs!$N$42,IF(AND(D210=2,I210=1),Inputs!$N$43,IF(AND(D210=3,I210=1),Inputs!$N$44,IF(AND(D210=4,I210=1),Inputs!$N$45,0))))</f>
        <v>0</v>
      </c>
      <c r="W210" s="19">
        <f>IF(D210=1,Inputs!$J$34,IF(D210=2,Inputs!$J$35,IF(D210=3,Inputs!$J$36,IF(D210=4,Inputs!$J$37,0))))</f>
        <v>0</v>
      </c>
      <c r="X210" s="19">
        <f>IF(D210=1,Inputs!$J$51,IF(D210=2,Inputs!$J$52,IF(D210=3,Inputs!$J$53,IF(D210=4,Inputs!$J$54,0))))</f>
        <v>0</v>
      </c>
      <c r="Y210" s="19">
        <f>IF(D210=1,Inputs!$K$34,IF(D210=2,Inputs!$K$35,IF(D210=3,Inputs!$K$36,IF(D210=4,Inputs!$K$37,0))))</f>
        <v>0</v>
      </c>
      <c r="Z210" s="19">
        <f>IF(D210=1,Inputs!$K$51,IF(D210=2,Inputs!$K$52,IF(D210=3,Inputs!$K$53,IF(D210=4,Inputs!$K$54,0))))</f>
        <v>0</v>
      </c>
      <c r="AA210" s="19">
        <f>IF(AND(D210=1,G210=1),Inputs!$L$34,IF(AND(D210=2,G210=1),Inputs!$L$35,IF(AND(D210=3,G210=1),Inputs!$L$36,IF(AND(D210=4,G210=1),Inputs!$L$37,0))))</f>
        <v>0</v>
      </c>
      <c r="AB210" s="19">
        <f>IF(AND(D210=1,G210=1),Inputs!$L$51,IF(AND(D210=2,G210=1),Inputs!$L$52,IF(AND(D210=3,G210=1),Inputs!$L$53,IF(AND(D210=4,G210=1),Inputs!$L$54,0))))</f>
        <v>0</v>
      </c>
      <c r="AC210" s="19">
        <f>IF(AND(D210=1,H210=1),Inputs!$M$34,IF(AND(D210=2,H210=1),Inputs!$M$35,IF(AND(D210=3,H210=1),Inputs!$M$36,IF(AND(D210=4,H210=1),Inputs!$M$37,0))))</f>
        <v>0</v>
      </c>
      <c r="AD210" s="19">
        <f>IF(AND(D210=1,H210=1),Inputs!$M$51,IF(AND(D210=2,H210=1),Inputs!$M$52,IF(AND(D210=3,H210=1),Inputs!$M$53,IF(AND(D210=4,H210=1),Inputs!$M$54,0))))</f>
        <v>0</v>
      </c>
      <c r="AE210" s="19">
        <f>IF(AND(D210=1,I210=1),Inputs!$N$34,IF(AND(D210=2,I210=1),Inputs!$N$35,IF(AND(D210=3,I210=1),Inputs!$N$36,IF(AND(D210=4,I210=1),Inputs!$N$37,0))))</f>
        <v>0</v>
      </c>
      <c r="AF210" s="19">
        <f>IF(AND(D210=1,I210=1),Inputs!$N$51,IF(AND(D210=2,I210=1),Inputs!$N$52,IF(AND(D210=3,I210=1),Inputs!$N$53,IF(AND(D210=4,I210=1),Inputs!$N$54,0))))</f>
        <v>0</v>
      </c>
      <c r="AG210" s="19" t="e">
        <f t="shared" si="39"/>
        <v>#N/A</v>
      </c>
      <c r="AH210" s="19" t="e">
        <f t="shared" si="40"/>
        <v>#N/A</v>
      </c>
      <c r="AI210" s="19" t="e">
        <f t="shared" si="41"/>
        <v>#N/A</v>
      </c>
      <c r="AJ210" s="19" t="e">
        <f>IF(K210=2,Inputs!$B$7,IF(K210=3,Inputs!$B$8,IF(K210=4,Inputs!$B$9,IF(K210=5,Inputs!$B$10,IF(K210=6,Inputs!$B$11)))))</f>
        <v>#N/A</v>
      </c>
      <c r="AK210" s="19">
        <f>Inputs!$B$65+C210</f>
        <v>500</v>
      </c>
      <c r="AL210" s="19" t="e">
        <f t="shared" si="42"/>
        <v>#N/A</v>
      </c>
      <c r="AM210" s="19" t="e">
        <f t="shared" si="43"/>
        <v>#N/A</v>
      </c>
      <c r="AN210" s="19" t="e">
        <f t="shared" si="33"/>
        <v>#N/A</v>
      </c>
      <c r="AO210" s="19" t="e">
        <f t="shared" si="34"/>
        <v>#N/A</v>
      </c>
      <c r="AP210" s="19" t="e">
        <f t="shared" si="35"/>
        <v>#N/A</v>
      </c>
      <c r="AQ210" s="22">
        <f t="shared" si="36"/>
        <v>0</v>
      </c>
      <c r="AR210" s="22">
        <f t="shared" si="37"/>
        <v>0</v>
      </c>
      <c r="AS210" s="22">
        <f>IF(AND(AQ210&gt;=Inputs!$B$15,D210=2),MAX(C210,Inputs!$B$15),AQ210)</f>
        <v>0</v>
      </c>
      <c r="AT210" s="22">
        <f>IF(AND(AR210&gt;=Inputs!$B$15,D210=2),MAX(C210,Inputs!$B$15),AR210)</f>
        <v>0</v>
      </c>
      <c r="AU210" s="22">
        <f>IF(AND(AS210&gt;=Inputs!$B$16,D210&lt;4),MAX(C210,Inputs!$B$16),AS210)</f>
        <v>0</v>
      </c>
      <c r="AV210" s="22">
        <f>IF(AND(AT210&gt;=Inputs!$B$16,D210&lt;4),MAX(C210,Inputs!$B$16),AT210)</f>
        <v>0</v>
      </c>
      <c r="AW210" s="20">
        <f>IF(AU210&gt;Inputs!$B$17,Inputs!$B$17,AU210)</f>
        <v>0</v>
      </c>
      <c r="AX210" s="20">
        <f>IF(AV210&gt;Inputs!$B$17,Inputs!$B$17,AV210)</f>
        <v>0</v>
      </c>
    </row>
    <row r="211" spans="1:50" x14ac:dyDescent="0.25">
      <c r="A211" s="1">
        <f>Levels!A212</f>
        <v>0</v>
      </c>
      <c r="B211" s="1">
        <f>Levels!B212</f>
        <v>0</v>
      </c>
      <c r="C211" s="15">
        <f>IF(AND(E211=0,F211=1),Levels!C212,'2014-2015'!AW211)</f>
        <v>0</v>
      </c>
      <c r="D211" s="1">
        <f>Levels!G212</f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 t="e">
        <f>Levels!AF212</f>
        <v>#N/A</v>
      </c>
      <c r="K211" s="1" t="e">
        <f>Levels!AG212</f>
        <v>#N/A</v>
      </c>
      <c r="L211" s="1" t="e">
        <f t="shared" si="38"/>
        <v>#N/A</v>
      </c>
      <c r="M211" s="19">
        <f>IF(D211=1,Inputs!$J$25,IF(D211=2,Inputs!$J$26,IF(D211=3,Inputs!$J$27,IF(D211=4,Inputs!$J$28,0))))</f>
        <v>0</v>
      </c>
      <c r="N211" s="19">
        <f>IF(D211=1,Inputs!$J$42,IF(D211=2,Inputs!$J$43,IF(D211=3,Inputs!$J$44,IF(D211=4,Inputs!$J$45,0))))</f>
        <v>0</v>
      </c>
      <c r="O211" s="19">
        <f>IF(D211=1,Inputs!$K$25,IF(D211=2,Inputs!$K$26,IF(D211=3,Inputs!$K$27,IF(D211=4,Inputs!$K$28,0))))</f>
        <v>0</v>
      </c>
      <c r="P211" s="19">
        <f>IF(D211=1,Inputs!$K$42,IF(D211=2,Inputs!$K$43,IF(D211=3,Inputs!$K$44,IF(D211=4,Inputs!$K$45,0))))</f>
        <v>0</v>
      </c>
      <c r="Q211" s="19">
        <f>IF(AND(D211=1,G211=1),Inputs!$L$25,IF(AND(D211=2,G211=1),Inputs!$L$26,IF(AND(D211=3,G211=1),Inputs!$L$27,IF(AND(D211=4,G211=1),Inputs!$L$28,0))))</f>
        <v>0</v>
      </c>
      <c r="R211" s="19">
        <f>IF(AND(D211=1,G211=1),Inputs!$L$42,IF(AND(D211=2,G211=1),Inputs!$L$43,IF(AND(D211=3,G211=1),Inputs!$L$44,IF(AND(D211=4,G211=1),Inputs!$L$45,0))))</f>
        <v>0</v>
      </c>
      <c r="S211" s="19">
        <f>IF(AND(D211=1,H211=1),Inputs!$M$25,IF(AND(D211=2,H211=1),Inputs!$M$26,IF(AND(D211=3,H211=1),Inputs!$M$27,IF(AND(D211=4,H211=1),Inputs!$M$28,0))))</f>
        <v>0</v>
      </c>
      <c r="T211" s="19">
        <f>IF(AND(D211=1,H211=1),Inputs!$M$42,IF(AND(D211=2,H211=1),Inputs!$M$43,IF(AND(D211=3,H211=1),Inputs!$M$44,IF(AND(D211=4,H211=1),Inputs!$M$45,0))))</f>
        <v>0</v>
      </c>
      <c r="U211" s="19">
        <f>IF(AND(D211=1,I211=1),Inputs!$N$25,IF(AND(D211=2,I211=1),Inputs!$N$26,IF(AND(D211=3,I211=1),Inputs!$N$27,IF(AND(D211=4,I211=1),Inputs!$N$28,0))))</f>
        <v>0</v>
      </c>
      <c r="V211" s="19">
        <f>IF(AND(D211=1,I211=1),Inputs!$N$42,IF(AND(D211=2,I211=1),Inputs!$N$43,IF(AND(D211=3,I211=1),Inputs!$N$44,IF(AND(D211=4,I211=1),Inputs!$N$45,0))))</f>
        <v>0</v>
      </c>
      <c r="W211" s="19">
        <f>IF(D211=1,Inputs!$J$34,IF(D211=2,Inputs!$J$35,IF(D211=3,Inputs!$J$36,IF(D211=4,Inputs!$J$37,0))))</f>
        <v>0</v>
      </c>
      <c r="X211" s="19">
        <f>IF(D211=1,Inputs!$J$51,IF(D211=2,Inputs!$J$52,IF(D211=3,Inputs!$J$53,IF(D211=4,Inputs!$J$54,0))))</f>
        <v>0</v>
      </c>
      <c r="Y211" s="19">
        <f>IF(D211=1,Inputs!$K$34,IF(D211=2,Inputs!$K$35,IF(D211=3,Inputs!$K$36,IF(D211=4,Inputs!$K$37,0))))</f>
        <v>0</v>
      </c>
      <c r="Z211" s="19">
        <f>IF(D211=1,Inputs!$K$51,IF(D211=2,Inputs!$K$52,IF(D211=3,Inputs!$K$53,IF(D211=4,Inputs!$K$54,0))))</f>
        <v>0</v>
      </c>
      <c r="AA211" s="19">
        <f>IF(AND(D211=1,G211=1),Inputs!$L$34,IF(AND(D211=2,G211=1),Inputs!$L$35,IF(AND(D211=3,G211=1),Inputs!$L$36,IF(AND(D211=4,G211=1),Inputs!$L$37,0))))</f>
        <v>0</v>
      </c>
      <c r="AB211" s="19">
        <f>IF(AND(D211=1,G211=1),Inputs!$L$51,IF(AND(D211=2,G211=1),Inputs!$L$52,IF(AND(D211=3,G211=1),Inputs!$L$53,IF(AND(D211=4,G211=1),Inputs!$L$54,0))))</f>
        <v>0</v>
      </c>
      <c r="AC211" s="19">
        <f>IF(AND(D211=1,H211=1),Inputs!$M$34,IF(AND(D211=2,H211=1),Inputs!$M$35,IF(AND(D211=3,H211=1),Inputs!$M$36,IF(AND(D211=4,H211=1),Inputs!$M$37,0))))</f>
        <v>0</v>
      </c>
      <c r="AD211" s="19">
        <f>IF(AND(D211=1,H211=1),Inputs!$M$51,IF(AND(D211=2,H211=1),Inputs!$M$52,IF(AND(D211=3,H211=1),Inputs!$M$53,IF(AND(D211=4,H211=1),Inputs!$M$54,0))))</f>
        <v>0</v>
      </c>
      <c r="AE211" s="19">
        <f>IF(AND(D211=1,I211=1),Inputs!$N$34,IF(AND(D211=2,I211=1),Inputs!$N$35,IF(AND(D211=3,I211=1),Inputs!$N$36,IF(AND(D211=4,I211=1),Inputs!$N$37,0))))</f>
        <v>0</v>
      </c>
      <c r="AF211" s="19">
        <f>IF(AND(D211=1,I211=1),Inputs!$N$51,IF(AND(D211=2,I211=1),Inputs!$N$52,IF(AND(D211=3,I211=1),Inputs!$N$53,IF(AND(D211=4,I211=1),Inputs!$N$54,0))))</f>
        <v>0</v>
      </c>
      <c r="AG211" s="19" t="e">
        <f t="shared" si="39"/>
        <v>#N/A</v>
      </c>
      <c r="AH211" s="19" t="e">
        <f t="shared" si="40"/>
        <v>#N/A</v>
      </c>
      <c r="AI211" s="19" t="e">
        <f t="shared" si="41"/>
        <v>#N/A</v>
      </c>
      <c r="AJ211" s="19" t="e">
        <f>IF(K211=2,Inputs!$B$7,IF(K211=3,Inputs!$B$8,IF(K211=4,Inputs!$B$9,IF(K211=5,Inputs!$B$10,IF(K211=6,Inputs!$B$11)))))</f>
        <v>#N/A</v>
      </c>
      <c r="AK211" s="19">
        <f>Inputs!$B$65+C211</f>
        <v>500</v>
      </c>
      <c r="AL211" s="19" t="e">
        <f t="shared" si="42"/>
        <v>#N/A</v>
      </c>
      <c r="AM211" s="19" t="e">
        <f t="shared" si="43"/>
        <v>#N/A</v>
      </c>
      <c r="AN211" s="19" t="e">
        <f t="shared" si="33"/>
        <v>#N/A</v>
      </c>
      <c r="AO211" s="19" t="e">
        <f t="shared" si="34"/>
        <v>#N/A</v>
      </c>
      <c r="AP211" s="19" t="e">
        <f t="shared" si="35"/>
        <v>#N/A</v>
      </c>
      <c r="AQ211" s="22">
        <f t="shared" si="36"/>
        <v>0</v>
      </c>
      <c r="AR211" s="22">
        <f t="shared" si="37"/>
        <v>0</v>
      </c>
      <c r="AS211" s="22">
        <f>IF(AND(AQ211&gt;=Inputs!$B$15,D211=2),MAX(C211,Inputs!$B$15),AQ211)</f>
        <v>0</v>
      </c>
      <c r="AT211" s="22">
        <f>IF(AND(AR211&gt;=Inputs!$B$15,D211=2),MAX(C211,Inputs!$B$15),AR211)</f>
        <v>0</v>
      </c>
      <c r="AU211" s="22">
        <f>IF(AND(AS211&gt;=Inputs!$B$16,D211&lt;4),MAX(C211,Inputs!$B$16),AS211)</f>
        <v>0</v>
      </c>
      <c r="AV211" s="22">
        <f>IF(AND(AT211&gt;=Inputs!$B$16,D211&lt;4),MAX(C211,Inputs!$B$16),AT211)</f>
        <v>0</v>
      </c>
      <c r="AW211" s="20">
        <f>IF(AU211&gt;Inputs!$B$17,Inputs!$B$17,AU211)</f>
        <v>0</v>
      </c>
      <c r="AX211" s="20">
        <f>IF(AV211&gt;Inputs!$B$17,Inputs!$B$17,AV211)</f>
        <v>0</v>
      </c>
    </row>
    <row r="212" spans="1:50" x14ac:dyDescent="0.25">
      <c r="A212" s="1">
        <f>Levels!A213</f>
        <v>0</v>
      </c>
      <c r="B212" s="1">
        <f>Levels!B213</f>
        <v>0</v>
      </c>
      <c r="C212" s="15">
        <f>IF(AND(E212=0,F212=1),Levels!C213,'2014-2015'!AW212)</f>
        <v>0</v>
      </c>
      <c r="D212" s="1">
        <f>Levels!G213</f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 t="e">
        <f>Levels!AF213</f>
        <v>#N/A</v>
      </c>
      <c r="K212" s="1" t="e">
        <f>Levels!AG213</f>
        <v>#N/A</v>
      </c>
      <c r="L212" s="1" t="e">
        <f t="shared" si="38"/>
        <v>#N/A</v>
      </c>
      <c r="M212" s="19">
        <f>IF(D212=1,Inputs!$J$25,IF(D212=2,Inputs!$J$26,IF(D212=3,Inputs!$J$27,IF(D212=4,Inputs!$J$28,0))))</f>
        <v>0</v>
      </c>
      <c r="N212" s="19">
        <f>IF(D212=1,Inputs!$J$42,IF(D212=2,Inputs!$J$43,IF(D212=3,Inputs!$J$44,IF(D212=4,Inputs!$J$45,0))))</f>
        <v>0</v>
      </c>
      <c r="O212" s="19">
        <f>IF(D212=1,Inputs!$K$25,IF(D212=2,Inputs!$K$26,IF(D212=3,Inputs!$K$27,IF(D212=4,Inputs!$K$28,0))))</f>
        <v>0</v>
      </c>
      <c r="P212" s="19">
        <f>IF(D212=1,Inputs!$K$42,IF(D212=2,Inputs!$K$43,IF(D212=3,Inputs!$K$44,IF(D212=4,Inputs!$K$45,0))))</f>
        <v>0</v>
      </c>
      <c r="Q212" s="19">
        <f>IF(AND(D212=1,G212=1),Inputs!$L$25,IF(AND(D212=2,G212=1),Inputs!$L$26,IF(AND(D212=3,G212=1),Inputs!$L$27,IF(AND(D212=4,G212=1),Inputs!$L$28,0))))</f>
        <v>0</v>
      </c>
      <c r="R212" s="19">
        <f>IF(AND(D212=1,G212=1),Inputs!$L$42,IF(AND(D212=2,G212=1),Inputs!$L$43,IF(AND(D212=3,G212=1),Inputs!$L$44,IF(AND(D212=4,G212=1),Inputs!$L$45,0))))</f>
        <v>0</v>
      </c>
      <c r="S212" s="19">
        <f>IF(AND(D212=1,H212=1),Inputs!$M$25,IF(AND(D212=2,H212=1),Inputs!$M$26,IF(AND(D212=3,H212=1),Inputs!$M$27,IF(AND(D212=4,H212=1),Inputs!$M$28,0))))</f>
        <v>0</v>
      </c>
      <c r="T212" s="19">
        <f>IF(AND(D212=1,H212=1),Inputs!$M$42,IF(AND(D212=2,H212=1),Inputs!$M$43,IF(AND(D212=3,H212=1),Inputs!$M$44,IF(AND(D212=4,H212=1),Inputs!$M$45,0))))</f>
        <v>0</v>
      </c>
      <c r="U212" s="19">
        <f>IF(AND(D212=1,I212=1),Inputs!$N$25,IF(AND(D212=2,I212=1),Inputs!$N$26,IF(AND(D212=3,I212=1),Inputs!$N$27,IF(AND(D212=4,I212=1),Inputs!$N$28,0))))</f>
        <v>0</v>
      </c>
      <c r="V212" s="19">
        <f>IF(AND(D212=1,I212=1),Inputs!$N$42,IF(AND(D212=2,I212=1),Inputs!$N$43,IF(AND(D212=3,I212=1),Inputs!$N$44,IF(AND(D212=4,I212=1),Inputs!$N$45,0))))</f>
        <v>0</v>
      </c>
      <c r="W212" s="19">
        <f>IF(D212=1,Inputs!$J$34,IF(D212=2,Inputs!$J$35,IF(D212=3,Inputs!$J$36,IF(D212=4,Inputs!$J$37,0))))</f>
        <v>0</v>
      </c>
      <c r="X212" s="19">
        <f>IF(D212=1,Inputs!$J$51,IF(D212=2,Inputs!$J$52,IF(D212=3,Inputs!$J$53,IF(D212=4,Inputs!$J$54,0))))</f>
        <v>0</v>
      </c>
      <c r="Y212" s="19">
        <f>IF(D212=1,Inputs!$K$34,IF(D212=2,Inputs!$K$35,IF(D212=3,Inputs!$K$36,IF(D212=4,Inputs!$K$37,0))))</f>
        <v>0</v>
      </c>
      <c r="Z212" s="19">
        <f>IF(D212=1,Inputs!$K$51,IF(D212=2,Inputs!$K$52,IF(D212=3,Inputs!$K$53,IF(D212=4,Inputs!$K$54,0))))</f>
        <v>0</v>
      </c>
      <c r="AA212" s="19">
        <f>IF(AND(D212=1,G212=1),Inputs!$L$34,IF(AND(D212=2,G212=1),Inputs!$L$35,IF(AND(D212=3,G212=1),Inputs!$L$36,IF(AND(D212=4,G212=1),Inputs!$L$37,0))))</f>
        <v>0</v>
      </c>
      <c r="AB212" s="19">
        <f>IF(AND(D212=1,G212=1),Inputs!$L$51,IF(AND(D212=2,G212=1),Inputs!$L$52,IF(AND(D212=3,G212=1),Inputs!$L$53,IF(AND(D212=4,G212=1),Inputs!$L$54,0))))</f>
        <v>0</v>
      </c>
      <c r="AC212" s="19">
        <f>IF(AND(D212=1,H212=1),Inputs!$M$34,IF(AND(D212=2,H212=1),Inputs!$M$35,IF(AND(D212=3,H212=1),Inputs!$M$36,IF(AND(D212=4,H212=1),Inputs!$M$37,0))))</f>
        <v>0</v>
      </c>
      <c r="AD212" s="19">
        <f>IF(AND(D212=1,H212=1),Inputs!$M$51,IF(AND(D212=2,H212=1),Inputs!$M$52,IF(AND(D212=3,H212=1),Inputs!$M$53,IF(AND(D212=4,H212=1),Inputs!$M$54,0))))</f>
        <v>0</v>
      </c>
      <c r="AE212" s="19">
        <f>IF(AND(D212=1,I212=1),Inputs!$N$34,IF(AND(D212=2,I212=1),Inputs!$N$35,IF(AND(D212=3,I212=1),Inputs!$N$36,IF(AND(D212=4,I212=1),Inputs!$N$37,0))))</f>
        <v>0</v>
      </c>
      <c r="AF212" s="19">
        <f>IF(AND(D212=1,I212=1),Inputs!$N$51,IF(AND(D212=2,I212=1),Inputs!$N$52,IF(AND(D212=3,I212=1),Inputs!$N$53,IF(AND(D212=4,I212=1),Inputs!$N$54,0))))</f>
        <v>0</v>
      </c>
      <c r="AG212" s="19" t="e">
        <f t="shared" si="39"/>
        <v>#N/A</v>
      </c>
      <c r="AH212" s="19" t="e">
        <f t="shared" si="40"/>
        <v>#N/A</v>
      </c>
      <c r="AI212" s="19" t="e">
        <f t="shared" si="41"/>
        <v>#N/A</v>
      </c>
      <c r="AJ212" s="19" t="e">
        <f>IF(K212=2,Inputs!$B$7,IF(K212=3,Inputs!$B$8,IF(K212=4,Inputs!$B$9,IF(K212=5,Inputs!$B$10,IF(K212=6,Inputs!$B$11)))))</f>
        <v>#N/A</v>
      </c>
      <c r="AK212" s="19">
        <f>Inputs!$B$65+C212</f>
        <v>500</v>
      </c>
      <c r="AL212" s="19" t="e">
        <f t="shared" si="42"/>
        <v>#N/A</v>
      </c>
      <c r="AM212" s="19" t="e">
        <f t="shared" si="43"/>
        <v>#N/A</v>
      </c>
      <c r="AN212" s="19" t="e">
        <f t="shared" si="33"/>
        <v>#N/A</v>
      </c>
      <c r="AO212" s="19" t="e">
        <f t="shared" si="34"/>
        <v>#N/A</v>
      </c>
      <c r="AP212" s="19" t="e">
        <f t="shared" si="35"/>
        <v>#N/A</v>
      </c>
      <c r="AQ212" s="22">
        <f t="shared" si="36"/>
        <v>0</v>
      </c>
      <c r="AR212" s="22">
        <f t="shared" si="37"/>
        <v>0</v>
      </c>
      <c r="AS212" s="22">
        <f>IF(AND(AQ212&gt;=Inputs!$B$15,D212=2),MAX(C212,Inputs!$B$15),AQ212)</f>
        <v>0</v>
      </c>
      <c r="AT212" s="22">
        <f>IF(AND(AR212&gt;=Inputs!$B$15,D212=2),MAX(C212,Inputs!$B$15),AR212)</f>
        <v>0</v>
      </c>
      <c r="AU212" s="22">
        <f>IF(AND(AS212&gt;=Inputs!$B$16,D212&lt;4),MAX(C212,Inputs!$B$16),AS212)</f>
        <v>0</v>
      </c>
      <c r="AV212" s="22">
        <f>IF(AND(AT212&gt;=Inputs!$B$16,D212&lt;4),MAX(C212,Inputs!$B$16),AT212)</f>
        <v>0</v>
      </c>
      <c r="AW212" s="20">
        <f>IF(AU212&gt;Inputs!$B$17,Inputs!$B$17,AU212)</f>
        <v>0</v>
      </c>
      <c r="AX212" s="20">
        <f>IF(AV212&gt;Inputs!$B$17,Inputs!$B$17,AV212)</f>
        <v>0</v>
      </c>
    </row>
    <row r="213" spans="1:50" x14ac:dyDescent="0.25">
      <c r="A213" s="1">
        <f>Levels!A214</f>
        <v>0</v>
      </c>
      <c r="B213" s="1">
        <f>Levels!B214</f>
        <v>0</v>
      </c>
      <c r="C213" s="15">
        <f>IF(AND(E213=0,F213=1),Levels!C214,'2014-2015'!AW213)</f>
        <v>0</v>
      </c>
      <c r="D213" s="1">
        <f>Levels!G214</f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 t="e">
        <f>Levels!AF214</f>
        <v>#N/A</v>
      </c>
      <c r="K213" s="1" t="e">
        <f>Levels!AG214</f>
        <v>#N/A</v>
      </c>
      <c r="L213" s="1" t="e">
        <f t="shared" si="38"/>
        <v>#N/A</v>
      </c>
      <c r="M213" s="19">
        <f>IF(D213=1,Inputs!$J$25,IF(D213=2,Inputs!$J$26,IF(D213=3,Inputs!$J$27,IF(D213=4,Inputs!$J$28,0))))</f>
        <v>0</v>
      </c>
      <c r="N213" s="19">
        <f>IF(D213=1,Inputs!$J$42,IF(D213=2,Inputs!$J$43,IF(D213=3,Inputs!$J$44,IF(D213=4,Inputs!$J$45,0))))</f>
        <v>0</v>
      </c>
      <c r="O213" s="19">
        <f>IF(D213=1,Inputs!$K$25,IF(D213=2,Inputs!$K$26,IF(D213=3,Inputs!$K$27,IF(D213=4,Inputs!$K$28,0))))</f>
        <v>0</v>
      </c>
      <c r="P213" s="19">
        <f>IF(D213=1,Inputs!$K$42,IF(D213=2,Inputs!$K$43,IF(D213=3,Inputs!$K$44,IF(D213=4,Inputs!$K$45,0))))</f>
        <v>0</v>
      </c>
      <c r="Q213" s="19">
        <f>IF(AND(D213=1,G213=1),Inputs!$L$25,IF(AND(D213=2,G213=1),Inputs!$L$26,IF(AND(D213=3,G213=1),Inputs!$L$27,IF(AND(D213=4,G213=1),Inputs!$L$28,0))))</f>
        <v>0</v>
      </c>
      <c r="R213" s="19">
        <f>IF(AND(D213=1,G213=1),Inputs!$L$42,IF(AND(D213=2,G213=1),Inputs!$L$43,IF(AND(D213=3,G213=1),Inputs!$L$44,IF(AND(D213=4,G213=1),Inputs!$L$45,0))))</f>
        <v>0</v>
      </c>
      <c r="S213" s="19">
        <f>IF(AND(D213=1,H213=1),Inputs!$M$25,IF(AND(D213=2,H213=1),Inputs!$M$26,IF(AND(D213=3,H213=1),Inputs!$M$27,IF(AND(D213=4,H213=1),Inputs!$M$28,0))))</f>
        <v>0</v>
      </c>
      <c r="T213" s="19">
        <f>IF(AND(D213=1,H213=1),Inputs!$M$42,IF(AND(D213=2,H213=1),Inputs!$M$43,IF(AND(D213=3,H213=1),Inputs!$M$44,IF(AND(D213=4,H213=1),Inputs!$M$45,0))))</f>
        <v>0</v>
      </c>
      <c r="U213" s="19">
        <f>IF(AND(D213=1,I213=1),Inputs!$N$25,IF(AND(D213=2,I213=1),Inputs!$N$26,IF(AND(D213=3,I213=1),Inputs!$N$27,IF(AND(D213=4,I213=1),Inputs!$N$28,0))))</f>
        <v>0</v>
      </c>
      <c r="V213" s="19">
        <f>IF(AND(D213=1,I213=1),Inputs!$N$42,IF(AND(D213=2,I213=1),Inputs!$N$43,IF(AND(D213=3,I213=1),Inputs!$N$44,IF(AND(D213=4,I213=1),Inputs!$N$45,0))))</f>
        <v>0</v>
      </c>
      <c r="W213" s="19">
        <f>IF(D213=1,Inputs!$J$34,IF(D213=2,Inputs!$J$35,IF(D213=3,Inputs!$J$36,IF(D213=4,Inputs!$J$37,0))))</f>
        <v>0</v>
      </c>
      <c r="X213" s="19">
        <f>IF(D213=1,Inputs!$J$51,IF(D213=2,Inputs!$J$52,IF(D213=3,Inputs!$J$53,IF(D213=4,Inputs!$J$54,0))))</f>
        <v>0</v>
      </c>
      <c r="Y213" s="19">
        <f>IF(D213=1,Inputs!$K$34,IF(D213=2,Inputs!$K$35,IF(D213=3,Inputs!$K$36,IF(D213=4,Inputs!$K$37,0))))</f>
        <v>0</v>
      </c>
      <c r="Z213" s="19">
        <f>IF(D213=1,Inputs!$K$51,IF(D213=2,Inputs!$K$52,IF(D213=3,Inputs!$K$53,IF(D213=4,Inputs!$K$54,0))))</f>
        <v>0</v>
      </c>
      <c r="AA213" s="19">
        <f>IF(AND(D213=1,G213=1),Inputs!$L$34,IF(AND(D213=2,G213=1),Inputs!$L$35,IF(AND(D213=3,G213=1),Inputs!$L$36,IF(AND(D213=4,G213=1),Inputs!$L$37,0))))</f>
        <v>0</v>
      </c>
      <c r="AB213" s="19">
        <f>IF(AND(D213=1,G213=1),Inputs!$L$51,IF(AND(D213=2,G213=1),Inputs!$L$52,IF(AND(D213=3,G213=1),Inputs!$L$53,IF(AND(D213=4,G213=1),Inputs!$L$54,0))))</f>
        <v>0</v>
      </c>
      <c r="AC213" s="19">
        <f>IF(AND(D213=1,H213=1),Inputs!$M$34,IF(AND(D213=2,H213=1),Inputs!$M$35,IF(AND(D213=3,H213=1),Inputs!$M$36,IF(AND(D213=4,H213=1),Inputs!$M$37,0))))</f>
        <v>0</v>
      </c>
      <c r="AD213" s="19">
        <f>IF(AND(D213=1,H213=1),Inputs!$M$51,IF(AND(D213=2,H213=1),Inputs!$M$52,IF(AND(D213=3,H213=1),Inputs!$M$53,IF(AND(D213=4,H213=1),Inputs!$M$54,0))))</f>
        <v>0</v>
      </c>
      <c r="AE213" s="19">
        <f>IF(AND(D213=1,I213=1),Inputs!$N$34,IF(AND(D213=2,I213=1),Inputs!$N$35,IF(AND(D213=3,I213=1),Inputs!$N$36,IF(AND(D213=4,I213=1),Inputs!$N$37,0))))</f>
        <v>0</v>
      </c>
      <c r="AF213" s="19">
        <f>IF(AND(D213=1,I213=1),Inputs!$N$51,IF(AND(D213=2,I213=1),Inputs!$N$52,IF(AND(D213=3,I213=1),Inputs!$N$53,IF(AND(D213=4,I213=1),Inputs!$N$54,0))))</f>
        <v>0</v>
      </c>
      <c r="AG213" s="19" t="e">
        <f t="shared" si="39"/>
        <v>#N/A</v>
      </c>
      <c r="AH213" s="19" t="e">
        <f t="shared" si="40"/>
        <v>#N/A</v>
      </c>
      <c r="AI213" s="19" t="e">
        <f t="shared" si="41"/>
        <v>#N/A</v>
      </c>
      <c r="AJ213" s="19" t="e">
        <f>IF(K213=2,Inputs!$B$7,IF(K213=3,Inputs!$B$8,IF(K213=4,Inputs!$B$9,IF(K213=5,Inputs!$B$10,IF(K213=6,Inputs!$B$11)))))</f>
        <v>#N/A</v>
      </c>
      <c r="AK213" s="19">
        <f>Inputs!$B$65+C213</f>
        <v>500</v>
      </c>
      <c r="AL213" s="19" t="e">
        <f t="shared" si="42"/>
        <v>#N/A</v>
      </c>
      <c r="AM213" s="19" t="e">
        <f t="shared" si="43"/>
        <v>#N/A</v>
      </c>
      <c r="AN213" s="19" t="e">
        <f t="shared" si="33"/>
        <v>#N/A</v>
      </c>
      <c r="AO213" s="19" t="e">
        <f t="shared" si="34"/>
        <v>#N/A</v>
      </c>
      <c r="AP213" s="19" t="e">
        <f t="shared" si="35"/>
        <v>#N/A</v>
      </c>
      <c r="AQ213" s="22">
        <f t="shared" si="36"/>
        <v>0</v>
      </c>
      <c r="AR213" s="22">
        <f t="shared" si="37"/>
        <v>0</v>
      </c>
      <c r="AS213" s="22">
        <f>IF(AND(AQ213&gt;=Inputs!$B$15,D213=2),MAX(C213,Inputs!$B$15),AQ213)</f>
        <v>0</v>
      </c>
      <c r="AT213" s="22">
        <f>IF(AND(AR213&gt;=Inputs!$B$15,D213=2),MAX(C213,Inputs!$B$15),AR213)</f>
        <v>0</v>
      </c>
      <c r="AU213" s="22">
        <f>IF(AND(AS213&gt;=Inputs!$B$16,D213&lt;4),MAX(C213,Inputs!$B$16),AS213)</f>
        <v>0</v>
      </c>
      <c r="AV213" s="22">
        <f>IF(AND(AT213&gt;=Inputs!$B$16,D213&lt;4),MAX(C213,Inputs!$B$16),AT213)</f>
        <v>0</v>
      </c>
      <c r="AW213" s="20">
        <f>IF(AU213&gt;Inputs!$B$17,Inputs!$B$17,AU213)</f>
        <v>0</v>
      </c>
      <c r="AX213" s="20">
        <f>IF(AV213&gt;Inputs!$B$17,Inputs!$B$17,AV213)</f>
        <v>0</v>
      </c>
    </row>
    <row r="214" spans="1:50" x14ac:dyDescent="0.25">
      <c r="A214" s="1">
        <f>Levels!A215</f>
        <v>0</v>
      </c>
      <c r="B214" s="1">
        <f>Levels!B215</f>
        <v>0</v>
      </c>
      <c r="C214" s="15">
        <f>IF(AND(E214=0,F214=1),Levels!C215,'2014-2015'!AW214)</f>
        <v>0</v>
      </c>
      <c r="D214" s="1">
        <f>Levels!G215</f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 t="e">
        <f>Levels!AF215</f>
        <v>#N/A</v>
      </c>
      <c r="K214" s="1" t="e">
        <f>Levels!AG215</f>
        <v>#N/A</v>
      </c>
      <c r="L214" s="1" t="e">
        <f t="shared" si="38"/>
        <v>#N/A</v>
      </c>
      <c r="M214" s="19">
        <f>IF(D214=1,Inputs!$J$25,IF(D214=2,Inputs!$J$26,IF(D214=3,Inputs!$J$27,IF(D214=4,Inputs!$J$28,0))))</f>
        <v>0</v>
      </c>
      <c r="N214" s="19">
        <f>IF(D214=1,Inputs!$J$42,IF(D214=2,Inputs!$J$43,IF(D214=3,Inputs!$J$44,IF(D214=4,Inputs!$J$45,0))))</f>
        <v>0</v>
      </c>
      <c r="O214" s="19">
        <f>IF(D214=1,Inputs!$K$25,IF(D214=2,Inputs!$K$26,IF(D214=3,Inputs!$K$27,IF(D214=4,Inputs!$K$28,0))))</f>
        <v>0</v>
      </c>
      <c r="P214" s="19">
        <f>IF(D214=1,Inputs!$K$42,IF(D214=2,Inputs!$K$43,IF(D214=3,Inputs!$K$44,IF(D214=4,Inputs!$K$45,0))))</f>
        <v>0</v>
      </c>
      <c r="Q214" s="19">
        <f>IF(AND(D214=1,G214=1),Inputs!$L$25,IF(AND(D214=2,G214=1),Inputs!$L$26,IF(AND(D214=3,G214=1),Inputs!$L$27,IF(AND(D214=4,G214=1),Inputs!$L$28,0))))</f>
        <v>0</v>
      </c>
      <c r="R214" s="19">
        <f>IF(AND(D214=1,G214=1),Inputs!$L$42,IF(AND(D214=2,G214=1),Inputs!$L$43,IF(AND(D214=3,G214=1),Inputs!$L$44,IF(AND(D214=4,G214=1),Inputs!$L$45,0))))</f>
        <v>0</v>
      </c>
      <c r="S214" s="19">
        <f>IF(AND(D214=1,H214=1),Inputs!$M$25,IF(AND(D214=2,H214=1),Inputs!$M$26,IF(AND(D214=3,H214=1),Inputs!$M$27,IF(AND(D214=4,H214=1),Inputs!$M$28,0))))</f>
        <v>0</v>
      </c>
      <c r="T214" s="19">
        <f>IF(AND(D214=1,H214=1),Inputs!$M$42,IF(AND(D214=2,H214=1),Inputs!$M$43,IF(AND(D214=3,H214=1),Inputs!$M$44,IF(AND(D214=4,H214=1),Inputs!$M$45,0))))</f>
        <v>0</v>
      </c>
      <c r="U214" s="19">
        <f>IF(AND(D214=1,I214=1),Inputs!$N$25,IF(AND(D214=2,I214=1),Inputs!$N$26,IF(AND(D214=3,I214=1),Inputs!$N$27,IF(AND(D214=4,I214=1),Inputs!$N$28,0))))</f>
        <v>0</v>
      </c>
      <c r="V214" s="19">
        <f>IF(AND(D214=1,I214=1),Inputs!$N$42,IF(AND(D214=2,I214=1),Inputs!$N$43,IF(AND(D214=3,I214=1),Inputs!$N$44,IF(AND(D214=4,I214=1),Inputs!$N$45,0))))</f>
        <v>0</v>
      </c>
      <c r="W214" s="19">
        <f>IF(D214=1,Inputs!$J$34,IF(D214=2,Inputs!$J$35,IF(D214=3,Inputs!$J$36,IF(D214=4,Inputs!$J$37,0))))</f>
        <v>0</v>
      </c>
      <c r="X214" s="19">
        <f>IF(D214=1,Inputs!$J$51,IF(D214=2,Inputs!$J$52,IF(D214=3,Inputs!$J$53,IF(D214=4,Inputs!$J$54,0))))</f>
        <v>0</v>
      </c>
      <c r="Y214" s="19">
        <f>IF(D214=1,Inputs!$K$34,IF(D214=2,Inputs!$K$35,IF(D214=3,Inputs!$K$36,IF(D214=4,Inputs!$K$37,0))))</f>
        <v>0</v>
      </c>
      <c r="Z214" s="19">
        <f>IF(D214=1,Inputs!$K$51,IF(D214=2,Inputs!$K$52,IF(D214=3,Inputs!$K$53,IF(D214=4,Inputs!$K$54,0))))</f>
        <v>0</v>
      </c>
      <c r="AA214" s="19">
        <f>IF(AND(D214=1,G214=1),Inputs!$L$34,IF(AND(D214=2,G214=1),Inputs!$L$35,IF(AND(D214=3,G214=1),Inputs!$L$36,IF(AND(D214=4,G214=1),Inputs!$L$37,0))))</f>
        <v>0</v>
      </c>
      <c r="AB214" s="19">
        <f>IF(AND(D214=1,G214=1),Inputs!$L$51,IF(AND(D214=2,G214=1),Inputs!$L$52,IF(AND(D214=3,G214=1),Inputs!$L$53,IF(AND(D214=4,G214=1),Inputs!$L$54,0))))</f>
        <v>0</v>
      </c>
      <c r="AC214" s="19">
        <f>IF(AND(D214=1,H214=1),Inputs!$M$34,IF(AND(D214=2,H214=1),Inputs!$M$35,IF(AND(D214=3,H214=1),Inputs!$M$36,IF(AND(D214=4,H214=1),Inputs!$M$37,0))))</f>
        <v>0</v>
      </c>
      <c r="AD214" s="19">
        <f>IF(AND(D214=1,H214=1),Inputs!$M$51,IF(AND(D214=2,H214=1),Inputs!$M$52,IF(AND(D214=3,H214=1),Inputs!$M$53,IF(AND(D214=4,H214=1),Inputs!$M$54,0))))</f>
        <v>0</v>
      </c>
      <c r="AE214" s="19">
        <f>IF(AND(D214=1,I214=1),Inputs!$N$34,IF(AND(D214=2,I214=1),Inputs!$N$35,IF(AND(D214=3,I214=1),Inputs!$N$36,IF(AND(D214=4,I214=1),Inputs!$N$37,0))))</f>
        <v>0</v>
      </c>
      <c r="AF214" s="19">
        <f>IF(AND(D214=1,I214=1),Inputs!$N$51,IF(AND(D214=2,I214=1),Inputs!$N$52,IF(AND(D214=3,I214=1),Inputs!$N$53,IF(AND(D214=4,I214=1),Inputs!$N$54,0))))</f>
        <v>0</v>
      </c>
      <c r="AG214" s="19" t="e">
        <f t="shared" si="39"/>
        <v>#N/A</v>
      </c>
      <c r="AH214" s="19" t="e">
        <f t="shared" si="40"/>
        <v>#N/A</v>
      </c>
      <c r="AI214" s="19" t="e">
        <f t="shared" si="41"/>
        <v>#N/A</v>
      </c>
      <c r="AJ214" s="19" t="e">
        <f>IF(K214=2,Inputs!$B$7,IF(K214=3,Inputs!$B$8,IF(K214=4,Inputs!$B$9,IF(K214=5,Inputs!$B$10,IF(K214=6,Inputs!$B$11)))))</f>
        <v>#N/A</v>
      </c>
      <c r="AK214" s="19">
        <f>Inputs!$B$65+C214</f>
        <v>500</v>
      </c>
      <c r="AL214" s="19" t="e">
        <f t="shared" si="42"/>
        <v>#N/A</v>
      </c>
      <c r="AM214" s="19" t="e">
        <f t="shared" si="43"/>
        <v>#N/A</v>
      </c>
      <c r="AN214" s="19" t="e">
        <f t="shared" si="33"/>
        <v>#N/A</v>
      </c>
      <c r="AO214" s="19" t="e">
        <f t="shared" si="34"/>
        <v>#N/A</v>
      </c>
      <c r="AP214" s="19" t="e">
        <f t="shared" si="35"/>
        <v>#N/A</v>
      </c>
      <c r="AQ214" s="22">
        <f t="shared" si="36"/>
        <v>0</v>
      </c>
      <c r="AR214" s="22">
        <f t="shared" si="37"/>
        <v>0</v>
      </c>
      <c r="AS214" s="22">
        <f>IF(AND(AQ214&gt;=Inputs!$B$15,D214=2),MAX(C214,Inputs!$B$15),AQ214)</f>
        <v>0</v>
      </c>
      <c r="AT214" s="22">
        <f>IF(AND(AR214&gt;=Inputs!$B$15,D214=2),MAX(C214,Inputs!$B$15),AR214)</f>
        <v>0</v>
      </c>
      <c r="AU214" s="22">
        <f>IF(AND(AS214&gt;=Inputs!$B$16,D214&lt;4),MAX(C214,Inputs!$B$16),AS214)</f>
        <v>0</v>
      </c>
      <c r="AV214" s="22">
        <f>IF(AND(AT214&gt;=Inputs!$B$16,D214&lt;4),MAX(C214,Inputs!$B$16),AT214)</f>
        <v>0</v>
      </c>
      <c r="AW214" s="20">
        <f>IF(AU214&gt;Inputs!$B$17,Inputs!$B$17,AU214)</f>
        <v>0</v>
      </c>
      <c r="AX214" s="20">
        <f>IF(AV214&gt;Inputs!$B$17,Inputs!$B$17,AV214)</f>
        <v>0</v>
      </c>
    </row>
    <row r="215" spans="1:50" x14ac:dyDescent="0.25">
      <c r="A215" s="1">
        <f>Levels!A216</f>
        <v>0</v>
      </c>
      <c r="B215" s="1">
        <f>Levels!B216</f>
        <v>0</v>
      </c>
      <c r="C215" s="15">
        <f>IF(AND(E215=0,F215=1),Levels!C216,'2014-2015'!AW215)</f>
        <v>0</v>
      </c>
      <c r="D215" s="1">
        <f>Levels!G216</f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 t="e">
        <f>Levels!AF216</f>
        <v>#N/A</v>
      </c>
      <c r="K215" s="1" t="e">
        <f>Levels!AG216</f>
        <v>#N/A</v>
      </c>
      <c r="L215" s="1" t="e">
        <f t="shared" si="38"/>
        <v>#N/A</v>
      </c>
      <c r="M215" s="19">
        <f>IF(D215=1,Inputs!$J$25,IF(D215=2,Inputs!$J$26,IF(D215=3,Inputs!$J$27,IF(D215=4,Inputs!$J$28,0))))</f>
        <v>0</v>
      </c>
      <c r="N215" s="19">
        <f>IF(D215=1,Inputs!$J$42,IF(D215=2,Inputs!$J$43,IF(D215=3,Inputs!$J$44,IF(D215=4,Inputs!$J$45,0))))</f>
        <v>0</v>
      </c>
      <c r="O215" s="19">
        <f>IF(D215=1,Inputs!$K$25,IF(D215=2,Inputs!$K$26,IF(D215=3,Inputs!$K$27,IF(D215=4,Inputs!$K$28,0))))</f>
        <v>0</v>
      </c>
      <c r="P215" s="19">
        <f>IF(D215=1,Inputs!$K$42,IF(D215=2,Inputs!$K$43,IF(D215=3,Inputs!$K$44,IF(D215=4,Inputs!$K$45,0))))</f>
        <v>0</v>
      </c>
      <c r="Q215" s="19">
        <f>IF(AND(D215=1,G215=1),Inputs!$L$25,IF(AND(D215=2,G215=1),Inputs!$L$26,IF(AND(D215=3,G215=1),Inputs!$L$27,IF(AND(D215=4,G215=1),Inputs!$L$28,0))))</f>
        <v>0</v>
      </c>
      <c r="R215" s="19">
        <f>IF(AND(D215=1,G215=1),Inputs!$L$42,IF(AND(D215=2,G215=1),Inputs!$L$43,IF(AND(D215=3,G215=1),Inputs!$L$44,IF(AND(D215=4,G215=1),Inputs!$L$45,0))))</f>
        <v>0</v>
      </c>
      <c r="S215" s="19">
        <f>IF(AND(D215=1,H215=1),Inputs!$M$25,IF(AND(D215=2,H215=1),Inputs!$M$26,IF(AND(D215=3,H215=1),Inputs!$M$27,IF(AND(D215=4,H215=1),Inputs!$M$28,0))))</f>
        <v>0</v>
      </c>
      <c r="T215" s="19">
        <f>IF(AND(D215=1,H215=1),Inputs!$M$42,IF(AND(D215=2,H215=1),Inputs!$M$43,IF(AND(D215=3,H215=1),Inputs!$M$44,IF(AND(D215=4,H215=1),Inputs!$M$45,0))))</f>
        <v>0</v>
      </c>
      <c r="U215" s="19">
        <f>IF(AND(D215=1,I215=1),Inputs!$N$25,IF(AND(D215=2,I215=1),Inputs!$N$26,IF(AND(D215=3,I215=1),Inputs!$N$27,IF(AND(D215=4,I215=1),Inputs!$N$28,0))))</f>
        <v>0</v>
      </c>
      <c r="V215" s="19">
        <f>IF(AND(D215=1,I215=1),Inputs!$N$42,IF(AND(D215=2,I215=1),Inputs!$N$43,IF(AND(D215=3,I215=1),Inputs!$N$44,IF(AND(D215=4,I215=1),Inputs!$N$45,0))))</f>
        <v>0</v>
      </c>
      <c r="W215" s="19">
        <f>IF(D215=1,Inputs!$J$34,IF(D215=2,Inputs!$J$35,IF(D215=3,Inputs!$J$36,IF(D215=4,Inputs!$J$37,0))))</f>
        <v>0</v>
      </c>
      <c r="X215" s="19">
        <f>IF(D215=1,Inputs!$J$51,IF(D215=2,Inputs!$J$52,IF(D215=3,Inputs!$J$53,IF(D215=4,Inputs!$J$54,0))))</f>
        <v>0</v>
      </c>
      <c r="Y215" s="19">
        <f>IF(D215=1,Inputs!$K$34,IF(D215=2,Inputs!$K$35,IF(D215=3,Inputs!$K$36,IF(D215=4,Inputs!$K$37,0))))</f>
        <v>0</v>
      </c>
      <c r="Z215" s="19">
        <f>IF(D215=1,Inputs!$K$51,IF(D215=2,Inputs!$K$52,IF(D215=3,Inputs!$K$53,IF(D215=4,Inputs!$K$54,0))))</f>
        <v>0</v>
      </c>
      <c r="AA215" s="19">
        <f>IF(AND(D215=1,G215=1),Inputs!$L$34,IF(AND(D215=2,G215=1),Inputs!$L$35,IF(AND(D215=3,G215=1),Inputs!$L$36,IF(AND(D215=4,G215=1),Inputs!$L$37,0))))</f>
        <v>0</v>
      </c>
      <c r="AB215" s="19">
        <f>IF(AND(D215=1,G215=1),Inputs!$L$51,IF(AND(D215=2,G215=1),Inputs!$L$52,IF(AND(D215=3,G215=1),Inputs!$L$53,IF(AND(D215=4,G215=1),Inputs!$L$54,0))))</f>
        <v>0</v>
      </c>
      <c r="AC215" s="19">
        <f>IF(AND(D215=1,H215=1),Inputs!$M$34,IF(AND(D215=2,H215=1),Inputs!$M$35,IF(AND(D215=3,H215=1),Inputs!$M$36,IF(AND(D215=4,H215=1),Inputs!$M$37,0))))</f>
        <v>0</v>
      </c>
      <c r="AD215" s="19">
        <f>IF(AND(D215=1,H215=1),Inputs!$M$51,IF(AND(D215=2,H215=1),Inputs!$M$52,IF(AND(D215=3,H215=1),Inputs!$M$53,IF(AND(D215=4,H215=1),Inputs!$M$54,0))))</f>
        <v>0</v>
      </c>
      <c r="AE215" s="19">
        <f>IF(AND(D215=1,I215=1),Inputs!$N$34,IF(AND(D215=2,I215=1),Inputs!$N$35,IF(AND(D215=3,I215=1),Inputs!$N$36,IF(AND(D215=4,I215=1),Inputs!$N$37,0))))</f>
        <v>0</v>
      </c>
      <c r="AF215" s="19">
        <f>IF(AND(D215=1,I215=1),Inputs!$N$51,IF(AND(D215=2,I215=1),Inputs!$N$52,IF(AND(D215=3,I215=1),Inputs!$N$53,IF(AND(D215=4,I215=1),Inputs!$N$54,0))))</f>
        <v>0</v>
      </c>
      <c r="AG215" s="19" t="e">
        <f t="shared" si="39"/>
        <v>#N/A</v>
      </c>
      <c r="AH215" s="19" t="e">
        <f t="shared" si="40"/>
        <v>#N/A</v>
      </c>
      <c r="AI215" s="19" t="e">
        <f t="shared" si="41"/>
        <v>#N/A</v>
      </c>
      <c r="AJ215" s="19" t="e">
        <f>IF(K215=2,Inputs!$B$7,IF(K215=3,Inputs!$B$8,IF(K215=4,Inputs!$B$9,IF(K215=5,Inputs!$B$10,IF(K215=6,Inputs!$B$11)))))</f>
        <v>#N/A</v>
      </c>
      <c r="AK215" s="19">
        <f>Inputs!$B$65+C215</f>
        <v>500</v>
      </c>
      <c r="AL215" s="19" t="e">
        <f t="shared" si="42"/>
        <v>#N/A</v>
      </c>
      <c r="AM215" s="19" t="e">
        <f t="shared" si="43"/>
        <v>#N/A</v>
      </c>
      <c r="AN215" s="19" t="e">
        <f t="shared" si="33"/>
        <v>#N/A</v>
      </c>
      <c r="AO215" s="19" t="e">
        <f t="shared" si="34"/>
        <v>#N/A</v>
      </c>
      <c r="AP215" s="19" t="e">
        <f t="shared" si="35"/>
        <v>#N/A</v>
      </c>
      <c r="AQ215" s="22">
        <f t="shared" si="36"/>
        <v>0</v>
      </c>
      <c r="AR215" s="22">
        <f t="shared" si="37"/>
        <v>0</v>
      </c>
      <c r="AS215" s="22">
        <f>IF(AND(AQ215&gt;=Inputs!$B$15,D215=2),MAX(C215,Inputs!$B$15),AQ215)</f>
        <v>0</v>
      </c>
      <c r="AT215" s="22">
        <f>IF(AND(AR215&gt;=Inputs!$B$15,D215=2),MAX(C215,Inputs!$B$15),AR215)</f>
        <v>0</v>
      </c>
      <c r="AU215" s="22">
        <f>IF(AND(AS215&gt;=Inputs!$B$16,D215&lt;4),MAX(C215,Inputs!$B$16),AS215)</f>
        <v>0</v>
      </c>
      <c r="AV215" s="22">
        <f>IF(AND(AT215&gt;=Inputs!$B$16,D215&lt;4),MAX(C215,Inputs!$B$16),AT215)</f>
        <v>0</v>
      </c>
      <c r="AW215" s="20">
        <f>IF(AU215&gt;Inputs!$B$17,Inputs!$B$17,AU215)</f>
        <v>0</v>
      </c>
      <c r="AX215" s="20">
        <f>IF(AV215&gt;Inputs!$B$17,Inputs!$B$17,AV215)</f>
        <v>0</v>
      </c>
    </row>
    <row r="216" spans="1:50" x14ac:dyDescent="0.25">
      <c r="A216" s="1">
        <f>Levels!A217</f>
        <v>0</v>
      </c>
      <c r="B216" s="1">
        <f>Levels!B217</f>
        <v>0</v>
      </c>
      <c r="C216" s="15">
        <f>IF(AND(E216=0,F216=1),Levels!C217,'2014-2015'!AW216)</f>
        <v>0</v>
      </c>
      <c r="D216" s="1">
        <f>Levels!G217</f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 t="e">
        <f>Levels!AF217</f>
        <v>#N/A</v>
      </c>
      <c r="K216" s="1" t="e">
        <f>Levels!AG217</f>
        <v>#N/A</v>
      </c>
      <c r="L216" s="1" t="e">
        <f t="shared" si="38"/>
        <v>#N/A</v>
      </c>
      <c r="M216" s="19">
        <f>IF(D216=1,Inputs!$J$25,IF(D216=2,Inputs!$J$26,IF(D216=3,Inputs!$J$27,IF(D216=4,Inputs!$J$28,0))))</f>
        <v>0</v>
      </c>
      <c r="N216" s="19">
        <f>IF(D216=1,Inputs!$J$42,IF(D216=2,Inputs!$J$43,IF(D216=3,Inputs!$J$44,IF(D216=4,Inputs!$J$45,0))))</f>
        <v>0</v>
      </c>
      <c r="O216" s="19">
        <f>IF(D216=1,Inputs!$K$25,IF(D216=2,Inputs!$K$26,IF(D216=3,Inputs!$K$27,IF(D216=4,Inputs!$K$28,0))))</f>
        <v>0</v>
      </c>
      <c r="P216" s="19">
        <f>IF(D216=1,Inputs!$K$42,IF(D216=2,Inputs!$K$43,IF(D216=3,Inputs!$K$44,IF(D216=4,Inputs!$K$45,0))))</f>
        <v>0</v>
      </c>
      <c r="Q216" s="19">
        <f>IF(AND(D216=1,G216=1),Inputs!$L$25,IF(AND(D216=2,G216=1),Inputs!$L$26,IF(AND(D216=3,G216=1),Inputs!$L$27,IF(AND(D216=4,G216=1),Inputs!$L$28,0))))</f>
        <v>0</v>
      </c>
      <c r="R216" s="19">
        <f>IF(AND(D216=1,G216=1),Inputs!$L$42,IF(AND(D216=2,G216=1),Inputs!$L$43,IF(AND(D216=3,G216=1),Inputs!$L$44,IF(AND(D216=4,G216=1),Inputs!$L$45,0))))</f>
        <v>0</v>
      </c>
      <c r="S216" s="19">
        <f>IF(AND(D216=1,H216=1),Inputs!$M$25,IF(AND(D216=2,H216=1),Inputs!$M$26,IF(AND(D216=3,H216=1),Inputs!$M$27,IF(AND(D216=4,H216=1),Inputs!$M$28,0))))</f>
        <v>0</v>
      </c>
      <c r="T216" s="19">
        <f>IF(AND(D216=1,H216=1),Inputs!$M$42,IF(AND(D216=2,H216=1),Inputs!$M$43,IF(AND(D216=3,H216=1),Inputs!$M$44,IF(AND(D216=4,H216=1),Inputs!$M$45,0))))</f>
        <v>0</v>
      </c>
      <c r="U216" s="19">
        <f>IF(AND(D216=1,I216=1),Inputs!$N$25,IF(AND(D216=2,I216=1),Inputs!$N$26,IF(AND(D216=3,I216=1),Inputs!$N$27,IF(AND(D216=4,I216=1),Inputs!$N$28,0))))</f>
        <v>0</v>
      </c>
      <c r="V216" s="19">
        <f>IF(AND(D216=1,I216=1),Inputs!$N$42,IF(AND(D216=2,I216=1),Inputs!$N$43,IF(AND(D216=3,I216=1),Inputs!$N$44,IF(AND(D216=4,I216=1),Inputs!$N$45,0))))</f>
        <v>0</v>
      </c>
      <c r="W216" s="19">
        <f>IF(D216=1,Inputs!$J$34,IF(D216=2,Inputs!$J$35,IF(D216=3,Inputs!$J$36,IF(D216=4,Inputs!$J$37,0))))</f>
        <v>0</v>
      </c>
      <c r="X216" s="19">
        <f>IF(D216=1,Inputs!$J$51,IF(D216=2,Inputs!$J$52,IF(D216=3,Inputs!$J$53,IF(D216=4,Inputs!$J$54,0))))</f>
        <v>0</v>
      </c>
      <c r="Y216" s="19">
        <f>IF(D216=1,Inputs!$K$34,IF(D216=2,Inputs!$K$35,IF(D216=3,Inputs!$K$36,IF(D216=4,Inputs!$K$37,0))))</f>
        <v>0</v>
      </c>
      <c r="Z216" s="19">
        <f>IF(D216=1,Inputs!$K$51,IF(D216=2,Inputs!$K$52,IF(D216=3,Inputs!$K$53,IF(D216=4,Inputs!$K$54,0))))</f>
        <v>0</v>
      </c>
      <c r="AA216" s="19">
        <f>IF(AND(D216=1,G216=1),Inputs!$L$34,IF(AND(D216=2,G216=1),Inputs!$L$35,IF(AND(D216=3,G216=1),Inputs!$L$36,IF(AND(D216=4,G216=1),Inputs!$L$37,0))))</f>
        <v>0</v>
      </c>
      <c r="AB216" s="19">
        <f>IF(AND(D216=1,G216=1),Inputs!$L$51,IF(AND(D216=2,G216=1),Inputs!$L$52,IF(AND(D216=3,G216=1),Inputs!$L$53,IF(AND(D216=4,G216=1),Inputs!$L$54,0))))</f>
        <v>0</v>
      </c>
      <c r="AC216" s="19">
        <f>IF(AND(D216=1,H216=1),Inputs!$M$34,IF(AND(D216=2,H216=1),Inputs!$M$35,IF(AND(D216=3,H216=1),Inputs!$M$36,IF(AND(D216=4,H216=1),Inputs!$M$37,0))))</f>
        <v>0</v>
      </c>
      <c r="AD216" s="19">
        <f>IF(AND(D216=1,H216=1),Inputs!$M$51,IF(AND(D216=2,H216=1),Inputs!$M$52,IF(AND(D216=3,H216=1),Inputs!$M$53,IF(AND(D216=4,H216=1),Inputs!$M$54,0))))</f>
        <v>0</v>
      </c>
      <c r="AE216" s="19">
        <f>IF(AND(D216=1,I216=1),Inputs!$N$34,IF(AND(D216=2,I216=1),Inputs!$N$35,IF(AND(D216=3,I216=1),Inputs!$N$36,IF(AND(D216=4,I216=1),Inputs!$N$37,0))))</f>
        <v>0</v>
      </c>
      <c r="AF216" s="19">
        <f>IF(AND(D216=1,I216=1),Inputs!$N$51,IF(AND(D216=2,I216=1),Inputs!$N$52,IF(AND(D216=3,I216=1),Inputs!$N$53,IF(AND(D216=4,I216=1),Inputs!$N$54,0))))</f>
        <v>0</v>
      </c>
      <c r="AG216" s="19" t="e">
        <f t="shared" si="39"/>
        <v>#N/A</v>
      </c>
      <c r="AH216" s="19" t="e">
        <f t="shared" si="40"/>
        <v>#N/A</v>
      </c>
      <c r="AI216" s="19" t="e">
        <f t="shared" si="41"/>
        <v>#N/A</v>
      </c>
      <c r="AJ216" s="19" t="e">
        <f>IF(K216=2,Inputs!$B$7,IF(K216=3,Inputs!$B$8,IF(K216=4,Inputs!$B$9,IF(K216=5,Inputs!$B$10,IF(K216=6,Inputs!$B$11)))))</f>
        <v>#N/A</v>
      </c>
      <c r="AK216" s="19">
        <f>Inputs!$B$65+C216</f>
        <v>500</v>
      </c>
      <c r="AL216" s="19" t="e">
        <f t="shared" si="42"/>
        <v>#N/A</v>
      </c>
      <c r="AM216" s="19" t="e">
        <f t="shared" si="43"/>
        <v>#N/A</v>
      </c>
      <c r="AN216" s="19" t="e">
        <f t="shared" si="33"/>
        <v>#N/A</v>
      </c>
      <c r="AO216" s="19" t="e">
        <f t="shared" si="34"/>
        <v>#N/A</v>
      </c>
      <c r="AP216" s="19" t="e">
        <f t="shared" si="35"/>
        <v>#N/A</v>
      </c>
      <c r="AQ216" s="22">
        <f t="shared" si="36"/>
        <v>0</v>
      </c>
      <c r="AR216" s="22">
        <f t="shared" si="37"/>
        <v>0</v>
      </c>
      <c r="AS216" s="22">
        <f>IF(AND(AQ216&gt;=Inputs!$B$15,D216=2),MAX(C216,Inputs!$B$15),AQ216)</f>
        <v>0</v>
      </c>
      <c r="AT216" s="22">
        <f>IF(AND(AR216&gt;=Inputs!$B$15,D216=2),MAX(C216,Inputs!$B$15),AR216)</f>
        <v>0</v>
      </c>
      <c r="AU216" s="22">
        <f>IF(AND(AS216&gt;=Inputs!$B$16,D216&lt;4),MAX(C216,Inputs!$B$16),AS216)</f>
        <v>0</v>
      </c>
      <c r="AV216" s="22">
        <f>IF(AND(AT216&gt;=Inputs!$B$16,D216&lt;4),MAX(C216,Inputs!$B$16),AT216)</f>
        <v>0</v>
      </c>
      <c r="AW216" s="20">
        <f>IF(AU216&gt;Inputs!$B$17,Inputs!$B$17,AU216)</f>
        <v>0</v>
      </c>
      <c r="AX216" s="20">
        <f>IF(AV216&gt;Inputs!$B$17,Inputs!$B$17,AV216)</f>
        <v>0</v>
      </c>
    </row>
    <row r="217" spans="1:50" x14ac:dyDescent="0.25">
      <c r="A217" s="1">
        <f>Levels!A218</f>
        <v>0</v>
      </c>
      <c r="B217" s="1">
        <f>Levels!B218</f>
        <v>0</v>
      </c>
      <c r="C217" s="15">
        <f>IF(AND(E217=0,F217=1),Levels!C218,'2014-2015'!AW217)</f>
        <v>0</v>
      </c>
      <c r="D217" s="1">
        <f>Levels!G218</f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 t="e">
        <f>Levels!AF218</f>
        <v>#N/A</v>
      </c>
      <c r="K217" s="1" t="e">
        <f>Levels!AG218</f>
        <v>#N/A</v>
      </c>
      <c r="L217" s="1" t="e">
        <f t="shared" si="38"/>
        <v>#N/A</v>
      </c>
      <c r="M217" s="19">
        <f>IF(D217=1,Inputs!$J$25,IF(D217=2,Inputs!$J$26,IF(D217=3,Inputs!$J$27,IF(D217=4,Inputs!$J$28,0))))</f>
        <v>0</v>
      </c>
      <c r="N217" s="19">
        <f>IF(D217=1,Inputs!$J$42,IF(D217=2,Inputs!$J$43,IF(D217=3,Inputs!$J$44,IF(D217=4,Inputs!$J$45,0))))</f>
        <v>0</v>
      </c>
      <c r="O217" s="19">
        <f>IF(D217=1,Inputs!$K$25,IF(D217=2,Inputs!$K$26,IF(D217=3,Inputs!$K$27,IF(D217=4,Inputs!$K$28,0))))</f>
        <v>0</v>
      </c>
      <c r="P217" s="19">
        <f>IF(D217=1,Inputs!$K$42,IF(D217=2,Inputs!$K$43,IF(D217=3,Inputs!$K$44,IF(D217=4,Inputs!$K$45,0))))</f>
        <v>0</v>
      </c>
      <c r="Q217" s="19">
        <f>IF(AND(D217=1,G217=1),Inputs!$L$25,IF(AND(D217=2,G217=1),Inputs!$L$26,IF(AND(D217=3,G217=1),Inputs!$L$27,IF(AND(D217=4,G217=1),Inputs!$L$28,0))))</f>
        <v>0</v>
      </c>
      <c r="R217" s="19">
        <f>IF(AND(D217=1,G217=1),Inputs!$L$42,IF(AND(D217=2,G217=1),Inputs!$L$43,IF(AND(D217=3,G217=1),Inputs!$L$44,IF(AND(D217=4,G217=1),Inputs!$L$45,0))))</f>
        <v>0</v>
      </c>
      <c r="S217" s="19">
        <f>IF(AND(D217=1,H217=1),Inputs!$M$25,IF(AND(D217=2,H217=1),Inputs!$M$26,IF(AND(D217=3,H217=1),Inputs!$M$27,IF(AND(D217=4,H217=1),Inputs!$M$28,0))))</f>
        <v>0</v>
      </c>
      <c r="T217" s="19">
        <f>IF(AND(D217=1,H217=1),Inputs!$M$42,IF(AND(D217=2,H217=1),Inputs!$M$43,IF(AND(D217=3,H217=1),Inputs!$M$44,IF(AND(D217=4,H217=1),Inputs!$M$45,0))))</f>
        <v>0</v>
      </c>
      <c r="U217" s="19">
        <f>IF(AND(D217=1,I217=1),Inputs!$N$25,IF(AND(D217=2,I217=1),Inputs!$N$26,IF(AND(D217=3,I217=1),Inputs!$N$27,IF(AND(D217=4,I217=1),Inputs!$N$28,0))))</f>
        <v>0</v>
      </c>
      <c r="V217" s="19">
        <f>IF(AND(D217=1,I217=1),Inputs!$N$42,IF(AND(D217=2,I217=1),Inputs!$N$43,IF(AND(D217=3,I217=1),Inputs!$N$44,IF(AND(D217=4,I217=1),Inputs!$N$45,0))))</f>
        <v>0</v>
      </c>
      <c r="W217" s="19">
        <f>IF(D217=1,Inputs!$J$34,IF(D217=2,Inputs!$J$35,IF(D217=3,Inputs!$J$36,IF(D217=4,Inputs!$J$37,0))))</f>
        <v>0</v>
      </c>
      <c r="X217" s="19">
        <f>IF(D217=1,Inputs!$J$51,IF(D217=2,Inputs!$J$52,IF(D217=3,Inputs!$J$53,IF(D217=4,Inputs!$J$54,0))))</f>
        <v>0</v>
      </c>
      <c r="Y217" s="19">
        <f>IF(D217=1,Inputs!$K$34,IF(D217=2,Inputs!$K$35,IF(D217=3,Inputs!$K$36,IF(D217=4,Inputs!$K$37,0))))</f>
        <v>0</v>
      </c>
      <c r="Z217" s="19">
        <f>IF(D217=1,Inputs!$K$51,IF(D217=2,Inputs!$K$52,IF(D217=3,Inputs!$K$53,IF(D217=4,Inputs!$K$54,0))))</f>
        <v>0</v>
      </c>
      <c r="AA217" s="19">
        <f>IF(AND(D217=1,G217=1),Inputs!$L$34,IF(AND(D217=2,G217=1),Inputs!$L$35,IF(AND(D217=3,G217=1),Inputs!$L$36,IF(AND(D217=4,G217=1),Inputs!$L$37,0))))</f>
        <v>0</v>
      </c>
      <c r="AB217" s="19">
        <f>IF(AND(D217=1,G217=1),Inputs!$L$51,IF(AND(D217=2,G217=1),Inputs!$L$52,IF(AND(D217=3,G217=1),Inputs!$L$53,IF(AND(D217=4,G217=1),Inputs!$L$54,0))))</f>
        <v>0</v>
      </c>
      <c r="AC217" s="19">
        <f>IF(AND(D217=1,H217=1),Inputs!$M$34,IF(AND(D217=2,H217=1),Inputs!$M$35,IF(AND(D217=3,H217=1),Inputs!$M$36,IF(AND(D217=4,H217=1),Inputs!$M$37,0))))</f>
        <v>0</v>
      </c>
      <c r="AD217" s="19">
        <f>IF(AND(D217=1,H217=1),Inputs!$M$51,IF(AND(D217=2,H217=1),Inputs!$M$52,IF(AND(D217=3,H217=1),Inputs!$M$53,IF(AND(D217=4,H217=1),Inputs!$M$54,0))))</f>
        <v>0</v>
      </c>
      <c r="AE217" s="19">
        <f>IF(AND(D217=1,I217=1),Inputs!$N$34,IF(AND(D217=2,I217=1),Inputs!$N$35,IF(AND(D217=3,I217=1),Inputs!$N$36,IF(AND(D217=4,I217=1),Inputs!$N$37,0))))</f>
        <v>0</v>
      </c>
      <c r="AF217" s="19">
        <f>IF(AND(D217=1,I217=1),Inputs!$N$51,IF(AND(D217=2,I217=1),Inputs!$N$52,IF(AND(D217=3,I217=1),Inputs!$N$53,IF(AND(D217=4,I217=1),Inputs!$N$54,0))))</f>
        <v>0</v>
      </c>
      <c r="AG217" s="19" t="e">
        <f t="shared" si="39"/>
        <v>#N/A</v>
      </c>
      <c r="AH217" s="19" t="e">
        <f t="shared" si="40"/>
        <v>#N/A</v>
      </c>
      <c r="AI217" s="19" t="e">
        <f t="shared" si="41"/>
        <v>#N/A</v>
      </c>
      <c r="AJ217" s="19" t="e">
        <f>IF(K217=2,Inputs!$B$7,IF(K217=3,Inputs!$B$8,IF(K217=4,Inputs!$B$9,IF(K217=5,Inputs!$B$10,IF(K217=6,Inputs!$B$11)))))</f>
        <v>#N/A</v>
      </c>
      <c r="AK217" s="19">
        <f>Inputs!$B$65+C217</f>
        <v>500</v>
      </c>
      <c r="AL217" s="19" t="e">
        <f t="shared" si="42"/>
        <v>#N/A</v>
      </c>
      <c r="AM217" s="19" t="e">
        <f t="shared" si="43"/>
        <v>#N/A</v>
      </c>
      <c r="AN217" s="19" t="e">
        <f t="shared" si="33"/>
        <v>#N/A</v>
      </c>
      <c r="AO217" s="19" t="e">
        <f t="shared" si="34"/>
        <v>#N/A</v>
      </c>
      <c r="AP217" s="19" t="e">
        <f t="shared" si="35"/>
        <v>#N/A</v>
      </c>
      <c r="AQ217" s="22">
        <f t="shared" si="36"/>
        <v>0</v>
      </c>
      <c r="AR217" s="22">
        <f t="shared" si="37"/>
        <v>0</v>
      </c>
      <c r="AS217" s="22">
        <f>IF(AND(AQ217&gt;=Inputs!$B$15,D217=2),MAX(C217,Inputs!$B$15),AQ217)</f>
        <v>0</v>
      </c>
      <c r="AT217" s="22">
        <f>IF(AND(AR217&gt;=Inputs!$B$15,D217=2),MAX(C217,Inputs!$B$15),AR217)</f>
        <v>0</v>
      </c>
      <c r="AU217" s="22">
        <f>IF(AND(AS217&gt;=Inputs!$B$16,D217&lt;4),MAX(C217,Inputs!$B$16),AS217)</f>
        <v>0</v>
      </c>
      <c r="AV217" s="22">
        <f>IF(AND(AT217&gt;=Inputs!$B$16,D217&lt;4),MAX(C217,Inputs!$B$16),AT217)</f>
        <v>0</v>
      </c>
      <c r="AW217" s="20">
        <f>IF(AU217&gt;Inputs!$B$17,Inputs!$B$17,AU217)</f>
        <v>0</v>
      </c>
      <c r="AX217" s="20">
        <f>IF(AV217&gt;Inputs!$B$17,Inputs!$B$17,AV217)</f>
        <v>0</v>
      </c>
    </row>
    <row r="218" spans="1:50" x14ac:dyDescent="0.25">
      <c r="A218" s="1">
        <f>Levels!A219</f>
        <v>0</v>
      </c>
      <c r="B218" s="1">
        <f>Levels!B219</f>
        <v>0</v>
      </c>
      <c r="C218" s="15">
        <f>IF(AND(E218=0,F218=1),Levels!C219,'2014-2015'!AW218)</f>
        <v>0</v>
      </c>
      <c r="D218" s="1">
        <f>Levels!G219</f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 t="e">
        <f>Levels!AF219</f>
        <v>#N/A</v>
      </c>
      <c r="K218" s="1" t="e">
        <f>Levels!AG219</f>
        <v>#N/A</v>
      </c>
      <c r="L218" s="1" t="e">
        <f t="shared" si="38"/>
        <v>#N/A</v>
      </c>
      <c r="M218" s="19">
        <f>IF(D218=1,Inputs!$J$25,IF(D218=2,Inputs!$J$26,IF(D218=3,Inputs!$J$27,IF(D218=4,Inputs!$J$28,0))))</f>
        <v>0</v>
      </c>
      <c r="N218" s="19">
        <f>IF(D218=1,Inputs!$J$42,IF(D218=2,Inputs!$J$43,IF(D218=3,Inputs!$J$44,IF(D218=4,Inputs!$J$45,0))))</f>
        <v>0</v>
      </c>
      <c r="O218" s="19">
        <f>IF(D218=1,Inputs!$K$25,IF(D218=2,Inputs!$K$26,IF(D218=3,Inputs!$K$27,IF(D218=4,Inputs!$K$28,0))))</f>
        <v>0</v>
      </c>
      <c r="P218" s="19">
        <f>IF(D218=1,Inputs!$K$42,IF(D218=2,Inputs!$K$43,IF(D218=3,Inputs!$K$44,IF(D218=4,Inputs!$K$45,0))))</f>
        <v>0</v>
      </c>
      <c r="Q218" s="19">
        <f>IF(AND(D218=1,G218=1),Inputs!$L$25,IF(AND(D218=2,G218=1),Inputs!$L$26,IF(AND(D218=3,G218=1),Inputs!$L$27,IF(AND(D218=4,G218=1),Inputs!$L$28,0))))</f>
        <v>0</v>
      </c>
      <c r="R218" s="19">
        <f>IF(AND(D218=1,G218=1),Inputs!$L$42,IF(AND(D218=2,G218=1),Inputs!$L$43,IF(AND(D218=3,G218=1),Inputs!$L$44,IF(AND(D218=4,G218=1),Inputs!$L$45,0))))</f>
        <v>0</v>
      </c>
      <c r="S218" s="19">
        <f>IF(AND(D218=1,H218=1),Inputs!$M$25,IF(AND(D218=2,H218=1),Inputs!$M$26,IF(AND(D218=3,H218=1),Inputs!$M$27,IF(AND(D218=4,H218=1),Inputs!$M$28,0))))</f>
        <v>0</v>
      </c>
      <c r="T218" s="19">
        <f>IF(AND(D218=1,H218=1),Inputs!$M$42,IF(AND(D218=2,H218=1),Inputs!$M$43,IF(AND(D218=3,H218=1),Inputs!$M$44,IF(AND(D218=4,H218=1),Inputs!$M$45,0))))</f>
        <v>0</v>
      </c>
      <c r="U218" s="19">
        <f>IF(AND(D218=1,I218=1),Inputs!$N$25,IF(AND(D218=2,I218=1),Inputs!$N$26,IF(AND(D218=3,I218=1),Inputs!$N$27,IF(AND(D218=4,I218=1),Inputs!$N$28,0))))</f>
        <v>0</v>
      </c>
      <c r="V218" s="19">
        <f>IF(AND(D218=1,I218=1),Inputs!$N$42,IF(AND(D218=2,I218=1),Inputs!$N$43,IF(AND(D218=3,I218=1),Inputs!$N$44,IF(AND(D218=4,I218=1),Inputs!$N$45,0))))</f>
        <v>0</v>
      </c>
      <c r="W218" s="19">
        <f>IF(D218=1,Inputs!$J$34,IF(D218=2,Inputs!$J$35,IF(D218=3,Inputs!$J$36,IF(D218=4,Inputs!$J$37,0))))</f>
        <v>0</v>
      </c>
      <c r="X218" s="19">
        <f>IF(D218=1,Inputs!$J$51,IF(D218=2,Inputs!$J$52,IF(D218=3,Inputs!$J$53,IF(D218=4,Inputs!$J$54,0))))</f>
        <v>0</v>
      </c>
      <c r="Y218" s="19">
        <f>IF(D218=1,Inputs!$K$34,IF(D218=2,Inputs!$K$35,IF(D218=3,Inputs!$K$36,IF(D218=4,Inputs!$K$37,0))))</f>
        <v>0</v>
      </c>
      <c r="Z218" s="19">
        <f>IF(D218=1,Inputs!$K$51,IF(D218=2,Inputs!$K$52,IF(D218=3,Inputs!$K$53,IF(D218=4,Inputs!$K$54,0))))</f>
        <v>0</v>
      </c>
      <c r="AA218" s="19">
        <f>IF(AND(D218=1,G218=1),Inputs!$L$34,IF(AND(D218=2,G218=1),Inputs!$L$35,IF(AND(D218=3,G218=1),Inputs!$L$36,IF(AND(D218=4,G218=1),Inputs!$L$37,0))))</f>
        <v>0</v>
      </c>
      <c r="AB218" s="19">
        <f>IF(AND(D218=1,G218=1),Inputs!$L$51,IF(AND(D218=2,G218=1),Inputs!$L$52,IF(AND(D218=3,G218=1),Inputs!$L$53,IF(AND(D218=4,G218=1),Inputs!$L$54,0))))</f>
        <v>0</v>
      </c>
      <c r="AC218" s="19">
        <f>IF(AND(D218=1,H218=1),Inputs!$M$34,IF(AND(D218=2,H218=1),Inputs!$M$35,IF(AND(D218=3,H218=1),Inputs!$M$36,IF(AND(D218=4,H218=1),Inputs!$M$37,0))))</f>
        <v>0</v>
      </c>
      <c r="AD218" s="19">
        <f>IF(AND(D218=1,H218=1),Inputs!$M$51,IF(AND(D218=2,H218=1),Inputs!$M$52,IF(AND(D218=3,H218=1),Inputs!$M$53,IF(AND(D218=4,H218=1),Inputs!$M$54,0))))</f>
        <v>0</v>
      </c>
      <c r="AE218" s="19">
        <f>IF(AND(D218=1,I218=1),Inputs!$N$34,IF(AND(D218=2,I218=1),Inputs!$N$35,IF(AND(D218=3,I218=1),Inputs!$N$36,IF(AND(D218=4,I218=1),Inputs!$N$37,0))))</f>
        <v>0</v>
      </c>
      <c r="AF218" s="19">
        <f>IF(AND(D218=1,I218=1),Inputs!$N$51,IF(AND(D218=2,I218=1),Inputs!$N$52,IF(AND(D218=3,I218=1),Inputs!$N$53,IF(AND(D218=4,I218=1),Inputs!$N$54,0))))</f>
        <v>0</v>
      </c>
      <c r="AG218" s="19" t="e">
        <f t="shared" si="39"/>
        <v>#N/A</v>
      </c>
      <c r="AH218" s="19" t="e">
        <f t="shared" si="40"/>
        <v>#N/A</v>
      </c>
      <c r="AI218" s="19" t="e">
        <f t="shared" si="41"/>
        <v>#N/A</v>
      </c>
      <c r="AJ218" s="19" t="e">
        <f>IF(K218=2,Inputs!$B$7,IF(K218=3,Inputs!$B$8,IF(K218=4,Inputs!$B$9,IF(K218=5,Inputs!$B$10,IF(K218=6,Inputs!$B$11)))))</f>
        <v>#N/A</v>
      </c>
      <c r="AK218" s="19">
        <f>Inputs!$B$65+C218</f>
        <v>500</v>
      </c>
      <c r="AL218" s="19" t="e">
        <f t="shared" si="42"/>
        <v>#N/A</v>
      </c>
      <c r="AM218" s="19" t="e">
        <f t="shared" si="43"/>
        <v>#N/A</v>
      </c>
      <c r="AN218" s="19" t="e">
        <f t="shared" si="33"/>
        <v>#N/A</v>
      </c>
      <c r="AO218" s="19" t="e">
        <f t="shared" si="34"/>
        <v>#N/A</v>
      </c>
      <c r="AP218" s="19" t="e">
        <f t="shared" si="35"/>
        <v>#N/A</v>
      </c>
      <c r="AQ218" s="22">
        <f t="shared" si="36"/>
        <v>0</v>
      </c>
      <c r="AR218" s="22">
        <f t="shared" si="37"/>
        <v>0</v>
      </c>
      <c r="AS218" s="22">
        <f>IF(AND(AQ218&gt;=Inputs!$B$15,D218=2),MAX(C218,Inputs!$B$15),AQ218)</f>
        <v>0</v>
      </c>
      <c r="AT218" s="22">
        <f>IF(AND(AR218&gt;=Inputs!$B$15,D218=2),MAX(C218,Inputs!$B$15),AR218)</f>
        <v>0</v>
      </c>
      <c r="AU218" s="22">
        <f>IF(AND(AS218&gt;=Inputs!$B$16,D218&lt;4),MAX(C218,Inputs!$B$16),AS218)</f>
        <v>0</v>
      </c>
      <c r="AV218" s="22">
        <f>IF(AND(AT218&gt;=Inputs!$B$16,D218&lt;4),MAX(C218,Inputs!$B$16),AT218)</f>
        <v>0</v>
      </c>
      <c r="AW218" s="20">
        <f>IF(AU218&gt;Inputs!$B$17,Inputs!$B$17,AU218)</f>
        <v>0</v>
      </c>
      <c r="AX218" s="20">
        <f>IF(AV218&gt;Inputs!$B$17,Inputs!$B$17,AV218)</f>
        <v>0</v>
      </c>
    </row>
    <row r="219" spans="1:50" x14ac:dyDescent="0.25">
      <c r="A219" s="1">
        <f>Levels!A220</f>
        <v>0</v>
      </c>
      <c r="B219" s="1">
        <f>Levels!B220</f>
        <v>0</v>
      </c>
      <c r="C219" s="15">
        <f>IF(AND(E219=0,F219=1),Levels!C220,'2014-2015'!AW219)</f>
        <v>0</v>
      </c>
      <c r="D219" s="1">
        <f>Levels!G220</f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 t="e">
        <f>Levels!AF220</f>
        <v>#N/A</v>
      </c>
      <c r="K219" s="1" t="e">
        <f>Levels!AG220</f>
        <v>#N/A</v>
      </c>
      <c r="L219" s="1" t="e">
        <f t="shared" si="38"/>
        <v>#N/A</v>
      </c>
      <c r="M219" s="19">
        <f>IF(D219=1,Inputs!$J$25,IF(D219=2,Inputs!$J$26,IF(D219=3,Inputs!$J$27,IF(D219=4,Inputs!$J$28,0))))</f>
        <v>0</v>
      </c>
      <c r="N219" s="19">
        <f>IF(D219=1,Inputs!$J$42,IF(D219=2,Inputs!$J$43,IF(D219=3,Inputs!$J$44,IF(D219=4,Inputs!$J$45,0))))</f>
        <v>0</v>
      </c>
      <c r="O219" s="19">
        <f>IF(D219=1,Inputs!$K$25,IF(D219=2,Inputs!$K$26,IF(D219=3,Inputs!$K$27,IF(D219=4,Inputs!$K$28,0))))</f>
        <v>0</v>
      </c>
      <c r="P219" s="19">
        <f>IF(D219=1,Inputs!$K$42,IF(D219=2,Inputs!$K$43,IF(D219=3,Inputs!$K$44,IF(D219=4,Inputs!$K$45,0))))</f>
        <v>0</v>
      </c>
      <c r="Q219" s="19">
        <f>IF(AND(D219=1,G219=1),Inputs!$L$25,IF(AND(D219=2,G219=1),Inputs!$L$26,IF(AND(D219=3,G219=1),Inputs!$L$27,IF(AND(D219=4,G219=1),Inputs!$L$28,0))))</f>
        <v>0</v>
      </c>
      <c r="R219" s="19">
        <f>IF(AND(D219=1,G219=1),Inputs!$L$42,IF(AND(D219=2,G219=1),Inputs!$L$43,IF(AND(D219=3,G219=1),Inputs!$L$44,IF(AND(D219=4,G219=1),Inputs!$L$45,0))))</f>
        <v>0</v>
      </c>
      <c r="S219" s="19">
        <f>IF(AND(D219=1,H219=1),Inputs!$M$25,IF(AND(D219=2,H219=1),Inputs!$M$26,IF(AND(D219=3,H219=1),Inputs!$M$27,IF(AND(D219=4,H219=1),Inputs!$M$28,0))))</f>
        <v>0</v>
      </c>
      <c r="T219" s="19">
        <f>IF(AND(D219=1,H219=1),Inputs!$M$42,IF(AND(D219=2,H219=1),Inputs!$M$43,IF(AND(D219=3,H219=1),Inputs!$M$44,IF(AND(D219=4,H219=1),Inputs!$M$45,0))))</f>
        <v>0</v>
      </c>
      <c r="U219" s="19">
        <f>IF(AND(D219=1,I219=1),Inputs!$N$25,IF(AND(D219=2,I219=1),Inputs!$N$26,IF(AND(D219=3,I219=1),Inputs!$N$27,IF(AND(D219=4,I219=1),Inputs!$N$28,0))))</f>
        <v>0</v>
      </c>
      <c r="V219" s="19">
        <f>IF(AND(D219=1,I219=1),Inputs!$N$42,IF(AND(D219=2,I219=1),Inputs!$N$43,IF(AND(D219=3,I219=1),Inputs!$N$44,IF(AND(D219=4,I219=1),Inputs!$N$45,0))))</f>
        <v>0</v>
      </c>
      <c r="W219" s="19">
        <f>IF(D219=1,Inputs!$J$34,IF(D219=2,Inputs!$J$35,IF(D219=3,Inputs!$J$36,IF(D219=4,Inputs!$J$37,0))))</f>
        <v>0</v>
      </c>
      <c r="X219" s="19">
        <f>IF(D219=1,Inputs!$J$51,IF(D219=2,Inputs!$J$52,IF(D219=3,Inputs!$J$53,IF(D219=4,Inputs!$J$54,0))))</f>
        <v>0</v>
      </c>
      <c r="Y219" s="19">
        <f>IF(D219=1,Inputs!$K$34,IF(D219=2,Inputs!$K$35,IF(D219=3,Inputs!$K$36,IF(D219=4,Inputs!$K$37,0))))</f>
        <v>0</v>
      </c>
      <c r="Z219" s="19">
        <f>IF(D219=1,Inputs!$K$51,IF(D219=2,Inputs!$K$52,IF(D219=3,Inputs!$K$53,IF(D219=4,Inputs!$K$54,0))))</f>
        <v>0</v>
      </c>
      <c r="AA219" s="19">
        <f>IF(AND(D219=1,G219=1),Inputs!$L$34,IF(AND(D219=2,G219=1),Inputs!$L$35,IF(AND(D219=3,G219=1),Inputs!$L$36,IF(AND(D219=4,G219=1),Inputs!$L$37,0))))</f>
        <v>0</v>
      </c>
      <c r="AB219" s="19">
        <f>IF(AND(D219=1,G219=1),Inputs!$L$51,IF(AND(D219=2,G219=1),Inputs!$L$52,IF(AND(D219=3,G219=1),Inputs!$L$53,IF(AND(D219=4,G219=1),Inputs!$L$54,0))))</f>
        <v>0</v>
      </c>
      <c r="AC219" s="19">
        <f>IF(AND(D219=1,H219=1),Inputs!$M$34,IF(AND(D219=2,H219=1),Inputs!$M$35,IF(AND(D219=3,H219=1),Inputs!$M$36,IF(AND(D219=4,H219=1),Inputs!$M$37,0))))</f>
        <v>0</v>
      </c>
      <c r="AD219" s="19">
        <f>IF(AND(D219=1,H219=1),Inputs!$M$51,IF(AND(D219=2,H219=1),Inputs!$M$52,IF(AND(D219=3,H219=1),Inputs!$M$53,IF(AND(D219=4,H219=1),Inputs!$M$54,0))))</f>
        <v>0</v>
      </c>
      <c r="AE219" s="19">
        <f>IF(AND(D219=1,I219=1),Inputs!$N$34,IF(AND(D219=2,I219=1),Inputs!$N$35,IF(AND(D219=3,I219=1),Inputs!$N$36,IF(AND(D219=4,I219=1),Inputs!$N$37,0))))</f>
        <v>0</v>
      </c>
      <c r="AF219" s="19">
        <f>IF(AND(D219=1,I219=1),Inputs!$N$51,IF(AND(D219=2,I219=1),Inputs!$N$52,IF(AND(D219=3,I219=1),Inputs!$N$53,IF(AND(D219=4,I219=1),Inputs!$N$54,0))))</f>
        <v>0</v>
      </c>
      <c r="AG219" s="19" t="e">
        <f t="shared" si="39"/>
        <v>#N/A</v>
      </c>
      <c r="AH219" s="19" t="e">
        <f t="shared" si="40"/>
        <v>#N/A</v>
      </c>
      <c r="AI219" s="19" t="e">
        <f t="shared" si="41"/>
        <v>#N/A</v>
      </c>
      <c r="AJ219" s="19" t="e">
        <f>IF(K219=2,Inputs!$B$7,IF(K219=3,Inputs!$B$8,IF(K219=4,Inputs!$B$9,IF(K219=5,Inputs!$B$10,IF(K219=6,Inputs!$B$11)))))</f>
        <v>#N/A</v>
      </c>
      <c r="AK219" s="19">
        <f>Inputs!$B$65+C219</f>
        <v>500</v>
      </c>
      <c r="AL219" s="19" t="e">
        <f t="shared" si="42"/>
        <v>#N/A</v>
      </c>
      <c r="AM219" s="19" t="e">
        <f t="shared" si="43"/>
        <v>#N/A</v>
      </c>
      <c r="AN219" s="19" t="e">
        <f t="shared" si="33"/>
        <v>#N/A</v>
      </c>
      <c r="AO219" s="19" t="e">
        <f t="shared" si="34"/>
        <v>#N/A</v>
      </c>
      <c r="AP219" s="19" t="e">
        <f t="shared" si="35"/>
        <v>#N/A</v>
      </c>
      <c r="AQ219" s="22">
        <f t="shared" si="36"/>
        <v>0</v>
      </c>
      <c r="AR219" s="22">
        <f t="shared" si="37"/>
        <v>0</v>
      </c>
      <c r="AS219" s="22">
        <f>IF(AND(AQ219&gt;=Inputs!$B$15,D219=2),MAX(C219,Inputs!$B$15),AQ219)</f>
        <v>0</v>
      </c>
      <c r="AT219" s="22">
        <f>IF(AND(AR219&gt;=Inputs!$B$15,D219=2),MAX(C219,Inputs!$B$15),AR219)</f>
        <v>0</v>
      </c>
      <c r="AU219" s="22">
        <f>IF(AND(AS219&gt;=Inputs!$B$16,D219&lt;4),MAX(C219,Inputs!$B$16),AS219)</f>
        <v>0</v>
      </c>
      <c r="AV219" s="22">
        <f>IF(AND(AT219&gt;=Inputs!$B$16,D219&lt;4),MAX(C219,Inputs!$B$16),AT219)</f>
        <v>0</v>
      </c>
      <c r="AW219" s="20">
        <f>IF(AU219&gt;Inputs!$B$17,Inputs!$B$17,AU219)</f>
        <v>0</v>
      </c>
      <c r="AX219" s="20">
        <f>IF(AV219&gt;Inputs!$B$17,Inputs!$B$17,AV219)</f>
        <v>0</v>
      </c>
    </row>
    <row r="220" spans="1:50" x14ac:dyDescent="0.25">
      <c r="A220" s="1">
        <f>Levels!A221</f>
        <v>0</v>
      </c>
      <c r="B220" s="1">
        <f>Levels!B221</f>
        <v>0</v>
      </c>
      <c r="C220" s="15">
        <f>IF(AND(E220=0,F220=1),Levels!C221,'2014-2015'!AW220)</f>
        <v>0</v>
      </c>
      <c r="D220" s="1">
        <f>Levels!G221</f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 t="e">
        <f>Levels!AF221</f>
        <v>#N/A</v>
      </c>
      <c r="K220" s="1" t="e">
        <f>Levels!AG221</f>
        <v>#N/A</v>
      </c>
      <c r="L220" s="1" t="e">
        <f t="shared" si="38"/>
        <v>#N/A</v>
      </c>
      <c r="M220" s="19">
        <f>IF(D220=1,Inputs!$J$25,IF(D220=2,Inputs!$J$26,IF(D220=3,Inputs!$J$27,IF(D220=4,Inputs!$J$28,0))))</f>
        <v>0</v>
      </c>
      <c r="N220" s="19">
        <f>IF(D220=1,Inputs!$J$42,IF(D220=2,Inputs!$J$43,IF(D220=3,Inputs!$J$44,IF(D220=4,Inputs!$J$45,0))))</f>
        <v>0</v>
      </c>
      <c r="O220" s="19">
        <f>IF(D220=1,Inputs!$K$25,IF(D220=2,Inputs!$K$26,IF(D220=3,Inputs!$K$27,IF(D220=4,Inputs!$K$28,0))))</f>
        <v>0</v>
      </c>
      <c r="P220" s="19">
        <f>IF(D220=1,Inputs!$K$42,IF(D220=2,Inputs!$K$43,IF(D220=3,Inputs!$K$44,IF(D220=4,Inputs!$K$45,0))))</f>
        <v>0</v>
      </c>
      <c r="Q220" s="19">
        <f>IF(AND(D220=1,G220=1),Inputs!$L$25,IF(AND(D220=2,G220=1),Inputs!$L$26,IF(AND(D220=3,G220=1),Inputs!$L$27,IF(AND(D220=4,G220=1),Inputs!$L$28,0))))</f>
        <v>0</v>
      </c>
      <c r="R220" s="19">
        <f>IF(AND(D220=1,G220=1),Inputs!$L$42,IF(AND(D220=2,G220=1),Inputs!$L$43,IF(AND(D220=3,G220=1),Inputs!$L$44,IF(AND(D220=4,G220=1),Inputs!$L$45,0))))</f>
        <v>0</v>
      </c>
      <c r="S220" s="19">
        <f>IF(AND(D220=1,H220=1),Inputs!$M$25,IF(AND(D220=2,H220=1),Inputs!$M$26,IF(AND(D220=3,H220=1),Inputs!$M$27,IF(AND(D220=4,H220=1),Inputs!$M$28,0))))</f>
        <v>0</v>
      </c>
      <c r="T220" s="19">
        <f>IF(AND(D220=1,H220=1),Inputs!$M$42,IF(AND(D220=2,H220=1),Inputs!$M$43,IF(AND(D220=3,H220=1),Inputs!$M$44,IF(AND(D220=4,H220=1),Inputs!$M$45,0))))</f>
        <v>0</v>
      </c>
      <c r="U220" s="19">
        <f>IF(AND(D220=1,I220=1),Inputs!$N$25,IF(AND(D220=2,I220=1),Inputs!$N$26,IF(AND(D220=3,I220=1),Inputs!$N$27,IF(AND(D220=4,I220=1),Inputs!$N$28,0))))</f>
        <v>0</v>
      </c>
      <c r="V220" s="19">
        <f>IF(AND(D220=1,I220=1),Inputs!$N$42,IF(AND(D220=2,I220=1),Inputs!$N$43,IF(AND(D220=3,I220=1),Inputs!$N$44,IF(AND(D220=4,I220=1),Inputs!$N$45,0))))</f>
        <v>0</v>
      </c>
      <c r="W220" s="19">
        <f>IF(D220=1,Inputs!$J$34,IF(D220=2,Inputs!$J$35,IF(D220=3,Inputs!$J$36,IF(D220=4,Inputs!$J$37,0))))</f>
        <v>0</v>
      </c>
      <c r="X220" s="19">
        <f>IF(D220=1,Inputs!$J$51,IF(D220=2,Inputs!$J$52,IF(D220=3,Inputs!$J$53,IF(D220=4,Inputs!$J$54,0))))</f>
        <v>0</v>
      </c>
      <c r="Y220" s="19">
        <f>IF(D220=1,Inputs!$K$34,IF(D220=2,Inputs!$K$35,IF(D220=3,Inputs!$K$36,IF(D220=4,Inputs!$K$37,0))))</f>
        <v>0</v>
      </c>
      <c r="Z220" s="19">
        <f>IF(D220=1,Inputs!$K$51,IF(D220=2,Inputs!$K$52,IF(D220=3,Inputs!$K$53,IF(D220=4,Inputs!$K$54,0))))</f>
        <v>0</v>
      </c>
      <c r="AA220" s="19">
        <f>IF(AND(D220=1,G220=1),Inputs!$L$34,IF(AND(D220=2,G220=1),Inputs!$L$35,IF(AND(D220=3,G220=1),Inputs!$L$36,IF(AND(D220=4,G220=1),Inputs!$L$37,0))))</f>
        <v>0</v>
      </c>
      <c r="AB220" s="19">
        <f>IF(AND(D220=1,G220=1),Inputs!$L$51,IF(AND(D220=2,G220=1),Inputs!$L$52,IF(AND(D220=3,G220=1),Inputs!$L$53,IF(AND(D220=4,G220=1),Inputs!$L$54,0))))</f>
        <v>0</v>
      </c>
      <c r="AC220" s="19">
        <f>IF(AND(D220=1,H220=1),Inputs!$M$34,IF(AND(D220=2,H220=1),Inputs!$M$35,IF(AND(D220=3,H220=1),Inputs!$M$36,IF(AND(D220=4,H220=1),Inputs!$M$37,0))))</f>
        <v>0</v>
      </c>
      <c r="AD220" s="19">
        <f>IF(AND(D220=1,H220=1),Inputs!$M$51,IF(AND(D220=2,H220=1),Inputs!$M$52,IF(AND(D220=3,H220=1),Inputs!$M$53,IF(AND(D220=4,H220=1),Inputs!$M$54,0))))</f>
        <v>0</v>
      </c>
      <c r="AE220" s="19">
        <f>IF(AND(D220=1,I220=1),Inputs!$N$34,IF(AND(D220=2,I220=1),Inputs!$N$35,IF(AND(D220=3,I220=1),Inputs!$N$36,IF(AND(D220=4,I220=1),Inputs!$N$37,0))))</f>
        <v>0</v>
      </c>
      <c r="AF220" s="19">
        <f>IF(AND(D220=1,I220=1),Inputs!$N$51,IF(AND(D220=2,I220=1),Inputs!$N$52,IF(AND(D220=3,I220=1),Inputs!$N$53,IF(AND(D220=4,I220=1),Inputs!$N$54,0))))</f>
        <v>0</v>
      </c>
      <c r="AG220" s="19" t="e">
        <f t="shared" si="39"/>
        <v>#N/A</v>
      </c>
      <c r="AH220" s="19" t="e">
        <f t="shared" si="40"/>
        <v>#N/A</v>
      </c>
      <c r="AI220" s="19" t="e">
        <f t="shared" si="41"/>
        <v>#N/A</v>
      </c>
      <c r="AJ220" s="19" t="e">
        <f>IF(K220=2,Inputs!$B$7,IF(K220=3,Inputs!$B$8,IF(K220=4,Inputs!$B$9,IF(K220=5,Inputs!$B$10,IF(K220=6,Inputs!$B$11)))))</f>
        <v>#N/A</v>
      </c>
      <c r="AK220" s="19">
        <f>Inputs!$B$65+C220</f>
        <v>500</v>
      </c>
      <c r="AL220" s="19" t="e">
        <f t="shared" si="42"/>
        <v>#N/A</v>
      </c>
      <c r="AM220" s="19" t="e">
        <f t="shared" si="43"/>
        <v>#N/A</v>
      </c>
      <c r="AN220" s="19" t="e">
        <f t="shared" si="33"/>
        <v>#N/A</v>
      </c>
      <c r="AO220" s="19" t="e">
        <f t="shared" si="34"/>
        <v>#N/A</v>
      </c>
      <c r="AP220" s="19" t="e">
        <f t="shared" si="35"/>
        <v>#N/A</v>
      </c>
      <c r="AQ220" s="22">
        <f t="shared" si="36"/>
        <v>0</v>
      </c>
      <c r="AR220" s="22">
        <f t="shared" si="37"/>
        <v>0</v>
      </c>
      <c r="AS220" s="22">
        <f>IF(AND(AQ220&gt;=Inputs!$B$15,D220=2),MAX(C220,Inputs!$B$15),AQ220)</f>
        <v>0</v>
      </c>
      <c r="AT220" s="22">
        <f>IF(AND(AR220&gt;=Inputs!$B$15,D220=2),MAX(C220,Inputs!$B$15),AR220)</f>
        <v>0</v>
      </c>
      <c r="AU220" s="22">
        <f>IF(AND(AS220&gt;=Inputs!$B$16,D220&lt;4),MAX(C220,Inputs!$B$16),AS220)</f>
        <v>0</v>
      </c>
      <c r="AV220" s="22">
        <f>IF(AND(AT220&gt;=Inputs!$B$16,D220&lt;4),MAX(C220,Inputs!$B$16),AT220)</f>
        <v>0</v>
      </c>
      <c r="AW220" s="20">
        <f>IF(AU220&gt;Inputs!$B$17,Inputs!$B$17,AU220)</f>
        <v>0</v>
      </c>
      <c r="AX220" s="20">
        <f>IF(AV220&gt;Inputs!$B$17,Inputs!$B$17,AV220)</f>
        <v>0</v>
      </c>
    </row>
    <row r="221" spans="1:50" x14ac:dyDescent="0.25">
      <c r="A221" s="1">
        <f>Levels!A222</f>
        <v>0</v>
      </c>
      <c r="B221" s="1">
        <f>Levels!B222</f>
        <v>0</v>
      </c>
      <c r="C221" s="15">
        <f>IF(AND(E221=0,F221=1),Levels!C222,'2014-2015'!AW221)</f>
        <v>0</v>
      </c>
      <c r="D221" s="1">
        <f>Levels!G222</f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 t="e">
        <f>Levels!AF222</f>
        <v>#N/A</v>
      </c>
      <c r="K221" s="1" t="e">
        <f>Levels!AG222</f>
        <v>#N/A</v>
      </c>
      <c r="L221" s="1" t="e">
        <f t="shared" si="38"/>
        <v>#N/A</v>
      </c>
      <c r="M221" s="19">
        <f>IF(D221=1,Inputs!$J$25,IF(D221=2,Inputs!$J$26,IF(D221=3,Inputs!$J$27,IF(D221=4,Inputs!$J$28,0))))</f>
        <v>0</v>
      </c>
      <c r="N221" s="19">
        <f>IF(D221=1,Inputs!$J$42,IF(D221=2,Inputs!$J$43,IF(D221=3,Inputs!$J$44,IF(D221=4,Inputs!$J$45,0))))</f>
        <v>0</v>
      </c>
      <c r="O221" s="19">
        <f>IF(D221=1,Inputs!$K$25,IF(D221=2,Inputs!$K$26,IF(D221=3,Inputs!$K$27,IF(D221=4,Inputs!$K$28,0))))</f>
        <v>0</v>
      </c>
      <c r="P221" s="19">
        <f>IF(D221=1,Inputs!$K$42,IF(D221=2,Inputs!$K$43,IF(D221=3,Inputs!$K$44,IF(D221=4,Inputs!$K$45,0))))</f>
        <v>0</v>
      </c>
      <c r="Q221" s="19">
        <f>IF(AND(D221=1,G221=1),Inputs!$L$25,IF(AND(D221=2,G221=1),Inputs!$L$26,IF(AND(D221=3,G221=1),Inputs!$L$27,IF(AND(D221=4,G221=1),Inputs!$L$28,0))))</f>
        <v>0</v>
      </c>
      <c r="R221" s="19">
        <f>IF(AND(D221=1,G221=1),Inputs!$L$42,IF(AND(D221=2,G221=1),Inputs!$L$43,IF(AND(D221=3,G221=1),Inputs!$L$44,IF(AND(D221=4,G221=1),Inputs!$L$45,0))))</f>
        <v>0</v>
      </c>
      <c r="S221" s="19">
        <f>IF(AND(D221=1,H221=1),Inputs!$M$25,IF(AND(D221=2,H221=1),Inputs!$M$26,IF(AND(D221=3,H221=1),Inputs!$M$27,IF(AND(D221=4,H221=1),Inputs!$M$28,0))))</f>
        <v>0</v>
      </c>
      <c r="T221" s="19">
        <f>IF(AND(D221=1,H221=1),Inputs!$M$42,IF(AND(D221=2,H221=1),Inputs!$M$43,IF(AND(D221=3,H221=1),Inputs!$M$44,IF(AND(D221=4,H221=1),Inputs!$M$45,0))))</f>
        <v>0</v>
      </c>
      <c r="U221" s="19">
        <f>IF(AND(D221=1,I221=1),Inputs!$N$25,IF(AND(D221=2,I221=1),Inputs!$N$26,IF(AND(D221=3,I221=1),Inputs!$N$27,IF(AND(D221=4,I221=1),Inputs!$N$28,0))))</f>
        <v>0</v>
      </c>
      <c r="V221" s="19">
        <f>IF(AND(D221=1,I221=1),Inputs!$N$42,IF(AND(D221=2,I221=1),Inputs!$N$43,IF(AND(D221=3,I221=1),Inputs!$N$44,IF(AND(D221=4,I221=1),Inputs!$N$45,0))))</f>
        <v>0</v>
      </c>
      <c r="W221" s="19">
        <f>IF(D221=1,Inputs!$J$34,IF(D221=2,Inputs!$J$35,IF(D221=3,Inputs!$J$36,IF(D221=4,Inputs!$J$37,0))))</f>
        <v>0</v>
      </c>
      <c r="X221" s="19">
        <f>IF(D221=1,Inputs!$J$51,IF(D221=2,Inputs!$J$52,IF(D221=3,Inputs!$J$53,IF(D221=4,Inputs!$J$54,0))))</f>
        <v>0</v>
      </c>
      <c r="Y221" s="19">
        <f>IF(D221=1,Inputs!$K$34,IF(D221=2,Inputs!$K$35,IF(D221=3,Inputs!$K$36,IF(D221=4,Inputs!$K$37,0))))</f>
        <v>0</v>
      </c>
      <c r="Z221" s="19">
        <f>IF(D221=1,Inputs!$K$51,IF(D221=2,Inputs!$K$52,IF(D221=3,Inputs!$K$53,IF(D221=4,Inputs!$K$54,0))))</f>
        <v>0</v>
      </c>
      <c r="AA221" s="19">
        <f>IF(AND(D221=1,G221=1),Inputs!$L$34,IF(AND(D221=2,G221=1),Inputs!$L$35,IF(AND(D221=3,G221=1),Inputs!$L$36,IF(AND(D221=4,G221=1),Inputs!$L$37,0))))</f>
        <v>0</v>
      </c>
      <c r="AB221" s="19">
        <f>IF(AND(D221=1,G221=1),Inputs!$L$51,IF(AND(D221=2,G221=1),Inputs!$L$52,IF(AND(D221=3,G221=1),Inputs!$L$53,IF(AND(D221=4,G221=1),Inputs!$L$54,0))))</f>
        <v>0</v>
      </c>
      <c r="AC221" s="19">
        <f>IF(AND(D221=1,H221=1),Inputs!$M$34,IF(AND(D221=2,H221=1),Inputs!$M$35,IF(AND(D221=3,H221=1),Inputs!$M$36,IF(AND(D221=4,H221=1),Inputs!$M$37,0))))</f>
        <v>0</v>
      </c>
      <c r="AD221" s="19">
        <f>IF(AND(D221=1,H221=1),Inputs!$M$51,IF(AND(D221=2,H221=1),Inputs!$M$52,IF(AND(D221=3,H221=1),Inputs!$M$53,IF(AND(D221=4,H221=1),Inputs!$M$54,0))))</f>
        <v>0</v>
      </c>
      <c r="AE221" s="19">
        <f>IF(AND(D221=1,I221=1),Inputs!$N$34,IF(AND(D221=2,I221=1),Inputs!$N$35,IF(AND(D221=3,I221=1),Inputs!$N$36,IF(AND(D221=4,I221=1),Inputs!$N$37,0))))</f>
        <v>0</v>
      </c>
      <c r="AF221" s="19">
        <f>IF(AND(D221=1,I221=1),Inputs!$N$51,IF(AND(D221=2,I221=1),Inputs!$N$52,IF(AND(D221=3,I221=1),Inputs!$N$53,IF(AND(D221=4,I221=1),Inputs!$N$54,0))))</f>
        <v>0</v>
      </c>
      <c r="AG221" s="19" t="e">
        <f t="shared" si="39"/>
        <v>#N/A</v>
      </c>
      <c r="AH221" s="19" t="e">
        <f t="shared" si="40"/>
        <v>#N/A</v>
      </c>
      <c r="AI221" s="19" t="e">
        <f t="shared" si="41"/>
        <v>#N/A</v>
      </c>
      <c r="AJ221" s="19" t="e">
        <f>IF(K221=2,Inputs!$B$7,IF(K221=3,Inputs!$B$8,IF(K221=4,Inputs!$B$9,IF(K221=5,Inputs!$B$10,IF(K221=6,Inputs!$B$11)))))</f>
        <v>#N/A</v>
      </c>
      <c r="AK221" s="19">
        <f>Inputs!$B$65+C221</f>
        <v>500</v>
      </c>
      <c r="AL221" s="19" t="e">
        <f t="shared" si="42"/>
        <v>#N/A</v>
      </c>
      <c r="AM221" s="19" t="e">
        <f t="shared" si="43"/>
        <v>#N/A</v>
      </c>
      <c r="AN221" s="19" t="e">
        <f t="shared" si="33"/>
        <v>#N/A</v>
      </c>
      <c r="AO221" s="19" t="e">
        <f t="shared" si="34"/>
        <v>#N/A</v>
      </c>
      <c r="AP221" s="19" t="e">
        <f t="shared" si="35"/>
        <v>#N/A</v>
      </c>
      <c r="AQ221" s="22">
        <f t="shared" si="36"/>
        <v>0</v>
      </c>
      <c r="AR221" s="22">
        <f t="shared" si="37"/>
        <v>0</v>
      </c>
      <c r="AS221" s="22">
        <f>IF(AND(AQ221&gt;=Inputs!$B$15,D221=2),MAX(C221,Inputs!$B$15),AQ221)</f>
        <v>0</v>
      </c>
      <c r="AT221" s="22">
        <f>IF(AND(AR221&gt;=Inputs!$B$15,D221=2),MAX(C221,Inputs!$B$15),AR221)</f>
        <v>0</v>
      </c>
      <c r="AU221" s="22">
        <f>IF(AND(AS221&gt;=Inputs!$B$16,D221&lt;4),MAX(C221,Inputs!$B$16),AS221)</f>
        <v>0</v>
      </c>
      <c r="AV221" s="22">
        <f>IF(AND(AT221&gt;=Inputs!$B$16,D221&lt;4),MAX(C221,Inputs!$B$16),AT221)</f>
        <v>0</v>
      </c>
      <c r="AW221" s="20">
        <f>IF(AU221&gt;Inputs!$B$17,Inputs!$B$17,AU221)</f>
        <v>0</v>
      </c>
      <c r="AX221" s="20">
        <f>IF(AV221&gt;Inputs!$B$17,Inputs!$B$17,AV221)</f>
        <v>0</v>
      </c>
    </row>
    <row r="222" spans="1:50" x14ac:dyDescent="0.25">
      <c r="A222" s="1">
        <f>Levels!A223</f>
        <v>0</v>
      </c>
      <c r="B222" s="1">
        <f>Levels!B223</f>
        <v>0</v>
      </c>
      <c r="C222" s="15">
        <f>IF(AND(E222=0,F222=1),Levels!C223,'2014-2015'!AW222)</f>
        <v>0</v>
      </c>
      <c r="D222" s="1">
        <f>Levels!G223</f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 t="e">
        <f>Levels!AF223</f>
        <v>#N/A</v>
      </c>
      <c r="K222" s="1" t="e">
        <f>Levels!AG223</f>
        <v>#N/A</v>
      </c>
      <c r="L222" s="1" t="e">
        <f t="shared" si="38"/>
        <v>#N/A</v>
      </c>
      <c r="M222" s="19">
        <f>IF(D222=1,Inputs!$J$25,IF(D222=2,Inputs!$J$26,IF(D222=3,Inputs!$J$27,IF(D222=4,Inputs!$J$28,0))))</f>
        <v>0</v>
      </c>
      <c r="N222" s="19">
        <f>IF(D222=1,Inputs!$J$42,IF(D222=2,Inputs!$J$43,IF(D222=3,Inputs!$J$44,IF(D222=4,Inputs!$J$45,0))))</f>
        <v>0</v>
      </c>
      <c r="O222" s="19">
        <f>IF(D222=1,Inputs!$K$25,IF(D222=2,Inputs!$K$26,IF(D222=3,Inputs!$K$27,IF(D222=4,Inputs!$K$28,0))))</f>
        <v>0</v>
      </c>
      <c r="P222" s="19">
        <f>IF(D222=1,Inputs!$K$42,IF(D222=2,Inputs!$K$43,IF(D222=3,Inputs!$K$44,IF(D222=4,Inputs!$K$45,0))))</f>
        <v>0</v>
      </c>
      <c r="Q222" s="19">
        <f>IF(AND(D222=1,G222=1),Inputs!$L$25,IF(AND(D222=2,G222=1),Inputs!$L$26,IF(AND(D222=3,G222=1),Inputs!$L$27,IF(AND(D222=4,G222=1),Inputs!$L$28,0))))</f>
        <v>0</v>
      </c>
      <c r="R222" s="19">
        <f>IF(AND(D222=1,G222=1),Inputs!$L$42,IF(AND(D222=2,G222=1),Inputs!$L$43,IF(AND(D222=3,G222=1),Inputs!$L$44,IF(AND(D222=4,G222=1),Inputs!$L$45,0))))</f>
        <v>0</v>
      </c>
      <c r="S222" s="19">
        <f>IF(AND(D222=1,H222=1),Inputs!$M$25,IF(AND(D222=2,H222=1),Inputs!$M$26,IF(AND(D222=3,H222=1),Inputs!$M$27,IF(AND(D222=4,H222=1),Inputs!$M$28,0))))</f>
        <v>0</v>
      </c>
      <c r="T222" s="19">
        <f>IF(AND(D222=1,H222=1),Inputs!$M$42,IF(AND(D222=2,H222=1),Inputs!$M$43,IF(AND(D222=3,H222=1),Inputs!$M$44,IF(AND(D222=4,H222=1),Inputs!$M$45,0))))</f>
        <v>0</v>
      </c>
      <c r="U222" s="19">
        <f>IF(AND(D222=1,I222=1),Inputs!$N$25,IF(AND(D222=2,I222=1),Inputs!$N$26,IF(AND(D222=3,I222=1),Inputs!$N$27,IF(AND(D222=4,I222=1),Inputs!$N$28,0))))</f>
        <v>0</v>
      </c>
      <c r="V222" s="19">
        <f>IF(AND(D222=1,I222=1),Inputs!$N$42,IF(AND(D222=2,I222=1),Inputs!$N$43,IF(AND(D222=3,I222=1),Inputs!$N$44,IF(AND(D222=4,I222=1),Inputs!$N$45,0))))</f>
        <v>0</v>
      </c>
      <c r="W222" s="19">
        <f>IF(D222=1,Inputs!$J$34,IF(D222=2,Inputs!$J$35,IF(D222=3,Inputs!$J$36,IF(D222=4,Inputs!$J$37,0))))</f>
        <v>0</v>
      </c>
      <c r="X222" s="19">
        <f>IF(D222=1,Inputs!$J$51,IF(D222=2,Inputs!$J$52,IF(D222=3,Inputs!$J$53,IF(D222=4,Inputs!$J$54,0))))</f>
        <v>0</v>
      </c>
      <c r="Y222" s="19">
        <f>IF(D222=1,Inputs!$K$34,IF(D222=2,Inputs!$K$35,IF(D222=3,Inputs!$K$36,IF(D222=4,Inputs!$K$37,0))))</f>
        <v>0</v>
      </c>
      <c r="Z222" s="19">
        <f>IF(D222=1,Inputs!$K$51,IF(D222=2,Inputs!$K$52,IF(D222=3,Inputs!$K$53,IF(D222=4,Inputs!$K$54,0))))</f>
        <v>0</v>
      </c>
      <c r="AA222" s="19">
        <f>IF(AND(D222=1,G222=1),Inputs!$L$34,IF(AND(D222=2,G222=1),Inputs!$L$35,IF(AND(D222=3,G222=1),Inputs!$L$36,IF(AND(D222=4,G222=1),Inputs!$L$37,0))))</f>
        <v>0</v>
      </c>
      <c r="AB222" s="19">
        <f>IF(AND(D222=1,G222=1),Inputs!$L$51,IF(AND(D222=2,G222=1),Inputs!$L$52,IF(AND(D222=3,G222=1),Inputs!$L$53,IF(AND(D222=4,G222=1),Inputs!$L$54,0))))</f>
        <v>0</v>
      </c>
      <c r="AC222" s="19">
        <f>IF(AND(D222=1,H222=1),Inputs!$M$34,IF(AND(D222=2,H222=1),Inputs!$M$35,IF(AND(D222=3,H222=1),Inputs!$M$36,IF(AND(D222=4,H222=1),Inputs!$M$37,0))))</f>
        <v>0</v>
      </c>
      <c r="AD222" s="19">
        <f>IF(AND(D222=1,H222=1),Inputs!$M$51,IF(AND(D222=2,H222=1),Inputs!$M$52,IF(AND(D222=3,H222=1),Inputs!$M$53,IF(AND(D222=4,H222=1),Inputs!$M$54,0))))</f>
        <v>0</v>
      </c>
      <c r="AE222" s="19">
        <f>IF(AND(D222=1,I222=1),Inputs!$N$34,IF(AND(D222=2,I222=1),Inputs!$N$35,IF(AND(D222=3,I222=1),Inputs!$N$36,IF(AND(D222=4,I222=1),Inputs!$N$37,0))))</f>
        <v>0</v>
      </c>
      <c r="AF222" s="19">
        <f>IF(AND(D222=1,I222=1),Inputs!$N$51,IF(AND(D222=2,I222=1),Inputs!$N$52,IF(AND(D222=3,I222=1),Inputs!$N$53,IF(AND(D222=4,I222=1),Inputs!$N$54,0))))</f>
        <v>0</v>
      </c>
      <c r="AG222" s="19" t="e">
        <f t="shared" si="39"/>
        <v>#N/A</v>
      </c>
      <c r="AH222" s="19" t="e">
        <f t="shared" si="40"/>
        <v>#N/A</v>
      </c>
      <c r="AI222" s="19" t="e">
        <f t="shared" si="41"/>
        <v>#N/A</v>
      </c>
      <c r="AJ222" s="19" t="e">
        <f>IF(K222=2,Inputs!$B$7,IF(K222=3,Inputs!$B$8,IF(K222=4,Inputs!$B$9,IF(K222=5,Inputs!$B$10,IF(K222=6,Inputs!$B$11)))))</f>
        <v>#N/A</v>
      </c>
      <c r="AK222" s="19">
        <f>Inputs!$B$65+C222</f>
        <v>500</v>
      </c>
      <c r="AL222" s="19" t="e">
        <f t="shared" si="42"/>
        <v>#N/A</v>
      </c>
      <c r="AM222" s="19" t="e">
        <f t="shared" si="43"/>
        <v>#N/A</v>
      </c>
      <c r="AN222" s="19" t="e">
        <f t="shared" si="33"/>
        <v>#N/A</v>
      </c>
      <c r="AO222" s="19" t="e">
        <f t="shared" si="34"/>
        <v>#N/A</v>
      </c>
      <c r="AP222" s="19" t="e">
        <f t="shared" si="35"/>
        <v>#N/A</v>
      </c>
      <c r="AQ222" s="22">
        <f t="shared" si="36"/>
        <v>0</v>
      </c>
      <c r="AR222" s="22">
        <f t="shared" si="37"/>
        <v>0</v>
      </c>
      <c r="AS222" s="22">
        <f>IF(AND(AQ222&gt;=Inputs!$B$15,D222=2),MAX(C222,Inputs!$B$15),AQ222)</f>
        <v>0</v>
      </c>
      <c r="AT222" s="22">
        <f>IF(AND(AR222&gt;=Inputs!$B$15,D222=2),MAX(C222,Inputs!$B$15),AR222)</f>
        <v>0</v>
      </c>
      <c r="AU222" s="22">
        <f>IF(AND(AS222&gt;=Inputs!$B$16,D222&lt;4),MAX(C222,Inputs!$B$16),AS222)</f>
        <v>0</v>
      </c>
      <c r="AV222" s="22">
        <f>IF(AND(AT222&gt;=Inputs!$B$16,D222&lt;4),MAX(C222,Inputs!$B$16),AT222)</f>
        <v>0</v>
      </c>
      <c r="AW222" s="20">
        <f>IF(AU222&gt;Inputs!$B$17,Inputs!$B$17,AU222)</f>
        <v>0</v>
      </c>
      <c r="AX222" s="20">
        <f>IF(AV222&gt;Inputs!$B$17,Inputs!$B$17,AV222)</f>
        <v>0</v>
      </c>
    </row>
    <row r="223" spans="1:50" x14ac:dyDescent="0.25">
      <c r="A223" s="1">
        <f>Levels!A224</f>
        <v>0</v>
      </c>
      <c r="B223" s="1">
        <f>Levels!B224</f>
        <v>0</v>
      </c>
      <c r="C223" s="15">
        <f>IF(AND(E223=0,F223=1),Levels!C224,'2014-2015'!AW223)</f>
        <v>0</v>
      </c>
      <c r="D223" s="1">
        <f>Levels!G224</f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 t="e">
        <f>Levels!AF224</f>
        <v>#N/A</v>
      </c>
      <c r="K223" s="1" t="e">
        <f>Levels!AG224</f>
        <v>#N/A</v>
      </c>
      <c r="L223" s="1" t="e">
        <f t="shared" si="38"/>
        <v>#N/A</v>
      </c>
      <c r="M223" s="19">
        <f>IF(D223=1,Inputs!$J$25,IF(D223=2,Inputs!$J$26,IF(D223=3,Inputs!$J$27,IF(D223=4,Inputs!$J$28,0))))</f>
        <v>0</v>
      </c>
      <c r="N223" s="19">
        <f>IF(D223=1,Inputs!$J$42,IF(D223=2,Inputs!$J$43,IF(D223=3,Inputs!$J$44,IF(D223=4,Inputs!$J$45,0))))</f>
        <v>0</v>
      </c>
      <c r="O223" s="19">
        <f>IF(D223=1,Inputs!$K$25,IF(D223=2,Inputs!$K$26,IF(D223=3,Inputs!$K$27,IF(D223=4,Inputs!$K$28,0))))</f>
        <v>0</v>
      </c>
      <c r="P223" s="19">
        <f>IF(D223=1,Inputs!$K$42,IF(D223=2,Inputs!$K$43,IF(D223=3,Inputs!$K$44,IF(D223=4,Inputs!$K$45,0))))</f>
        <v>0</v>
      </c>
      <c r="Q223" s="19">
        <f>IF(AND(D223=1,G223=1),Inputs!$L$25,IF(AND(D223=2,G223=1),Inputs!$L$26,IF(AND(D223=3,G223=1),Inputs!$L$27,IF(AND(D223=4,G223=1),Inputs!$L$28,0))))</f>
        <v>0</v>
      </c>
      <c r="R223" s="19">
        <f>IF(AND(D223=1,G223=1),Inputs!$L$42,IF(AND(D223=2,G223=1),Inputs!$L$43,IF(AND(D223=3,G223=1),Inputs!$L$44,IF(AND(D223=4,G223=1),Inputs!$L$45,0))))</f>
        <v>0</v>
      </c>
      <c r="S223" s="19">
        <f>IF(AND(D223=1,H223=1),Inputs!$M$25,IF(AND(D223=2,H223=1),Inputs!$M$26,IF(AND(D223=3,H223=1),Inputs!$M$27,IF(AND(D223=4,H223=1),Inputs!$M$28,0))))</f>
        <v>0</v>
      </c>
      <c r="T223" s="19">
        <f>IF(AND(D223=1,H223=1),Inputs!$M$42,IF(AND(D223=2,H223=1),Inputs!$M$43,IF(AND(D223=3,H223=1),Inputs!$M$44,IF(AND(D223=4,H223=1),Inputs!$M$45,0))))</f>
        <v>0</v>
      </c>
      <c r="U223" s="19">
        <f>IF(AND(D223=1,I223=1),Inputs!$N$25,IF(AND(D223=2,I223=1),Inputs!$N$26,IF(AND(D223=3,I223=1),Inputs!$N$27,IF(AND(D223=4,I223=1),Inputs!$N$28,0))))</f>
        <v>0</v>
      </c>
      <c r="V223" s="19">
        <f>IF(AND(D223=1,I223=1),Inputs!$N$42,IF(AND(D223=2,I223=1),Inputs!$N$43,IF(AND(D223=3,I223=1),Inputs!$N$44,IF(AND(D223=4,I223=1),Inputs!$N$45,0))))</f>
        <v>0</v>
      </c>
      <c r="W223" s="19">
        <f>IF(D223=1,Inputs!$J$34,IF(D223=2,Inputs!$J$35,IF(D223=3,Inputs!$J$36,IF(D223=4,Inputs!$J$37,0))))</f>
        <v>0</v>
      </c>
      <c r="X223" s="19">
        <f>IF(D223=1,Inputs!$J$51,IF(D223=2,Inputs!$J$52,IF(D223=3,Inputs!$J$53,IF(D223=4,Inputs!$J$54,0))))</f>
        <v>0</v>
      </c>
      <c r="Y223" s="19">
        <f>IF(D223=1,Inputs!$K$34,IF(D223=2,Inputs!$K$35,IF(D223=3,Inputs!$K$36,IF(D223=4,Inputs!$K$37,0))))</f>
        <v>0</v>
      </c>
      <c r="Z223" s="19">
        <f>IF(D223=1,Inputs!$K$51,IF(D223=2,Inputs!$K$52,IF(D223=3,Inputs!$K$53,IF(D223=4,Inputs!$K$54,0))))</f>
        <v>0</v>
      </c>
      <c r="AA223" s="19">
        <f>IF(AND(D223=1,G223=1),Inputs!$L$34,IF(AND(D223=2,G223=1),Inputs!$L$35,IF(AND(D223=3,G223=1),Inputs!$L$36,IF(AND(D223=4,G223=1),Inputs!$L$37,0))))</f>
        <v>0</v>
      </c>
      <c r="AB223" s="19">
        <f>IF(AND(D223=1,G223=1),Inputs!$L$51,IF(AND(D223=2,G223=1),Inputs!$L$52,IF(AND(D223=3,G223=1),Inputs!$L$53,IF(AND(D223=4,G223=1),Inputs!$L$54,0))))</f>
        <v>0</v>
      </c>
      <c r="AC223" s="19">
        <f>IF(AND(D223=1,H223=1),Inputs!$M$34,IF(AND(D223=2,H223=1),Inputs!$M$35,IF(AND(D223=3,H223=1),Inputs!$M$36,IF(AND(D223=4,H223=1),Inputs!$M$37,0))))</f>
        <v>0</v>
      </c>
      <c r="AD223" s="19">
        <f>IF(AND(D223=1,H223=1),Inputs!$M$51,IF(AND(D223=2,H223=1),Inputs!$M$52,IF(AND(D223=3,H223=1),Inputs!$M$53,IF(AND(D223=4,H223=1),Inputs!$M$54,0))))</f>
        <v>0</v>
      </c>
      <c r="AE223" s="19">
        <f>IF(AND(D223=1,I223=1),Inputs!$N$34,IF(AND(D223=2,I223=1),Inputs!$N$35,IF(AND(D223=3,I223=1),Inputs!$N$36,IF(AND(D223=4,I223=1),Inputs!$N$37,0))))</f>
        <v>0</v>
      </c>
      <c r="AF223" s="19">
        <f>IF(AND(D223=1,I223=1),Inputs!$N$51,IF(AND(D223=2,I223=1),Inputs!$N$52,IF(AND(D223=3,I223=1),Inputs!$N$53,IF(AND(D223=4,I223=1),Inputs!$N$54,0))))</f>
        <v>0</v>
      </c>
      <c r="AG223" s="19" t="e">
        <f t="shared" si="39"/>
        <v>#N/A</v>
      </c>
      <c r="AH223" s="19" t="e">
        <f t="shared" si="40"/>
        <v>#N/A</v>
      </c>
      <c r="AI223" s="19" t="e">
        <f t="shared" si="41"/>
        <v>#N/A</v>
      </c>
      <c r="AJ223" s="19" t="e">
        <f>IF(K223=2,Inputs!$B$7,IF(K223=3,Inputs!$B$8,IF(K223=4,Inputs!$B$9,IF(K223=5,Inputs!$B$10,IF(K223=6,Inputs!$B$11)))))</f>
        <v>#N/A</v>
      </c>
      <c r="AK223" s="19">
        <f>Inputs!$B$65+C223</f>
        <v>500</v>
      </c>
      <c r="AL223" s="19" t="e">
        <f t="shared" si="42"/>
        <v>#N/A</v>
      </c>
      <c r="AM223" s="19" t="e">
        <f t="shared" si="43"/>
        <v>#N/A</v>
      </c>
      <c r="AN223" s="19" t="e">
        <f t="shared" si="33"/>
        <v>#N/A</v>
      </c>
      <c r="AO223" s="19" t="e">
        <f t="shared" si="34"/>
        <v>#N/A</v>
      </c>
      <c r="AP223" s="19" t="e">
        <f t="shared" si="35"/>
        <v>#N/A</v>
      </c>
      <c r="AQ223" s="22">
        <f t="shared" si="36"/>
        <v>0</v>
      </c>
      <c r="AR223" s="22">
        <f t="shared" si="37"/>
        <v>0</v>
      </c>
      <c r="AS223" s="22">
        <f>IF(AND(AQ223&gt;=Inputs!$B$15,D223=2),MAX(C223,Inputs!$B$15),AQ223)</f>
        <v>0</v>
      </c>
      <c r="AT223" s="22">
        <f>IF(AND(AR223&gt;=Inputs!$B$15,D223=2),MAX(C223,Inputs!$B$15),AR223)</f>
        <v>0</v>
      </c>
      <c r="AU223" s="22">
        <f>IF(AND(AS223&gt;=Inputs!$B$16,D223&lt;4),MAX(C223,Inputs!$B$16),AS223)</f>
        <v>0</v>
      </c>
      <c r="AV223" s="22">
        <f>IF(AND(AT223&gt;=Inputs!$B$16,D223&lt;4),MAX(C223,Inputs!$B$16),AT223)</f>
        <v>0</v>
      </c>
      <c r="AW223" s="20">
        <f>IF(AU223&gt;Inputs!$B$17,Inputs!$B$17,AU223)</f>
        <v>0</v>
      </c>
      <c r="AX223" s="20">
        <f>IF(AV223&gt;Inputs!$B$17,Inputs!$B$17,AV223)</f>
        <v>0</v>
      </c>
    </row>
    <row r="224" spans="1:50" x14ac:dyDescent="0.25">
      <c r="A224" s="1">
        <f>Levels!A225</f>
        <v>0</v>
      </c>
      <c r="B224" s="1">
        <f>Levels!B225</f>
        <v>0</v>
      </c>
      <c r="C224" s="15">
        <f>IF(AND(E224=0,F224=1),Levels!C225,'2014-2015'!AW224)</f>
        <v>0</v>
      </c>
      <c r="D224" s="1">
        <f>Levels!G225</f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 t="e">
        <f>Levels!AF225</f>
        <v>#N/A</v>
      </c>
      <c r="K224" s="1" t="e">
        <f>Levels!AG225</f>
        <v>#N/A</v>
      </c>
      <c r="L224" s="1" t="e">
        <f t="shared" si="38"/>
        <v>#N/A</v>
      </c>
      <c r="M224" s="19">
        <f>IF(D224=1,Inputs!$J$25,IF(D224=2,Inputs!$J$26,IF(D224=3,Inputs!$J$27,IF(D224=4,Inputs!$J$28,0))))</f>
        <v>0</v>
      </c>
      <c r="N224" s="19">
        <f>IF(D224=1,Inputs!$J$42,IF(D224=2,Inputs!$J$43,IF(D224=3,Inputs!$J$44,IF(D224=4,Inputs!$J$45,0))))</f>
        <v>0</v>
      </c>
      <c r="O224" s="19">
        <f>IF(D224=1,Inputs!$K$25,IF(D224=2,Inputs!$K$26,IF(D224=3,Inputs!$K$27,IF(D224=4,Inputs!$K$28,0))))</f>
        <v>0</v>
      </c>
      <c r="P224" s="19">
        <f>IF(D224=1,Inputs!$K$42,IF(D224=2,Inputs!$K$43,IF(D224=3,Inputs!$K$44,IF(D224=4,Inputs!$K$45,0))))</f>
        <v>0</v>
      </c>
      <c r="Q224" s="19">
        <f>IF(AND(D224=1,G224=1),Inputs!$L$25,IF(AND(D224=2,G224=1),Inputs!$L$26,IF(AND(D224=3,G224=1),Inputs!$L$27,IF(AND(D224=4,G224=1),Inputs!$L$28,0))))</f>
        <v>0</v>
      </c>
      <c r="R224" s="19">
        <f>IF(AND(D224=1,G224=1),Inputs!$L$42,IF(AND(D224=2,G224=1),Inputs!$L$43,IF(AND(D224=3,G224=1),Inputs!$L$44,IF(AND(D224=4,G224=1),Inputs!$L$45,0))))</f>
        <v>0</v>
      </c>
      <c r="S224" s="19">
        <f>IF(AND(D224=1,H224=1),Inputs!$M$25,IF(AND(D224=2,H224=1),Inputs!$M$26,IF(AND(D224=3,H224=1),Inputs!$M$27,IF(AND(D224=4,H224=1),Inputs!$M$28,0))))</f>
        <v>0</v>
      </c>
      <c r="T224" s="19">
        <f>IF(AND(D224=1,H224=1),Inputs!$M$42,IF(AND(D224=2,H224=1),Inputs!$M$43,IF(AND(D224=3,H224=1),Inputs!$M$44,IF(AND(D224=4,H224=1),Inputs!$M$45,0))))</f>
        <v>0</v>
      </c>
      <c r="U224" s="19">
        <f>IF(AND(D224=1,I224=1),Inputs!$N$25,IF(AND(D224=2,I224=1),Inputs!$N$26,IF(AND(D224=3,I224=1),Inputs!$N$27,IF(AND(D224=4,I224=1),Inputs!$N$28,0))))</f>
        <v>0</v>
      </c>
      <c r="V224" s="19">
        <f>IF(AND(D224=1,I224=1),Inputs!$N$42,IF(AND(D224=2,I224=1),Inputs!$N$43,IF(AND(D224=3,I224=1),Inputs!$N$44,IF(AND(D224=4,I224=1),Inputs!$N$45,0))))</f>
        <v>0</v>
      </c>
      <c r="W224" s="19">
        <f>IF(D224=1,Inputs!$J$34,IF(D224=2,Inputs!$J$35,IF(D224=3,Inputs!$J$36,IF(D224=4,Inputs!$J$37,0))))</f>
        <v>0</v>
      </c>
      <c r="X224" s="19">
        <f>IF(D224=1,Inputs!$J$51,IF(D224=2,Inputs!$J$52,IF(D224=3,Inputs!$J$53,IF(D224=4,Inputs!$J$54,0))))</f>
        <v>0</v>
      </c>
      <c r="Y224" s="19">
        <f>IF(D224=1,Inputs!$K$34,IF(D224=2,Inputs!$K$35,IF(D224=3,Inputs!$K$36,IF(D224=4,Inputs!$K$37,0))))</f>
        <v>0</v>
      </c>
      <c r="Z224" s="19">
        <f>IF(D224=1,Inputs!$K$51,IF(D224=2,Inputs!$K$52,IF(D224=3,Inputs!$K$53,IF(D224=4,Inputs!$K$54,0))))</f>
        <v>0</v>
      </c>
      <c r="AA224" s="19">
        <f>IF(AND(D224=1,G224=1),Inputs!$L$34,IF(AND(D224=2,G224=1),Inputs!$L$35,IF(AND(D224=3,G224=1),Inputs!$L$36,IF(AND(D224=4,G224=1),Inputs!$L$37,0))))</f>
        <v>0</v>
      </c>
      <c r="AB224" s="19">
        <f>IF(AND(D224=1,G224=1),Inputs!$L$51,IF(AND(D224=2,G224=1),Inputs!$L$52,IF(AND(D224=3,G224=1),Inputs!$L$53,IF(AND(D224=4,G224=1),Inputs!$L$54,0))))</f>
        <v>0</v>
      </c>
      <c r="AC224" s="19">
        <f>IF(AND(D224=1,H224=1),Inputs!$M$34,IF(AND(D224=2,H224=1),Inputs!$M$35,IF(AND(D224=3,H224=1),Inputs!$M$36,IF(AND(D224=4,H224=1),Inputs!$M$37,0))))</f>
        <v>0</v>
      </c>
      <c r="AD224" s="19">
        <f>IF(AND(D224=1,H224=1),Inputs!$M$51,IF(AND(D224=2,H224=1),Inputs!$M$52,IF(AND(D224=3,H224=1),Inputs!$M$53,IF(AND(D224=4,H224=1),Inputs!$M$54,0))))</f>
        <v>0</v>
      </c>
      <c r="AE224" s="19">
        <f>IF(AND(D224=1,I224=1),Inputs!$N$34,IF(AND(D224=2,I224=1),Inputs!$N$35,IF(AND(D224=3,I224=1),Inputs!$N$36,IF(AND(D224=4,I224=1),Inputs!$N$37,0))))</f>
        <v>0</v>
      </c>
      <c r="AF224" s="19">
        <f>IF(AND(D224=1,I224=1),Inputs!$N$51,IF(AND(D224=2,I224=1),Inputs!$N$52,IF(AND(D224=3,I224=1),Inputs!$N$53,IF(AND(D224=4,I224=1),Inputs!$N$54,0))))</f>
        <v>0</v>
      </c>
      <c r="AG224" s="19" t="e">
        <f t="shared" si="39"/>
        <v>#N/A</v>
      </c>
      <c r="AH224" s="19" t="e">
        <f t="shared" si="40"/>
        <v>#N/A</v>
      </c>
      <c r="AI224" s="19" t="e">
        <f t="shared" si="41"/>
        <v>#N/A</v>
      </c>
      <c r="AJ224" s="19" t="e">
        <f>IF(K224=2,Inputs!$B$7,IF(K224=3,Inputs!$B$8,IF(K224=4,Inputs!$B$9,IF(K224=5,Inputs!$B$10,IF(K224=6,Inputs!$B$11)))))</f>
        <v>#N/A</v>
      </c>
      <c r="AK224" s="19">
        <f>Inputs!$B$65+C224</f>
        <v>500</v>
      </c>
      <c r="AL224" s="19" t="e">
        <f t="shared" si="42"/>
        <v>#N/A</v>
      </c>
      <c r="AM224" s="19" t="e">
        <f t="shared" si="43"/>
        <v>#N/A</v>
      </c>
      <c r="AN224" s="19" t="e">
        <f t="shared" si="33"/>
        <v>#N/A</v>
      </c>
      <c r="AO224" s="19" t="e">
        <f t="shared" si="34"/>
        <v>#N/A</v>
      </c>
      <c r="AP224" s="19" t="e">
        <f t="shared" si="35"/>
        <v>#N/A</v>
      </c>
      <c r="AQ224" s="22">
        <f t="shared" si="36"/>
        <v>0</v>
      </c>
      <c r="AR224" s="22">
        <f t="shared" si="37"/>
        <v>0</v>
      </c>
      <c r="AS224" s="22">
        <f>IF(AND(AQ224&gt;=Inputs!$B$15,D224=2),MAX(C224,Inputs!$B$15),AQ224)</f>
        <v>0</v>
      </c>
      <c r="AT224" s="22">
        <f>IF(AND(AR224&gt;=Inputs!$B$15,D224=2),MAX(C224,Inputs!$B$15),AR224)</f>
        <v>0</v>
      </c>
      <c r="AU224" s="22">
        <f>IF(AND(AS224&gt;=Inputs!$B$16,D224&lt;4),MAX(C224,Inputs!$B$16),AS224)</f>
        <v>0</v>
      </c>
      <c r="AV224" s="22">
        <f>IF(AND(AT224&gt;=Inputs!$B$16,D224&lt;4),MAX(C224,Inputs!$B$16),AT224)</f>
        <v>0</v>
      </c>
      <c r="AW224" s="20">
        <f>IF(AU224&gt;Inputs!$B$17,Inputs!$B$17,AU224)</f>
        <v>0</v>
      </c>
      <c r="AX224" s="20">
        <f>IF(AV224&gt;Inputs!$B$17,Inputs!$B$17,AV224)</f>
        <v>0</v>
      </c>
    </row>
    <row r="225" spans="1:50" x14ac:dyDescent="0.25">
      <c r="A225" s="1">
        <f>Levels!A226</f>
        <v>0</v>
      </c>
      <c r="B225" s="1">
        <f>Levels!B226</f>
        <v>0</v>
      </c>
      <c r="C225" s="15">
        <f>IF(AND(E225=0,F225=1),Levels!C226,'2014-2015'!AW225)</f>
        <v>0</v>
      </c>
      <c r="D225" s="1">
        <f>Levels!G226</f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 t="e">
        <f>Levels!AF226</f>
        <v>#N/A</v>
      </c>
      <c r="K225" s="1" t="e">
        <f>Levels!AG226</f>
        <v>#N/A</v>
      </c>
      <c r="L225" s="1" t="e">
        <f t="shared" si="38"/>
        <v>#N/A</v>
      </c>
      <c r="M225" s="19">
        <f>IF(D225=1,Inputs!$J$25,IF(D225=2,Inputs!$J$26,IF(D225=3,Inputs!$J$27,IF(D225=4,Inputs!$J$28,0))))</f>
        <v>0</v>
      </c>
      <c r="N225" s="19">
        <f>IF(D225=1,Inputs!$J$42,IF(D225=2,Inputs!$J$43,IF(D225=3,Inputs!$J$44,IF(D225=4,Inputs!$J$45,0))))</f>
        <v>0</v>
      </c>
      <c r="O225" s="19">
        <f>IF(D225=1,Inputs!$K$25,IF(D225=2,Inputs!$K$26,IF(D225=3,Inputs!$K$27,IF(D225=4,Inputs!$K$28,0))))</f>
        <v>0</v>
      </c>
      <c r="P225" s="19">
        <f>IF(D225=1,Inputs!$K$42,IF(D225=2,Inputs!$K$43,IF(D225=3,Inputs!$K$44,IF(D225=4,Inputs!$K$45,0))))</f>
        <v>0</v>
      </c>
      <c r="Q225" s="19">
        <f>IF(AND(D225=1,G225=1),Inputs!$L$25,IF(AND(D225=2,G225=1),Inputs!$L$26,IF(AND(D225=3,G225=1),Inputs!$L$27,IF(AND(D225=4,G225=1),Inputs!$L$28,0))))</f>
        <v>0</v>
      </c>
      <c r="R225" s="19">
        <f>IF(AND(D225=1,G225=1),Inputs!$L$42,IF(AND(D225=2,G225=1),Inputs!$L$43,IF(AND(D225=3,G225=1),Inputs!$L$44,IF(AND(D225=4,G225=1),Inputs!$L$45,0))))</f>
        <v>0</v>
      </c>
      <c r="S225" s="19">
        <f>IF(AND(D225=1,H225=1),Inputs!$M$25,IF(AND(D225=2,H225=1),Inputs!$M$26,IF(AND(D225=3,H225=1),Inputs!$M$27,IF(AND(D225=4,H225=1),Inputs!$M$28,0))))</f>
        <v>0</v>
      </c>
      <c r="T225" s="19">
        <f>IF(AND(D225=1,H225=1),Inputs!$M$42,IF(AND(D225=2,H225=1),Inputs!$M$43,IF(AND(D225=3,H225=1),Inputs!$M$44,IF(AND(D225=4,H225=1),Inputs!$M$45,0))))</f>
        <v>0</v>
      </c>
      <c r="U225" s="19">
        <f>IF(AND(D225=1,I225=1),Inputs!$N$25,IF(AND(D225=2,I225=1),Inputs!$N$26,IF(AND(D225=3,I225=1),Inputs!$N$27,IF(AND(D225=4,I225=1),Inputs!$N$28,0))))</f>
        <v>0</v>
      </c>
      <c r="V225" s="19">
        <f>IF(AND(D225=1,I225=1),Inputs!$N$42,IF(AND(D225=2,I225=1),Inputs!$N$43,IF(AND(D225=3,I225=1),Inputs!$N$44,IF(AND(D225=4,I225=1),Inputs!$N$45,0))))</f>
        <v>0</v>
      </c>
      <c r="W225" s="19">
        <f>IF(D225=1,Inputs!$J$34,IF(D225=2,Inputs!$J$35,IF(D225=3,Inputs!$J$36,IF(D225=4,Inputs!$J$37,0))))</f>
        <v>0</v>
      </c>
      <c r="X225" s="19">
        <f>IF(D225=1,Inputs!$J$51,IF(D225=2,Inputs!$J$52,IF(D225=3,Inputs!$J$53,IF(D225=4,Inputs!$J$54,0))))</f>
        <v>0</v>
      </c>
      <c r="Y225" s="19">
        <f>IF(D225=1,Inputs!$K$34,IF(D225=2,Inputs!$K$35,IF(D225=3,Inputs!$K$36,IF(D225=4,Inputs!$K$37,0))))</f>
        <v>0</v>
      </c>
      <c r="Z225" s="19">
        <f>IF(D225=1,Inputs!$K$51,IF(D225=2,Inputs!$K$52,IF(D225=3,Inputs!$K$53,IF(D225=4,Inputs!$K$54,0))))</f>
        <v>0</v>
      </c>
      <c r="AA225" s="19">
        <f>IF(AND(D225=1,G225=1),Inputs!$L$34,IF(AND(D225=2,G225=1),Inputs!$L$35,IF(AND(D225=3,G225=1),Inputs!$L$36,IF(AND(D225=4,G225=1),Inputs!$L$37,0))))</f>
        <v>0</v>
      </c>
      <c r="AB225" s="19">
        <f>IF(AND(D225=1,G225=1),Inputs!$L$51,IF(AND(D225=2,G225=1),Inputs!$L$52,IF(AND(D225=3,G225=1),Inputs!$L$53,IF(AND(D225=4,G225=1),Inputs!$L$54,0))))</f>
        <v>0</v>
      </c>
      <c r="AC225" s="19">
        <f>IF(AND(D225=1,H225=1),Inputs!$M$34,IF(AND(D225=2,H225=1),Inputs!$M$35,IF(AND(D225=3,H225=1),Inputs!$M$36,IF(AND(D225=4,H225=1),Inputs!$M$37,0))))</f>
        <v>0</v>
      </c>
      <c r="AD225" s="19">
        <f>IF(AND(D225=1,H225=1),Inputs!$M$51,IF(AND(D225=2,H225=1),Inputs!$M$52,IF(AND(D225=3,H225=1),Inputs!$M$53,IF(AND(D225=4,H225=1),Inputs!$M$54,0))))</f>
        <v>0</v>
      </c>
      <c r="AE225" s="19">
        <f>IF(AND(D225=1,I225=1),Inputs!$N$34,IF(AND(D225=2,I225=1),Inputs!$N$35,IF(AND(D225=3,I225=1),Inputs!$N$36,IF(AND(D225=4,I225=1),Inputs!$N$37,0))))</f>
        <v>0</v>
      </c>
      <c r="AF225" s="19">
        <f>IF(AND(D225=1,I225=1),Inputs!$N$51,IF(AND(D225=2,I225=1),Inputs!$N$52,IF(AND(D225=3,I225=1),Inputs!$N$53,IF(AND(D225=4,I225=1),Inputs!$N$54,0))))</f>
        <v>0</v>
      </c>
      <c r="AG225" s="19" t="e">
        <f t="shared" si="39"/>
        <v>#N/A</v>
      </c>
      <c r="AH225" s="19" t="e">
        <f t="shared" si="40"/>
        <v>#N/A</v>
      </c>
      <c r="AI225" s="19" t="e">
        <f t="shared" si="41"/>
        <v>#N/A</v>
      </c>
      <c r="AJ225" s="19" t="e">
        <f>IF(K225=2,Inputs!$B$7,IF(K225=3,Inputs!$B$8,IF(K225=4,Inputs!$B$9,IF(K225=5,Inputs!$B$10,IF(K225=6,Inputs!$B$11)))))</f>
        <v>#N/A</v>
      </c>
      <c r="AK225" s="19">
        <f>Inputs!$B$65+C225</f>
        <v>500</v>
      </c>
      <c r="AL225" s="19" t="e">
        <f t="shared" si="42"/>
        <v>#N/A</v>
      </c>
      <c r="AM225" s="19" t="e">
        <f t="shared" si="43"/>
        <v>#N/A</v>
      </c>
      <c r="AN225" s="19" t="e">
        <f t="shared" si="33"/>
        <v>#N/A</v>
      </c>
      <c r="AO225" s="19" t="e">
        <f t="shared" si="34"/>
        <v>#N/A</v>
      </c>
      <c r="AP225" s="19" t="e">
        <f t="shared" si="35"/>
        <v>#N/A</v>
      </c>
      <c r="AQ225" s="22">
        <f t="shared" si="36"/>
        <v>0</v>
      </c>
      <c r="AR225" s="22">
        <f t="shared" si="37"/>
        <v>0</v>
      </c>
      <c r="AS225" s="22">
        <f>IF(AND(AQ225&gt;=Inputs!$B$15,D225=2),MAX(C225,Inputs!$B$15),AQ225)</f>
        <v>0</v>
      </c>
      <c r="AT225" s="22">
        <f>IF(AND(AR225&gt;=Inputs!$B$15,D225=2),MAX(C225,Inputs!$B$15),AR225)</f>
        <v>0</v>
      </c>
      <c r="AU225" s="22">
        <f>IF(AND(AS225&gt;=Inputs!$B$16,D225&lt;4),MAX(C225,Inputs!$B$16),AS225)</f>
        <v>0</v>
      </c>
      <c r="AV225" s="22">
        <f>IF(AND(AT225&gt;=Inputs!$B$16,D225&lt;4),MAX(C225,Inputs!$B$16),AT225)</f>
        <v>0</v>
      </c>
      <c r="AW225" s="20">
        <f>IF(AU225&gt;Inputs!$B$17,Inputs!$B$17,AU225)</f>
        <v>0</v>
      </c>
      <c r="AX225" s="20">
        <f>IF(AV225&gt;Inputs!$B$17,Inputs!$B$17,AV225)</f>
        <v>0</v>
      </c>
    </row>
    <row r="226" spans="1:50" x14ac:dyDescent="0.25">
      <c r="A226" s="1">
        <f>Levels!A227</f>
        <v>0</v>
      </c>
      <c r="B226" s="1">
        <f>Levels!B227</f>
        <v>0</v>
      </c>
      <c r="C226" s="15">
        <f>IF(AND(E226=0,F226=1),Levels!C227,'2014-2015'!AW226)</f>
        <v>0</v>
      </c>
      <c r="D226" s="1">
        <f>Levels!G227</f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 t="e">
        <f>Levels!AF227</f>
        <v>#N/A</v>
      </c>
      <c r="K226" s="1" t="e">
        <f>Levels!AG227</f>
        <v>#N/A</v>
      </c>
      <c r="L226" s="1" t="e">
        <f t="shared" si="38"/>
        <v>#N/A</v>
      </c>
      <c r="M226" s="19">
        <f>IF(D226=1,Inputs!$J$25,IF(D226=2,Inputs!$J$26,IF(D226=3,Inputs!$J$27,IF(D226=4,Inputs!$J$28,0))))</f>
        <v>0</v>
      </c>
      <c r="N226" s="19">
        <f>IF(D226=1,Inputs!$J$42,IF(D226=2,Inputs!$J$43,IF(D226=3,Inputs!$J$44,IF(D226=4,Inputs!$J$45,0))))</f>
        <v>0</v>
      </c>
      <c r="O226" s="19">
        <f>IF(D226=1,Inputs!$K$25,IF(D226=2,Inputs!$K$26,IF(D226=3,Inputs!$K$27,IF(D226=4,Inputs!$K$28,0))))</f>
        <v>0</v>
      </c>
      <c r="P226" s="19">
        <f>IF(D226=1,Inputs!$K$42,IF(D226=2,Inputs!$K$43,IF(D226=3,Inputs!$K$44,IF(D226=4,Inputs!$K$45,0))))</f>
        <v>0</v>
      </c>
      <c r="Q226" s="19">
        <f>IF(AND(D226=1,G226=1),Inputs!$L$25,IF(AND(D226=2,G226=1),Inputs!$L$26,IF(AND(D226=3,G226=1),Inputs!$L$27,IF(AND(D226=4,G226=1),Inputs!$L$28,0))))</f>
        <v>0</v>
      </c>
      <c r="R226" s="19">
        <f>IF(AND(D226=1,G226=1),Inputs!$L$42,IF(AND(D226=2,G226=1),Inputs!$L$43,IF(AND(D226=3,G226=1),Inputs!$L$44,IF(AND(D226=4,G226=1),Inputs!$L$45,0))))</f>
        <v>0</v>
      </c>
      <c r="S226" s="19">
        <f>IF(AND(D226=1,H226=1),Inputs!$M$25,IF(AND(D226=2,H226=1),Inputs!$M$26,IF(AND(D226=3,H226=1),Inputs!$M$27,IF(AND(D226=4,H226=1),Inputs!$M$28,0))))</f>
        <v>0</v>
      </c>
      <c r="T226" s="19">
        <f>IF(AND(D226=1,H226=1),Inputs!$M$42,IF(AND(D226=2,H226=1),Inputs!$M$43,IF(AND(D226=3,H226=1),Inputs!$M$44,IF(AND(D226=4,H226=1),Inputs!$M$45,0))))</f>
        <v>0</v>
      </c>
      <c r="U226" s="19">
        <f>IF(AND(D226=1,I226=1),Inputs!$N$25,IF(AND(D226=2,I226=1),Inputs!$N$26,IF(AND(D226=3,I226=1),Inputs!$N$27,IF(AND(D226=4,I226=1),Inputs!$N$28,0))))</f>
        <v>0</v>
      </c>
      <c r="V226" s="19">
        <f>IF(AND(D226=1,I226=1),Inputs!$N$42,IF(AND(D226=2,I226=1),Inputs!$N$43,IF(AND(D226=3,I226=1),Inputs!$N$44,IF(AND(D226=4,I226=1),Inputs!$N$45,0))))</f>
        <v>0</v>
      </c>
      <c r="W226" s="19">
        <f>IF(D226=1,Inputs!$J$34,IF(D226=2,Inputs!$J$35,IF(D226=3,Inputs!$J$36,IF(D226=4,Inputs!$J$37,0))))</f>
        <v>0</v>
      </c>
      <c r="X226" s="19">
        <f>IF(D226=1,Inputs!$J$51,IF(D226=2,Inputs!$J$52,IF(D226=3,Inputs!$J$53,IF(D226=4,Inputs!$J$54,0))))</f>
        <v>0</v>
      </c>
      <c r="Y226" s="19">
        <f>IF(D226=1,Inputs!$K$34,IF(D226=2,Inputs!$K$35,IF(D226=3,Inputs!$K$36,IF(D226=4,Inputs!$K$37,0))))</f>
        <v>0</v>
      </c>
      <c r="Z226" s="19">
        <f>IF(D226=1,Inputs!$K$51,IF(D226=2,Inputs!$K$52,IF(D226=3,Inputs!$K$53,IF(D226=4,Inputs!$K$54,0))))</f>
        <v>0</v>
      </c>
      <c r="AA226" s="19">
        <f>IF(AND(D226=1,G226=1),Inputs!$L$34,IF(AND(D226=2,G226=1),Inputs!$L$35,IF(AND(D226=3,G226=1),Inputs!$L$36,IF(AND(D226=4,G226=1),Inputs!$L$37,0))))</f>
        <v>0</v>
      </c>
      <c r="AB226" s="19">
        <f>IF(AND(D226=1,G226=1),Inputs!$L$51,IF(AND(D226=2,G226=1),Inputs!$L$52,IF(AND(D226=3,G226=1),Inputs!$L$53,IF(AND(D226=4,G226=1),Inputs!$L$54,0))))</f>
        <v>0</v>
      </c>
      <c r="AC226" s="19">
        <f>IF(AND(D226=1,H226=1),Inputs!$M$34,IF(AND(D226=2,H226=1),Inputs!$M$35,IF(AND(D226=3,H226=1),Inputs!$M$36,IF(AND(D226=4,H226=1),Inputs!$M$37,0))))</f>
        <v>0</v>
      </c>
      <c r="AD226" s="19">
        <f>IF(AND(D226=1,H226=1),Inputs!$M$51,IF(AND(D226=2,H226=1),Inputs!$M$52,IF(AND(D226=3,H226=1),Inputs!$M$53,IF(AND(D226=4,H226=1),Inputs!$M$54,0))))</f>
        <v>0</v>
      </c>
      <c r="AE226" s="19">
        <f>IF(AND(D226=1,I226=1),Inputs!$N$34,IF(AND(D226=2,I226=1),Inputs!$N$35,IF(AND(D226=3,I226=1),Inputs!$N$36,IF(AND(D226=4,I226=1),Inputs!$N$37,0))))</f>
        <v>0</v>
      </c>
      <c r="AF226" s="19">
        <f>IF(AND(D226=1,I226=1),Inputs!$N$51,IF(AND(D226=2,I226=1),Inputs!$N$52,IF(AND(D226=3,I226=1),Inputs!$N$53,IF(AND(D226=4,I226=1),Inputs!$N$54,0))))</f>
        <v>0</v>
      </c>
      <c r="AG226" s="19" t="e">
        <f t="shared" si="39"/>
        <v>#N/A</v>
      </c>
      <c r="AH226" s="19" t="e">
        <f t="shared" si="40"/>
        <v>#N/A</v>
      </c>
      <c r="AI226" s="19" t="e">
        <f t="shared" si="41"/>
        <v>#N/A</v>
      </c>
      <c r="AJ226" s="19" t="e">
        <f>IF(K226=2,Inputs!$B$7,IF(K226=3,Inputs!$B$8,IF(K226=4,Inputs!$B$9,IF(K226=5,Inputs!$B$10,IF(K226=6,Inputs!$B$11)))))</f>
        <v>#N/A</v>
      </c>
      <c r="AK226" s="19">
        <f>Inputs!$B$65+C226</f>
        <v>500</v>
      </c>
      <c r="AL226" s="19" t="e">
        <f t="shared" si="42"/>
        <v>#N/A</v>
      </c>
      <c r="AM226" s="19" t="e">
        <f t="shared" si="43"/>
        <v>#N/A</v>
      </c>
      <c r="AN226" s="19" t="e">
        <f t="shared" si="33"/>
        <v>#N/A</v>
      </c>
      <c r="AO226" s="19" t="e">
        <f t="shared" si="34"/>
        <v>#N/A</v>
      </c>
      <c r="AP226" s="19" t="e">
        <f t="shared" si="35"/>
        <v>#N/A</v>
      </c>
      <c r="AQ226" s="22">
        <f t="shared" si="36"/>
        <v>0</v>
      </c>
      <c r="AR226" s="22">
        <f t="shared" si="37"/>
        <v>0</v>
      </c>
      <c r="AS226" s="22">
        <f>IF(AND(AQ226&gt;=Inputs!$B$15,D226=2),MAX(C226,Inputs!$B$15),AQ226)</f>
        <v>0</v>
      </c>
      <c r="AT226" s="22">
        <f>IF(AND(AR226&gt;=Inputs!$B$15,D226=2),MAX(C226,Inputs!$B$15),AR226)</f>
        <v>0</v>
      </c>
      <c r="AU226" s="22">
        <f>IF(AND(AS226&gt;=Inputs!$B$16,D226&lt;4),MAX(C226,Inputs!$B$16),AS226)</f>
        <v>0</v>
      </c>
      <c r="AV226" s="22">
        <f>IF(AND(AT226&gt;=Inputs!$B$16,D226&lt;4),MAX(C226,Inputs!$B$16),AT226)</f>
        <v>0</v>
      </c>
      <c r="AW226" s="20">
        <f>IF(AU226&gt;Inputs!$B$17,Inputs!$B$17,AU226)</f>
        <v>0</v>
      </c>
      <c r="AX226" s="20">
        <f>IF(AV226&gt;Inputs!$B$17,Inputs!$B$17,AV226)</f>
        <v>0</v>
      </c>
    </row>
    <row r="227" spans="1:50" x14ac:dyDescent="0.25">
      <c r="A227" s="1">
        <f>Levels!A228</f>
        <v>0</v>
      </c>
      <c r="B227" s="1">
        <f>Levels!B228</f>
        <v>0</v>
      </c>
      <c r="C227" s="15">
        <f>IF(AND(E227=0,F227=1),Levels!C228,'2014-2015'!AW227)</f>
        <v>0</v>
      </c>
      <c r="D227" s="1">
        <f>Levels!G228</f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 t="e">
        <f>Levels!AF228</f>
        <v>#N/A</v>
      </c>
      <c r="K227" s="1" t="e">
        <f>Levels!AG228</f>
        <v>#N/A</v>
      </c>
      <c r="L227" s="1" t="e">
        <f t="shared" si="38"/>
        <v>#N/A</v>
      </c>
      <c r="M227" s="19">
        <f>IF(D227=1,Inputs!$J$25,IF(D227=2,Inputs!$J$26,IF(D227=3,Inputs!$J$27,IF(D227=4,Inputs!$J$28,0))))</f>
        <v>0</v>
      </c>
      <c r="N227" s="19">
        <f>IF(D227=1,Inputs!$J$42,IF(D227=2,Inputs!$J$43,IF(D227=3,Inputs!$J$44,IF(D227=4,Inputs!$J$45,0))))</f>
        <v>0</v>
      </c>
      <c r="O227" s="19">
        <f>IF(D227=1,Inputs!$K$25,IF(D227=2,Inputs!$K$26,IF(D227=3,Inputs!$K$27,IF(D227=4,Inputs!$K$28,0))))</f>
        <v>0</v>
      </c>
      <c r="P227" s="19">
        <f>IF(D227=1,Inputs!$K$42,IF(D227=2,Inputs!$K$43,IF(D227=3,Inputs!$K$44,IF(D227=4,Inputs!$K$45,0))))</f>
        <v>0</v>
      </c>
      <c r="Q227" s="19">
        <f>IF(AND(D227=1,G227=1),Inputs!$L$25,IF(AND(D227=2,G227=1),Inputs!$L$26,IF(AND(D227=3,G227=1),Inputs!$L$27,IF(AND(D227=4,G227=1),Inputs!$L$28,0))))</f>
        <v>0</v>
      </c>
      <c r="R227" s="19">
        <f>IF(AND(D227=1,G227=1),Inputs!$L$42,IF(AND(D227=2,G227=1),Inputs!$L$43,IF(AND(D227=3,G227=1),Inputs!$L$44,IF(AND(D227=4,G227=1),Inputs!$L$45,0))))</f>
        <v>0</v>
      </c>
      <c r="S227" s="19">
        <f>IF(AND(D227=1,H227=1),Inputs!$M$25,IF(AND(D227=2,H227=1),Inputs!$M$26,IF(AND(D227=3,H227=1),Inputs!$M$27,IF(AND(D227=4,H227=1),Inputs!$M$28,0))))</f>
        <v>0</v>
      </c>
      <c r="T227" s="19">
        <f>IF(AND(D227=1,H227=1),Inputs!$M$42,IF(AND(D227=2,H227=1),Inputs!$M$43,IF(AND(D227=3,H227=1),Inputs!$M$44,IF(AND(D227=4,H227=1),Inputs!$M$45,0))))</f>
        <v>0</v>
      </c>
      <c r="U227" s="19">
        <f>IF(AND(D227=1,I227=1),Inputs!$N$25,IF(AND(D227=2,I227=1),Inputs!$N$26,IF(AND(D227=3,I227=1),Inputs!$N$27,IF(AND(D227=4,I227=1),Inputs!$N$28,0))))</f>
        <v>0</v>
      </c>
      <c r="V227" s="19">
        <f>IF(AND(D227=1,I227=1),Inputs!$N$42,IF(AND(D227=2,I227=1),Inputs!$N$43,IF(AND(D227=3,I227=1),Inputs!$N$44,IF(AND(D227=4,I227=1),Inputs!$N$45,0))))</f>
        <v>0</v>
      </c>
      <c r="W227" s="19">
        <f>IF(D227=1,Inputs!$J$34,IF(D227=2,Inputs!$J$35,IF(D227=3,Inputs!$J$36,IF(D227=4,Inputs!$J$37,0))))</f>
        <v>0</v>
      </c>
      <c r="X227" s="19">
        <f>IF(D227=1,Inputs!$J$51,IF(D227=2,Inputs!$J$52,IF(D227=3,Inputs!$J$53,IF(D227=4,Inputs!$J$54,0))))</f>
        <v>0</v>
      </c>
      <c r="Y227" s="19">
        <f>IF(D227=1,Inputs!$K$34,IF(D227=2,Inputs!$K$35,IF(D227=3,Inputs!$K$36,IF(D227=4,Inputs!$K$37,0))))</f>
        <v>0</v>
      </c>
      <c r="Z227" s="19">
        <f>IF(D227=1,Inputs!$K$51,IF(D227=2,Inputs!$K$52,IF(D227=3,Inputs!$K$53,IF(D227=4,Inputs!$K$54,0))))</f>
        <v>0</v>
      </c>
      <c r="AA227" s="19">
        <f>IF(AND(D227=1,G227=1),Inputs!$L$34,IF(AND(D227=2,G227=1),Inputs!$L$35,IF(AND(D227=3,G227=1),Inputs!$L$36,IF(AND(D227=4,G227=1),Inputs!$L$37,0))))</f>
        <v>0</v>
      </c>
      <c r="AB227" s="19">
        <f>IF(AND(D227=1,G227=1),Inputs!$L$51,IF(AND(D227=2,G227=1),Inputs!$L$52,IF(AND(D227=3,G227=1),Inputs!$L$53,IF(AND(D227=4,G227=1),Inputs!$L$54,0))))</f>
        <v>0</v>
      </c>
      <c r="AC227" s="19">
        <f>IF(AND(D227=1,H227=1),Inputs!$M$34,IF(AND(D227=2,H227=1),Inputs!$M$35,IF(AND(D227=3,H227=1),Inputs!$M$36,IF(AND(D227=4,H227=1),Inputs!$M$37,0))))</f>
        <v>0</v>
      </c>
      <c r="AD227" s="19">
        <f>IF(AND(D227=1,H227=1),Inputs!$M$51,IF(AND(D227=2,H227=1),Inputs!$M$52,IF(AND(D227=3,H227=1),Inputs!$M$53,IF(AND(D227=4,H227=1),Inputs!$M$54,0))))</f>
        <v>0</v>
      </c>
      <c r="AE227" s="19">
        <f>IF(AND(D227=1,I227=1),Inputs!$N$34,IF(AND(D227=2,I227=1),Inputs!$N$35,IF(AND(D227=3,I227=1),Inputs!$N$36,IF(AND(D227=4,I227=1),Inputs!$N$37,0))))</f>
        <v>0</v>
      </c>
      <c r="AF227" s="19">
        <f>IF(AND(D227=1,I227=1),Inputs!$N$51,IF(AND(D227=2,I227=1),Inputs!$N$52,IF(AND(D227=3,I227=1),Inputs!$N$53,IF(AND(D227=4,I227=1),Inputs!$N$54,0))))</f>
        <v>0</v>
      </c>
      <c r="AG227" s="19" t="e">
        <f t="shared" si="39"/>
        <v>#N/A</v>
      </c>
      <c r="AH227" s="19" t="e">
        <f t="shared" si="40"/>
        <v>#N/A</v>
      </c>
      <c r="AI227" s="19" t="e">
        <f t="shared" si="41"/>
        <v>#N/A</v>
      </c>
      <c r="AJ227" s="19" t="e">
        <f>IF(K227=2,Inputs!$B$7,IF(K227=3,Inputs!$B$8,IF(K227=4,Inputs!$B$9,IF(K227=5,Inputs!$B$10,IF(K227=6,Inputs!$B$11)))))</f>
        <v>#N/A</v>
      </c>
      <c r="AK227" s="19">
        <f>Inputs!$B$65+C227</f>
        <v>500</v>
      </c>
      <c r="AL227" s="19" t="e">
        <f t="shared" si="42"/>
        <v>#N/A</v>
      </c>
      <c r="AM227" s="19" t="e">
        <f t="shared" si="43"/>
        <v>#N/A</v>
      </c>
      <c r="AN227" s="19" t="e">
        <f t="shared" si="33"/>
        <v>#N/A</v>
      </c>
      <c r="AO227" s="19" t="e">
        <f t="shared" si="34"/>
        <v>#N/A</v>
      </c>
      <c r="AP227" s="19" t="e">
        <f t="shared" si="35"/>
        <v>#N/A</v>
      </c>
      <c r="AQ227" s="22">
        <f t="shared" si="36"/>
        <v>0</v>
      </c>
      <c r="AR227" s="22">
        <f t="shared" si="37"/>
        <v>0</v>
      </c>
      <c r="AS227" s="22">
        <f>IF(AND(AQ227&gt;=Inputs!$B$15,D227=2),MAX(C227,Inputs!$B$15),AQ227)</f>
        <v>0</v>
      </c>
      <c r="AT227" s="22">
        <f>IF(AND(AR227&gt;=Inputs!$B$15,D227=2),MAX(C227,Inputs!$B$15),AR227)</f>
        <v>0</v>
      </c>
      <c r="AU227" s="22">
        <f>IF(AND(AS227&gt;=Inputs!$B$16,D227&lt;4),MAX(C227,Inputs!$B$16),AS227)</f>
        <v>0</v>
      </c>
      <c r="AV227" s="22">
        <f>IF(AND(AT227&gt;=Inputs!$B$16,D227&lt;4),MAX(C227,Inputs!$B$16),AT227)</f>
        <v>0</v>
      </c>
      <c r="AW227" s="20">
        <f>IF(AU227&gt;Inputs!$B$17,Inputs!$B$17,AU227)</f>
        <v>0</v>
      </c>
      <c r="AX227" s="20">
        <f>IF(AV227&gt;Inputs!$B$17,Inputs!$B$17,AV227)</f>
        <v>0</v>
      </c>
    </row>
    <row r="228" spans="1:50" x14ac:dyDescent="0.25">
      <c r="A228" s="1">
        <f>Levels!A229</f>
        <v>0</v>
      </c>
      <c r="B228" s="1">
        <f>Levels!B229</f>
        <v>0</v>
      </c>
      <c r="C228" s="15">
        <f>IF(AND(E228=0,F228=1),Levels!C229,'2014-2015'!AW228)</f>
        <v>0</v>
      </c>
      <c r="D228" s="1">
        <f>Levels!G229</f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 t="e">
        <f>Levels!AF229</f>
        <v>#N/A</v>
      </c>
      <c r="K228" s="1" t="e">
        <f>Levels!AG229</f>
        <v>#N/A</v>
      </c>
      <c r="L228" s="1" t="e">
        <f t="shared" si="38"/>
        <v>#N/A</v>
      </c>
      <c r="M228" s="19">
        <f>IF(D228=1,Inputs!$J$25,IF(D228=2,Inputs!$J$26,IF(D228=3,Inputs!$J$27,IF(D228=4,Inputs!$J$28,0))))</f>
        <v>0</v>
      </c>
      <c r="N228" s="19">
        <f>IF(D228=1,Inputs!$J$42,IF(D228=2,Inputs!$J$43,IF(D228=3,Inputs!$J$44,IF(D228=4,Inputs!$J$45,0))))</f>
        <v>0</v>
      </c>
      <c r="O228" s="19">
        <f>IF(D228=1,Inputs!$K$25,IF(D228=2,Inputs!$K$26,IF(D228=3,Inputs!$K$27,IF(D228=4,Inputs!$K$28,0))))</f>
        <v>0</v>
      </c>
      <c r="P228" s="19">
        <f>IF(D228=1,Inputs!$K$42,IF(D228=2,Inputs!$K$43,IF(D228=3,Inputs!$K$44,IF(D228=4,Inputs!$K$45,0))))</f>
        <v>0</v>
      </c>
      <c r="Q228" s="19">
        <f>IF(AND(D228=1,G228=1),Inputs!$L$25,IF(AND(D228=2,G228=1),Inputs!$L$26,IF(AND(D228=3,G228=1),Inputs!$L$27,IF(AND(D228=4,G228=1),Inputs!$L$28,0))))</f>
        <v>0</v>
      </c>
      <c r="R228" s="19">
        <f>IF(AND(D228=1,G228=1),Inputs!$L$42,IF(AND(D228=2,G228=1),Inputs!$L$43,IF(AND(D228=3,G228=1),Inputs!$L$44,IF(AND(D228=4,G228=1),Inputs!$L$45,0))))</f>
        <v>0</v>
      </c>
      <c r="S228" s="19">
        <f>IF(AND(D228=1,H228=1),Inputs!$M$25,IF(AND(D228=2,H228=1),Inputs!$M$26,IF(AND(D228=3,H228=1),Inputs!$M$27,IF(AND(D228=4,H228=1),Inputs!$M$28,0))))</f>
        <v>0</v>
      </c>
      <c r="T228" s="19">
        <f>IF(AND(D228=1,H228=1),Inputs!$M$42,IF(AND(D228=2,H228=1),Inputs!$M$43,IF(AND(D228=3,H228=1),Inputs!$M$44,IF(AND(D228=4,H228=1),Inputs!$M$45,0))))</f>
        <v>0</v>
      </c>
      <c r="U228" s="19">
        <f>IF(AND(D228=1,I228=1),Inputs!$N$25,IF(AND(D228=2,I228=1),Inputs!$N$26,IF(AND(D228=3,I228=1),Inputs!$N$27,IF(AND(D228=4,I228=1),Inputs!$N$28,0))))</f>
        <v>0</v>
      </c>
      <c r="V228" s="19">
        <f>IF(AND(D228=1,I228=1),Inputs!$N$42,IF(AND(D228=2,I228=1),Inputs!$N$43,IF(AND(D228=3,I228=1),Inputs!$N$44,IF(AND(D228=4,I228=1),Inputs!$N$45,0))))</f>
        <v>0</v>
      </c>
      <c r="W228" s="19">
        <f>IF(D228=1,Inputs!$J$34,IF(D228=2,Inputs!$J$35,IF(D228=3,Inputs!$J$36,IF(D228=4,Inputs!$J$37,0))))</f>
        <v>0</v>
      </c>
      <c r="X228" s="19">
        <f>IF(D228=1,Inputs!$J$51,IF(D228=2,Inputs!$J$52,IF(D228=3,Inputs!$J$53,IF(D228=4,Inputs!$J$54,0))))</f>
        <v>0</v>
      </c>
      <c r="Y228" s="19">
        <f>IF(D228=1,Inputs!$K$34,IF(D228=2,Inputs!$K$35,IF(D228=3,Inputs!$K$36,IF(D228=4,Inputs!$K$37,0))))</f>
        <v>0</v>
      </c>
      <c r="Z228" s="19">
        <f>IF(D228=1,Inputs!$K$51,IF(D228=2,Inputs!$K$52,IF(D228=3,Inputs!$K$53,IF(D228=4,Inputs!$K$54,0))))</f>
        <v>0</v>
      </c>
      <c r="AA228" s="19">
        <f>IF(AND(D228=1,G228=1),Inputs!$L$34,IF(AND(D228=2,G228=1),Inputs!$L$35,IF(AND(D228=3,G228=1),Inputs!$L$36,IF(AND(D228=4,G228=1),Inputs!$L$37,0))))</f>
        <v>0</v>
      </c>
      <c r="AB228" s="19">
        <f>IF(AND(D228=1,G228=1),Inputs!$L$51,IF(AND(D228=2,G228=1),Inputs!$L$52,IF(AND(D228=3,G228=1),Inputs!$L$53,IF(AND(D228=4,G228=1),Inputs!$L$54,0))))</f>
        <v>0</v>
      </c>
      <c r="AC228" s="19">
        <f>IF(AND(D228=1,H228=1),Inputs!$M$34,IF(AND(D228=2,H228=1),Inputs!$M$35,IF(AND(D228=3,H228=1),Inputs!$M$36,IF(AND(D228=4,H228=1),Inputs!$M$37,0))))</f>
        <v>0</v>
      </c>
      <c r="AD228" s="19">
        <f>IF(AND(D228=1,H228=1),Inputs!$M$51,IF(AND(D228=2,H228=1),Inputs!$M$52,IF(AND(D228=3,H228=1),Inputs!$M$53,IF(AND(D228=4,H228=1),Inputs!$M$54,0))))</f>
        <v>0</v>
      </c>
      <c r="AE228" s="19">
        <f>IF(AND(D228=1,I228=1),Inputs!$N$34,IF(AND(D228=2,I228=1),Inputs!$N$35,IF(AND(D228=3,I228=1),Inputs!$N$36,IF(AND(D228=4,I228=1),Inputs!$N$37,0))))</f>
        <v>0</v>
      </c>
      <c r="AF228" s="19">
        <f>IF(AND(D228=1,I228=1),Inputs!$N$51,IF(AND(D228=2,I228=1),Inputs!$N$52,IF(AND(D228=3,I228=1),Inputs!$N$53,IF(AND(D228=4,I228=1),Inputs!$N$54,0))))</f>
        <v>0</v>
      </c>
      <c r="AG228" s="19" t="e">
        <f t="shared" si="39"/>
        <v>#N/A</v>
      </c>
      <c r="AH228" s="19" t="e">
        <f t="shared" si="40"/>
        <v>#N/A</v>
      </c>
      <c r="AI228" s="19" t="e">
        <f t="shared" si="41"/>
        <v>#N/A</v>
      </c>
      <c r="AJ228" s="19" t="e">
        <f>IF(K228=2,Inputs!$B$7,IF(K228=3,Inputs!$B$8,IF(K228=4,Inputs!$B$9,IF(K228=5,Inputs!$B$10,IF(K228=6,Inputs!$B$11)))))</f>
        <v>#N/A</v>
      </c>
      <c r="AK228" s="19">
        <f>Inputs!$B$65+C228</f>
        <v>500</v>
      </c>
      <c r="AL228" s="19" t="e">
        <f t="shared" si="42"/>
        <v>#N/A</v>
      </c>
      <c r="AM228" s="19" t="e">
        <f t="shared" si="43"/>
        <v>#N/A</v>
      </c>
      <c r="AN228" s="19" t="e">
        <f t="shared" si="33"/>
        <v>#N/A</v>
      </c>
      <c r="AO228" s="19" t="e">
        <f t="shared" si="34"/>
        <v>#N/A</v>
      </c>
      <c r="AP228" s="19" t="e">
        <f t="shared" si="35"/>
        <v>#N/A</v>
      </c>
      <c r="AQ228" s="22">
        <f t="shared" si="36"/>
        <v>0</v>
      </c>
      <c r="AR228" s="22">
        <f t="shared" si="37"/>
        <v>0</v>
      </c>
      <c r="AS228" s="22">
        <f>IF(AND(AQ228&gt;=Inputs!$B$15,D228=2),MAX(C228,Inputs!$B$15),AQ228)</f>
        <v>0</v>
      </c>
      <c r="AT228" s="22">
        <f>IF(AND(AR228&gt;=Inputs!$B$15,D228=2),MAX(C228,Inputs!$B$15),AR228)</f>
        <v>0</v>
      </c>
      <c r="AU228" s="22">
        <f>IF(AND(AS228&gt;=Inputs!$B$16,D228&lt;4),MAX(C228,Inputs!$B$16),AS228)</f>
        <v>0</v>
      </c>
      <c r="AV228" s="22">
        <f>IF(AND(AT228&gt;=Inputs!$B$16,D228&lt;4),MAX(C228,Inputs!$B$16),AT228)</f>
        <v>0</v>
      </c>
      <c r="AW228" s="20">
        <f>IF(AU228&gt;Inputs!$B$17,Inputs!$B$17,AU228)</f>
        <v>0</v>
      </c>
      <c r="AX228" s="20">
        <f>IF(AV228&gt;Inputs!$B$17,Inputs!$B$17,AV228)</f>
        <v>0</v>
      </c>
    </row>
    <row r="229" spans="1:50" x14ac:dyDescent="0.25">
      <c r="A229" s="1">
        <f>Levels!A230</f>
        <v>0</v>
      </c>
      <c r="B229" s="1">
        <f>Levels!B230</f>
        <v>0</v>
      </c>
      <c r="C229" s="15">
        <f>IF(AND(E229=0,F229=1),Levels!C230,'2014-2015'!AW229)</f>
        <v>0</v>
      </c>
      <c r="D229" s="1">
        <f>Levels!G230</f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 t="e">
        <f>Levels!AF230</f>
        <v>#N/A</v>
      </c>
      <c r="K229" s="1" t="e">
        <f>Levels!AG230</f>
        <v>#N/A</v>
      </c>
      <c r="L229" s="1" t="e">
        <f t="shared" si="38"/>
        <v>#N/A</v>
      </c>
      <c r="M229" s="19">
        <f>IF(D229=1,Inputs!$J$25,IF(D229=2,Inputs!$J$26,IF(D229=3,Inputs!$J$27,IF(D229=4,Inputs!$J$28,0))))</f>
        <v>0</v>
      </c>
      <c r="N229" s="19">
        <f>IF(D229=1,Inputs!$J$42,IF(D229=2,Inputs!$J$43,IF(D229=3,Inputs!$J$44,IF(D229=4,Inputs!$J$45,0))))</f>
        <v>0</v>
      </c>
      <c r="O229" s="19">
        <f>IF(D229=1,Inputs!$K$25,IF(D229=2,Inputs!$K$26,IF(D229=3,Inputs!$K$27,IF(D229=4,Inputs!$K$28,0))))</f>
        <v>0</v>
      </c>
      <c r="P229" s="19">
        <f>IF(D229=1,Inputs!$K$42,IF(D229=2,Inputs!$K$43,IF(D229=3,Inputs!$K$44,IF(D229=4,Inputs!$K$45,0))))</f>
        <v>0</v>
      </c>
      <c r="Q229" s="19">
        <f>IF(AND(D229=1,G229=1),Inputs!$L$25,IF(AND(D229=2,G229=1),Inputs!$L$26,IF(AND(D229=3,G229=1),Inputs!$L$27,IF(AND(D229=4,G229=1),Inputs!$L$28,0))))</f>
        <v>0</v>
      </c>
      <c r="R229" s="19">
        <f>IF(AND(D229=1,G229=1),Inputs!$L$42,IF(AND(D229=2,G229=1),Inputs!$L$43,IF(AND(D229=3,G229=1),Inputs!$L$44,IF(AND(D229=4,G229=1),Inputs!$L$45,0))))</f>
        <v>0</v>
      </c>
      <c r="S229" s="19">
        <f>IF(AND(D229=1,H229=1),Inputs!$M$25,IF(AND(D229=2,H229=1),Inputs!$M$26,IF(AND(D229=3,H229=1),Inputs!$M$27,IF(AND(D229=4,H229=1),Inputs!$M$28,0))))</f>
        <v>0</v>
      </c>
      <c r="T229" s="19">
        <f>IF(AND(D229=1,H229=1),Inputs!$M$42,IF(AND(D229=2,H229=1),Inputs!$M$43,IF(AND(D229=3,H229=1),Inputs!$M$44,IF(AND(D229=4,H229=1),Inputs!$M$45,0))))</f>
        <v>0</v>
      </c>
      <c r="U229" s="19">
        <f>IF(AND(D229=1,I229=1),Inputs!$N$25,IF(AND(D229=2,I229=1),Inputs!$N$26,IF(AND(D229=3,I229=1),Inputs!$N$27,IF(AND(D229=4,I229=1),Inputs!$N$28,0))))</f>
        <v>0</v>
      </c>
      <c r="V229" s="19">
        <f>IF(AND(D229=1,I229=1),Inputs!$N$42,IF(AND(D229=2,I229=1),Inputs!$N$43,IF(AND(D229=3,I229=1),Inputs!$N$44,IF(AND(D229=4,I229=1),Inputs!$N$45,0))))</f>
        <v>0</v>
      </c>
      <c r="W229" s="19">
        <f>IF(D229=1,Inputs!$J$34,IF(D229=2,Inputs!$J$35,IF(D229=3,Inputs!$J$36,IF(D229=4,Inputs!$J$37,0))))</f>
        <v>0</v>
      </c>
      <c r="X229" s="19">
        <f>IF(D229=1,Inputs!$J$51,IF(D229=2,Inputs!$J$52,IF(D229=3,Inputs!$J$53,IF(D229=4,Inputs!$J$54,0))))</f>
        <v>0</v>
      </c>
      <c r="Y229" s="19">
        <f>IF(D229=1,Inputs!$K$34,IF(D229=2,Inputs!$K$35,IF(D229=3,Inputs!$K$36,IF(D229=4,Inputs!$K$37,0))))</f>
        <v>0</v>
      </c>
      <c r="Z229" s="19">
        <f>IF(D229=1,Inputs!$K$51,IF(D229=2,Inputs!$K$52,IF(D229=3,Inputs!$K$53,IF(D229=4,Inputs!$K$54,0))))</f>
        <v>0</v>
      </c>
      <c r="AA229" s="19">
        <f>IF(AND(D229=1,G229=1),Inputs!$L$34,IF(AND(D229=2,G229=1),Inputs!$L$35,IF(AND(D229=3,G229=1),Inputs!$L$36,IF(AND(D229=4,G229=1),Inputs!$L$37,0))))</f>
        <v>0</v>
      </c>
      <c r="AB229" s="19">
        <f>IF(AND(D229=1,G229=1),Inputs!$L$51,IF(AND(D229=2,G229=1),Inputs!$L$52,IF(AND(D229=3,G229=1),Inputs!$L$53,IF(AND(D229=4,G229=1),Inputs!$L$54,0))))</f>
        <v>0</v>
      </c>
      <c r="AC229" s="19">
        <f>IF(AND(D229=1,H229=1),Inputs!$M$34,IF(AND(D229=2,H229=1),Inputs!$M$35,IF(AND(D229=3,H229=1),Inputs!$M$36,IF(AND(D229=4,H229=1),Inputs!$M$37,0))))</f>
        <v>0</v>
      </c>
      <c r="AD229" s="19">
        <f>IF(AND(D229=1,H229=1),Inputs!$M$51,IF(AND(D229=2,H229=1),Inputs!$M$52,IF(AND(D229=3,H229=1),Inputs!$M$53,IF(AND(D229=4,H229=1),Inputs!$M$54,0))))</f>
        <v>0</v>
      </c>
      <c r="AE229" s="19">
        <f>IF(AND(D229=1,I229=1),Inputs!$N$34,IF(AND(D229=2,I229=1),Inputs!$N$35,IF(AND(D229=3,I229=1),Inputs!$N$36,IF(AND(D229=4,I229=1),Inputs!$N$37,0))))</f>
        <v>0</v>
      </c>
      <c r="AF229" s="19">
        <f>IF(AND(D229=1,I229=1),Inputs!$N$51,IF(AND(D229=2,I229=1),Inputs!$N$52,IF(AND(D229=3,I229=1),Inputs!$N$53,IF(AND(D229=4,I229=1),Inputs!$N$54,0))))</f>
        <v>0</v>
      </c>
      <c r="AG229" s="19" t="e">
        <f t="shared" si="39"/>
        <v>#N/A</v>
      </c>
      <c r="AH229" s="19" t="e">
        <f t="shared" si="40"/>
        <v>#N/A</v>
      </c>
      <c r="AI229" s="19" t="e">
        <f t="shared" si="41"/>
        <v>#N/A</v>
      </c>
      <c r="AJ229" s="19" t="e">
        <f>IF(K229=2,Inputs!$B$7,IF(K229=3,Inputs!$B$8,IF(K229=4,Inputs!$B$9,IF(K229=5,Inputs!$B$10,IF(K229=6,Inputs!$B$11)))))</f>
        <v>#N/A</v>
      </c>
      <c r="AK229" s="19">
        <f>Inputs!$B$65+C229</f>
        <v>500</v>
      </c>
      <c r="AL229" s="19" t="e">
        <f t="shared" si="42"/>
        <v>#N/A</v>
      </c>
      <c r="AM229" s="19" t="e">
        <f t="shared" si="43"/>
        <v>#N/A</v>
      </c>
      <c r="AN229" s="19" t="e">
        <f t="shared" si="33"/>
        <v>#N/A</v>
      </c>
      <c r="AO229" s="19" t="e">
        <f t="shared" si="34"/>
        <v>#N/A</v>
      </c>
      <c r="AP229" s="19" t="e">
        <f t="shared" si="35"/>
        <v>#N/A</v>
      </c>
      <c r="AQ229" s="22">
        <f t="shared" si="36"/>
        <v>0</v>
      </c>
      <c r="AR229" s="22">
        <f t="shared" si="37"/>
        <v>0</v>
      </c>
      <c r="AS229" s="22">
        <f>IF(AND(AQ229&gt;=Inputs!$B$15,D229=2),MAX(C229,Inputs!$B$15),AQ229)</f>
        <v>0</v>
      </c>
      <c r="AT229" s="22">
        <f>IF(AND(AR229&gt;=Inputs!$B$15,D229=2),MAX(C229,Inputs!$B$15),AR229)</f>
        <v>0</v>
      </c>
      <c r="AU229" s="22">
        <f>IF(AND(AS229&gt;=Inputs!$B$16,D229&lt;4),MAX(C229,Inputs!$B$16),AS229)</f>
        <v>0</v>
      </c>
      <c r="AV229" s="22">
        <f>IF(AND(AT229&gt;=Inputs!$B$16,D229&lt;4),MAX(C229,Inputs!$B$16),AT229)</f>
        <v>0</v>
      </c>
      <c r="AW229" s="20">
        <f>IF(AU229&gt;Inputs!$B$17,Inputs!$B$17,AU229)</f>
        <v>0</v>
      </c>
      <c r="AX229" s="20">
        <f>IF(AV229&gt;Inputs!$B$17,Inputs!$B$17,AV229)</f>
        <v>0</v>
      </c>
    </row>
    <row r="230" spans="1:50" x14ac:dyDescent="0.25">
      <c r="A230" s="1">
        <f>Levels!A231</f>
        <v>0</v>
      </c>
      <c r="B230" s="1">
        <f>Levels!B231</f>
        <v>0</v>
      </c>
      <c r="C230" s="15">
        <f>IF(AND(E230=0,F230=1),Levels!C231,'2014-2015'!AW230)</f>
        <v>0</v>
      </c>
      <c r="D230" s="1">
        <f>Levels!G231</f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 t="e">
        <f>Levels!AF231</f>
        <v>#N/A</v>
      </c>
      <c r="K230" s="1" t="e">
        <f>Levels!AG231</f>
        <v>#N/A</v>
      </c>
      <c r="L230" s="1" t="e">
        <f t="shared" si="38"/>
        <v>#N/A</v>
      </c>
      <c r="M230" s="19">
        <f>IF(D230=1,Inputs!$J$25,IF(D230=2,Inputs!$J$26,IF(D230=3,Inputs!$J$27,IF(D230=4,Inputs!$J$28,0))))</f>
        <v>0</v>
      </c>
      <c r="N230" s="19">
        <f>IF(D230=1,Inputs!$J$42,IF(D230=2,Inputs!$J$43,IF(D230=3,Inputs!$J$44,IF(D230=4,Inputs!$J$45,0))))</f>
        <v>0</v>
      </c>
      <c r="O230" s="19">
        <f>IF(D230=1,Inputs!$K$25,IF(D230=2,Inputs!$K$26,IF(D230=3,Inputs!$K$27,IF(D230=4,Inputs!$K$28,0))))</f>
        <v>0</v>
      </c>
      <c r="P230" s="19">
        <f>IF(D230=1,Inputs!$K$42,IF(D230=2,Inputs!$K$43,IF(D230=3,Inputs!$K$44,IF(D230=4,Inputs!$K$45,0))))</f>
        <v>0</v>
      </c>
      <c r="Q230" s="19">
        <f>IF(AND(D230=1,G230=1),Inputs!$L$25,IF(AND(D230=2,G230=1),Inputs!$L$26,IF(AND(D230=3,G230=1),Inputs!$L$27,IF(AND(D230=4,G230=1),Inputs!$L$28,0))))</f>
        <v>0</v>
      </c>
      <c r="R230" s="19">
        <f>IF(AND(D230=1,G230=1),Inputs!$L$42,IF(AND(D230=2,G230=1),Inputs!$L$43,IF(AND(D230=3,G230=1),Inputs!$L$44,IF(AND(D230=4,G230=1),Inputs!$L$45,0))))</f>
        <v>0</v>
      </c>
      <c r="S230" s="19">
        <f>IF(AND(D230=1,H230=1),Inputs!$M$25,IF(AND(D230=2,H230=1),Inputs!$M$26,IF(AND(D230=3,H230=1),Inputs!$M$27,IF(AND(D230=4,H230=1),Inputs!$M$28,0))))</f>
        <v>0</v>
      </c>
      <c r="T230" s="19">
        <f>IF(AND(D230=1,H230=1),Inputs!$M$42,IF(AND(D230=2,H230=1),Inputs!$M$43,IF(AND(D230=3,H230=1),Inputs!$M$44,IF(AND(D230=4,H230=1),Inputs!$M$45,0))))</f>
        <v>0</v>
      </c>
      <c r="U230" s="19">
        <f>IF(AND(D230=1,I230=1),Inputs!$N$25,IF(AND(D230=2,I230=1),Inputs!$N$26,IF(AND(D230=3,I230=1),Inputs!$N$27,IF(AND(D230=4,I230=1),Inputs!$N$28,0))))</f>
        <v>0</v>
      </c>
      <c r="V230" s="19">
        <f>IF(AND(D230=1,I230=1),Inputs!$N$42,IF(AND(D230=2,I230=1),Inputs!$N$43,IF(AND(D230=3,I230=1),Inputs!$N$44,IF(AND(D230=4,I230=1),Inputs!$N$45,0))))</f>
        <v>0</v>
      </c>
      <c r="W230" s="19">
        <f>IF(D230=1,Inputs!$J$34,IF(D230=2,Inputs!$J$35,IF(D230=3,Inputs!$J$36,IF(D230=4,Inputs!$J$37,0))))</f>
        <v>0</v>
      </c>
      <c r="X230" s="19">
        <f>IF(D230=1,Inputs!$J$51,IF(D230=2,Inputs!$J$52,IF(D230=3,Inputs!$J$53,IF(D230=4,Inputs!$J$54,0))))</f>
        <v>0</v>
      </c>
      <c r="Y230" s="19">
        <f>IF(D230=1,Inputs!$K$34,IF(D230=2,Inputs!$K$35,IF(D230=3,Inputs!$K$36,IF(D230=4,Inputs!$K$37,0))))</f>
        <v>0</v>
      </c>
      <c r="Z230" s="19">
        <f>IF(D230=1,Inputs!$K$51,IF(D230=2,Inputs!$K$52,IF(D230=3,Inputs!$K$53,IF(D230=4,Inputs!$K$54,0))))</f>
        <v>0</v>
      </c>
      <c r="AA230" s="19">
        <f>IF(AND(D230=1,G230=1),Inputs!$L$34,IF(AND(D230=2,G230=1),Inputs!$L$35,IF(AND(D230=3,G230=1),Inputs!$L$36,IF(AND(D230=4,G230=1),Inputs!$L$37,0))))</f>
        <v>0</v>
      </c>
      <c r="AB230" s="19">
        <f>IF(AND(D230=1,G230=1),Inputs!$L$51,IF(AND(D230=2,G230=1),Inputs!$L$52,IF(AND(D230=3,G230=1),Inputs!$L$53,IF(AND(D230=4,G230=1),Inputs!$L$54,0))))</f>
        <v>0</v>
      </c>
      <c r="AC230" s="19">
        <f>IF(AND(D230=1,H230=1),Inputs!$M$34,IF(AND(D230=2,H230=1),Inputs!$M$35,IF(AND(D230=3,H230=1),Inputs!$M$36,IF(AND(D230=4,H230=1),Inputs!$M$37,0))))</f>
        <v>0</v>
      </c>
      <c r="AD230" s="19">
        <f>IF(AND(D230=1,H230=1),Inputs!$M$51,IF(AND(D230=2,H230=1),Inputs!$M$52,IF(AND(D230=3,H230=1),Inputs!$M$53,IF(AND(D230=4,H230=1),Inputs!$M$54,0))))</f>
        <v>0</v>
      </c>
      <c r="AE230" s="19">
        <f>IF(AND(D230=1,I230=1),Inputs!$N$34,IF(AND(D230=2,I230=1),Inputs!$N$35,IF(AND(D230=3,I230=1),Inputs!$N$36,IF(AND(D230=4,I230=1),Inputs!$N$37,0))))</f>
        <v>0</v>
      </c>
      <c r="AF230" s="19">
        <f>IF(AND(D230=1,I230=1),Inputs!$N$51,IF(AND(D230=2,I230=1),Inputs!$N$52,IF(AND(D230=3,I230=1),Inputs!$N$53,IF(AND(D230=4,I230=1),Inputs!$N$54,0))))</f>
        <v>0</v>
      </c>
      <c r="AG230" s="19" t="e">
        <f t="shared" si="39"/>
        <v>#N/A</v>
      </c>
      <c r="AH230" s="19" t="e">
        <f t="shared" si="40"/>
        <v>#N/A</v>
      </c>
      <c r="AI230" s="19" t="e">
        <f t="shared" si="41"/>
        <v>#N/A</v>
      </c>
      <c r="AJ230" s="19" t="e">
        <f>IF(K230=2,Inputs!$B$7,IF(K230=3,Inputs!$B$8,IF(K230=4,Inputs!$B$9,IF(K230=5,Inputs!$B$10,IF(K230=6,Inputs!$B$11)))))</f>
        <v>#N/A</v>
      </c>
      <c r="AK230" s="19">
        <f>Inputs!$B$65+C230</f>
        <v>500</v>
      </c>
      <c r="AL230" s="19" t="e">
        <f t="shared" si="42"/>
        <v>#N/A</v>
      </c>
      <c r="AM230" s="19" t="e">
        <f t="shared" si="43"/>
        <v>#N/A</v>
      </c>
      <c r="AN230" s="19" t="e">
        <f t="shared" si="33"/>
        <v>#N/A</v>
      </c>
      <c r="AO230" s="19" t="e">
        <f t="shared" si="34"/>
        <v>#N/A</v>
      </c>
      <c r="AP230" s="19" t="e">
        <f t="shared" si="35"/>
        <v>#N/A</v>
      </c>
      <c r="AQ230" s="22">
        <f t="shared" si="36"/>
        <v>0</v>
      </c>
      <c r="AR230" s="22">
        <f t="shared" si="37"/>
        <v>0</v>
      </c>
      <c r="AS230" s="22">
        <f>IF(AND(AQ230&gt;=Inputs!$B$15,D230=2),MAX(C230,Inputs!$B$15),AQ230)</f>
        <v>0</v>
      </c>
      <c r="AT230" s="22">
        <f>IF(AND(AR230&gt;=Inputs!$B$15,D230=2),MAX(C230,Inputs!$B$15),AR230)</f>
        <v>0</v>
      </c>
      <c r="AU230" s="22">
        <f>IF(AND(AS230&gt;=Inputs!$B$16,D230&lt;4),MAX(C230,Inputs!$B$16),AS230)</f>
        <v>0</v>
      </c>
      <c r="AV230" s="22">
        <f>IF(AND(AT230&gt;=Inputs!$B$16,D230&lt;4),MAX(C230,Inputs!$B$16),AT230)</f>
        <v>0</v>
      </c>
      <c r="AW230" s="20">
        <f>IF(AU230&gt;Inputs!$B$17,Inputs!$B$17,AU230)</f>
        <v>0</v>
      </c>
      <c r="AX230" s="20">
        <f>IF(AV230&gt;Inputs!$B$17,Inputs!$B$17,AV230)</f>
        <v>0</v>
      </c>
    </row>
    <row r="231" spans="1:50" x14ac:dyDescent="0.25">
      <c r="A231" s="1">
        <f>Levels!A232</f>
        <v>0</v>
      </c>
      <c r="B231" s="1">
        <f>Levels!B232</f>
        <v>0</v>
      </c>
      <c r="C231" s="15">
        <f>IF(AND(E231=0,F231=1),Levels!C232,'2014-2015'!AW231)</f>
        <v>0</v>
      </c>
      <c r="D231" s="1">
        <f>Levels!G232</f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 t="e">
        <f>Levels!AF232</f>
        <v>#N/A</v>
      </c>
      <c r="K231" s="1" t="e">
        <f>Levels!AG232</f>
        <v>#N/A</v>
      </c>
      <c r="L231" s="1" t="e">
        <f t="shared" si="38"/>
        <v>#N/A</v>
      </c>
      <c r="M231" s="19">
        <f>IF(D231=1,Inputs!$J$25,IF(D231=2,Inputs!$J$26,IF(D231=3,Inputs!$J$27,IF(D231=4,Inputs!$J$28,0))))</f>
        <v>0</v>
      </c>
      <c r="N231" s="19">
        <f>IF(D231=1,Inputs!$J$42,IF(D231=2,Inputs!$J$43,IF(D231=3,Inputs!$J$44,IF(D231=4,Inputs!$J$45,0))))</f>
        <v>0</v>
      </c>
      <c r="O231" s="19">
        <f>IF(D231=1,Inputs!$K$25,IF(D231=2,Inputs!$K$26,IF(D231=3,Inputs!$K$27,IF(D231=4,Inputs!$K$28,0))))</f>
        <v>0</v>
      </c>
      <c r="P231" s="19">
        <f>IF(D231=1,Inputs!$K$42,IF(D231=2,Inputs!$K$43,IF(D231=3,Inputs!$K$44,IF(D231=4,Inputs!$K$45,0))))</f>
        <v>0</v>
      </c>
      <c r="Q231" s="19">
        <f>IF(AND(D231=1,G231=1),Inputs!$L$25,IF(AND(D231=2,G231=1),Inputs!$L$26,IF(AND(D231=3,G231=1),Inputs!$L$27,IF(AND(D231=4,G231=1),Inputs!$L$28,0))))</f>
        <v>0</v>
      </c>
      <c r="R231" s="19">
        <f>IF(AND(D231=1,G231=1),Inputs!$L$42,IF(AND(D231=2,G231=1),Inputs!$L$43,IF(AND(D231=3,G231=1),Inputs!$L$44,IF(AND(D231=4,G231=1),Inputs!$L$45,0))))</f>
        <v>0</v>
      </c>
      <c r="S231" s="19">
        <f>IF(AND(D231=1,H231=1),Inputs!$M$25,IF(AND(D231=2,H231=1),Inputs!$M$26,IF(AND(D231=3,H231=1),Inputs!$M$27,IF(AND(D231=4,H231=1),Inputs!$M$28,0))))</f>
        <v>0</v>
      </c>
      <c r="T231" s="19">
        <f>IF(AND(D231=1,H231=1),Inputs!$M$42,IF(AND(D231=2,H231=1),Inputs!$M$43,IF(AND(D231=3,H231=1),Inputs!$M$44,IF(AND(D231=4,H231=1),Inputs!$M$45,0))))</f>
        <v>0</v>
      </c>
      <c r="U231" s="19">
        <f>IF(AND(D231=1,I231=1),Inputs!$N$25,IF(AND(D231=2,I231=1),Inputs!$N$26,IF(AND(D231=3,I231=1),Inputs!$N$27,IF(AND(D231=4,I231=1),Inputs!$N$28,0))))</f>
        <v>0</v>
      </c>
      <c r="V231" s="19">
        <f>IF(AND(D231=1,I231=1),Inputs!$N$42,IF(AND(D231=2,I231=1),Inputs!$N$43,IF(AND(D231=3,I231=1),Inputs!$N$44,IF(AND(D231=4,I231=1),Inputs!$N$45,0))))</f>
        <v>0</v>
      </c>
      <c r="W231" s="19">
        <f>IF(D231=1,Inputs!$J$34,IF(D231=2,Inputs!$J$35,IF(D231=3,Inputs!$J$36,IF(D231=4,Inputs!$J$37,0))))</f>
        <v>0</v>
      </c>
      <c r="X231" s="19">
        <f>IF(D231=1,Inputs!$J$51,IF(D231=2,Inputs!$J$52,IF(D231=3,Inputs!$J$53,IF(D231=4,Inputs!$J$54,0))))</f>
        <v>0</v>
      </c>
      <c r="Y231" s="19">
        <f>IF(D231=1,Inputs!$K$34,IF(D231=2,Inputs!$K$35,IF(D231=3,Inputs!$K$36,IF(D231=4,Inputs!$K$37,0))))</f>
        <v>0</v>
      </c>
      <c r="Z231" s="19">
        <f>IF(D231=1,Inputs!$K$51,IF(D231=2,Inputs!$K$52,IF(D231=3,Inputs!$K$53,IF(D231=4,Inputs!$K$54,0))))</f>
        <v>0</v>
      </c>
      <c r="AA231" s="19">
        <f>IF(AND(D231=1,G231=1),Inputs!$L$34,IF(AND(D231=2,G231=1),Inputs!$L$35,IF(AND(D231=3,G231=1),Inputs!$L$36,IF(AND(D231=4,G231=1),Inputs!$L$37,0))))</f>
        <v>0</v>
      </c>
      <c r="AB231" s="19">
        <f>IF(AND(D231=1,G231=1),Inputs!$L$51,IF(AND(D231=2,G231=1),Inputs!$L$52,IF(AND(D231=3,G231=1),Inputs!$L$53,IF(AND(D231=4,G231=1),Inputs!$L$54,0))))</f>
        <v>0</v>
      </c>
      <c r="AC231" s="19">
        <f>IF(AND(D231=1,H231=1),Inputs!$M$34,IF(AND(D231=2,H231=1),Inputs!$M$35,IF(AND(D231=3,H231=1),Inputs!$M$36,IF(AND(D231=4,H231=1),Inputs!$M$37,0))))</f>
        <v>0</v>
      </c>
      <c r="AD231" s="19">
        <f>IF(AND(D231=1,H231=1),Inputs!$M$51,IF(AND(D231=2,H231=1),Inputs!$M$52,IF(AND(D231=3,H231=1),Inputs!$M$53,IF(AND(D231=4,H231=1),Inputs!$M$54,0))))</f>
        <v>0</v>
      </c>
      <c r="AE231" s="19">
        <f>IF(AND(D231=1,I231=1),Inputs!$N$34,IF(AND(D231=2,I231=1),Inputs!$N$35,IF(AND(D231=3,I231=1),Inputs!$N$36,IF(AND(D231=4,I231=1),Inputs!$N$37,0))))</f>
        <v>0</v>
      </c>
      <c r="AF231" s="19">
        <f>IF(AND(D231=1,I231=1),Inputs!$N$51,IF(AND(D231=2,I231=1),Inputs!$N$52,IF(AND(D231=3,I231=1),Inputs!$N$53,IF(AND(D231=4,I231=1),Inputs!$N$54,0))))</f>
        <v>0</v>
      </c>
      <c r="AG231" s="19" t="e">
        <f t="shared" si="39"/>
        <v>#N/A</v>
      </c>
      <c r="AH231" s="19" t="e">
        <f t="shared" si="40"/>
        <v>#N/A</v>
      </c>
      <c r="AI231" s="19" t="e">
        <f t="shared" si="41"/>
        <v>#N/A</v>
      </c>
      <c r="AJ231" s="19" t="e">
        <f>IF(K231=2,Inputs!$B$7,IF(K231=3,Inputs!$B$8,IF(K231=4,Inputs!$B$9,IF(K231=5,Inputs!$B$10,IF(K231=6,Inputs!$B$11)))))</f>
        <v>#N/A</v>
      </c>
      <c r="AK231" s="19">
        <f>Inputs!$B$65+C231</f>
        <v>500</v>
      </c>
      <c r="AL231" s="19" t="e">
        <f t="shared" si="42"/>
        <v>#N/A</v>
      </c>
      <c r="AM231" s="19" t="e">
        <f t="shared" si="43"/>
        <v>#N/A</v>
      </c>
      <c r="AN231" s="19" t="e">
        <f t="shared" si="33"/>
        <v>#N/A</v>
      </c>
      <c r="AO231" s="19" t="e">
        <f t="shared" si="34"/>
        <v>#N/A</v>
      </c>
      <c r="AP231" s="19" t="e">
        <f t="shared" si="35"/>
        <v>#N/A</v>
      </c>
      <c r="AQ231" s="22">
        <f t="shared" si="36"/>
        <v>0</v>
      </c>
      <c r="AR231" s="22">
        <f t="shared" si="37"/>
        <v>0</v>
      </c>
      <c r="AS231" s="22">
        <f>IF(AND(AQ231&gt;=Inputs!$B$15,D231=2),MAX(C231,Inputs!$B$15),AQ231)</f>
        <v>0</v>
      </c>
      <c r="AT231" s="22">
        <f>IF(AND(AR231&gt;=Inputs!$B$15,D231=2),MAX(C231,Inputs!$B$15),AR231)</f>
        <v>0</v>
      </c>
      <c r="AU231" s="22">
        <f>IF(AND(AS231&gt;=Inputs!$B$16,D231&lt;4),MAX(C231,Inputs!$B$16),AS231)</f>
        <v>0</v>
      </c>
      <c r="AV231" s="22">
        <f>IF(AND(AT231&gt;=Inputs!$B$16,D231&lt;4),MAX(C231,Inputs!$B$16),AT231)</f>
        <v>0</v>
      </c>
      <c r="AW231" s="20">
        <f>IF(AU231&gt;Inputs!$B$17,Inputs!$B$17,AU231)</f>
        <v>0</v>
      </c>
      <c r="AX231" s="20">
        <f>IF(AV231&gt;Inputs!$B$17,Inputs!$B$17,AV231)</f>
        <v>0</v>
      </c>
    </row>
    <row r="232" spans="1:50" x14ac:dyDescent="0.25">
      <c r="A232" s="1">
        <f>Levels!A233</f>
        <v>0</v>
      </c>
      <c r="B232" s="1">
        <f>Levels!B233</f>
        <v>0</v>
      </c>
      <c r="C232" s="15">
        <f>IF(AND(E232=0,F232=1),Levels!C233,'2014-2015'!AW232)</f>
        <v>0</v>
      </c>
      <c r="D232" s="1">
        <f>Levels!G233</f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 t="e">
        <f>Levels!AF233</f>
        <v>#N/A</v>
      </c>
      <c r="K232" s="1" t="e">
        <f>Levels!AG233</f>
        <v>#N/A</v>
      </c>
      <c r="L232" s="1" t="e">
        <f t="shared" si="38"/>
        <v>#N/A</v>
      </c>
      <c r="M232" s="19">
        <f>IF(D232=1,Inputs!$J$25,IF(D232=2,Inputs!$J$26,IF(D232=3,Inputs!$J$27,IF(D232=4,Inputs!$J$28,0))))</f>
        <v>0</v>
      </c>
      <c r="N232" s="19">
        <f>IF(D232=1,Inputs!$J$42,IF(D232=2,Inputs!$J$43,IF(D232=3,Inputs!$J$44,IF(D232=4,Inputs!$J$45,0))))</f>
        <v>0</v>
      </c>
      <c r="O232" s="19">
        <f>IF(D232=1,Inputs!$K$25,IF(D232=2,Inputs!$K$26,IF(D232=3,Inputs!$K$27,IF(D232=4,Inputs!$K$28,0))))</f>
        <v>0</v>
      </c>
      <c r="P232" s="19">
        <f>IF(D232=1,Inputs!$K$42,IF(D232=2,Inputs!$K$43,IF(D232=3,Inputs!$K$44,IF(D232=4,Inputs!$K$45,0))))</f>
        <v>0</v>
      </c>
      <c r="Q232" s="19">
        <f>IF(AND(D232=1,G232=1),Inputs!$L$25,IF(AND(D232=2,G232=1),Inputs!$L$26,IF(AND(D232=3,G232=1),Inputs!$L$27,IF(AND(D232=4,G232=1),Inputs!$L$28,0))))</f>
        <v>0</v>
      </c>
      <c r="R232" s="19">
        <f>IF(AND(D232=1,G232=1),Inputs!$L$42,IF(AND(D232=2,G232=1),Inputs!$L$43,IF(AND(D232=3,G232=1),Inputs!$L$44,IF(AND(D232=4,G232=1),Inputs!$L$45,0))))</f>
        <v>0</v>
      </c>
      <c r="S232" s="19">
        <f>IF(AND(D232=1,H232=1),Inputs!$M$25,IF(AND(D232=2,H232=1),Inputs!$M$26,IF(AND(D232=3,H232=1),Inputs!$M$27,IF(AND(D232=4,H232=1),Inputs!$M$28,0))))</f>
        <v>0</v>
      </c>
      <c r="T232" s="19">
        <f>IF(AND(D232=1,H232=1),Inputs!$M$42,IF(AND(D232=2,H232=1),Inputs!$M$43,IF(AND(D232=3,H232=1),Inputs!$M$44,IF(AND(D232=4,H232=1),Inputs!$M$45,0))))</f>
        <v>0</v>
      </c>
      <c r="U232" s="19">
        <f>IF(AND(D232=1,I232=1),Inputs!$N$25,IF(AND(D232=2,I232=1),Inputs!$N$26,IF(AND(D232=3,I232=1),Inputs!$N$27,IF(AND(D232=4,I232=1),Inputs!$N$28,0))))</f>
        <v>0</v>
      </c>
      <c r="V232" s="19">
        <f>IF(AND(D232=1,I232=1),Inputs!$N$42,IF(AND(D232=2,I232=1),Inputs!$N$43,IF(AND(D232=3,I232=1),Inputs!$N$44,IF(AND(D232=4,I232=1),Inputs!$N$45,0))))</f>
        <v>0</v>
      </c>
      <c r="W232" s="19">
        <f>IF(D232=1,Inputs!$J$34,IF(D232=2,Inputs!$J$35,IF(D232=3,Inputs!$J$36,IF(D232=4,Inputs!$J$37,0))))</f>
        <v>0</v>
      </c>
      <c r="X232" s="19">
        <f>IF(D232=1,Inputs!$J$51,IF(D232=2,Inputs!$J$52,IF(D232=3,Inputs!$J$53,IF(D232=4,Inputs!$J$54,0))))</f>
        <v>0</v>
      </c>
      <c r="Y232" s="19">
        <f>IF(D232=1,Inputs!$K$34,IF(D232=2,Inputs!$K$35,IF(D232=3,Inputs!$K$36,IF(D232=4,Inputs!$K$37,0))))</f>
        <v>0</v>
      </c>
      <c r="Z232" s="19">
        <f>IF(D232=1,Inputs!$K$51,IF(D232=2,Inputs!$K$52,IF(D232=3,Inputs!$K$53,IF(D232=4,Inputs!$K$54,0))))</f>
        <v>0</v>
      </c>
      <c r="AA232" s="19">
        <f>IF(AND(D232=1,G232=1),Inputs!$L$34,IF(AND(D232=2,G232=1),Inputs!$L$35,IF(AND(D232=3,G232=1),Inputs!$L$36,IF(AND(D232=4,G232=1),Inputs!$L$37,0))))</f>
        <v>0</v>
      </c>
      <c r="AB232" s="19">
        <f>IF(AND(D232=1,G232=1),Inputs!$L$51,IF(AND(D232=2,G232=1),Inputs!$L$52,IF(AND(D232=3,G232=1),Inputs!$L$53,IF(AND(D232=4,G232=1),Inputs!$L$54,0))))</f>
        <v>0</v>
      </c>
      <c r="AC232" s="19">
        <f>IF(AND(D232=1,H232=1),Inputs!$M$34,IF(AND(D232=2,H232=1),Inputs!$M$35,IF(AND(D232=3,H232=1),Inputs!$M$36,IF(AND(D232=4,H232=1),Inputs!$M$37,0))))</f>
        <v>0</v>
      </c>
      <c r="AD232" s="19">
        <f>IF(AND(D232=1,H232=1),Inputs!$M$51,IF(AND(D232=2,H232=1),Inputs!$M$52,IF(AND(D232=3,H232=1),Inputs!$M$53,IF(AND(D232=4,H232=1),Inputs!$M$54,0))))</f>
        <v>0</v>
      </c>
      <c r="AE232" s="19">
        <f>IF(AND(D232=1,I232=1),Inputs!$N$34,IF(AND(D232=2,I232=1),Inputs!$N$35,IF(AND(D232=3,I232=1),Inputs!$N$36,IF(AND(D232=4,I232=1),Inputs!$N$37,0))))</f>
        <v>0</v>
      </c>
      <c r="AF232" s="19">
        <f>IF(AND(D232=1,I232=1),Inputs!$N$51,IF(AND(D232=2,I232=1),Inputs!$N$52,IF(AND(D232=3,I232=1),Inputs!$N$53,IF(AND(D232=4,I232=1),Inputs!$N$54,0))))</f>
        <v>0</v>
      </c>
      <c r="AG232" s="19" t="e">
        <f t="shared" si="39"/>
        <v>#N/A</v>
      </c>
      <c r="AH232" s="19" t="e">
        <f t="shared" si="40"/>
        <v>#N/A</v>
      </c>
      <c r="AI232" s="19" t="e">
        <f t="shared" si="41"/>
        <v>#N/A</v>
      </c>
      <c r="AJ232" s="19" t="e">
        <f>IF(K232=2,Inputs!$B$7,IF(K232=3,Inputs!$B$8,IF(K232=4,Inputs!$B$9,IF(K232=5,Inputs!$B$10,IF(K232=6,Inputs!$B$11)))))</f>
        <v>#N/A</v>
      </c>
      <c r="AK232" s="19">
        <f>Inputs!$B$65+C232</f>
        <v>500</v>
      </c>
      <c r="AL232" s="19" t="e">
        <f t="shared" si="42"/>
        <v>#N/A</v>
      </c>
      <c r="AM232" s="19" t="e">
        <f t="shared" si="43"/>
        <v>#N/A</v>
      </c>
      <c r="AN232" s="19" t="e">
        <f t="shared" si="33"/>
        <v>#N/A</v>
      </c>
      <c r="AO232" s="19" t="e">
        <f t="shared" si="34"/>
        <v>#N/A</v>
      </c>
      <c r="AP232" s="19" t="e">
        <f t="shared" si="35"/>
        <v>#N/A</v>
      </c>
      <c r="AQ232" s="22">
        <f t="shared" si="36"/>
        <v>0</v>
      </c>
      <c r="AR232" s="22">
        <f t="shared" si="37"/>
        <v>0</v>
      </c>
      <c r="AS232" s="22">
        <f>IF(AND(AQ232&gt;=Inputs!$B$15,D232=2),MAX(C232,Inputs!$B$15),AQ232)</f>
        <v>0</v>
      </c>
      <c r="AT232" s="22">
        <f>IF(AND(AR232&gt;=Inputs!$B$15,D232=2),MAX(C232,Inputs!$B$15),AR232)</f>
        <v>0</v>
      </c>
      <c r="AU232" s="22">
        <f>IF(AND(AS232&gt;=Inputs!$B$16,D232&lt;4),MAX(C232,Inputs!$B$16),AS232)</f>
        <v>0</v>
      </c>
      <c r="AV232" s="22">
        <f>IF(AND(AT232&gt;=Inputs!$B$16,D232&lt;4),MAX(C232,Inputs!$B$16),AT232)</f>
        <v>0</v>
      </c>
      <c r="AW232" s="20">
        <f>IF(AU232&gt;Inputs!$B$17,Inputs!$B$17,AU232)</f>
        <v>0</v>
      </c>
      <c r="AX232" s="20">
        <f>IF(AV232&gt;Inputs!$B$17,Inputs!$B$17,AV232)</f>
        <v>0</v>
      </c>
    </row>
    <row r="233" spans="1:50" x14ac:dyDescent="0.25">
      <c r="A233" s="1">
        <f>Levels!A234</f>
        <v>0</v>
      </c>
      <c r="B233" s="1">
        <f>Levels!B234</f>
        <v>0</v>
      </c>
      <c r="C233" s="15">
        <f>IF(AND(E233=0,F233=1),Levels!C234,'2014-2015'!AW233)</f>
        <v>0</v>
      </c>
      <c r="D233" s="1">
        <f>Levels!G234</f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 t="e">
        <f>Levels!AF234</f>
        <v>#N/A</v>
      </c>
      <c r="K233" s="1" t="e">
        <f>Levels!AG234</f>
        <v>#N/A</v>
      </c>
      <c r="L233" s="1" t="e">
        <f t="shared" si="38"/>
        <v>#N/A</v>
      </c>
      <c r="M233" s="19">
        <f>IF(D233=1,Inputs!$J$25,IF(D233=2,Inputs!$J$26,IF(D233=3,Inputs!$J$27,IF(D233=4,Inputs!$J$28,0))))</f>
        <v>0</v>
      </c>
      <c r="N233" s="19">
        <f>IF(D233=1,Inputs!$J$42,IF(D233=2,Inputs!$J$43,IF(D233=3,Inputs!$J$44,IF(D233=4,Inputs!$J$45,0))))</f>
        <v>0</v>
      </c>
      <c r="O233" s="19">
        <f>IF(D233=1,Inputs!$K$25,IF(D233=2,Inputs!$K$26,IF(D233=3,Inputs!$K$27,IF(D233=4,Inputs!$K$28,0))))</f>
        <v>0</v>
      </c>
      <c r="P233" s="19">
        <f>IF(D233=1,Inputs!$K$42,IF(D233=2,Inputs!$K$43,IF(D233=3,Inputs!$K$44,IF(D233=4,Inputs!$K$45,0))))</f>
        <v>0</v>
      </c>
      <c r="Q233" s="19">
        <f>IF(AND(D233=1,G233=1),Inputs!$L$25,IF(AND(D233=2,G233=1),Inputs!$L$26,IF(AND(D233=3,G233=1),Inputs!$L$27,IF(AND(D233=4,G233=1),Inputs!$L$28,0))))</f>
        <v>0</v>
      </c>
      <c r="R233" s="19">
        <f>IF(AND(D233=1,G233=1),Inputs!$L$42,IF(AND(D233=2,G233=1),Inputs!$L$43,IF(AND(D233=3,G233=1),Inputs!$L$44,IF(AND(D233=4,G233=1),Inputs!$L$45,0))))</f>
        <v>0</v>
      </c>
      <c r="S233" s="19">
        <f>IF(AND(D233=1,H233=1),Inputs!$M$25,IF(AND(D233=2,H233=1),Inputs!$M$26,IF(AND(D233=3,H233=1),Inputs!$M$27,IF(AND(D233=4,H233=1),Inputs!$M$28,0))))</f>
        <v>0</v>
      </c>
      <c r="T233" s="19">
        <f>IF(AND(D233=1,H233=1),Inputs!$M$42,IF(AND(D233=2,H233=1),Inputs!$M$43,IF(AND(D233=3,H233=1),Inputs!$M$44,IF(AND(D233=4,H233=1),Inputs!$M$45,0))))</f>
        <v>0</v>
      </c>
      <c r="U233" s="19">
        <f>IF(AND(D233=1,I233=1),Inputs!$N$25,IF(AND(D233=2,I233=1),Inputs!$N$26,IF(AND(D233=3,I233=1),Inputs!$N$27,IF(AND(D233=4,I233=1),Inputs!$N$28,0))))</f>
        <v>0</v>
      </c>
      <c r="V233" s="19">
        <f>IF(AND(D233=1,I233=1),Inputs!$N$42,IF(AND(D233=2,I233=1),Inputs!$N$43,IF(AND(D233=3,I233=1),Inputs!$N$44,IF(AND(D233=4,I233=1),Inputs!$N$45,0))))</f>
        <v>0</v>
      </c>
      <c r="W233" s="19">
        <f>IF(D233=1,Inputs!$J$34,IF(D233=2,Inputs!$J$35,IF(D233=3,Inputs!$J$36,IF(D233=4,Inputs!$J$37,0))))</f>
        <v>0</v>
      </c>
      <c r="X233" s="19">
        <f>IF(D233=1,Inputs!$J$51,IF(D233=2,Inputs!$J$52,IF(D233=3,Inputs!$J$53,IF(D233=4,Inputs!$J$54,0))))</f>
        <v>0</v>
      </c>
      <c r="Y233" s="19">
        <f>IF(D233=1,Inputs!$K$34,IF(D233=2,Inputs!$K$35,IF(D233=3,Inputs!$K$36,IF(D233=4,Inputs!$K$37,0))))</f>
        <v>0</v>
      </c>
      <c r="Z233" s="19">
        <f>IF(D233=1,Inputs!$K$51,IF(D233=2,Inputs!$K$52,IF(D233=3,Inputs!$K$53,IF(D233=4,Inputs!$K$54,0))))</f>
        <v>0</v>
      </c>
      <c r="AA233" s="19">
        <f>IF(AND(D233=1,G233=1),Inputs!$L$34,IF(AND(D233=2,G233=1),Inputs!$L$35,IF(AND(D233=3,G233=1),Inputs!$L$36,IF(AND(D233=4,G233=1),Inputs!$L$37,0))))</f>
        <v>0</v>
      </c>
      <c r="AB233" s="19">
        <f>IF(AND(D233=1,G233=1),Inputs!$L$51,IF(AND(D233=2,G233=1),Inputs!$L$52,IF(AND(D233=3,G233=1),Inputs!$L$53,IF(AND(D233=4,G233=1),Inputs!$L$54,0))))</f>
        <v>0</v>
      </c>
      <c r="AC233" s="19">
        <f>IF(AND(D233=1,H233=1),Inputs!$M$34,IF(AND(D233=2,H233=1),Inputs!$M$35,IF(AND(D233=3,H233=1),Inputs!$M$36,IF(AND(D233=4,H233=1),Inputs!$M$37,0))))</f>
        <v>0</v>
      </c>
      <c r="AD233" s="19">
        <f>IF(AND(D233=1,H233=1),Inputs!$M$51,IF(AND(D233=2,H233=1),Inputs!$M$52,IF(AND(D233=3,H233=1),Inputs!$M$53,IF(AND(D233=4,H233=1),Inputs!$M$54,0))))</f>
        <v>0</v>
      </c>
      <c r="AE233" s="19">
        <f>IF(AND(D233=1,I233=1),Inputs!$N$34,IF(AND(D233=2,I233=1),Inputs!$N$35,IF(AND(D233=3,I233=1),Inputs!$N$36,IF(AND(D233=4,I233=1),Inputs!$N$37,0))))</f>
        <v>0</v>
      </c>
      <c r="AF233" s="19">
        <f>IF(AND(D233=1,I233=1),Inputs!$N$51,IF(AND(D233=2,I233=1),Inputs!$N$52,IF(AND(D233=3,I233=1),Inputs!$N$53,IF(AND(D233=4,I233=1),Inputs!$N$54,0))))</f>
        <v>0</v>
      </c>
      <c r="AG233" s="19" t="e">
        <f t="shared" si="39"/>
        <v>#N/A</v>
      </c>
      <c r="AH233" s="19" t="e">
        <f t="shared" si="40"/>
        <v>#N/A</v>
      </c>
      <c r="AI233" s="19" t="e">
        <f t="shared" si="41"/>
        <v>#N/A</v>
      </c>
      <c r="AJ233" s="19" t="e">
        <f>IF(K233=2,Inputs!$B$7,IF(K233=3,Inputs!$B$8,IF(K233=4,Inputs!$B$9,IF(K233=5,Inputs!$B$10,IF(K233=6,Inputs!$B$11)))))</f>
        <v>#N/A</v>
      </c>
      <c r="AK233" s="19">
        <f>Inputs!$B$65+C233</f>
        <v>500</v>
      </c>
      <c r="AL233" s="19" t="e">
        <f t="shared" si="42"/>
        <v>#N/A</v>
      </c>
      <c r="AM233" s="19" t="e">
        <f t="shared" si="43"/>
        <v>#N/A</v>
      </c>
      <c r="AN233" s="19" t="e">
        <f t="shared" si="33"/>
        <v>#N/A</v>
      </c>
      <c r="AO233" s="19" t="e">
        <f t="shared" si="34"/>
        <v>#N/A</v>
      </c>
      <c r="AP233" s="19" t="e">
        <f t="shared" si="35"/>
        <v>#N/A</v>
      </c>
      <c r="AQ233" s="22">
        <f t="shared" si="36"/>
        <v>0</v>
      </c>
      <c r="AR233" s="22">
        <f t="shared" si="37"/>
        <v>0</v>
      </c>
      <c r="AS233" s="22">
        <f>IF(AND(AQ233&gt;=Inputs!$B$15,D233=2),MAX(C233,Inputs!$B$15),AQ233)</f>
        <v>0</v>
      </c>
      <c r="AT233" s="22">
        <f>IF(AND(AR233&gt;=Inputs!$B$15,D233=2),MAX(C233,Inputs!$B$15),AR233)</f>
        <v>0</v>
      </c>
      <c r="AU233" s="22">
        <f>IF(AND(AS233&gt;=Inputs!$B$16,D233&lt;4),MAX(C233,Inputs!$B$16),AS233)</f>
        <v>0</v>
      </c>
      <c r="AV233" s="22">
        <f>IF(AND(AT233&gt;=Inputs!$B$16,D233&lt;4),MAX(C233,Inputs!$B$16),AT233)</f>
        <v>0</v>
      </c>
      <c r="AW233" s="20">
        <f>IF(AU233&gt;Inputs!$B$17,Inputs!$B$17,AU233)</f>
        <v>0</v>
      </c>
      <c r="AX233" s="20">
        <f>IF(AV233&gt;Inputs!$B$17,Inputs!$B$17,AV233)</f>
        <v>0</v>
      </c>
    </row>
    <row r="234" spans="1:50" x14ac:dyDescent="0.25">
      <c r="A234" s="1">
        <f>Levels!A235</f>
        <v>0</v>
      </c>
      <c r="B234" s="1">
        <f>Levels!B235</f>
        <v>0</v>
      </c>
      <c r="C234" s="15">
        <f>IF(AND(E234=0,F234=1),Levels!C235,'2014-2015'!AW234)</f>
        <v>0</v>
      </c>
      <c r="D234" s="1">
        <f>Levels!G235</f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 t="e">
        <f>Levels!AF235</f>
        <v>#N/A</v>
      </c>
      <c r="K234" s="1" t="e">
        <f>Levels!AG235</f>
        <v>#N/A</v>
      </c>
      <c r="L234" s="1" t="e">
        <f t="shared" si="38"/>
        <v>#N/A</v>
      </c>
      <c r="M234" s="19">
        <f>IF(D234=1,Inputs!$J$25,IF(D234=2,Inputs!$J$26,IF(D234=3,Inputs!$J$27,IF(D234=4,Inputs!$J$28,0))))</f>
        <v>0</v>
      </c>
      <c r="N234" s="19">
        <f>IF(D234=1,Inputs!$J$42,IF(D234=2,Inputs!$J$43,IF(D234=3,Inputs!$J$44,IF(D234=4,Inputs!$J$45,0))))</f>
        <v>0</v>
      </c>
      <c r="O234" s="19">
        <f>IF(D234=1,Inputs!$K$25,IF(D234=2,Inputs!$K$26,IF(D234=3,Inputs!$K$27,IF(D234=4,Inputs!$K$28,0))))</f>
        <v>0</v>
      </c>
      <c r="P234" s="19">
        <f>IF(D234=1,Inputs!$K$42,IF(D234=2,Inputs!$K$43,IF(D234=3,Inputs!$K$44,IF(D234=4,Inputs!$K$45,0))))</f>
        <v>0</v>
      </c>
      <c r="Q234" s="19">
        <f>IF(AND(D234=1,G234=1),Inputs!$L$25,IF(AND(D234=2,G234=1),Inputs!$L$26,IF(AND(D234=3,G234=1),Inputs!$L$27,IF(AND(D234=4,G234=1),Inputs!$L$28,0))))</f>
        <v>0</v>
      </c>
      <c r="R234" s="19">
        <f>IF(AND(D234=1,G234=1),Inputs!$L$42,IF(AND(D234=2,G234=1),Inputs!$L$43,IF(AND(D234=3,G234=1),Inputs!$L$44,IF(AND(D234=4,G234=1),Inputs!$L$45,0))))</f>
        <v>0</v>
      </c>
      <c r="S234" s="19">
        <f>IF(AND(D234=1,H234=1),Inputs!$M$25,IF(AND(D234=2,H234=1),Inputs!$M$26,IF(AND(D234=3,H234=1),Inputs!$M$27,IF(AND(D234=4,H234=1),Inputs!$M$28,0))))</f>
        <v>0</v>
      </c>
      <c r="T234" s="19">
        <f>IF(AND(D234=1,H234=1),Inputs!$M$42,IF(AND(D234=2,H234=1),Inputs!$M$43,IF(AND(D234=3,H234=1),Inputs!$M$44,IF(AND(D234=4,H234=1),Inputs!$M$45,0))))</f>
        <v>0</v>
      </c>
      <c r="U234" s="19">
        <f>IF(AND(D234=1,I234=1),Inputs!$N$25,IF(AND(D234=2,I234=1),Inputs!$N$26,IF(AND(D234=3,I234=1),Inputs!$N$27,IF(AND(D234=4,I234=1),Inputs!$N$28,0))))</f>
        <v>0</v>
      </c>
      <c r="V234" s="19">
        <f>IF(AND(D234=1,I234=1),Inputs!$N$42,IF(AND(D234=2,I234=1),Inputs!$N$43,IF(AND(D234=3,I234=1),Inputs!$N$44,IF(AND(D234=4,I234=1),Inputs!$N$45,0))))</f>
        <v>0</v>
      </c>
      <c r="W234" s="19">
        <f>IF(D234=1,Inputs!$J$34,IF(D234=2,Inputs!$J$35,IF(D234=3,Inputs!$J$36,IF(D234=4,Inputs!$J$37,0))))</f>
        <v>0</v>
      </c>
      <c r="X234" s="19">
        <f>IF(D234=1,Inputs!$J$51,IF(D234=2,Inputs!$J$52,IF(D234=3,Inputs!$J$53,IF(D234=4,Inputs!$J$54,0))))</f>
        <v>0</v>
      </c>
      <c r="Y234" s="19">
        <f>IF(D234=1,Inputs!$K$34,IF(D234=2,Inputs!$K$35,IF(D234=3,Inputs!$K$36,IF(D234=4,Inputs!$K$37,0))))</f>
        <v>0</v>
      </c>
      <c r="Z234" s="19">
        <f>IF(D234=1,Inputs!$K$51,IF(D234=2,Inputs!$K$52,IF(D234=3,Inputs!$K$53,IF(D234=4,Inputs!$K$54,0))))</f>
        <v>0</v>
      </c>
      <c r="AA234" s="19">
        <f>IF(AND(D234=1,G234=1),Inputs!$L$34,IF(AND(D234=2,G234=1),Inputs!$L$35,IF(AND(D234=3,G234=1),Inputs!$L$36,IF(AND(D234=4,G234=1),Inputs!$L$37,0))))</f>
        <v>0</v>
      </c>
      <c r="AB234" s="19">
        <f>IF(AND(D234=1,G234=1),Inputs!$L$51,IF(AND(D234=2,G234=1),Inputs!$L$52,IF(AND(D234=3,G234=1),Inputs!$L$53,IF(AND(D234=4,G234=1),Inputs!$L$54,0))))</f>
        <v>0</v>
      </c>
      <c r="AC234" s="19">
        <f>IF(AND(D234=1,H234=1),Inputs!$M$34,IF(AND(D234=2,H234=1),Inputs!$M$35,IF(AND(D234=3,H234=1),Inputs!$M$36,IF(AND(D234=4,H234=1),Inputs!$M$37,0))))</f>
        <v>0</v>
      </c>
      <c r="AD234" s="19">
        <f>IF(AND(D234=1,H234=1),Inputs!$M$51,IF(AND(D234=2,H234=1),Inputs!$M$52,IF(AND(D234=3,H234=1),Inputs!$M$53,IF(AND(D234=4,H234=1),Inputs!$M$54,0))))</f>
        <v>0</v>
      </c>
      <c r="AE234" s="19">
        <f>IF(AND(D234=1,I234=1),Inputs!$N$34,IF(AND(D234=2,I234=1),Inputs!$N$35,IF(AND(D234=3,I234=1),Inputs!$N$36,IF(AND(D234=4,I234=1),Inputs!$N$37,0))))</f>
        <v>0</v>
      </c>
      <c r="AF234" s="19">
        <f>IF(AND(D234=1,I234=1),Inputs!$N$51,IF(AND(D234=2,I234=1),Inputs!$N$52,IF(AND(D234=3,I234=1),Inputs!$N$53,IF(AND(D234=4,I234=1),Inputs!$N$54,0))))</f>
        <v>0</v>
      </c>
      <c r="AG234" s="19" t="e">
        <f t="shared" si="39"/>
        <v>#N/A</v>
      </c>
      <c r="AH234" s="19" t="e">
        <f t="shared" si="40"/>
        <v>#N/A</v>
      </c>
      <c r="AI234" s="19" t="e">
        <f t="shared" si="41"/>
        <v>#N/A</v>
      </c>
      <c r="AJ234" s="19" t="e">
        <f>IF(K234=2,Inputs!$B$7,IF(K234=3,Inputs!$B$8,IF(K234=4,Inputs!$B$9,IF(K234=5,Inputs!$B$10,IF(K234=6,Inputs!$B$11)))))</f>
        <v>#N/A</v>
      </c>
      <c r="AK234" s="19">
        <f>Inputs!$B$65+C234</f>
        <v>500</v>
      </c>
      <c r="AL234" s="19" t="e">
        <f t="shared" si="42"/>
        <v>#N/A</v>
      </c>
      <c r="AM234" s="19" t="e">
        <f t="shared" si="43"/>
        <v>#N/A</v>
      </c>
      <c r="AN234" s="19" t="e">
        <f t="shared" si="33"/>
        <v>#N/A</v>
      </c>
      <c r="AO234" s="19" t="e">
        <f t="shared" si="34"/>
        <v>#N/A</v>
      </c>
      <c r="AP234" s="19" t="e">
        <f t="shared" si="35"/>
        <v>#N/A</v>
      </c>
      <c r="AQ234" s="22">
        <f t="shared" si="36"/>
        <v>0</v>
      </c>
      <c r="AR234" s="22">
        <f t="shared" si="37"/>
        <v>0</v>
      </c>
      <c r="AS234" s="22">
        <f>IF(AND(AQ234&gt;=Inputs!$B$15,D234=2),MAX(C234,Inputs!$B$15),AQ234)</f>
        <v>0</v>
      </c>
      <c r="AT234" s="22">
        <f>IF(AND(AR234&gt;=Inputs!$B$15,D234=2),MAX(C234,Inputs!$B$15),AR234)</f>
        <v>0</v>
      </c>
      <c r="AU234" s="22">
        <f>IF(AND(AS234&gt;=Inputs!$B$16,D234&lt;4),MAX(C234,Inputs!$B$16),AS234)</f>
        <v>0</v>
      </c>
      <c r="AV234" s="22">
        <f>IF(AND(AT234&gt;=Inputs!$B$16,D234&lt;4),MAX(C234,Inputs!$B$16),AT234)</f>
        <v>0</v>
      </c>
      <c r="AW234" s="20">
        <f>IF(AU234&gt;Inputs!$B$17,Inputs!$B$17,AU234)</f>
        <v>0</v>
      </c>
      <c r="AX234" s="20">
        <f>IF(AV234&gt;Inputs!$B$17,Inputs!$B$17,AV234)</f>
        <v>0</v>
      </c>
    </row>
    <row r="235" spans="1:50" x14ac:dyDescent="0.25">
      <c r="A235" s="1">
        <f>Levels!A236</f>
        <v>0</v>
      </c>
      <c r="B235" s="1">
        <f>Levels!B236</f>
        <v>0</v>
      </c>
      <c r="C235" s="15">
        <f>IF(AND(E235=0,F235=1),Levels!C236,'2014-2015'!AW235)</f>
        <v>0</v>
      </c>
      <c r="D235" s="1">
        <f>Levels!G236</f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 t="e">
        <f>Levels!AF236</f>
        <v>#N/A</v>
      </c>
      <c r="K235" s="1" t="e">
        <f>Levels!AG236</f>
        <v>#N/A</v>
      </c>
      <c r="L235" s="1" t="e">
        <f t="shared" si="38"/>
        <v>#N/A</v>
      </c>
      <c r="M235" s="19">
        <f>IF(D235=1,Inputs!$J$25,IF(D235=2,Inputs!$J$26,IF(D235=3,Inputs!$J$27,IF(D235=4,Inputs!$J$28,0))))</f>
        <v>0</v>
      </c>
      <c r="N235" s="19">
        <f>IF(D235=1,Inputs!$J$42,IF(D235=2,Inputs!$J$43,IF(D235=3,Inputs!$J$44,IF(D235=4,Inputs!$J$45,0))))</f>
        <v>0</v>
      </c>
      <c r="O235" s="19">
        <f>IF(D235=1,Inputs!$K$25,IF(D235=2,Inputs!$K$26,IF(D235=3,Inputs!$K$27,IF(D235=4,Inputs!$K$28,0))))</f>
        <v>0</v>
      </c>
      <c r="P235" s="19">
        <f>IF(D235=1,Inputs!$K$42,IF(D235=2,Inputs!$K$43,IF(D235=3,Inputs!$K$44,IF(D235=4,Inputs!$K$45,0))))</f>
        <v>0</v>
      </c>
      <c r="Q235" s="19">
        <f>IF(AND(D235=1,G235=1),Inputs!$L$25,IF(AND(D235=2,G235=1),Inputs!$L$26,IF(AND(D235=3,G235=1),Inputs!$L$27,IF(AND(D235=4,G235=1),Inputs!$L$28,0))))</f>
        <v>0</v>
      </c>
      <c r="R235" s="19">
        <f>IF(AND(D235=1,G235=1),Inputs!$L$42,IF(AND(D235=2,G235=1),Inputs!$L$43,IF(AND(D235=3,G235=1),Inputs!$L$44,IF(AND(D235=4,G235=1),Inputs!$L$45,0))))</f>
        <v>0</v>
      </c>
      <c r="S235" s="19">
        <f>IF(AND(D235=1,H235=1),Inputs!$M$25,IF(AND(D235=2,H235=1),Inputs!$M$26,IF(AND(D235=3,H235=1),Inputs!$M$27,IF(AND(D235=4,H235=1),Inputs!$M$28,0))))</f>
        <v>0</v>
      </c>
      <c r="T235" s="19">
        <f>IF(AND(D235=1,H235=1),Inputs!$M$42,IF(AND(D235=2,H235=1),Inputs!$M$43,IF(AND(D235=3,H235=1),Inputs!$M$44,IF(AND(D235=4,H235=1),Inputs!$M$45,0))))</f>
        <v>0</v>
      </c>
      <c r="U235" s="19">
        <f>IF(AND(D235=1,I235=1),Inputs!$N$25,IF(AND(D235=2,I235=1),Inputs!$N$26,IF(AND(D235=3,I235=1),Inputs!$N$27,IF(AND(D235=4,I235=1),Inputs!$N$28,0))))</f>
        <v>0</v>
      </c>
      <c r="V235" s="19">
        <f>IF(AND(D235=1,I235=1),Inputs!$N$42,IF(AND(D235=2,I235=1),Inputs!$N$43,IF(AND(D235=3,I235=1),Inputs!$N$44,IF(AND(D235=4,I235=1),Inputs!$N$45,0))))</f>
        <v>0</v>
      </c>
      <c r="W235" s="19">
        <f>IF(D235=1,Inputs!$J$34,IF(D235=2,Inputs!$J$35,IF(D235=3,Inputs!$J$36,IF(D235=4,Inputs!$J$37,0))))</f>
        <v>0</v>
      </c>
      <c r="X235" s="19">
        <f>IF(D235=1,Inputs!$J$51,IF(D235=2,Inputs!$J$52,IF(D235=3,Inputs!$J$53,IF(D235=4,Inputs!$J$54,0))))</f>
        <v>0</v>
      </c>
      <c r="Y235" s="19">
        <f>IF(D235=1,Inputs!$K$34,IF(D235=2,Inputs!$K$35,IF(D235=3,Inputs!$K$36,IF(D235=4,Inputs!$K$37,0))))</f>
        <v>0</v>
      </c>
      <c r="Z235" s="19">
        <f>IF(D235=1,Inputs!$K$51,IF(D235=2,Inputs!$K$52,IF(D235=3,Inputs!$K$53,IF(D235=4,Inputs!$K$54,0))))</f>
        <v>0</v>
      </c>
      <c r="AA235" s="19">
        <f>IF(AND(D235=1,G235=1),Inputs!$L$34,IF(AND(D235=2,G235=1),Inputs!$L$35,IF(AND(D235=3,G235=1),Inputs!$L$36,IF(AND(D235=4,G235=1),Inputs!$L$37,0))))</f>
        <v>0</v>
      </c>
      <c r="AB235" s="19">
        <f>IF(AND(D235=1,G235=1),Inputs!$L$51,IF(AND(D235=2,G235=1),Inputs!$L$52,IF(AND(D235=3,G235=1),Inputs!$L$53,IF(AND(D235=4,G235=1),Inputs!$L$54,0))))</f>
        <v>0</v>
      </c>
      <c r="AC235" s="19">
        <f>IF(AND(D235=1,H235=1),Inputs!$M$34,IF(AND(D235=2,H235=1),Inputs!$M$35,IF(AND(D235=3,H235=1),Inputs!$M$36,IF(AND(D235=4,H235=1),Inputs!$M$37,0))))</f>
        <v>0</v>
      </c>
      <c r="AD235" s="19">
        <f>IF(AND(D235=1,H235=1),Inputs!$M$51,IF(AND(D235=2,H235=1),Inputs!$M$52,IF(AND(D235=3,H235=1),Inputs!$M$53,IF(AND(D235=4,H235=1),Inputs!$M$54,0))))</f>
        <v>0</v>
      </c>
      <c r="AE235" s="19">
        <f>IF(AND(D235=1,I235=1),Inputs!$N$34,IF(AND(D235=2,I235=1),Inputs!$N$35,IF(AND(D235=3,I235=1),Inputs!$N$36,IF(AND(D235=4,I235=1),Inputs!$N$37,0))))</f>
        <v>0</v>
      </c>
      <c r="AF235" s="19">
        <f>IF(AND(D235=1,I235=1),Inputs!$N$51,IF(AND(D235=2,I235=1),Inputs!$N$52,IF(AND(D235=3,I235=1),Inputs!$N$53,IF(AND(D235=4,I235=1),Inputs!$N$54,0))))</f>
        <v>0</v>
      </c>
      <c r="AG235" s="19" t="e">
        <f t="shared" si="39"/>
        <v>#N/A</v>
      </c>
      <c r="AH235" s="19" t="e">
        <f t="shared" si="40"/>
        <v>#N/A</v>
      </c>
      <c r="AI235" s="19" t="e">
        <f t="shared" si="41"/>
        <v>#N/A</v>
      </c>
      <c r="AJ235" s="19" t="e">
        <f>IF(K235=2,Inputs!$B$7,IF(K235=3,Inputs!$B$8,IF(K235=4,Inputs!$B$9,IF(K235=5,Inputs!$B$10,IF(K235=6,Inputs!$B$11)))))</f>
        <v>#N/A</v>
      </c>
      <c r="AK235" s="19">
        <f>Inputs!$B$65+C235</f>
        <v>500</v>
      </c>
      <c r="AL235" s="19" t="e">
        <f t="shared" si="42"/>
        <v>#N/A</v>
      </c>
      <c r="AM235" s="19" t="e">
        <f t="shared" si="43"/>
        <v>#N/A</v>
      </c>
      <c r="AN235" s="19" t="e">
        <f t="shared" si="33"/>
        <v>#N/A</v>
      </c>
      <c r="AO235" s="19" t="e">
        <f t="shared" si="34"/>
        <v>#N/A</v>
      </c>
      <c r="AP235" s="19" t="e">
        <f t="shared" si="35"/>
        <v>#N/A</v>
      </c>
      <c r="AQ235" s="22">
        <f t="shared" si="36"/>
        <v>0</v>
      </c>
      <c r="AR235" s="22">
        <f t="shared" si="37"/>
        <v>0</v>
      </c>
      <c r="AS235" s="22">
        <f>IF(AND(AQ235&gt;=Inputs!$B$15,D235=2),MAX(C235,Inputs!$B$15),AQ235)</f>
        <v>0</v>
      </c>
      <c r="AT235" s="22">
        <f>IF(AND(AR235&gt;=Inputs!$B$15,D235=2),MAX(C235,Inputs!$B$15),AR235)</f>
        <v>0</v>
      </c>
      <c r="AU235" s="22">
        <f>IF(AND(AS235&gt;=Inputs!$B$16,D235&lt;4),MAX(C235,Inputs!$B$16),AS235)</f>
        <v>0</v>
      </c>
      <c r="AV235" s="22">
        <f>IF(AND(AT235&gt;=Inputs!$B$16,D235&lt;4),MAX(C235,Inputs!$B$16),AT235)</f>
        <v>0</v>
      </c>
      <c r="AW235" s="20">
        <f>IF(AU235&gt;Inputs!$B$17,Inputs!$B$17,AU235)</f>
        <v>0</v>
      </c>
      <c r="AX235" s="20">
        <f>IF(AV235&gt;Inputs!$B$17,Inputs!$B$17,AV235)</f>
        <v>0</v>
      </c>
    </row>
    <row r="236" spans="1:50" x14ac:dyDescent="0.25">
      <c r="A236" s="1">
        <f>Levels!A237</f>
        <v>0</v>
      </c>
      <c r="B236" s="1">
        <f>Levels!B237</f>
        <v>0</v>
      </c>
      <c r="C236" s="15">
        <f>IF(AND(E236=0,F236=1),Levels!C237,'2014-2015'!AW236)</f>
        <v>0</v>
      </c>
      <c r="D236" s="1">
        <f>Levels!G237</f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 t="e">
        <f>Levels!AF237</f>
        <v>#N/A</v>
      </c>
      <c r="K236" s="1" t="e">
        <f>Levels!AG237</f>
        <v>#N/A</v>
      </c>
      <c r="L236" s="1" t="e">
        <f t="shared" si="38"/>
        <v>#N/A</v>
      </c>
      <c r="M236" s="19">
        <f>IF(D236=1,Inputs!$J$25,IF(D236=2,Inputs!$J$26,IF(D236=3,Inputs!$J$27,IF(D236=4,Inputs!$J$28,0))))</f>
        <v>0</v>
      </c>
      <c r="N236" s="19">
        <f>IF(D236=1,Inputs!$J$42,IF(D236=2,Inputs!$J$43,IF(D236=3,Inputs!$J$44,IF(D236=4,Inputs!$J$45,0))))</f>
        <v>0</v>
      </c>
      <c r="O236" s="19">
        <f>IF(D236=1,Inputs!$K$25,IF(D236=2,Inputs!$K$26,IF(D236=3,Inputs!$K$27,IF(D236=4,Inputs!$K$28,0))))</f>
        <v>0</v>
      </c>
      <c r="P236" s="19">
        <f>IF(D236=1,Inputs!$K$42,IF(D236=2,Inputs!$K$43,IF(D236=3,Inputs!$K$44,IF(D236=4,Inputs!$K$45,0))))</f>
        <v>0</v>
      </c>
      <c r="Q236" s="19">
        <f>IF(AND(D236=1,G236=1),Inputs!$L$25,IF(AND(D236=2,G236=1),Inputs!$L$26,IF(AND(D236=3,G236=1),Inputs!$L$27,IF(AND(D236=4,G236=1),Inputs!$L$28,0))))</f>
        <v>0</v>
      </c>
      <c r="R236" s="19">
        <f>IF(AND(D236=1,G236=1),Inputs!$L$42,IF(AND(D236=2,G236=1),Inputs!$L$43,IF(AND(D236=3,G236=1),Inputs!$L$44,IF(AND(D236=4,G236=1),Inputs!$L$45,0))))</f>
        <v>0</v>
      </c>
      <c r="S236" s="19">
        <f>IF(AND(D236=1,H236=1),Inputs!$M$25,IF(AND(D236=2,H236=1),Inputs!$M$26,IF(AND(D236=3,H236=1),Inputs!$M$27,IF(AND(D236=4,H236=1),Inputs!$M$28,0))))</f>
        <v>0</v>
      </c>
      <c r="T236" s="19">
        <f>IF(AND(D236=1,H236=1),Inputs!$M$42,IF(AND(D236=2,H236=1),Inputs!$M$43,IF(AND(D236=3,H236=1),Inputs!$M$44,IF(AND(D236=4,H236=1),Inputs!$M$45,0))))</f>
        <v>0</v>
      </c>
      <c r="U236" s="19">
        <f>IF(AND(D236=1,I236=1),Inputs!$N$25,IF(AND(D236=2,I236=1),Inputs!$N$26,IF(AND(D236=3,I236=1),Inputs!$N$27,IF(AND(D236=4,I236=1),Inputs!$N$28,0))))</f>
        <v>0</v>
      </c>
      <c r="V236" s="19">
        <f>IF(AND(D236=1,I236=1),Inputs!$N$42,IF(AND(D236=2,I236=1),Inputs!$N$43,IF(AND(D236=3,I236=1),Inputs!$N$44,IF(AND(D236=4,I236=1),Inputs!$N$45,0))))</f>
        <v>0</v>
      </c>
      <c r="W236" s="19">
        <f>IF(D236=1,Inputs!$J$34,IF(D236=2,Inputs!$J$35,IF(D236=3,Inputs!$J$36,IF(D236=4,Inputs!$J$37,0))))</f>
        <v>0</v>
      </c>
      <c r="X236" s="19">
        <f>IF(D236=1,Inputs!$J$51,IF(D236=2,Inputs!$J$52,IF(D236=3,Inputs!$J$53,IF(D236=4,Inputs!$J$54,0))))</f>
        <v>0</v>
      </c>
      <c r="Y236" s="19">
        <f>IF(D236=1,Inputs!$K$34,IF(D236=2,Inputs!$K$35,IF(D236=3,Inputs!$K$36,IF(D236=4,Inputs!$K$37,0))))</f>
        <v>0</v>
      </c>
      <c r="Z236" s="19">
        <f>IF(D236=1,Inputs!$K$51,IF(D236=2,Inputs!$K$52,IF(D236=3,Inputs!$K$53,IF(D236=4,Inputs!$K$54,0))))</f>
        <v>0</v>
      </c>
      <c r="AA236" s="19">
        <f>IF(AND(D236=1,G236=1),Inputs!$L$34,IF(AND(D236=2,G236=1),Inputs!$L$35,IF(AND(D236=3,G236=1),Inputs!$L$36,IF(AND(D236=4,G236=1),Inputs!$L$37,0))))</f>
        <v>0</v>
      </c>
      <c r="AB236" s="19">
        <f>IF(AND(D236=1,G236=1),Inputs!$L$51,IF(AND(D236=2,G236=1),Inputs!$L$52,IF(AND(D236=3,G236=1),Inputs!$L$53,IF(AND(D236=4,G236=1),Inputs!$L$54,0))))</f>
        <v>0</v>
      </c>
      <c r="AC236" s="19">
        <f>IF(AND(D236=1,H236=1),Inputs!$M$34,IF(AND(D236=2,H236=1),Inputs!$M$35,IF(AND(D236=3,H236=1),Inputs!$M$36,IF(AND(D236=4,H236=1),Inputs!$M$37,0))))</f>
        <v>0</v>
      </c>
      <c r="AD236" s="19">
        <f>IF(AND(D236=1,H236=1),Inputs!$M$51,IF(AND(D236=2,H236=1),Inputs!$M$52,IF(AND(D236=3,H236=1),Inputs!$M$53,IF(AND(D236=4,H236=1),Inputs!$M$54,0))))</f>
        <v>0</v>
      </c>
      <c r="AE236" s="19">
        <f>IF(AND(D236=1,I236=1),Inputs!$N$34,IF(AND(D236=2,I236=1),Inputs!$N$35,IF(AND(D236=3,I236=1),Inputs!$N$36,IF(AND(D236=4,I236=1),Inputs!$N$37,0))))</f>
        <v>0</v>
      </c>
      <c r="AF236" s="19">
        <f>IF(AND(D236=1,I236=1),Inputs!$N$51,IF(AND(D236=2,I236=1),Inputs!$N$52,IF(AND(D236=3,I236=1),Inputs!$N$53,IF(AND(D236=4,I236=1),Inputs!$N$54,0))))</f>
        <v>0</v>
      </c>
      <c r="AG236" s="19" t="e">
        <f t="shared" si="39"/>
        <v>#N/A</v>
      </c>
      <c r="AH236" s="19" t="e">
        <f t="shared" si="40"/>
        <v>#N/A</v>
      </c>
      <c r="AI236" s="19" t="e">
        <f t="shared" si="41"/>
        <v>#N/A</v>
      </c>
      <c r="AJ236" s="19" t="e">
        <f>IF(K236=2,Inputs!$B$7,IF(K236=3,Inputs!$B$8,IF(K236=4,Inputs!$B$9,IF(K236=5,Inputs!$B$10,IF(K236=6,Inputs!$B$11)))))</f>
        <v>#N/A</v>
      </c>
      <c r="AK236" s="19">
        <f>Inputs!$B$65+C236</f>
        <v>500</v>
      </c>
      <c r="AL236" s="19" t="e">
        <f t="shared" si="42"/>
        <v>#N/A</v>
      </c>
      <c r="AM236" s="19" t="e">
        <f t="shared" si="43"/>
        <v>#N/A</v>
      </c>
      <c r="AN236" s="19" t="e">
        <f t="shared" si="33"/>
        <v>#N/A</v>
      </c>
      <c r="AO236" s="19" t="e">
        <f t="shared" si="34"/>
        <v>#N/A</v>
      </c>
      <c r="AP236" s="19" t="e">
        <f t="shared" si="35"/>
        <v>#N/A</v>
      </c>
      <c r="AQ236" s="22">
        <f t="shared" si="36"/>
        <v>0</v>
      </c>
      <c r="AR236" s="22">
        <f t="shared" si="37"/>
        <v>0</v>
      </c>
      <c r="AS236" s="22">
        <f>IF(AND(AQ236&gt;=Inputs!$B$15,D236=2),MAX(C236,Inputs!$B$15),AQ236)</f>
        <v>0</v>
      </c>
      <c r="AT236" s="22">
        <f>IF(AND(AR236&gt;=Inputs!$B$15,D236=2),MAX(C236,Inputs!$B$15),AR236)</f>
        <v>0</v>
      </c>
      <c r="AU236" s="22">
        <f>IF(AND(AS236&gt;=Inputs!$B$16,D236&lt;4),MAX(C236,Inputs!$B$16),AS236)</f>
        <v>0</v>
      </c>
      <c r="AV236" s="22">
        <f>IF(AND(AT236&gt;=Inputs!$B$16,D236&lt;4),MAX(C236,Inputs!$B$16),AT236)</f>
        <v>0</v>
      </c>
      <c r="AW236" s="20">
        <f>IF(AU236&gt;Inputs!$B$17,Inputs!$B$17,AU236)</f>
        <v>0</v>
      </c>
      <c r="AX236" s="20">
        <f>IF(AV236&gt;Inputs!$B$17,Inputs!$B$17,AV236)</f>
        <v>0</v>
      </c>
    </row>
    <row r="237" spans="1:50" x14ac:dyDescent="0.25">
      <c r="A237" s="1">
        <f>Levels!A238</f>
        <v>0</v>
      </c>
      <c r="B237" s="1">
        <f>Levels!B238</f>
        <v>0</v>
      </c>
      <c r="C237" s="15">
        <f>IF(AND(E237=0,F237=1),Levels!C238,'2014-2015'!AW237)</f>
        <v>0</v>
      </c>
      <c r="D237" s="1">
        <f>Levels!G238</f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 t="e">
        <f>Levels!AF238</f>
        <v>#N/A</v>
      </c>
      <c r="K237" s="1" t="e">
        <f>Levels!AG238</f>
        <v>#N/A</v>
      </c>
      <c r="L237" s="1" t="e">
        <f t="shared" si="38"/>
        <v>#N/A</v>
      </c>
      <c r="M237" s="19">
        <f>IF(D237=1,Inputs!$J$25,IF(D237=2,Inputs!$J$26,IF(D237=3,Inputs!$J$27,IF(D237=4,Inputs!$J$28,0))))</f>
        <v>0</v>
      </c>
      <c r="N237" s="19">
        <f>IF(D237=1,Inputs!$J$42,IF(D237=2,Inputs!$J$43,IF(D237=3,Inputs!$J$44,IF(D237=4,Inputs!$J$45,0))))</f>
        <v>0</v>
      </c>
      <c r="O237" s="19">
        <f>IF(D237=1,Inputs!$K$25,IF(D237=2,Inputs!$K$26,IF(D237=3,Inputs!$K$27,IF(D237=4,Inputs!$K$28,0))))</f>
        <v>0</v>
      </c>
      <c r="P237" s="19">
        <f>IF(D237=1,Inputs!$K$42,IF(D237=2,Inputs!$K$43,IF(D237=3,Inputs!$K$44,IF(D237=4,Inputs!$K$45,0))))</f>
        <v>0</v>
      </c>
      <c r="Q237" s="19">
        <f>IF(AND(D237=1,G237=1),Inputs!$L$25,IF(AND(D237=2,G237=1),Inputs!$L$26,IF(AND(D237=3,G237=1),Inputs!$L$27,IF(AND(D237=4,G237=1),Inputs!$L$28,0))))</f>
        <v>0</v>
      </c>
      <c r="R237" s="19">
        <f>IF(AND(D237=1,G237=1),Inputs!$L$42,IF(AND(D237=2,G237=1),Inputs!$L$43,IF(AND(D237=3,G237=1),Inputs!$L$44,IF(AND(D237=4,G237=1),Inputs!$L$45,0))))</f>
        <v>0</v>
      </c>
      <c r="S237" s="19">
        <f>IF(AND(D237=1,H237=1),Inputs!$M$25,IF(AND(D237=2,H237=1),Inputs!$M$26,IF(AND(D237=3,H237=1),Inputs!$M$27,IF(AND(D237=4,H237=1),Inputs!$M$28,0))))</f>
        <v>0</v>
      </c>
      <c r="T237" s="19">
        <f>IF(AND(D237=1,H237=1),Inputs!$M$42,IF(AND(D237=2,H237=1),Inputs!$M$43,IF(AND(D237=3,H237=1),Inputs!$M$44,IF(AND(D237=4,H237=1),Inputs!$M$45,0))))</f>
        <v>0</v>
      </c>
      <c r="U237" s="19">
        <f>IF(AND(D237=1,I237=1),Inputs!$N$25,IF(AND(D237=2,I237=1),Inputs!$N$26,IF(AND(D237=3,I237=1),Inputs!$N$27,IF(AND(D237=4,I237=1),Inputs!$N$28,0))))</f>
        <v>0</v>
      </c>
      <c r="V237" s="19">
        <f>IF(AND(D237=1,I237=1),Inputs!$N$42,IF(AND(D237=2,I237=1),Inputs!$N$43,IF(AND(D237=3,I237=1),Inputs!$N$44,IF(AND(D237=4,I237=1),Inputs!$N$45,0))))</f>
        <v>0</v>
      </c>
      <c r="W237" s="19">
        <f>IF(D237=1,Inputs!$J$34,IF(D237=2,Inputs!$J$35,IF(D237=3,Inputs!$J$36,IF(D237=4,Inputs!$J$37,0))))</f>
        <v>0</v>
      </c>
      <c r="X237" s="19">
        <f>IF(D237=1,Inputs!$J$51,IF(D237=2,Inputs!$J$52,IF(D237=3,Inputs!$J$53,IF(D237=4,Inputs!$J$54,0))))</f>
        <v>0</v>
      </c>
      <c r="Y237" s="19">
        <f>IF(D237=1,Inputs!$K$34,IF(D237=2,Inputs!$K$35,IF(D237=3,Inputs!$K$36,IF(D237=4,Inputs!$K$37,0))))</f>
        <v>0</v>
      </c>
      <c r="Z237" s="19">
        <f>IF(D237=1,Inputs!$K$51,IF(D237=2,Inputs!$K$52,IF(D237=3,Inputs!$K$53,IF(D237=4,Inputs!$K$54,0))))</f>
        <v>0</v>
      </c>
      <c r="AA237" s="19">
        <f>IF(AND(D237=1,G237=1),Inputs!$L$34,IF(AND(D237=2,G237=1),Inputs!$L$35,IF(AND(D237=3,G237=1),Inputs!$L$36,IF(AND(D237=4,G237=1),Inputs!$L$37,0))))</f>
        <v>0</v>
      </c>
      <c r="AB237" s="19">
        <f>IF(AND(D237=1,G237=1),Inputs!$L$51,IF(AND(D237=2,G237=1),Inputs!$L$52,IF(AND(D237=3,G237=1),Inputs!$L$53,IF(AND(D237=4,G237=1),Inputs!$L$54,0))))</f>
        <v>0</v>
      </c>
      <c r="AC237" s="19">
        <f>IF(AND(D237=1,H237=1),Inputs!$M$34,IF(AND(D237=2,H237=1),Inputs!$M$35,IF(AND(D237=3,H237=1),Inputs!$M$36,IF(AND(D237=4,H237=1),Inputs!$M$37,0))))</f>
        <v>0</v>
      </c>
      <c r="AD237" s="19">
        <f>IF(AND(D237=1,H237=1),Inputs!$M$51,IF(AND(D237=2,H237=1),Inputs!$M$52,IF(AND(D237=3,H237=1),Inputs!$M$53,IF(AND(D237=4,H237=1),Inputs!$M$54,0))))</f>
        <v>0</v>
      </c>
      <c r="AE237" s="19">
        <f>IF(AND(D237=1,I237=1),Inputs!$N$34,IF(AND(D237=2,I237=1),Inputs!$N$35,IF(AND(D237=3,I237=1),Inputs!$N$36,IF(AND(D237=4,I237=1),Inputs!$N$37,0))))</f>
        <v>0</v>
      </c>
      <c r="AF237" s="19">
        <f>IF(AND(D237=1,I237=1),Inputs!$N$51,IF(AND(D237=2,I237=1),Inputs!$N$52,IF(AND(D237=3,I237=1),Inputs!$N$53,IF(AND(D237=4,I237=1),Inputs!$N$54,0))))</f>
        <v>0</v>
      </c>
      <c r="AG237" s="19" t="e">
        <f t="shared" si="39"/>
        <v>#N/A</v>
      </c>
      <c r="AH237" s="19" t="e">
        <f t="shared" si="40"/>
        <v>#N/A</v>
      </c>
      <c r="AI237" s="19" t="e">
        <f t="shared" si="41"/>
        <v>#N/A</v>
      </c>
      <c r="AJ237" s="19" t="e">
        <f>IF(K237=2,Inputs!$B$7,IF(K237=3,Inputs!$B$8,IF(K237=4,Inputs!$B$9,IF(K237=5,Inputs!$B$10,IF(K237=6,Inputs!$B$11)))))</f>
        <v>#N/A</v>
      </c>
      <c r="AK237" s="19">
        <f>Inputs!$B$65+C237</f>
        <v>500</v>
      </c>
      <c r="AL237" s="19" t="e">
        <f t="shared" si="42"/>
        <v>#N/A</v>
      </c>
      <c r="AM237" s="19" t="e">
        <f t="shared" si="43"/>
        <v>#N/A</v>
      </c>
      <c r="AN237" s="19" t="e">
        <f t="shared" si="33"/>
        <v>#N/A</v>
      </c>
      <c r="AO237" s="19" t="e">
        <f t="shared" si="34"/>
        <v>#N/A</v>
      </c>
      <c r="AP237" s="19" t="e">
        <f t="shared" si="35"/>
        <v>#N/A</v>
      </c>
      <c r="AQ237" s="22">
        <f t="shared" si="36"/>
        <v>0</v>
      </c>
      <c r="AR237" s="22">
        <f t="shared" si="37"/>
        <v>0</v>
      </c>
      <c r="AS237" s="22">
        <f>IF(AND(AQ237&gt;=Inputs!$B$15,D237=2),MAX(C237,Inputs!$B$15),AQ237)</f>
        <v>0</v>
      </c>
      <c r="AT237" s="22">
        <f>IF(AND(AR237&gt;=Inputs!$B$15,D237=2),MAX(C237,Inputs!$B$15),AR237)</f>
        <v>0</v>
      </c>
      <c r="AU237" s="22">
        <f>IF(AND(AS237&gt;=Inputs!$B$16,D237&lt;4),MAX(C237,Inputs!$B$16),AS237)</f>
        <v>0</v>
      </c>
      <c r="AV237" s="22">
        <f>IF(AND(AT237&gt;=Inputs!$B$16,D237&lt;4),MAX(C237,Inputs!$B$16),AT237)</f>
        <v>0</v>
      </c>
      <c r="AW237" s="20">
        <f>IF(AU237&gt;Inputs!$B$17,Inputs!$B$17,AU237)</f>
        <v>0</v>
      </c>
      <c r="AX237" s="20">
        <f>IF(AV237&gt;Inputs!$B$17,Inputs!$B$17,AV237)</f>
        <v>0</v>
      </c>
    </row>
    <row r="238" spans="1:50" x14ac:dyDescent="0.25">
      <c r="A238" s="1">
        <f>Levels!A239</f>
        <v>0</v>
      </c>
      <c r="B238" s="1">
        <f>Levels!B239</f>
        <v>0</v>
      </c>
      <c r="C238" s="15">
        <f>IF(AND(E238=0,F238=1),Levels!C239,'2014-2015'!AW238)</f>
        <v>0</v>
      </c>
      <c r="D238" s="1">
        <f>Levels!G239</f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 t="e">
        <f>Levels!AF239</f>
        <v>#N/A</v>
      </c>
      <c r="K238" s="1" t="e">
        <f>Levels!AG239</f>
        <v>#N/A</v>
      </c>
      <c r="L238" s="1" t="e">
        <f t="shared" si="38"/>
        <v>#N/A</v>
      </c>
      <c r="M238" s="19">
        <f>IF(D238=1,Inputs!$J$25,IF(D238=2,Inputs!$J$26,IF(D238=3,Inputs!$J$27,IF(D238=4,Inputs!$J$28,0))))</f>
        <v>0</v>
      </c>
      <c r="N238" s="19">
        <f>IF(D238=1,Inputs!$J$42,IF(D238=2,Inputs!$J$43,IF(D238=3,Inputs!$J$44,IF(D238=4,Inputs!$J$45,0))))</f>
        <v>0</v>
      </c>
      <c r="O238" s="19">
        <f>IF(D238=1,Inputs!$K$25,IF(D238=2,Inputs!$K$26,IF(D238=3,Inputs!$K$27,IF(D238=4,Inputs!$K$28,0))))</f>
        <v>0</v>
      </c>
      <c r="P238" s="19">
        <f>IF(D238=1,Inputs!$K$42,IF(D238=2,Inputs!$K$43,IF(D238=3,Inputs!$K$44,IF(D238=4,Inputs!$K$45,0))))</f>
        <v>0</v>
      </c>
      <c r="Q238" s="19">
        <f>IF(AND(D238=1,G238=1),Inputs!$L$25,IF(AND(D238=2,G238=1),Inputs!$L$26,IF(AND(D238=3,G238=1),Inputs!$L$27,IF(AND(D238=4,G238=1),Inputs!$L$28,0))))</f>
        <v>0</v>
      </c>
      <c r="R238" s="19">
        <f>IF(AND(D238=1,G238=1),Inputs!$L$42,IF(AND(D238=2,G238=1),Inputs!$L$43,IF(AND(D238=3,G238=1),Inputs!$L$44,IF(AND(D238=4,G238=1),Inputs!$L$45,0))))</f>
        <v>0</v>
      </c>
      <c r="S238" s="19">
        <f>IF(AND(D238=1,H238=1),Inputs!$M$25,IF(AND(D238=2,H238=1),Inputs!$M$26,IF(AND(D238=3,H238=1),Inputs!$M$27,IF(AND(D238=4,H238=1),Inputs!$M$28,0))))</f>
        <v>0</v>
      </c>
      <c r="T238" s="19">
        <f>IF(AND(D238=1,H238=1),Inputs!$M$42,IF(AND(D238=2,H238=1),Inputs!$M$43,IF(AND(D238=3,H238=1),Inputs!$M$44,IF(AND(D238=4,H238=1),Inputs!$M$45,0))))</f>
        <v>0</v>
      </c>
      <c r="U238" s="19">
        <f>IF(AND(D238=1,I238=1),Inputs!$N$25,IF(AND(D238=2,I238=1),Inputs!$N$26,IF(AND(D238=3,I238=1),Inputs!$N$27,IF(AND(D238=4,I238=1),Inputs!$N$28,0))))</f>
        <v>0</v>
      </c>
      <c r="V238" s="19">
        <f>IF(AND(D238=1,I238=1),Inputs!$N$42,IF(AND(D238=2,I238=1),Inputs!$N$43,IF(AND(D238=3,I238=1),Inputs!$N$44,IF(AND(D238=4,I238=1),Inputs!$N$45,0))))</f>
        <v>0</v>
      </c>
      <c r="W238" s="19">
        <f>IF(D238=1,Inputs!$J$34,IF(D238=2,Inputs!$J$35,IF(D238=3,Inputs!$J$36,IF(D238=4,Inputs!$J$37,0))))</f>
        <v>0</v>
      </c>
      <c r="X238" s="19">
        <f>IF(D238=1,Inputs!$J$51,IF(D238=2,Inputs!$J$52,IF(D238=3,Inputs!$J$53,IF(D238=4,Inputs!$J$54,0))))</f>
        <v>0</v>
      </c>
      <c r="Y238" s="19">
        <f>IF(D238=1,Inputs!$K$34,IF(D238=2,Inputs!$K$35,IF(D238=3,Inputs!$K$36,IF(D238=4,Inputs!$K$37,0))))</f>
        <v>0</v>
      </c>
      <c r="Z238" s="19">
        <f>IF(D238=1,Inputs!$K$51,IF(D238=2,Inputs!$K$52,IF(D238=3,Inputs!$K$53,IF(D238=4,Inputs!$K$54,0))))</f>
        <v>0</v>
      </c>
      <c r="AA238" s="19">
        <f>IF(AND(D238=1,G238=1),Inputs!$L$34,IF(AND(D238=2,G238=1),Inputs!$L$35,IF(AND(D238=3,G238=1),Inputs!$L$36,IF(AND(D238=4,G238=1),Inputs!$L$37,0))))</f>
        <v>0</v>
      </c>
      <c r="AB238" s="19">
        <f>IF(AND(D238=1,G238=1),Inputs!$L$51,IF(AND(D238=2,G238=1),Inputs!$L$52,IF(AND(D238=3,G238=1),Inputs!$L$53,IF(AND(D238=4,G238=1),Inputs!$L$54,0))))</f>
        <v>0</v>
      </c>
      <c r="AC238" s="19">
        <f>IF(AND(D238=1,H238=1),Inputs!$M$34,IF(AND(D238=2,H238=1),Inputs!$M$35,IF(AND(D238=3,H238=1),Inputs!$M$36,IF(AND(D238=4,H238=1),Inputs!$M$37,0))))</f>
        <v>0</v>
      </c>
      <c r="AD238" s="19">
        <f>IF(AND(D238=1,H238=1),Inputs!$M$51,IF(AND(D238=2,H238=1),Inputs!$M$52,IF(AND(D238=3,H238=1),Inputs!$M$53,IF(AND(D238=4,H238=1),Inputs!$M$54,0))))</f>
        <v>0</v>
      </c>
      <c r="AE238" s="19">
        <f>IF(AND(D238=1,I238=1),Inputs!$N$34,IF(AND(D238=2,I238=1),Inputs!$N$35,IF(AND(D238=3,I238=1),Inputs!$N$36,IF(AND(D238=4,I238=1),Inputs!$N$37,0))))</f>
        <v>0</v>
      </c>
      <c r="AF238" s="19">
        <f>IF(AND(D238=1,I238=1),Inputs!$N$51,IF(AND(D238=2,I238=1),Inputs!$N$52,IF(AND(D238=3,I238=1),Inputs!$N$53,IF(AND(D238=4,I238=1),Inputs!$N$54,0))))</f>
        <v>0</v>
      </c>
      <c r="AG238" s="19" t="e">
        <f t="shared" si="39"/>
        <v>#N/A</v>
      </c>
      <c r="AH238" s="19" t="e">
        <f t="shared" si="40"/>
        <v>#N/A</v>
      </c>
      <c r="AI238" s="19" t="e">
        <f t="shared" si="41"/>
        <v>#N/A</v>
      </c>
      <c r="AJ238" s="19" t="e">
        <f>IF(K238=2,Inputs!$B$7,IF(K238=3,Inputs!$B$8,IF(K238=4,Inputs!$B$9,IF(K238=5,Inputs!$B$10,IF(K238=6,Inputs!$B$11)))))</f>
        <v>#N/A</v>
      </c>
      <c r="AK238" s="19">
        <f>Inputs!$B$65+C238</f>
        <v>500</v>
      </c>
      <c r="AL238" s="19" t="e">
        <f t="shared" si="42"/>
        <v>#N/A</v>
      </c>
      <c r="AM238" s="19" t="e">
        <f t="shared" si="43"/>
        <v>#N/A</v>
      </c>
      <c r="AN238" s="19" t="e">
        <f t="shared" si="33"/>
        <v>#N/A</v>
      </c>
      <c r="AO238" s="19" t="e">
        <f t="shared" si="34"/>
        <v>#N/A</v>
      </c>
      <c r="AP238" s="19" t="e">
        <f t="shared" si="35"/>
        <v>#N/A</v>
      </c>
      <c r="AQ238" s="22">
        <f t="shared" si="36"/>
        <v>0</v>
      </c>
      <c r="AR238" s="22">
        <f t="shared" si="37"/>
        <v>0</v>
      </c>
      <c r="AS238" s="22">
        <f>IF(AND(AQ238&gt;=Inputs!$B$15,D238=2),MAX(C238,Inputs!$B$15),AQ238)</f>
        <v>0</v>
      </c>
      <c r="AT238" s="22">
        <f>IF(AND(AR238&gt;=Inputs!$B$15,D238=2),MAX(C238,Inputs!$B$15),AR238)</f>
        <v>0</v>
      </c>
      <c r="AU238" s="22">
        <f>IF(AND(AS238&gt;=Inputs!$B$16,D238&lt;4),MAX(C238,Inputs!$B$16),AS238)</f>
        <v>0</v>
      </c>
      <c r="AV238" s="22">
        <f>IF(AND(AT238&gt;=Inputs!$B$16,D238&lt;4),MAX(C238,Inputs!$B$16),AT238)</f>
        <v>0</v>
      </c>
      <c r="AW238" s="20">
        <f>IF(AU238&gt;Inputs!$B$17,Inputs!$B$17,AU238)</f>
        <v>0</v>
      </c>
      <c r="AX238" s="20">
        <f>IF(AV238&gt;Inputs!$B$17,Inputs!$B$17,AV238)</f>
        <v>0</v>
      </c>
    </row>
    <row r="239" spans="1:50" x14ac:dyDescent="0.25">
      <c r="A239" s="1">
        <f>Levels!A240</f>
        <v>0</v>
      </c>
      <c r="B239" s="1">
        <f>Levels!B240</f>
        <v>0</v>
      </c>
      <c r="C239" s="15">
        <f>IF(AND(E239=0,F239=1),Levels!C240,'2014-2015'!AW239)</f>
        <v>0</v>
      </c>
      <c r="D239" s="1">
        <f>Levels!G240</f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 t="e">
        <f>Levels!AF240</f>
        <v>#N/A</v>
      </c>
      <c r="K239" s="1" t="e">
        <f>Levels!AG240</f>
        <v>#N/A</v>
      </c>
      <c r="L239" s="1" t="e">
        <f t="shared" si="38"/>
        <v>#N/A</v>
      </c>
      <c r="M239" s="19">
        <f>IF(D239=1,Inputs!$J$25,IF(D239=2,Inputs!$J$26,IF(D239=3,Inputs!$J$27,IF(D239=4,Inputs!$J$28,0))))</f>
        <v>0</v>
      </c>
      <c r="N239" s="19">
        <f>IF(D239=1,Inputs!$J$42,IF(D239=2,Inputs!$J$43,IF(D239=3,Inputs!$J$44,IF(D239=4,Inputs!$J$45,0))))</f>
        <v>0</v>
      </c>
      <c r="O239" s="19">
        <f>IF(D239=1,Inputs!$K$25,IF(D239=2,Inputs!$K$26,IF(D239=3,Inputs!$K$27,IF(D239=4,Inputs!$K$28,0))))</f>
        <v>0</v>
      </c>
      <c r="P239" s="19">
        <f>IF(D239=1,Inputs!$K$42,IF(D239=2,Inputs!$K$43,IF(D239=3,Inputs!$K$44,IF(D239=4,Inputs!$K$45,0))))</f>
        <v>0</v>
      </c>
      <c r="Q239" s="19">
        <f>IF(AND(D239=1,G239=1),Inputs!$L$25,IF(AND(D239=2,G239=1),Inputs!$L$26,IF(AND(D239=3,G239=1),Inputs!$L$27,IF(AND(D239=4,G239=1),Inputs!$L$28,0))))</f>
        <v>0</v>
      </c>
      <c r="R239" s="19">
        <f>IF(AND(D239=1,G239=1),Inputs!$L$42,IF(AND(D239=2,G239=1),Inputs!$L$43,IF(AND(D239=3,G239=1),Inputs!$L$44,IF(AND(D239=4,G239=1),Inputs!$L$45,0))))</f>
        <v>0</v>
      </c>
      <c r="S239" s="19">
        <f>IF(AND(D239=1,H239=1),Inputs!$M$25,IF(AND(D239=2,H239=1),Inputs!$M$26,IF(AND(D239=3,H239=1),Inputs!$M$27,IF(AND(D239=4,H239=1),Inputs!$M$28,0))))</f>
        <v>0</v>
      </c>
      <c r="T239" s="19">
        <f>IF(AND(D239=1,H239=1),Inputs!$M$42,IF(AND(D239=2,H239=1),Inputs!$M$43,IF(AND(D239=3,H239=1),Inputs!$M$44,IF(AND(D239=4,H239=1),Inputs!$M$45,0))))</f>
        <v>0</v>
      </c>
      <c r="U239" s="19">
        <f>IF(AND(D239=1,I239=1),Inputs!$N$25,IF(AND(D239=2,I239=1),Inputs!$N$26,IF(AND(D239=3,I239=1),Inputs!$N$27,IF(AND(D239=4,I239=1),Inputs!$N$28,0))))</f>
        <v>0</v>
      </c>
      <c r="V239" s="19">
        <f>IF(AND(D239=1,I239=1),Inputs!$N$42,IF(AND(D239=2,I239=1),Inputs!$N$43,IF(AND(D239=3,I239=1),Inputs!$N$44,IF(AND(D239=4,I239=1),Inputs!$N$45,0))))</f>
        <v>0</v>
      </c>
      <c r="W239" s="19">
        <f>IF(D239=1,Inputs!$J$34,IF(D239=2,Inputs!$J$35,IF(D239=3,Inputs!$J$36,IF(D239=4,Inputs!$J$37,0))))</f>
        <v>0</v>
      </c>
      <c r="X239" s="19">
        <f>IF(D239=1,Inputs!$J$51,IF(D239=2,Inputs!$J$52,IF(D239=3,Inputs!$J$53,IF(D239=4,Inputs!$J$54,0))))</f>
        <v>0</v>
      </c>
      <c r="Y239" s="19">
        <f>IF(D239=1,Inputs!$K$34,IF(D239=2,Inputs!$K$35,IF(D239=3,Inputs!$K$36,IF(D239=4,Inputs!$K$37,0))))</f>
        <v>0</v>
      </c>
      <c r="Z239" s="19">
        <f>IF(D239=1,Inputs!$K$51,IF(D239=2,Inputs!$K$52,IF(D239=3,Inputs!$K$53,IF(D239=4,Inputs!$K$54,0))))</f>
        <v>0</v>
      </c>
      <c r="AA239" s="19">
        <f>IF(AND(D239=1,G239=1),Inputs!$L$34,IF(AND(D239=2,G239=1),Inputs!$L$35,IF(AND(D239=3,G239=1),Inputs!$L$36,IF(AND(D239=4,G239=1),Inputs!$L$37,0))))</f>
        <v>0</v>
      </c>
      <c r="AB239" s="19">
        <f>IF(AND(D239=1,G239=1),Inputs!$L$51,IF(AND(D239=2,G239=1),Inputs!$L$52,IF(AND(D239=3,G239=1),Inputs!$L$53,IF(AND(D239=4,G239=1),Inputs!$L$54,0))))</f>
        <v>0</v>
      </c>
      <c r="AC239" s="19">
        <f>IF(AND(D239=1,H239=1),Inputs!$M$34,IF(AND(D239=2,H239=1),Inputs!$M$35,IF(AND(D239=3,H239=1),Inputs!$M$36,IF(AND(D239=4,H239=1),Inputs!$M$37,0))))</f>
        <v>0</v>
      </c>
      <c r="AD239" s="19">
        <f>IF(AND(D239=1,H239=1),Inputs!$M$51,IF(AND(D239=2,H239=1),Inputs!$M$52,IF(AND(D239=3,H239=1),Inputs!$M$53,IF(AND(D239=4,H239=1),Inputs!$M$54,0))))</f>
        <v>0</v>
      </c>
      <c r="AE239" s="19">
        <f>IF(AND(D239=1,I239=1),Inputs!$N$34,IF(AND(D239=2,I239=1),Inputs!$N$35,IF(AND(D239=3,I239=1),Inputs!$N$36,IF(AND(D239=4,I239=1),Inputs!$N$37,0))))</f>
        <v>0</v>
      </c>
      <c r="AF239" s="19">
        <f>IF(AND(D239=1,I239=1),Inputs!$N$51,IF(AND(D239=2,I239=1),Inputs!$N$52,IF(AND(D239=3,I239=1),Inputs!$N$53,IF(AND(D239=4,I239=1),Inputs!$N$54,0))))</f>
        <v>0</v>
      </c>
      <c r="AG239" s="19" t="e">
        <f t="shared" si="39"/>
        <v>#N/A</v>
      </c>
      <c r="AH239" s="19" t="e">
        <f t="shared" si="40"/>
        <v>#N/A</v>
      </c>
      <c r="AI239" s="19" t="e">
        <f t="shared" si="41"/>
        <v>#N/A</v>
      </c>
      <c r="AJ239" s="19" t="e">
        <f>IF(K239=2,Inputs!$B$7,IF(K239=3,Inputs!$B$8,IF(K239=4,Inputs!$B$9,IF(K239=5,Inputs!$B$10,IF(K239=6,Inputs!$B$11)))))</f>
        <v>#N/A</v>
      </c>
      <c r="AK239" s="19">
        <f>Inputs!$B$65+C239</f>
        <v>500</v>
      </c>
      <c r="AL239" s="19" t="e">
        <f t="shared" si="42"/>
        <v>#N/A</v>
      </c>
      <c r="AM239" s="19" t="e">
        <f t="shared" si="43"/>
        <v>#N/A</v>
      </c>
      <c r="AN239" s="19" t="e">
        <f t="shared" si="33"/>
        <v>#N/A</v>
      </c>
      <c r="AO239" s="19" t="e">
        <f t="shared" si="34"/>
        <v>#N/A</v>
      </c>
      <c r="AP239" s="19" t="e">
        <f t="shared" si="35"/>
        <v>#N/A</v>
      </c>
      <c r="AQ239" s="22">
        <f t="shared" si="36"/>
        <v>0</v>
      </c>
      <c r="AR239" s="22">
        <f t="shared" si="37"/>
        <v>0</v>
      </c>
      <c r="AS239" s="22">
        <f>IF(AND(AQ239&gt;=Inputs!$B$15,D239=2),MAX(C239,Inputs!$B$15),AQ239)</f>
        <v>0</v>
      </c>
      <c r="AT239" s="22">
        <f>IF(AND(AR239&gt;=Inputs!$B$15,D239=2),MAX(C239,Inputs!$B$15),AR239)</f>
        <v>0</v>
      </c>
      <c r="AU239" s="22">
        <f>IF(AND(AS239&gt;=Inputs!$B$16,D239&lt;4),MAX(C239,Inputs!$B$16),AS239)</f>
        <v>0</v>
      </c>
      <c r="AV239" s="22">
        <f>IF(AND(AT239&gt;=Inputs!$B$16,D239&lt;4),MAX(C239,Inputs!$B$16),AT239)</f>
        <v>0</v>
      </c>
      <c r="AW239" s="20">
        <f>IF(AU239&gt;Inputs!$B$17,Inputs!$B$17,AU239)</f>
        <v>0</v>
      </c>
      <c r="AX239" s="20">
        <f>IF(AV239&gt;Inputs!$B$17,Inputs!$B$17,AV239)</f>
        <v>0</v>
      </c>
    </row>
    <row r="240" spans="1:50" x14ac:dyDescent="0.25">
      <c r="A240" s="1">
        <f>Levels!A241</f>
        <v>0</v>
      </c>
      <c r="B240" s="1">
        <f>Levels!B241</f>
        <v>0</v>
      </c>
      <c r="C240" s="15">
        <f>IF(AND(E240=0,F240=1),Levels!C241,'2014-2015'!AW240)</f>
        <v>0</v>
      </c>
      <c r="D240" s="1">
        <f>Levels!G241</f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 t="e">
        <f>Levels!AF241</f>
        <v>#N/A</v>
      </c>
      <c r="K240" s="1" t="e">
        <f>Levels!AG241</f>
        <v>#N/A</v>
      </c>
      <c r="L240" s="1" t="e">
        <f t="shared" si="38"/>
        <v>#N/A</v>
      </c>
      <c r="M240" s="19">
        <f>IF(D240=1,Inputs!$J$25,IF(D240=2,Inputs!$J$26,IF(D240=3,Inputs!$J$27,IF(D240=4,Inputs!$J$28,0))))</f>
        <v>0</v>
      </c>
      <c r="N240" s="19">
        <f>IF(D240=1,Inputs!$J$42,IF(D240=2,Inputs!$J$43,IF(D240=3,Inputs!$J$44,IF(D240=4,Inputs!$J$45,0))))</f>
        <v>0</v>
      </c>
      <c r="O240" s="19">
        <f>IF(D240=1,Inputs!$K$25,IF(D240=2,Inputs!$K$26,IF(D240=3,Inputs!$K$27,IF(D240=4,Inputs!$K$28,0))))</f>
        <v>0</v>
      </c>
      <c r="P240" s="19">
        <f>IF(D240=1,Inputs!$K$42,IF(D240=2,Inputs!$K$43,IF(D240=3,Inputs!$K$44,IF(D240=4,Inputs!$K$45,0))))</f>
        <v>0</v>
      </c>
      <c r="Q240" s="19">
        <f>IF(AND(D240=1,G240=1),Inputs!$L$25,IF(AND(D240=2,G240=1),Inputs!$L$26,IF(AND(D240=3,G240=1),Inputs!$L$27,IF(AND(D240=4,G240=1),Inputs!$L$28,0))))</f>
        <v>0</v>
      </c>
      <c r="R240" s="19">
        <f>IF(AND(D240=1,G240=1),Inputs!$L$42,IF(AND(D240=2,G240=1),Inputs!$L$43,IF(AND(D240=3,G240=1),Inputs!$L$44,IF(AND(D240=4,G240=1),Inputs!$L$45,0))))</f>
        <v>0</v>
      </c>
      <c r="S240" s="19">
        <f>IF(AND(D240=1,H240=1),Inputs!$M$25,IF(AND(D240=2,H240=1),Inputs!$M$26,IF(AND(D240=3,H240=1),Inputs!$M$27,IF(AND(D240=4,H240=1),Inputs!$M$28,0))))</f>
        <v>0</v>
      </c>
      <c r="T240" s="19">
        <f>IF(AND(D240=1,H240=1),Inputs!$M$42,IF(AND(D240=2,H240=1),Inputs!$M$43,IF(AND(D240=3,H240=1),Inputs!$M$44,IF(AND(D240=4,H240=1),Inputs!$M$45,0))))</f>
        <v>0</v>
      </c>
      <c r="U240" s="19">
        <f>IF(AND(D240=1,I240=1),Inputs!$N$25,IF(AND(D240=2,I240=1),Inputs!$N$26,IF(AND(D240=3,I240=1),Inputs!$N$27,IF(AND(D240=4,I240=1),Inputs!$N$28,0))))</f>
        <v>0</v>
      </c>
      <c r="V240" s="19">
        <f>IF(AND(D240=1,I240=1),Inputs!$N$42,IF(AND(D240=2,I240=1),Inputs!$N$43,IF(AND(D240=3,I240=1),Inputs!$N$44,IF(AND(D240=4,I240=1),Inputs!$N$45,0))))</f>
        <v>0</v>
      </c>
      <c r="W240" s="19">
        <f>IF(D240=1,Inputs!$J$34,IF(D240=2,Inputs!$J$35,IF(D240=3,Inputs!$J$36,IF(D240=4,Inputs!$J$37,0))))</f>
        <v>0</v>
      </c>
      <c r="X240" s="19">
        <f>IF(D240=1,Inputs!$J$51,IF(D240=2,Inputs!$J$52,IF(D240=3,Inputs!$J$53,IF(D240=4,Inputs!$J$54,0))))</f>
        <v>0</v>
      </c>
      <c r="Y240" s="19">
        <f>IF(D240=1,Inputs!$K$34,IF(D240=2,Inputs!$K$35,IF(D240=3,Inputs!$K$36,IF(D240=4,Inputs!$K$37,0))))</f>
        <v>0</v>
      </c>
      <c r="Z240" s="19">
        <f>IF(D240=1,Inputs!$K$51,IF(D240=2,Inputs!$K$52,IF(D240=3,Inputs!$K$53,IF(D240=4,Inputs!$K$54,0))))</f>
        <v>0</v>
      </c>
      <c r="AA240" s="19">
        <f>IF(AND(D240=1,G240=1),Inputs!$L$34,IF(AND(D240=2,G240=1),Inputs!$L$35,IF(AND(D240=3,G240=1),Inputs!$L$36,IF(AND(D240=4,G240=1),Inputs!$L$37,0))))</f>
        <v>0</v>
      </c>
      <c r="AB240" s="19">
        <f>IF(AND(D240=1,G240=1),Inputs!$L$51,IF(AND(D240=2,G240=1),Inputs!$L$52,IF(AND(D240=3,G240=1),Inputs!$L$53,IF(AND(D240=4,G240=1),Inputs!$L$54,0))))</f>
        <v>0</v>
      </c>
      <c r="AC240" s="19">
        <f>IF(AND(D240=1,H240=1),Inputs!$M$34,IF(AND(D240=2,H240=1),Inputs!$M$35,IF(AND(D240=3,H240=1),Inputs!$M$36,IF(AND(D240=4,H240=1),Inputs!$M$37,0))))</f>
        <v>0</v>
      </c>
      <c r="AD240" s="19">
        <f>IF(AND(D240=1,H240=1),Inputs!$M$51,IF(AND(D240=2,H240=1),Inputs!$M$52,IF(AND(D240=3,H240=1),Inputs!$M$53,IF(AND(D240=4,H240=1),Inputs!$M$54,0))))</f>
        <v>0</v>
      </c>
      <c r="AE240" s="19">
        <f>IF(AND(D240=1,I240=1),Inputs!$N$34,IF(AND(D240=2,I240=1),Inputs!$N$35,IF(AND(D240=3,I240=1),Inputs!$N$36,IF(AND(D240=4,I240=1),Inputs!$N$37,0))))</f>
        <v>0</v>
      </c>
      <c r="AF240" s="19">
        <f>IF(AND(D240=1,I240=1),Inputs!$N$51,IF(AND(D240=2,I240=1),Inputs!$N$52,IF(AND(D240=3,I240=1),Inputs!$N$53,IF(AND(D240=4,I240=1),Inputs!$N$54,0))))</f>
        <v>0</v>
      </c>
      <c r="AG240" s="19" t="e">
        <f t="shared" si="39"/>
        <v>#N/A</v>
      </c>
      <c r="AH240" s="19" t="e">
        <f t="shared" si="40"/>
        <v>#N/A</v>
      </c>
      <c r="AI240" s="19" t="e">
        <f t="shared" si="41"/>
        <v>#N/A</v>
      </c>
      <c r="AJ240" s="19" t="e">
        <f>IF(K240=2,Inputs!$B$7,IF(K240=3,Inputs!$B$8,IF(K240=4,Inputs!$B$9,IF(K240=5,Inputs!$B$10,IF(K240=6,Inputs!$B$11)))))</f>
        <v>#N/A</v>
      </c>
      <c r="AK240" s="19">
        <f>Inputs!$B$65+C240</f>
        <v>500</v>
      </c>
      <c r="AL240" s="19" t="e">
        <f t="shared" si="42"/>
        <v>#N/A</v>
      </c>
      <c r="AM240" s="19" t="e">
        <f t="shared" si="43"/>
        <v>#N/A</v>
      </c>
      <c r="AN240" s="19" t="e">
        <f t="shared" si="33"/>
        <v>#N/A</v>
      </c>
      <c r="AO240" s="19" t="e">
        <f t="shared" si="34"/>
        <v>#N/A</v>
      </c>
      <c r="AP240" s="19" t="e">
        <f t="shared" si="35"/>
        <v>#N/A</v>
      </c>
      <c r="AQ240" s="22">
        <f t="shared" si="36"/>
        <v>0</v>
      </c>
      <c r="AR240" s="22">
        <f t="shared" si="37"/>
        <v>0</v>
      </c>
      <c r="AS240" s="22">
        <f>IF(AND(AQ240&gt;=Inputs!$B$15,D240=2),MAX(C240,Inputs!$B$15),AQ240)</f>
        <v>0</v>
      </c>
      <c r="AT240" s="22">
        <f>IF(AND(AR240&gt;=Inputs!$B$15,D240=2),MAX(C240,Inputs!$B$15),AR240)</f>
        <v>0</v>
      </c>
      <c r="AU240" s="22">
        <f>IF(AND(AS240&gt;=Inputs!$B$16,D240&lt;4),MAX(C240,Inputs!$B$16),AS240)</f>
        <v>0</v>
      </c>
      <c r="AV240" s="22">
        <f>IF(AND(AT240&gt;=Inputs!$B$16,D240&lt;4),MAX(C240,Inputs!$B$16),AT240)</f>
        <v>0</v>
      </c>
      <c r="AW240" s="20">
        <f>IF(AU240&gt;Inputs!$B$17,Inputs!$B$17,AU240)</f>
        <v>0</v>
      </c>
      <c r="AX240" s="20">
        <f>IF(AV240&gt;Inputs!$B$17,Inputs!$B$17,AV240)</f>
        <v>0</v>
      </c>
    </row>
    <row r="241" spans="1:50" x14ac:dyDescent="0.25">
      <c r="A241" s="1">
        <f>Levels!A242</f>
        <v>0</v>
      </c>
      <c r="B241" s="1">
        <f>Levels!B242</f>
        <v>0</v>
      </c>
      <c r="C241" s="15">
        <f>IF(AND(E241=0,F241=1),Levels!C242,'2014-2015'!AW241)</f>
        <v>0</v>
      </c>
      <c r="D241" s="1">
        <f>Levels!G242</f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 t="e">
        <f>Levels!AF242</f>
        <v>#N/A</v>
      </c>
      <c r="K241" s="1" t="e">
        <f>Levels!AG242</f>
        <v>#N/A</v>
      </c>
      <c r="L241" s="1" t="e">
        <f t="shared" si="38"/>
        <v>#N/A</v>
      </c>
      <c r="M241" s="19">
        <f>IF(D241=1,Inputs!$J$25,IF(D241=2,Inputs!$J$26,IF(D241=3,Inputs!$J$27,IF(D241=4,Inputs!$J$28,0))))</f>
        <v>0</v>
      </c>
      <c r="N241" s="19">
        <f>IF(D241=1,Inputs!$J$42,IF(D241=2,Inputs!$J$43,IF(D241=3,Inputs!$J$44,IF(D241=4,Inputs!$J$45,0))))</f>
        <v>0</v>
      </c>
      <c r="O241" s="19">
        <f>IF(D241=1,Inputs!$K$25,IF(D241=2,Inputs!$K$26,IF(D241=3,Inputs!$K$27,IF(D241=4,Inputs!$K$28,0))))</f>
        <v>0</v>
      </c>
      <c r="P241" s="19">
        <f>IF(D241=1,Inputs!$K$42,IF(D241=2,Inputs!$K$43,IF(D241=3,Inputs!$K$44,IF(D241=4,Inputs!$K$45,0))))</f>
        <v>0</v>
      </c>
      <c r="Q241" s="19">
        <f>IF(AND(D241=1,G241=1),Inputs!$L$25,IF(AND(D241=2,G241=1),Inputs!$L$26,IF(AND(D241=3,G241=1),Inputs!$L$27,IF(AND(D241=4,G241=1),Inputs!$L$28,0))))</f>
        <v>0</v>
      </c>
      <c r="R241" s="19">
        <f>IF(AND(D241=1,G241=1),Inputs!$L$42,IF(AND(D241=2,G241=1),Inputs!$L$43,IF(AND(D241=3,G241=1),Inputs!$L$44,IF(AND(D241=4,G241=1),Inputs!$L$45,0))))</f>
        <v>0</v>
      </c>
      <c r="S241" s="19">
        <f>IF(AND(D241=1,H241=1),Inputs!$M$25,IF(AND(D241=2,H241=1),Inputs!$M$26,IF(AND(D241=3,H241=1),Inputs!$M$27,IF(AND(D241=4,H241=1),Inputs!$M$28,0))))</f>
        <v>0</v>
      </c>
      <c r="T241" s="19">
        <f>IF(AND(D241=1,H241=1),Inputs!$M$42,IF(AND(D241=2,H241=1),Inputs!$M$43,IF(AND(D241=3,H241=1),Inputs!$M$44,IF(AND(D241=4,H241=1),Inputs!$M$45,0))))</f>
        <v>0</v>
      </c>
      <c r="U241" s="19">
        <f>IF(AND(D241=1,I241=1),Inputs!$N$25,IF(AND(D241=2,I241=1),Inputs!$N$26,IF(AND(D241=3,I241=1),Inputs!$N$27,IF(AND(D241=4,I241=1),Inputs!$N$28,0))))</f>
        <v>0</v>
      </c>
      <c r="V241" s="19">
        <f>IF(AND(D241=1,I241=1),Inputs!$N$42,IF(AND(D241=2,I241=1),Inputs!$N$43,IF(AND(D241=3,I241=1),Inputs!$N$44,IF(AND(D241=4,I241=1),Inputs!$N$45,0))))</f>
        <v>0</v>
      </c>
      <c r="W241" s="19">
        <f>IF(D241=1,Inputs!$J$34,IF(D241=2,Inputs!$J$35,IF(D241=3,Inputs!$J$36,IF(D241=4,Inputs!$J$37,0))))</f>
        <v>0</v>
      </c>
      <c r="X241" s="19">
        <f>IF(D241=1,Inputs!$J$51,IF(D241=2,Inputs!$J$52,IF(D241=3,Inputs!$J$53,IF(D241=4,Inputs!$J$54,0))))</f>
        <v>0</v>
      </c>
      <c r="Y241" s="19">
        <f>IF(D241=1,Inputs!$K$34,IF(D241=2,Inputs!$K$35,IF(D241=3,Inputs!$K$36,IF(D241=4,Inputs!$K$37,0))))</f>
        <v>0</v>
      </c>
      <c r="Z241" s="19">
        <f>IF(D241=1,Inputs!$K$51,IF(D241=2,Inputs!$K$52,IF(D241=3,Inputs!$K$53,IF(D241=4,Inputs!$K$54,0))))</f>
        <v>0</v>
      </c>
      <c r="AA241" s="19">
        <f>IF(AND(D241=1,G241=1),Inputs!$L$34,IF(AND(D241=2,G241=1),Inputs!$L$35,IF(AND(D241=3,G241=1),Inputs!$L$36,IF(AND(D241=4,G241=1),Inputs!$L$37,0))))</f>
        <v>0</v>
      </c>
      <c r="AB241" s="19">
        <f>IF(AND(D241=1,G241=1),Inputs!$L$51,IF(AND(D241=2,G241=1),Inputs!$L$52,IF(AND(D241=3,G241=1),Inputs!$L$53,IF(AND(D241=4,G241=1),Inputs!$L$54,0))))</f>
        <v>0</v>
      </c>
      <c r="AC241" s="19">
        <f>IF(AND(D241=1,H241=1),Inputs!$M$34,IF(AND(D241=2,H241=1),Inputs!$M$35,IF(AND(D241=3,H241=1),Inputs!$M$36,IF(AND(D241=4,H241=1),Inputs!$M$37,0))))</f>
        <v>0</v>
      </c>
      <c r="AD241" s="19">
        <f>IF(AND(D241=1,H241=1),Inputs!$M$51,IF(AND(D241=2,H241=1),Inputs!$M$52,IF(AND(D241=3,H241=1),Inputs!$M$53,IF(AND(D241=4,H241=1),Inputs!$M$54,0))))</f>
        <v>0</v>
      </c>
      <c r="AE241" s="19">
        <f>IF(AND(D241=1,I241=1),Inputs!$N$34,IF(AND(D241=2,I241=1),Inputs!$N$35,IF(AND(D241=3,I241=1),Inputs!$N$36,IF(AND(D241=4,I241=1),Inputs!$N$37,0))))</f>
        <v>0</v>
      </c>
      <c r="AF241" s="19">
        <f>IF(AND(D241=1,I241=1),Inputs!$N$51,IF(AND(D241=2,I241=1),Inputs!$N$52,IF(AND(D241=3,I241=1),Inputs!$N$53,IF(AND(D241=4,I241=1),Inputs!$N$54,0))))</f>
        <v>0</v>
      </c>
      <c r="AG241" s="19" t="e">
        <f t="shared" si="39"/>
        <v>#N/A</v>
      </c>
      <c r="AH241" s="19" t="e">
        <f t="shared" si="40"/>
        <v>#N/A</v>
      </c>
      <c r="AI241" s="19" t="e">
        <f t="shared" si="41"/>
        <v>#N/A</v>
      </c>
      <c r="AJ241" s="19" t="e">
        <f>IF(K241=2,Inputs!$B$7,IF(K241=3,Inputs!$B$8,IF(K241=4,Inputs!$B$9,IF(K241=5,Inputs!$B$10,IF(K241=6,Inputs!$B$11)))))</f>
        <v>#N/A</v>
      </c>
      <c r="AK241" s="19">
        <f>Inputs!$B$65+C241</f>
        <v>500</v>
      </c>
      <c r="AL241" s="19" t="e">
        <f t="shared" si="42"/>
        <v>#N/A</v>
      </c>
      <c r="AM241" s="19" t="e">
        <f t="shared" si="43"/>
        <v>#N/A</v>
      </c>
      <c r="AN241" s="19" t="e">
        <f t="shared" si="33"/>
        <v>#N/A</v>
      </c>
      <c r="AO241" s="19" t="e">
        <f t="shared" si="34"/>
        <v>#N/A</v>
      </c>
      <c r="AP241" s="19" t="e">
        <f t="shared" si="35"/>
        <v>#N/A</v>
      </c>
      <c r="AQ241" s="22">
        <f t="shared" si="36"/>
        <v>0</v>
      </c>
      <c r="AR241" s="22">
        <f t="shared" si="37"/>
        <v>0</v>
      </c>
      <c r="AS241" s="22">
        <f>IF(AND(AQ241&gt;=Inputs!$B$15,D241=2),MAX(C241,Inputs!$B$15),AQ241)</f>
        <v>0</v>
      </c>
      <c r="AT241" s="22">
        <f>IF(AND(AR241&gt;=Inputs!$B$15,D241=2),MAX(C241,Inputs!$B$15),AR241)</f>
        <v>0</v>
      </c>
      <c r="AU241" s="22">
        <f>IF(AND(AS241&gt;=Inputs!$B$16,D241&lt;4),MAX(C241,Inputs!$B$16),AS241)</f>
        <v>0</v>
      </c>
      <c r="AV241" s="22">
        <f>IF(AND(AT241&gt;=Inputs!$B$16,D241&lt;4),MAX(C241,Inputs!$B$16),AT241)</f>
        <v>0</v>
      </c>
      <c r="AW241" s="20">
        <f>IF(AU241&gt;Inputs!$B$17,Inputs!$B$17,AU241)</f>
        <v>0</v>
      </c>
      <c r="AX241" s="20">
        <f>IF(AV241&gt;Inputs!$B$17,Inputs!$B$17,AV241)</f>
        <v>0</v>
      </c>
    </row>
    <row r="242" spans="1:50" x14ac:dyDescent="0.25">
      <c r="A242" s="1">
        <f>Levels!A243</f>
        <v>0</v>
      </c>
      <c r="B242" s="1">
        <f>Levels!B243</f>
        <v>0</v>
      </c>
      <c r="C242" s="15">
        <f>IF(AND(E242=0,F242=1),Levels!C243,'2014-2015'!AW242)</f>
        <v>0</v>
      </c>
      <c r="D242" s="1">
        <f>Levels!G243</f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 t="e">
        <f>Levels!AF243</f>
        <v>#N/A</v>
      </c>
      <c r="K242" s="1" t="e">
        <f>Levels!AG243</f>
        <v>#N/A</v>
      </c>
      <c r="L242" s="1" t="e">
        <f t="shared" si="38"/>
        <v>#N/A</v>
      </c>
      <c r="M242" s="19">
        <f>IF(D242=1,Inputs!$J$25,IF(D242=2,Inputs!$J$26,IF(D242=3,Inputs!$J$27,IF(D242=4,Inputs!$J$28,0))))</f>
        <v>0</v>
      </c>
      <c r="N242" s="19">
        <f>IF(D242=1,Inputs!$J$42,IF(D242=2,Inputs!$J$43,IF(D242=3,Inputs!$J$44,IF(D242=4,Inputs!$J$45,0))))</f>
        <v>0</v>
      </c>
      <c r="O242" s="19">
        <f>IF(D242=1,Inputs!$K$25,IF(D242=2,Inputs!$K$26,IF(D242=3,Inputs!$K$27,IF(D242=4,Inputs!$K$28,0))))</f>
        <v>0</v>
      </c>
      <c r="P242" s="19">
        <f>IF(D242=1,Inputs!$K$42,IF(D242=2,Inputs!$K$43,IF(D242=3,Inputs!$K$44,IF(D242=4,Inputs!$K$45,0))))</f>
        <v>0</v>
      </c>
      <c r="Q242" s="19">
        <f>IF(AND(D242=1,G242=1),Inputs!$L$25,IF(AND(D242=2,G242=1),Inputs!$L$26,IF(AND(D242=3,G242=1),Inputs!$L$27,IF(AND(D242=4,G242=1),Inputs!$L$28,0))))</f>
        <v>0</v>
      </c>
      <c r="R242" s="19">
        <f>IF(AND(D242=1,G242=1),Inputs!$L$42,IF(AND(D242=2,G242=1),Inputs!$L$43,IF(AND(D242=3,G242=1),Inputs!$L$44,IF(AND(D242=4,G242=1),Inputs!$L$45,0))))</f>
        <v>0</v>
      </c>
      <c r="S242" s="19">
        <f>IF(AND(D242=1,H242=1),Inputs!$M$25,IF(AND(D242=2,H242=1),Inputs!$M$26,IF(AND(D242=3,H242=1),Inputs!$M$27,IF(AND(D242=4,H242=1),Inputs!$M$28,0))))</f>
        <v>0</v>
      </c>
      <c r="T242" s="19">
        <f>IF(AND(D242=1,H242=1),Inputs!$M$42,IF(AND(D242=2,H242=1),Inputs!$M$43,IF(AND(D242=3,H242=1),Inputs!$M$44,IF(AND(D242=4,H242=1),Inputs!$M$45,0))))</f>
        <v>0</v>
      </c>
      <c r="U242" s="19">
        <f>IF(AND(D242=1,I242=1),Inputs!$N$25,IF(AND(D242=2,I242=1),Inputs!$N$26,IF(AND(D242=3,I242=1),Inputs!$N$27,IF(AND(D242=4,I242=1),Inputs!$N$28,0))))</f>
        <v>0</v>
      </c>
      <c r="V242" s="19">
        <f>IF(AND(D242=1,I242=1),Inputs!$N$42,IF(AND(D242=2,I242=1),Inputs!$N$43,IF(AND(D242=3,I242=1),Inputs!$N$44,IF(AND(D242=4,I242=1),Inputs!$N$45,0))))</f>
        <v>0</v>
      </c>
      <c r="W242" s="19">
        <f>IF(D242=1,Inputs!$J$34,IF(D242=2,Inputs!$J$35,IF(D242=3,Inputs!$J$36,IF(D242=4,Inputs!$J$37,0))))</f>
        <v>0</v>
      </c>
      <c r="X242" s="19">
        <f>IF(D242=1,Inputs!$J$51,IF(D242=2,Inputs!$J$52,IF(D242=3,Inputs!$J$53,IF(D242=4,Inputs!$J$54,0))))</f>
        <v>0</v>
      </c>
      <c r="Y242" s="19">
        <f>IF(D242=1,Inputs!$K$34,IF(D242=2,Inputs!$K$35,IF(D242=3,Inputs!$K$36,IF(D242=4,Inputs!$K$37,0))))</f>
        <v>0</v>
      </c>
      <c r="Z242" s="19">
        <f>IF(D242=1,Inputs!$K$51,IF(D242=2,Inputs!$K$52,IF(D242=3,Inputs!$K$53,IF(D242=4,Inputs!$K$54,0))))</f>
        <v>0</v>
      </c>
      <c r="AA242" s="19">
        <f>IF(AND(D242=1,G242=1),Inputs!$L$34,IF(AND(D242=2,G242=1),Inputs!$L$35,IF(AND(D242=3,G242=1),Inputs!$L$36,IF(AND(D242=4,G242=1),Inputs!$L$37,0))))</f>
        <v>0</v>
      </c>
      <c r="AB242" s="19">
        <f>IF(AND(D242=1,G242=1),Inputs!$L$51,IF(AND(D242=2,G242=1),Inputs!$L$52,IF(AND(D242=3,G242=1),Inputs!$L$53,IF(AND(D242=4,G242=1),Inputs!$L$54,0))))</f>
        <v>0</v>
      </c>
      <c r="AC242" s="19">
        <f>IF(AND(D242=1,H242=1),Inputs!$M$34,IF(AND(D242=2,H242=1),Inputs!$M$35,IF(AND(D242=3,H242=1),Inputs!$M$36,IF(AND(D242=4,H242=1),Inputs!$M$37,0))))</f>
        <v>0</v>
      </c>
      <c r="AD242" s="19">
        <f>IF(AND(D242=1,H242=1),Inputs!$M$51,IF(AND(D242=2,H242=1),Inputs!$M$52,IF(AND(D242=3,H242=1),Inputs!$M$53,IF(AND(D242=4,H242=1),Inputs!$M$54,0))))</f>
        <v>0</v>
      </c>
      <c r="AE242" s="19">
        <f>IF(AND(D242=1,I242=1),Inputs!$N$34,IF(AND(D242=2,I242=1),Inputs!$N$35,IF(AND(D242=3,I242=1),Inputs!$N$36,IF(AND(D242=4,I242=1),Inputs!$N$37,0))))</f>
        <v>0</v>
      </c>
      <c r="AF242" s="19">
        <f>IF(AND(D242=1,I242=1),Inputs!$N$51,IF(AND(D242=2,I242=1),Inputs!$N$52,IF(AND(D242=3,I242=1),Inputs!$N$53,IF(AND(D242=4,I242=1),Inputs!$N$54,0))))</f>
        <v>0</v>
      </c>
      <c r="AG242" s="19" t="e">
        <f t="shared" si="39"/>
        <v>#N/A</v>
      </c>
      <c r="AH242" s="19" t="e">
        <f t="shared" si="40"/>
        <v>#N/A</v>
      </c>
      <c r="AI242" s="19" t="e">
        <f t="shared" si="41"/>
        <v>#N/A</v>
      </c>
      <c r="AJ242" s="19" t="e">
        <f>IF(K242=2,Inputs!$B$7,IF(K242=3,Inputs!$B$8,IF(K242=4,Inputs!$B$9,IF(K242=5,Inputs!$B$10,IF(K242=6,Inputs!$B$11)))))</f>
        <v>#N/A</v>
      </c>
      <c r="AK242" s="19">
        <f>Inputs!$B$65+C242</f>
        <v>500</v>
      </c>
      <c r="AL242" s="19" t="e">
        <f t="shared" si="42"/>
        <v>#N/A</v>
      </c>
      <c r="AM242" s="19" t="e">
        <f t="shared" si="43"/>
        <v>#N/A</v>
      </c>
      <c r="AN242" s="19" t="e">
        <f t="shared" si="33"/>
        <v>#N/A</v>
      </c>
      <c r="AO242" s="19" t="e">
        <f t="shared" si="34"/>
        <v>#N/A</v>
      </c>
      <c r="AP242" s="19" t="e">
        <f t="shared" si="35"/>
        <v>#N/A</v>
      </c>
      <c r="AQ242" s="22">
        <f t="shared" si="36"/>
        <v>0</v>
      </c>
      <c r="AR242" s="22">
        <f t="shared" si="37"/>
        <v>0</v>
      </c>
      <c r="AS242" s="22">
        <f>IF(AND(AQ242&gt;=Inputs!$B$15,D242=2),MAX(C242,Inputs!$B$15),AQ242)</f>
        <v>0</v>
      </c>
      <c r="AT242" s="22">
        <f>IF(AND(AR242&gt;=Inputs!$B$15,D242=2),MAX(C242,Inputs!$B$15),AR242)</f>
        <v>0</v>
      </c>
      <c r="AU242" s="22">
        <f>IF(AND(AS242&gt;=Inputs!$B$16,D242&lt;4),MAX(C242,Inputs!$B$16),AS242)</f>
        <v>0</v>
      </c>
      <c r="AV242" s="22">
        <f>IF(AND(AT242&gt;=Inputs!$B$16,D242&lt;4),MAX(C242,Inputs!$B$16),AT242)</f>
        <v>0</v>
      </c>
      <c r="AW242" s="20">
        <f>IF(AU242&gt;Inputs!$B$17,Inputs!$B$17,AU242)</f>
        <v>0</v>
      </c>
      <c r="AX242" s="20">
        <f>IF(AV242&gt;Inputs!$B$17,Inputs!$B$17,AV242)</f>
        <v>0</v>
      </c>
    </row>
    <row r="243" spans="1:50" x14ac:dyDescent="0.25">
      <c r="A243" s="1">
        <f>Levels!A244</f>
        <v>0</v>
      </c>
      <c r="B243" s="1">
        <f>Levels!B244</f>
        <v>0</v>
      </c>
      <c r="C243" s="15">
        <f>IF(AND(E243=0,F243=1),Levels!C244,'2014-2015'!AW243)</f>
        <v>0</v>
      </c>
      <c r="D243" s="1">
        <f>Levels!G244</f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 t="e">
        <f>Levels!AF244</f>
        <v>#N/A</v>
      </c>
      <c r="K243" s="1" t="e">
        <f>Levels!AG244</f>
        <v>#N/A</v>
      </c>
      <c r="L243" s="1" t="e">
        <f t="shared" si="38"/>
        <v>#N/A</v>
      </c>
      <c r="M243" s="19">
        <f>IF(D243=1,Inputs!$J$25,IF(D243=2,Inputs!$J$26,IF(D243=3,Inputs!$J$27,IF(D243=4,Inputs!$J$28,0))))</f>
        <v>0</v>
      </c>
      <c r="N243" s="19">
        <f>IF(D243=1,Inputs!$J$42,IF(D243=2,Inputs!$J$43,IF(D243=3,Inputs!$J$44,IF(D243=4,Inputs!$J$45,0))))</f>
        <v>0</v>
      </c>
      <c r="O243" s="19">
        <f>IF(D243=1,Inputs!$K$25,IF(D243=2,Inputs!$K$26,IF(D243=3,Inputs!$K$27,IF(D243=4,Inputs!$K$28,0))))</f>
        <v>0</v>
      </c>
      <c r="P243" s="19">
        <f>IF(D243=1,Inputs!$K$42,IF(D243=2,Inputs!$K$43,IF(D243=3,Inputs!$K$44,IF(D243=4,Inputs!$K$45,0))))</f>
        <v>0</v>
      </c>
      <c r="Q243" s="19">
        <f>IF(AND(D243=1,G243=1),Inputs!$L$25,IF(AND(D243=2,G243=1),Inputs!$L$26,IF(AND(D243=3,G243=1),Inputs!$L$27,IF(AND(D243=4,G243=1),Inputs!$L$28,0))))</f>
        <v>0</v>
      </c>
      <c r="R243" s="19">
        <f>IF(AND(D243=1,G243=1),Inputs!$L$42,IF(AND(D243=2,G243=1),Inputs!$L$43,IF(AND(D243=3,G243=1),Inputs!$L$44,IF(AND(D243=4,G243=1),Inputs!$L$45,0))))</f>
        <v>0</v>
      </c>
      <c r="S243" s="19">
        <f>IF(AND(D243=1,H243=1),Inputs!$M$25,IF(AND(D243=2,H243=1),Inputs!$M$26,IF(AND(D243=3,H243=1),Inputs!$M$27,IF(AND(D243=4,H243=1),Inputs!$M$28,0))))</f>
        <v>0</v>
      </c>
      <c r="T243" s="19">
        <f>IF(AND(D243=1,H243=1),Inputs!$M$42,IF(AND(D243=2,H243=1),Inputs!$M$43,IF(AND(D243=3,H243=1),Inputs!$M$44,IF(AND(D243=4,H243=1),Inputs!$M$45,0))))</f>
        <v>0</v>
      </c>
      <c r="U243" s="19">
        <f>IF(AND(D243=1,I243=1),Inputs!$N$25,IF(AND(D243=2,I243=1),Inputs!$N$26,IF(AND(D243=3,I243=1),Inputs!$N$27,IF(AND(D243=4,I243=1),Inputs!$N$28,0))))</f>
        <v>0</v>
      </c>
      <c r="V243" s="19">
        <f>IF(AND(D243=1,I243=1),Inputs!$N$42,IF(AND(D243=2,I243=1),Inputs!$N$43,IF(AND(D243=3,I243=1),Inputs!$N$44,IF(AND(D243=4,I243=1),Inputs!$N$45,0))))</f>
        <v>0</v>
      </c>
      <c r="W243" s="19">
        <f>IF(D243=1,Inputs!$J$34,IF(D243=2,Inputs!$J$35,IF(D243=3,Inputs!$J$36,IF(D243=4,Inputs!$J$37,0))))</f>
        <v>0</v>
      </c>
      <c r="X243" s="19">
        <f>IF(D243=1,Inputs!$J$51,IF(D243=2,Inputs!$J$52,IF(D243=3,Inputs!$J$53,IF(D243=4,Inputs!$J$54,0))))</f>
        <v>0</v>
      </c>
      <c r="Y243" s="19">
        <f>IF(D243=1,Inputs!$K$34,IF(D243=2,Inputs!$K$35,IF(D243=3,Inputs!$K$36,IF(D243=4,Inputs!$K$37,0))))</f>
        <v>0</v>
      </c>
      <c r="Z243" s="19">
        <f>IF(D243=1,Inputs!$K$51,IF(D243=2,Inputs!$K$52,IF(D243=3,Inputs!$K$53,IF(D243=4,Inputs!$K$54,0))))</f>
        <v>0</v>
      </c>
      <c r="AA243" s="19">
        <f>IF(AND(D243=1,G243=1),Inputs!$L$34,IF(AND(D243=2,G243=1),Inputs!$L$35,IF(AND(D243=3,G243=1),Inputs!$L$36,IF(AND(D243=4,G243=1),Inputs!$L$37,0))))</f>
        <v>0</v>
      </c>
      <c r="AB243" s="19">
        <f>IF(AND(D243=1,G243=1),Inputs!$L$51,IF(AND(D243=2,G243=1),Inputs!$L$52,IF(AND(D243=3,G243=1),Inputs!$L$53,IF(AND(D243=4,G243=1),Inputs!$L$54,0))))</f>
        <v>0</v>
      </c>
      <c r="AC243" s="19">
        <f>IF(AND(D243=1,H243=1),Inputs!$M$34,IF(AND(D243=2,H243=1),Inputs!$M$35,IF(AND(D243=3,H243=1),Inputs!$M$36,IF(AND(D243=4,H243=1),Inputs!$M$37,0))))</f>
        <v>0</v>
      </c>
      <c r="AD243" s="19">
        <f>IF(AND(D243=1,H243=1),Inputs!$M$51,IF(AND(D243=2,H243=1),Inputs!$M$52,IF(AND(D243=3,H243=1),Inputs!$M$53,IF(AND(D243=4,H243=1),Inputs!$M$54,0))))</f>
        <v>0</v>
      </c>
      <c r="AE243" s="19">
        <f>IF(AND(D243=1,I243=1),Inputs!$N$34,IF(AND(D243=2,I243=1),Inputs!$N$35,IF(AND(D243=3,I243=1),Inputs!$N$36,IF(AND(D243=4,I243=1),Inputs!$N$37,0))))</f>
        <v>0</v>
      </c>
      <c r="AF243" s="19">
        <f>IF(AND(D243=1,I243=1),Inputs!$N$51,IF(AND(D243=2,I243=1),Inputs!$N$52,IF(AND(D243=3,I243=1),Inputs!$N$53,IF(AND(D243=4,I243=1),Inputs!$N$54,0))))</f>
        <v>0</v>
      </c>
      <c r="AG243" s="19" t="e">
        <f t="shared" si="39"/>
        <v>#N/A</v>
      </c>
      <c r="AH243" s="19" t="e">
        <f t="shared" si="40"/>
        <v>#N/A</v>
      </c>
      <c r="AI243" s="19" t="e">
        <f t="shared" si="41"/>
        <v>#N/A</v>
      </c>
      <c r="AJ243" s="19" t="e">
        <f>IF(K243=2,Inputs!$B$7,IF(K243=3,Inputs!$B$8,IF(K243=4,Inputs!$B$9,IF(K243=5,Inputs!$B$10,IF(K243=6,Inputs!$B$11)))))</f>
        <v>#N/A</v>
      </c>
      <c r="AK243" s="19">
        <f>Inputs!$B$65+C243</f>
        <v>500</v>
      </c>
      <c r="AL243" s="19" t="e">
        <f t="shared" si="42"/>
        <v>#N/A</v>
      </c>
      <c r="AM243" s="19" t="e">
        <f t="shared" si="43"/>
        <v>#N/A</v>
      </c>
      <c r="AN243" s="19" t="e">
        <f t="shared" si="33"/>
        <v>#N/A</v>
      </c>
      <c r="AO243" s="19" t="e">
        <f t="shared" si="34"/>
        <v>#N/A</v>
      </c>
      <c r="AP243" s="19" t="e">
        <f t="shared" si="35"/>
        <v>#N/A</v>
      </c>
      <c r="AQ243" s="22">
        <f t="shared" si="36"/>
        <v>0</v>
      </c>
      <c r="AR243" s="22">
        <f t="shared" si="37"/>
        <v>0</v>
      </c>
      <c r="AS243" s="22">
        <f>IF(AND(AQ243&gt;=Inputs!$B$15,D243=2),MAX(C243,Inputs!$B$15),AQ243)</f>
        <v>0</v>
      </c>
      <c r="AT243" s="22">
        <f>IF(AND(AR243&gt;=Inputs!$B$15,D243=2),MAX(C243,Inputs!$B$15),AR243)</f>
        <v>0</v>
      </c>
      <c r="AU243" s="22">
        <f>IF(AND(AS243&gt;=Inputs!$B$16,D243&lt;4),MAX(C243,Inputs!$B$16),AS243)</f>
        <v>0</v>
      </c>
      <c r="AV243" s="22">
        <f>IF(AND(AT243&gt;=Inputs!$B$16,D243&lt;4),MAX(C243,Inputs!$B$16),AT243)</f>
        <v>0</v>
      </c>
      <c r="AW243" s="20">
        <f>IF(AU243&gt;Inputs!$B$17,Inputs!$B$17,AU243)</f>
        <v>0</v>
      </c>
      <c r="AX243" s="20">
        <f>IF(AV243&gt;Inputs!$B$17,Inputs!$B$17,AV243)</f>
        <v>0</v>
      </c>
    </row>
    <row r="244" spans="1:50" x14ac:dyDescent="0.25">
      <c r="A244" s="1">
        <f>Levels!A245</f>
        <v>0</v>
      </c>
      <c r="B244" s="1">
        <f>Levels!B245</f>
        <v>0</v>
      </c>
      <c r="C244" s="15">
        <f>IF(AND(E244=0,F244=1),Levels!C245,'2014-2015'!AW244)</f>
        <v>0</v>
      </c>
      <c r="D244" s="1">
        <f>Levels!G245</f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 t="e">
        <f>Levels!AF245</f>
        <v>#N/A</v>
      </c>
      <c r="K244" s="1" t="e">
        <f>Levels!AG245</f>
        <v>#N/A</v>
      </c>
      <c r="L244" s="1" t="e">
        <f t="shared" si="38"/>
        <v>#N/A</v>
      </c>
      <c r="M244" s="19">
        <f>IF(D244=1,Inputs!$J$25,IF(D244=2,Inputs!$J$26,IF(D244=3,Inputs!$J$27,IF(D244=4,Inputs!$J$28,0))))</f>
        <v>0</v>
      </c>
      <c r="N244" s="19">
        <f>IF(D244=1,Inputs!$J$42,IF(D244=2,Inputs!$J$43,IF(D244=3,Inputs!$J$44,IF(D244=4,Inputs!$J$45,0))))</f>
        <v>0</v>
      </c>
      <c r="O244" s="19">
        <f>IF(D244=1,Inputs!$K$25,IF(D244=2,Inputs!$K$26,IF(D244=3,Inputs!$K$27,IF(D244=4,Inputs!$K$28,0))))</f>
        <v>0</v>
      </c>
      <c r="P244" s="19">
        <f>IF(D244=1,Inputs!$K$42,IF(D244=2,Inputs!$K$43,IF(D244=3,Inputs!$K$44,IF(D244=4,Inputs!$K$45,0))))</f>
        <v>0</v>
      </c>
      <c r="Q244" s="19">
        <f>IF(AND(D244=1,G244=1),Inputs!$L$25,IF(AND(D244=2,G244=1),Inputs!$L$26,IF(AND(D244=3,G244=1),Inputs!$L$27,IF(AND(D244=4,G244=1),Inputs!$L$28,0))))</f>
        <v>0</v>
      </c>
      <c r="R244" s="19">
        <f>IF(AND(D244=1,G244=1),Inputs!$L$42,IF(AND(D244=2,G244=1),Inputs!$L$43,IF(AND(D244=3,G244=1),Inputs!$L$44,IF(AND(D244=4,G244=1),Inputs!$L$45,0))))</f>
        <v>0</v>
      </c>
      <c r="S244" s="19">
        <f>IF(AND(D244=1,H244=1),Inputs!$M$25,IF(AND(D244=2,H244=1),Inputs!$M$26,IF(AND(D244=3,H244=1),Inputs!$M$27,IF(AND(D244=4,H244=1),Inputs!$M$28,0))))</f>
        <v>0</v>
      </c>
      <c r="T244" s="19">
        <f>IF(AND(D244=1,H244=1),Inputs!$M$42,IF(AND(D244=2,H244=1),Inputs!$M$43,IF(AND(D244=3,H244=1),Inputs!$M$44,IF(AND(D244=4,H244=1),Inputs!$M$45,0))))</f>
        <v>0</v>
      </c>
      <c r="U244" s="19">
        <f>IF(AND(D244=1,I244=1),Inputs!$N$25,IF(AND(D244=2,I244=1),Inputs!$N$26,IF(AND(D244=3,I244=1),Inputs!$N$27,IF(AND(D244=4,I244=1),Inputs!$N$28,0))))</f>
        <v>0</v>
      </c>
      <c r="V244" s="19">
        <f>IF(AND(D244=1,I244=1),Inputs!$N$42,IF(AND(D244=2,I244=1),Inputs!$N$43,IF(AND(D244=3,I244=1),Inputs!$N$44,IF(AND(D244=4,I244=1),Inputs!$N$45,0))))</f>
        <v>0</v>
      </c>
      <c r="W244" s="19">
        <f>IF(D244=1,Inputs!$J$34,IF(D244=2,Inputs!$J$35,IF(D244=3,Inputs!$J$36,IF(D244=4,Inputs!$J$37,0))))</f>
        <v>0</v>
      </c>
      <c r="X244" s="19">
        <f>IF(D244=1,Inputs!$J$51,IF(D244=2,Inputs!$J$52,IF(D244=3,Inputs!$J$53,IF(D244=4,Inputs!$J$54,0))))</f>
        <v>0</v>
      </c>
      <c r="Y244" s="19">
        <f>IF(D244=1,Inputs!$K$34,IF(D244=2,Inputs!$K$35,IF(D244=3,Inputs!$K$36,IF(D244=4,Inputs!$K$37,0))))</f>
        <v>0</v>
      </c>
      <c r="Z244" s="19">
        <f>IF(D244=1,Inputs!$K$51,IF(D244=2,Inputs!$K$52,IF(D244=3,Inputs!$K$53,IF(D244=4,Inputs!$K$54,0))))</f>
        <v>0</v>
      </c>
      <c r="AA244" s="19">
        <f>IF(AND(D244=1,G244=1),Inputs!$L$34,IF(AND(D244=2,G244=1),Inputs!$L$35,IF(AND(D244=3,G244=1),Inputs!$L$36,IF(AND(D244=4,G244=1),Inputs!$L$37,0))))</f>
        <v>0</v>
      </c>
      <c r="AB244" s="19">
        <f>IF(AND(D244=1,G244=1),Inputs!$L$51,IF(AND(D244=2,G244=1),Inputs!$L$52,IF(AND(D244=3,G244=1),Inputs!$L$53,IF(AND(D244=4,G244=1),Inputs!$L$54,0))))</f>
        <v>0</v>
      </c>
      <c r="AC244" s="19">
        <f>IF(AND(D244=1,H244=1),Inputs!$M$34,IF(AND(D244=2,H244=1),Inputs!$M$35,IF(AND(D244=3,H244=1),Inputs!$M$36,IF(AND(D244=4,H244=1),Inputs!$M$37,0))))</f>
        <v>0</v>
      </c>
      <c r="AD244" s="19">
        <f>IF(AND(D244=1,H244=1),Inputs!$M$51,IF(AND(D244=2,H244=1),Inputs!$M$52,IF(AND(D244=3,H244=1),Inputs!$M$53,IF(AND(D244=4,H244=1),Inputs!$M$54,0))))</f>
        <v>0</v>
      </c>
      <c r="AE244" s="19">
        <f>IF(AND(D244=1,I244=1),Inputs!$N$34,IF(AND(D244=2,I244=1),Inputs!$N$35,IF(AND(D244=3,I244=1),Inputs!$N$36,IF(AND(D244=4,I244=1),Inputs!$N$37,0))))</f>
        <v>0</v>
      </c>
      <c r="AF244" s="19">
        <f>IF(AND(D244=1,I244=1),Inputs!$N$51,IF(AND(D244=2,I244=1),Inputs!$N$52,IF(AND(D244=3,I244=1),Inputs!$N$53,IF(AND(D244=4,I244=1),Inputs!$N$54,0))))</f>
        <v>0</v>
      </c>
      <c r="AG244" s="19" t="e">
        <f t="shared" si="39"/>
        <v>#N/A</v>
      </c>
      <c r="AH244" s="19" t="e">
        <f t="shared" si="40"/>
        <v>#N/A</v>
      </c>
      <c r="AI244" s="19" t="e">
        <f t="shared" si="41"/>
        <v>#N/A</v>
      </c>
      <c r="AJ244" s="19" t="e">
        <f>IF(K244=2,Inputs!$B$7,IF(K244=3,Inputs!$B$8,IF(K244=4,Inputs!$B$9,IF(K244=5,Inputs!$B$10,IF(K244=6,Inputs!$B$11)))))</f>
        <v>#N/A</v>
      </c>
      <c r="AK244" s="19">
        <f>Inputs!$B$65+C244</f>
        <v>500</v>
      </c>
      <c r="AL244" s="19" t="e">
        <f t="shared" si="42"/>
        <v>#N/A</v>
      </c>
      <c r="AM244" s="19" t="e">
        <f t="shared" si="43"/>
        <v>#N/A</v>
      </c>
      <c r="AN244" s="19" t="e">
        <f t="shared" si="33"/>
        <v>#N/A</v>
      </c>
      <c r="AO244" s="19" t="e">
        <f t="shared" si="34"/>
        <v>#N/A</v>
      </c>
      <c r="AP244" s="19" t="e">
        <f t="shared" si="35"/>
        <v>#N/A</v>
      </c>
      <c r="AQ244" s="22">
        <f t="shared" si="36"/>
        <v>0</v>
      </c>
      <c r="AR244" s="22">
        <f t="shared" si="37"/>
        <v>0</v>
      </c>
      <c r="AS244" s="22">
        <f>IF(AND(AQ244&gt;=Inputs!$B$15,D244=2),MAX(C244,Inputs!$B$15),AQ244)</f>
        <v>0</v>
      </c>
      <c r="AT244" s="22">
        <f>IF(AND(AR244&gt;=Inputs!$B$15,D244=2),MAX(C244,Inputs!$B$15),AR244)</f>
        <v>0</v>
      </c>
      <c r="AU244" s="22">
        <f>IF(AND(AS244&gt;=Inputs!$B$16,D244&lt;4),MAX(C244,Inputs!$B$16),AS244)</f>
        <v>0</v>
      </c>
      <c r="AV244" s="22">
        <f>IF(AND(AT244&gt;=Inputs!$B$16,D244&lt;4),MAX(C244,Inputs!$B$16),AT244)</f>
        <v>0</v>
      </c>
      <c r="AW244" s="20">
        <f>IF(AU244&gt;Inputs!$B$17,Inputs!$B$17,AU244)</f>
        <v>0</v>
      </c>
      <c r="AX244" s="20">
        <f>IF(AV244&gt;Inputs!$B$17,Inputs!$B$17,AV244)</f>
        <v>0</v>
      </c>
    </row>
    <row r="245" spans="1:50" x14ac:dyDescent="0.25">
      <c r="A245" s="1">
        <f>Levels!A246</f>
        <v>0</v>
      </c>
      <c r="B245" s="1">
        <f>Levels!B246</f>
        <v>0</v>
      </c>
      <c r="C245" s="15">
        <f>IF(AND(E245=0,F245=1),Levels!C246,'2014-2015'!AW245)</f>
        <v>0</v>
      </c>
      <c r="D245" s="1">
        <f>Levels!G246</f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 t="e">
        <f>Levels!AF246</f>
        <v>#N/A</v>
      </c>
      <c r="K245" s="1" t="e">
        <f>Levels!AG246</f>
        <v>#N/A</v>
      </c>
      <c r="L245" s="1" t="e">
        <f t="shared" si="38"/>
        <v>#N/A</v>
      </c>
      <c r="M245" s="19">
        <f>IF(D245=1,Inputs!$J$25,IF(D245=2,Inputs!$J$26,IF(D245=3,Inputs!$J$27,IF(D245=4,Inputs!$J$28,0))))</f>
        <v>0</v>
      </c>
      <c r="N245" s="19">
        <f>IF(D245=1,Inputs!$J$42,IF(D245=2,Inputs!$J$43,IF(D245=3,Inputs!$J$44,IF(D245=4,Inputs!$J$45,0))))</f>
        <v>0</v>
      </c>
      <c r="O245" s="19">
        <f>IF(D245=1,Inputs!$K$25,IF(D245=2,Inputs!$K$26,IF(D245=3,Inputs!$K$27,IF(D245=4,Inputs!$K$28,0))))</f>
        <v>0</v>
      </c>
      <c r="P245" s="19">
        <f>IF(D245=1,Inputs!$K$42,IF(D245=2,Inputs!$K$43,IF(D245=3,Inputs!$K$44,IF(D245=4,Inputs!$K$45,0))))</f>
        <v>0</v>
      </c>
      <c r="Q245" s="19">
        <f>IF(AND(D245=1,G245=1),Inputs!$L$25,IF(AND(D245=2,G245=1),Inputs!$L$26,IF(AND(D245=3,G245=1),Inputs!$L$27,IF(AND(D245=4,G245=1),Inputs!$L$28,0))))</f>
        <v>0</v>
      </c>
      <c r="R245" s="19">
        <f>IF(AND(D245=1,G245=1),Inputs!$L$42,IF(AND(D245=2,G245=1),Inputs!$L$43,IF(AND(D245=3,G245=1),Inputs!$L$44,IF(AND(D245=4,G245=1),Inputs!$L$45,0))))</f>
        <v>0</v>
      </c>
      <c r="S245" s="19">
        <f>IF(AND(D245=1,H245=1),Inputs!$M$25,IF(AND(D245=2,H245=1),Inputs!$M$26,IF(AND(D245=3,H245=1),Inputs!$M$27,IF(AND(D245=4,H245=1),Inputs!$M$28,0))))</f>
        <v>0</v>
      </c>
      <c r="T245" s="19">
        <f>IF(AND(D245=1,H245=1),Inputs!$M$42,IF(AND(D245=2,H245=1),Inputs!$M$43,IF(AND(D245=3,H245=1),Inputs!$M$44,IF(AND(D245=4,H245=1),Inputs!$M$45,0))))</f>
        <v>0</v>
      </c>
      <c r="U245" s="19">
        <f>IF(AND(D245=1,I245=1),Inputs!$N$25,IF(AND(D245=2,I245=1),Inputs!$N$26,IF(AND(D245=3,I245=1),Inputs!$N$27,IF(AND(D245=4,I245=1),Inputs!$N$28,0))))</f>
        <v>0</v>
      </c>
      <c r="V245" s="19">
        <f>IF(AND(D245=1,I245=1),Inputs!$N$42,IF(AND(D245=2,I245=1),Inputs!$N$43,IF(AND(D245=3,I245=1),Inputs!$N$44,IF(AND(D245=4,I245=1),Inputs!$N$45,0))))</f>
        <v>0</v>
      </c>
      <c r="W245" s="19">
        <f>IF(D245=1,Inputs!$J$34,IF(D245=2,Inputs!$J$35,IF(D245=3,Inputs!$J$36,IF(D245=4,Inputs!$J$37,0))))</f>
        <v>0</v>
      </c>
      <c r="X245" s="19">
        <f>IF(D245=1,Inputs!$J$51,IF(D245=2,Inputs!$J$52,IF(D245=3,Inputs!$J$53,IF(D245=4,Inputs!$J$54,0))))</f>
        <v>0</v>
      </c>
      <c r="Y245" s="19">
        <f>IF(D245=1,Inputs!$K$34,IF(D245=2,Inputs!$K$35,IF(D245=3,Inputs!$K$36,IF(D245=4,Inputs!$K$37,0))))</f>
        <v>0</v>
      </c>
      <c r="Z245" s="19">
        <f>IF(D245=1,Inputs!$K$51,IF(D245=2,Inputs!$K$52,IF(D245=3,Inputs!$K$53,IF(D245=4,Inputs!$K$54,0))))</f>
        <v>0</v>
      </c>
      <c r="AA245" s="19">
        <f>IF(AND(D245=1,G245=1),Inputs!$L$34,IF(AND(D245=2,G245=1),Inputs!$L$35,IF(AND(D245=3,G245=1),Inputs!$L$36,IF(AND(D245=4,G245=1),Inputs!$L$37,0))))</f>
        <v>0</v>
      </c>
      <c r="AB245" s="19">
        <f>IF(AND(D245=1,G245=1),Inputs!$L$51,IF(AND(D245=2,G245=1),Inputs!$L$52,IF(AND(D245=3,G245=1),Inputs!$L$53,IF(AND(D245=4,G245=1),Inputs!$L$54,0))))</f>
        <v>0</v>
      </c>
      <c r="AC245" s="19">
        <f>IF(AND(D245=1,H245=1),Inputs!$M$34,IF(AND(D245=2,H245=1),Inputs!$M$35,IF(AND(D245=3,H245=1),Inputs!$M$36,IF(AND(D245=4,H245=1),Inputs!$M$37,0))))</f>
        <v>0</v>
      </c>
      <c r="AD245" s="19">
        <f>IF(AND(D245=1,H245=1),Inputs!$M$51,IF(AND(D245=2,H245=1),Inputs!$M$52,IF(AND(D245=3,H245=1),Inputs!$M$53,IF(AND(D245=4,H245=1),Inputs!$M$54,0))))</f>
        <v>0</v>
      </c>
      <c r="AE245" s="19">
        <f>IF(AND(D245=1,I245=1),Inputs!$N$34,IF(AND(D245=2,I245=1),Inputs!$N$35,IF(AND(D245=3,I245=1),Inputs!$N$36,IF(AND(D245=4,I245=1),Inputs!$N$37,0))))</f>
        <v>0</v>
      </c>
      <c r="AF245" s="19">
        <f>IF(AND(D245=1,I245=1),Inputs!$N$51,IF(AND(D245=2,I245=1),Inputs!$N$52,IF(AND(D245=3,I245=1),Inputs!$N$53,IF(AND(D245=4,I245=1),Inputs!$N$54,0))))</f>
        <v>0</v>
      </c>
      <c r="AG245" s="19" t="e">
        <f t="shared" si="39"/>
        <v>#N/A</v>
      </c>
      <c r="AH245" s="19" t="e">
        <f t="shared" si="40"/>
        <v>#N/A</v>
      </c>
      <c r="AI245" s="19" t="e">
        <f t="shared" si="41"/>
        <v>#N/A</v>
      </c>
      <c r="AJ245" s="19" t="e">
        <f>IF(K245=2,Inputs!$B$7,IF(K245=3,Inputs!$B$8,IF(K245=4,Inputs!$B$9,IF(K245=5,Inputs!$B$10,IF(K245=6,Inputs!$B$11)))))</f>
        <v>#N/A</v>
      </c>
      <c r="AK245" s="19">
        <f>Inputs!$B$65+C245</f>
        <v>500</v>
      </c>
      <c r="AL245" s="19" t="e">
        <f t="shared" si="42"/>
        <v>#N/A</v>
      </c>
      <c r="AM245" s="19" t="e">
        <f t="shared" si="43"/>
        <v>#N/A</v>
      </c>
      <c r="AN245" s="19" t="e">
        <f t="shared" si="33"/>
        <v>#N/A</v>
      </c>
      <c r="AO245" s="19" t="e">
        <f t="shared" si="34"/>
        <v>#N/A</v>
      </c>
      <c r="AP245" s="19" t="e">
        <f t="shared" si="35"/>
        <v>#N/A</v>
      </c>
      <c r="AQ245" s="22">
        <f t="shared" si="36"/>
        <v>0</v>
      </c>
      <c r="AR245" s="22">
        <f t="shared" si="37"/>
        <v>0</v>
      </c>
      <c r="AS245" s="22">
        <f>IF(AND(AQ245&gt;=Inputs!$B$15,D245=2),MAX(C245,Inputs!$B$15),AQ245)</f>
        <v>0</v>
      </c>
      <c r="AT245" s="22">
        <f>IF(AND(AR245&gt;=Inputs!$B$15,D245=2),MAX(C245,Inputs!$B$15),AR245)</f>
        <v>0</v>
      </c>
      <c r="AU245" s="22">
        <f>IF(AND(AS245&gt;=Inputs!$B$16,D245&lt;4),MAX(C245,Inputs!$B$16),AS245)</f>
        <v>0</v>
      </c>
      <c r="AV245" s="22">
        <f>IF(AND(AT245&gt;=Inputs!$B$16,D245&lt;4),MAX(C245,Inputs!$B$16),AT245)</f>
        <v>0</v>
      </c>
      <c r="AW245" s="20">
        <f>IF(AU245&gt;Inputs!$B$17,Inputs!$B$17,AU245)</f>
        <v>0</v>
      </c>
      <c r="AX245" s="20">
        <f>IF(AV245&gt;Inputs!$B$17,Inputs!$B$17,AV245)</f>
        <v>0</v>
      </c>
    </row>
    <row r="246" spans="1:50" x14ac:dyDescent="0.25">
      <c r="A246" s="1">
        <f>Levels!A247</f>
        <v>0</v>
      </c>
      <c r="B246" s="1">
        <f>Levels!B247</f>
        <v>0</v>
      </c>
      <c r="C246" s="15">
        <f>IF(AND(E246=0,F246=1),Levels!C247,'2014-2015'!AW246)</f>
        <v>0</v>
      </c>
      <c r="D246" s="1">
        <f>Levels!G247</f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 t="e">
        <f>Levels!AF247</f>
        <v>#N/A</v>
      </c>
      <c r="K246" s="1" t="e">
        <f>Levels!AG247</f>
        <v>#N/A</v>
      </c>
      <c r="L246" s="1" t="e">
        <f t="shared" si="38"/>
        <v>#N/A</v>
      </c>
      <c r="M246" s="19">
        <f>IF(D246=1,Inputs!$J$25,IF(D246=2,Inputs!$J$26,IF(D246=3,Inputs!$J$27,IF(D246=4,Inputs!$J$28,0))))</f>
        <v>0</v>
      </c>
      <c r="N246" s="19">
        <f>IF(D246=1,Inputs!$J$42,IF(D246=2,Inputs!$J$43,IF(D246=3,Inputs!$J$44,IF(D246=4,Inputs!$J$45,0))))</f>
        <v>0</v>
      </c>
      <c r="O246" s="19">
        <f>IF(D246=1,Inputs!$K$25,IF(D246=2,Inputs!$K$26,IF(D246=3,Inputs!$K$27,IF(D246=4,Inputs!$K$28,0))))</f>
        <v>0</v>
      </c>
      <c r="P246" s="19">
        <f>IF(D246=1,Inputs!$K$42,IF(D246=2,Inputs!$K$43,IF(D246=3,Inputs!$K$44,IF(D246=4,Inputs!$K$45,0))))</f>
        <v>0</v>
      </c>
      <c r="Q246" s="19">
        <f>IF(AND(D246=1,G246=1),Inputs!$L$25,IF(AND(D246=2,G246=1),Inputs!$L$26,IF(AND(D246=3,G246=1),Inputs!$L$27,IF(AND(D246=4,G246=1),Inputs!$L$28,0))))</f>
        <v>0</v>
      </c>
      <c r="R246" s="19">
        <f>IF(AND(D246=1,G246=1),Inputs!$L$42,IF(AND(D246=2,G246=1),Inputs!$L$43,IF(AND(D246=3,G246=1),Inputs!$L$44,IF(AND(D246=4,G246=1),Inputs!$L$45,0))))</f>
        <v>0</v>
      </c>
      <c r="S246" s="19">
        <f>IF(AND(D246=1,H246=1),Inputs!$M$25,IF(AND(D246=2,H246=1),Inputs!$M$26,IF(AND(D246=3,H246=1),Inputs!$M$27,IF(AND(D246=4,H246=1),Inputs!$M$28,0))))</f>
        <v>0</v>
      </c>
      <c r="T246" s="19">
        <f>IF(AND(D246=1,H246=1),Inputs!$M$42,IF(AND(D246=2,H246=1),Inputs!$M$43,IF(AND(D246=3,H246=1),Inputs!$M$44,IF(AND(D246=4,H246=1),Inputs!$M$45,0))))</f>
        <v>0</v>
      </c>
      <c r="U246" s="19">
        <f>IF(AND(D246=1,I246=1),Inputs!$N$25,IF(AND(D246=2,I246=1),Inputs!$N$26,IF(AND(D246=3,I246=1),Inputs!$N$27,IF(AND(D246=4,I246=1),Inputs!$N$28,0))))</f>
        <v>0</v>
      </c>
      <c r="V246" s="19">
        <f>IF(AND(D246=1,I246=1),Inputs!$N$42,IF(AND(D246=2,I246=1),Inputs!$N$43,IF(AND(D246=3,I246=1),Inputs!$N$44,IF(AND(D246=4,I246=1),Inputs!$N$45,0))))</f>
        <v>0</v>
      </c>
      <c r="W246" s="19">
        <f>IF(D246=1,Inputs!$J$34,IF(D246=2,Inputs!$J$35,IF(D246=3,Inputs!$J$36,IF(D246=4,Inputs!$J$37,0))))</f>
        <v>0</v>
      </c>
      <c r="X246" s="19">
        <f>IF(D246=1,Inputs!$J$51,IF(D246=2,Inputs!$J$52,IF(D246=3,Inputs!$J$53,IF(D246=4,Inputs!$J$54,0))))</f>
        <v>0</v>
      </c>
      <c r="Y246" s="19">
        <f>IF(D246=1,Inputs!$K$34,IF(D246=2,Inputs!$K$35,IF(D246=3,Inputs!$K$36,IF(D246=4,Inputs!$K$37,0))))</f>
        <v>0</v>
      </c>
      <c r="Z246" s="19">
        <f>IF(D246=1,Inputs!$K$51,IF(D246=2,Inputs!$K$52,IF(D246=3,Inputs!$K$53,IF(D246=4,Inputs!$K$54,0))))</f>
        <v>0</v>
      </c>
      <c r="AA246" s="19">
        <f>IF(AND(D246=1,G246=1),Inputs!$L$34,IF(AND(D246=2,G246=1),Inputs!$L$35,IF(AND(D246=3,G246=1),Inputs!$L$36,IF(AND(D246=4,G246=1),Inputs!$L$37,0))))</f>
        <v>0</v>
      </c>
      <c r="AB246" s="19">
        <f>IF(AND(D246=1,G246=1),Inputs!$L$51,IF(AND(D246=2,G246=1),Inputs!$L$52,IF(AND(D246=3,G246=1),Inputs!$L$53,IF(AND(D246=4,G246=1),Inputs!$L$54,0))))</f>
        <v>0</v>
      </c>
      <c r="AC246" s="19">
        <f>IF(AND(D246=1,H246=1),Inputs!$M$34,IF(AND(D246=2,H246=1),Inputs!$M$35,IF(AND(D246=3,H246=1),Inputs!$M$36,IF(AND(D246=4,H246=1),Inputs!$M$37,0))))</f>
        <v>0</v>
      </c>
      <c r="AD246" s="19">
        <f>IF(AND(D246=1,H246=1),Inputs!$M$51,IF(AND(D246=2,H246=1),Inputs!$M$52,IF(AND(D246=3,H246=1),Inputs!$M$53,IF(AND(D246=4,H246=1),Inputs!$M$54,0))))</f>
        <v>0</v>
      </c>
      <c r="AE246" s="19">
        <f>IF(AND(D246=1,I246=1),Inputs!$N$34,IF(AND(D246=2,I246=1),Inputs!$N$35,IF(AND(D246=3,I246=1),Inputs!$N$36,IF(AND(D246=4,I246=1),Inputs!$N$37,0))))</f>
        <v>0</v>
      </c>
      <c r="AF246" s="19">
        <f>IF(AND(D246=1,I246=1),Inputs!$N$51,IF(AND(D246=2,I246=1),Inputs!$N$52,IF(AND(D246=3,I246=1),Inputs!$N$53,IF(AND(D246=4,I246=1),Inputs!$N$54,0))))</f>
        <v>0</v>
      </c>
      <c r="AG246" s="19" t="e">
        <f t="shared" si="39"/>
        <v>#N/A</v>
      </c>
      <c r="AH246" s="19" t="e">
        <f t="shared" si="40"/>
        <v>#N/A</v>
      </c>
      <c r="AI246" s="19" t="e">
        <f t="shared" si="41"/>
        <v>#N/A</v>
      </c>
      <c r="AJ246" s="19" t="e">
        <f>IF(K246=2,Inputs!$B$7,IF(K246=3,Inputs!$B$8,IF(K246=4,Inputs!$B$9,IF(K246=5,Inputs!$B$10,IF(K246=6,Inputs!$B$11)))))</f>
        <v>#N/A</v>
      </c>
      <c r="AK246" s="19">
        <f>Inputs!$B$65+C246</f>
        <v>500</v>
      </c>
      <c r="AL246" s="19" t="e">
        <f t="shared" si="42"/>
        <v>#N/A</v>
      </c>
      <c r="AM246" s="19" t="e">
        <f t="shared" si="43"/>
        <v>#N/A</v>
      </c>
      <c r="AN246" s="19" t="e">
        <f t="shared" si="33"/>
        <v>#N/A</v>
      </c>
      <c r="AO246" s="19" t="e">
        <f t="shared" si="34"/>
        <v>#N/A</v>
      </c>
      <c r="AP246" s="19" t="e">
        <f t="shared" si="35"/>
        <v>#N/A</v>
      </c>
      <c r="AQ246" s="22">
        <f t="shared" si="36"/>
        <v>0</v>
      </c>
      <c r="AR246" s="22">
        <f t="shared" si="37"/>
        <v>0</v>
      </c>
      <c r="AS246" s="22">
        <f>IF(AND(AQ246&gt;=Inputs!$B$15,D246=2),MAX(C246,Inputs!$B$15),AQ246)</f>
        <v>0</v>
      </c>
      <c r="AT246" s="22">
        <f>IF(AND(AR246&gt;=Inputs!$B$15,D246=2),MAX(C246,Inputs!$B$15),AR246)</f>
        <v>0</v>
      </c>
      <c r="AU246" s="22">
        <f>IF(AND(AS246&gt;=Inputs!$B$16,D246&lt;4),MAX(C246,Inputs!$B$16),AS246)</f>
        <v>0</v>
      </c>
      <c r="AV246" s="22">
        <f>IF(AND(AT246&gt;=Inputs!$B$16,D246&lt;4),MAX(C246,Inputs!$B$16),AT246)</f>
        <v>0</v>
      </c>
      <c r="AW246" s="20">
        <f>IF(AU246&gt;Inputs!$B$17,Inputs!$B$17,AU246)</f>
        <v>0</v>
      </c>
      <c r="AX246" s="20">
        <f>IF(AV246&gt;Inputs!$B$17,Inputs!$B$17,AV246)</f>
        <v>0</v>
      </c>
    </row>
    <row r="247" spans="1:50" x14ac:dyDescent="0.25">
      <c r="A247" s="1">
        <f>Levels!A248</f>
        <v>0</v>
      </c>
      <c r="B247" s="1">
        <f>Levels!B248</f>
        <v>0</v>
      </c>
      <c r="C247" s="15">
        <f>IF(AND(E247=0,F247=1),Levels!C248,'2014-2015'!AW247)</f>
        <v>0</v>
      </c>
      <c r="D247" s="1">
        <f>Levels!G248</f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 t="e">
        <f>Levels!AF248</f>
        <v>#N/A</v>
      </c>
      <c r="K247" s="1" t="e">
        <f>Levels!AG248</f>
        <v>#N/A</v>
      </c>
      <c r="L247" s="1" t="e">
        <f t="shared" si="38"/>
        <v>#N/A</v>
      </c>
      <c r="M247" s="19">
        <f>IF(D247=1,Inputs!$J$25,IF(D247=2,Inputs!$J$26,IF(D247=3,Inputs!$J$27,IF(D247=4,Inputs!$J$28,0))))</f>
        <v>0</v>
      </c>
      <c r="N247" s="19">
        <f>IF(D247=1,Inputs!$J$42,IF(D247=2,Inputs!$J$43,IF(D247=3,Inputs!$J$44,IF(D247=4,Inputs!$J$45,0))))</f>
        <v>0</v>
      </c>
      <c r="O247" s="19">
        <f>IF(D247=1,Inputs!$K$25,IF(D247=2,Inputs!$K$26,IF(D247=3,Inputs!$K$27,IF(D247=4,Inputs!$K$28,0))))</f>
        <v>0</v>
      </c>
      <c r="P247" s="19">
        <f>IF(D247=1,Inputs!$K$42,IF(D247=2,Inputs!$K$43,IF(D247=3,Inputs!$K$44,IF(D247=4,Inputs!$K$45,0))))</f>
        <v>0</v>
      </c>
      <c r="Q247" s="19">
        <f>IF(AND(D247=1,G247=1),Inputs!$L$25,IF(AND(D247=2,G247=1),Inputs!$L$26,IF(AND(D247=3,G247=1),Inputs!$L$27,IF(AND(D247=4,G247=1),Inputs!$L$28,0))))</f>
        <v>0</v>
      </c>
      <c r="R247" s="19">
        <f>IF(AND(D247=1,G247=1),Inputs!$L$42,IF(AND(D247=2,G247=1),Inputs!$L$43,IF(AND(D247=3,G247=1),Inputs!$L$44,IF(AND(D247=4,G247=1),Inputs!$L$45,0))))</f>
        <v>0</v>
      </c>
      <c r="S247" s="19">
        <f>IF(AND(D247=1,H247=1),Inputs!$M$25,IF(AND(D247=2,H247=1),Inputs!$M$26,IF(AND(D247=3,H247=1),Inputs!$M$27,IF(AND(D247=4,H247=1),Inputs!$M$28,0))))</f>
        <v>0</v>
      </c>
      <c r="T247" s="19">
        <f>IF(AND(D247=1,H247=1),Inputs!$M$42,IF(AND(D247=2,H247=1),Inputs!$M$43,IF(AND(D247=3,H247=1),Inputs!$M$44,IF(AND(D247=4,H247=1),Inputs!$M$45,0))))</f>
        <v>0</v>
      </c>
      <c r="U247" s="19">
        <f>IF(AND(D247=1,I247=1),Inputs!$N$25,IF(AND(D247=2,I247=1),Inputs!$N$26,IF(AND(D247=3,I247=1),Inputs!$N$27,IF(AND(D247=4,I247=1),Inputs!$N$28,0))))</f>
        <v>0</v>
      </c>
      <c r="V247" s="19">
        <f>IF(AND(D247=1,I247=1),Inputs!$N$42,IF(AND(D247=2,I247=1),Inputs!$N$43,IF(AND(D247=3,I247=1),Inputs!$N$44,IF(AND(D247=4,I247=1),Inputs!$N$45,0))))</f>
        <v>0</v>
      </c>
      <c r="W247" s="19">
        <f>IF(D247=1,Inputs!$J$34,IF(D247=2,Inputs!$J$35,IF(D247=3,Inputs!$J$36,IF(D247=4,Inputs!$J$37,0))))</f>
        <v>0</v>
      </c>
      <c r="X247" s="19">
        <f>IF(D247=1,Inputs!$J$51,IF(D247=2,Inputs!$J$52,IF(D247=3,Inputs!$J$53,IF(D247=4,Inputs!$J$54,0))))</f>
        <v>0</v>
      </c>
      <c r="Y247" s="19">
        <f>IF(D247=1,Inputs!$K$34,IF(D247=2,Inputs!$K$35,IF(D247=3,Inputs!$K$36,IF(D247=4,Inputs!$K$37,0))))</f>
        <v>0</v>
      </c>
      <c r="Z247" s="19">
        <f>IF(D247=1,Inputs!$K$51,IF(D247=2,Inputs!$K$52,IF(D247=3,Inputs!$K$53,IF(D247=4,Inputs!$K$54,0))))</f>
        <v>0</v>
      </c>
      <c r="AA247" s="19">
        <f>IF(AND(D247=1,G247=1),Inputs!$L$34,IF(AND(D247=2,G247=1),Inputs!$L$35,IF(AND(D247=3,G247=1),Inputs!$L$36,IF(AND(D247=4,G247=1),Inputs!$L$37,0))))</f>
        <v>0</v>
      </c>
      <c r="AB247" s="19">
        <f>IF(AND(D247=1,G247=1),Inputs!$L$51,IF(AND(D247=2,G247=1),Inputs!$L$52,IF(AND(D247=3,G247=1),Inputs!$L$53,IF(AND(D247=4,G247=1),Inputs!$L$54,0))))</f>
        <v>0</v>
      </c>
      <c r="AC247" s="19">
        <f>IF(AND(D247=1,H247=1),Inputs!$M$34,IF(AND(D247=2,H247=1),Inputs!$M$35,IF(AND(D247=3,H247=1),Inputs!$M$36,IF(AND(D247=4,H247=1),Inputs!$M$37,0))))</f>
        <v>0</v>
      </c>
      <c r="AD247" s="19">
        <f>IF(AND(D247=1,H247=1),Inputs!$M$51,IF(AND(D247=2,H247=1),Inputs!$M$52,IF(AND(D247=3,H247=1),Inputs!$M$53,IF(AND(D247=4,H247=1),Inputs!$M$54,0))))</f>
        <v>0</v>
      </c>
      <c r="AE247" s="19">
        <f>IF(AND(D247=1,I247=1),Inputs!$N$34,IF(AND(D247=2,I247=1),Inputs!$N$35,IF(AND(D247=3,I247=1),Inputs!$N$36,IF(AND(D247=4,I247=1),Inputs!$N$37,0))))</f>
        <v>0</v>
      </c>
      <c r="AF247" s="19">
        <f>IF(AND(D247=1,I247=1),Inputs!$N$51,IF(AND(D247=2,I247=1),Inputs!$N$52,IF(AND(D247=3,I247=1),Inputs!$N$53,IF(AND(D247=4,I247=1),Inputs!$N$54,0))))</f>
        <v>0</v>
      </c>
      <c r="AG247" s="19" t="e">
        <f t="shared" si="39"/>
        <v>#N/A</v>
      </c>
      <c r="AH247" s="19" t="e">
        <f t="shared" si="40"/>
        <v>#N/A</v>
      </c>
      <c r="AI247" s="19" t="e">
        <f t="shared" si="41"/>
        <v>#N/A</v>
      </c>
      <c r="AJ247" s="19" t="e">
        <f>IF(K247=2,Inputs!$B$7,IF(K247=3,Inputs!$B$8,IF(K247=4,Inputs!$B$9,IF(K247=5,Inputs!$B$10,IF(K247=6,Inputs!$B$11)))))</f>
        <v>#N/A</v>
      </c>
      <c r="AK247" s="19">
        <f>Inputs!$B$65+C247</f>
        <v>500</v>
      </c>
      <c r="AL247" s="19" t="e">
        <f t="shared" si="42"/>
        <v>#N/A</v>
      </c>
      <c r="AM247" s="19" t="e">
        <f t="shared" si="43"/>
        <v>#N/A</v>
      </c>
      <c r="AN247" s="19" t="e">
        <f t="shared" si="33"/>
        <v>#N/A</v>
      </c>
      <c r="AO247" s="19" t="e">
        <f t="shared" si="34"/>
        <v>#N/A</v>
      </c>
      <c r="AP247" s="19" t="e">
        <f t="shared" si="35"/>
        <v>#N/A</v>
      </c>
      <c r="AQ247" s="22">
        <f t="shared" si="36"/>
        <v>0</v>
      </c>
      <c r="AR247" s="22">
        <f t="shared" si="37"/>
        <v>0</v>
      </c>
      <c r="AS247" s="22">
        <f>IF(AND(AQ247&gt;=Inputs!$B$15,D247=2),MAX(C247,Inputs!$B$15),AQ247)</f>
        <v>0</v>
      </c>
      <c r="AT247" s="22">
        <f>IF(AND(AR247&gt;=Inputs!$B$15,D247=2),MAX(C247,Inputs!$B$15),AR247)</f>
        <v>0</v>
      </c>
      <c r="AU247" s="22">
        <f>IF(AND(AS247&gt;=Inputs!$B$16,D247&lt;4),MAX(C247,Inputs!$B$16),AS247)</f>
        <v>0</v>
      </c>
      <c r="AV247" s="22">
        <f>IF(AND(AT247&gt;=Inputs!$B$16,D247&lt;4),MAX(C247,Inputs!$B$16),AT247)</f>
        <v>0</v>
      </c>
      <c r="AW247" s="20">
        <f>IF(AU247&gt;Inputs!$B$17,Inputs!$B$17,AU247)</f>
        <v>0</v>
      </c>
      <c r="AX247" s="20">
        <f>IF(AV247&gt;Inputs!$B$17,Inputs!$B$17,AV247)</f>
        <v>0</v>
      </c>
    </row>
    <row r="248" spans="1:50" x14ac:dyDescent="0.25">
      <c r="A248" s="1">
        <f>Levels!A249</f>
        <v>0</v>
      </c>
      <c r="B248" s="1">
        <f>Levels!B249</f>
        <v>0</v>
      </c>
      <c r="C248" s="15">
        <f>IF(AND(E248=0,F248=1),Levels!C249,'2014-2015'!AW248)</f>
        <v>0</v>
      </c>
      <c r="D248" s="1">
        <f>Levels!G249</f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 t="e">
        <f>Levels!AF249</f>
        <v>#N/A</v>
      </c>
      <c r="K248" s="1" t="e">
        <f>Levels!AG249</f>
        <v>#N/A</v>
      </c>
      <c r="L248" s="1" t="e">
        <f t="shared" si="38"/>
        <v>#N/A</v>
      </c>
      <c r="M248" s="19">
        <f>IF(D248=1,Inputs!$J$25,IF(D248=2,Inputs!$J$26,IF(D248=3,Inputs!$J$27,IF(D248=4,Inputs!$J$28,0))))</f>
        <v>0</v>
      </c>
      <c r="N248" s="19">
        <f>IF(D248=1,Inputs!$J$42,IF(D248=2,Inputs!$J$43,IF(D248=3,Inputs!$J$44,IF(D248=4,Inputs!$J$45,0))))</f>
        <v>0</v>
      </c>
      <c r="O248" s="19">
        <f>IF(D248=1,Inputs!$K$25,IF(D248=2,Inputs!$K$26,IF(D248=3,Inputs!$K$27,IF(D248=4,Inputs!$K$28,0))))</f>
        <v>0</v>
      </c>
      <c r="P248" s="19">
        <f>IF(D248=1,Inputs!$K$42,IF(D248=2,Inputs!$K$43,IF(D248=3,Inputs!$K$44,IF(D248=4,Inputs!$K$45,0))))</f>
        <v>0</v>
      </c>
      <c r="Q248" s="19">
        <f>IF(AND(D248=1,G248=1),Inputs!$L$25,IF(AND(D248=2,G248=1),Inputs!$L$26,IF(AND(D248=3,G248=1),Inputs!$L$27,IF(AND(D248=4,G248=1),Inputs!$L$28,0))))</f>
        <v>0</v>
      </c>
      <c r="R248" s="19">
        <f>IF(AND(D248=1,G248=1),Inputs!$L$42,IF(AND(D248=2,G248=1),Inputs!$L$43,IF(AND(D248=3,G248=1),Inputs!$L$44,IF(AND(D248=4,G248=1),Inputs!$L$45,0))))</f>
        <v>0</v>
      </c>
      <c r="S248" s="19">
        <f>IF(AND(D248=1,H248=1),Inputs!$M$25,IF(AND(D248=2,H248=1),Inputs!$M$26,IF(AND(D248=3,H248=1),Inputs!$M$27,IF(AND(D248=4,H248=1),Inputs!$M$28,0))))</f>
        <v>0</v>
      </c>
      <c r="T248" s="19">
        <f>IF(AND(D248=1,H248=1),Inputs!$M$42,IF(AND(D248=2,H248=1),Inputs!$M$43,IF(AND(D248=3,H248=1),Inputs!$M$44,IF(AND(D248=4,H248=1),Inputs!$M$45,0))))</f>
        <v>0</v>
      </c>
      <c r="U248" s="19">
        <f>IF(AND(D248=1,I248=1),Inputs!$N$25,IF(AND(D248=2,I248=1),Inputs!$N$26,IF(AND(D248=3,I248=1),Inputs!$N$27,IF(AND(D248=4,I248=1),Inputs!$N$28,0))))</f>
        <v>0</v>
      </c>
      <c r="V248" s="19">
        <f>IF(AND(D248=1,I248=1),Inputs!$N$42,IF(AND(D248=2,I248=1),Inputs!$N$43,IF(AND(D248=3,I248=1),Inputs!$N$44,IF(AND(D248=4,I248=1),Inputs!$N$45,0))))</f>
        <v>0</v>
      </c>
      <c r="W248" s="19">
        <f>IF(D248=1,Inputs!$J$34,IF(D248=2,Inputs!$J$35,IF(D248=3,Inputs!$J$36,IF(D248=4,Inputs!$J$37,0))))</f>
        <v>0</v>
      </c>
      <c r="X248" s="19">
        <f>IF(D248=1,Inputs!$J$51,IF(D248=2,Inputs!$J$52,IF(D248=3,Inputs!$J$53,IF(D248=4,Inputs!$J$54,0))))</f>
        <v>0</v>
      </c>
      <c r="Y248" s="19">
        <f>IF(D248=1,Inputs!$K$34,IF(D248=2,Inputs!$K$35,IF(D248=3,Inputs!$K$36,IF(D248=4,Inputs!$K$37,0))))</f>
        <v>0</v>
      </c>
      <c r="Z248" s="19">
        <f>IF(D248=1,Inputs!$K$51,IF(D248=2,Inputs!$K$52,IF(D248=3,Inputs!$K$53,IF(D248=4,Inputs!$K$54,0))))</f>
        <v>0</v>
      </c>
      <c r="AA248" s="19">
        <f>IF(AND(D248=1,G248=1),Inputs!$L$34,IF(AND(D248=2,G248=1),Inputs!$L$35,IF(AND(D248=3,G248=1),Inputs!$L$36,IF(AND(D248=4,G248=1),Inputs!$L$37,0))))</f>
        <v>0</v>
      </c>
      <c r="AB248" s="19">
        <f>IF(AND(D248=1,G248=1),Inputs!$L$51,IF(AND(D248=2,G248=1),Inputs!$L$52,IF(AND(D248=3,G248=1),Inputs!$L$53,IF(AND(D248=4,G248=1),Inputs!$L$54,0))))</f>
        <v>0</v>
      </c>
      <c r="AC248" s="19">
        <f>IF(AND(D248=1,H248=1),Inputs!$M$34,IF(AND(D248=2,H248=1),Inputs!$M$35,IF(AND(D248=3,H248=1),Inputs!$M$36,IF(AND(D248=4,H248=1),Inputs!$M$37,0))))</f>
        <v>0</v>
      </c>
      <c r="AD248" s="19">
        <f>IF(AND(D248=1,H248=1),Inputs!$M$51,IF(AND(D248=2,H248=1),Inputs!$M$52,IF(AND(D248=3,H248=1),Inputs!$M$53,IF(AND(D248=4,H248=1),Inputs!$M$54,0))))</f>
        <v>0</v>
      </c>
      <c r="AE248" s="19">
        <f>IF(AND(D248=1,I248=1),Inputs!$N$34,IF(AND(D248=2,I248=1),Inputs!$N$35,IF(AND(D248=3,I248=1),Inputs!$N$36,IF(AND(D248=4,I248=1),Inputs!$N$37,0))))</f>
        <v>0</v>
      </c>
      <c r="AF248" s="19">
        <f>IF(AND(D248=1,I248=1),Inputs!$N$51,IF(AND(D248=2,I248=1),Inputs!$N$52,IF(AND(D248=3,I248=1),Inputs!$N$53,IF(AND(D248=4,I248=1),Inputs!$N$54,0))))</f>
        <v>0</v>
      </c>
      <c r="AG248" s="19" t="e">
        <f t="shared" si="39"/>
        <v>#N/A</v>
      </c>
      <c r="AH248" s="19" t="e">
        <f t="shared" si="40"/>
        <v>#N/A</v>
      </c>
      <c r="AI248" s="19" t="e">
        <f t="shared" si="41"/>
        <v>#N/A</v>
      </c>
      <c r="AJ248" s="19" t="e">
        <f>IF(K248=2,Inputs!$B$7,IF(K248=3,Inputs!$B$8,IF(K248=4,Inputs!$B$9,IF(K248=5,Inputs!$B$10,IF(K248=6,Inputs!$B$11)))))</f>
        <v>#N/A</v>
      </c>
      <c r="AK248" s="19">
        <f>Inputs!$B$65+C248</f>
        <v>500</v>
      </c>
      <c r="AL248" s="19" t="e">
        <f t="shared" si="42"/>
        <v>#N/A</v>
      </c>
      <c r="AM248" s="19" t="e">
        <f t="shared" si="43"/>
        <v>#N/A</v>
      </c>
      <c r="AN248" s="19" t="e">
        <f t="shared" si="33"/>
        <v>#N/A</v>
      </c>
      <c r="AO248" s="19" t="e">
        <f t="shared" si="34"/>
        <v>#N/A</v>
      </c>
      <c r="AP248" s="19" t="e">
        <f t="shared" si="35"/>
        <v>#N/A</v>
      </c>
      <c r="AQ248" s="22">
        <f t="shared" si="36"/>
        <v>0</v>
      </c>
      <c r="AR248" s="22">
        <f t="shared" si="37"/>
        <v>0</v>
      </c>
      <c r="AS248" s="22">
        <f>IF(AND(AQ248&gt;=Inputs!$B$15,D248=2),MAX(C248,Inputs!$B$15),AQ248)</f>
        <v>0</v>
      </c>
      <c r="AT248" s="22">
        <f>IF(AND(AR248&gt;=Inputs!$B$15,D248=2),MAX(C248,Inputs!$B$15),AR248)</f>
        <v>0</v>
      </c>
      <c r="AU248" s="22">
        <f>IF(AND(AS248&gt;=Inputs!$B$16,D248&lt;4),MAX(C248,Inputs!$B$16),AS248)</f>
        <v>0</v>
      </c>
      <c r="AV248" s="22">
        <f>IF(AND(AT248&gt;=Inputs!$B$16,D248&lt;4),MAX(C248,Inputs!$B$16),AT248)</f>
        <v>0</v>
      </c>
      <c r="AW248" s="20">
        <f>IF(AU248&gt;Inputs!$B$17,Inputs!$B$17,AU248)</f>
        <v>0</v>
      </c>
      <c r="AX248" s="20">
        <f>IF(AV248&gt;Inputs!$B$17,Inputs!$B$17,AV248)</f>
        <v>0</v>
      </c>
    </row>
    <row r="249" spans="1:50" x14ac:dyDescent="0.25">
      <c r="A249" s="1">
        <f>Levels!A250</f>
        <v>0</v>
      </c>
      <c r="B249" s="1">
        <f>Levels!B250</f>
        <v>0</v>
      </c>
      <c r="C249" s="15">
        <f>IF(AND(E249=0,F249=1),Levels!C250,'2014-2015'!AW249)</f>
        <v>0</v>
      </c>
      <c r="D249" s="1">
        <f>Levels!G250</f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 t="e">
        <f>Levels!AF250</f>
        <v>#N/A</v>
      </c>
      <c r="K249" s="1" t="e">
        <f>Levels!AG250</f>
        <v>#N/A</v>
      </c>
      <c r="L249" s="1" t="e">
        <f t="shared" si="38"/>
        <v>#N/A</v>
      </c>
      <c r="M249" s="19">
        <f>IF(D249=1,Inputs!$J$25,IF(D249=2,Inputs!$J$26,IF(D249=3,Inputs!$J$27,IF(D249=4,Inputs!$J$28,0))))</f>
        <v>0</v>
      </c>
      <c r="N249" s="19">
        <f>IF(D249=1,Inputs!$J$42,IF(D249=2,Inputs!$J$43,IF(D249=3,Inputs!$J$44,IF(D249=4,Inputs!$J$45,0))))</f>
        <v>0</v>
      </c>
      <c r="O249" s="19">
        <f>IF(D249=1,Inputs!$K$25,IF(D249=2,Inputs!$K$26,IF(D249=3,Inputs!$K$27,IF(D249=4,Inputs!$K$28,0))))</f>
        <v>0</v>
      </c>
      <c r="P249" s="19">
        <f>IF(D249=1,Inputs!$K$42,IF(D249=2,Inputs!$K$43,IF(D249=3,Inputs!$K$44,IF(D249=4,Inputs!$K$45,0))))</f>
        <v>0</v>
      </c>
      <c r="Q249" s="19">
        <f>IF(AND(D249=1,G249=1),Inputs!$L$25,IF(AND(D249=2,G249=1),Inputs!$L$26,IF(AND(D249=3,G249=1),Inputs!$L$27,IF(AND(D249=4,G249=1),Inputs!$L$28,0))))</f>
        <v>0</v>
      </c>
      <c r="R249" s="19">
        <f>IF(AND(D249=1,G249=1),Inputs!$L$42,IF(AND(D249=2,G249=1),Inputs!$L$43,IF(AND(D249=3,G249=1),Inputs!$L$44,IF(AND(D249=4,G249=1),Inputs!$L$45,0))))</f>
        <v>0</v>
      </c>
      <c r="S249" s="19">
        <f>IF(AND(D249=1,H249=1),Inputs!$M$25,IF(AND(D249=2,H249=1),Inputs!$M$26,IF(AND(D249=3,H249=1),Inputs!$M$27,IF(AND(D249=4,H249=1),Inputs!$M$28,0))))</f>
        <v>0</v>
      </c>
      <c r="T249" s="19">
        <f>IF(AND(D249=1,H249=1),Inputs!$M$42,IF(AND(D249=2,H249=1),Inputs!$M$43,IF(AND(D249=3,H249=1),Inputs!$M$44,IF(AND(D249=4,H249=1),Inputs!$M$45,0))))</f>
        <v>0</v>
      </c>
      <c r="U249" s="19">
        <f>IF(AND(D249=1,I249=1),Inputs!$N$25,IF(AND(D249=2,I249=1),Inputs!$N$26,IF(AND(D249=3,I249=1),Inputs!$N$27,IF(AND(D249=4,I249=1),Inputs!$N$28,0))))</f>
        <v>0</v>
      </c>
      <c r="V249" s="19">
        <f>IF(AND(D249=1,I249=1),Inputs!$N$42,IF(AND(D249=2,I249=1),Inputs!$N$43,IF(AND(D249=3,I249=1),Inputs!$N$44,IF(AND(D249=4,I249=1),Inputs!$N$45,0))))</f>
        <v>0</v>
      </c>
      <c r="W249" s="19">
        <f>IF(D249=1,Inputs!$J$34,IF(D249=2,Inputs!$J$35,IF(D249=3,Inputs!$J$36,IF(D249=4,Inputs!$J$37,0))))</f>
        <v>0</v>
      </c>
      <c r="X249" s="19">
        <f>IF(D249=1,Inputs!$J$51,IF(D249=2,Inputs!$J$52,IF(D249=3,Inputs!$J$53,IF(D249=4,Inputs!$J$54,0))))</f>
        <v>0</v>
      </c>
      <c r="Y249" s="19">
        <f>IF(D249=1,Inputs!$K$34,IF(D249=2,Inputs!$K$35,IF(D249=3,Inputs!$K$36,IF(D249=4,Inputs!$K$37,0))))</f>
        <v>0</v>
      </c>
      <c r="Z249" s="19">
        <f>IF(D249=1,Inputs!$K$51,IF(D249=2,Inputs!$K$52,IF(D249=3,Inputs!$K$53,IF(D249=4,Inputs!$K$54,0))))</f>
        <v>0</v>
      </c>
      <c r="AA249" s="19">
        <f>IF(AND(D249=1,G249=1),Inputs!$L$34,IF(AND(D249=2,G249=1),Inputs!$L$35,IF(AND(D249=3,G249=1),Inputs!$L$36,IF(AND(D249=4,G249=1),Inputs!$L$37,0))))</f>
        <v>0</v>
      </c>
      <c r="AB249" s="19">
        <f>IF(AND(D249=1,G249=1),Inputs!$L$51,IF(AND(D249=2,G249=1),Inputs!$L$52,IF(AND(D249=3,G249=1),Inputs!$L$53,IF(AND(D249=4,G249=1),Inputs!$L$54,0))))</f>
        <v>0</v>
      </c>
      <c r="AC249" s="19">
        <f>IF(AND(D249=1,H249=1),Inputs!$M$34,IF(AND(D249=2,H249=1),Inputs!$M$35,IF(AND(D249=3,H249=1),Inputs!$M$36,IF(AND(D249=4,H249=1),Inputs!$M$37,0))))</f>
        <v>0</v>
      </c>
      <c r="AD249" s="19">
        <f>IF(AND(D249=1,H249=1),Inputs!$M$51,IF(AND(D249=2,H249=1),Inputs!$M$52,IF(AND(D249=3,H249=1),Inputs!$M$53,IF(AND(D249=4,H249=1),Inputs!$M$54,0))))</f>
        <v>0</v>
      </c>
      <c r="AE249" s="19">
        <f>IF(AND(D249=1,I249=1),Inputs!$N$34,IF(AND(D249=2,I249=1),Inputs!$N$35,IF(AND(D249=3,I249=1),Inputs!$N$36,IF(AND(D249=4,I249=1),Inputs!$N$37,0))))</f>
        <v>0</v>
      </c>
      <c r="AF249" s="19">
        <f>IF(AND(D249=1,I249=1),Inputs!$N$51,IF(AND(D249=2,I249=1),Inputs!$N$52,IF(AND(D249=3,I249=1),Inputs!$N$53,IF(AND(D249=4,I249=1),Inputs!$N$54,0))))</f>
        <v>0</v>
      </c>
      <c r="AG249" s="19" t="e">
        <f t="shared" si="39"/>
        <v>#N/A</v>
      </c>
      <c r="AH249" s="19" t="e">
        <f t="shared" si="40"/>
        <v>#N/A</v>
      </c>
      <c r="AI249" s="19" t="e">
        <f t="shared" si="41"/>
        <v>#N/A</v>
      </c>
      <c r="AJ249" s="19" t="e">
        <f>IF(K249=2,Inputs!$B$7,IF(K249=3,Inputs!$B$8,IF(K249=4,Inputs!$B$9,IF(K249=5,Inputs!$B$10,IF(K249=6,Inputs!$B$11)))))</f>
        <v>#N/A</v>
      </c>
      <c r="AK249" s="19">
        <f>Inputs!$B$65+C249</f>
        <v>500</v>
      </c>
      <c r="AL249" s="19" t="e">
        <f t="shared" si="42"/>
        <v>#N/A</v>
      </c>
      <c r="AM249" s="19" t="e">
        <f t="shared" si="43"/>
        <v>#N/A</v>
      </c>
      <c r="AN249" s="19" t="e">
        <f t="shared" si="33"/>
        <v>#N/A</v>
      </c>
      <c r="AO249" s="19" t="e">
        <f t="shared" si="34"/>
        <v>#N/A</v>
      </c>
      <c r="AP249" s="19" t="e">
        <f t="shared" si="35"/>
        <v>#N/A</v>
      </c>
      <c r="AQ249" s="22">
        <f t="shared" si="36"/>
        <v>0</v>
      </c>
      <c r="AR249" s="22">
        <f t="shared" si="37"/>
        <v>0</v>
      </c>
      <c r="AS249" s="22">
        <f>IF(AND(AQ249&gt;=Inputs!$B$15,D249=2),MAX(C249,Inputs!$B$15),AQ249)</f>
        <v>0</v>
      </c>
      <c r="AT249" s="22">
        <f>IF(AND(AR249&gt;=Inputs!$B$15,D249=2),MAX(C249,Inputs!$B$15),AR249)</f>
        <v>0</v>
      </c>
      <c r="AU249" s="22">
        <f>IF(AND(AS249&gt;=Inputs!$B$16,D249&lt;4),MAX(C249,Inputs!$B$16),AS249)</f>
        <v>0</v>
      </c>
      <c r="AV249" s="22">
        <f>IF(AND(AT249&gt;=Inputs!$B$16,D249&lt;4),MAX(C249,Inputs!$B$16),AT249)</f>
        <v>0</v>
      </c>
      <c r="AW249" s="20">
        <f>IF(AU249&gt;Inputs!$B$17,Inputs!$B$17,AU249)</f>
        <v>0</v>
      </c>
      <c r="AX249" s="20">
        <f>IF(AV249&gt;Inputs!$B$17,Inputs!$B$17,AV249)</f>
        <v>0</v>
      </c>
    </row>
    <row r="250" spans="1:50" x14ac:dyDescent="0.25">
      <c r="A250" s="1">
        <f>Levels!A251</f>
        <v>0</v>
      </c>
      <c r="B250" s="1">
        <f>Levels!B251</f>
        <v>0</v>
      </c>
      <c r="C250" s="15">
        <f>IF(AND(E250=0,F250=1),Levels!C251,'2014-2015'!AW250)</f>
        <v>0</v>
      </c>
      <c r="D250" s="1">
        <f>Levels!G251</f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 t="e">
        <f>Levels!AF251</f>
        <v>#N/A</v>
      </c>
      <c r="K250" s="1" t="e">
        <f>Levels!AG251</f>
        <v>#N/A</v>
      </c>
      <c r="L250" s="1" t="e">
        <f t="shared" si="38"/>
        <v>#N/A</v>
      </c>
      <c r="M250" s="19">
        <f>IF(D250=1,Inputs!$J$25,IF(D250=2,Inputs!$J$26,IF(D250=3,Inputs!$J$27,IF(D250=4,Inputs!$J$28,0))))</f>
        <v>0</v>
      </c>
      <c r="N250" s="19">
        <f>IF(D250=1,Inputs!$J$42,IF(D250=2,Inputs!$J$43,IF(D250=3,Inputs!$J$44,IF(D250=4,Inputs!$J$45,0))))</f>
        <v>0</v>
      </c>
      <c r="O250" s="19">
        <f>IF(D250=1,Inputs!$K$25,IF(D250=2,Inputs!$K$26,IF(D250=3,Inputs!$K$27,IF(D250=4,Inputs!$K$28,0))))</f>
        <v>0</v>
      </c>
      <c r="P250" s="19">
        <f>IF(D250=1,Inputs!$K$42,IF(D250=2,Inputs!$K$43,IF(D250=3,Inputs!$K$44,IF(D250=4,Inputs!$K$45,0))))</f>
        <v>0</v>
      </c>
      <c r="Q250" s="19">
        <f>IF(AND(D250=1,G250=1),Inputs!$L$25,IF(AND(D250=2,G250=1),Inputs!$L$26,IF(AND(D250=3,G250=1),Inputs!$L$27,IF(AND(D250=4,G250=1),Inputs!$L$28,0))))</f>
        <v>0</v>
      </c>
      <c r="R250" s="19">
        <f>IF(AND(D250=1,G250=1),Inputs!$L$42,IF(AND(D250=2,G250=1),Inputs!$L$43,IF(AND(D250=3,G250=1),Inputs!$L$44,IF(AND(D250=4,G250=1),Inputs!$L$45,0))))</f>
        <v>0</v>
      </c>
      <c r="S250" s="19">
        <f>IF(AND(D250=1,H250=1),Inputs!$M$25,IF(AND(D250=2,H250=1),Inputs!$M$26,IF(AND(D250=3,H250=1),Inputs!$M$27,IF(AND(D250=4,H250=1),Inputs!$M$28,0))))</f>
        <v>0</v>
      </c>
      <c r="T250" s="19">
        <f>IF(AND(D250=1,H250=1),Inputs!$M$42,IF(AND(D250=2,H250=1),Inputs!$M$43,IF(AND(D250=3,H250=1),Inputs!$M$44,IF(AND(D250=4,H250=1),Inputs!$M$45,0))))</f>
        <v>0</v>
      </c>
      <c r="U250" s="19">
        <f>IF(AND(D250=1,I250=1),Inputs!$N$25,IF(AND(D250=2,I250=1),Inputs!$N$26,IF(AND(D250=3,I250=1),Inputs!$N$27,IF(AND(D250=4,I250=1),Inputs!$N$28,0))))</f>
        <v>0</v>
      </c>
      <c r="V250" s="19">
        <f>IF(AND(D250=1,I250=1),Inputs!$N$42,IF(AND(D250=2,I250=1),Inputs!$N$43,IF(AND(D250=3,I250=1),Inputs!$N$44,IF(AND(D250=4,I250=1),Inputs!$N$45,0))))</f>
        <v>0</v>
      </c>
      <c r="W250" s="19">
        <f>IF(D250=1,Inputs!$J$34,IF(D250=2,Inputs!$J$35,IF(D250=3,Inputs!$J$36,IF(D250=4,Inputs!$J$37,0))))</f>
        <v>0</v>
      </c>
      <c r="X250" s="19">
        <f>IF(D250=1,Inputs!$J$51,IF(D250=2,Inputs!$J$52,IF(D250=3,Inputs!$J$53,IF(D250=4,Inputs!$J$54,0))))</f>
        <v>0</v>
      </c>
      <c r="Y250" s="19">
        <f>IF(D250=1,Inputs!$K$34,IF(D250=2,Inputs!$K$35,IF(D250=3,Inputs!$K$36,IF(D250=4,Inputs!$K$37,0))))</f>
        <v>0</v>
      </c>
      <c r="Z250" s="19">
        <f>IF(D250=1,Inputs!$K$51,IF(D250=2,Inputs!$K$52,IF(D250=3,Inputs!$K$53,IF(D250=4,Inputs!$K$54,0))))</f>
        <v>0</v>
      </c>
      <c r="AA250" s="19">
        <f>IF(AND(D250=1,G250=1),Inputs!$L$34,IF(AND(D250=2,G250=1),Inputs!$L$35,IF(AND(D250=3,G250=1),Inputs!$L$36,IF(AND(D250=4,G250=1),Inputs!$L$37,0))))</f>
        <v>0</v>
      </c>
      <c r="AB250" s="19">
        <f>IF(AND(D250=1,G250=1),Inputs!$L$51,IF(AND(D250=2,G250=1),Inputs!$L$52,IF(AND(D250=3,G250=1),Inputs!$L$53,IF(AND(D250=4,G250=1),Inputs!$L$54,0))))</f>
        <v>0</v>
      </c>
      <c r="AC250" s="19">
        <f>IF(AND(D250=1,H250=1),Inputs!$M$34,IF(AND(D250=2,H250=1),Inputs!$M$35,IF(AND(D250=3,H250=1),Inputs!$M$36,IF(AND(D250=4,H250=1),Inputs!$M$37,0))))</f>
        <v>0</v>
      </c>
      <c r="AD250" s="19">
        <f>IF(AND(D250=1,H250=1),Inputs!$M$51,IF(AND(D250=2,H250=1),Inputs!$M$52,IF(AND(D250=3,H250=1),Inputs!$M$53,IF(AND(D250=4,H250=1),Inputs!$M$54,0))))</f>
        <v>0</v>
      </c>
      <c r="AE250" s="19">
        <f>IF(AND(D250=1,I250=1),Inputs!$N$34,IF(AND(D250=2,I250=1),Inputs!$N$35,IF(AND(D250=3,I250=1),Inputs!$N$36,IF(AND(D250=4,I250=1),Inputs!$N$37,0))))</f>
        <v>0</v>
      </c>
      <c r="AF250" s="19">
        <f>IF(AND(D250=1,I250=1),Inputs!$N$51,IF(AND(D250=2,I250=1),Inputs!$N$52,IF(AND(D250=3,I250=1),Inputs!$N$53,IF(AND(D250=4,I250=1),Inputs!$N$54,0))))</f>
        <v>0</v>
      </c>
      <c r="AG250" s="19" t="e">
        <f t="shared" si="39"/>
        <v>#N/A</v>
      </c>
      <c r="AH250" s="19" t="e">
        <f t="shared" si="40"/>
        <v>#N/A</v>
      </c>
      <c r="AI250" s="19" t="e">
        <f t="shared" si="41"/>
        <v>#N/A</v>
      </c>
      <c r="AJ250" s="19" t="e">
        <f>IF(K250=2,Inputs!$B$7,IF(K250=3,Inputs!$B$8,IF(K250=4,Inputs!$B$9,IF(K250=5,Inputs!$B$10,IF(K250=6,Inputs!$B$11)))))</f>
        <v>#N/A</v>
      </c>
      <c r="AK250" s="19">
        <f>Inputs!$B$65+C250</f>
        <v>500</v>
      </c>
      <c r="AL250" s="19" t="e">
        <f t="shared" si="42"/>
        <v>#N/A</v>
      </c>
      <c r="AM250" s="19" t="e">
        <f t="shared" si="43"/>
        <v>#N/A</v>
      </c>
      <c r="AN250" s="19" t="e">
        <f t="shared" si="33"/>
        <v>#N/A</v>
      </c>
      <c r="AO250" s="19" t="e">
        <f t="shared" si="34"/>
        <v>#N/A</v>
      </c>
      <c r="AP250" s="19" t="e">
        <f t="shared" si="35"/>
        <v>#N/A</v>
      </c>
      <c r="AQ250" s="22">
        <f t="shared" si="36"/>
        <v>0</v>
      </c>
      <c r="AR250" s="22">
        <f t="shared" si="37"/>
        <v>0</v>
      </c>
      <c r="AS250" s="22">
        <f>IF(AND(AQ250&gt;=Inputs!$B$15,D250=2),MAX(C250,Inputs!$B$15),AQ250)</f>
        <v>0</v>
      </c>
      <c r="AT250" s="22">
        <f>IF(AND(AR250&gt;=Inputs!$B$15,D250=2),MAX(C250,Inputs!$B$15),AR250)</f>
        <v>0</v>
      </c>
      <c r="AU250" s="22">
        <f>IF(AND(AS250&gt;=Inputs!$B$16,D250&lt;4),MAX(C250,Inputs!$B$16),AS250)</f>
        <v>0</v>
      </c>
      <c r="AV250" s="22">
        <f>IF(AND(AT250&gt;=Inputs!$B$16,D250&lt;4),MAX(C250,Inputs!$B$16),AT250)</f>
        <v>0</v>
      </c>
      <c r="AW250" s="20">
        <f>IF(AU250&gt;Inputs!$B$17,Inputs!$B$17,AU250)</f>
        <v>0</v>
      </c>
      <c r="AX250" s="20">
        <f>IF(AV250&gt;Inputs!$B$17,Inputs!$B$17,AV250)</f>
        <v>0</v>
      </c>
    </row>
    <row r="251" spans="1:50" x14ac:dyDescent="0.25">
      <c r="A251" s="1">
        <f>Levels!A252</f>
        <v>0</v>
      </c>
      <c r="B251" s="1">
        <f>Levels!B252</f>
        <v>0</v>
      </c>
      <c r="C251" s="15">
        <f>IF(AND(E251=0,F251=1),Levels!C252,'2014-2015'!AW251)</f>
        <v>0</v>
      </c>
      <c r="D251" s="1">
        <f>Levels!G252</f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 t="e">
        <f>Levels!AF252</f>
        <v>#N/A</v>
      </c>
      <c r="K251" s="1" t="e">
        <f>Levels!AG252</f>
        <v>#N/A</v>
      </c>
      <c r="L251" s="1" t="e">
        <f t="shared" si="38"/>
        <v>#N/A</v>
      </c>
      <c r="M251" s="19">
        <f>IF(D251=1,Inputs!$J$25,IF(D251=2,Inputs!$J$26,IF(D251=3,Inputs!$J$27,IF(D251=4,Inputs!$J$28,0))))</f>
        <v>0</v>
      </c>
      <c r="N251" s="19">
        <f>IF(D251=1,Inputs!$J$42,IF(D251=2,Inputs!$J$43,IF(D251=3,Inputs!$J$44,IF(D251=4,Inputs!$J$45,0))))</f>
        <v>0</v>
      </c>
      <c r="O251" s="19">
        <f>IF(D251=1,Inputs!$K$25,IF(D251=2,Inputs!$K$26,IF(D251=3,Inputs!$K$27,IF(D251=4,Inputs!$K$28,0))))</f>
        <v>0</v>
      </c>
      <c r="P251" s="19">
        <f>IF(D251=1,Inputs!$K$42,IF(D251=2,Inputs!$K$43,IF(D251=3,Inputs!$K$44,IF(D251=4,Inputs!$K$45,0))))</f>
        <v>0</v>
      </c>
      <c r="Q251" s="19">
        <f>IF(AND(D251=1,G251=1),Inputs!$L$25,IF(AND(D251=2,G251=1),Inputs!$L$26,IF(AND(D251=3,G251=1),Inputs!$L$27,IF(AND(D251=4,G251=1),Inputs!$L$28,0))))</f>
        <v>0</v>
      </c>
      <c r="R251" s="19">
        <f>IF(AND(D251=1,G251=1),Inputs!$L$42,IF(AND(D251=2,G251=1),Inputs!$L$43,IF(AND(D251=3,G251=1),Inputs!$L$44,IF(AND(D251=4,G251=1),Inputs!$L$45,0))))</f>
        <v>0</v>
      </c>
      <c r="S251" s="19">
        <f>IF(AND(D251=1,H251=1),Inputs!$M$25,IF(AND(D251=2,H251=1),Inputs!$M$26,IF(AND(D251=3,H251=1),Inputs!$M$27,IF(AND(D251=4,H251=1),Inputs!$M$28,0))))</f>
        <v>0</v>
      </c>
      <c r="T251" s="19">
        <f>IF(AND(D251=1,H251=1),Inputs!$M$42,IF(AND(D251=2,H251=1),Inputs!$M$43,IF(AND(D251=3,H251=1),Inputs!$M$44,IF(AND(D251=4,H251=1),Inputs!$M$45,0))))</f>
        <v>0</v>
      </c>
      <c r="U251" s="19">
        <f>IF(AND(D251=1,I251=1),Inputs!$N$25,IF(AND(D251=2,I251=1),Inputs!$N$26,IF(AND(D251=3,I251=1),Inputs!$N$27,IF(AND(D251=4,I251=1),Inputs!$N$28,0))))</f>
        <v>0</v>
      </c>
      <c r="V251" s="19">
        <f>IF(AND(D251=1,I251=1),Inputs!$N$42,IF(AND(D251=2,I251=1),Inputs!$N$43,IF(AND(D251=3,I251=1),Inputs!$N$44,IF(AND(D251=4,I251=1),Inputs!$N$45,0))))</f>
        <v>0</v>
      </c>
      <c r="W251" s="19">
        <f>IF(D251=1,Inputs!$J$34,IF(D251=2,Inputs!$J$35,IF(D251=3,Inputs!$J$36,IF(D251=4,Inputs!$J$37,0))))</f>
        <v>0</v>
      </c>
      <c r="X251" s="19">
        <f>IF(D251=1,Inputs!$J$51,IF(D251=2,Inputs!$J$52,IF(D251=3,Inputs!$J$53,IF(D251=4,Inputs!$J$54,0))))</f>
        <v>0</v>
      </c>
      <c r="Y251" s="19">
        <f>IF(D251=1,Inputs!$K$34,IF(D251=2,Inputs!$K$35,IF(D251=3,Inputs!$K$36,IF(D251=4,Inputs!$K$37,0))))</f>
        <v>0</v>
      </c>
      <c r="Z251" s="19">
        <f>IF(D251=1,Inputs!$K$51,IF(D251=2,Inputs!$K$52,IF(D251=3,Inputs!$K$53,IF(D251=4,Inputs!$K$54,0))))</f>
        <v>0</v>
      </c>
      <c r="AA251" s="19">
        <f>IF(AND(D251=1,G251=1),Inputs!$L$34,IF(AND(D251=2,G251=1),Inputs!$L$35,IF(AND(D251=3,G251=1),Inputs!$L$36,IF(AND(D251=4,G251=1),Inputs!$L$37,0))))</f>
        <v>0</v>
      </c>
      <c r="AB251" s="19">
        <f>IF(AND(D251=1,G251=1),Inputs!$L$51,IF(AND(D251=2,G251=1),Inputs!$L$52,IF(AND(D251=3,G251=1),Inputs!$L$53,IF(AND(D251=4,G251=1),Inputs!$L$54,0))))</f>
        <v>0</v>
      </c>
      <c r="AC251" s="19">
        <f>IF(AND(D251=1,H251=1),Inputs!$M$34,IF(AND(D251=2,H251=1),Inputs!$M$35,IF(AND(D251=3,H251=1),Inputs!$M$36,IF(AND(D251=4,H251=1),Inputs!$M$37,0))))</f>
        <v>0</v>
      </c>
      <c r="AD251" s="19">
        <f>IF(AND(D251=1,H251=1),Inputs!$M$51,IF(AND(D251=2,H251=1),Inputs!$M$52,IF(AND(D251=3,H251=1),Inputs!$M$53,IF(AND(D251=4,H251=1),Inputs!$M$54,0))))</f>
        <v>0</v>
      </c>
      <c r="AE251" s="19">
        <f>IF(AND(D251=1,I251=1),Inputs!$N$34,IF(AND(D251=2,I251=1),Inputs!$N$35,IF(AND(D251=3,I251=1),Inputs!$N$36,IF(AND(D251=4,I251=1),Inputs!$N$37,0))))</f>
        <v>0</v>
      </c>
      <c r="AF251" s="19">
        <f>IF(AND(D251=1,I251=1),Inputs!$N$51,IF(AND(D251=2,I251=1),Inputs!$N$52,IF(AND(D251=3,I251=1),Inputs!$N$53,IF(AND(D251=4,I251=1),Inputs!$N$54,0))))</f>
        <v>0</v>
      </c>
      <c r="AG251" s="19" t="e">
        <f t="shared" si="39"/>
        <v>#N/A</v>
      </c>
      <c r="AH251" s="19" t="e">
        <f t="shared" si="40"/>
        <v>#N/A</v>
      </c>
      <c r="AI251" s="19" t="e">
        <f t="shared" si="41"/>
        <v>#N/A</v>
      </c>
      <c r="AJ251" s="19" t="e">
        <f>IF(K251=2,Inputs!$B$7,IF(K251=3,Inputs!$B$8,IF(K251=4,Inputs!$B$9,IF(K251=5,Inputs!$B$10,IF(K251=6,Inputs!$B$11)))))</f>
        <v>#N/A</v>
      </c>
      <c r="AK251" s="19">
        <f>Inputs!$B$65+C251</f>
        <v>500</v>
      </c>
      <c r="AL251" s="19" t="e">
        <f t="shared" si="42"/>
        <v>#N/A</v>
      </c>
      <c r="AM251" s="19" t="e">
        <f t="shared" si="43"/>
        <v>#N/A</v>
      </c>
      <c r="AN251" s="19" t="e">
        <f t="shared" si="33"/>
        <v>#N/A</v>
      </c>
      <c r="AO251" s="19" t="e">
        <f t="shared" si="34"/>
        <v>#N/A</v>
      </c>
      <c r="AP251" s="19" t="e">
        <f t="shared" si="35"/>
        <v>#N/A</v>
      </c>
      <c r="AQ251" s="22">
        <f t="shared" si="36"/>
        <v>0</v>
      </c>
      <c r="AR251" s="22">
        <f t="shared" si="37"/>
        <v>0</v>
      </c>
      <c r="AS251" s="22">
        <f>IF(AND(AQ251&gt;=Inputs!$B$15,D251=2),MAX(C251,Inputs!$B$15),AQ251)</f>
        <v>0</v>
      </c>
      <c r="AT251" s="22">
        <f>IF(AND(AR251&gt;=Inputs!$B$15,D251=2),MAX(C251,Inputs!$B$15),AR251)</f>
        <v>0</v>
      </c>
      <c r="AU251" s="22">
        <f>IF(AND(AS251&gt;=Inputs!$B$16,D251&lt;4),MAX(C251,Inputs!$B$16),AS251)</f>
        <v>0</v>
      </c>
      <c r="AV251" s="22">
        <f>IF(AND(AT251&gt;=Inputs!$B$16,D251&lt;4),MAX(C251,Inputs!$B$16),AT251)</f>
        <v>0</v>
      </c>
      <c r="AW251" s="20">
        <f>IF(AU251&gt;Inputs!$B$17,Inputs!$B$17,AU251)</f>
        <v>0</v>
      </c>
      <c r="AX251" s="20">
        <f>IF(AV251&gt;Inputs!$B$17,Inputs!$B$17,AV251)</f>
        <v>0</v>
      </c>
    </row>
    <row r="252" spans="1:50" x14ac:dyDescent="0.25">
      <c r="A252" s="1">
        <f>Levels!A253</f>
        <v>0</v>
      </c>
      <c r="B252" s="1">
        <f>Levels!B253</f>
        <v>0</v>
      </c>
      <c r="C252" s="15">
        <f>IF(AND(E252=0,F252=1),Levels!C253,'2014-2015'!AW252)</f>
        <v>0</v>
      </c>
      <c r="D252" s="1">
        <f>Levels!G253</f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 t="e">
        <f>Levels!AF253</f>
        <v>#N/A</v>
      </c>
      <c r="K252" s="1" t="e">
        <f>Levels!AG253</f>
        <v>#N/A</v>
      </c>
      <c r="L252" s="1" t="e">
        <f t="shared" si="38"/>
        <v>#N/A</v>
      </c>
      <c r="M252" s="19">
        <f>IF(D252=1,Inputs!$J$25,IF(D252=2,Inputs!$J$26,IF(D252=3,Inputs!$J$27,IF(D252=4,Inputs!$J$28,0))))</f>
        <v>0</v>
      </c>
      <c r="N252" s="19">
        <f>IF(D252=1,Inputs!$J$42,IF(D252=2,Inputs!$J$43,IF(D252=3,Inputs!$J$44,IF(D252=4,Inputs!$J$45,0))))</f>
        <v>0</v>
      </c>
      <c r="O252" s="19">
        <f>IF(D252=1,Inputs!$K$25,IF(D252=2,Inputs!$K$26,IF(D252=3,Inputs!$K$27,IF(D252=4,Inputs!$K$28,0))))</f>
        <v>0</v>
      </c>
      <c r="P252" s="19">
        <f>IF(D252=1,Inputs!$K$42,IF(D252=2,Inputs!$K$43,IF(D252=3,Inputs!$K$44,IF(D252=4,Inputs!$K$45,0))))</f>
        <v>0</v>
      </c>
      <c r="Q252" s="19">
        <f>IF(AND(D252=1,G252=1),Inputs!$L$25,IF(AND(D252=2,G252=1),Inputs!$L$26,IF(AND(D252=3,G252=1),Inputs!$L$27,IF(AND(D252=4,G252=1),Inputs!$L$28,0))))</f>
        <v>0</v>
      </c>
      <c r="R252" s="19">
        <f>IF(AND(D252=1,G252=1),Inputs!$L$42,IF(AND(D252=2,G252=1),Inputs!$L$43,IF(AND(D252=3,G252=1),Inputs!$L$44,IF(AND(D252=4,G252=1),Inputs!$L$45,0))))</f>
        <v>0</v>
      </c>
      <c r="S252" s="19">
        <f>IF(AND(D252=1,H252=1),Inputs!$M$25,IF(AND(D252=2,H252=1),Inputs!$M$26,IF(AND(D252=3,H252=1),Inputs!$M$27,IF(AND(D252=4,H252=1),Inputs!$M$28,0))))</f>
        <v>0</v>
      </c>
      <c r="T252" s="19">
        <f>IF(AND(D252=1,H252=1),Inputs!$M$42,IF(AND(D252=2,H252=1),Inputs!$M$43,IF(AND(D252=3,H252=1),Inputs!$M$44,IF(AND(D252=4,H252=1),Inputs!$M$45,0))))</f>
        <v>0</v>
      </c>
      <c r="U252" s="19">
        <f>IF(AND(D252=1,I252=1),Inputs!$N$25,IF(AND(D252=2,I252=1),Inputs!$N$26,IF(AND(D252=3,I252=1),Inputs!$N$27,IF(AND(D252=4,I252=1),Inputs!$N$28,0))))</f>
        <v>0</v>
      </c>
      <c r="V252" s="19">
        <f>IF(AND(D252=1,I252=1),Inputs!$N$42,IF(AND(D252=2,I252=1),Inputs!$N$43,IF(AND(D252=3,I252=1),Inputs!$N$44,IF(AND(D252=4,I252=1),Inputs!$N$45,0))))</f>
        <v>0</v>
      </c>
      <c r="W252" s="19">
        <f>IF(D252=1,Inputs!$J$34,IF(D252=2,Inputs!$J$35,IF(D252=3,Inputs!$J$36,IF(D252=4,Inputs!$J$37,0))))</f>
        <v>0</v>
      </c>
      <c r="X252" s="19">
        <f>IF(D252=1,Inputs!$J$51,IF(D252=2,Inputs!$J$52,IF(D252=3,Inputs!$J$53,IF(D252=4,Inputs!$J$54,0))))</f>
        <v>0</v>
      </c>
      <c r="Y252" s="19">
        <f>IF(D252=1,Inputs!$K$34,IF(D252=2,Inputs!$K$35,IF(D252=3,Inputs!$K$36,IF(D252=4,Inputs!$K$37,0))))</f>
        <v>0</v>
      </c>
      <c r="Z252" s="19">
        <f>IF(D252=1,Inputs!$K$51,IF(D252=2,Inputs!$K$52,IF(D252=3,Inputs!$K$53,IF(D252=4,Inputs!$K$54,0))))</f>
        <v>0</v>
      </c>
      <c r="AA252" s="19">
        <f>IF(AND(D252=1,G252=1),Inputs!$L$34,IF(AND(D252=2,G252=1),Inputs!$L$35,IF(AND(D252=3,G252=1),Inputs!$L$36,IF(AND(D252=4,G252=1),Inputs!$L$37,0))))</f>
        <v>0</v>
      </c>
      <c r="AB252" s="19">
        <f>IF(AND(D252=1,G252=1),Inputs!$L$51,IF(AND(D252=2,G252=1),Inputs!$L$52,IF(AND(D252=3,G252=1),Inputs!$L$53,IF(AND(D252=4,G252=1),Inputs!$L$54,0))))</f>
        <v>0</v>
      </c>
      <c r="AC252" s="19">
        <f>IF(AND(D252=1,H252=1),Inputs!$M$34,IF(AND(D252=2,H252=1),Inputs!$M$35,IF(AND(D252=3,H252=1),Inputs!$M$36,IF(AND(D252=4,H252=1),Inputs!$M$37,0))))</f>
        <v>0</v>
      </c>
      <c r="AD252" s="19">
        <f>IF(AND(D252=1,H252=1),Inputs!$M$51,IF(AND(D252=2,H252=1),Inputs!$M$52,IF(AND(D252=3,H252=1),Inputs!$M$53,IF(AND(D252=4,H252=1),Inputs!$M$54,0))))</f>
        <v>0</v>
      </c>
      <c r="AE252" s="19">
        <f>IF(AND(D252=1,I252=1),Inputs!$N$34,IF(AND(D252=2,I252=1),Inputs!$N$35,IF(AND(D252=3,I252=1),Inputs!$N$36,IF(AND(D252=4,I252=1),Inputs!$N$37,0))))</f>
        <v>0</v>
      </c>
      <c r="AF252" s="19">
        <f>IF(AND(D252=1,I252=1),Inputs!$N$51,IF(AND(D252=2,I252=1),Inputs!$N$52,IF(AND(D252=3,I252=1),Inputs!$N$53,IF(AND(D252=4,I252=1),Inputs!$N$54,0))))</f>
        <v>0</v>
      </c>
      <c r="AG252" s="19" t="e">
        <f t="shared" si="39"/>
        <v>#N/A</v>
      </c>
      <c r="AH252" s="19" t="e">
        <f t="shared" si="40"/>
        <v>#N/A</v>
      </c>
      <c r="AI252" s="19" t="e">
        <f t="shared" si="41"/>
        <v>#N/A</v>
      </c>
      <c r="AJ252" s="19" t="e">
        <f>IF(K252=2,Inputs!$B$7,IF(K252=3,Inputs!$B$8,IF(K252=4,Inputs!$B$9,IF(K252=5,Inputs!$B$10,IF(K252=6,Inputs!$B$11)))))</f>
        <v>#N/A</v>
      </c>
      <c r="AK252" s="19">
        <f>Inputs!$B$65+C252</f>
        <v>500</v>
      </c>
      <c r="AL252" s="19" t="e">
        <f t="shared" si="42"/>
        <v>#N/A</v>
      </c>
      <c r="AM252" s="19" t="e">
        <f t="shared" si="43"/>
        <v>#N/A</v>
      </c>
      <c r="AN252" s="19" t="e">
        <f t="shared" si="33"/>
        <v>#N/A</v>
      </c>
      <c r="AO252" s="19" t="e">
        <f t="shared" si="34"/>
        <v>#N/A</v>
      </c>
      <c r="AP252" s="19" t="e">
        <f t="shared" si="35"/>
        <v>#N/A</v>
      </c>
      <c r="AQ252" s="22">
        <f t="shared" si="36"/>
        <v>0</v>
      </c>
      <c r="AR252" s="22">
        <f t="shared" si="37"/>
        <v>0</v>
      </c>
      <c r="AS252" s="22">
        <f>IF(AND(AQ252&gt;=Inputs!$B$15,D252=2),MAX(C252,Inputs!$B$15),AQ252)</f>
        <v>0</v>
      </c>
      <c r="AT252" s="22">
        <f>IF(AND(AR252&gt;=Inputs!$B$15,D252=2),MAX(C252,Inputs!$B$15),AR252)</f>
        <v>0</v>
      </c>
      <c r="AU252" s="22">
        <f>IF(AND(AS252&gt;=Inputs!$B$16,D252&lt;4),MAX(C252,Inputs!$B$16),AS252)</f>
        <v>0</v>
      </c>
      <c r="AV252" s="22">
        <f>IF(AND(AT252&gt;=Inputs!$B$16,D252&lt;4),MAX(C252,Inputs!$B$16),AT252)</f>
        <v>0</v>
      </c>
      <c r="AW252" s="20">
        <f>IF(AU252&gt;Inputs!$B$17,Inputs!$B$17,AU252)</f>
        <v>0</v>
      </c>
      <c r="AX252" s="20">
        <f>IF(AV252&gt;Inputs!$B$17,Inputs!$B$17,AV252)</f>
        <v>0</v>
      </c>
    </row>
    <row r="253" spans="1:50" x14ac:dyDescent="0.25">
      <c r="A253" s="1">
        <f>Levels!A254</f>
        <v>0</v>
      </c>
      <c r="B253" s="1">
        <f>Levels!B254</f>
        <v>0</v>
      </c>
      <c r="C253" s="15">
        <f>IF(AND(E253=0,F253=1),Levels!C254,'2014-2015'!AW253)</f>
        <v>0</v>
      </c>
      <c r="D253" s="1">
        <f>Levels!G254</f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 t="e">
        <f>Levels!AF254</f>
        <v>#N/A</v>
      </c>
      <c r="K253" s="1" t="e">
        <f>Levels!AG254</f>
        <v>#N/A</v>
      </c>
      <c r="L253" s="1" t="e">
        <f t="shared" si="38"/>
        <v>#N/A</v>
      </c>
      <c r="M253" s="19">
        <f>IF(D253=1,Inputs!$J$25,IF(D253=2,Inputs!$J$26,IF(D253=3,Inputs!$J$27,IF(D253=4,Inputs!$J$28,0))))</f>
        <v>0</v>
      </c>
      <c r="N253" s="19">
        <f>IF(D253=1,Inputs!$J$42,IF(D253=2,Inputs!$J$43,IF(D253=3,Inputs!$J$44,IF(D253=4,Inputs!$J$45,0))))</f>
        <v>0</v>
      </c>
      <c r="O253" s="19">
        <f>IF(D253=1,Inputs!$K$25,IF(D253=2,Inputs!$K$26,IF(D253=3,Inputs!$K$27,IF(D253=4,Inputs!$K$28,0))))</f>
        <v>0</v>
      </c>
      <c r="P253" s="19">
        <f>IF(D253=1,Inputs!$K$42,IF(D253=2,Inputs!$K$43,IF(D253=3,Inputs!$K$44,IF(D253=4,Inputs!$K$45,0))))</f>
        <v>0</v>
      </c>
      <c r="Q253" s="19">
        <f>IF(AND(D253=1,G253=1),Inputs!$L$25,IF(AND(D253=2,G253=1),Inputs!$L$26,IF(AND(D253=3,G253=1),Inputs!$L$27,IF(AND(D253=4,G253=1),Inputs!$L$28,0))))</f>
        <v>0</v>
      </c>
      <c r="R253" s="19">
        <f>IF(AND(D253=1,G253=1),Inputs!$L$42,IF(AND(D253=2,G253=1),Inputs!$L$43,IF(AND(D253=3,G253=1),Inputs!$L$44,IF(AND(D253=4,G253=1),Inputs!$L$45,0))))</f>
        <v>0</v>
      </c>
      <c r="S253" s="19">
        <f>IF(AND(D253=1,H253=1),Inputs!$M$25,IF(AND(D253=2,H253=1),Inputs!$M$26,IF(AND(D253=3,H253=1),Inputs!$M$27,IF(AND(D253=4,H253=1),Inputs!$M$28,0))))</f>
        <v>0</v>
      </c>
      <c r="T253" s="19">
        <f>IF(AND(D253=1,H253=1),Inputs!$M$42,IF(AND(D253=2,H253=1),Inputs!$M$43,IF(AND(D253=3,H253=1),Inputs!$M$44,IF(AND(D253=4,H253=1),Inputs!$M$45,0))))</f>
        <v>0</v>
      </c>
      <c r="U253" s="19">
        <f>IF(AND(D253=1,I253=1),Inputs!$N$25,IF(AND(D253=2,I253=1),Inputs!$N$26,IF(AND(D253=3,I253=1),Inputs!$N$27,IF(AND(D253=4,I253=1),Inputs!$N$28,0))))</f>
        <v>0</v>
      </c>
      <c r="V253" s="19">
        <f>IF(AND(D253=1,I253=1),Inputs!$N$42,IF(AND(D253=2,I253=1),Inputs!$N$43,IF(AND(D253=3,I253=1),Inputs!$N$44,IF(AND(D253=4,I253=1),Inputs!$N$45,0))))</f>
        <v>0</v>
      </c>
      <c r="W253" s="19">
        <f>IF(D253=1,Inputs!$J$34,IF(D253=2,Inputs!$J$35,IF(D253=3,Inputs!$J$36,IF(D253=4,Inputs!$J$37,0))))</f>
        <v>0</v>
      </c>
      <c r="X253" s="19">
        <f>IF(D253=1,Inputs!$J$51,IF(D253=2,Inputs!$J$52,IF(D253=3,Inputs!$J$53,IF(D253=4,Inputs!$J$54,0))))</f>
        <v>0</v>
      </c>
      <c r="Y253" s="19">
        <f>IF(D253=1,Inputs!$K$34,IF(D253=2,Inputs!$K$35,IF(D253=3,Inputs!$K$36,IF(D253=4,Inputs!$K$37,0))))</f>
        <v>0</v>
      </c>
      <c r="Z253" s="19">
        <f>IF(D253=1,Inputs!$K$51,IF(D253=2,Inputs!$K$52,IF(D253=3,Inputs!$K$53,IF(D253=4,Inputs!$K$54,0))))</f>
        <v>0</v>
      </c>
      <c r="AA253" s="19">
        <f>IF(AND(D253=1,G253=1),Inputs!$L$34,IF(AND(D253=2,G253=1),Inputs!$L$35,IF(AND(D253=3,G253=1),Inputs!$L$36,IF(AND(D253=4,G253=1),Inputs!$L$37,0))))</f>
        <v>0</v>
      </c>
      <c r="AB253" s="19">
        <f>IF(AND(D253=1,G253=1),Inputs!$L$51,IF(AND(D253=2,G253=1),Inputs!$L$52,IF(AND(D253=3,G253=1),Inputs!$L$53,IF(AND(D253=4,G253=1),Inputs!$L$54,0))))</f>
        <v>0</v>
      </c>
      <c r="AC253" s="19">
        <f>IF(AND(D253=1,H253=1),Inputs!$M$34,IF(AND(D253=2,H253=1),Inputs!$M$35,IF(AND(D253=3,H253=1),Inputs!$M$36,IF(AND(D253=4,H253=1),Inputs!$M$37,0))))</f>
        <v>0</v>
      </c>
      <c r="AD253" s="19">
        <f>IF(AND(D253=1,H253=1),Inputs!$M$51,IF(AND(D253=2,H253=1),Inputs!$M$52,IF(AND(D253=3,H253=1),Inputs!$M$53,IF(AND(D253=4,H253=1),Inputs!$M$54,0))))</f>
        <v>0</v>
      </c>
      <c r="AE253" s="19">
        <f>IF(AND(D253=1,I253=1),Inputs!$N$34,IF(AND(D253=2,I253=1),Inputs!$N$35,IF(AND(D253=3,I253=1),Inputs!$N$36,IF(AND(D253=4,I253=1),Inputs!$N$37,0))))</f>
        <v>0</v>
      </c>
      <c r="AF253" s="19">
        <f>IF(AND(D253=1,I253=1),Inputs!$N$51,IF(AND(D253=2,I253=1),Inputs!$N$52,IF(AND(D253=3,I253=1),Inputs!$N$53,IF(AND(D253=4,I253=1),Inputs!$N$54,0))))</f>
        <v>0</v>
      </c>
      <c r="AG253" s="19" t="e">
        <f t="shared" si="39"/>
        <v>#N/A</v>
      </c>
      <c r="AH253" s="19" t="e">
        <f t="shared" si="40"/>
        <v>#N/A</v>
      </c>
      <c r="AI253" s="19" t="e">
        <f t="shared" si="41"/>
        <v>#N/A</v>
      </c>
      <c r="AJ253" s="19" t="e">
        <f>IF(K253=2,Inputs!$B$7,IF(K253=3,Inputs!$B$8,IF(K253=4,Inputs!$B$9,IF(K253=5,Inputs!$B$10,IF(K253=6,Inputs!$B$11)))))</f>
        <v>#N/A</v>
      </c>
      <c r="AK253" s="19">
        <f>Inputs!$B$65+C253</f>
        <v>500</v>
      </c>
      <c r="AL253" s="19" t="e">
        <f t="shared" si="42"/>
        <v>#N/A</v>
      </c>
      <c r="AM253" s="19" t="e">
        <f t="shared" si="43"/>
        <v>#N/A</v>
      </c>
      <c r="AN253" s="19" t="e">
        <f t="shared" si="33"/>
        <v>#N/A</v>
      </c>
      <c r="AO253" s="19" t="e">
        <f t="shared" si="34"/>
        <v>#N/A</v>
      </c>
      <c r="AP253" s="19" t="e">
        <f t="shared" si="35"/>
        <v>#N/A</v>
      </c>
      <c r="AQ253" s="22">
        <f t="shared" si="36"/>
        <v>0</v>
      </c>
      <c r="AR253" s="22">
        <f t="shared" si="37"/>
        <v>0</v>
      </c>
      <c r="AS253" s="22">
        <f>IF(AND(AQ253&gt;=Inputs!$B$15,D253=2),MAX(C253,Inputs!$B$15),AQ253)</f>
        <v>0</v>
      </c>
      <c r="AT253" s="22">
        <f>IF(AND(AR253&gt;=Inputs!$B$15,D253=2),MAX(C253,Inputs!$B$15),AR253)</f>
        <v>0</v>
      </c>
      <c r="AU253" s="22">
        <f>IF(AND(AS253&gt;=Inputs!$B$16,D253&lt;4),MAX(C253,Inputs!$B$16),AS253)</f>
        <v>0</v>
      </c>
      <c r="AV253" s="22">
        <f>IF(AND(AT253&gt;=Inputs!$B$16,D253&lt;4),MAX(C253,Inputs!$B$16),AT253)</f>
        <v>0</v>
      </c>
      <c r="AW253" s="20">
        <f>IF(AU253&gt;Inputs!$B$17,Inputs!$B$17,AU253)</f>
        <v>0</v>
      </c>
      <c r="AX253" s="20">
        <f>IF(AV253&gt;Inputs!$B$17,Inputs!$B$17,AV253)</f>
        <v>0</v>
      </c>
    </row>
    <row r="254" spans="1:50" x14ac:dyDescent="0.25">
      <c r="A254" s="1">
        <f>Levels!A255</f>
        <v>0</v>
      </c>
      <c r="B254" s="1">
        <f>Levels!B255</f>
        <v>0</v>
      </c>
      <c r="C254" s="15">
        <f>IF(AND(E254=0,F254=1),Levels!C255,'2014-2015'!AW254)</f>
        <v>0</v>
      </c>
      <c r="D254" s="1">
        <f>Levels!G255</f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 t="e">
        <f>Levels!AF255</f>
        <v>#N/A</v>
      </c>
      <c r="K254" s="1" t="e">
        <f>Levels!AG255</f>
        <v>#N/A</v>
      </c>
      <c r="L254" s="1" t="e">
        <f t="shared" si="38"/>
        <v>#N/A</v>
      </c>
      <c r="M254" s="19">
        <f>IF(D254=1,Inputs!$J$25,IF(D254=2,Inputs!$J$26,IF(D254=3,Inputs!$J$27,IF(D254=4,Inputs!$J$28,0))))</f>
        <v>0</v>
      </c>
      <c r="N254" s="19">
        <f>IF(D254=1,Inputs!$J$42,IF(D254=2,Inputs!$J$43,IF(D254=3,Inputs!$J$44,IF(D254=4,Inputs!$J$45,0))))</f>
        <v>0</v>
      </c>
      <c r="O254" s="19">
        <f>IF(D254=1,Inputs!$K$25,IF(D254=2,Inputs!$K$26,IF(D254=3,Inputs!$K$27,IF(D254=4,Inputs!$K$28,0))))</f>
        <v>0</v>
      </c>
      <c r="P254" s="19">
        <f>IF(D254=1,Inputs!$K$42,IF(D254=2,Inputs!$K$43,IF(D254=3,Inputs!$K$44,IF(D254=4,Inputs!$K$45,0))))</f>
        <v>0</v>
      </c>
      <c r="Q254" s="19">
        <f>IF(AND(D254=1,G254=1),Inputs!$L$25,IF(AND(D254=2,G254=1),Inputs!$L$26,IF(AND(D254=3,G254=1),Inputs!$L$27,IF(AND(D254=4,G254=1),Inputs!$L$28,0))))</f>
        <v>0</v>
      </c>
      <c r="R254" s="19">
        <f>IF(AND(D254=1,G254=1),Inputs!$L$42,IF(AND(D254=2,G254=1),Inputs!$L$43,IF(AND(D254=3,G254=1),Inputs!$L$44,IF(AND(D254=4,G254=1),Inputs!$L$45,0))))</f>
        <v>0</v>
      </c>
      <c r="S254" s="19">
        <f>IF(AND(D254=1,H254=1),Inputs!$M$25,IF(AND(D254=2,H254=1),Inputs!$M$26,IF(AND(D254=3,H254=1),Inputs!$M$27,IF(AND(D254=4,H254=1),Inputs!$M$28,0))))</f>
        <v>0</v>
      </c>
      <c r="T254" s="19">
        <f>IF(AND(D254=1,H254=1),Inputs!$M$42,IF(AND(D254=2,H254=1),Inputs!$M$43,IF(AND(D254=3,H254=1),Inputs!$M$44,IF(AND(D254=4,H254=1),Inputs!$M$45,0))))</f>
        <v>0</v>
      </c>
      <c r="U254" s="19">
        <f>IF(AND(D254=1,I254=1),Inputs!$N$25,IF(AND(D254=2,I254=1),Inputs!$N$26,IF(AND(D254=3,I254=1),Inputs!$N$27,IF(AND(D254=4,I254=1),Inputs!$N$28,0))))</f>
        <v>0</v>
      </c>
      <c r="V254" s="19">
        <f>IF(AND(D254=1,I254=1),Inputs!$N$42,IF(AND(D254=2,I254=1),Inputs!$N$43,IF(AND(D254=3,I254=1),Inputs!$N$44,IF(AND(D254=4,I254=1),Inputs!$N$45,0))))</f>
        <v>0</v>
      </c>
      <c r="W254" s="19">
        <f>IF(D254=1,Inputs!$J$34,IF(D254=2,Inputs!$J$35,IF(D254=3,Inputs!$J$36,IF(D254=4,Inputs!$J$37,0))))</f>
        <v>0</v>
      </c>
      <c r="X254" s="19">
        <f>IF(D254=1,Inputs!$J$51,IF(D254=2,Inputs!$J$52,IF(D254=3,Inputs!$J$53,IF(D254=4,Inputs!$J$54,0))))</f>
        <v>0</v>
      </c>
      <c r="Y254" s="19">
        <f>IF(D254=1,Inputs!$K$34,IF(D254=2,Inputs!$K$35,IF(D254=3,Inputs!$K$36,IF(D254=4,Inputs!$K$37,0))))</f>
        <v>0</v>
      </c>
      <c r="Z254" s="19">
        <f>IF(D254=1,Inputs!$K$51,IF(D254=2,Inputs!$K$52,IF(D254=3,Inputs!$K$53,IF(D254=4,Inputs!$K$54,0))))</f>
        <v>0</v>
      </c>
      <c r="AA254" s="19">
        <f>IF(AND(D254=1,G254=1),Inputs!$L$34,IF(AND(D254=2,G254=1),Inputs!$L$35,IF(AND(D254=3,G254=1),Inputs!$L$36,IF(AND(D254=4,G254=1),Inputs!$L$37,0))))</f>
        <v>0</v>
      </c>
      <c r="AB254" s="19">
        <f>IF(AND(D254=1,G254=1),Inputs!$L$51,IF(AND(D254=2,G254=1),Inputs!$L$52,IF(AND(D254=3,G254=1),Inputs!$L$53,IF(AND(D254=4,G254=1),Inputs!$L$54,0))))</f>
        <v>0</v>
      </c>
      <c r="AC254" s="19">
        <f>IF(AND(D254=1,H254=1),Inputs!$M$34,IF(AND(D254=2,H254=1),Inputs!$M$35,IF(AND(D254=3,H254=1),Inputs!$M$36,IF(AND(D254=4,H254=1),Inputs!$M$37,0))))</f>
        <v>0</v>
      </c>
      <c r="AD254" s="19">
        <f>IF(AND(D254=1,H254=1),Inputs!$M$51,IF(AND(D254=2,H254=1),Inputs!$M$52,IF(AND(D254=3,H254=1),Inputs!$M$53,IF(AND(D254=4,H254=1),Inputs!$M$54,0))))</f>
        <v>0</v>
      </c>
      <c r="AE254" s="19">
        <f>IF(AND(D254=1,I254=1),Inputs!$N$34,IF(AND(D254=2,I254=1),Inputs!$N$35,IF(AND(D254=3,I254=1),Inputs!$N$36,IF(AND(D254=4,I254=1),Inputs!$N$37,0))))</f>
        <v>0</v>
      </c>
      <c r="AF254" s="19">
        <f>IF(AND(D254=1,I254=1),Inputs!$N$51,IF(AND(D254=2,I254=1),Inputs!$N$52,IF(AND(D254=3,I254=1),Inputs!$N$53,IF(AND(D254=4,I254=1),Inputs!$N$54,0))))</f>
        <v>0</v>
      </c>
      <c r="AG254" s="19" t="e">
        <f t="shared" si="39"/>
        <v>#N/A</v>
      </c>
      <c r="AH254" s="19" t="e">
        <f t="shared" si="40"/>
        <v>#N/A</v>
      </c>
      <c r="AI254" s="19" t="e">
        <f t="shared" si="41"/>
        <v>#N/A</v>
      </c>
      <c r="AJ254" s="19" t="e">
        <f>IF(K254=2,Inputs!$B$7,IF(K254=3,Inputs!$B$8,IF(K254=4,Inputs!$B$9,IF(K254=5,Inputs!$B$10,IF(K254=6,Inputs!$B$11)))))</f>
        <v>#N/A</v>
      </c>
      <c r="AK254" s="19">
        <f>Inputs!$B$65+C254</f>
        <v>500</v>
      </c>
      <c r="AL254" s="19" t="e">
        <f t="shared" si="42"/>
        <v>#N/A</v>
      </c>
      <c r="AM254" s="19" t="e">
        <f t="shared" si="43"/>
        <v>#N/A</v>
      </c>
      <c r="AN254" s="19" t="e">
        <f t="shared" si="33"/>
        <v>#N/A</v>
      </c>
      <c r="AO254" s="19" t="e">
        <f t="shared" si="34"/>
        <v>#N/A</v>
      </c>
      <c r="AP254" s="19" t="e">
        <f t="shared" si="35"/>
        <v>#N/A</v>
      </c>
      <c r="AQ254" s="22">
        <f t="shared" si="36"/>
        <v>0</v>
      </c>
      <c r="AR254" s="22">
        <f t="shared" si="37"/>
        <v>0</v>
      </c>
      <c r="AS254" s="22">
        <f>IF(AND(AQ254&gt;=Inputs!$B$15,D254=2),MAX(C254,Inputs!$B$15),AQ254)</f>
        <v>0</v>
      </c>
      <c r="AT254" s="22">
        <f>IF(AND(AR254&gt;=Inputs!$B$15,D254=2),MAX(C254,Inputs!$B$15),AR254)</f>
        <v>0</v>
      </c>
      <c r="AU254" s="22">
        <f>IF(AND(AS254&gt;=Inputs!$B$16,D254&lt;4),MAX(C254,Inputs!$B$16),AS254)</f>
        <v>0</v>
      </c>
      <c r="AV254" s="22">
        <f>IF(AND(AT254&gt;=Inputs!$B$16,D254&lt;4),MAX(C254,Inputs!$B$16),AT254)</f>
        <v>0</v>
      </c>
      <c r="AW254" s="20">
        <f>IF(AU254&gt;Inputs!$B$17,Inputs!$B$17,AU254)</f>
        <v>0</v>
      </c>
      <c r="AX254" s="20">
        <f>IF(AV254&gt;Inputs!$B$17,Inputs!$B$17,AV254)</f>
        <v>0</v>
      </c>
    </row>
    <row r="255" spans="1:50" x14ac:dyDescent="0.25">
      <c r="A255" s="1">
        <f>Levels!A256</f>
        <v>0</v>
      </c>
      <c r="B255" s="1">
        <f>Levels!B256</f>
        <v>0</v>
      </c>
      <c r="C255" s="15">
        <f>IF(AND(E255=0,F255=1),Levels!C256,'2014-2015'!AW255)</f>
        <v>0</v>
      </c>
      <c r="D255" s="1">
        <f>Levels!G256</f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 t="e">
        <f>Levels!AF256</f>
        <v>#N/A</v>
      </c>
      <c r="K255" s="1" t="e">
        <f>Levels!AG256</f>
        <v>#N/A</v>
      </c>
      <c r="L255" s="1" t="e">
        <f t="shared" si="38"/>
        <v>#N/A</v>
      </c>
      <c r="M255" s="19">
        <f>IF(D255=1,Inputs!$J$25,IF(D255=2,Inputs!$J$26,IF(D255=3,Inputs!$J$27,IF(D255=4,Inputs!$J$28,0))))</f>
        <v>0</v>
      </c>
      <c r="N255" s="19">
        <f>IF(D255=1,Inputs!$J$42,IF(D255=2,Inputs!$J$43,IF(D255=3,Inputs!$J$44,IF(D255=4,Inputs!$J$45,0))))</f>
        <v>0</v>
      </c>
      <c r="O255" s="19">
        <f>IF(D255=1,Inputs!$K$25,IF(D255=2,Inputs!$K$26,IF(D255=3,Inputs!$K$27,IF(D255=4,Inputs!$K$28,0))))</f>
        <v>0</v>
      </c>
      <c r="P255" s="19">
        <f>IF(D255=1,Inputs!$K$42,IF(D255=2,Inputs!$K$43,IF(D255=3,Inputs!$K$44,IF(D255=4,Inputs!$K$45,0))))</f>
        <v>0</v>
      </c>
      <c r="Q255" s="19">
        <f>IF(AND(D255=1,G255=1),Inputs!$L$25,IF(AND(D255=2,G255=1),Inputs!$L$26,IF(AND(D255=3,G255=1),Inputs!$L$27,IF(AND(D255=4,G255=1),Inputs!$L$28,0))))</f>
        <v>0</v>
      </c>
      <c r="R255" s="19">
        <f>IF(AND(D255=1,G255=1),Inputs!$L$42,IF(AND(D255=2,G255=1),Inputs!$L$43,IF(AND(D255=3,G255=1),Inputs!$L$44,IF(AND(D255=4,G255=1),Inputs!$L$45,0))))</f>
        <v>0</v>
      </c>
      <c r="S255" s="19">
        <f>IF(AND(D255=1,H255=1),Inputs!$M$25,IF(AND(D255=2,H255=1),Inputs!$M$26,IF(AND(D255=3,H255=1),Inputs!$M$27,IF(AND(D255=4,H255=1),Inputs!$M$28,0))))</f>
        <v>0</v>
      </c>
      <c r="T255" s="19">
        <f>IF(AND(D255=1,H255=1),Inputs!$M$42,IF(AND(D255=2,H255=1),Inputs!$M$43,IF(AND(D255=3,H255=1),Inputs!$M$44,IF(AND(D255=4,H255=1),Inputs!$M$45,0))))</f>
        <v>0</v>
      </c>
      <c r="U255" s="19">
        <f>IF(AND(D255=1,I255=1),Inputs!$N$25,IF(AND(D255=2,I255=1),Inputs!$N$26,IF(AND(D255=3,I255=1),Inputs!$N$27,IF(AND(D255=4,I255=1),Inputs!$N$28,0))))</f>
        <v>0</v>
      </c>
      <c r="V255" s="19">
        <f>IF(AND(D255=1,I255=1),Inputs!$N$42,IF(AND(D255=2,I255=1),Inputs!$N$43,IF(AND(D255=3,I255=1),Inputs!$N$44,IF(AND(D255=4,I255=1),Inputs!$N$45,0))))</f>
        <v>0</v>
      </c>
      <c r="W255" s="19">
        <f>IF(D255=1,Inputs!$J$34,IF(D255=2,Inputs!$J$35,IF(D255=3,Inputs!$J$36,IF(D255=4,Inputs!$J$37,0))))</f>
        <v>0</v>
      </c>
      <c r="X255" s="19">
        <f>IF(D255=1,Inputs!$J$51,IF(D255=2,Inputs!$J$52,IF(D255=3,Inputs!$J$53,IF(D255=4,Inputs!$J$54,0))))</f>
        <v>0</v>
      </c>
      <c r="Y255" s="19">
        <f>IF(D255=1,Inputs!$K$34,IF(D255=2,Inputs!$K$35,IF(D255=3,Inputs!$K$36,IF(D255=4,Inputs!$K$37,0))))</f>
        <v>0</v>
      </c>
      <c r="Z255" s="19">
        <f>IF(D255=1,Inputs!$K$51,IF(D255=2,Inputs!$K$52,IF(D255=3,Inputs!$K$53,IF(D255=4,Inputs!$K$54,0))))</f>
        <v>0</v>
      </c>
      <c r="AA255" s="19">
        <f>IF(AND(D255=1,G255=1),Inputs!$L$34,IF(AND(D255=2,G255=1),Inputs!$L$35,IF(AND(D255=3,G255=1),Inputs!$L$36,IF(AND(D255=4,G255=1),Inputs!$L$37,0))))</f>
        <v>0</v>
      </c>
      <c r="AB255" s="19">
        <f>IF(AND(D255=1,G255=1),Inputs!$L$51,IF(AND(D255=2,G255=1),Inputs!$L$52,IF(AND(D255=3,G255=1),Inputs!$L$53,IF(AND(D255=4,G255=1),Inputs!$L$54,0))))</f>
        <v>0</v>
      </c>
      <c r="AC255" s="19">
        <f>IF(AND(D255=1,H255=1),Inputs!$M$34,IF(AND(D255=2,H255=1),Inputs!$M$35,IF(AND(D255=3,H255=1),Inputs!$M$36,IF(AND(D255=4,H255=1),Inputs!$M$37,0))))</f>
        <v>0</v>
      </c>
      <c r="AD255" s="19">
        <f>IF(AND(D255=1,H255=1),Inputs!$M$51,IF(AND(D255=2,H255=1),Inputs!$M$52,IF(AND(D255=3,H255=1),Inputs!$M$53,IF(AND(D255=4,H255=1),Inputs!$M$54,0))))</f>
        <v>0</v>
      </c>
      <c r="AE255" s="19">
        <f>IF(AND(D255=1,I255=1),Inputs!$N$34,IF(AND(D255=2,I255=1),Inputs!$N$35,IF(AND(D255=3,I255=1),Inputs!$N$36,IF(AND(D255=4,I255=1),Inputs!$N$37,0))))</f>
        <v>0</v>
      </c>
      <c r="AF255" s="19">
        <f>IF(AND(D255=1,I255=1),Inputs!$N$51,IF(AND(D255=2,I255=1),Inputs!$N$52,IF(AND(D255=3,I255=1),Inputs!$N$53,IF(AND(D255=4,I255=1),Inputs!$N$54,0))))</f>
        <v>0</v>
      </c>
      <c r="AG255" s="19" t="e">
        <f t="shared" si="39"/>
        <v>#N/A</v>
      </c>
      <c r="AH255" s="19" t="e">
        <f t="shared" si="40"/>
        <v>#N/A</v>
      </c>
      <c r="AI255" s="19" t="e">
        <f t="shared" si="41"/>
        <v>#N/A</v>
      </c>
      <c r="AJ255" s="19" t="e">
        <f>IF(K255=2,Inputs!$B$7,IF(K255=3,Inputs!$B$8,IF(K255=4,Inputs!$B$9,IF(K255=5,Inputs!$B$10,IF(K255=6,Inputs!$B$11)))))</f>
        <v>#N/A</v>
      </c>
      <c r="AK255" s="19">
        <f>Inputs!$B$65+C255</f>
        <v>500</v>
      </c>
      <c r="AL255" s="19" t="e">
        <f t="shared" si="42"/>
        <v>#N/A</v>
      </c>
      <c r="AM255" s="19" t="e">
        <f t="shared" si="43"/>
        <v>#N/A</v>
      </c>
      <c r="AN255" s="19" t="e">
        <f t="shared" si="33"/>
        <v>#N/A</v>
      </c>
      <c r="AO255" s="19" t="e">
        <f t="shared" si="34"/>
        <v>#N/A</v>
      </c>
      <c r="AP255" s="19" t="e">
        <f t="shared" si="35"/>
        <v>#N/A</v>
      </c>
      <c r="AQ255" s="22">
        <f t="shared" si="36"/>
        <v>0</v>
      </c>
      <c r="AR255" s="22">
        <f t="shared" si="37"/>
        <v>0</v>
      </c>
      <c r="AS255" s="22">
        <f>IF(AND(AQ255&gt;=Inputs!$B$15,D255=2),MAX(C255,Inputs!$B$15),AQ255)</f>
        <v>0</v>
      </c>
      <c r="AT255" s="22">
        <f>IF(AND(AR255&gt;=Inputs!$B$15,D255=2),MAX(C255,Inputs!$B$15),AR255)</f>
        <v>0</v>
      </c>
      <c r="AU255" s="22">
        <f>IF(AND(AS255&gt;=Inputs!$B$16,D255&lt;4),MAX(C255,Inputs!$B$16),AS255)</f>
        <v>0</v>
      </c>
      <c r="AV255" s="22">
        <f>IF(AND(AT255&gt;=Inputs!$B$16,D255&lt;4),MAX(C255,Inputs!$B$16),AT255)</f>
        <v>0</v>
      </c>
      <c r="AW255" s="20">
        <f>IF(AU255&gt;Inputs!$B$17,Inputs!$B$17,AU255)</f>
        <v>0</v>
      </c>
      <c r="AX255" s="20">
        <f>IF(AV255&gt;Inputs!$B$17,Inputs!$B$17,AV255)</f>
        <v>0</v>
      </c>
    </row>
    <row r="256" spans="1:50" x14ac:dyDescent="0.25">
      <c r="A256" s="1">
        <f>Levels!A257</f>
        <v>0</v>
      </c>
      <c r="B256" s="1">
        <f>Levels!B257</f>
        <v>0</v>
      </c>
      <c r="C256" s="15">
        <f>IF(AND(E256=0,F256=1),Levels!C257,'2014-2015'!AW256)</f>
        <v>0</v>
      </c>
      <c r="D256" s="1">
        <f>Levels!G257</f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 t="e">
        <f>Levels!AF257</f>
        <v>#N/A</v>
      </c>
      <c r="K256" s="1" t="e">
        <f>Levels!AG257</f>
        <v>#N/A</v>
      </c>
      <c r="L256" s="1" t="e">
        <f t="shared" si="38"/>
        <v>#N/A</v>
      </c>
      <c r="M256" s="19">
        <f>IF(D256=1,Inputs!$J$25,IF(D256=2,Inputs!$J$26,IF(D256=3,Inputs!$J$27,IF(D256=4,Inputs!$J$28,0))))</f>
        <v>0</v>
      </c>
      <c r="N256" s="19">
        <f>IF(D256=1,Inputs!$J$42,IF(D256=2,Inputs!$J$43,IF(D256=3,Inputs!$J$44,IF(D256=4,Inputs!$J$45,0))))</f>
        <v>0</v>
      </c>
      <c r="O256" s="19">
        <f>IF(D256=1,Inputs!$K$25,IF(D256=2,Inputs!$K$26,IF(D256=3,Inputs!$K$27,IF(D256=4,Inputs!$K$28,0))))</f>
        <v>0</v>
      </c>
      <c r="P256" s="19">
        <f>IF(D256=1,Inputs!$K$42,IF(D256=2,Inputs!$K$43,IF(D256=3,Inputs!$K$44,IF(D256=4,Inputs!$K$45,0))))</f>
        <v>0</v>
      </c>
      <c r="Q256" s="19">
        <f>IF(AND(D256=1,G256=1),Inputs!$L$25,IF(AND(D256=2,G256=1),Inputs!$L$26,IF(AND(D256=3,G256=1),Inputs!$L$27,IF(AND(D256=4,G256=1),Inputs!$L$28,0))))</f>
        <v>0</v>
      </c>
      <c r="R256" s="19">
        <f>IF(AND(D256=1,G256=1),Inputs!$L$42,IF(AND(D256=2,G256=1),Inputs!$L$43,IF(AND(D256=3,G256=1),Inputs!$L$44,IF(AND(D256=4,G256=1),Inputs!$L$45,0))))</f>
        <v>0</v>
      </c>
      <c r="S256" s="19">
        <f>IF(AND(D256=1,H256=1),Inputs!$M$25,IF(AND(D256=2,H256=1),Inputs!$M$26,IF(AND(D256=3,H256=1),Inputs!$M$27,IF(AND(D256=4,H256=1),Inputs!$M$28,0))))</f>
        <v>0</v>
      </c>
      <c r="T256" s="19">
        <f>IF(AND(D256=1,H256=1),Inputs!$M$42,IF(AND(D256=2,H256=1),Inputs!$M$43,IF(AND(D256=3,H256=1),Inputs!$M$44,IF(AND(D256=4,H256=1),Inputs!$M$45,0))))</f>
        <v>0</v>
      </c>
      <c r="U256" s="19">
        <f>IF(AND(D256=1,I256=1),Inputs!$N$25,IF(AND(D256=2,I256=1),Inputs!$N$26,IF(AND(D256=3,I256=1),Inputs!$N$27,IF(AND(D256=4,I256=1),Inputs!$N$28,0))))</f>
        <v>0</v>
      </c>
      <c r="V256" s="19">
        <f>IF(AND(D256=1,I256=1),Inputs!$N$42,IF(AND(D256=2,I256=1),Inputs!$N$43,IF(AND(D256=3,I256=1),Inputs!$N$44,IF(AND(D256=4,I256=1),Inputs!$N$45,0))))</f>
        <v>0</v>
      </c>
      <c r="W256" s="19">
        <f>IF(D256=1,Inputs!$J$34,IF(D256=2,Inputs!$J$35,IF(D256=3,Inputs!$J$36,IF(D256=4,Inputs!$J$37,0))))</f>
        <v>0</v>
      </c>
      <c r="X256" s="19">
        <f>IF(D256=1,Inputs!$J$51,IF(D256=2,Inputs!$J$52,IF(D256=3,Inputs!$J$53,IF(D256=4,Inputs!$J$54,0))))</f>
        <v>0</v>
      </c>
      <c r="Y256" s="19">
        <f>IF(D256=1,Inputs!$K$34,IF(D256=2,Inputs!$K$35,IF(D256=3,Inputs!$K$36,IF(D256=4,Inputs!$K$37,0))))</f>
        <v>0</v>
      </c>
      <c r="Z256" s="19">
        <f>IF(D256=1,Inputs!$K$51,IF(D256=2,Inputs!$K$52,IF(D256=3,Inputs!$K$53,IF(D256=4,Inputs!$K$54,0))))</f>
        <v>0</v>
      </c>
      <c r="AA256" s="19">
        <f>IF(AND(D256=1,G256=1),Inputs!$L$34,IF(AND(D256=2,G256=1),Inputs!$L$35,IF(AND(D256=3,G256=1),Inputs!$L$36,IF(AND(D256=4,G256=1),Inputs!$L$37,0))))</f>
        <v>0</v>
      </c>
      <c r="AB256" s="19">
        <f>IF(AND(D256=1,G256=1),Inputs!$L$51,IF(AND(D256=2,G256=1),Inputs!$L$52,IF(AND(D256=3,G256=1),Inputs!$L$53,IF(AND(D256=4,G256=1),Inputs!$L$54,0))))</f>
        <v>0</v>
      </c>
      <c r="AC256" s="19">
        <f>IF(AND(D256=1,H256=1),Inputs!$M$34,IF(AND(D256=2,H256=1),Inputs!$M$35,IF(AND(D256=3,H256=1),Inputs!$M$36,IF(AND(D256=4,H256=1),Inputs!$M$37,0))))</f>
        <v>0</v>
      </c>
      <c r="AD256" s="19">
        <f>IF(AND(D256=1,H256=1),Inputs!$M$51,IF(AND(D256=2,H256=1),Inputs!$M$52,IF(AND(D256=3,H256=1),Inputs!$M$53,IF(AND(D256=4,H256=1),Inputs!$M$54,0))))</f>
        <v>0</v>
      </c>
      <c r="AE256" s="19">
        <f>IF(AND(D256=1,I256=1),Inputs!$N$34,IF(AND(D256=2,I256=1),Inputs!$N$35,IF(AND(D256=3,I256=1),Inputs!$N$36,IF(AND(D256=4,I256=1),Inputs!$N$37,0))))</f>
        <v>0</v>
      </c>
      <c r="AF256" s="19">
        <f>IF(AND(D256=1,I256=1),Inputs!$N$51,IF(AND(D256=2,I256=1),Inputs!$N$52,IF(AND(D256=3,I256=1),Inputs!$N$53,IF(AND(D256=4,I256=1),Inputs!$N$54,0))))</f>
        <v>0</v>
      </c>
      <c r="AG256" s="19" t="e">
        <f t="shared" si="39"/>
        <v>#N/A</v>
      </c>
      <c r="AH256" s="19" t="e">
        <f t="shared" si="40"/>
        <v>#N/A</v>
      </c>
      <c r="AI256" s="19" t="e">
        <f t="shared" si="41"/>
        <v>#N/A</v>
      </c>
      <c r="AJ256" s="19" t="e">
        <f>IF(K256=2,Inputs!$B$7,IF(K256=3,Inputs!$B$8,IF(K256=4,Inputs!$B$9,IF(K256=5,Inputs!$B$10,IF(K256=6,Inputs!$B$11)))))</f>
        <v>#N/A</v>
      </c>
      <c r="AK256" s="19">
        <f>Inputs!$B$65+C256</f>
        <v>500</v>
      </c>
      <c r="AL256" s="19" t="e">
        <f t="shared" si="42"/>
        <v>#N/A</v>
      </c>
      <c r="AM256" s="19" t="e">
        <f t="shared" si="43"/>
        <v>#N/A</v>
      </c>
      <c r="AN256" s="19" t="e">
        <f t="shared" si="33"/>
        <v>#N/A</v>
      </c>
      <c r="AO256" s="19" t="e">
        <f t="shared" si="34"/>
        <v>#N/A</v>
      </c>
      <c r="AP256" s="19" t="e">
        <f t="shared" si="35"/>
        <v>#N/A</v>
      </c>
      <c r="AQ256" s="22">
        <f t="shared" si="36"/>
        <v>0</v>
      </c>
      <c r="AR256" s="22">
        <f t="shared" si="37"/>
        <v>0</v>
      </c>
      <c r="AS256" s="22">
        <f>IF(AND(AQ256&gt;=Inputs!$B$15,D256=2),MAX(C256,Inputs!$B$15),AQ256)</f>
        <v>0</v>
      </c>
      <c r="AT256" s="22">
        <f>IF(AND(AR256&gt;=Inputs!$B$15,D256=2),MAX(C256,Inputs!$B$15),AR256)</f>
        <v>0</v>
      </c>
      <c r="AU256" s="22">
        <f>IF(AND(AS256&gt;=Inputs!$B$16,D256&lt;4),MAX(C256,Inputs!$B$16),AS256)</f>
        <v>0</v>
      </c>
      <c r="AV256" s="22">
        <f>IF(AND(AT256&gt;=Inputs!$B$16,D256&lt;4),MAX(C256,Inputs!$B$16),AT256)</f>
        <v>0</v>
      </c>
      <c r="AW256" s="20">
        <f>IF(AU256&gt;Inputs!$B$17,Inputs!$B$17,AU256)</f>
        <v>0</v>
      </c>
      <c r="AX256" s="20">
        <f>IF(AV256&gt;Inputs!$B$17,Inputs!$B$17,AV256)</f>
        <v>0</v>
      </c>
    </row>
    <row r="257" spans="1:50" x14ac:dyDescent="0.25">
      <c r="A257" s="1">
        <f>Levels!A258</f>
        <v>0</v>
      </c>
      <c r="B257" s="1">
        <f>Levels!B258</f>
        <v>0</v>
      </c>
      <c r="C257" s="15">
        <f>IF(AND(E257=0,F257=1),Levels!C258,'2014-2015'!AW257)</f>
        <v>0</v>
      </c>
      <c r="D257" s="1">
        <f>Levels!G258</f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 t="e">
        <f>Levels!AF258</f>
        <v>#N/A</v>
      </c>
      <c r="K257" s="1" t="e">
        <f>Levels!AG258</f>
        <v>#N/A</v>
      </c>
      <c r="L257" s="1" t="e">
        <f t="shared" si="38"/>
        <v>#N/A</v>
      </c>
      <c r="M257" s="19">
        <f>IF(D257=1,Inputs!$J$25,IF(D257=2,Inputs!$J$26,IF(D257=3,Inputs!$J$27,IF(D257=4,Inputs!$J$28,0))))</f>
        <v>0</v>
      </c>
      <c r="N257" s="19">
        <f>IF(D257=1,Inputs!$J$42,IF(D257=2,Inputs!$J$43,IF(D257=3,Inputs!$J$44,IF(D257=4,Inputs!$J$45,0))))</f>
        <v>0</v>
      </c>
      <c r="O257" s="19">
        <f>IF(D257=1,Inputs!$K$25,IF(D257=2,Inputs!$K$26,IF(D257=3,Inputs!$K$27,IF(D257=4,Inputs!$K$28,0))))</f>
        <v>0</v>
      </c>
      <c r="P257" s="19">
        <f>IF(D257=1,Inputs!$K$42,IF(D257=2,Inputs!$K$43,IF(D257=3,Inputs!$K$44,IF(D257=4,Inputs!$K$45,0))))</f>
        <v>0</v>
      </c>
      <c r="Q257" s="19">
        <f>IF(AND(D257=1,G257=1),Inputs!$L$25,IF(AND(D257=2,G257=1),Inputs!$L$26,IF(AND(D257=3,G257=1),Inputs!$L$27,IF(AND(D257=4,G257=1),Inputs!$L$28,0))))</f>
        <v>0</v>
      </c>
      <c r="R257" s="19">
        <f>IF(AND(D257=1,G257=1),Inputs!$L$42,IF(AND(D257=2,G257=1),Inputs!$L$43,IF(AND(D257=3,G257=1),Inputs!$L$44,IF(AND(D257=4,G257=1),Inputs!$L$45,0))))</f>
        <v>0</v>
      </c>
      <c r="S257" s="19">
        <f>IF(AND(D257=1,H257=1),Inputs!$M$25,IF(AND(D257=2,H257=1),Inputs!$M$26,IF(AND(D257=3,H257=1),Inputs!$M$27,IF(AND(D257=4,H257=1),Inputs!$M$28,0))))</f>
        <v>0</v>
      </c>
      <c r="T257" s="19">
        <f>IF(AND(D257=1,H257=1),Inputs!$M$42,IF(AND(D257=2,H257=1),Inputs!$M$43,IF(AND(D257=3,H257=1),Inputs!$M$44,IF(AND(D257=4,H257=1),Inputs!$M$45,0))))</f>
        <v>0</v>
      </c>
      <c r="U257" s="19">
        <f>IF(AND(D257=1,I257=1),Inputs!$N$25,IF(AND(D257=2,I257=1),Inputs!$N$26,IF(AND(D257=3,I257=1),Inputs!$N$27,IF(AND(D257=4,I257=1),Inputs!$N$28,0))))</f>
        <v>0</v>
      </c>
      <c r="V257" s="19">
        <f>IF(AND(D257=1,I257=1),Inputs!$N$42,IF(AND(D257=2,I257=1),Inputs!$N$43,IF(AND(D257=3,I257=1),Inputs!$N$44,IF(AND(D257=4,I257=1),Inputs!$N$45,0))))</f>
        <v>0</v>
      </c>
      <c r="W257" s="19">
        <f>IF(D257=1,Inputs!$J$34,IF(D257=2,Inputs!$J$35,IF(D257=3,Inputs!$J$36,IF(D257=4,Inputs!$J$37,0))))</f>
        <v>0</v>
      </c>
      <c r="X257" s="19">
        <f>IF(D257=1,Inputs!$J$51,IF(D257=2,Inputs!$J$52,IF(D257=3,Inputs!$J$53,IF(D257=4,Inputs!$J$54,0))))</f>
        <v>0</v>
      </c>
      <c r="Y257" s="19">
        <f>IF(D257=1,Inputs!$K$34,IF(D257=2,Inputs!$K$35,IF(D257=3,Inputs!$K$36,IF(D257=4,Inputs!$K$37,0))))</f>
        <v>0</v>
      </c>
      <c r="Z257" s="19">
        <f>IF(D257=1,Inputs!$K$51,IF(D257=2,Inputs!$K$52,IF(D257=3,Inputs!$K$53,IF(D257=4,Inputs!$K$54,0))))</f>
        <v>0</v>
      </c>
      <c r="AA257" s="19">
        <f>IF(AND(D257=1,G257=1),Inputs!$L$34,IF(AND(D257=2,G257=1),Inputs!$L$35,IF(AND(D257=3,G257=1),Inputs!$L$36,IF(AND(D257=4,G257=1),Inputs!$L$37,0))))</f>
        <v>0</v>
      </c>
      <c r="AB257" s="19">
        <f>IF(AND(D257=1,G257=1),Inputs!$L$51,IF(AND(D257=2,G257=1),Inputs!$L$52,IF(AND(D257=3,G257=1),Inputs!$L$53,IF(AND(D257=4,G257=1),Inputs!$L$54,0))))</f>
        <v>0</v>
      </c>
      <c r="AC257" s="19">
        <f>IF(AND(D257=1,H257=1),Inputs!$M$34,IF(AND(D257=2,H257=1),Inputs!$M$35,IF(AND(D257=3,H257=1),Inputs!$M$36,IF(AND(D257=4,H257=1),Inputs!$M$37,0))))</f>
        <v>0</v>
      </c>
      <c r="AD257" s="19">
        <f>IF(AND(D257=1,H257=1),Inputs!$M$51,IF(AND(D257=2,H257=1),Inputs!$M$52,IF(AND(D257=3,H257=1),Inputs!$M$53,IF(AND(D257=4,H257=1),Inputs!$M$54,0))))</f>
        <v>0</v>
      </c>
      <c r="AE257" s="19">
        <f>IF(AND(D257=1,I257=1),Inputs!$N$34,IF(AND(D257=2,I257=1),Inputs!$N$35,IF(AND(D257=3,I257=1),Inputs!$N$36,IF(AND(D257=4,I257=1),Inputs!$N$37,0))))</f>
        <v>0</v>
      </c>
      <c r="AF257" s="19">
        <f>IF(AND(D257=1,I257=1),Inputs!$N$51,IF(AND(D257=2,I257=1),Inputs!$N$52,IF(AND(D257=3,I257=1),Inputs!$N$53,IF(AND(D257=4,I257=1),Inputs!$N$54,0))))</f>
        <v>0</v>
      </c>
      <c r="AG257" s="19" t="e">
        <f t="shared" si="39"/>
        <v>#N/A</v>
      </c>
      <c r="AH257" s="19" t="e">
        <f t="shared" si="40"/>
        <v>#N/A</v>
      </c>
      <c r="AI257" s="19" t="e">
        <f t="shared" si="41"/>
        <v>#N/A</v>
      </c>
      <c r="AJ257" s="19" t="e">
        <f>IF(K257=2,Inputs!$B$7,IF(K257=3,Inputs!$B$8,IF(K257=4,Inputs!$B$9,IF(K257=5,Inputs!$B$10,IF(K257=6,Inputs!$B$11)))))</f>
        <v>#N/A</v>
      </c>
      <c r="AK257" s="19">
        <f>Inputs!$B$65+C257</f>
        <v>500</v>
      </c>
      <c r="AL257" s="19" t="e">
        <f t="shared" si="42"/>
        <v>#N/A</v>
      </c>
      <c r="AM257" s="19" t="e">
        <f t="shared" si="43"/>
        <v>#N/A</v>
      </c>
      <c r="AN257" s="19" t="e">
        <f t="shared" si="33"/>
        <v>#N/A</v>
      </c>
      <c r="AO257" s="19" t="e">
        <f t="shared" si="34"/>
        <v>#N/A</v>
      </c>
      <c r="AP257" s="19" t="e">
        <f t="shared" si="35"/>
        <v>#N/A</v>
      </c>
      <c r="AQ257" s="22">
        <f t="shared" si="36"/>
        <v>0</v>
      </c>
      <c r="AR257" s="22">
        <f t="shared" si="37"/>
        <v>0</v>
      </c>
      <c r="AS257" s="22">
        <f>IF(AND(AQ257&gt;=Inputs!$B$15,D257=2),MAX(C257,Inputs!$B$15),AQ257)</f>
        <v>0</v>
      </c>
      <c r="AT257" s="22">
        <f>IF(AND(AR257&gt;=Inputs!$B$15,D257=2),MAX(C257,Inputs!$B$15),AR257)</f>
        <v>0</v>
      </c>
      <c r="AU257" s="22">
        <f>IF(AND(AS257&gt;=Inputs!$B$16,D257&lt;4),MAX(C257,Inputs!$B$16),AS257)</f>
        <v>0</v>
      </c>
      <c r="AV257" s="22">
        <f>IF(AND(AT257&gt;=Inputs!$B$16,D257&lt;4),MAX(C257,Inputs!$B$16),AT257)</f>
        <v>0</v>
      </c>
      <c r="AW257" s="20">
        <f>IF(AU257&gt;Inputs!$B$17,Inputs!$B$17,AU257)</f>
        <v>0</v>
      </c>
      <c r="AX257" s="20">
        <f>IF(AV257&gt;Inputs!$B$17,Inputs!$B$17,AV257)</f>
        <v>0</v>
      </c>
    </row>
    <row r="258" spans="1:50" x14ac:dyDescent="0.25">
      <c r="A258" s="1">
        <f>Levels!A259</f>
        <v>0</v>
      </c>
      <c r="B258" s="1">
        <f>Levels!B259</f>
        <v>0</v>
      </c>
      <c r="C258" s="15">
        <f>IF(AND(E258=0,F258=1),Levels!C259,'2014-2015'!AW258)</f>
        <v>0</v>
      </c>
      <c r="D258" s="1">
        <f>Levels!G259</f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 t="e">
        <f>Levels!AF259</f>
        <v>#N/A</v>
      </c>
      <c r="K258" s="1" t="e">
        <f>Levels!AG259</f>
        <v>#N/A</v>
      </c>
      <c r="L258" s="1" t="e">
        <f t="shared" si="38"/>
        <v>#N/A</v>
      </c>
      <c r="M258" s="19">
        <f>IF(D258=1,Inputs!$J$25,IF(D258=2,Inputs!$J$26,IF(D258=3,Inputs!$J$27,IF(D258=4,Inputs!$J$28,0))))</f>
        <v>0</v>
      </c>
      <c r="N258" s="19">
        <f>IF(D258=1,Inputs!$J$42,IF(D258=2,Inputs!$J$43,IF(D258=3,Inputs!$J$44,IF(D258=4,Inputs!$J$45,0))))</f>
        <v>0</v>
      </c>
      <c r="O258" s="19">
        <f>IF(D258=1,Inputs!$K$25,IF(D258=2,Inputs!$K$26,IF(D258=3,Inputs!$K$27,IF(D258=4,Inputs!$K$28,0))))</f>
        <v>0</v>
      </c>
      <c r="P258" s="19">
        <f>IF(D258=1,Inputs!$K$42,IF(D258=2,Inputs!$K$43,IF(D258=3,Inputs!$K$44,IF(D258=4,Inputs!$K$45,0))))</f>
        <v>0</v>
      </c>
      <c r="Q258" s="19">
        <f>IF(AND(D258=1,G258=1),Inputs!$L$25,IF(AND(D258=2,G258=1),Inputs!$L$26,IF(AND(D258=3,G258=1),Inputs!$L$27,IF(AND(D258=4,G258=1),Inputs!$L$28,0))))</f>
        <v>0</v>
      </c>
      <c r="R258" s="19">
        <f>IF(AND(D258=1,G258=1),Inputs!$L$42,IF(AND(D258=2,G258=1),Inputs!$L$43,IF(AND(D258=3,G258=1),Inputs!$L$44,IF(AND(D258=4,G258=1),Inputs!$L$45,0))))</f>
        <v>0</v>
      </c>
      <c r="S258" s="19">
        <f>IF(AND(D258=1,H258=1),Inputs!$M$25,IF(AND(D258=2,H258=1),Inputs!$M$26,IF(AND(D258=3,H258=1),Inputs!$M$27,IF(AND(D258=4,H258=1),Inputs!$M$28,0))))</f>
        <v>0</v>
      </c>
      <c r="T258" s="19">
        <f>IF(AND(D258=1,H258=1),Inputs!$M$42,IF(AND(D258=2,H258=1),Inputs!$M$43,IF(AND(D258=3,H258=1),Inputs!$M$44,IF(AND(D258=4,H258=1),Inputs!$M$45,0))))</f>
        <v>0</v>
      </c>
      <c r="U258" s="19">
        <f>IF(AND(D258=1,I258=1),Inputs!$N$25,IF(AND(D258=2,I258=1),Inputs!$N$26,IF(AND(D258=3,I258=1),Inputs!$N$27,IF(AND(D258=4,I258=1),Inputs!$N$28,0))))</f>
        <v>0</v>
      </c>
      <c r="V258" s="19">
        <f>IF(AND(D258=1,I258=1),Inputs!$N$42,IF(AND(D258=2,I258=1),Inputs!$N$43,IF(AND(D258=3,I258=1),Inputs!$N$44,IF(AND(D258=4,I258=1),Inputs!$N$45,0))))</f>
        <v>0</v>
      </c>
      <c r="W258" s="19">
        <f>IF(D258=1,Inputs!$J$34,IF(D258=2,Inputs!$J$35,IF(D258=3,Inputs!$J$36,IF(D258=4,Inputs!$J$37,0))))</f>
        <v>0</v>
      </c>
      <c r="X258" s="19">
        <f>IF(D258=1,Inputs!$J$51,IF(D258=2,Inputs!$J$52,IF(D258=3,Inputs!$J$53,IF(D258=4,Inputs!$J$54,0))))</f>
        <v>0</v>
      </c>
      <c r="Y258" s="19">
        <f>IF(D258=1,Inputs!$K$34,IF(D258=2,Inputs!$K$35,IF(D258=3,Inputs!$K$36,IF(D258=4,Inputs!$K$37,0))))</f>
        <v>0</v>
      </c>
      <c r="Z258" s="19">
        <f>IF(D258=1,Inputs!$K$51,IF(D258=2,Inputs!$K$52,IF(D258=3,Inputs!$K$53,IF(D258=4,Inputs!$K$54,0))))</f>
        <v>0</v>
      </c>
      <c r="AA258" s="19">
        <f>IF(AND(D258=1,G258=1),Inputs!$L$34,IF(AND(D258=2,G258=1),Inputs!$L$35,IF(AND(D258=3,G258=1),Inputs!$L$36,IF(AND(D258=4,G258=1),Inputs!$L$37,0))))</f>
        <v>0</v>
      </c>
      <c r="AB258" s="19">
        <f>IF(AND(D258=1,G258=1),Inputs!$L$51,IF(AND(D258=2,G258=1),Inputs!$L$52,IF(AND(D258=3,G258=1),Inputs!$L$53,IF(AND(D258=4,G258=1),Inputs!$L$54,0))))</f>
        <v>0</v>
      </c>
      <c r="AC258" s="19">
        <f>IF(AND(D258=1,H258=1),Inputs!$M$34,IF(AND(D258=2,H258=1),Inputs!$M$35,IF(AND(D258=3,H258=1),Inputs!$M$36,IF(AND(D258=4,H258=1),Inputs!$M$37,0))))</f>
        <v>0</v>
      </c>
      <c r="AD258" s="19">
        <f>IF(AND(D258=1,H258=1),Inputs!$M$51,IF(AND(D258=2,H258=1),Inputs!$M$52,IF(AND(D258=3,H258=1),Inputs!$M$53,IF(AND(D258=4,H258=1),Inputs!$M$54,0))))</f>
        <v>0</v>
      </c>
      <c r="AE258" s="19">
        <f>IF(AND(D258=1,I258=1),Inputs!$N$34,IF(AND(D258=2,I258=1),Inputs!$N$35,IF(AND(D258=3,I258=1),Inputs!$N$36,IF(AND(D258=4,I258=1),Inputs!$N$37,0))))</f>
        <v>0</v>
      </c>
      <c r="AF258" s="19">
        <f>IF(AND(D258=1,I258=1),Inputs!$N$51,IF(AND(D258=2,I258=1),Inputs!$N$52,IF(AND(D258=3,I258=1),Inputs!$N$53,IF(AND(D258=4,I258=1),Inputs!$N$54,0))))</f>
        <v>0</v>
      </c>
      <c r="AG258" s="19" t="e">
        <f t="shared" si="39"/>
        <v>#N/A</v>
      </c>
      <c r="AH258" s="19" t="e">
        <f t="shared" si="40"/>
        <v>#N/A</v>
      </c>
      <c r="AI258" s="19" t="e">
        <f t="shared" si="41"/>
        <v>#N/A</v>
      </c>
      <c r="AJ258" s="19" t="e">
        <f>IF(K258=2,Inputs!$B$7,IF(K258=3,Inputs!$B$8,IF(K258=4,Inputs!$B$9,IF(K258=5,Inputs!$B$10,IF(K258=6,Inputs!$B$11)))))</f>
        <v>#N/A</v>
      </c>
      <c r="AK258" s="19">
        <f>Inputs!$B$65+C258</f>
        <v>500</v>
      </c>
      <c r="AL258" s="19" t="e">
        <f t="shared" si="42"/>
        <v>#N/A</v>
      </c>
      <c r="AM258" s="19" t="e">
        <f t="shared" si="43"/>
        <v>#N/A</v>
      </c>
      <c r="AN258" s="19" t="e">
        <f t="shared" si="33"/>
        <v>#N/A</v>
      </c>
      <c r="AO258" s="19" t="e">
        <f t="shared" si="34"/>
        <v>#N/A</v>
      </c>
      <c r="AP258" s="19" t="e">
        <f t="shared" si="35"/>
        <v>#N/A</v>
      </c>
      <c r="AQ258" s="22">
        <f t="shared" si="36"/>
        <v>0</v>
      </c>
      <c r="AR258" s="22">
        <f t="shared" si="37"/>
        <v>0</v>
      </c>
      <c r="AS258" s="22">
        <f>IF(AND(AQ258&gt;=Inputs!$B$15,D258=2),MAX(C258,Inputs!$B$15),AQ258)</f>
        <v>0</v>
      </c>
      <c r="AT258" s="22">
        <f>IF(AND(AR258&gt;=Inputs!$B$15,D258=2),MAX(C258,Inputs!$B$15),AR258)</f>
        <v>0</v>
      </c>
      <c r="AU258" s="22">
        <f>IF(AND(AS258&gt;=Inputs!$B$16,D258&lt;4),MAX(C258,Inputs!$B$16),AS258)</f>
        <v>0</v>
      </c>
      <c r="AV258" s="22">
        <f>IF(AND(AT258&gt;=Inputs!$B$16,D258&lt;4),MAX(C258,Inputs!$B$16),AT258)</f>
        <v>0</v>
      </c>
      <c r="AW258" s="20">
        <f>IF(AU258&gt;Inputs!$B$17,Inputs!$B$17,AU258)</f>
        <v>0</v>
      </c>
      <c r="AX258" s="20">
        <f>IF(AV258&gt;Inputs!$B$17,Inputs!$B$17,AV258)</f>
        <v>0</v>
      </c>
    </row>
    <row r="259" spans="1:50" x14ac:dyDescent="0.25">
      <c r="A259" s="1">
        <f>Levels!A260</f>
        <v>0</v>
      </c>
      <c r="B259" s="1">
        <f>Levels!B260</f>
        <v>0</v>
      </c>
      <c r="C259" s="15">
        <f>IF(AND(E259=0,F259=1),Levels!C260,'2014-2015'!AW259)</f>
        <v>0</v>
      </c>
      <c r="D259" s="1">
        <f>Levels!G260</f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 t="e">
        <f>Levels!AF260</f>
        <v>#N/A</v>
      </c>
      <c r="K259" s="1" t="e">
        <f>Levels!AG260</f>
        <v>#N/A</v>
      </c>
      <c r="L259" s="1" t="e">
        <f t="shared" si="38"/>
        <v>#N/A</v>
      </c>
      <c r="M259" s="19">
        <f>IF(D259=1,Inputs!$J$25,IF(D259=2,Inputs!$J$26,IF(D259=3,Inputs!$J$27,IF(D259=4,Inputs!$J$28,0))))</f>
        <v>0</v>
      </c>
      <c r="N259" s="19">
        <f>IF(D259=1,Inputs!$J$42,IF(D259=2,Inputs!$J$43,IF(D259=3,Inputs!$J$44,IF(D259=4,Inputs!$J$45,0))))</f>
        <v>0</v>
      </c>
      <c r="O259" s="19">
        <f>IF(D259=1,Inputs!$K$25,IF(D259=2,Inputs!$K$26,IF(D259=3,Inputs!$K$27,IF(D259=4,Inputs!$K$28,0))))</f>
        <v>0</v>
      </c>
      <c r="P259" s="19">
        <f>IF(D259=1,Inputs!$K$42,IF(D259=2,Inputs!$K$43,IF(D259=3,Inputs!$K$44,IF(D259=4,Inputs!$K$45,0))))</f>
        <v>0</v>
      </c>
      <c r="Q259" s="19">
        <f>IF(AND(D259=1,G259=1),Inputs!$L$25,IF(AND(D259=2,G259=1),Inputs!$L$26,IF(AND(D259=3,G259=1),Inputs!$L$27,IF(AND(D259=4,G259=1),Inputs!$L$28,0))))</f>
        <v>0</v>
      </c>
      <c r="R259" s="19">
        <f>IF(AND(D259=1,G259=1),Inputs!$L$42,IF(AND(D259=2,G259=1),Inputs!$L$43,IF(AND(D259=3,G259=1),Inputs!$L$44,IF(AND(D259=4,G259=1),Inputs!$L$45,0))))</f>
        <v>0</v>
      </c>
      <c r="S259" s="19">
        <f>IF(AND(D259=1,H259=1),Inputs!$M$25,IF(AND(D259=2,H259=1),Inputs!$M$26,IF(AND(D259=3,H259=1),Inputs!$M$27,IF(AND(D259=4,H259=1),Inputs!$M$28,0))))</f>
        <v>0</v>
      </c>
      <c r="T259" s="19">
        <f>IF(AND(D259=1,H259=1),Inputs!$M$42,IF(AND(D259=2,H259=1),Inputs!$M$43,IF(AND(D259=3,H259=1),Inputs!$M$44,IF(AND(D259=4,H259=1),Inputs!$M$45,0))))</f>
        <v>0</v>
      </c>
      <c r="U259" s="19">
        <f>IF(AND(D259=1,I259=1),Inputs!$N$25,IF(AND(D259=2,I259=1),Inputs!$N$26,IF(AND(D259=3,I259=1),Inputs!$N$27,IF(AND(D259=4,I259=1),Inputs!$N$28,0))))</f>
        <v>0</v>
      </c>
      <c r="V259" s="19">
        <f>IF(AND(D259=1,I259=1),Inputs!$N$42,IF(AND(D259=2,I259=1),Inputs!$N$43,IF(AND(D259=3,I259=1),Inputs!$N$44,IF(AND(D259=4,I259=1),Inputs!$N$45,0))))</f>
        <v>0</v>
      </c>
      <c r="W259" s="19">
        <f>IF(D259=1,Inputs!$J$34,IF(D259=2,Inputs!$J$35,IF(D259=3,Inputs!$J$36,IF(D259=4,Inputs!$J$37,0))))</f>
        <v>0</v>
      </c>
      <c r="X259" s="19">
        <f>IF(D259=1,Inputs!$J$51,IF(D259=2,Inputs!$J$52,IF(D259=3,Inputs!$J$53,IF(D259=4,Inputs!$J$54,0))))</f>
        <v>0</v>
      </c>
      <c r="Y259" s="19">
        <f>IF(D259=1,Inputs!$K$34,IF(D259=2,Inputs!$K$35,IF(D259=3,Inputs!$K$36,IF(D259=4,Inputs!$K$37,0))))</f>
        <v>0</v>
      </c>
      <c r="Z259" s="19">
        <f>IF(D259=1,Inputs!$K$51,IF(D259=2,Inputs!$K$52,IF(D259=3,Inputs!$K$53,IF(D259=4,Inputs!$K$54,0))))</f>
        <v>0</v>
      </c>
      <c r="AA259" s="19">
        <f>IF(AND(D259=1,G259=1),Inputs!$L$34,IF(AND(D259=2,G259=1),Inputs!$L$35,IF(AND(D259=3,G259=1),Inputs!$L$36,IF(AND(D259=4,G259=1),Inputs!$L$37,0))))</f>
        <v>0</v>
      </c>
      <c r="AB259" s="19">
        <f>IF(AND(D259=1,G259=1),Inputs!$L$51,IF(AND(D259=2,G259=1),Inputs!$L$52,IF(AND(D259=3,G259=1),Inputs!$L$53,IF(AND(D259=4,G259=1),Inputs!$L$54,0))))</f>
        <v>0</v>
      </c>
      <c r="AC259" s="19">
        <f>IF(AND(D259=1,H259=1),Inputs!$M$34,IF(AND(D259=2,H259=1),Inputs!$M$35,IF(AND(D259=3,H259=1),Inputs!$M$36,IF(AND(D259=4,H259=1),Inputs!$M$37,0))))</f>
        <v>0</v>
      </c>
      <c r="AD259" s="19">
        <f>IF(AND(D259=1,H259=1),Inputs!$M$51,IF(AND(D259=2,H259=1),Inputs!$M$52,IF(AND(D259=3,H259=1),Inputs!$M$53,IF(AND(D259=4,H259=1),Inputs!$M$54,0))))</f>
        <v>0</v>
      </c>
      <c r="AE259" s="19">
        <f>IF(AND(D259=1,I259=1),Inputs!$N$34,IF(AND(D259=2,I259=1),Inputs!$N$35,IF(AND(D259=3,I259=1),Inputs!$N$36,IF(AND(D259=4,I259=1),Inputs!$N$37,0))))</f>
        <v>0</v>
      </c>
      <c r="AF259" s="19">
        <f>IF(AND(D259=1,I259=1),Inputs!$N$51,IF(AND(D259=2,I259=1),Inputs!$N$52,IF(AND(D259=3,I259=1),Inputs!$N$53,IF(AND(D259=4,I259=1),Inputs!$N$54,0))))</f>
        <v>0</v>
      </c>
      <c r="AG259" s="19" t="e">
        <f t="shared" si="39"/>
        <v>#N/A</v>
      </c>
      <c r="AH259" s="19" t="e">
        <f t="shared" si="40"/>
        <v>#N/A</v>
      </c>
      <c r="AI259" s="19" t="e">
        <f t="shared" si="41"/>
        <v>#N/A</v>
      </c>
      <c r="AJ259" s="19" t="e">
        <f>IF(K259=2,Inputs!$B$7,IF(K259=3,Inputs!$B$8,IF(K259=4,Inputs!$B$9,IF(K259=5,Inputs!$B$10,IF(K259=6,Inputs!$B$11)))))</f>
        <v>#N/A</v>
      </c>
      <c r="AK259" s="19">
        <f>Inputs!$B$65+C259</f>
        <v>500</v>
      </c>
      <c r="AL259" s="19" t="e">
        <f t="shared" si="42"/>
        <v>#N/A</v>
      </c>
      <c r="AM259" s="19" t="e">
        <f t="shared" si="43"/>
        <v>#N/A</v>
      </c>
      <c r="AN259" s="19" t="e">
        <f t="shared" si="33"/>
        <v>#N/A</v>
      </c>
      <c r="AO259" s="19" t="e">
        <f t="shared" si="34"/>
        <v>#N/A</v>
      </c>
      <c r="AP259" s="19" t="e">
        <f t="shared" si="35"/>
        <v>#N/A</v>
      </c>
      <c r="AQ259" s="22">
        <f t="shared" si="36"/>
        <v>0</v>
      </c>
      <c r="AR259" s="22">
        <f t="shared" si="37"/>
        <v>0</v>
      </c>
      <c r="AS259" s="22">
        <f>IF(AND(AQ259&gt;=Inputs!$B$15,D259=2),MAX(C259,Inputs!$B$15),AQ259)</f>
        <v>0</v>
      </c>
      <c r="AT259" s="22">
        <f>IF(AND(AR259&gt;=Inputs!$B$15,D259=2),MAX(C259,Inputs!$B$15),AR259)</f>
        <v>0</v>
      </c>
      <c r="AU259" s="22">
        <f>IF(AND(AS259&gt;=Inputs!$B$16,D259&lt;4),MAX(C259,Inputs!$B$16),AS259)</f>
        <v>0</v>
      </c>
      <c r="AV259" s="22">
        <f>IF(AND(AT259&gt;=Inputs!$B$16,D259&lt;4),MAX(C259,Inputs!$B$16),AT259)</f>
        <v>0</v>
      </c>
      <c r="AW259" s="20">
        <f>IF(AU259&gt;Inputs!$B$17,Inputs!$B$17,AU259)</f>
        <v>0</v>
      </c>
      <c r="AX259" s="20">
        <f>IF(AV259&gt;Inputs!$B$17,Inputs!$B$17,AV259)</f>
        <v>0</v>
      </c>
    </row>
    <row r="260" spans="1:50" x14ac:dyDescent="0.25">
      <c r="A260" s="1">
        <f>Levels!A261</f>
        <v>0</v>
      </c>
      <c r="B260" s="1">
        <f>Levels!B261</f>
        <v>0</v>
      </c>
      <c r="C260" s="15">
        <f>IF(AND(E260=0,F260=1),Levels!C261,'2014-2015'!AW260)</f>
        <v>0</v>
      </c>
      <c r="D260" s="1">
        <f>Levels!G261</f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 t="e">
        <f>Levels!AF261</f>
        <v>#N/A</v>
      </c>
      <c r="K260" s="1" t="e">
        <f>Levels!AG261</f>
        <v>#N/A</v>
      </c>
      <c r="L260" s="1" t="e">
        <f t="shared" si="38"/>
        <v>#N/A</v>
      </c>
      <c r="M260" s="19">
        <f>IF(D260=1,Inputs!$J$25,IF(D260=2,Inputs!$J$26,IF(D260=3,Inputs!$J$27,IF(D260=4,Inputs!$J$28,0))))</f>
        <v>0</v>
      </c>
      <c r="N260" s="19">
        <f>IF(D260=1,Inputs!$J$42,IF(D260=2,Inputs!$J$43,IF(D260=3,Inputs!$J$44,IF(D260=4,Inputs!$J$45,0))))</f>
        <v>0</v>
      </c>
      <c r="O260" s="19">
        <f>IF(D260=1,Inputs!$K$25,IF(D260=2,Inputs!$K$26,IF(D260=3,Inputs!$K$27,IF(D260=4,Inputs!$K$28,0))))</f>
        <v>0</v>
      </c>
      <c r="P260" s="19">
        <f>IF(D260=1,Inputs!$K$42,IF(D260=2,Inputs!$K$43,IF(D260=3,Inputs!$K$44,IF(D260=4,Inputs!$K$45,0))))</f>
        <v>0</v>
      </c>
      <c r="Q260" s="19">
        <f>IF(AND(D260=1,G260=1),Inputs!$L$25,IF(AND(D260=2,G260=1),Inputs!$L$26,IF(AND(D260=3,G260=1),Inputs!$L$27,IF(AND(D260=4,G260=1),Inputs!$L$28,0))))</f>
        <v>0</v>
      </c>
      <c r="R260" s="19">
        <f>IF(AND(D260=1,G260=1),Inputs!$L$42,IF(AND(D260=2,G260=1),Inputs!$L$43,IF(AND(D260=3,G260=1),Inputs!$L$44,IF(AND(D260=4,G260=1),Inputs!$L$45,0))))</f>
        <v>0</v>
      </c>
      <c r="S260" s="19">
        <f>IF(AND(D260=1,H260=1),Inputs!$M$25,IF(AND(D260=2,H260=1),Inputs!$M$26,IF(AND(D260=3,H260=1),Inputs!$M$27,IF(AND(D260=4,H260=1),Inputs!$M$28,0))))</f>
        <v>0</v>
      </c>
      <c r="T260" s="19">
        <f>IF(AND(D260=1,H260=1),Inputs!$M$42,IF(AND(D260=2,H260=1),Inputs!$M$43,IF(AND(D260=3,H260=1),Inputs!$M$44,IF(AND(D260=4,H260=1),Inputs!$M$45,0))))</f>
        <v>0</v>
      </c>
      <c r="U260" s="19">
        <f>IF(AND(D260=1,I260=1),Inputs!$N$25,IF(AND(D260=2,I260=1),Inputs!$N$26,IF(AND(D260=3,I260=1),Inputs!$N$27,IF(AND(D260=4,I260=1),Inputs!$N$28,0))))</f>
        <v>0</v>
      </c>
      <c r="V260" s="19">
        <f>IF(AND(D260=1,I260=1),Inputs!$N$42,IF(AND(D260=2,I260=1),Inputs!$N$43,IF(AND(D260=3,I260=1),Inputs!$N$44,IF(AND(D260=4,I260=1),Inputs!$N$45,0))))</f>
        <v>0</v>
      </c>
      <c r="W260" s="19">
        <f>IF(D260=1,Inputs!$J$34,IF(D260=2,Inputs!$J$35,IF(D260=3,Inputs!$J$36,IF(D260=4,Inputs!$J$37,0))))</f>
        <v>0</v>
      </c>
      <c r="X260" s="19">
        <f>IF(D260=1,Inputs!$J$51,IF(D260=2,Inputs!$J$52,IF(D260=3,Inputs!$J$53,IF(D260=4,Inputs!$J$54,0))))</f>
        <v>0</v>
      </c>
      <c r="Y260" s="19">
        <f>IF(D260=1,Inputs!$K$34,IF(D260=2,Inputs!$K$35,IF(D260=3,Inputs!$K$36,IF(D260=4,Inputs!$K$37,0))))</f>
        <v>0</v>
      </c>
      <c r="Z260" s="19">
        <f>IF(D260=1,Inputs!$K$51,IF(D260=2,Inputs!$K$52,IF(D260=3,Inputs!$K$53,IF(D260=4,Inputs!$K$54,0))))</f>
        <v>0</v>
      </c>
      <c r="AA260" s="19">
        <f>IF(AND(D260=1,G260=1),Inputs!$L$34,IF(AND(D260=2,G260=1),Inputs!$L$35,IF(AND(D260=3,G260=1),Inputs!$L$36,IF(AND(D260=4,G260=1),Inputs!$L$37,0))))</f>
        <v>0</v>
      </c>
      <c r="AB260" s="19">
        <f>IF(AND(D260=1,G260=1),Inputs!$L$51,IF(AND(D260=2,G260=1),Inputs!$L$52,IF(AND(D260=3,G260=1),Inputs!$L$53,IF(AND(D260=4,G260=1),Inputs!$L$54,0))))</f>
        <v>0</v>
      </c>
      <c r="AC260" s="19">
        <f>IF(AND(D260=1,H260=1),Inputs!$M$34,IF(AND(D260=2,H260=1),Inputs!$M$35,IF(AND(D260=3,H260=1),Inputs!$M$36,IF(AND(D260=4,H260=1),Inputs!$M$37,0))))</f>
        <v>0</v>
      </c>
      <c r="AD260" s="19">
        <f>IF(AND(D260=1,H260=1),Inputs!$M$51,IF(AND(D260=2,H260=1),Inputs!$M$52,IF(AND(D260=3,H260=1),Inputs!$M$53,IF(AND(D260=4,H260=1),Inputs!$M$54,0))))</f>
        <v>0</v>
      </c>
      <c r="AE260" s="19">
        <f>IF(AND(D260=1,I260=1),Inputs!$N$34,IF(AND(D260=2,I260=1),Inputs!$N$35,IF(AND(D260=3,I260=1),Inputs!$N$36,IF(AND(D260=4,I260=1),Inputs!$N$37,0))))</f>
        <v>0</v>
      </c>
      <c r="AF260" s="19">
        <f>IF(AND(D260=1,I260=1),Inputs!$N$51,IF(AND(D260=2,I260=1),Inputs!$N$52,IF(AND(D260=3,I260=1),Inputs!$N$53,IF(AND(D260=4,I260=1),Inputs!$N$54,0))))</f>
        <v>0</v>
      </c>
      <c r="AG260" s="19" t="e">
        <f t="shared" si="39"/>
        <v>#N/A</v>
      </c>
      <c r="AH260" s="19" t="e">
        <f t="shared" si="40"/>
        <v>#N/A</v>
      </c>
      <c r="AI260" s="19" t="e">
        <f t="shared" si="41"/>
        <v>#N/A</v>
      </c>
      <c r="AJ260" s="19" t="e">
        <f>IF(K260=2,Inputs!$B$7,IF(K260=3,Inputs!$B$8,IF(K260=4,Inputs!$B$9,IF(K260=5,Inputs!$B$10,IF(K260=6,Inputs!$B$11)))))</f>
        <v>#N/A</v>
      </c>
      <c r="AK260" s="19">
        <f>Inputs!$B$65+C260</f>
        <v>500</v>
      </c>
      <c r="AL260" s="19" t="e">
        <f t="shared" si="42"/>
        <v>#N/A</v>
      </c>
      <c r="AM260" s="19" t="e">
        <f t="shared" si="43"/>
        <v>#N/A</v>
      </c>
      <c r="AN260" s="19" t="e">
        <f t="shared" ref="AN260:AN303" si="44">AL260+SUM(AA260,AC260,AE260,Q260,S260,U260)</f>
        <v>#N/A</v>
      </c>
      <c r="AO260" s="19" t="e">
        <f t="shared" ref="AO260:AO303" si="45">IF(L260="Increment",AG260,IF(L260="Leap",AM260))</f>
        <v>#N/A</v>
      </c>
      <c r="AP260" s="19" t="e">
        <f t="shared" ref="AP260:AP303" si="46">IF(L260="Increment",AH260,IF(L260="Leap",AN260))</f>
        <v>#N/A</v>
      </c>
      <c r="AQ260" s="22">
        <f t="shared" ref="AQ260:AQ303" si="47">IF(F260=1,AO260,0)</f>
        <v>0</v>
      </c>
      <c r="AR260" s="22">
        <f t="shared" ref="AR260:AR303" si="48">IF(F260=1,AP260,0)</f>
        <v>0</v>
      </c>
      <c r="AS260" s="22">
        <f>IF(AND(AQ260&gt;=Inputs!$B$15,D260=2),MAX(C260,Inputs!$B$15),AQ260)</f>
        <v>0</v>
      </c>
      <c r="AT260" s="22">
        <f>IF(AND(AR260&gt;=Inputs!$B$15,D260=2),MAX(C260,Inputs!$B$15),AR260)</f>
        <v>0</v>
      </c>
      <c r="AU260" s="22">
        <f>IF(AND(AS260&gt;=Inputs!$B$16,D260&lt;4),MAX(C260,Inputs!$B$16),AS260)</f>
        <v>0</v>
      </c>
      <c r="AV260" s="22">
        <f>IF(AND(AT260&gt;=Inputs!$B$16,D260&lt;4),MAX(C260,Inputs!$B$16),AT260)</f>
        <v>0</v>
      </c>
      <c r="AW260" s="20">
        <f>IF(AU260&gt;Inputs!$B$17,Inputs!$B$17,AU260)</f>
        <v>0</v>
      </c>
      <c r="AX260" s="20">
        <f>IF(AV260&gt;Inputs!$B$17,Inputs!$B$17,AV260)</f>
        <v>0</v>
      </c>
    </row>
    <row r="261" spans="1:50" x14ac:dyDescent="0.25">
      <c r="A261" s="1">
        <f>Levels!A262</f>
        <v>0</v>
      </c>
      <c r="B261" s="1">
        <f>Levels!B262</f>
        <v>0</v>
      </c>
      <c r="C261" s="15">
        <f>IF(AND(E261=0,F261=1),Levels!C262,'2014-2015'!AW261)</f>
        <v>0</v>
      </c>
      <c r="D261" s="1">
        <f>Levels!G262</f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 t="e">
        <f>Levels!AF262</f>
        <v>#N/A</v>
      </c>
      <c r="K261" s="1" t="e">
        <f>Levels!AG262</f>
        <v>#N/A</v>
      </c>
      <c r="L261" s="1" t="e">
        <f t="shared" ref="L261:L303" si="49">IF(K261&gt;J261,"Leap","Increment")</f>
        <v>#N/A</v>
      </c>
      <c r="M261" s="19">
        <f>IF(D261=1,Inputs!$J$25,IF(D261=2,Inputs!$J$26,IF(D261=3,Inputs!$J$27,IF(D261=4,Inputs!$J$28,0))))</f>
        <v>0</v>
      </c>
      <c r="N261" s="19">
        <f>IF(D261=1,Inputs!$J$42,IF(D261=2,Inputs!$J$43,IF(D261=3,Inputs!$J$44,IF(D261=4,Inputs!$J$45,0))))</f>
        <v>0</v>
      </c>
      <c r="O261" s="19">
        <f>IF(D261=1,Inputs!$K$25,IF(D261=2,Inputs!$K$26,IF(D261=3,Inputs!$K$27,IF(D261=4,Inputs!$K$28,0))))</f>
        <v>0</v>
      </c>
      <c r="P261" s="19">
        <f>IF(D261=1,Inputs!$K$42,IF(D261=2,Inputs!$K$43,IF(D261=3,Inputs!$K$44,IF(D261=4,Inputs!$K$45,0))))</f>
        <v>0</v>
      </c>
      <c r="Q261" s="19">
        <f>IF(AND(D261=1,G261=1),Inputs!$L$25,IF(AND(D261=2,G261=1),Inputs!$L$26,IF(AND(D261=3,G261=1),Inputs!$L$27,IF(AND(D261=4,G261=1),Inputs!$L$28,0))))</f>
        <v>0</v>
      </c>
      <c r="R261" s="19">
        <f>IF(AND(D261=1,G261=1),Inputs!$L$42,IF(AND(D261=2,G261=1),Inputs!$L$43,IF(AND(D261=3,G261=1),Inputs!$L$44,IF(AND(D261=4,G261=1),Inputs!$L$45,0))))</f>
        <v>0</v>
      </c>
      <c r="S261" s="19">
        <f>IF(AND(D261=1,H261=1),Inputs!$M$25,IF(AND(D261=2,H261=1),Inputs!$M$26,IF(AND(D261=3,H261=1),Inputs!$M$27,IF(AND(D261=4,H261=1),Inputs!$M$28,0))))</f>
        <v>0</v>
      </c>
      <c r="T261" s="19">
        <f>IF(AND(D261=1,H261=1),Inputs!$M$42,IF(AND(D261=2,H261=1),Inputs!$M$43,IF(AND(D261=3,H261=1),Inputs!$M$44,IF(AND(D261=4,H261=1),Inputs!$M$45,0))))</f>
        <v>0</v>
      </c>
      <c r="U261" s="19">
        <f>IF(AND(D261=1,I261=1),Inputs!$N$25,IF(AND(D261=2,I261=1),Inputs!$N$26,IF(AND(D261=3,I261=1),Inputs!$N$27,IF(AND(D261=4,I261=1),Inputs!$N$28,0))))</f>
        <v>0</v>
      </c>
      <c r="V261" s="19">
        <f>IF(AND(D261=1,I261=1),Inputs!$N$42,IF(AND(D261=2,I261=1),Inputs!$N$43,IF(AND(D261=3,I261=1),Inputs!$N$44,IF(AND(D261=4,I261=1),Inputs!$N$45,0))))</f>
        <v>0</v>
      </c>
      <c r="W261" s="19">
        <f>IF(D261=1,Inputs!$J$34,IF(D261=2,Inputs!$J$35,IF(D261=3,Inputs!$J$36,IF(D261=4,Inputs!$J$37,0))))</f>
        <v>0</v>
      </c>
      <c r="X261" s="19">
        <f>IF(D261=1,Inputs!$J$51,IF(D261=2,Inputs!$J$52,IF(D261=3,Inputs!$J$53,IF(D261=4,Inputs!$J$54,0))))</f>
        <v>0</v>
      </c>
      <c r="Y261" s="19">
        <f>IF(D261=1,Inputs!$K$34,IF(D261=2,Inputs!$K$35,IF(D261=3,Inputs!$K$36,IF(D261=4,Inputs!$K$37,0))))</f>
        <v>0</v>
      </c>
      <c r="Z261" s="19">
        <f>IF(D261=1,Inputs!$K$51,IF(D261=2,Inputs!$K$52,IF(D261=3,Inputs!$K$53,IF(D261=4,Inputs!$K$54,0))))</f>
        <v>0</v>
      </c>
      <c r="AA261" s="19">
        <f>IF(AND(D261=1,G261=1),Inputs!$L$34,IF(AND(D261=2,G261=1),Inputs!$L$35,IF(AND(D261=3,G261=1),Inputs!$L$36,IF(AND(D261=4,G261=1),Inputs!$L$37,0))))</f>
        <v>0</v>
      </c>
      <c r="AB261" s="19">
        <f>IF(AND(D261=1,G261=1),Inputs!$L$51,IF(AND(D261=2,G261=1),Inputs!$L$52,IF(AND(D261=3,G261=1),Inputs!$L$53,IF(AND(D261=4,G261=1),Inputs!$L$54,0))))</f>
        <v>0</v>
      </c>
      <c r="AC261" s="19">
        <f>IF(AND(D261=1,H261=1),Inputs!$M$34,IF(AND(D261=2,H261=1),Inputs!$M$35,IF(AND(D261=3,H261=1),Inputs!$M$36,IF(AND(D261=4,H261=1),Inputs!$M$37,0))))</f>
        <v>0</v>
      </c>
      <c r="AD261" s="19">
        <f>IF(AND(D261=1,H261=1),Inputs!$M$51,IF(AND(D261=2,H261=1),Inputs!$M$52,IF(AND(D261=3,H261=1),Inputs!$M$53,IF(AND(D261=4,H261=1),Inputs!$M$54,0))))</f>
        <v>0</v>
      </c>
      <c r="AE261" s="19">
        <f>IF(AND(D261=1,I261=1),Inputs!$N$34,IF(AND(D261=2,I261=1),Inputs!$N$35,IF(AND(D261=3,I261=1),Inputs!$N$36,IF(AND(D261=4,I261=1),Inputs!$N$37,0))))</f>
        <v>0</v>
      </c>
      <c r="AF261" s="19">
        <f>IF(AND(D261=1,I261=1),Inputs!$N$51,IF(AND(D261=2,I261=1),Inputs!$N$52,IF(AND(D261=3,I261=1),Inputs!$N$53,IF(AND(D261=4,I261=1),Inputs!$N$54,0))))</f>
        <v>0</v>
      </c>
      <c r="AG261" s="19" t="e">
        <f t="shared" ref="AG261:AG303" si="50">IF(J261&lt;6,SUM(C261,M261,O261,Q261,S261,U261),IF(J261=6,SUM(C261,N261,P261,R261,T261,V261),C261))</f>
        <v>#N/A</v>
      </c>
      <c r="AH261" s="19" t="e">
        <f t="shared" ref="AH261:AH303" si="51">IF(J261&lt;6,SUM(C261,M261,O261,Q261,S261,U261,W261,Y261,AA261,AC261,AE261),IF(J261=6,SUM(C261,N261,P261,R261,T261,V261,X261,Z261,AB261,AD261,AF261)))</f>
        <v>#N/A</v>
      </c>
      <c r="AI261" s="19" t="e">
        <f t="shared" ref="AI261:AI303" si="52">AH261-AG261</f>
        <v>#N/A</v>
      </c>
      <c r="AJ261" s="19" t="e">
        <f>IF(K261=2,Inputs!$B$7,IF(K261=3,Inputs!$B$8,IF(K261=4,Inputs!$B$9,IF(K261=5,Inputs!$B$10,IF(K261=6,Inputs!$B$11)))))</f>
        <v>#N/A</v>
      </c>
      <c r="AK261" s="19">
        <f>Inputs!$B$65+C261</f>
        <v>500</v>
      </c>
      <c r="AL261" s="19" t="e">
        <f t="shared" ref="AL261:AL303" si="53">MAX(AJ261:AK261)</f>
        <v>#N/A</v>
      </c>
      <c r="AM261" s="19" t="e">
        <f t="shared" ref="AM261:AM303" si="54">AL261+SUM(Q261,S261,U261)</f>
        <v>#N/A</v>
      </c>
      <c r="AN261" s="19" t="e">
        <f t="shared" si="44"/>
        <v>#N/A</v>
      </c>
      <c r="AO261" s="19" t="e">
        <f t="shared" si="45"/>
        <v>#N/A</v>
      </c>
      <c r="AP261" s="19" t="e">
        <f t="shared" si="46"/>
        <v>#N/A</v>
      </c>
      <c r="AQ261" s="22">
        <f t="shared" si="47"/>
        <v>0</v>
      </c>
      <c r="AR261" s="22">
        <f t="shared" si="48"/>
        <v>0</v>
      </c>
      <c r="AS261" s="22">
        <f>IF(AND(AQ261&gt;=Inputs!$B$15,D261=2),MAX(C261,Inputs!$B$15),AQ261)</f>
        <v>0</v>
      </c>
      <c r="AT261" s="22">
        <f>IF(AND(AR261&gt;=Inputs!$B$15,D261=2),MAX(C261,Inputs!$B$15),AR261)</f>
        <v>0</v>
      </c>
      <c r="AU261" s="22">
        <f>IF(AND(AS261&gt;=Inputs!$B$16,D261&lt;4),MAX(C261,Inputs!$B$16),AS261)</f>
        <v>0</v>
      </c>
      <c r="AV261" s="22">
        <f>IF(AND(AT261&gt;=Inputs!$B$16,D261&lt;4),MAX(C261,Inputs!$B$16),AT261)</f>
        <v>0</v>
      </c>
      <c r="AW261" s="20">
        <f>IF(AU261&gt;Inputs!$B$17,Inputs!$B$17,AU261)</f>
        <v>0</v>
      </c>
      <c r="AX261" s="20">
        <f>IF(AV261&gt;Inputs!$B$17,Inputs!$B$17,AV261)</f>
        <v>0</v>
      </c>
    </row>
    <row r="262" spans="1:50" x14ac:dyDescent="0.25">
      <c r="A262" s="1">
        <f>Levels!A263</f>
        <v>0</v>
      </c>
      <c r="B262" s="1">
        <f>Levels!B263</f>
        <v>0</v>
      </c>
      <c r="C262" s="15">
        <f>IF(AND(E262=0,F262=1),Levels!C263,'2014-2015'!AW262)</f>
        <v>0</v>
      </c>
      <c r="D262" s="1">
        <f>Levels!G263</f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 t="e">
        <f>Levels!AF263</f>
        <v>#N/A</v>
      </c>
      <c r="K262" s="1" t="e">
        <f>Levels!AG263</f>
        <v>#N/A</v>
      </c>
      <c r="L262" s="1" t="e">
        <f t="shared" si="49"/>
        <v>#N/A</v>
      </c>
      <c r="M262" s="19">
        <f>IF(D262=1,Inputs!$J$25,IF(D262=2,Inputs!$J$26,IF(D262=3,Inputs!$J$27,IF(D262=4,Inputs!$J$28,0))))</f>
        <v>0</v>
      </c>
      <c r="N262" s="19">
        <f>IF(D262=1,Inputs!$J$42,IF(D262=2,Inputs!$J$43,IF(D262=3,Inputs!$J$44,IF(D262=4,Inputs!$J$45,0))))</f>
        <v>0</v>
      </c>
      <c r="O262" s="19">
        <f>IF(D262=1,Inputs!$K$25,IF(D262=2,Inputs!$K$26,IF(D262=3,Inputs!$K$27,IF(D262=4,Inputs!$K$28,0))))</f>
        <v>0</v>
      </c>
      <c r="P262" s="19">
        <f>IF(D262=1,Inputs!$K$42,IF(D262=2,Inputs!$K$43,IF(D262=3,Inputs!$K$44,IF(D262=4,Inputs!$K$45,0))))</f>
        <v>0</v>
      </c>
      <c r="Q262" s="19">
        <f>IF(AND(D262=1,G262=1),Inputs!$L$25,IF(AND(D262=2,G262=1),Inputs!$L$26,IF(AND(D262=3,G262=1),Inputs!$L$27,IF(AND(D262=4,G262=1),Inputs!$L$28,0))))</f>
        <v>0</v>
      </c>
      <c r="R262" s="19">
        <f>IF(AND(D262=1,G262=1),Inputs!$L$42,IF(AND(D262=2,G262=1),Inputs!$L$43,IF(AND(D262=3,G262=1),Inputs!$L$44,IF(AND(D262=4,G262=1),Inputs!$L$45,0))))</f>
        <v>0</v>
      </c>
      <c r="S262" s="19">
        <f>IF(AND(D262=1,H262=1),Inputs!$M$25,IF(AND(D262=2,H262=1),Inputs!$M$26,IF(AND(D262=3,H262=1),Inputs!$M$27,IF(AND(D262=4,H262=1),Inputs!$M$28,0))))</f>
        <v>0</v>
      </c>
      <c r="T262" s="19">
        <f>IF(AND(D262=1,H262=1),Inputs!$M$42,IF(AND(D262=2,H262=1),Inputs!$M$43,IF(AND(D262=3,H262=1),Inputs!$M$44,IF(AND(D262=4,H262=1),Inputs!$M$45,0))))</f>
        <v>0</v>
      </c>
      <c r="U262" s="19">
        <f>IF(AND(D262=1,I262=1),Inputs!$N$25,IF(AND(D262=2,I262=1),Inputs!$N$26,IF(AND(D262=3,I262=1),Inputs!$N$27,IF(AND(D262=4,I262=1),Inputs!$N$28,0))))</f>
        <v>0</v>
      </c>
      <c r="V262" s="19">
        <f>IF(AND(D262=1,I262=1),Inputs!$N$42,IF(AND(D262=2,I262=1),Inputs!$N$43,IF(AND(D262=3,I262=1),Inputs!$N$44,IF(AND(D262=4,I262=1),Inputs!$N$45,0))))</f>
        <v>0</v>
      </c>
      <c r="W262" s="19">
        <f>IF(D262=1,Inputs!$J$34,IF(D262=2,Inputs!$J$35,IF(D262=3,Inputs!$J$36,IF(D262=4,Inputs!$J$37,0))))</f>
        <v>0</v>
      </c>
      <c r="X262" s="19">
        <f>IF(D262=1,Inputs!$J$51,IF(D262=2,Inputs!$J$52,IF(D262=3,Inputs!$J$53,IF(D262=4,Inputs!$J$54,0))))</f>
        <v>0</v>
      </c>
      <c r="Y262" s="19">
        <f>IF(D262=1,Inputs!$K$34,IF(D262=2,Inputs!$K$35,IF(D262=3,Inputs!$K$36,IF(D262=4,Inputs!$K$37,0))))</f>
        <v>0</v>
      </c>
      <c r="Z262" s="19">
        <f>IF(D262=1,Inputs!$K$51,IF(D262=2,Inputs!$K$52,IF(D262=3,Inputs!$K$53,IF(D262=4,Inputs!$K$54,0))))</f>
        <v>0</v>
      </c>
      <c r="AA262" s="19">
        <f>IF(AND(D262=1,G262=1),Inputs!$L$34,IF(AND(D262=2,G262=1),Inputs!$L$35,IF(AND(D262=3,G262=1),Inputs!$L$36,IF(AND(D262=4,G262=1),Inputs!$L$37,0))))</f>
        <v>0</v>
      </c>
      <c r="AB262" s="19">
        <f>IF(AND(D262=1,G262=1),Inputs!$L$51,IF(AND(D262=2,G262=1),Inputs!$L$52,IF(AND(D262=3,G262=1),Inputs!$L$53,IF(AND(D262=4,G262=1),Inputs!$L$54,0))))</f>
        <v>0</v>
      </c>
      <c r="AC262" s="19">
        <f>IF(AND(D262=1,H262=1),Inputs!$M$34,IF(AND(D262=2,H262=1),Inputs!$M$35,IF(AND(D262=3,H262=1),Inputs!$M$36,IF(AND(D262=4,H262=1),Inputs!$M$37,0))))</f>
        <v>0</v>
      </c>
      <c r="AD262" s="19">
        <f>IF(AND(D262=1,H262=1),Inputs!$M$51,IF(AND(D262=2,H262=1),Inputs!$M$52,IF(AND(D262=3,H262=1),Inputs!$M$53,IF(AND(D262=4,H262=1),Inputs!$M$54,0))))</f>
        <v>0</v>
      </c>
      <c r="AE262" s="19">
        <f>IF(AND(D262=1,I262=1),Inputs!$N$34,IF(AND(D262=2,I262=1),Inputs!$N$35,IF(AND(D262=3,I262=1),Inputs!$N$36,IF(AND(D262=4,I262=1),Inputs!$N$37,0))))</f>
        <v>0</v>
      </c>
      <c r="AF262" s="19">
        <f>IF(AND(D262=1,I262=1),Inputs!$N$51,IF(AND(D262=2,I262=1),Inputs!$N$52,IF(AND(D262=3,I262=1),Inputs!$N$53,IF(AND(D262=4,I262=1),Inputs!$N$54,0))))</f>
        <v>0</v>
      </c>
      <c r="AG262" s="19" t="e">
        <f t="shared" si="50"/>
        <v>#N/A</v>
      </c>
      <c r="AH262" s="19" t="e">
        <f t="shared" si="51"/>
        <v>#N/A</v>
      </c>
      <c r="AI262" s="19" t="e">
        <f t="shared" si="52"/>
        <v>#N/A</v>
      </c>
      <c r="AJ262" s="19" t="e">
        <f>IF(K262=2,Inputs!$B$7,IF(K262=3,Inputs!$B$8,IF(K262=4,Inputs!$B$9,IF(K262=5,Inputs!$B$10,IF(K262=6,Inputs!$B$11)))))</f>
        <v>#N/A</v>
      </c>
      <c r="AK262" s="19">
        <f>Inputs!$B$65+C262</f>
        <v>500</v>
      </c>
      <c r="AL262" s="19" t="e">
        <f t="shared" si="53"/>
        <v>#N/A</v>
      </c>
      <c r="AM262" s="19" t="e">
        <f t="shared" si="54"/>
        <v>#N/A</v>
      </c>
      <c r="AN262" s="19" t="e">
        <f t="shared" si="44"/>
        <v>#N/A</v>
      </c>
      <c r="AO262" s="19" t="e">
        <f t="shared" si="45"/>
        <v>#N/A</v>
      </c>
      <c r="AP262" s="19" t="e">
        <f t="shared" si="46"/>
        <v>#N/A</v>
      </c>
      <c r="AQ262" s="22">
        <f t="shared" si="47"/>
        <v>0</v>
      </c>
      <c r="AR262" s="22">
        <f t="shared" si="48"/>
        <v>0</v>
      </c>
      <c r="AS262" s="22">
        <f>IF(AND(AQ262&gt;=Inputs!$B$15,D262=2),MAX(C262,Inputs!$B$15),AQ262)</f>
        <v>0</v>
      </c>
      <c r="AT262" s="22">
        <f>IF(AND(AR262&gt;=Inputs!$B$15,D262=2),MAX(C262,Inputs!$B$15),AR262)</f>
        <v>0</v>
      </c>
      <c r="AU262" s="22">
        <f>IF(AND(AS262&gt;=Inputs!$B$16,D262&lt;4),MAX(C262,Inputs!$B$16),AS262)</f>
        <v>0</v>
      </c>
      <c r="AV262" s="22">
        <f>IF(AND(AT262&gt;=Inputs!$B$16,D262&lt;4),MAX(C262,Inputs!$B$16),AT262)</f>
        <v>0</v>
      </c>
      <c r="AW262" s="20">
        <f>IF(AU262&gt;Inputs!$B$17,Inputs!$B$17,AU262)</f>
        <v>0</v>
      </c>
      <c r="AX262" s="20">
        <f>IF(AV262&gt;Inputs!$B$17,Inputs!$B$17,AV262)</f>
        <v>0</v>
      </c>
    </row>
    <row r="263" spans="1:50" x14ac:dyDescent="0.25">
      <c r="A263" s="1">
        <f>Levels!A264</f>
        <v>0</v>
      </c>
      <c r="B263" s="1">
        <f>Levels!B264</f>
        <v>0</v>
      </c>
      <c r="C263" s="15">
        <f>IF(AND(E263=0,F263=1),Levels!C264,'2014-2015'!AW263)</f>
        <v>0</v>
      </c>
      <c r="D263" s="1">
        <f>Levels!G264</f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 t="e">
        <f>Levels!AF264</f>
        <v>#N/A</v>
      </c>
      <c r="K263" s="1" t="e">
        <f>Levels!AG264</f>
        <v>#N/A</v>
      </c>
      <c r="L263" s="1" t="e">
        <f t="shared" si="49"/>
        <v>#N/A</v>
      </c>
      <c r="M263" s="19">
        <f>IF(D263=1,Inputs!$J$25,IF(D263=2,Inputs!$J$26,IF(D263=3,Inputs!$J$27,IF(D263=4,Inputs!$J$28,0))))</f>
        <v>0</v>
      </c>
      <c r="N263" s="19">
        <f>IF(D263=1,Inputs!$J$42,IF(D263=2,Inputs!$J$43,IF(D263=3,Inputs!$J$44,IF(D263=4,Inputs!$J$45,0))))</f>
        <v>0</v>
      </c>
      <c r="O263" s="19">
        <f>IF(D263=1,Inputs!$K$25,IF(D263=2,Inputs!$K$26,IF(D263=3,Inputs!$K$27,IF(D263=4,Inputs!$K$28,0))))</f>
        <v>0</v>
      </c>
      <c r="P263" s="19">
        <f>IF(D263=1,Inputs!$K$42,IF(D263=2,Inputs!$K$43,IF(D263=3,Inputs!$K$44,IF(D263=4,Inputs!$K$45,0))))</f>
        <v>0</v>
      </c>
      <c r="Q263" s="19">
        <f>IF(AND(D263=1,G263=1),Inputs!$L$25,IF(AND(D263=2,G263=1),Inputs!$L$26,IF(AND(D263=3,G263=1),Inputs!$L$27,IF(AND(D263=4,G263=1),Inputs!$L$28,0))))</f>
        <v>0</v>
      </c>
      <c r="R263" s="19">
        <f>IF(AND(D263=1,G263=1),Inputs!$L$42,IF(AND(D263=2,G263=1),Inputs!$L$43,IF(AND(D263=3,G263=1),Inputs!$L$44,IF(AND(D263=4,G263=1),Inputs!$L$45,0))))</f>
        <v>0</v>
      </c>
      <c r="S263" s="19">
        <f>IF(AND(D263=1,H263=1),Inputs!$M$25,IF(AND(D263=2,H263=1),Inputs!$M$26,IF(AND(D263=3,H263=1),Inputs!$M$27,IF(AND(D263=4,H263=1),Inputs!$M$28,0))))</f>
        <v>0</v>
      </c>
      <c r="T263" s="19">
        <f>IF(AND(D263=1,H263=1),Inputs!$M$42,IF(AND(D263=2,H263=1),Inputs!$M$43,IF(AND(D263=3,H263=1),Inputs!$M$44,IF(AND(D263=4,H263=1),Inputs!$M$45,0))))</f>
        <v>0</v>
      </c>
      <c r="U263" s="19">
        <f>IF(AND(D263=1,I263=1),Inputs!$N$25,IF(AND(D263=2,I263=1),Inputs!$N$26,IF(AND(D263=3,I263=1),Inputs!$N$27,IF(AND(D263=4,I263=1),Inputs!$N$28,0))))</f>
        <v>0</v>
      </c>
      <c r="V263" s="19">
        <f>IF(AND(D263=1,I263=1),Inputs!$N$42,IF(AND(D263=2,I263=1),Inputs!$N$43,IF(AND(D263=3,I263=1),Inputs!$N$44,IF(AND(D263=4,I263=1),Inputs!$N$45,0))))</f>
        <v>0</v>
      </c>
      <c r="W263" s="19">
        <f>IF(D263=1,Inputs!$J$34,IF(D263=2,Inputs!$J$35,IF(D263=3,Inputs!$J$36,IF(D263=4,Inputs!$J$37,0))))</f>
        <v>0</v>
      </c>
      <c r="X263" s="19">
        <f>IF(D263=1,Inputs!$J$51,IF(D263=2,Inputs!$J$52,IF(D263=3,Inputs!$J$53,IF(D263=4,Inputs!$J$54,0))))</f>
        <v>0</v>
      </c>
      <c r="Y263" s="19">
        <f>IF(D263=1,Inputs!$K$34,IF(D263=2,Inputs!$K$35,IF(D263=3,Inputs!$K$36,IF(D263=4,Inputs!$K$37,0))))</f>
        <v>0</v>
      </c>
      <c r="Z263" s="19">
        <f>IF(D263=1,Inputs!$K$51,IF(D263=2,Inputs!$K$52,IF(D263=3,Inputs!$K$53,IF(D263=4,Inputs!$K$54,0))))</f>
        <v>0</v>
      </c>
      <c r="AA263" s="19">
        <f>IF(AND(D263=1,G263=1),Inputs!$L$34,IF(AND(D263=2,G263=1),Inputs!$L$35,IF(AND(D263=3,G263=1),Inputs!$L$36,IF(AND(D263=4,G263=1),Inputs!$L$37,0))))</f>
        <v>0</v>
      </c>
      <c r="AB263" s="19">
        <f>IF(AND(D263=1,G263=1),Inputs!$L$51,IF(AND(D263=2,G263=1),Inputs!$L$52,IF(AND(D263=3,G263=1),Inputs!$L$53,IF(AND(D263=4,G263=1),Inputs!$L$54,0))))</f>
        <v>0</v>
      </c>
      <c r="AC263" s="19">
        <f>IF(AND(D263=1,H263=1),Inputs!$M$34,IF(AND(D263=2,H263=1),Inputs!$M$35,IF(AND(D263=3,H263=1),Inputs!$M$36,IF(AND(D263=4,H263=1),Inputs!$M$37,0))))</f>
        <v>0</v>
      </c>
      <c r="AD263" s="19">
        <f>IF(AND(D263=1,H263=1),Inputs!$M$51,IF(AND(D263=2,H263=1),Inputs!$M$52,IF(AND(D263=3,H263=1),Inputs!$M$53,IF(AND(D263=4,H263=1),Inputs!$M$54,0))))</f>
        <v>0</v>
      </c>
      <c r="AE263" s="19">
        <f>IF(AND(D263=1,I263=1),Inputs!$N$34,IF(AND(D263=2,I263=1),Inputs!$N$35,IF(AND(D263=3,I263=1),Inputs!$N$36,IF(AND(D263=4,I263=1),Inputs!$N$37,0))))</f>
        <v>0</v>
      </c>
      <c r="AF263" s="19">
        <f>IF(AND(D263=1,I263=1),Inputs!$N$51,IF(AND(D263=2,I263=1),Inputs!$N$52,IF(AND(D263=3,I263=1),Inputs!$N$53,IF(AND(D263=4,I263=1),Inputs!$N$54,0))))</f>
        <v>0</v>
      </c>
      <c r="AG263" s="19" t="e">
        <f t="shared" si="50"/>
        <v>#N/A</v>
      </c>
      <c r="AH263" s="19" t="e">
        <f t="shared" si="51"/>
        <v>#N/A</v>
      </c>
      <c r="AI263" s="19" t="e">
        <f t="shared" si="52"/>
        <v>#N/A</v>
      </c>
      <c r="AJ263" s="19" t="e">
        <f>IF(K263=2,Inputs!$B$7,IF(K263=3,Inputs!$B$8,IF(K263=4,Inputs!$B$9,IF(K263=5,Inputs!$B$10,IF(K263=6,Inputs!$B$11)))))</f>
        <v>#N/A</v>
      </c>
      <c r="AK263" s="19">
        <f>Inputs!$B$65+C263</f>
        <v>500</v>
      </c>
      <c r="AL263" s="19" t="e">
        <f t="shared" si="53"/>
        <v>#N/A</v>
      </c>
      <c r="AM263" s="19" t="e">
        <f t="shared" si="54"/>
        <v>#N/A</v>
      </c>
      <c r="AN263" s="19" t="e">
        <f t="shared" si="44"/>
        <v>#N/A</v>
      </c>
      <c r="AO263" s="19" t="e">
        <f t="shared" si="45"/>
        <v>#N/A</v>
      </c>
      <c r="AP263" s="19" t="e">
        <f t="shared" si="46"/>
        <v>#N/A</v>
      </c>
      <c r="AQ263" s="22">
        <f t="shared" si="47"/>
        <v>0</v>
      </c>
      <c r="AR263" s="22">
        <f t="shared" si="48"/>
        <v>0</v>
      </c>
      <c r="AS263" s="22">
        <f>IF(AND(AQ263&gt;=Inputs!$B$15,D263=2),MAX(C263,Inputs!$B$15),AQ263)</f>
        <v>0</v>
      </c>
      <c r="AT263" s="22">
        <f>IF(AND(AR263&gt;=Inputs!$B$15,D263=2),MAX(C263,Inputs!$B$15),AR263)</f>
        <v>0</v>
      </c>
      <c r="AU263" s="22">
        <f>IF(AND(AS263&gt;=Inputs!$B$16,D263&lt;4),MAX(C263,Inputs!$B$16),AS263)</f>
        <v>0</v>
      </c>
      <c r="AV263" s="22">
        <f>IF(AND(AT263&gt;=Inputs!$B$16,D263&lt;4),MAX(C263,Inputs!$B$16),AT263)</f>
        <v>0</v>
      </c>
      <c r="AW263" s="20">
        <f>IF(AU263&gt;Inputs!$B$17,Inputs!$B$17,AU263)</f>
        <v>0</v>
      </c>
      <c r="AX263" s="20">
        <f>IF(AV263&gt;Inputs!$B$17,Inputs!$B$17,AV263)</f>
        <v>0</v>
      </c>
    </row>
    <row r="264" spans="1:50" x14ac:dyDescent="0.25">
      <c r="A264" s="1">
        <f>Levels!A265</f>
        <v>0</v>
      </c>
      <c r="B264" s="1">
        <f>Levels!B265</f>
        <v>0</v>
      </c>
      <c r="C264" s="15">
        <f>IF(AND(E264=0,F264=1),Levels!C265,'2014-2015'!AW264)</f>
        <v>0</v>
      </c>
      <c r="D264" s="1">
        <f>Levels!G265</f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 t="e">
        <f>Levels!AF265</f>
        <v>#N/A</v>
      </c>
      <c r="K264" s="1" t="e">
        <f>Levels!AG265</f>
        <v>#N/A</v>
      </c>
      <c r="L264" s="1" t="e">
        <f t="shared" si="49"/>
        <v>#N/A</v>
      </c>
      <c r="M264" s="19">
        <f>IF(D264=1,Inputs!$J$25,IF(D264=2,Inputs!$J$26,IF(D264=3,Inputs!$J$27,IF(D264=4,Inputs!$J$28,0))))</f>
        <v>0</v>
      </c>
      <c r="N264" s="19">
        <f>IF(D264=1,Inputs!$J$42,IF(D264=2,Inputs!$J$43,IF(D264=3,Inputs!$J$44,IF(D264=4,Inputs!$J$45,0))))</f>
        <v>0</v>
      </c>
      <c r="O264" s="19">
        <f>IF(D264=1,Inputs!$K$25,IF(D264=2,Inputs!$K$26,IF(D264=3,Inputs!$K$27,IF(D264=4,Inputs!$K$28,0))))</f>
        <v>0</v>
      </c>
      <c r="P264" s="19">
        <f>IF(D264=1,Inputs!$K$42,IF(D264=2,Inputs!$K$43,IF(D264=3,Inputs!$K$44,IF(D264=4,Inputs!$K$45,0))))</f>
        <v>0</v>
      </c>
      <c r="Q264" s="19">
        <f>IF(AND(D264=1,G264=1),Inputs!$L$25,IF(AND(D264=2,G264=1),Inputs!$L$26,IF(AND(D264=3,G264=1),Inputs!$L$27,IF(AND(D264=4,G264=1),Inputs!$L$28,0))))</f>
        <v>0</v>
      </c>
      <c r="R264" s="19">
        <f>IF(AND(D264=1,G264=1),Inputs!$L$42,IF(AND(D264=2,G264=1),Inputs!$L$43,IF(AND(D264=3,G264=1),Inputs!$L$44,IF(AND(D264=4,G264=1),Inputs!$L$45,0))))</f>
        <v>0</v>
      </c>
      <c r="S264" s="19">
        <f>IF(AND(D264=1,H264=1),Inputs!$M$25,IF(AND(D264=2,H264=1),Inputs!$M$26,IF(AND(D264=3,H264=1),Inputs!$M$27,IF(AND(D264=4,H264=1),Inputs!$M$28,0))))</f>
        <v>0</v>
      </c>
      <c r="T264" s="19">
        <f>IF(AND(D264=1,H264=1),Inputs!$M$42,IF(AND(D264=2,H264=1),Inputs!$M$43,IF(AND(D264=3,H264=1),Inputs!$M$44,IF(AND(D264=4,H264=1),Inputs!$M$45,0))))</f>
        <v>0</v>
      </c>
      <c r="U264" s="19">
        <f>IF(AND(D264=1,I264=1),Inputs!$N$25,IF(AND(D264=2,I264=1),Inputs!$N$26,IF(AND(D264=3,I264=1),Inputs!$N$27,IF(AND(D264=4,I264=1),Inputs!$N$28,0))))</f>
        <v>0</v>
      </c>
      <c r="V264" s="19">
        <f>IF(AND(D264=1,I264=1),Inputs!$N$42,IF(AND(D264=2,I264=1),Inputs!$N$43,IF(AND(D264=3,I264=1),Inputs!$N$44,IF(AND(D264=4,I264=1),Inputs!$N$45,0))))</f>
        <v>0</v>
      </c>
      <c r="W264" s="19">
        <f>IF(D264=1,Inputs!$J$34,IF(D264=2,Inputs!$J$35,IF(D264=3,Inputs!$J$36,IF(D264=4,Inputs!$J$37,0))))</f>
        <v>0</v>
      </c>
      <c r="X264" s="19">
        <f>IF(D264=1,Inputs!$J$51,IF(D264=2,Inputs!$J$52,IF(D264=3,Inputs!$J$53,IF(D264=4,Inputs!$J$54,0))))</f>
        <v>0</v>
      </c>
      <c r="Y264" s="19">
        <f>IF(D264=1,Inputs!$K$34,IF(D264=2,Inputs!$K$35,IF(D264=3,Inputs!$K$36,IF(D264=4,Inputs!$K$37,0))))</f>
        <v>0</v>
      </c>
      <c r="Z264" s="19">
        <f>IF(D264=1,Inputs!$K$51,IF(D264=2,Inputs!$K$52,IF(D264=3,Inputs!$K$53,IF(D264=4,Inputs!$K$54,0))))</f>
        <v>0</v>
      </c>
      <c r="AA264" s="19">
        <f>IF(AND(D264=1,G264=1),Inputs!$L$34,IF(AND(D264=2,G264=1),Inputs!$L$35,IF(AND(D264=3,G264=1),Inputs!$L$36,IF(AND(D264=4,G264=1),Inputs!$L$37,0))))</f>
        <v>0</v>
      </c>
      <c r="AB264" s="19">
        <f>IF(AND(D264=1,G264=1),Inputs!$L$51,IF(AND(D264=2,G264=1),Inputs!$L$52,IF(AND(D264=3,G264=1),Inputs!$L$53,IF(AND(D264=4,G264=1),Inputs!$L$54,0))))</f>
        <v>0</v>
      </c>
      <c r="AC264" s="19">
        <f>IF(AND(D264=1,H264=1),Inputs!$M$34,IF(AND(D264=2,H264=1),Inputs!$M$35,IF(AND(D264=3,H264=1),Inputs!$M$36,IF(AND(D264=4,H264=1),Inputs!$M$37,0))))</f>
        <v>0</v>
      </c>
      <c r="AD264" s="19">
        <f>IF(AND(D264=1,H264=1),Inputs!$M$51,IF(AND(D264=2,H264=1),Inputs!$M$52,IF(AND(D264=3,H264=1),Inputs!$M$53,IF(AND(D264=4,H264=1),Inputs!$M$54,0))))</f>
        <v>0</v>
      </c>
      <c r="AE264" s="19">
        <f>IF(AND(D264=1,I264=1),Inputs!$N$34,IF(AND(D264=2,I264=1),Inputs!$N$35,IF(AND(D264=3,I264=1),Inputs!$N$36,IF(AND(D264=4,I264=1),Inputs!$N$37,0))))</f>
        <v>0</v>
      </c>
      <c r="AF264" s="19">
        <f>IF(AND(D264=1,I264=1),Inputs!$N$51,IF(AND(D264=2,I264=1),Inputs!$N$52,IF(AND(D264=3,I264=1),Inputs!$N$53,IF(AND(D264=4,I264=1),Inputs!$N$54,0))))</f>
        <v>0</v>
      </c>
      <c r="AG264" s="19" t="e">
        <f t="shared" si="50"/>
        <v>#N/A</v>
      </c>
      <c r="AH264" s="19" t="e">
        <f t="shared" si="51"/>
        <v>#N/A</v>
      </c>
      <c r="AI264" s="19" t="e">
        <f t="shared" si="52"/>
        <v>#N/A</v>
      </c>
      <c r="AJ264" s="19" t="e">
        <f>IF(K264=2,Inputs!$B$7,IF(K264=3,Inputs!$B$8,IF(K264=4,Inputs!$B$9,IF(K264=5,Inputs!$B$10,IF(K264=6,Inputs!$B$11)))))</f>
        <v>#N/A</v>
      </c>
      <c r="AK264" s="19">
        <f>Inputs!$B$65+C264</f>
        <v>500</v>
      </c>
      <c r="AL264" s="19" t="e">
        <f t="shared" si="53"/>
        <v>#N/A</v>
      </c>
      <c r="AM264" s="19" t="e">
        <f t="shared" si="54"/>
        <v>#N/A</v>
      </c>
      <c r="AN264" s="19" t="e">
        <f t="shared" si="44"/>
        <v>#N/A</v>
      </c>
      <c r="AO264" s="19" t="e">
        <f t="shared" si="45"/>
        <v>#N/A</v>
      </c>
      <c r="AP264" s="19" t="e">
        <f t="shared" si="46"/>
        <v>#N/A</v>
      </c>
      <c r="AQ264" s="22">
        <f t="shared" si="47"/>
        <v>0</v>
      </c>
      <c r="AR264" s="22">
        <f t="shared" si="48"/>
        <v>0</v>
      </c>
      <c r="AS264" s="22">
        <f>IF(AND(AQ264&gt;=Inputs!$B$15,D264=2),MAX(C264,Inputs!$B$15),AQ264)</f>
        <v>0</v>
      </c>
      <c r="AT264" s="22">
        <f>IF(AND(AR264&gt;=Inputs!$B$15,D264=2),MAX(C264,Inputs!$B$15),AR264)</f>
        <v>0</v>
      </c>
      <c r="AU264" s="22">
        <f>IF(AND(AS264&gt;=Inputs!$B$16,D264&lt;4),MAX(C264,Inputs!$B$16),AS264)</f>
        <v>0</v>
      </c>
      <c r="AV264" s="22">
        <f>IF(AND(AT264&gt;=Inputs!$B$16,D264&lt;4),MAX(C264,Inputs!$B$16),AT264)</f>
        <v>0</v>
      </c>
      <c r="AW264" s="20">
        <f>IF(AU264&gt;Inputs!$B$17,Inputs!$B$17,AU264)</f>
        <v>0</v>
      </c>
      <c r="AX264" s="20">
        <f>IF(AV264&gt;Inputs!$B$17,Inputs!$B$17,AV264)</f>
        <v>0</v>
      </c>
    </row>
    <row r="265" spans="1:50" x14ac:dyDescent="0.25">
      <c r="A265" s="1">
        <f>Levels!A266</f>
        <v>0</v>
      </c>
      <c r="B265" s="1">
        <f>Levels!B266</f>
        <v>0</v>
      </c>
      <c r="C265" s="15">
        <f>IF(AND(E265=0,F265=1),Levels!C266,'2014-2015'!AW265)</f>
        <v>0</v>
      </c>
      <c r="D265" s="1">
        <f>Levels!G266</f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 t="e">
        <f>Levels!AF266</f>
        <v>#N/A</v>
      </c>
      <c r="K265" s="1" t="e">
        <f>Levels!AG266</f>
        <v>#N/A</v>
      </c>
      <c r="L265" s="1" t="e">
        <f t="shared" si="49"/>
        <v>#N/A</v>
      </c>
      <c r="M265" s="19">
        <f>IF(D265=1,Inputs!$J$25,IF(D265=2,Inputs!$J$26,IF(D265=3,Inputs!$J$27,IF(D265=4,Inputs!$J$28,0))))</f>
        <v>0</v>
      </c>
      <c r="N265" s="19">
        <f>IF(D265=1,Inputs!$J$42,IF(D265=2,Inputs!$J$43,IF(D265=3,Inputs!$J$44,IF(D265=4,Inputs!$J$45,0))))</f>
        <v>0</v>
      </c>
      <c r="O265" s="19">
        <f>IF(D265=1,Inputs!$K$25,IF(D265=2,Inputs!$K$26,IF(D265=3,Inputs!$K$27,IF(D265=4,Inputs!$K$28,0))))</f>
        <v>0</v>
      </c>
      <c r="P265" s="19">
        <f>IF(D265=1,Inputs!$K$42,IF(D265=2,Inputs!$K$43,IF(D265=3,Inputs!$K$44,IF(D265=4,Inputs!$K$45,0))))</f>
        <v>0</v>
      </c>
      <c r="Q265" s="19">
        <f>IF(AND(D265=1,G265=1),Inputs!$L$25,IF(AND(D265=2,G265=1),Inputs!$L$26,IF(AND(D265=3,G265=1),Inputs!$L$27,IF(AND(D265=4,G265=1),Inputs!$L$28,0))))</f>
        <v>0</v>
      </c>
      <c r="R265" s="19">
        <f>IF(AND(D265=1,G265=1),Inputs!$L$42,IF(AND(D265=2,G265=1),Inputs!$L$43,IF(AND(D265=3,G265=1),Inputs!$L$44,IF(AND(D265=4,G265=1),Inputs!$L$45,0))))</f>
        <v>0</v>
      </c>
      <c r="S265" s="19">
        <f>IF(AND(D265=1,H265=1),Inputs!$M$25,IF(AND(D265=2,H265=1),Inputs!$M$26,IF(AND(D265=3,H265=1),Inputs!$M$27,IF(AND(D265=4,H265=1),Inputs!$M$28,0))))</f>
        <v>0</v>
      </c>
      <c r="T265" s="19">
        <f>IF(AND(D265=1,H265=1),Inputs!$M$42,IF(AND(D265=2,H265=1),Inputs!$M$43,IF(AND(D265=3,H265=1),Inputs!$M$44,IF(AND(D265=4,H265=1),Inputs!$M$45,0))))</f>
        <v>0</v>
      </c>
      <c r="U265" s="19">
        <f>IF(AND(D265=1,I265=1),Inputs!$N$25,IF(AND(D265=2,I265=1),Inputs!$N$26,IF(AND(D265=3,I265=1),Inputs!$N$27,IF(AND(D265=4,I265=1),Inputs!$N$28,0))))</f>
        <v>0</v>
      </c>
      <c r="V265" s="19">
        <f>IF(AND(D265=1,I265=1),Inputs!$N$42,IF(AND(D265=2,I265=1),Inputs!$N$43,IF(AND(D265=3,I265=1),Inputs!$N$44,IF(AND(D265=4,I265=1),Inputs!$N$45,0))))</f>
        <v>0</v>
      </c>
      <c r="W265" s="19">
        <f>IF(D265=1,Inputs!$J$34,IF(D265=2,Inputs!$J$35,IF(D265=3,Inputs!$J$36,IF(D265=4,Inputs!$J$37,0))))</f>
        <v>0</v>
      </c>
      <c r="X265" s="19">
        <f>IF(D265=1,Inputs!$J$51,IF(D265=2,Inputs!$J$52,IF(D265=3,Inputs!$J$53,IF(D265=4,Inputs!$J$54,0))))</f>
        <v>0</v>
      </c>
      <c r="Y265" s="19">
        <f>IF(D265=1,Inputs!$K$34,IF(D265=2,Inputs!$K$35,IF(D265=3,Inputs!$K$36,IF(D265=4,Inputs!$K$37,0))))</f>
        <v>0</v>
      </c>
      <c r="Z265" s="19">
        <f>IF(D265=1,Inputs!$K$51,IF(D265=2,Inputs!$K$52,IF(D265=3,Inputs!$K$53,IF(D265=4,Inputs!$K$54,0))))</f>
        <v>0</v>
      </c>
      <c r="AA265" s="19">
        <f>IF(AND(D265=1,G265=1),Inputs!$L$34,IF(AND(D265=2,G265=1),Inputs!$L$35,IF(AND(D265=3,G265=1),Inputs!$L$36,IF(AND(D265=4,G265=1),Inputs!$L$37,0))))</f>
        <v>0</v>
      </c>
      <c r="AB265" s="19">
        <f>IF(AND(D265=1,G265=1),Inputs!$L$51,IF(AND(D265=2,G265=1),Inputs!$L$52,IF(AND(D265=3,G265=1),Inputs!$L$53,IF(AND(D265=4,G265=1),Inputs!$L$54,0))))</f>
        <v>0</v>
      </c>
      <c r="AC265" s="19">
        <f>IF(AND(D265=1,H265=1),Inputs!$M$34,IF(AND(D265=2,H265=1),Inputs!$M$35,IF(AND(D265=3,H265=1),Inputs!$M$36,IF(AND(D265=4,H265=1),Inputs!$M$37,0))))</f>
        <v>0</v>
      </c>
      <c r="AD265" s="19">
        <f>IF(AND(D265=1,H265=1),Inputs!$M$51,IF(AND(D265=2,H265=1),Inputs!$M$52,IF(AND(D265=3,H265=1),Inputs!$M$53,IF(AND(D265=4,H265=1),Inputs!$M$54,0))))</f>
        <v>0</v>
      </c>
      <c r="AE265" s="19">
        <f>IF(AND(D265=1,I265=1),Inputs!$N$34,IF(AND(D265=2,I265=1),Inputs!$N$35,IF(AND(D265=3,I265=1),Inputs!$N$36,IF(AND(D265=4,I265=1),Inputs!$N$37,0))))</f>
        <v>0</v>
      </c>
      <c r="AF265" s="19">
        <f>IF(AND(D265=1,I265=1),Inputs!$N$51,IF(AND(D265=2,I265=1),Inputs!$N$52,IF(AND(D265=3,I265=1),Inputs!$N$53,IF(AND(D265=4,I265=1),Inputs!$N$54,0))))</f>
        <v>0</v>
      </c>
      <c r="AG265" s="19" t="e">
        <f t="shared" si="50"/>
        <v>#N/A</v>
      </c>
      <c r="AH265" s="19" t="e">
        <f t="shared" si="51"/>
        <v>#N/A</v>
      </c>
      <c r="AI265" s="19" t="e">
        <f t="shared" si="52"/>
        <v>#N/A</v>
      </c>
      <c r="AJ265" s="19" t="e">
        <f>IF(K265=2,Inputs!$B$7,IF(K265=3,Inputs!$B$8,IF(K265=4,Inputs!$B$9,IF(K265=5,Inputs!$B$10,IF(K265=6,Inputs!$B$11)))))</f>
        <v>#N/A</v>
      </c>
      <c r="AK265" s="19">
        <f>Inputs!$B$65+C265</f>
        <v>500</v>
      </c>
      <c r="AL265" s="19" t="e">
        <f t="shared" si="53"/>
        <v>#N/A</v>
      </c>
      <c r="AM265" s="19" t="e">
        <f t="shared" si="54"/>
        <v>#N/A</v>
      </c>
      <c r="AN265" s="19" t="e">
        <f t="shared" si="44"/>
        <v>#N/A</v>
      </c>
      <c r="AO265" s="19" t="e">
        <f t="shared" si="45"/>
        <v>#N/A</v>
      </c>
      <c r="AP265" s="19" t="e">
        <f t="shared" si="46"/>
        <v>#N/A</v>
      </c>
      <c r="AQ265" s="22">
        <f t="shared" si="47"/>
        <v>0</v>
      </c>
      <c r="AR265" s="22">
        <f t="shared" si="48"/>
        <v>0</v>
      </c>
      <c r="AS265" s="22">
        <f>IF(AND(AQ265&gt;=Inputs!$B$15,D265=2),MAX(C265,Inputs!$B$15),AQ265)</f>
        <v>0</v>
      </c>
      <c r="AT265" s="22">
        <f>IF(AND(AR265&gt;=Inputs!$B$15,D265=2),MAX(C265,Inputs!$B$15),AR265)</f>
        <v>0</v>
      </c>
      <c r="AU265" s="22">
        <f>IF(AND(AS265&gt;=Inputs!$B$16,D265&lt;4),MAX(C265,Inputs!$B$16),AS265)</f>
        <v>0</v>
      </c>
      <c r="AV265" s="22">
        <f>IF(AND(AT265&gt;=Inputs!$B$16,D265&lt;4),MAX(C265,Inputs!$B$16),AT265)</f>
        <v>0</v>
      </c>
      <c r="AW265" s="20">
        <f>IF(AU265&gt;Inputs!$B$17,Inputs!$B$17,AU265)</f>
        <v>0</v>
      </c>
      <c r="AX265" s="20">
        <f>IF(AV265&gt;Inputs!$B$17,Inputs!$B$17,AV265)</f>
        <v>0</v>
      </c>
    </row>
    <row r="266" spans="1:50" x14ac:dyDescent="0.25">
      <c r="A266" s="1">
        <f>Levels!A267</f>
        <v>0</v>
      </c>
      <c r="B266" s="1">
        <f>Levels!B267</f>
        <v>0</v>
      </c>
      <c r="C266" s="15">
        <f>IF(AND(E266=0,F266=1),Levels!C267,'2014-2015'!AW266)</f>
        <v>0</v>
      </c>
      <c r="D266" s="1">
        <f>Levels!G267</f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 t="e">
        <f>Levels!AF267</f>
        <v>#N/A</v>
      </c>
      <c r="K266" s="1" t="e">
        <f>Levels!AG267</f>
        <v>#N/A</v>
      </c>
      <c r="L266" s="1" t="e">
        <f t="shared" si="49"/>
        <v>#N/A</v>
      </c>
      <c r="M266" s="19">
        <f>IF(D266=1,Inputs!$J$25,IF(D266=2,Inputs!$J$26,IF(D266=3,Inputs!$J$27,IF(D266=4,Inputs!$J$28,0))))</f>
        <v>0</v>
      </c>
      <c r="N266" s="19">
        <f>IF(D266=1,Inputs!$J$42,IF(D266=2,Inputs!$J$43,IF(D266=3,Inputs!$J$44,IF(D266=4,Inputs!$J$45,0))))</f>
        <v>0</v>
      </c>
      <c r="O266" s="19">
        <f>IF(D266=1,Inputs!$K$25,IF(D266=2,Inputs!$K$26,IF(D266=3,Inputs!$K$27,IF(D266=4,Inputs!$K$28,0))))</f>
        <v>0</v>
      </c>
      <c r="P266" s="19">
        <f>IF(D266=1,Inputs!$K$42,IF(D266=2,Inputs!$K$43,IF(D266=3,Inputs!$K$44,IF(D266=4,Inputs!$K$45,0))))</f>
        <v>0</v>
      </c>
      <c r="Q266" s="19">
        <f>IF(AND(D266=1,G266=1),Inputs!$L$25,IF(AND(D266=2,G266=1),Inputs!$L$26,IF(AND(D266=3,G266=1),Inputs!$L$27,IF(AND(D266=4,G266=1),Inputs!$L$28,0))))</f>
        <v>0</v>
      </c>
      <c r="R266" s="19">
        <f>IF(AND(D266=1,G266=1),Inputs!$L$42,IF(AND(D266=2,G266=1),Inputs!$L$43,IF(AND(D266=3,G266=1),Inputs!$L$44,IF(AND(D266=4,G266=1),Inputs!$L$45,0))))</f>
        <v>0</v>
      </c>
      <c r="S266" s="19">
        <f>IF(AND(D266=1,H266=1),Inputs!$M$25,IF(AND(D266=2,H266=1),Inputs!$M$26,IF(AND(D266=3,H266=1),Inputs!$M$27,IF(AND(D266=4,H266=1),Inputs!$M$28,0))))</f>
        <v>0</v>
      </c>
      <c r="T266" s="19">
        <f>IF(AND(D266=1,H266=1),Inputs!$M$42,IF(AND(D266=2,H266=1),Inputs!$M$43,IF(AND(D266=3,H266=1),Inputs!$M$44,IF(AND(D266=4,H266=1),Inputs!$M$45,0))))</f>
        <v>0</v>
      </c>
      <c r="U266" s="19">
        <f>IF(AND(D266=1,I266=1),Inputs!$N$25,IF(AND(D266=2,I266=1),Inputs!$N$26,IF(AND(D266=3,I266=1),Inputs!$N$27,IF(AND(D266=4,I266=1),Inputs!$N$28,0))))</f>
        <v>0</v>
      </c>
      <c r="V266" s="19">
        <f>IF(AND(D266=1,I266=1),Inputs!$N$42,IF(AND(D266=2,I266=1),Inputs!$N$43,IF(AND(D266=3,I266=1),Inputs!$N$44,IF(AND(D266=4,I266=1),Inputs!$N$45,0))))</f>
        <v>0</v>
      </c>
      <c r="W266" s="19">
        <f>IF(D266=1,Inputs!$J$34,IF(D266=2,Inputs!$J$35,IF(D266=3,Inputs!$J$36,IF(D266=4,Inputs!$J$37,0))))</f>
        <v>0</v>
      </c>
      <c r="X266" s="19">
        <f>IF(D266=1,Inputs!$J$51,IF(D266=2,Inputs!$J$52,IF(D266=3,Inputs!$J$53,IF(D266=4,Inputs!$J$54,0))))</f>
        <v>0</v>
      </c>
      <c r="Y266" s="19">
        <f>IF(D266=1,Inputs!$K$34,IF(D266=2,Inputs!$K$35,IF(D266=3,Inputs!$K$36,IF(D266=4,Inputs!$K$37,0))))</f>
        <v>0</v>
      </c>
      <c r="Z266" s="19">
        <f>IF(D266=1,Inputs!$K$51,IF(D266=2,Inputs!$K$52,IF(D266=3,Inputs!$K$53,IF(D266=4,Inputs!$K$54,0))))</f>
        <v>0</v>
      </c>
      <c r="AA266" s="19">
        <f>IF(AND(D266=1,G266=1),Inputs!$L$34,IF(AND(D266=2,G266=1),Inputs!$L$35,IF(AND(D266=3,G266=1),Inputs!$L$36,IF(AND(D266=4,G266=1),Inputs!$L$37,0))))</f>
        <v>0</v>
      </c>
      <c r="AB266" s="19">
        <f>IF(AND(D266=1,G266=1),Inputs!$L$51,IF(AND(D266=2,G266=1),Inputs!$L$52,IF(AND(D266=3,G266=1),Inputs!$L$53,IF(AND(D266=4,G266=1),Inputs!$L$54,0))))</f>
        <v>0</v>
      </c>
      <c r="AC266" s="19">
        <f>IF(AND(D266=1,H266=1),Inputs!$M$34,IF(AND(D266=2,H266=1),Inputs!$M$35,IF(AND(D266=3,H266=1),Inputs!$M$36,IF(AND(D266=4,H266=1),Inputs!$M$37,0))))</f>
        <v>0</v>
      </c>
      <c r="AD266" s="19">
        <f>IF(AND(D266=1,H266=1),Inputs!$M$51,IF(AND(D266=2,H266=1),Inputs!$M$52,IF(AND(D266=3,H266=1),Inputs!$M$53,IF(AND(D266=4,H266=1),Inputs!$M$54,0))))</f>
        <v>0</v>
      </c>
      <c r="AE266" s="19">
        <f>IF(AND(D266=1,I266=1),Inputs!$N$34,IF(AND(D266=2,I266=1),Inputs!$N$35,IF(AND(D266=3,I266=1),Inputs!$N$36,IF(AND(D266=4,I266=1),Inputs!$N$37,0))))</f>
        <v>0</v>
      </c>
      <c r="AF266" s="19">
        <f>IF(AND(D266=1,I266=1),Inputs!$N$51,IF(AND(D266=2,I266=1),Inputs!$N$52,IF(AND(D266=3,I266=1),Inputs!$N$53,IF(AND(D266=4,I266=1),Inputs!$N$54,0))))</f>
        <v>0</v>
      </c>
      <c r="AG266" s="19" t="e">
        <f t="shared" si="50"/>
        <v>#N/A</v>
      </c>
      <c r="AH266" s="19" t="e">
        <f t="shared" si="51"/>
        <v>#N/A</v>
      </c>
      <c r="AI266" s="19" t="e">
        <f t="shared" si="52"/>
        <v>#N/A</v>
      </c>
      <c r="AJ266" s="19" t="e">
        <f>IF(K266=2,Inputs!$B$7,IF(K266=3,Inputs!$B$8,IF(K266=4,Inputs!$B$9,IF(K266=5,Inputs!$B$10,IF(K266=6,Inputs!$B$11)))))</f>
        <v>#N/A</v>
      </c>
      <c r="AK266" s="19">
        <f>Inputs!$B$65+C266</f>
        <v>500</v>
      </c>
      <c r="AL266" s="19" t="e">
        <f t="shared" si="53"/>
        <v>#N/A</v>
      </c>
      <c r="AM266" s="19" t="e">
        <f t="shared" si="54"/>
        <v>#N/A</v>
      </c>
      <c r="AN266" s="19" t="e">
        <f t="shared" si="44"/>
        <v>#N/A</v>
      </c>
      <c r="AO266" s="19" t="e">
        <f t="shared" si="45"/>
        <v>#N/A</v>
      </c>
      <c r="AP266" s="19" t="e">
        <f t="shared" si="46"/>
        <v>#N/A</v>
      </c>
      <c r="AQ266" s="22">
        <f t="shared" si="47"/>
        <v>0</v>
      </c>
      <c r="AR266" s="22">
        <f t="shared" si="48"/>
        <v>0</v>
      </c>
      <c r="AS266" s="22">
        <f>IF(AND(AQ266&gt;=Inputs!$B$15,D266=2),MAX(C266,Inputs!$B$15),AQ266)</f>
        <v>0</v>
      </c>
      <c r="AT266" s="22">
        <f>IF(AND(AR266&gt;=Inputs!$B$15,D266=2),MAX(C266,Inputs!$B$15),AR266)</f>
        <v>0</v>
      </c>
      <c r="AU266" s="22">
        <f>IF(AND(AS266&gt;=Inputs!$B$16,D266&lt;4),MAX(C266,Inputs!$B$16),AS266)</f>
        <v>0</v>
      </c>
      <c r="AV266" s="22">
        <f>IF(AND(AT266&gt;=Inputs!$B$16,D266&lt;4),MAX(C266,Inputs!$B$16),AT266)</f>
        <v>0</v>
      </c>
      <c r="AW266" s="20">
        <f>IF(AU266&gt;Inputs!$B$17,Inputs!$B$17,AU266)</f>
        <v>0</v>
      </c>
      <c r="AX266" s="20">
        <f>IF(AV266&gt;Inputs!$B$17,Inputs!$B$17,AV266)</f>
        <v>0</v>
      </c>
    </row>
    <row r="267" spans="1:50" x14ac:dyDescent="0.25">
      <c r="A267" s="1">
        <f>Levels!A268</f>
        <v>0</v>
      </c>
      <c r="B267" s="1">
        <f>Levels!B268</f>
        <v>0</v>
      </c>
      <c r="C267" s="15">
        <f>IF(AND(E267=0,F267=1),Levels!C268,'2014-2015'!AW267)</f>
        <v>0</v>
      </c>
      <c r="D267" s="1">
        <f>Levels!G268</f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 t="e">
        <f>Levels!AF268</f>
        <v>#N/A</v>
      </c>
      <c r="K267" s="1" t="e">
        <f>Levels!AG268</f>
        <v>#N/A</v>
      </c>
      <c r="L267" s="1" t="e">
        <f t="shared" si="49"/>
        <v>#N/A</v>
      </c>
      <c r="M267" s="19">
        <f>IF(D267=1,Inputs!$J$25,IF(D267=2,Inputs!$J$26,IF(D267=3,Inputs!$J$27,IF(D267=4,Inputs!$J$28,0))))</f>
        <v>0</v>
      </c>
      <c r="N267" s="19">
        <f>IF(D267=1,Inputs!$J$42,IF(D267=2,Inputs!$J$43,IF(D267=3,Inputs!$J$44,IF(D267=4,Inputs!$J$45,0))))</f>
        <v>0</v>
      </c>
      <c r="O267" s="19">
        <f>IF(D267=1,Inputs!$K$25,IF(D267=2,Inputs!$K$26,IF(D267=3,Inputs!$K$27,IF(D267=4,Inputs!$K$28,0))))</f>
        <v>0</v>
      </c>
      <c r="P267" s="19">
        <f>IF(D267=1,Inputs!$K$42,IF(D267=2,Inputs!$K$43,IF(D267=3,Inputs!$K$44,IF(D267=4,Inputs!$K$45,0))))</f>
        <v>0</v>
      </c>
      <c r="Q267" s="19">
        <f>IF(AND(D267=1,G267=1),Inputs!$L$25,IF(AND(D267=2,G267=1),Inputs!$L$26,IF(AND(D267=3,G267=1),Inputs!$L$27,IF(AND(D267=4,G267=1),Inputs!$L$28,0))))</f>
        <v>0</v>
      </c>
      <c r="R267" s="19">
        <f>IF(AND(D267=1,G267=1),Inputs!$L$42,IF(AND(D267=2,G267=1),Inputs!$L$43,IF(AND(D267=3,G267=1),Inputs!$L$44,IF(AND(D267=4,G267=1),Inputs!$L$45,0))))</f>
        <v>0</v>
      </c>
      <c r="S267" s="19">
        <f>IF(AND(D267=1,H267=1),Inputs!$M$25,IF(AND(D267=2,H267=1),Inputs!$M$26,IF(AND(D267=3,H267=1),Inputs!$M$27,IF(AND(D267=4,H267=1),Inputs!$M$28,0))))</f>
        <v>0</v>
      </c>
      <c r="T267" s="19">
        <f>IF(AND(D267=1,H267=1),Inputs!$M$42,IF(AND(D267=2,H267=1),Inputs!$M$43,IF(AND(D267=3,H267=1),Inputs!$M$44,IF(AND(D267=4,H267=1),Inputs!$M$45,0))))</f>
        <v>0</v>
      </c>
      <c r="U267" s="19">
        <f>IF(AND(D267=1,I267=1),Inputs!$N$25,IF(AND(D267=2,I267=1),Inputs!$N$26,IF(AND(D267=3,I267=1),Inputs!$N$27,IF(AND(D267=4,I267=1),Inputs!$N$28,0))))</f>
        <v>0</v>
      </c>
      <c r="V267" s="19">
        <f>IF(AND(D267=1,I267=1),Inputs!$N$42,IF(AND(D267=2,I267=1),Inputs!$N$43,IF(AND(D267=3,I267=1),Inputs!$N$44,IF(AND(D267=4,I267=1),Inputs!$N$45,0))))</f>
        <v>0</v>
      </c>
      <c r="W267" s="19">
        <f>IF(D267=1,Inputs!$J$34,IF(D267=2,Inputs!$J$35,IF(D267=3,Inputs!$J$36,IF(D267=4,Inputs!$J$37,0))))</f>
        <v>0</v>
      </c>
      <c r="X267" s="19">
        <f>IF(D267=1,Inputs!$J$51,IF(D267=2,Inputs!$J$52,IF(D267=3,Inputs!$J$53,IF(D267=4,Inputs!$J$54,0))))</f>
        <v>0</v>
      </c>
      <c r="Y267" s="19">
        <f>IF(D267=1,Inputs!$K$34,IF(D267=2,Inputs!$K$35,IF(D267=3,Inputs!$K$36,IF(D267=4,Inputs!$K$37,0))))</f>
        <v>0</v>
      </c>
      <c r="Z267" s="19">
        <f>IF(D267=1,Inputs!$K$51,IF(D267=2,Inputs!$K$52,IF(D267=3,Inputs!$K$53,IF(D267=4,Inputs!$K$54,0))))</f>
        <v>0</v>
      </c>
      <c r="AA267" s="19">
        <f>IF(AND(D267=1,G267=1),Inputs!$L$34,IF(AND(D267=2,G267=1),Inputs!$L$35,IF(AND(D267=3,G267=1),Inputs!$L$36,IF(AND(D267=4,G267=1),Inputs!$L$37,0))))</f>
        <v>0</v>
      </c>
      <c r="AB267" s="19">
        <f>IF(AND(D267=1,G267=1),Inputs!$L$51,IF(AND(D267=2,G267=1),Inputs!$L$52,IF(AND(D267=3,G267=1),Inputs!$L$53,IF(AND(D267=4,G267=1),Inputs!$L$54,0))))</f>
        <v>0</v>
      </c>
      <c r="AC267" s="19">
        <f>IF(AND(D267=1,H267=1),Inputs!$M$34,IF(AND(D267=2,H267=1),Inputs!$M$35,IF(AND(D267=3,H267=1),Inputs!$M$36,IF(AND(D267=4,H267=1),Inputs!$M$37,0))))</f>
        <v>0</v>
      </c>
      <c r="AD267" s="19">
        <f>IF(AND(D267=1,H267=1),Inputs!$M$51,IF(AND(D267=2,H267=1),Inputs!$M$52,IF(AND(D267=3,H267=1),Inputs!$M$53,IF(AND(D267=4,H267=1),Inputs!$M$54,0))))</f>
        <v>0</v>
      </c>
      <c r="AE267" s="19">
        <f>IF(AND(D267=1,I267=1),Inputs!$N$34,IF(AND(D267=2,I267=1),Inputs!$N$35,IF(AND(D267=3,I267=1),Inputs!$N$36,IF(AND(D267=4,I267=1),Inputs!$N$37,0))))</f>
        <v>0</v>
      </c>
      <c r="AF267" s="19">
        <f>IF(AND(D267=1,I267=1),Inputs!$N$51,IF(AND(D267=2,I267=1),Inputs!$N$52,IF(AND(D267=3,I267=1),Inputs!$N$53,IF(AND(D267=4,I267=1),Inputs!$N$54,0))))</f>
        <v>0</v>
      </c>
      <c r="AG267" s="19" t="e">
        <f t="shared" si="50"/>
        <v>#N/A</v>
      </c>
      <c r="AH267" s="19" t="e">
        <f t="shared" si="51"/>
        <v>#N/A</v>
      </c>
      <c r="AI267" s="19" t="e">
        <f t="shared" si="52"/>
        <v>#N/A</v>
      </c>
      <c r="AJ267" s="19" t="e">
        <f>IF(K267=2,Inputs!$B$7,IF(K267=3,Inputs!$B$8,IF(K267=4,Inputs!$B$9,IF(K267=5,Inputs!$B$10,IF(K267=6,Inputs!$B$11)))))</f>
        <v>#N/A</v>
      </c>
      <c r="AK267" s="19">
        <f>Inputs!$B$65+C267</f>
        <v>500</v>
      </c>
      <c r="AL267" s="19" t="e">
        <f t="shared" si="53"/>
        <v>#N/A</v>
      </c>
      <c r="AM267" s="19" t="e">
        <f t="shared" si="54"/>
        <v>#N/A</v>
      </c>
      <c r="AN267" s="19" t="e">
        <f t="shared" si="44"/>
        <v>#N/A</v>
      </c>
      <c r="AO267" s="19" t="e">
        <f t="shared" si="45"/>
        <v>#N/A</v>
      </c>
      <c r="AP267" s="19" t="e">
        <f t="shared" si="46"/>
        <v>#N/A</v>
      </c>
      <c r="AQ267" s="22">
        <f t="shared" si="47"/>
        <v>0</v>
      </c>
      <c r="AR267" s="22">
        <f t="shared" si="48"/>
        <v>0</v>
      </c>
      <c r="AS267" s="22">
        <f>IF(AND(AQ267&gt;=Inputs!$B$15,D267=2),MAX(C267,Inputs!$B$15),AQ267)</f>
        <v>0</v>
      </c>
      <c r="AT267" s="22">
        <f>IF(AND(AR267&gt;=Inputs!$B$15,D267=2),MAX(C267,Inputs!$B$15),AR267)</f>
        <v>0</v>
      </c>
      <c r="AU267" s="22">
        <f>IF(AND(AS267&gt;=Inputs!$B$16,D267&lt;4),MAX(C267,Inputs!$B$16),AS267)</f>
        <v>0</v>
      </c>
      <c r="AV267" s="22">
        <f>IF(AND(AT267&gt;=Inputs!$B$16,D267&lt;4),MAX(C267,Inputs!$B$16),AT267)</f>
        <v>0</v>
      </c>
      <c r="AW267" s="20">
        <f>IF(AU267&gt;Inputs!$B$17,Inputs!$B$17,AU267)</f>
        <v>0</v>
      </c>
      <c r="AX267" s="20">
        <f>IF(AV267&gt;Inputs!$B$17,Inputs!$B$17,AV267)</f>
        <v>0</v>
      </c>
    </row>
    <row r="268" spans="1:50" x14ac:dyDescent="0.25">
      <c r="A268" s="1">
        <f>Levels!A269</f>
        <v>0</v>
      </c>
      <c r="B268" s="1">
        <f>Levels!B269</f>
        <v>0</v>
      </c>
      <c r="C268" s="15">
        <f>IF(AND(E268=0,F268=1),Levels!C269,'2014-2015'!AW268)</f>
        <v>0</v>
      </c>
      <c r="D268" s="1">
        <f>Levels!G269</f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 t="e">
        <f>Levels!AF269</f>
        <v>#N/A</v>
      </c>
      <c r="K268" s="1" t="e">
        <f>Levels!AG269</f>
        <v>#N/A</v>
      </c>
      <c r="L268" s="1" t="e">
        <f t="shared" si="49"/>
        <v>#N/A</v>
      </c>
      <c r="M268" s="19">
        <f>IF(D268=1,Inputs!$J$25,IF(D268=2,Inputs!$J$26,IF(D268=3,Inputs!$J$27,IF(D268=4,Inputs!$J$28,0))))</f>
        <v>0</v>
      </c>
      <c r="N268" s="19">
        <f>IF(D268=1,Inputs!$J$42,IF(D268=2,Inputs!$J$43,IF(D268=3,Inputs!$J$44,IF(D268=4,Inputs!$J$45,0))))</f>
        <v>0</v>
      </c>
      <c r="O268" s="19">
        <f>IF(D268=1,Inputs!$K$25,IF(D268=2,Inputs!$K$26,IF(D268=3,Inputs!$K$27,IF(D268=4,Inputs!$K$28,0))))</f>
        <v>0</v>
      </c>
      <c r="P268" s="19">
        <f>IF(D268=1,Inputs!$K$42,IF(D268=2,Inputs!$K$43,IF(D268=3,Inputs!$K$44,IF(D268=4,Inputs!$K$45,0))))</f>
        <v>0</v>
      </c>
      <c r="Q268" s="19">
        <f>IF(AND(D268=1,G268=1),Inputs!$L$25,IF(AND(D268=2,G268=1),Inputs!$L$26,IF(AND(D268=3,G268=1),Inputs!$L$27,IF(AND(D268=4,G268=1),Inputs!$L$28,0))))</f>
        <v>0</v>
      </c>
      <c r="R268" s="19">
        <f>IF(AND(D268=1,G268=1),Inputs!$L$42,IF(AND(D268=2,G268=1),Inputs!$L$43,IF(AND(D268=3,G268=1),Inputs!$L$44,IF(AND(D268=4,G268=1),Inputs!$L$45,0))))</f>
        <v>0</v>
      </c>
      <c r="S268" s="19">
        <f>IF(AND(D268=1,H268=1),Inputs!$M$25,IF(AND(D268=2,H268=1),Inputs!$M$26,IF(AND(D268=3,H268=1),Inputs!$M$27,IF(AND(D268=4,H268=1),Inputs!$M$28,0))))</f>
        <v>0</v>
      </c>
      <c r="T268" s="19">
        <f>IF(AND(D268=1,H268=1),Inputs!$M$42,IF(AND(D268=2,H268=1),Inputs!$M$43,IF(AND(D268=3,H268=1),Inputs!$M$44,IF(AND(D268=4,H268=1),Inputs!$M$45,0))))</f>
        <v>0</v>
      </c>
      <c r="U268" s="19">
        <f>IF(AND(D268=1,I268=1),Inputs!$N$25,IF(AND(D268=2,I268=1),Inputs!$N$26,IF(AND(D268=3,I268=1),Inputs!$N$27,IF(AND(D268=4,I268=1),Inputs!$N$28,0))))</f>
        <v>0</v>
      </c>
      <c r="V268" s="19">
        <f>IF(AND(D268=1,I268=1),Inputs!$N$42,IF(AND(D268=2,I268=1),Inputs!$N$43,IF(AND(D268=3,I268=1),Inputs!$N$44,IF(AND(D268=4,I268=1),Inputs!$N$45,0))))</f>
        <v>0</v>
      </c>
      <c r="W268" s="19">
        <f>IF(D268=1,Inputs!$J$34,IF(D268=2,Inputs!$J$35,IF(D268=3,Inputs!$J$36,IF(D268=4,Inputs!$J$37,0))))</f>
        <v>0</v>
      </c>
      <c r="X268" s="19">
        <f>IF(D268=1,Inputs!$J$51,IF(D268=2,Inputs!$J$52,IF(D268=3,Inputs!$J$53,IF(D268=4,Inputs!$J$54,0))))</f>
        <v>0</v>
      </c>
      <c r="Y268" s="19">
        <f>IF(D268=1,Inputs!$K$34,IF(D268=2,Inputs!$K$35,IF(D268=3,Inputs!$K$36,IF(D268=4,Inputs!$K$37,0))))</f>
        <v>0</v>
      </c>
      <c r="Z268" s="19">
        <f>IF(D268=1,Inputs!$K$51,IF(D268=2,Inputs!$K$52,IF(D268=3,Inputs!$K$53,IF(D268=4,Inputs!$K$54,0))))</f>
        <v>0</v>
      </c>
      <c r="AA268" s="19">
        <f>IF(AND(D268=1,G268=1),Inputs!$L$34,IF(AND(D268=2,G268=1),Inputs!$L$35,IF(AND(D268=3,G268=1),Inputs!$L$36,IF(AND(D268=4,G268=1),Inputs!$L$37,0))))</f>
        <v>0</v>
      </c>
      <c r="AB268" s="19">
        <f>IF(AND(D268=1,G268=1),Inputs!$L$51,IF(AND(D268=2,G268=1),Inputs!$L$52,IF(AND(D268=3,G268=1),Inputs!$L$53,IF(AND(D268=4,G268=1),Inputs!$L$54,0))))</f>
        <v>0</v>
      </c>
      <c r="AC268" s="19">
        <f>IF(AND(D268=1,H268=1),Inputs!$M$34,IF(AND(D268=2,H268=1),Inputs!$M$35,IF(AND(D268=3,H268=1),Inputs!$M$36,IF(AND(D268=4,H268=1),Inputs!$M$37,0))))</f>
        <v>0</v>
      </c>
      <c r="AD268" s="19">
        <f>IF(AND(D268=1,H268=1),Inputs!$M$51,IF(AND(D268=2,H268=1),Inputs!$M$52,IF(AND(D268=3,H268=1),Inputs!$M$53,IF(AND(D268=4,H268=1),Inputs!$M$54,0))))</f>
        <v>0</v>
      </c>
      <c r="AE268" s="19">
        <f>IF(AND(D268=1,I268=1),Inputs!$N$34,IF(AND(D268=2,I268=1),Inputs!$N$35,IF(AND(D268=3,I268=1),Inputs!$N$36,IF(AND(D268=4,I268=1),Inputs!$N$37,0))))</f>
        <v>0</v>
      </c>
      <c r="AF268" s="19">
        <f>IF(AND(D268=1,I268=1),Inputs!$N$51,IF(AND(D268=2,I268=1),Inputs!$N$52,IF(AND(D268=3,I268=1),Inputs!$N$53,IF(AND(D268=4,I268=1),Inputs!$N$54,0))))</f>
        <v>0</v>
      </c>
      <c r="AG268" s="19" t="e">
        <f t="shared" si="50"/>
        <v>#N/A</v>
      </c>
      <c r="AH268" s="19" t="e">
        <f t="shared" si="51"/>
        <v>#N/A</v>
      </c>
      <c r="AI268" s="19" t="e">
        <f t="shared" si="52"/>
        <v>#N/A</v>
      </c>
      <c r="AJ268" s="19" t="e">
        <f>IF(K268=2,Inputs!$B$7,IF(K268=3,Inputs!$B$8,IF(K268=4,Inputs!$B$9,IF(K268=5,Inputs!$B$10,IF(K268=6,Inputs!$B$11)))))</f>
        <v>#N/A</v>
      </c>
      <c r="AK268" s="19">
        <f>Inputs!$B$65+C268</f>
        <v>500</v>
      </c>
      <c r="AL268" s="19" t="e">
        <f t="shared" si="53"/>
        <v>#N/A</v>
      </c>
      <c r="AM268" s="19" t="e">
        <f t="shared" si="54"/>
        <v>#N/A</v>
      </c>
      <c r="AN268" s="19" t="e">
        <f t="shared" si="44"/>
        <v>#N/A</v>
      </c>
      <c r="AO268" s="19" t="e">
        <f t="shared" si="45"/>
        <v>#N/A</v>
      </c>
      <c r="AP268" s="19" t="e">
        <f t="shared" si="46"/>
        <v>#N/A</v>
      </c>
      <c r="AQ268" s="22">
        <f t="shared" si="47"/>
        <v>0</v>
      </c>
      <c r="AR268" s="22">
        <f t="shared" si="48"/>
        <v>0</v>
      </c>
      <c r="AS268" s="22">
        <f>IF(AND(AQ268&gt;=Inputs!$B$15,D268=2),MAX(C268,Inputs!$B$15),AQ268)</f>
        <v>0</v>
      </c>
      <c r="AT268" s="22">
        <f>IF(AND(AR268&gt;=Inputs!$B$15,D268=2),MAX(C268,Inputs!$B$15),AR268)</f>
        <v>0</v>
      </c>
      <c r="AU268" s="22">
        <f>IF(AND(AS268&gt;=Inputs!$B$16,D268&lt;4),MAX(C268,Inputs!$B$16),AS268)</f>
        <v>0</v>
      </c>
      <c r="AV268" s="22">
        <f>IF(AND(AT268&gt;=Inputs!$B$16,D268&lt;4),MAX(C268,Inputs!$B$16),AT268)</f>
        <v>0</v>
      </c>
      <c r="AW268" s="20">
        <f>IF(AU268&gt;Inputs!$B$17,Inputs!$B$17,AU268)</f>
        <v>0</v>
      </c>
      <c r="AX268" s="20">
        <f>IF(AV268&gt;Inputs!$B$17,Inputs!$B$17,AV268)</f>
        <v>0</v>
      </c>
    </row>
    <row r="269" spans="1:50" x14ac:dyDescent="0.25">
      <c r="A269" s="1">
        <f>Levels!A270</f>
        <v>0</v>
      </c>
      <c r="B269" s="1">
        <f>Levels!B270</f>
        <v>0</v>
      </c>
      <c r="C269" s="15">
        <f>IF(AND(E269=0,F269=1),Levels!C270,'2014-2015'!AW269)</f>
        <v>0</v>
      </c>
      <c r="D269" s="1">
        <f>Levels!G270</f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 t="e">
        <f>Levels!AF270</f>
        <v>#N/A</v>
      </c>
      <c r="K269" s="1" t="e">
        <f>Levels!AG270</f>
        <v>#N/A</v>
      </c>
      <c r="L269" s="1" t="e">
        <f t="shared" si="49"/>
        <v>#N/A</v>
      </c>
      <c r="M269" s="19">
        <f>IF(D269=1,Inputs!$J$25,IF(D269=2,Inputs!$J$26,IF(D269=3,Inputs!$J$27,IF(D269=4,Inputs!$J$28,0))))</f>
        <v>0</v>
      </c>
      <c r="N269" s="19">
        <f>IF(D269=1,Inputs!$J$42,IF(D269=2,Inputs!$J$43,IF(D269=3,Inputs!$J$44,IF(D269=4,Inputs!$J$45,0))))</f>
        <v>0</v>
      </c>
      <c r="O269" s="19">
        <f>IF(D269=1,Inputs!$K$25,IF(D269=2,Inputs!$K$26,IF(D269=3,Inputs!$K$27,IF(D269=4,Inputs!$K$28,0))))</f>
        <v>0</v>
      </c>
      <c r="P269" s="19">
        <f>IF(D269=1,Inputs!$K$42,IF(D269=2,Inputs!$K$43,IF(D269=3,Inputs!$K$44,IF(D269=4,Inputs!$K$45,0))))</f>
        <v>0</v>
      </c>
      <c r="Q269" s="19">
        <f>IF(AND(D269=1,G269=1),Inputs!$L$25,IF(AND(D269=2,G269=1),Inputs!$L$26,IF(AND(D269=3,G269=1),Inputs!$L$27,IF(AND(D269=4,G269=1),Inputs!$L$28,0))))</f>
        <v>0</v>
      </c>
      <c r="R269" s="19">
        <f>IF(AND(D269=1,G269=1),Inputs!$L$42,IF(AND(D269=2,G269=1),Inputs!$L$43,IF(AND(D269=3,G269=1),Inputs!$L$44,IF(AND(D269=4,G269=1),Inputs!$L$45,0))))</f>
        <v>0</v>
      </c>
      <c r="S269" s="19">
        <f>IF(AND(D269=1,H269=1),Inputs!$M$25,IF(AND(D269=2,H269=1),Inputs!$M$26,IF(AND(D269=3,H269=1),Inputs!$M$27,IF(AND(D269=4,H269=1),Inputs!$M$28,0))))</f>
        <v>0</v>
      </c>
      <c r="T269" s="19">
        <f>IF(AND(D269=1,H269=1),Inputs!$M$42,IF(AND(D269=2,H269=1),Inputs!$M$43,IF(AND(D269=3,H269=1),Inputs!$M$44,IF(AND(D269=4,H269=1),Inputs!$M$45,0))))</f>
        <v>0</v>
      </c>
      <c r="U269" s="19">
        <f>IF(AND(D269=1,I269=1),Inputs!$N$25,IF(AND(D269=2,I269=1),Inputs!$N$26,IF(AND(D269=3,I269=1),Inputs!$N$27,IF(AND(D269=4,I269=1),Inputs!$N$28,0))))</f>
        <v>0</v>
      </c>
      <c r="V269" s="19">
        <f>IF(AND(D269=1,I269=1),Inputs!$N$42,IF(AND(D269=2,I269=1),Inputs!$N$43,IF(AND(D269=3,I269=1),Inputs!$N$44,IF(AND(D269=4,I269=1),Inputs!$N$45,0))))</f>
        <v>0</v>
      </c>
      <c r="W269" s="19">
        <f>IF(D269=1,Inputs!$J$34,IF(D269=2,Inputs!$J$35,IF(D269=3,Inputs!$J$36,IF(D269=4,Inputs!$J$37,0))))</f>
        <v>0</v>
      </c>
      <c r="X269" s="19">
        <f>IF(D269=1,Inputs!$J$51,IF(D269=2,Inputs!$J$52,IF(D269=3,Inputs!$J$53,IF(D269=4,Inputs!$J$54,0))))</f>
        <v>0</v>
      </c>
      <c r="Y269" s="19">
        <f>IF(D269=1,Inputs!$K$34,IF(D269=2,Inputs!$K$35,IF(D269=3,Inputs!$K$36,IF(D269=4,Inputs!$K$37,0))))</f>
        <v>0</v>
      </c>
      <c r="Z269" s="19">
        <f>IF(D269=1,Inputs!$K$51,IF(D269=2,Inputs!$K$52,IF(D269=3,Inputs!$K$53,IF(D269=4,Inputs!$K$54,0))))</f>
        <v>0</v>
      </c>
      <c r="AA269" s="19">
        <f>IF(AND(D269=1,G269=1),Inputs!$L$34,IF(AND(D269=2,G269=1),Inputs!$L$35,IF(AND(D269=3,G269=1),Inputs!$L$36,IF(AND(D269=4,G269=1),Inputs!$L$37,0))))</f>
        <v>0</v>
      </c>
      <c r="AB269" s="19">
        <f>IF(AND(D269=1,G269=1),Inputs!$L$51,IF(AND(D269=2,G269=1),Inputs!$L$52,IF(AND(D269=3,G269=1),Inputs!$L$53,IF(AND(D269=4,G269=1),Inputs!$L$54,0))))</f>
        <v>0</v>
      </c>
      <c r="AC269" s="19">
        <f>IF(AND(D269=1,H269=1),Inputs!$M$34,IF(AND(D269=2,H269=1),Inputs!$M$35,IF(AND(D269=3,H269=1),Inputs!$M$36,IF(AND(D269=4,H269=1),Inputs!$M$37,0))))</f>
        <v>0</v>
      </c>
      <c r="AD269" s="19">
        <f>IF(AND(D269=1,H269=1),Inputs!$M$51,IF(AND(D269=2,H269=1),Inputs!$M$52,IF(AND(D269=3,H269=1),Inputs!$M$53,IF(AND(D269=4,H269=1),Inputs!$M$54,0))))</f>
        <v>0</v>
      </c>
      <c r="AE269" s="19">
        <f>IF(AND(D269=1,I269=1),Inputs!$N$34,IF(AND(D269=2,I269=1),Inputs!$N$35,IF(AND(D269=3,I269=1),Inputs!$N$36,IF(AND(D269=4,I269=1),Inputs!$N$37,0))))</f>
        <v>0</v>
      </c>
      <c r="AF269" s="19">
        <f>IF(AND(D269=1,I269=1),Inputs!$N$51,IF(AND(D269=2,I269=1),Inputs!$N$52,IF(AND(D269=3,I269=1),Inputs!$N$53,IF(AND(D269=4,I269=1),Inputs!$N$54,0))))</f>
        <v>0</v>
      </c>
      <c r="AG269" s="19" t="e">
        <f t="shared" si="50"/>
        <v>#N/A</v>
      </c>
      <c r="AH269" s="19" t="e">
        <f t="shared" si="51"/>
        <v>#N/A</v>
      </c>
      <c r="AI269" s="19" t="e">
        <f t="shared" si="52"/>
        <v>#N/A</v>
      </c>
      <c r="AJ269" s="19" t="e">
        <f>IF(K269=2,Inputs!$B$7,IF(K269=3,Inputs!$B$8,IF(K269=4,Inputs!$B$9,IF(K269=5,Inputs!$B$10,IF(K269=6,Inputs!$B$11)))))</f>
        <v>#N/A</v>
      </c>
      <c r="AK269" s="19">
        <f>Inputs!$B$65+C269</f>
        <v>500</v>
      </c>
      <c r="AL269" s="19" t="e">
        <f t="shared" si="53"/>
        <v>#N/A</v>
      </c>
      <c r="AM269" s="19" t="e">
        <f t="shared" si="54"/>
        <v>#N/A</v>
      </c>
      <c r="AN269" s="19" t="e">
        <f t="shared" si="44"/>
        <v>#N/A</v>
      </c>
      <c r="AO269" s="19" t="e">
        <f t="shared" si="45"/>
        <v>#N/A</v>
      </c>
      <c r="AP269" s="19" t="e">
        <f t="shared" si="46"/>
        <v>#N/A</v>
      </c>
      <c r="AQ269" s="22">
        <f t="shared" si="47"/>
        <v>0</v>
      </c>
      <c r="AR269" s="22">
        <f t="shared" si="48"/>
        <v>0</v>
      </c>
      <c r="AS269" s="22">
        <f>IF(AND(AQ269&gt;=Inputs!$B$15,D269=2),MAX(C269,Inputs!$B$15),AQ269)</f>
        <v>0</v>
      </c>
      <c r="AT269" s="22">
        <f>IF(AND(AR269&gt;=Inputs!$B$15,D269=2),MAX(C269,Inputs!$B$15),AR269)</f>
        <v>0</v>
      </c>
      <c r="AU269" s="22">
        <f>IF(AND(AS269&gt;=Inputs!$B$16,D269&lt;4),MAX(C269,Inputs!$B$16),AS269)</f>
        <v>0</v>
      </c>
      <c r="AV269" s="22">
        <f>IF(AND(AT269&gt;=Inputs!$B$16,D269&lt;4),MAX(C269,Inputs!$B$16),AT269)</f>
        <v>0</v>
      </c>
      <c r="AW269" s="20">
        <f>IF(AU269&gt;Inputs!$B$17,Inputs!$B$17,AU269)</f>
        <v>0</v>
      </c>
      <c r="AX269" s="20">
        <f>IF(AV269&gt;Inputs!$B$17,Inputs!$B$17,AV269)</f>
        <v>0</v>
      </c>
    </row>
    <row r="270" spans="1:50" x14ac:dyDescent="0.25">
      <c r="A270" s="1">
        <f>Levels!A271</f>
        <v>0</v>
      </c>
      <c r="B270" s="1">
        <f>Levels!B271</f>
        <v>0</v>
      </c>
      <c r="C270" s="15">
        <f>IF(AND(E270=0,F270=1),Levels!C271,'2014-2015'!AW270)</f>
        <v>0</v>
      </c>
      <c r="D270" s="1">
        <f>Levels!G271</f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 t="e">
        <f>Levels!AF271</f>
        <v>#N/A</v>
      </c>
      <c r="K270" s="1" t="e">
        <f>Levels!AG271</f>
        <v>#N/A</v>
      </c>
      <c r="L270" s="1" t="e">
        <f t="shared" si="49"/>
        <v>#N/A</v>
      </c>
      <c r="M270" s="19">
        <f>IF(D270=1,Inputs!$J$25,IF(D270=2,Inputs!$J$26,IF(D270=3,Inputs!$J$27,IF(D270=4,Inputs!$J$28,0))))</f>
        <v>0</v>
      </c>
      <c r="N270" s="19">
        <f>IF(D270=1,Inputs!$J$42,IF(D270=2,Inputs!$J$43,IF(D270=3,Inputs!$J$44,IF(D270=4,Inputs!$J$45,0))))</f>
        <v>0</v>
      </c>
      <c r="O270" s="19">
        <f>IF(D270=1,Inputs!$K$25,IF(D270=2,Inputs!$K$26,IF(D270=3,Inputs!$K$27,IF(D270=4,Inputs!$K$28,0))))</f>
        <v>0</v>
      </c>
      <c r="P270" s="19">
        <f>IF(D270=1,Inputs!$K$42,IF(D270=2,Inputs!$K$43,IF(D270=3,Inputs!$K$44,IF(D270=4,Inputs!$K$45,0))))</f>
        <v>0</v>
      </c>
      <c r="Q270" s="19">
        <f>IF(AND(D270=1,G270=1),Inputs!$L$25,IF(AND(D270=2,G270=1),Inputs!$L$26,IF(AND(D270=3,G270=1),Inputs!$L$27,IF(AND(D270=4,G270=1),Inputs!$L$28,0))))</f>
        <v>0</v>
      </c>
      <c r="R270" s="19">
        <f>IF(AND(D270=1,G270=1),Inputs!$L$42,IF(AND(D270=2,G270=1),Inputs!$L$43,IF(AND(D270=3,G270=1),Inputs!$L$44,IF(AND(D270=4,G270=1),Inputs!$L$45,0))))</f>
        <v>0</v>
      </c>
      <c r="S270" s="19">
        <f>IF(AND(D270=1,H270=1),Inputs!$M$25,IF(AND(D270=2,H270=1),Inputs!$M$26,IF(AND(D270=3,H270=1),Inputs!$M$27,IF(AND(D270=4,H270=1),Inputs!$M$28,0))))</f>
        <v>0</v>
      </c>
      <c r="T270" s="19">
        <f>IF(AND(D270=1,H270=1),Inputs!$M$42,IF(AND(D270=2,H270=1),Inputs!$M$43,IF(AND(D270=3,H270=1),Inputs!$M$44,IF(AND(D270=4,H270=1),Inputs!$M$45,0))))</f>
        <v>0</v>
      </c>
      <c r="U270" s="19">
        <f>IF(AND(D270=1,I270=1),Inputs!$N$25,IF(AND(D270=2,I270=1),Inputs!$N$26,IF(AND(D270=3,I270=1),Inputs!$N$27,IF(AND(D270=4,I270=1),Inputs!$N$28,0))))</f>
        <v>0</v>
      </c>
      <c r="V270" s="19">
        <f>IF(AND(D270=1,I270=1),Inputs!$N$42,IF(AND(D270=2,I270=1),Inputs!$N$43,IF(AND(D270=3,I270=1),Inputs!$N$44,IF(AND(D270=4,I270=1),Inputs!$N$45,0))))</f>
        <v>0</v>
      </c>
      <c r="W270" s="19">
        <f>IF(D270=1,Inputs!$J$34,IF(D270=2,Inputs!$J$35,IF(D270=3,Inputs!$J$36,IF(D270=4,Inputs!$J$37,0))))</f>
        <v>0</v>
      </c>
      <c r="X270" s="19">
        <f>IF(D270=1,Inputs!$J$51,IF(D270=2,Inputs!$J$52,IF(D270=3,Inputs!$J$53,IF(D270=4,Inputs!$J$54,0))))</f>
        <v>0</v>
      </c>
      <c r="Y270" s="19">
        <f>IF(D270=1,Inputs!$K$34,IF(D270=2,Inputs!$K$35,IF(D270=3,Inputs!$K$36,IF(D270=4,Inputs!$K$37,0))))</f>
        <v>0</v>
      </c>
      <c r="Z270" s="19">
        <f>IF(D270=1,Inputs!$K$51,IF(D270=2,Inputs!$K$52,IF(D270=3,Inputs!$K$53,IF(D270=4,Inputs!$K$54,0))))</f>
        <v>0</v>
      </c>
      <c r="AA270" s="19">
        <f>IF(AND(D270=1,G270=1),Inputs!$L$34,IF(AND(D270=2,G270=1),Inputs!$L$35,IF(AND(D270=3,G270=1),Inputs!$L$36,IF(AND(D270=4,G270=1),Inputs!$L$37,0))))</f>
        <v>0</v>
      </c>
      <c r="AB270" s="19">
        <f>IF(AND(D270=1,G270=1),Inputs!$L$51,IF(AND(D270=2,G270=1),Inputs!$L$52,IF(AND(D270=3,G270=1),Inputs!$L$53,IF(AND(D270=4,G270=1),Inputs!$L$54,0))))</f>
        <v>0</v>
      </c>
      <c r="AC270" s="19">
        <f>IF(AND(D270=1,H270=1),Inputs!$M$34,IF(AND(D270=2,H270=1),Inputs!$M$35,IF(AND(D270=3,H270=1),Inputs!$M$36,IF(AND(D270=4,H270=1),Inputs!$M$37,0))))</f>
        <v>0</v>
      </c>
      <c r="AD270" s="19">
        <f>IF(AND(D270=1,H270=1),Inputs!$M$51,IF(AND(D270=2,H270=1),Inputs!$M$52,IF(AND(D270=3,H270=1),Inputs!$M$53,IF(AND(D270=4,H270=1),Inputs!$M$54,0))))</f>
        <v>0</v>
      </c>
      <c r="AE270" s="19">
        <f>IF(AND(D270=1,I270=1),Inputs!$N$34,IF(AND(D270=2,I270=1),Inputs!$N$35,IF(AND(D270=3,I270=1),Inputs!$N$36,IF(AND(D270=4,I270=1),Inputs!$N$37,0))))</f>
        <v>0</v>
      </c>
      <c r="AF270" s="19">
        <f>IF(AND(D270=1,I270=1),Inputs!$N$51,IF(AND(D270=2,I270=1),Inputs!$N$52,IF(AND(D270=3,I270=1),Inputs!$N$53,IF(AND(D270=4,I270=1),Inputs!$N$54,0))))</f>
        <v>0</v>
      </c>
      <c r="AG270" s="19" t="e">
        <f t="shared" si="50"/>
        <v>#N/A</v>
      </c>
      <c r="AH270" s="19" t="e">
        <f t="shared" si="51"/>
        <v>#N/A</v>
      </c>
      <c r="AI270" s="19" t="e">
        <f t="shared" si="52"/>
        <v>#N/A</v>
      </c>
      <c r="AJ270" s="19" t="e">
        <f>IF(K270=2,Inputs!$B$7,IF(K270=3,Inputs!$B$8,IF(K270=4,Inputs!$B$9,IF(K270=5,Inputs!$B$10,IF(K270=6,Inputs!$B$11)))))</f>
        <v>#N/A</v>
      </c>
      <c r="AK270" s="19">
        <f>Inputs!$B$65+C270</f>
        <v>500</v>
      </c>
      <c r="AL270" s="19" t="e">
        <f t="shared" si="53"/>
        <v>#N/A</v>
      </c>
      <c r="AM270" s="19" t="e">
        <f t="shared" si="54"/>
        <v>#N/A</v>
      </c>
      <c r="AN270" s="19" t="e">
        <f t="shared" si="44"/>
        <v>#N/A</v>
      </c>
      <c r="AO270" s="19" t="e">
        <f t="shared" si="45"/>
        <v>#N/A</v>
      </c>
      <c r="AP270" s="19" t="e">
        <f t="shared" si="46"/>
        <v>#N/A</v>
      </c>
      <c r="AQ270" s="22">
        <f t="shared" si="47"/>
        <v>0</v>
      </c>
      <c r="AR270" s="22">
        <f t="shared" si="48"/>
        <v>0</v>
      </c>
      <c r="AS270" s="22">
        <f>IF(AND(AQ270&gt;=Inputs!$B$15,D270=2),MAX(C270,Inputs!$B$15),AQ270)</f>
        <v>0</v>
      </c>
      <c r="AT270" s="22">
        <f>IF(AND(AR270&gt;=Inputs!$B$15,D270=2),MAX(C270,Inputs!$B$15),AR270)</f>
        <v>0</v>
      </c>
      <c r="AU270" s="22">
        <f>IF(AND(AS270&gt;=Inputs!$B$16,D270&lt;4),MAX(C270,Inputs!$B$16),AS270)</f>
        <v>0</v>
      </c>
      <c r="AV270" s="22">
        <f>IF(AND(AT270&gt;=Inputs!$B$16,D270&lt;4),MAX(C270,Inputs!$B$16),AT270)</f>
        <v>0</v>
      </c>
      <c r="AW270" s="20">
        <f>IF(AU270&gt;Inputs!$B$17,Inputs!$B$17,AU270)</f>
        <v>0</v>
      </c>
      <c r="AX270" s="20">
        <f>IF(AV270&gt;Inputs!$B$17,Inputs!$B$17,AV270)</f>
        <v>0</v>
      </c>
    </row>
    <row r="271" spans="1:50" x14ac:dyDescent="0.25">
      <c r="A271" s="1">
        <f>Levels!A272</f>
        <v>0</v>
      </c>
      <c r="B271" s="1">
        <f>Levels!B272</f>
        <v>0</v>
      </c>
      <c r="C271" s="15">
        <f>IF(AND(E271=0,F271=1),Levels!C272,'2014-2015'!AW271)</f>
        <v>0</v>
      </c>
      <c r="D271" s="1">
        <f>Levels!G272</f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 t="e">
        <f>Levels!AF272</f>
        <v>#N/A</v>
      </c>
      <c r="K271" s="1" t="e">
        <f>Levels!AG272</f>
        <v>#N/A</v>
      </c>
      <c r="L271" s="1" t="e">
        <f t="shared" si="49"/>
        <v>#N/A</v>
      </c>
      <c r="M271" s="19">
        <f>IF(D271=1,Inputs!$J$25,IF(D271=2,Inputs!$J$26,IF(D271=3,Inputs!$J$27,IF(D271=4,Inputs!$J$28,0))))</f>
        <v>0</v>
      </c>
      <c r="N271" s="19">
        <f>IF(D271=1,Inputs!$J$42,IF(D271=2,Inputs!$J$43,IF(D271=3,Inputs!$J$44,IF(D271=4,Inputs!$J$45,0))))</f>
        <v>0</v>
      </c>
      <c r="O271" s="19">
        <f>IF(D271=1,Inputs!$K$25,IF(D271=2,Inputs!$K$26,IF(D271=3,Inputs!$K$27,IF(D271=4,Inputs!$K$28,0))))</f>
        <v>0</v>
      </c>
      <c r="P271" s="19">
        <f>IF(D271=1,Inputs!$K$42,IF(D271=2,Inputs!$K$43,IF(D271=3,Inputs!$K$44,IF(D271=4,Inputs!$K$45,0))))</f>
        <v>0</v>
      </c>
      <c r="Q271" s="19">
        <f>IF(AND(D271=1,G271=1),Inputs!$L$25,IF(AND(D271=2,G271=1),Inputs!$L$26,IF(AND(D271=3,G271=1),Inputs!$L$27,IF(AND(D271=4,G271=1),Inputs!$L$28,0))))</f>
        <v>0</v>
      </c>
      <c r="R271" s="19">
        <f>IF(AND(D271=1,G271=1),Inputs!$L$42,IF(AND(D271=2,G271=1),Inputs!$L$43,IF(AND(D271=3,G271=1),Inputs!$L$44,IF(AND(D271=4,G271=1),Inputs!$L$45,0))))</f>
        <v>0</v>
      </c>
      <c r="S271" s="19">
        <f>IF(AND(D271=1,H271=1),Inputs!$M$25,IF(AND(D271=2,H271=1),Inputs!$M$26,IF(AND(D271=3,H271=1),Inputs!$M$27,IF(AND(D271=4,H271=1),Inputs!$M$28,0))))</f>
        <v>0</v>
      </c>
      <c r="T271" s="19">
        <f>IF(AND(D271=1,H271=1),Inputs!$M$42,IF(AND(D271=2,H271=1),Inputs!$M$43,IF(AND(D271=3,H271=1),Inputs!$M$44,IF(AND(D271=4,H271=1),Inputs!$M$45,0))))</f>
        <v>0</v>
      </c>
      <c r="U271" s="19">
        <f>IF(AND(D271=1,I271=1),Inputs!$N$25,IF(AND(D271=2,I271=1),Inputs!$N$26,IF(AND(D271=3,I271=1),Inputs!$N$27,IF(AND(D271=4,I271=1),Inputs!$N$28,0))))</f>
        <v>0</v>
      </c>
      <c r="V271" s="19">
        <f>IF(AND(D271=1,I271=1),Inputs!$N$42,IF(AND(D271=2,I271=1),Inputs!$N$43,IF(AND(D271=3,I271=1),Inputs!$N$44,IF(AND(D271=4,I271=1),Inputs!$N$45,0))))</f>
        <v>0</v>
      </c>
      <c r="W271" s="19">
        <f>IF(D271=1,Inputs!$J$34,IF(D271=2,Inputs!$J$35,IF(D271=3,Inputs!$J$36,IF(D271=4,Inputs!$J$37,0))))</f>
        <v>0</v>
      </c>
      <c r="X271" s="19">
        <f>IF(D271=1,Inputs!$J$51,IF(D271=2,Inputs!$J$52,IF(D271=3,Inputs!$J$53,IF(D271=4,Inputs!$J$54,0))))</f>
        <v>0</v>
      </c>
      <c r="Y271" s="19">
        <f>IF(D271=1,Inputs!$K$34,IF(D271=2,Inputs!$K$35,IF(D271=3,Inputs!$K$36,IF(D271=4,Inputs!$K$37,0))))</f>
        <v>0</v>
      </c>
      <c r="Z271" s="19">
        <f>IF(D271=1,Inputs!$K$51,IF(D271=2,Inputs!$K$52,IF(D271=3,Inputs!$K$53,IF(D271=4,Inputs!$K$54,0))))</f>
        <v>0</v>
      </c>
      <c r="AA271" s="19">
        <f>IF(AND(D271=1,G271=1),Inputs!$L$34,IF(AND(D271=2,G271=1),Inputs!$L$35,IF(AND(D271=3,G271=1),Inputs!$L$36,IF(AND(D271=4,G271=1),Inputs!$L$37,0))))</f>
        <v>0</v>
      </c>
      <c r="AB271" s="19">
        <f>IF(AND(D271=1,G271=1),Inputs!$L$51,IF(AND(D271=2,G271=1),Inputs!$L$52,IF(AND(D271=3,G271=1),Inputs!$L$53,IF(AND(D271=4,G271=1),Inputs!$L$54,0))))</f>
        <v>0</v>
      </c>
      <c r="AC271" s="19">
        <f>IF(AND(D271=1,H271=1),Inputs!$M$34,IF(AND(D271=2,H271=1),Inputs!$M$35,IF(AND(D271=3,H271=1),Inputs!$M$36,IF(AND(D271=4,H271=1),Inputs!$M$37,0))))</f>
        <v>0</v>
      </c>
      <c r="AD271" s="19">
        <f>IF(AND(D271=1,H271=1),Inputs!$M$51,IF(AND(D271=2,H271=1),Inputs!$M$52,IF(AND(D271=3,H271=1),Inputs!$M$53,IF(AND(D271=4,H271=1),Inputs!$M$54,0))))</f>
        <v>0</v>
      </c>
      <c r="AE271" s="19">
        <f>IF(AND(D271=1,I271=1),Inputs!$N$34,IF(AND(D271=2,I271=1),Inputs!$N$35,IF(AND(D271=3,I271=1),Inputs!$N$36,IF(AND(D271=4,I271=1),Inputs!$N$37,0))))</f>
        <v>0</v>
      </c>
      <c r="AF271" s="19">
        <f>IF(AND(D271=1,I271=1),Inputs!$N$51,IF(AND(D271=2,I271=1),Inputs!$N$52,IF(AND(D271=3,I271=1),Inputs!$N$53,IF(AND(D271=4,I271=1),Inputs!$N$54,0))))</f>
        <v>0</v>
      </c>
      <c r="AG271" s="19" t="e">
        <f t="shared" si="50"/>
        <v>#N/A</v>
      </c>
      <c r="AH271" s="19" t="e">
        <f t="shared" si="51"/>
        <v>#N/A</v>
      </c>
      <c r="AI271" s="19" t="e">
        <f t="shared" si="52"/>
        <v>#N/A</v>
      </c>
      <c r="AJ271" s="19" t="e">
        <f>IF(K271=2,Inputs!$B$7,IF(K271=3,Inputs!$B$8,IF(K271=4,Inputs!$B$9,IF(K271=5,Inputs!$B$10,IF(K271=6,Inputs!$B$11)))))</f>
        <v>#N/A</v>
      </c>
      <c r="AK271" s="19">
        <f>Inputs!$B$65+C271</f>
        <v>500</v>
      </c>
      <c r="AL271" s="19" t="e">
        <f t="shared" si="53"/>
        <v>#N/A</v>
      </c>
      <c r="AM271" s="19" t="e">
        <f t="shared" si="54"/>
        <v>#N/A</v>
      </c>
      <c r="AN271" s="19" t="e">
        <f t="shared" si="44"/>
        <v>#N/A</v>
      </c>
      <c r="AO271" s="19" t="e">
        <f t="shared" si="45"/>
        <v>#N/A</v>
      </c>
      <c r="AP271" s="19" t="e">
        <f t="shared" si="46"/>
        <v>#N/A</v>
      </c>
      <c r="AQ271" s="22">
        <f t="shared" si="47"/>
        <v>0</v>
      </c>
      <c r="AR271" s="22">
        <f t="shared" si="48"/>
        <v>0</v>
      </c>
      <c r="AS271" s="22">
        <f>IF(AND(AQ271&gt;=Inputs!$B$15,D271=2),MAX(C271,Inputs!$B$15),AQ271)</f>
        <v>0</v>
      </c>
      <c r="AT271" s="22">
        <f>IF(AND(AR271&gt;=Inputs!$B$15,D271=2),MAX(C271,Inputs!$B$15),AR271)</f>
        <v>0</v>
      </c>
      <c r="AU271" s="22">
        <f>IF(AND(AS271&gt;=Inputs!$B$16,D271&lt;4),MAX(C271,Inputs!$B$16),AS271)</f>
        <v>0</v>
      </c>
      <c r="AV271" s="22">
        <f>IF(AND(AT271&gt;=Inputs!$B$16,D271&lt;4),MAX(C271,Inputs!$B$16),AT271)</f>
        <v>0</v>
      </c>
      <c r="AW271" s="20">
        <f>IF(AU271&gt;Inputs!$B$17,Inputs!$B$17,AU271)</f>
        <v>0</v>
      </c>
      <c r="AX271" s="20">
        <f>IF(AV271&gt;Inputs!$B$17,Inputs!$B$17,AV271)</f>
        <v>0</v>
      </c>
    </row>
    <row r="272" spans="1:50" x14ac:dyDescent="0.25">
      <c r="A272" s="1">
        <f>Levels!A273</f>
        <v>0</v>
      </c>
      <c r="B272" s="1">
        <f>Levels!B273</f>
        <v>0</v>
      </c>
      <c r="C272" s="15">
        <f>IF(AND(E272=0,F272=1),Levels!C273,'2014-2015'!AW272)</f>
        <v>0</v>
      </c>
      <c r="D272" s="1">
        <f>Levels!G273</f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 t="e">
        <f>Levels!AF273</f>
        <v>#N/A</v>
      </c>
      <c r="K272" s="1" t="e">
        <f>Levels!AG273</f>
        <v>#N/A</v>
      </c>
      <c r="L272" s="1" t="e">
        <f t="shared" si="49"/>
        <v>#N/A</v>
      </c>
      <c r="M272" s="19">
        <f>IF(D272=1,Inputs!$J$25,IF(D272=2,Inputs!$J$26,IF(D272=3,Inputs!$J$27,IF(D272=4,Inputs!$J$28,0))))</f>
        <v>0</v>
      </c>
      <c r="N272" s="19">
        <f>IF(D272=1,Inputs!$J$42,IF(D272=2,Inputs!$J$43,IF(D272=3,Inputs!$J$44,IF(D272=4,Inputs!$J$45,0))))</f>
        <v>0</v>
      </c>
      <c r="O272" s="19">
        <f>IF(D272=1,Inputs!$K$25,IF(D272=2,Inputs!$K$26,IF(D272=3,Inputs!$K$27,IF(D272=4,Inputs!$K$28,0))))</f>
        <v>0</v>
      </c>
      <c r="P272" s="19">
        <f>IF(D272=1,Inputs!$K$42,IF(D272=2,Inputs!$K$43,IF(D272=3,Inputs!$K$44,IF(D272=4,Inputs!$K$45,0))))</f>
        <v>0</v>
      </c>
      <c r="Q272" s="19">
        <f>IF(AND(D272=1,G272=1),Inputs!$L$25,IF(AND(D272=2,G272=1),Inputs!$L$26,IF(AND(D272=3,G272=1),Inputs!$L$27,IF(AND(D272=4,G272=1),Inputs!$L$28,0))))</f>
        <v>0</v>
      </c>
      <c r="R272" s="19">
        <f>IF(AND(D272=1,G272=1),Inputs!$L$42,IF(AND(D272=2,G272=1),Inputs!$L$43,IF(AND(D272=3,G272=1),Inputs!$L$44,IF(AND(D272=4,G272=1),Inputs!$L$45,0))))</f>
        <v>0</v>
      </c>
      <c r="S272" s="19">
        <f>IF(AND(D272=1,H272=1),Inputs!$M$25,IF(AND(D272=2,H272=1),Inputs!$M$26,IF(AND(D272=3,H272=1),Inputs!$M$27,IF(AND(D272=4,H272=1),Inputs!$M$28,0))))</f>
        <v>0</v>
      </c>
      <c r="T272" s="19">
        <f>IF(AND(D272=1,H272=1),Inputs!$M$42,IF(AND(D272=2,H272=1),Inputs!$M$43,IF(AND(D272=3,H272=1),Inputs!$M$44,IF(AND(D272=4,H272=1),Inputs!$M$45,0))))</f>
        <v>0</v>
      </c>
      <c r="U272" s="19">
        <f>IF(AND(D272=1,I272=1),Inputs!$N$25,IF(AND(D272=2,I272=1),Inputs!$N$26,IF(AND(D272=3,I272=1),Inputs!$N$27,IF(AND(D272=4,I272=1),Inputs!$N$28,0))))</f>
        <v>0</v>
      </c>
      <c r="V272" s="19">
        <f>IF(AND(D272=1,I272=1),Inputs!$N$42,IF(AND(D272=2,I272=1),Inputs!$N$43,IF(AND(D272=3,I272=1),Inputs!$N$44,IF(AND(D272=4,I272=1),Inputs!$N$45,0))))</f>
        <v>0</v>
      </c>
      <c r="W272" s="19">
        <f>IF(D272=1,Inputs!$J$34,IF(D272=2,Inputs!$J$35,IF(D272=3,Inputs!$J$36,IF(D272=4,Inputs!$J$37,0))))</f>
        <v>0</v>
      </c>
      <c r="X272" s="19">
        <f>IF(D272=1,Inputs!$J$51,IF(D272=2,Inputs!$J$52,IF(D272=3,Inputs!$J$53,IF(D272=4,Inputs!$J$54,0))))</f>
        <v>0</v>
      </c>
      <c r="Y272" s="19">
        <f>IF(D272=1,Inputs!$K$34,IF(D272=2,Inputs!$K$35,IF(D272=3,Inputs!$K$36,IF(D272=4,Inputs!$K$37,0))))</f>
        <v>0</v>
      </c>
      <c r="Z272" s="19">
        <f>IF(D272=1,Inputs!$K$51,IF(D272=2,Inputs!$K$52,IF(D272=3,Inputs!$K$53,IF(D272=4,Inputs!$K$54,0))))</f>
        <v>0</v>
      </c>
      <c r="AA272" s="19">
        <f>IF(AND(D272=1,G272=1),Inputs!$L$34,IF(AND(D272=2,G272=1),Inputs!$L$35,IF(AND(D272=3,G272=1),Inputs!$L$36,IF(AND(D272=4,G272=1),Inputs!$L$37,0))))</f>
        <v>0</v>
      </c>
      <c r="AB272" s="19">
        <f>IF(AND(D272=1,G272=1),Inputs!$L$51,IF(AND(D272=2,G272=1),Inputs!$L$52,IF(AND(D272=3,G272=1),Inputs!$L$53,IF(AND(D272=4,G272=1),Inputs!$L$54,0))))</f>
        <v>0</v>
      </c>
      <c r="AC272" s="19">
        <f>IF(AND(D272=1,H272=1),Inputs!$M$34,IF(AND(D272=2,H272=1),Inputs!$M$35,IF(AND(D272=3,H272=1),Inputs!$M$36,IF(AND(D272=4,H272=1),Inputs!$M$37,0))))</f>
        <v>0</v>
      </c>
      <c r="AD272" s="19">
        <f>IF(AND(D272=1,H272=1),Inputs!$M$51,IF(AND(D272=2,H272=1),Inputs!$M$52,IF(AND(D272=3,H272=1),Inputs!$M$53,IF(AND(D272=4,H272=1),Inputs!$M$54,0))))</f>
        <v>0</v>
      </c>
      <c r="AE272" s="19">
        <f>IF(AND(D272=1,I272=1),Inputs!$N$34,IF(AND(D272=2,I272=1),Inputs!$N$35,IF(AND(D272=3,I272=1),Inputs!$N$36,IF(AND(D272=4,I272=1),Inputs!$N$37,0))))</f>
        <v>0</v>
      </c>
      <c r="AF272" s="19">
        <f>IF(AND(D272=1,I272=1),Inputs!$N$51,IF(AND(D272=2,I272=1),Inputs!$N$52,IF(AND(D272=3,I272=1),Inputs!$N$53,IF(AND(D272=4,I272=1),Inputs!$N$54,0))))</f>
        <v>0</v>
      </c>
      <c r="AG272" s="19" t="e">
        <f t="shared" si="50"/>
        <v>#N/A</v>
      </c>
      <c r="AH272" s="19" t="e">
        <f t="shared" si="51"/>
        <v>#N/A</v>
      </c>
      <c r="AI272" s="19" t="e">
        <f t="shared" si="52"/>
        <v>#N/A</v>
      </c>
      <c r="AJ272" s="19" t="e">
        <f>IF(K272=2,Inputs!$B$7,IF(K272=3,Inputs!$B$8,IF(K272=4,Inputs!$B$9,IF(K272=5,Inputs!$B$10,IF(K272=6,Inputs!$B$11)))))</f>
        <v>#N/A</v>
      </c>
      <c r="AK272" s="19">
        <f>Inputs!$B$65+C272</f>
        <v>500</v>
      </c>
      <c r="AL272" s="19" t="e">
        <f t="shared" si="53"/>
        <v>#N/A</v>
      </c>
      <c r="AM272" s="19" t="e">
        <f t="shared" si="54"/>
        <v>#N/A</v>
      </c>
      <c r="AN272" s="19" t="e">
        <f t="shared" si="44"/>
        <v>#N/A</v>
      </c>
      <c r="AO272" s="19" t="e">
        <f t="shared" si="45"/>
        <v>#N/A</v>
      </c>
      <c r="AP272" s="19" t="e">
        <f t="shared" si="46"/>
        <v>#N/A</v>
      </c>
      <c r="AQ272" s="22">
        <f t="shared" si="47"/>
        <v>0</v>
      </c>
      <c r="AR272" s="22">
        <f t="shared" si="48"/>
        <v>0</v>
      </c>
      <c r="AS272" s="22">
        <f>IF(AND(AQ272&gt;=Inputs!$B$15,D272=2),MAX(C272,Inputs!$B$15),AQ272)</f>
        <v>0</v>
      </c>
      <c r="AT272" s="22">
        <f>IF(AND(AR272&gt;=Inputs!$B$15,D272=2),MAX(C272,Inputs!$B$15),AR272)</f>
        <v>0</v>
      </c>
      <c r="AU272" s="22">
        <f>IF(AND(AS272&gt;=Inputs!$B$16,D272&lt;4),MAX(C272,Inputs!$B$16),AS272)</f>
        <v>0</v>
      </c>
      <c r="AV272" s="22">
        <f>IF(AND(AT272&gt;=Inputs!$B$16,D272&lt;4),MAX(C272,Inputs!$B$16),AT272)</f>
        <v>0</v>
      </c>
      <c r="AW272" s="20">
        <f>IF(AU272&gt;Inputs!$B$17,Inputs!$B$17,AU272)</f>
        <v>0</v>
      </c>
      <c r="AX272" s="20">
        <f>IF(AV272&gt;Inputs!$B$17,Inputs!$B$17,AV272)</f>
        <v>0</v>
      </c>
    </row>
    <row r="273" spans="1:50" x14ac:dyDescent="0.25">
      <c r="A273" s="1">
        <f>Levels!A274</f>
        <v>0</v>
      </c>
      <c r="B273" s="1">
        <f>Levels!B274</f>
        <v>0</v>
      </c>
      <c r="C273" s="15">
        <f>IF(AND(E273=0,F273=1),Levels!C274,'2014-2015'!AW273)</f>
        <v>0</v>
      </c>
      <c r="D273" s="1">
        <f>Levels!G274</f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 t="e">
        <f>Levels!AF274</f>
        <v>#N/A</v>
      </c>
      <c r="K273" s="1" t="e">
        <f>Levels!AG274</f>
        <v>#N/A</v>
      </c>
      <c r="L273" s="1" t="e">
        <f t="shared" si="49"/>
        <v>#N/A</v>
      </c>
      <c r="M273" s="19">
        <f>IF(D273=1,Inputs!$J$25,IF(D273=2,Inputs!$J$26,IF(D273=3,Inputs!$J$27,IF(D273=4,Inputs!$J$28,0))))</f>
        <v>0</v>
      </c>
      <c r="N273" s="19">
        <f>IF(D273=1,Inputs!$J$42,IF(D273=2,Inputs!$J$43,IF(D273=3,Inputs!$J$44,IF(D273=4,Inputs!$J$45,0))))</f>
        <v>0</v>
      </c>
      <c r="O273" s="19">
        <f>IF(D273=1,Inputs!$K$25,IF(D273=2,Inputs!$K$26,IF(D273=3,Inputs!$K$27,IF(D273=4,Inputs!$K$28,0))))</f>
        <v>0</v>
      </c>
      <c r="P273" s="19">
        <f>IF(D273=1,Inputs!$K$42,IF(D273=2,Inputs!$K$43,IF(D273=3,Inputs!$K$44,IF(D273=4,Inputs!$K$45,0))))</f>
        <v>0</v>
      </c>
      <c r="Q273" s="19">
        <f>IF(AND(D273=1,G273=1),Inputs!$L$25,IF(AND(D273=2,G273=1),Inputs!$L$26,IF(AND(D273=3,G273=1),Inputs!$L$27,IF(AND(D273=4,G273=1),Inputs!$L$28,0))))</f>
        <v>0</v>
      </c>
      <c r="R273" s="19">
        <f>IF(AND(D273=1,G273=1),Inputs!$L$42,IF(AND(D273=2,G273=1),Inputs!$L$43,IF(AND(D273=3,G273=1),Inputs!$L$44,IF(AND(D273=4,G273=1),Inputs!$L$45,0))))</f>
        <v>0</v>
      </c>
      <c r="S273" s="19">
        <f>IF(AND(D273=1,H273=1),Inputs!$M$25,IF(AND(D273=2,H273=1),Inputs!$M$26,IF(AND(D273=3,H273=1),Inputs!$M$27,IF(AND(D273=4,H273=1),Inputs!$M$28,0))))</f>
        <v>0</v>
      </c>
      <c r="T273" s="19">
        <f>IF(AND(D273=1,H273=1),Inputs!$M$42,IF(AND(D273=2,H273=1),Inputs!$M$43,IF(AND(D273=3,H273=1),Inputs!$M$44,IF(AND(D273=4,H273=1),Inputs!$M$45,0))))</f>
        <v>0</v>
      </c>
      <c r="U273" s="19">
        <f>IF(AND(D273=1,I273=1),Inputs!$N$25,IF(AND(D273=2,I273=1),Inputs!$N$26,IF(AND(D273=3,I273=1),Inputs!$N$27,IF(AND(D273=4,I273=1),Inputs!$N$28,0))))</f>
        <v>0</v>
      </c>
      <c r="V273" s="19">
        <f>IF(AND(D273=1,I273=1),Inputs!$N$42,IF(AND(D273=2,I273=1),Inputs!$N$43,IF(AND(D273=3,I273=1),Inputs!$N$44,IF(AND(D273=4,I273=1),Inputs!$N$45,0))))</f>
        <v>0</v>
      </c>
      <c r="W273" s="19">
        <f>IF(D273=1,Inputs!$J$34,IF(D273=2,Inputs!$J$35,IF(D273=3,Inputs!$J$36,IF(D273=4,Inputs!$J$37,0))))</f>
        <v>0</v>
      </c>
      <c r="X273" s="19">
        <f>IF(D273=1,Inputs!$J$51,IF(D273=2,Inputs!$J$52,IF(D273=3,Inputs!$J$53,IF(D273=4,Inputs!$J$54,0))))</f>
        <v>0</v>
      </c>
      <c r="Y273" s="19">
        <f>IF(D273=1,Inputs!$K$34,IF(D273=2,Inputs!$K$35,IF(D273=3,Inputs!$K$36,IF(D273=4,Inputs!$K$37,0))))</f>
        <v>0</v>
      </c>
      <c r="Z273" s="19">
        <f>IF(D273=1,Inputs!$K$51,IF(D273=2,Inputs!$K$52,IF(D273=3,Inputs!$K$53,IF(D273=4,Inputs!$K$54,0))))</f>
        <v>0</v>
      </c>
      <c r="AA273" s="19">
        <f>IF(AND(D273=1,G273=1),Inputs!$L$34,IF(AND(D273=2,G273=1),Inputs!$L$35,IF(AND(D273=3,G273=1),Inputs!$L$36,IF(AND(D273=4,G273=1),Inputs!$L$37,0))))</f>
        <v>0</v>
      </c>
      <c r="AB273" s="19">
        <f>IF(AND(D273=1,G273=1),Inputs!$L$51,IF(AND(D273=2,G273=1),Inputs!$L$52,IF(AND(D273=3,G273=1),Inputs!$L$53,IF(AND(D273=4,G273=1),Inputs!$L$54,0))))</f>
        <v>0</v>
      </c>
      <c r="AC273" s="19">
        <f>IF(AND(D273=1,H273=1),Inputs!$M$34,IF(AND(D273=2,H273=1),Inputs!$M$35,IF(AND(D273=3,H273=1),Inputs!$M$36,IF(AND(D273=4,H273=1),Inputs!$M$37,0))))</f>
        <v>0</v>
      </c>
      <c r="AD273" s="19">
        <f>IF(AND(D273=1,H273=1),Inputs!$M$51,IF(AND(D273=2,H273=1),Inputs!$M$52,IF(AND(D273=3,H273=1),Inputs!$M$53,IF(AND(D273=4,H273=1),Inputs!$M$54,0))))</f>
        <v>0</v>
      </c>
      <c r="AE273" s="19">
        <f>IF(AND(D273=1,I273=1),Inputs!$N$34,IF(AND(D273=2,I273=1),Inputs!$N$35,IF(AND(D273=3,I273=1),Inputs!$N$36,IF(AND(D273=4,I273=1),Inputs!$N$37,0))))</f>
        <v>0</v>
      </c>
      <c r="AF273" s="19">
        <f>IF(AND(D273=1,I273=1),Inputs!$N$51,IF(AND(D273=2,I273=1),Inputs!$N$52,IF(AND(D273=3,I273=1),Inputs!$N$53,IF(AND(D273=4,I273=1),Inputs!$N$54,0))))</f>
        <v>0</v>
      </c>
      <c r="AG273" s="19" t="e">
        <f t="shared" si="50"/>
        <v>#N/A</v>
      </c>
      <c r="AH273" s="19" t="e">
        <f t="shared" si="51"/>
        <v>#N/A</v>
      </c>
      <c r="AI273" s="19" t="e">
        <f t="shared" si="52"/>
        <v>#N/A</v>
      </c>
      <c r="AJ273" s="19" t="e">
        <f>IF(K273=2,Inputs!$B$7,IF(K273=3,Inputs!$B$8,IF(K273=4,Inputs!$B$9,IF(K273=5,Inputs!$B$10,IF(K273=6,Inputs!$B$11)))))</f>
        <v>#N/A</v>
      </c>
      <c r="AK273" s="19">
        <f>Inputs!$B$65+C273</f>
        <v>500</v>
      </c>
      <c r="AL273" s="19" t="e">
        <f t="shared" si="53"/>
        <v>#N/A</v>
      </c>
      <c r="AM273" s="19" t="e">
        <f t="shared" si="54"/>
        <v>#N/A</v>
      </c>
      <c r="AN273" s="19" t="e">
        <f t="shared" si="44"/>
        <v>#N/A</v>
      </c>
      <c r="AO273" s="19" t="e">
        <f t="shared" si="45"/>
        <v>#N/A</v>
      </c>
      <c r="AP273" s="19" t="e">
        <f t="shared" si="46"/>
        <v>#N/A</v>
      </c>
      <c r="AQ273" s="22">
        <f t="shared" si="47"/>
        <v>0</v>
      </c>
      <c r="AR273" s="22">
        <f t="shared" si="48"/>
        <v>0</v>
      </c>
      <c r="AS273" s="22">
        <f>IF(AND(AQ273&gt;=Inputs!$B$15,D273=2),MAX(C273,Inputs!$B$15),AQ273)</f>
        <v>0</v>
      </c>
      <c r="AT273" s="22">
        <f>IF(AND(AR273&gt;=Inputs!$B$15,D273=2),MAX(C273,Inputs!$B$15),AR273)</f>
        <v>0</v>
      </c>
      <c r="AU273" s="22">
        <f>IF(AND(AS273&gt;=Inputs!$B$16,D273&lt;4),MAX(C273,Inputs!$B$16),AS273)</f>
        <v>0</v>
      </c>
      <c r="AV273" s="22">
        <f>IF(AND(AT273&gt;=Inputs!$B$16,D273&lt;4),MAX(C273,Inputs!$B$16),AT273)</f>
        <v>0</v>
      </c>
      <c r="AW273" s="20">
        <f>IF(AU273&gt;Inputs!$B$17,Inputs!$B$17,AU273)</f>
        <v>0</v>
      </c>
      <c r="AX273" s="20">
        <f>IF(AV273&gt;Inputs!$B$17,Inputs!$B$17,AV273)</f>
        <v>0</v>
      </c>
    </row>
    <row r="274" spans="1:50" x14ac:dyDescent="0.25">
      <c r="A274" s="1">
        <f>Levels!A275</f>
        <v>0</v>
      </c>
      <c r="B274" s="1">
        <f>Levels!B275</f>
        <v>0</v>
      </c>
      <c r="C274" s="15">
        <f>IF(AND(E274=0,F274=1),Levels!C275,'2014-2015'!AW274)</f>
        <v>0</v>
      </c>
      <c r="D274" s="1">
        <f>Levels!G275</f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 t="e">
        <f>Levels!AF275</f>
        <v>#N/A</v>
      </c>
      <c r="K274" s="1" t="e">
        <f>Levels!AG275</f>
        <v>#N/A</v>
      </c>
      <c r="L274" s="1" t="e">
        <f t="shared" si="49"/>
        <v>#N/A</v>
      </c>
      <c r="M274" s="19">
        <f>IF(D274=1,Inputs!$J$25,IF(D274=2,Inputs!$J$26,IF(D274=3,Inputs!$J$27,IF(D274=4,Inputs!$J$28,0))))</f>
        <v>0</v>
      </c>
      <c r="N274" s="19">
        <f>IF(D274=1,Inputs!$J$42,IF(D274=2,Inputs!$J$43,IF(D274=3,Inputs!$J$44,IF(D274=4,Inputs!$J$45,0))))</f>
        <v>0</v>
      </c>
      <c r="O274" s="19">
        <f>IF(D274=1,Inputs!$K$25,IF(D274=2,Inputs!$K$26,IF(D274=3,Inputs!$K$27,IF(D274=4,Inputs!$K$28,0))))</f>
        <v>0</v>
      </c>
      <c r="P274" s="19">
        <f>IF(D274=1,Inputs!$K$42,IF(D274=2,Inputs!$K$43,IF(D274=3,Inputs!$K$44,IF(D274=4,Inputs!$K$45,0))))</f>
        <v>0</v>
      </c>
      <c r="Q274" s="19">
        <f>IF(AND(D274=1,G274=1),Inputs!$L$25,IF(AND(D274=2,G274=1),Inputs!$L$26,IF(AND(D274=3,G274=1),Inputs!$L$27,IF(AND(D274=4,G274=1),Inputs!$L$28,0))))</f>
        <v>0</v>
      </c>
      <c r="R274" s="19">
        <f>IF(AND(D274=1,G274=1),Inputs!$L$42,IF(AND(D274=2,G274=1),Inputs!$L$43,IF(AND(D274=3,G274=1),Inputs!$L$44,IF(AND(D274=4,G274=1),Inputs!$L$45,0))))</f>
        <v>0</v>
      </c>
      <c r="S274" s="19">
        <f>IF(AND(D274=1,H274=1),Inputs!$M$25,IF(AND(D274=2,H274=1),Inputs!$M$26,IF(AND(D274=3,H274=1),Inputs!$M$27,IF(AND(D274=4,H274=1),Inputs!$M$28,0))))</f>
        <v>0</v>
      </c>
      <c r="T274" s="19">
        <f>IF(AND(D274=1,H274=1),Inputs!$M$42,IF(AND(D274=2,H274=1),Inputs!$M$43,IF(AND(D274=3,H274=1),Inputs!$M$44,IF(AND(D274=4,H274=1),Inputs!$M$45,0))))</f>
        <v>0</v>
      </c>
      <c r="U274" s="19">
        <f>IF(AND(D274=1,I274=1),Inputs!$N$25,IF(AND(D274=2,I274=1),Inputs!$N$26,IF(AND(D274=3,I274=1),Inputs!$N$27,IF(AND(D274=4,I274=1),Inputs!$N$28,0))))</f>
        <v>0</v>
      </c>
      <c r="V274" s="19">
        <f>IF(AND(D274=1,I274=1),Inputs!$N$42,IF(AND(D274=2,I274=1),Inputs!$N$43,IF(AND(D274=3,I274=1),Inputs!$N$44,IF(AND(D274=4,I274=1),Inputs!$N$45,0))))</f>
        <v>0</v>
      </c>
      <c r="W274" s="19">
        <f>IF(D274=1,Inputs!$J$34,IF(D274=2,Inputs!$J$35,IF(D274=3,Inputs!$J$36,IF(D274=4,Inputs!$J$37,0))))</f>
        <v>0</v>
      </c>
      <c r="X274" s="19">
        <f>IF(D274=1,Inputs!$J$51,IF(D274=2,Inputs!$J$52,IF(D274=3,Inputs!$J$53,IF(D274=4,Inputs!$J$54,0))))</f>
        <v>0</v>
      </c>
      <c r="Y274" s="19">
        <f>IF(D274=1,Inputs!$K$34,IF(D274=2,Inputs!$K$35,IF(D274=3,Inputs!$K$36,IF(D274=4,Inputs!$K$37,0))))</f>
        <v>0</v>
      </c>
      <c r="Z274" s="19">
        <f>IF(D274=1,Inputs!$K$51,IF(D274=2,Inputs!$K$52,IF(D274=3,Inputs!$K$53,IF(D274=4,Inputs!$K$54,0))))</f>
        <v>0</v>
      </c>
      <c r="AA274" s="19">
        <f>IF(AND(D274=1,G274=1),Inputs!$L$34,IF(AND(D274=2,G274=1),Inputs!$L$35,IF(AND(D274=3,G274=1),Inputs!$L$36,IF(AND(D274=4,G274=1),Inputs!$L$37,0))))</f>
        <v>0</v>
      </c>
      <c r="AB274" s="19">
        <f>IF(AND(D274=1,G274=1),Inputs!$L$51,IF(AND(D274=2,G274=1),Inputs!$L$52,IF(AND(D274=3,G274=1),Inputs!$L$53,IF(AND(D274=4,G274=1),Inputs!$L$54,0))))</f>
        <v>0</v>
      </c>
      <c r="AC274" s="19">
        <f>IF(AND(D274=1,H274=1),Inputs!$M$34,IF(AND(D274=2,H274=1),Inputs!$M$35,IF(AND(D274=3,H274=1),Inputs!$M$36,IF(AND(D274=4,H274=1),Inputs!$M$37,0))))</f>
        <v>0</v>
      </c>
      <c r="AD274" s="19">
        <f>IF(AND(D274=1,H274=1),Inputs!$M$51,IF(AND(D274=2,H274=1),Inputs!$M$52,IF(AND(D274=3,H274=1),Inputs!$M$53,IF(AND(D274=4,H274=1),Inputs!$M$54,0))))</f>
        <v>0</v>
      </c>
      <c r="AE274" s="19">
        <f>IF(AND(D274=1,I274=1),Inputs!$N$34,IF(AND(D274=2,I274=1),Inputs!$N$35,IF(AND(D274=3,I274=1),Inputs!$N$36,IF(AND(D274=4,I274=1),Inputs!$N$37,0))))</f>
        <v>0</v>
      </c>
      <c r="AF274" s="19">
        <f>IF(AND(D274=1,I274=1),Inputs!$N$51,IF(AND(D274=2,I274=1),Inputs!$N$52,IF(AND(D274=3,I274=1),Inputs!$N$53,IF(AND(D274=4,I274=1),Inputs!$N$54,0))))</f>
        <v>0</v>
      </c>
      <c r="AG274" s="19" t="e">
        <f t="shared" si="50"/>
        <v>#N/A</v>
      </c>
      <c r="AH274" s="19" t="e">
        <f t="shared" si="51"/>
        <v>#N/A</v>
      </c>
      <c r="AI274" s="19" t="e">
        <f t="shared" si="52"/>
        <v>#N/A</v>
      </c>
      <c r="AJ274" s="19" t="e">
        <f>IF(K274=2,Inputs!$B$7,IF(K274=3,Inputs!$B$8,IF(K274=4,Inputs!$B$9,IF(K274=5,Inputs!$B$10,IF(K274=6,Inputs!$B$11)))))</f>
        <v>#N/A</v>
      </c>
      <c r="AK274" s="19">
        <f>Inputs!$B$65+C274</f>
        <v>500</v>
      </c>
      <c r="AL274" s="19" t="e">
        <f t="shared" si="53"/>
        <v>#N/A</v>
      </c>
      <c r="AM274" s="19" t="e">
        <f t="shared" si="54"/>
        <v>#N/A</v>
      </c>
      <c r="AN274" s="19" t="e">
        <f t="shared" si="44"/>
        <v>#N/A</v>
      </c>
      <c r="AO274" s="19" t="e">
        <f t="shared" si="45"/>
        <v>#N/A</v>
      </c>
      <c r="AP274" s="19" t="e">
        <f t="shared" si="46"/>
        <v>#N/A</v>
      </c>
      <c r="AQ274" s="22">
        <f t="shared" si="47"/>
        <v>0</v>
      </c>
      <c r="AR274" s="22">
        <f t="shared" si="48"/>
        <v>0</v>
      </c>
      <c r="AS274" s="22">
        <f>IF(AND(AQ274&gt;=Inputs!$B$15,D274=2),MAX(C274,Inputs!$B$15),AQ274)</f>
        <v>0</v>
      </c>
      <c r="AT274" s="22">
        <f>IF(AND(AR274&gt;=Inputs!$B$15,D274=2),MAX(C274,Inputs!$B$15),AR274)</f>
        <v>0</v>
      </c>
      <c r="AU274" s="22">
        <f>IF(AND(AS274&gt;=Inputs!$B$16,D274&lt;4),MAX(C274,Inputs!$B$16),AS274)</f>
        <v>0</v>
      </c>
      <c r="AV274" s="22">
        <f>IF(AND(AT274&gt;=Inputs!$B$16,D274&lt;4),MAX(C274,Inputs!$B$16),AT274)</f>
        <v>0</v>
      </c>
      <c r="AW274" s="20">
        <f>IF(AU274&gt;Inputs!$B$17,Inputs!$B$17,AU274)</f>
        <v>0</v>
      </c>
      <c r="AX274" s="20">
        <f>IF(AV274&gt;Inputs!$B$17,Inputs!$B$17,AV274)</f>
        <v>0</v>
      </c>
    </row>
    <row r="275" spans="1:50" x14ac:dyDescent="0.25">
      <c r="A275" s="1">
        <f>Levels!A276</f>
        <v>0</v>
      </c>
      <c r="B275" s="1">
        <f>Levels!B276</f>
        <v>0</v>
      </c>
      <c r="C275" s="15">
        <f>IF(AND(E275=0,F275=1),Levels!C276,'2014-2015'!AW275)</f>
        <v>0</v>
      </c>
      <c r="D275" s="1">
        <f>Levels!G276</f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 t="e">
        <f>Levels!AF276</f>
        <v>#N/A</v>
      </c>
      <c r="K275" s="1" t="e">
        <f>Levels!AG276</f>
        <v>#N/A</v>
      </c>
      <c r="L275" s="1" t="e">
        <f t="shared" si="49"/>
        <v>#N/A</v>
      </c>
      <c r="M275" s="19">
        <f>IF(D275=1,Inputs!$J$25,IF(D275=2,Inputs!$J$26,IF(D275=3,Inputs!$J$27,IF(D275=4,Inputs!$J$28,0))))</f>
        <v>0</v>
      </c>
      <c r="N275" s="19">
        <f>IF(D275=1,Inputs!$J$42,IF(D275=2,Inputs!$J$43,IF(D275=3,Inputs!$J$44,IF(D275=4,Inputs!$J$45,0))))</f>
        <v>0</v>
      </c>
      <c r="O275" s="19">
        <f>IF(D275=1,Inputs!$K$25,IF(D275=2,Inputs!$K$26,IF(D275=3,Inputs!$K$27,IF(D275=4,Inputs!$K$28,0))))</f>
        <v>0</v>
      </c>
      <c r="P275" s="19">
        <f>IF(D275=1,Inputs!$K$42,IF(D275=2,Inputs!$K$43,IF(D275=3,Inputs!$K$44,IF(D275=4,Inputs!$K$45,0))))</f>
        <v>0</v>
      </c>
      <c r="Q275" s="19">
        <f>IF(AND(D275=1,G275=1),Inputs!$L$25,IF(AND(D275=2,G275=1),Inputs!$L$26,IF(AND(D275=3,G275=1),Inputs!$L$27,IF(AND(D275=4,G275=1),Inputs!$L$28,0))))</f>
        <v>0</v>
      </c>
      <c r="R275" s="19">
        <f>IF(AND(D275=1,G275=1),Inputs!$L$42,IF(AND(D275=2,G275=1),Inputs!$L$43,IF(AND(D275=3,G275=1),Inputs!$L$44,IF(AND(D275=4,G275=1),Inputs!$L$45,0))))</f>
        <v>0</v>
      </c>
      <c r="S275" s="19">
        <f>IF(AND(D275=1,H275=1),Inputs!$M$25,IF(AND(D275=2,H275=1),Inputs!$M$26,IF(AND(D275=3,H275=1),Inputs!$M$27,IF(AND(D275=4,H275=1),Inputs!$M$28,0))))</f>
        <v>0</v>
      </c>
      <c r="T275" s="19">
        <f>IF(AND(D275=1,H275=1),Inputs!$M$42,IF(AND(D275=2,H275=1),Inputs!$M$43,IF(AND(D275=3,H275=1),Inputs!$M$44,IF(AND(D275=4,H275=1),Inputs!$M$45,0))))</f>
        <v>0</v>
      </c>
      <c r="U275" s="19">
        <f>IF(AND(D275=1,I275=1),Inputs!$N$25,IF(AND(D275=2,I275=1),Inputs!$N$26,IF(AND(D275=3,I275=1),Inputs!$N$27,IF(AND(D275=4,I275=1),Inputs!$N$28,0))))</f>
        <v>0</v>
      </c>
      <c r="V275" s="19">
        <f>IF(AND(D275=1,I275=1),Inputs!$N$42,IF(AND(D275=2,I275=1),Inputs!$N$43,IF(AND(D275=3,I275=1),Inputs!$N$44,IF(AND(D275=4,I275=1),Inputs!$N$45,0))))</f>
        <v>0</v>
      </c>
      <c r="W275" s="19">
        <f>IF(D275=1,Inputs!$J$34,IF(D275=2,Inputs!$J$35,IF(D275=3,Inputs!$J$36,IF(D275=4,Inputs!$J$37,0))))</f>
        <v>0</v>
      </c>
      <c r="X275" s="19">
        <f>IF(D275=1,Inputs!$J$51,IF(D275=2,Inputs!$J$52,IF(D275=3,Inputs!$J$53,IF(D275=4,Inputs!$J$54,0))))</f>
        <v>0</v>
      </c>
      <c r="Y275" s="19">
        <f>IF(D275=1,Inputs!$K$34,IF(D275=2,Inputs!$K$35,IF(D275=3,Inputs!$K$36,IF(D275=4,Inputs!$K$37,0))))</f>
        <v>0</v>
      </c>
      <c r="Z275" s="19">
        <f>IF(D275=1,Inputs!$K$51,IF(D275=2,Inputs!$K$52,IF(D275=3,Inputs!$K$53,IF(D275=4,Inputs!$K$54,0))))</f>
        <v>0</v>
      </c>
      <c r="AA275" s="19">
        <f>IF(AND(D275=1,G275=1),Inputs!$L$34,IF(AND(D275=2,G275=1),Inputs!$L$35,IF(AND(D275=3,G275=1),Inputs!$L$36,IF(AND(D275=4,G275=1),Inputs!$L$37,0))))</f>
        <v>0</v>
      </c>
      <c r="AB275" s="19">
        <f>IF(AND(D275=1,G275=1),Inputs!$L$51,IF(AND(D275=2,G275=1),Inputs!$L$52,IF(AND(D275=3,G275=1),Inputs!$L$53,IF(AND(D275=4,G275=1),Inputs!$L$54,0))))</f>
        <v>0</v>
      </c>
      <c r="AC275" s="19">
        <f>IF(AND(D275=1,H275=1),Inputs!$M$34,IF(AND(D275=2,H275=1),Inputs!$M$35,IF(AND(D275=3,H275=1),Inputs!$M$36,IF(AND(D275=4,H275=1),Inputs!$M$37,0))))</f>
        <v>0</v>
      </c>
      <c r="AD275" s="19">
        <f>IF(AND(D275=1,H275=1),Inputs!$M$51,IF(AND(D275=2,H275=1),Inputs!$M$52,IF(AND(D275=3,H275=1),Inputs!$M$53,IF(AND(D275=4,H275=1),Inputs!$M$54,0))))</f>
        <v>0</v>
      </c>
      <c r="AE275" s="19">
        <f>IF(AND(D275=1,I275=1),Inputs!$N$34,IF(AND(D275=2,I275=1),Inputs!$N$35,IF(AND(D275=3,I275=1),Inputs!$N$36,IF(AND(D275=4,I275=1),Inputs!$N$37,0))))</f>
        <v>0</v>
      </c>
      <c r="AF275" s="19">
        <f>IF(AND(D275=1,I275=1),Inputs!$N$51,IF(AND(D275=2,I275=1),Inputs!$N$52,IF(AND(D275=3,I275=1),Inputs!$N$53,IF(AND(D275=4,I275=1),Inputs!$N$54,0))))</f>
        <v>0</v>
      </c>
      <c r="AG275" s="19" t="e">
        <f t="shared" si="50"/>
        <v>#N/A</v>
      </c>
      <c r="AH275" s="19" t="e">
        <f t="shared" si="51"/>
        <v>#N/A</v>
      </c>
      <c r="AI275" s="19" t="e">
        <f t="shared" si="52"/>
        <v>#N/A</v>
      </c>
      <c r="AJ275" s="19" t="e">
        <f>IF(K275=2,Inputs!$B$7,IF(K275=3,Inputs!$B$8,IF(K275=4,Inputs!$B$9,IF(K275=5,Inputs!$B$10,IF(K275=6,Inputs!$B$11)))))</f>
        <v>#N/A</v>
      </c>
      <c r="AK275" s="19">
        <f>Inputs!$B$65+C275</f>
        <v>500</v>
      </c>
      <c r="AL275" s="19" t="e">
        <f t="shared" si="53"/>
        <v>#N/A</v>
      </c>
      <c r="AM275" s="19" t="e">
        <f t="shared" si="54"/>
        <v>#N/A</v>
      </c>
      <c r="AN275" s="19" t="e">
        <f t="shared" si="44"/>
        <v>#N/A</v>
      </c>
      <c r="AO275" s="19" t="e">
        <f t="shared" si="45"/>
        <v>#N/A</v>
      </c>
      <c r="AP275" s="19" t="e">
        <f t="shared" si="46"/>
        <v>#N/A</v>
      </c>
      <c r="AQ275" s="22">
        <f t="shared" si="47"/>
        <v>0</v>
      </c>
      <c r="AR275" s="22">
        <f t="shared" si="48"/>
        <v>0</v>
      </c>
      <c r="AS275" s="22">
        <f>IF(AND(AQ275&gt;=Inputs!$B$15,D275=2),MAX(C275,Inputs!$B$15),AQ275)</f>
        <v>0</v>
      </c>
      <c r="AT275" s="22">
        <f>IF(AND(AR275&gt;=Inputs!$B$15,D275=2),MAX(C275,Inputs!$B$15),AR275)</f>
        <v>0</v>
      </c>
      <c r="AU275" s="22">
        <f>IF(AND(AS275&gt;=Inputs!$B$16,D275&lt;4),MAX(C275,Inputs!$B$16),AS275)</f>
        <v>0</v>
      </c>
      <c r="AV275" s="22">
        <f>IF(AND(AT275&gt;=Inputs!$B$16,D275&lt;4),MAX(C275,Inputs!$B$16),AT275)</f>
        <v>0</v>
      </c>
      <c r="AW275" s="20">
        <f>IF(AU275&gt;Inputs!$B$17,Inputs!$B$17,AU275)</f>
        <v>0</v>
      </c>
      <c r="AX275" s="20">
        <f>IF(AV275&gt;Inputs!$B$17,Inputs!$B$17,AV275)</f>
        <v>0</v>
      </c>
    </row>
    <row r="276" spans="1:50" x14ac:dyDescent="0.25">
      <c r="A276" s="1">
        <f>Levels!A277</f>
        <v>0</v>
      </c>
      <c r="B276" s="1">
        <f>Levels!B277</f>
        <v>0</v>
      </c>
      <c r="C276" s="15">
        <f>IF(AND(E276=0,F276=1),Levels!C277,'2014-2015'!AW276)</f>
        <v>0</v>
      </c>
      <c r="D276" s="1">
        <f>Levels!G277</f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 t="e">
        <f>Levels!AF277</f>
        <v>#N/A</v>
      </c>
      <c r="K276" s="1" t="e">
        <f>Levels!AG277</f>
        <v>#N/A</v>
      </c>
      <c r="L276" s="1" t="e">
        <f t="shared" si="49"/>
        <v>#N/A</v>
      </c>
      <c r="M276" s="19">
        <f>IF(D276=1,Inputs!$J$25,IF(D276=2,Inputs!$J$26,IF(D276=3,Inputs!$J$27,IF(D276=4,Inputs!$J$28,0))))</f>
        <v>0</v>
      </c>
      <c r="N276" s="19">
        <f>IF(D276=1,Inputs!$J$42,IF(D276=2,Inputs!$J$43,IF(D276=3,Inputs!$J$44,IF(D276=4,Inputs!$J$45,0))))</f>
        <v>0</v>
      </c>
      <c r="O276" s="19">
        <f>IF(D276=1,Inputs!$K$25,IF(D276=2,Inputs!$K$26,IF(D276=3,Inputs!$K$27,IF(D276=4,Inputs!$K$28,0))))</f>
        <v>0</v>
      </c>
      <c r="P276" s="19">
        <f>IF(D276=1,Inputs!$K$42,IF(D276=2,Inputs!$K$43,IF(D276=3,Inputs!$K$44,IF(D276=4,Inputs!$K$45,0))))</f>
        <v>0</v>
      </c>
      <c r="Q276" s="19">
        <f>IF(AND(D276=1,G276=1),Inputs!$L$25,IF(AND(D276=2,G276=1),Inputs!$L$26,IF(AND(D276=3,G276=1),Inputs!$L$27,IF(AND(D276=4,G276=1),Inputs!$L$28,0))))</f>
        <v>0</v>
      </c>
      <c r="R276" s="19">
        <f>IF(AND(D276=1,G276=1),Inputs!$L$42,IF(AND(D276=2,G276=1),Inputs!$L$43,IF(AND(D276=3,G276=1),Inputs!$L$44,IF(AND(D276=4,G276=1),Inputs!$L$45,0))))</f>
        <v>0</v>
      </c>
      <c r="S276" s="19">
        <f>IF(AND(D276=1,H276=1),Inputs!$M$25,IF(AND(D276=2,H276=1),Inputs!$M$26,IF(AND(D276=3,H276=1),Inputs!$M$27,IF(AND(D276=4,H276=1),Inputs!$M$28,0))))</f>
        <v>0</v>
      </c>
      <c r="T276" s="19">
        <f>IF(AND(D276=1,H276=1),Inputs!$M$42,IF(AND(D276=2,H276=1),Inputs!$M$43,IF(AND(D276=3,H276=1),Inputs!$M$44,IF(AND(D276=4,H276=1),Inputs!$M$45,0))))</f>
        <v>0</v>
      </c>
      <c r="U276" s="19">
        <f>IF(AND(D276=1,I276=1),Inputs!$N$25,IF(AND(D276=2,I276=1),Inputs!$N$26,IF(AND(D276=3,I276=1),Inputs!$N$27,IF(AND(D276=4,I276=1),Inputs!$N$28,0))))</f>
        <v>0</v>
      </c>
      <c r="V276" s="19">
        <f>IF(AND(D276=1,I276=1),Inputs!$N$42,IF(AND(D276=2,I276=1),Inputs!$N$43,IF(AND(D276=3,I276=1),Inputs!$N$44,IF(AND(D276=4,I276=1),Inputs!$N$45,0))))</f>
        <v>0</v>
      </c>
      <c r="W276" s="19">
        <f>IF(D276=1,Inputs!$J$34,IF(D276=2,Inputs!$J$35,IF(D276=3,Inputs!$J$36,IF(D276=4,Inputs!$J$37,0))))</f>
        <v>0</v>
      </c>
      <c r="X276" s="19">
        <f>IF(D276=1,Inputs!$J$51,IF(D276=2,Inputs!$J$52,IF(D276=3,Inputs!$J$53,IF(D276=4,Inputs!$J$54,0))))</f>
        <v>0</v>
      </c>
      <c r="Y276" s="19">
        <f>IF(D276=1,Inputs!$K$34,IF(D276=2,Inputs!$K$35,IF(D276=3,Inputs!$K$36,IF(D276=4,Inputs!$K$37,0))))</f>
        <v>0</v>
      </c>
      <c r="Z276" s="19">
        <f>IF(D276=1,Inputs!$K$51,IF(D276=2,Inputs!$K$52,IF(D276=3,Inputs!$K$53,IF(D276=4,Inputs!$K$54,0))))</f>
        <v>0</v>
      </c>
      <c r="AA276" s="19">
        <f>IF(AND(D276=1,G276=1),Inputs!$L$34,IF(AND(D276=2,G276=1),Inputs!$L$35,IF(AND(D276=3,G276=1),Inputs!$L$36,IF(AND(D276=4,G276=1),Inputs!$L$37,0))))</f>
        <v>0</v>
      </c>
      <c r="AB276" s="19">
        <f>IF(AND(D276=1,G276=1),Inputs!$L$51,IF(AND(D276=2,G276=1),Inputs!$L$52,IF(AND(D276=3,G276=1),Inputs!$L$53,IF(AND(D276=4,G276=1),Inputs!$L$54,0))))</f>
        <v>0</v>
      </c>
      <c r="AC276" s="19">
        <f>IF(AND(D276=1,H276=1),Inputs!$M$34,IF(AND(D276=2,H276=1),Inputs!$M$35,IF(AND(D276=3,H276=1),Inputs!$M$36,IF(AND(D276=4,H276=1),Inputs!$M$37,0))))</f>
        <v>0</v>
      </c>
      <c r="AD276" s="19">
        <f>IF(AND(D276=1,H276=1),Inputs!$M$51,IF(AND(D276=2,H276=1),Inputs!$M$52,IF(AND(D276=3,H276=1),Inputs!$M$53,IF(AND(D276=4,H276=1),Inputs!$M$54,0))))</f>
        <v>0</v>
      </c>
      <c r="AE276" s="19">
        <f>IF(AND(D276=1,I276=1),Inputs!$N$34,IF(AND(D276=2,I276=1),Inputs!$N$35,IF(AND(D276=3,I276=1),Inputs!$N$36,IF(AND(D276=4,I276=1),Inputs!$N$37,0))))</f>
        <v>0</v>
      </c>
      <c r="AF276" s="19">
        <f>IF(AND(D276=1,I276=1),Inputs!$N$51,IF(AND(D276=2,I276=1),Inputs!$N$52,IF(AND(D276=3,I276=1),Inputs!$N$53,IF(AND(D276=4,I276=1),Inputs!$N$54,0))))</f>
        <v>0</v>
      </c>
      <c r="AG276" s="19" t="e">
        <f t="shared" si="50"/>
        <v>#N/A</v>
      </c>
      <c r="AH276" s="19" t="e">
        <f t="shared" si="51"/>
        <v>#N/A</v>
      </c>
      <c r="AI276" s="19" t="e">
        <f t="shared" si="52"/>
        <v>#N/A</v>
      </c>
      <c r="AJ276" s="19" t="e">
        <f>IF(K276=2,Inputs!$B$7,IF(K276=3,Inputs!$B$8,IF(K276=4,Inputs!$B$9,IF(K276=5,Inputs!$B$10,IF(K276=6,Inputs!$B$11)))))</f>
        <v>#N/A</v>
      </c>
      <c r="AK276" s="19">
        <f>Inputs!$B$65+C276</f>
        <v>500</v>
      </c>
      <c r="AL276" s="19" t="e">
        <f t="shared" si="53"/>
        <v>#N/A</v>
      </c>
      <c r="AM276" s="19" t="e">
        <f t="shared" si="54"/>
        <v>#N/A</v>
      </c>
      <c r="AN276" s="19" t="e">
        <f t="shared" si="44"/>
        <v>#N/A</v>
      </c>
      <c r="AO276" s="19" t="e">
        <f t="shared" si="45"/>
        <v>#N/A</v>
      </c>
      <c r="AP276" s="19" t="e">
        <f t="shared" si="46"/>
        <v>#N/A</v>
      </c>
      <c r="AQ276" s="22">
        <f t="shared" si="47"/>
        <v>0</v>
      </c>
      <c r="AR276" s="22">
        <f t="shared" si="48"/>
        <v>0</v>
      </c>
      <c r="AS276" s="22">
        <f>IF(AND(AQ276&gt;=Inputs!$B$15,D276=2),MAX(C276,Inputs!$B$15),AQ276)</f>
        <v>0</v>
      </c>
      <c r="AT276" s="22">
        <f>IF(AND(AR276&gt;=Inputs!$B$15,D276=2),MAX(C276,Inputs!$B$15),AR276)</f>
        <v>0</v>
      </c>
      <c r="AU276" s="22">
        <f>IF(AND(AS276&gt;=Inputs!$B$16,D276&lt;4),MAX(C276,Inputs!$B$16),AS276)</f>
        <v>0</v>
      </c>
      <c r="AV276" s="22">
        <f>IF(AND(AT276&gt;=Inputs!$B$16,D276&lt;4),MAX(C276,Inputs!$B$16),AT276)</f>
        <v>0</v>
      </c>
      <c r="AW276" s="20">
        <f>IF(AU276&gt;Inputs!$B$17,Inputs!$B$17,AU276)</f>
        <v>0</v>
      </c>
      <c r="AX276" s="20">
        <f>IF(AV276&gt;Inputs!$B$17,Inputs!$B$17,AV276)</f>
        <v>0</v>
      </c>
    </row>
    <row r="277" spans="1:50" x14ac:dyDescent="0.25">
      <c r="A277" s="1">
        <f>Levels!A278</f>
        <v>0</v>
      </c>
      <c r="B277" s="1">
        <f>Levels!B278</f>
        <v>0</v>
      </c>
      <c r="C277" s="15">
        <f>IF(AND(E277=0,F277=1),Levels!C278,'2014-2015'!AW277)</f>
        <v>0</v>
      </c>
      <c r="D277" s="1">
        <f>Levels!G278</f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 t="e">
        <f>Levels!AF278</f>
        <v>#N/A</v>
      </c>
      <c r="K277" s="1" t="e">
        <f>Levels!AG278</f>
        <v>#N/A</v>
      </c>
      <c r="L277" s="1" t="e">
        <f t="shared" si="49"/>
        <v>#N/A</v>
      </c>
      <c r="M277" s="19">
        <f>IF(D277=1,Inputs!$J$25,IF(D277=2,Inputs!$J$26,IF(D277=3,Inputs!$J$27,IF(D277=4,Inputs!$J$28,0))))</f>
        <v>0</v>
      </c>
      <c r="N277" s="19">
        <f>IF(D277=1,Inputs!$J$42,IF(D277=2,Inputs!$J$43,IF(D277=3,Inputs!$J$44,IF(D277=4,Inputs!$J$45,0))))</f>
        <v>0</v>
      </c>
      <c r="O277" s="19">
        <f>IF(D277=1,Inputs!$K$25,IF(D277=2,Inputs!$K$26,IF(D277=3,Inputs!$K$27,IF(D277=4,Inputs!$K$28,0))))</f>
        <v>0</v>
      </c>
      <c r="P277" s="19">
        <f>IF(D277=1,Inputs!$K$42,IF(D277=2,Inputs!$K$43,IF(D277=3,Inputs!$K$44,IF(D277=4,Inputs!$K$45,0))))</f>
        <v>0</v>
      </c>
      <c r="Q277" s="19">
        <f>IF(AND(D277=1,G277=1),Inputs!$L$25,IF(AND(D277=2,G277=1),Inputs!$L$26,IF(AND(D277=3,G277=1),Inputs!$L$27,IF(AND(D277=4,G277=1),Inputs!$L$28,0))))</f>
        <v>0</v>
      </c>
      <c r="R277" s="19">
        <f>IF(AND(D277=1,G277=1),Inputs!$L$42,IF(AND(D277=2,G277=1),Inputs!$L$43,IF(AND(D277=3,G277=1),Inputs!$L$44,IF(AND(D277=4,G277=1),Inputs!$L$45,0))))</f>
        <v>0</v>
      </c>
      <c r="S277" s="19">
        <f>IF(AND(D277=1,H277=1),Inputs!$M$25,IF(AND(D277=2,H277=1),Inputs!$M$26,IF(AND(D277=3,H277=1),Inputs!$M$27,IF(AND(D277=4,H277=1),Inputs!$M$28,0))))</f>
        <v>0</v>
      </c>
      <c r="T277" s="19">
        <f>IF(AND(D277=1,H277=1),Inputs!$M$42,IF(AND(D277=2,H277=1),Inputs!$M$43,IF(AND(D277=3,H277=1),Inputs!$M$44,IF(AND(D277=4,H277=1),Inputs!$M$45,0))))</f>
        <v>0</v>
      </c>
      <c r="U277" s="19">
        <f>IF(AND(D277=1,I277=1),Inputs!$N$25,IF(AND(D277=2,I277=1),Inputs!$N$26,IF(AND(D277=3,I277=1),Inputs!$N$27,IF(AND(D277=4,I277=1),Inputs!$N$28,0))))</f>
        <v>0</v>
      </c>
      <c r="V277" s="19">
        <f>IF(AND(D277=1,I277=1),Inputs!$N$42,IF(AND(D277=2,I277=1),Inputs!$N$43,IF(AND(D277=3,I277=1),Inputs!$N$44,IF(AND(D277=4,I277=1),Inputs!$N$45,0))))</f>
        <v>0</v>
      </c>
      <c r="W277" s="19">
        <f>IF(D277=1,Inputs!$J$34,IF(D277=2,Inputs!$J$35,IF(D277=3,Inputs!$J$36,IF(D277=4,Inputs!$J$37,0))))</f>
        <v>0</v>
      </c>
      <c r="X277" s="19">
        <f>IF(D277=1,Inputs!$J$51,IF(D277=2,Inputs!$J$52,IF(D277=3,Inputs!$J$53,IF(D277=4,Inputs!$J$54,0))))</f>
        <v>0</v>
      </c>
      <c r="Y277" s="19">
        <f>IF(D277=1,Inputs!$K$34,IF(D277=2,Inputs!$K$35,IF(D277=3,Inputs!$K$36,IF(D277=4,Inputs!$K$37,0))))</f>
        <v>0</v>
      </c>
      <c r="Z277" s="19">
        <f>IF(D277=1,Inputs!$K$51,IF(D277=2,Inputs!$K$52,IF(D277=3,Inputs!$K$53,IF(D277=4,Inputs!$K$54,0))))</f>
        <v>0</v>
      </c>
      <c r="AA277" s="19">
        <f>IF(AND(D277=1,G277=1),Inputs!$L$34,IF(AND(D277=2,G277=1),Inputs!$L$35,IF(AND(D277=3,G277=1),Inputs!$L$36,IF(AND(D277=4,G277=1),Inputs!$L$37,0))))</f>
        <v>0</v>
      </c>
      <c r="AB277" s="19">
        <f>IF(AND(D277=1,G277=1),Inputs!$L$51,IF(AND(D277=2,G277=1),Inputs!$L$52,IF(AND(D277=3,G277=1),Inputs!$L$53,IF(AND(D277=4,G277=1),Inputs!$L$54,0))))</f>
        <v>0</v>
      </c>
      <c r="AC277" s="19">
        <f>IF(AND(D277=1,H277=1),Inputs!$M$34,IF(AND(D277=2,H277=1),Inputs!$M$35,IF(AND(D277=3,H277=1),Inputs!$M$36,IF(AND(D277=4,H277=1),Inputs!$M$37,0))))</f>
        <v>0</v>
      </c>
      <c r="AD277" s="19">
        <f>IF(AND(D277=1,H277=1),Inputs!$M$51,IF(AND(D277=2,H277=1),Inputs!$M$52,IF(AND(D277=3,H277=1),Inputs!$M$53,IF(AND(D277=4,H277=1),Inputs!$M$54,0))))</f>
        <v>0</v>
      </c>
      <c r="AE277" s="19">
        <f>IF(AND(D277=1,I277=1),Inputs!$N$34,IF(AND(D277=2,I277=1),Inputs!$N$35,IF(AND(D277=3,I277=1),Inputs!$N$36,IF(AND(D277=4,I277=1),Inputs!$N$37,0))))</f>
        <v>0</v>
      </c>
      <c r="AF277" s="19">
        <f>IF(AND(D277=1,I277=1),Inputs!$N$51,IF(AND(D277=2,I277=1),Inputs!$N$52,IF(AND(D277=3,I277=1),Inputs!$N$53,IF(AND(D277=4,I277=1),Inputs!$N$54,0))))</f>
        <v>0</v>
      </c>
      <c r="AG277" s="19" t="e">
        <f t="shared" si="50"/>
        <v>#N/A</v>
      </c>
      <c r="AH277" s="19" t="e">
        <f t="shared" si="51"/>
        <v>#N/A</v>
      </c>
      <c r="AI277" s="19" t="e">
        <f t="shared" si="52"/>
        <v>#N/A</v>
      </c>
      <c r="AJ277" s="19" t="e">
        <f>IF(K277=2,Inputs!$B$7,IF(K277=3,Inputs!$B$8,IF(K277=4,Inputs!$B$9,IF(K277=5,Inputs!$B$10,IF(K277=6,Inputs!$B$11)))))</f>
        <v>#N/A</v>
      </c>
      <c r="AK277" s="19">
        <f>Inputs!$B$65+C277</f>
        <v>500</v>
      </c>
      <c r="AL277" s="19" t="e">
        <f t="shared" si="53"/>
        <v>#N/A</v>
      </c>
      <c r="AM277" s="19" t="e">
        <f t="shared" si="54"/>
        <v>#N/A</v>
      </c>
      <c r="AN277" s="19" t="e">
        <f t="shared" si="44"/>
        <v>#N/A</v>
      </c>
      <c r="AO277" s="19" t="e">
        <f t="shared" si="45"/>
        <v>#N/A</v>
      </c>
      <c r="AP277" s="19" t="e">
        <f t="shared" si="46"/>
        <v>#N/A</v>
      </c>
      <c r="AQ277" s="22">
        <f t="shared" si="47"/>
        <v>0</v>
      </c>
      <c r="AR277" s="22">
        <f t="shared" si="48"/>
        <v>0</v>
      </c>
      <c r="AS277" s="22">
        <f>IF(AND(AQ277&gt;=Inputs!$B$15,D277=2),MAX(C277,Inputs!$B$15),AQ277)</f>
        <v>0</v>
      </c>
      <c r="AT277" s="22">
        <f>IF(AND(AR277&gt;=Inputs!$B$15,D277=2),MAX(C277,Inputs!$B$15),AR277)</f>
        <v>0</v>
      </c>
      <c r="AU277" s="22">
        <f>IF(AND(AS277&gt;=Inputs!$B$16,D277&lt;4),MAX(C277,Inputs!$B$16),AS277)</f>
        <v>0</v>
      </c>
      <c r="AV277" s="22">
        <f>IF(AND(AT277&gt;=Inputs!$B$16,D277&lt;4),MAX(C277,Inputs!$B$16),AT277)</f>
        <v>0</v>
      </c>
      <c r="AW277" s="20">
        <f>IF(AU277&gt;Inputs!$B$17,Inputs!$B$17,AU277)</f>
        <v>0</v>
      </c>
      <c r="AX277" s="20">
        <f>IF(AV277&gt;Inputs!$B$17,Inputs!$B$17,AV277)</f>
        <v>0</v>
      </c>
    </row>
    <row r="278" spans="1:50" x14ac:dyDescent="0.25">
      <c r="A278" s="1">
        <f>Levels!A279</f>
        <v>0</v>
      </c>
      <c r="B278" s="1">
        <f>Levels!B279</f>
        <v>0</v>
      </c>
      <c r="C278" s="15">
        <f>IF(AND(E278=0,F278=1),Levels!C279,'2014-2015'!AW278)</f>
        <v>0</v>
      </c>
      <c r="D278" s="1">
        <f>Levels!G279</f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 t="e">
        <f>Levels!AF279</f>
        <v>#N/A</v>
      </c>
      <c r="K278" s="1" t="e">
        <f>Levels!AG279</f>
        <v>#N/A</v>
      </c>
      <c r="L278" s="1" t="e">
        <f t="shared" si="49"/>
        <v>#N/A</v>
      </c>
      <c r="M278" s="19">
        <f>IF(D278=1,Inputs!$J$25,IF(D278=2,Inputs!$J$26,IF(D278=3,Inputs!$J$27,IF(D278=4,Inputs!$J$28,0))))</f>
        <v>0</v>
      </c>
      <c r="N278" s="19">
        <f>IF(D278=1,Inputs!$J$42,IF(D278=2,Inputs!$J$43,IF(D278=3,Inputs!$J$44,IF(D278=4,Inputs!$J$45,0))))</f>
        <v>0</v>
      </c>
      <c r="O278" s="19">
        <f>IF(D278=1,Inputs!$K$25,IF(D278=2,Inputs!$K$26,IF(D278=3,Inputs!$K$27,IF(D278=4,Inputs!$K$28,0))))</f>
        <v>0</v>
      </c>
      <c r="P278" s="19">
        <f>IF(D278=1,Inputs!$K$42,IF(D278=2,Inputs!$K$43,IF(D278=3,Inputs!$K$44,IF(D278=4,Inputs!$K$45,0))))</f>
        <v>0</v>
      </c>
      <c r="Q278" s="19">
        <f>IF(AND(D278=1,G278=1),Inputs!$L$25,IF(AND(D278=2,G278=1),Inputs!$L$26,IF(AND(D278=3,G278=1),Inputs!$L$27,IF(AND(D278=4,G278=1),Inputs!$L$28,0))))</f>
        <v>0</v>
      </c>
      <c r="R278" s="19">
        <f>IF(AND(D278=1,G278=1),Inputs!$L$42,IF(AND(D278=2,G278=1),Inputs!$L$43,IF(AND(D278=3,G278=1),Inputs!$L$44,IF(AND(D278=4,G278=1),Inputs!$L$45,0))))</f>
        <v>0</v>
      </c>
      <c r="S278" s="19">
        <f>IF(AND(D278=1,H278=1),Inputs!$M$25,IF(AND(D278=2,H278=1),Inputs!$M$26,IF(AND(D278=3,H278=1),Inputs!$M$27,IF(AND(D278=4,H278=1),Inputs!$M$28,0))))</f>
        <v>0</v>
      </c>
      <c r="T278" s="19">
        <f>IF(AND(D278=1,H278=1),Inputs!$M$42,IF(AND(D278=2,H278=1),Inputs!$M$43,IF(AND(D278=3,H278=1),Inputs!$M$44,IF(AND(D278=4,H278=1),Inputs!$M$45,0))))</f>
        <v>0</v>
      </c>
      <c r="U278" s="19">
        <f>IF(AND(D278=1,I278=1),Inputs!$N$25,IF(AND(D278=2,I278=1),Inputs!$N$26,IF(AND(D278=3,I278=1),Inputs!$N$27,IF(AND(D278=4,I278=1),Inputs!$N$28,0))))</f>
        <v>0</v>
      </c>
      <c r="V278" s="19">
        <f>IF(AND(D278=1,I278=1),Inputs!$N$42,IF(AND(D278=2,I278=1),Inputs!$N$43,IF(AND(D278=3,I278=1),Inputs!$N$44,IF(AND(D278=4,I278=1),Inputs!$N$45,0))))</f>
        <v>0</v>
      </c>
      <c r="W278" s="19">
        <f>IF(D278=1,Inputs!$J$34,IF(D278=2,Inputs!$J$35,IF(D278=3,Inputs!$J$36,IF(D278=4,Inputs!$J$37,0))))</f>
        <v>0</v>
      </c>
      <c r="X278" s="19">
        <f>IF(D278=1,Inputs!$J$51,IF(D278=2,Inputs!$J$52,IF(D278=3,Inputs!$J$53,IF(D278=4,Inputs!$J$54,0))))</f>
        <v>0</v>
      </c>
      <c r="Y278" s="19">
        <f>IF(D278=1,Inputs!$K$34,IF(D278=2,Inputs!$K$35,IF(D278=3,Inputs!$K$36,IF(D278=4,Inputs!$K$37,0))))</f>
        <v>0</v>
      </c>
      <c r="Z278" s="19">
        <f>IF(D278=1,Inputs!$K$51,IF(D278=2,Inputs!$K$52,IF(D278=3,Inputs!$K$53,IF(D278=4,Inputs!$K$54,0))))</f>
        <v>0</v>
      </c>
      <c r="AA278" s="19">
        <f>IF(AND(D278=1,G278=1),Inputs!$L$34,IF(AND(D278=2,G278=1),Inputs!$L$35,IF(AND(D278=3,G278=1),Inputs!$L$36,IF(AND(D278=4,G278=1),Inputs!$L$37,0))))</f>
        <v>0</v>
      </c>
      <c r="AB278" s="19">
        <f>IF(AND(D278=1,G278=1),Inputs!$L$51,IF(AND(D278=2,G278=1),Inputs!$L$52,IF(AND(D278=3,G278=1),Inputs!$L$53,IF(AND(D278=4,G278=1),Inputs!$L$54,0))))</f>
        <v>0</v>
      </c>
      <c r="AC278" s="19">
        <f>IF(AND(D278=1,H278=1),Inputs!$M$34,IF(AND(D278=2,H278=1),Inputs!$M$35,IF(AND(D278=3,H278=1),Inputs!$M$36,IF(AND(D278=4,H278=1),Inputs!$M$37,0))))</f>
        <v>0</v>
      </c>
      <c r="AD278" s="19">
        <f>IF(AND(D278=1,H278=1),Inputs!$M$51,IF(AND(D278=2,H278=1),Inputs!$M$52,IF(AND(D278=3,H278=1),Inputs!$M$53,IF(AND(D278=4,H278=1),Inputs!$M$54,0))))</f>
        <v>0</v>
      </c>
      <c r="AE278" s="19">
        <f>IF(AND(D278=1,I278=1),Inputs!$N$34,IF(AND(D278=2,I278=1),Inputs!$N$35,IF(AND(D278=3,I278=1),Inputs!$N$36,IF(AND(D278=4,I278=1),Inputs!$N$37,0))))</f>
        <v>0</v>
      </c>
      <c r="AF278" s="19">
        <f>IF(AND(D278=1,I278=1),Inputs!$N$51,IF(AND(D278=2,I278=1),Inputs!$N$52,IF(AND(D278=3,I278=1),Inputs!$N$53,IF(AND(D278=4,I278=1),Inputs!$N$54,0))))</f>
        <v>0</v>
      </c>
      <c r="AG278" s="19" t="e">
        <f t="shared" si="50"/>
        <v>#N/A</v>
      </c>
      <c r="AH278" s="19" t="e">
        <f t="shared" si="51"/>
        <v>#N/A</v>
      </c>
      <c r="AI278" s="19" t="e">
        <f t="shared" si="52"/>
        <v>#N/A</v>
      </c>
      <c r="AJ278" s="19" t="e">
        <f>IF(K278=2,Inputs!$B$7,IF(K278=3,Inputs!$B$8,IF(K278=4,Inputs!$B$9,IF(K278=5,Inputs!$B$10,IF(K278=6,Inputs!$B$11)))))</f>
        <v>#N/A</v>
      </c>
      <c r="AK278" s="19">
        <f>Inputs!$B$65+C278</f>
        <v>500</v>
      </c>
      <c r="AL278" s="19" t="e">
        <f t="shared" si="53"/>
        <v>#N/A</v>
      </c>
      <c r="AM278" s="19" t="e">
        <f t="shared" si="54"/>
        <v>#N/A</v>
      </c>
      <c r="AN278" s="19" t="e">
        <f t="shared" si="44"/>
        <v>#N/A</v>
      </c>
      <c r="AO278" s="19" t="e">
        <f t="shared" si="45"/>
        <v>#N/A</v>
      </c>
      <c r="AP278" s="19" t="e">
        <f t="shared" si="46"/>
        <v>#N/A</v>
      </c>
      <c r="AQ278" s="22">
        <f t="shared" si="47"/>
        <v>0</v>
      </c>
      <c r="AR278" s="22">
        <f t="shared" si="48"/>
        <v>0</v>
      </c>
      <c r="AS278" s="22">
        <f>IF(AND(AQ278&gt;=Inputs!$B$15,D278=2),MAX(C278,Inputs!$B$15),AQ278)</f>
        <v>0</v>
      </c>
      <c r="AT278" s="22">
        <f>IF(AND(AR278&gt;=Inputs!$B$15,D278=2),MAX(C278,Inputs!$B$15),AR278)</f>
        <v>0</v>
      </c>
      <c r="AU278" s="22">
        <f>IF(AND(AS278&gt;=Inputs!$B$16,D278&lt;4),MAX(C278,Inputs!$B$16),AS278)</f>
        <v>0</v>
      </c>
      <c r="AV278" s="22">
        <f>IF(AND(AT278&gt;=Inputs!$B$16,D278&lt;4),MAX(C278,Inputs!$B$16),AT278)</f>
        <v>0</v>
      </c>
      <c r="AW278" s="20">
        <f>IF(AU278&gt;Inputs!$B$17,Inputs!$B$17,AU278)</f>
        <v>0</v>
      </c>
      <c r="AX278" s="20">
        <f>IF(AV278&gt;Inputs!$B$17,Inputs!$B$17,AV278)</f>
        <v>0</v>
      </c>
    </row>
    <row r="279" spans="1:50" x14ac:dyDescent="0.25">
      <c r="A279" s="1">
        <f>Levels!A280</f>
        <v>0</v>
      </c>
      <c r="B279" s="1">
        <f>Levels!B280</f>
        <v>0</v>
      </c>
      <c r="C279" s="15">
        <f>IF(AND(E279=0,F279=1),Levels!C280,'2014-2015'!AW279)</f>
        <v>0</v>
      </c>
      <c r="D279" s="1">
        <f>Levels!G280</f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 t="e">
        <f>Levels!AF280</f>
        <v>#N/A</v>
      </c>
      <c r="K279" s="1" t="e">
        <f>Levels!AG280</f>
        <v>#N/A</v>
      </c>
      <c r="L279" s="1" t="e">
        <f t="shared" si="49"/>
        <v>#N/A</v>
      </c>
      <c r="M279" s="19">
        <f>IF(D279=1,Inputs!$J$25,IF(D279=2,Inputs!$J$26,IF(D279=3,Inputs!$J$27,IF(D279=4,Inputs!$J$28,0))))</f>
        <v>0</v>
      </c>
      <c r="N279" s="19">
        <f>IF(D279=1,Inputs!$J$42,IF(D279=2,Inputs!$J$43,IF(D279=3,Inputs!$J$44,IF(D279=4,Inputs!$J$45,0))))</f>
        <v>0</v>
      </c>
      <c r="O279" s="19">
        <f>IF(D279=1,Inputs!$K$25,IF(D279=2,Inputs!$K$26,IF(D279=3,Inputs!$K$27,IF(D279=4,Inputs!$K$28,0))))</f>
        <v>0</v>
      </c>
      <c r="P279" s="19">
        <f>IF(D279=1,Inputs!$K$42,IF(D279=2,Inputs!$K$43,IF(D279=3,Inputs!$K$44,IF(D279=4,Inputs!$K$45,0))))</f>
        <v>0</v>
      </c>
      <c r="Q279" s="19">
        <f>IF(AND(D279=1,G279=1),Inputs!$L$25,IF(AND(D279=2,G279=1),Inputs!$L$26,IF(AND(D279=3,G279=1),Inputs!$L$27,IF(AND(D279=4,G279=1),Inputs!$L$28,0))))</f>
        <v>0</v>
      </c>
      <c r="R279" s="19">
        <f>IF(AND(D279=1,G279=1),Inputs!$L$42,IF(AND(D279=2,G279=1),Inputs!$L$43,IF(AND(D279=3,G279=1),Inputs!$L$44,IF(AND(D279=4,G279=1),Inputs!$L$45,0))))</f>
        <v>0</v>
      </c>
      <c r="S279" s="19">
        <f>IF(AND(D279=1,H279=1),Inputs!$M$25,IF(AND(D279=2,H279=1),Inputs!$M$26,IF(AND(D279=3,H279=1),Inputs!$M$27,IF(AND(D279=4,H279=1),Inputs!$M$28,0))))</f>
        <v>0</v>
      </c>
      <c r="T279" s="19">
        <f>IF(AND(D279=1,H279=1),Inputs!$M$42,IF(AND(D279=2,H279=1),Inputs!$M$43,IF(AND(D279=3,H279=1),Inputs!$M$44,IF(AND(D279=4,H279=1),Inputs!$M$45,0))))</f>
        <v>0</v>
      </c>
      <c r="U279" s="19">
        <f>IF(AND(D279=1,I279=1),Inputs!$N$25,IF(AND(D279=2,I279=1),Inputs!$N$26,IF(AND(D279=3,I279=1),Inputs!$N$27,IF(AND(D279=4,I279=1),Inputs!$N$28,0))))</f>
        <v>0</v>
      </c>
      <c r="V279" s="19">
        <f>IF(AND(D279=1,I279=1),Inputs!$N$42,IF(AND(D279=2,I279=1),Inputs!$N$43,IF(AND(D279=3,I279=1),Inputs!$N$44,IF(AND(D279=4,I279=1),Inputs!$N$45,0))))</f>
        <v>0</v>
      </c>
      <c r="W279" s="19">
        <f>IF(D279=1,Inputs!$J$34,IF(D279=2,Inputs!$J$35,IF(D279=3,Inputs!$J$36,IF(D279=4,Inputs!$J$37,0))))</f>
        <v>0</v>
      </c>
      <c r="X279" s="19">
        <f>IF(D279=1,Inputs!$J$51,IF(D279=2,Inputs!$J$52,IF(D279=3,Inputs!$J$53,IF(D279=4,Inputs!$J$54,0))))</f>
        <v>0</v>
      </c>
      <c r="Y279" s="19">
        <f>IF(D279=1,Inputs!$K$34,IF(D279=2,Inputs!$K$35,IF(D279=3,Inputs!$K$36,IF(D279=4,Inputs!$K$37,0))))</f>
        <v>0</v>
      </c>
      <c r="Z279" s="19">
        <f>IF(D279=1,Inputs!$K$51,IF(D279=2,Inputs!$K$52,IF(D279=3,Inputs!$K$53,IF(D279=4,Inputs!$K$54,0))))</f>
        <v>0</v>
      </c>
      <c r="AA279" s="19">
        <f>IF(AND(D279=1,G279=1),Inputs!$L$34,IF(AND(D279=2,G279=1),Inputs!$L$35,IF(AND(D279=3,G279=1),Inputs!$L$36,IF(AND(D279=4,G279=1),Inputs!$L$37,0))))</f>
        <v>0</v>
      </c>
      <c r="AB279" s="19">
        <f>IF(AND(D279=1,G279=1),Inputs!$L$51,IF(AND(D279=2,G279=1),Inputs!$L$52,IF(AND(D279=3,G279=1),Inputs!$L$53,IF(AND(D279=4,G279=1),Inputs!$L$54,0))))</f>
        <v>0</v>
      </c>
      <c r="AC279" s="19">
        <f>IF(AND(D279=1,H279=1),Inputs!$M$34,IF(AND(D279=2,H279=1),Inputs!$M$35,IF(AND(D279=3,H279=1),Inputs!$M$36,IF(AND(D279=4,H279=1),Inputs!$M$37,0))))</f>
        <v>0</v>
      </c>
      <c r="AD279" s="19">
        <f>IF(AND(D279=1,H279=1),Inputs!$M$51,IF(AND(D279=2,H279=1),Inputs!$M$52,IF(AND(D279=3,H279=1),Inputs!$M$53,IF(AND(D279=4,H279=1),Inputs!$M$54,0))))</f>
        <v>0</v>
      </c>
      <c r="AE279" s="19">
        <f>IF(AND(D279=1,I279=1),Inputs!$N$34,IF(AND(D279=2,I279=1),Inputs!$N$35,IF(AND(D279=3,I279=1),Inputs!$N$36,IF(AND(D279=4,I279=1),Inputs!$N$37,0))))</f>
        <v>0</v>
      </c>
      <c r="AF279" s="19">
        <f>IF(AND(D279=1,I279=1),Inputs!$N$51,IF(AND(D279=2,I279=1),Inputs!$N$52,IF(AND(D279=3,I279=1),Inputs!$N$53,IF(AND(D279=4,I279=1),Inputs!$N$54,0))))</f>
        <v>0</v>
      </c>
      <c r="AG279" s="19" t="e">
        <f t="shared" si="50"/>
        <v>#N/A</v>
      </c>
      <c r="AH279" s="19" t="e">
        <f t="shared" si="51"/>
        <v>#N/A</v>
      </c>
      <c r="AI279" s="19" t="e">
        <f t="shared" si="52"/>
        <v>#N/A</v>
      </c>
      <c r="AJ279" s="19" t="e">
        <f>IF(K279=2,Inputs!$B$7,IF(K279=3,Inputs!$B$8,IF(K279=4,Inputs!$B$9,IF(K279=5,Inputs!$B$10,IF(K279=6,Inputs!$B$11)))))</f>
        <v>#N/A</v>
      </c>
      <c r="AK279" s="19">
        <f>Inputs!$B$65+C279</f>
        <v>500</v>
      </c>
      <c r="AL279" s="19" t="e">
        <f t="shared" si="53"/>
        <v>#N/A</v>
      </c>
      <c r="AM279" s="19" t="e">
        <f t="shared" si="54"/>
        <v>#N/A</v>
      </c>
      <c r="AN279" s="19" t="e">
        <f t="shared" si="44"/>
        <v>#N/A</v>
      </c>
      <c r="AO279" s="19" t="e">
        <f t="shared" si="45"/>
        <v>#N/A</v>
      </c>
      <c r="AP279" s="19" t="e">
        <f t="shared" si="46"/>
        <v>#N/A</v>
      </c>
      <c r="AQ279" s="22">
        <f t="shared" si="47"/>
        <v>0</v>
      </c>
      <c r="AR279" s="22">
        <f t="shared" si="48"/>
        <v>0</v>
      </c>
      <c r="AS279" s="22">
        <f>IF(AND(AQ279&gt;=Inputs!$B$15,D279=2),MAX(C279,Inputs!$B$15),AQ279)</f>
        <v>0</v>
      </c>
      <c r="AT279" s="22">
        <f>IF(AND(AR279&gt;=Inputs!$B$15,D279=2),MAX(C279,Inputs!$B$15),AR279)</f>
        <v>0</v>
      </c>
      <c r="AU279" s="22">
        <f>IF(AND(AS279&gt;=Inputs!$B$16,D279&lt;4),MAX(C279,Inputs!$B$16),AS279)</f>
        <v>0</v>
      </c>
      <c r="AV279" s="22">
        <f>IF(AND(AT279&gt;=Inputs!$B$16,D279&lt;4),MAX(C279,Inputs!$B$16),AT279)</f>
        <v>0</v>
      </c>
      <c r="AW279" s="20">
        <f>IF(AU279&gt;Inputs!$B$17,Inputs!$B$17,AU279)</f>
        <v>0</v>
      </c>
      <c r="AX279" s="20">
        <f>IF(AV279&gt;Inputs!$B$17,Inputs!$B$17,AV279)</f>
        <v>0</v>
      </c>
    </row>
    <row r="280" spans="1:50" x14ac:dyDescent="0.25">
      <c r="A280" s="1">
        <f>Levels!A281</f>
        <v>0</v>
      </c>
      <c r="B280" s="1">
        <f>Levels!B281</f>
        <v>0</v>
      </c>
      <c r="C280" s="15">
        <f>IF(AND(E280=0,F280=1),Levels!C281,'2014-2015'!AW280)</f>
        <v>0</v>
      </c>
      <c r="D280" s="1">
        <f>Levels!G281</f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 t="e">
        <f>Levels!AF281</f>
        <v>#N/A</v>
      </c>
      <c r="K280" s="1" t="e">
        <f>Levels!AG281</f>
        <v>#N/A</v>
      </c>
      <c r="L280" s="1" t="e">
        <f t="shared" si="49"/>
        <v>#N/A</v>
      </c>
      <c r="M280" s="19">
        <f>IF(D280=1,Inputs!$J$25,IF(D280=2,Inputs!$J$26,IF(D280=3,Inputs!$J$27,IF(D280=4,Inputs!$J$28,0))))</f>
        <v>0</v>
      </c>
      <c r="N280" s="19">
        <f>IF(D280=1,Inputs!$J$42,IF(D280=2,Inputs!$J$43,IF(D280=3,Inputs!$J$44,IF(D280=4,Inputs!$J$45,0))))</f>
        <v>0</v>
      </c>
      <c r="O280" s="19">
        <f>IF(D280=1,Inputs!$K$25,IF(D280=2,Inputs!$K$26,IF(D280=3,Inputs!$K$27,IF(D280=4,Inputs!$K$28,0))))</f>
        <v>0</v>
      </c>
      <c r="P280" s="19">
        <f>IF(D280=1,Inputs!$K$42,IF(D280=2,Inputs!$K$43,IF(D280=3,Inputs!$K$44,IF(D280=4,Inputs!$K$45,0))))</f>
        <v>0</v>
      </c>
      <c r="Q280" s="19">
        <f>IF(AND(D280=1,G280=1),Inputs!$L$25,IF(AND(D280=2,G280=1),Inputs!$L$26,IF(AND(D280=3,G280=1),Inputs!$L$27,IF(AND(D280=4,G280=1),Inputs!$L$28,0))))</f>
        <v>0</v>
      </c>
      <c r="R280" s="19">
        <f>IF(AND(D280=1,G280=1),Inputs!$L$42,IF(AND(D280=2,G280=1),Inputs!$L$43,IF(AND(D280=3,G280=1),Inputs!$L$44,IF(AND(D280=4,G280=1),Inputs!$L$45,0))))</f>
        <v>0</v>
      </c>
      <c r="S280" s="19">
        <f>IF(AND(D280=1,H280=1),Inputs!$M$25,IF(AND(D280=2,H280=1),Inputs!$M$26,IF(AND(D280=3,H280=1),Inputs!$M$27,IF(AND(D280=4,H280=1),Inputs!$M$28,0))))</f>
        <v>0</v>
      </c>
      <c r="T280" s="19">
        <f>IF(AND(D280=1,H280=1),Inputs!$M$42,IF(AND(D280=2,H280=1),Inputs!$M$43,IF(AND(D280=3,H280=1),Inputs!$M$44,IF(AND(D280=4,H280=1),Inputs!$M$45,0))))</f>
        <v>0</v>
      </c>
      <c r="U280" s="19">
        <f>IF(AND(D280=1,I280=1),Inputs!$N$25,IF(AND(D280=2,I280=1),Inputs!$N$26,IF(AND(D280=3,I280=1),Inputs!$N$27,IF(AND(D280=4,I280=1),Inputs!$N$28,0))))</f>
        <v>0</v>
      </c>
      <c r="V280" s="19">
        <f>IF(AND(D280=1,I280=1),Inputs!$N$42,IF(AND(D280=2,I280=1),Inputs!$N$43,IF(AND(D280=3,I280=1),Inputs!$N$44,IF(AND(D280=4,I280=1),Inputs!$N$45,0))))</f>
        <v>0</v>
      </c>
      <c r="W280" s="19">
        <f>IF(D280=1,Inputs!$J$34,IF(D280=2,Inputs!$J$35,IF(D280=3,Inputs!$J$36,IF(D280=4,Inputs!$J$37,0))))</f>
        <v>0</v>
      </c>
      <c r="X280" s="19">
        <f>IF(D280=1,Inputs!$J$51,IF(D280=2,Inputs!$J$52,IF(D280=3,Inputs!$J$53,IF(D280=4,Inputs!$J$54,0))))</f>
        <v>0</v>
      </c>
      <c r="Y280" s="19">
        <f>IF(D280=1,Inputs!$K$34,IF(D280=2,Inputs!$K$35,IF(D280=3,Inputs!$K$36,IF(D280=4,Inputs!$K$37,0))))</f>
        <v>0</v>
      </c>
      <c r="Z280" s="19">
        <f>IF(D280=1,Inputs!$K$51,IF(D280=2,Inputs!$K$52,IF(D280=3,Inputs!$K$53,IF(D280=4,Inputs!$K$54,0))))</f>
        <v>0</v>
      </c>
      <c r="AA280" s="19">
        <f>IF(AND(D280=1,G280=1),Inputs!$L$34,IF(AND(D280=2,G280=1),Inputs!$L$35,IF(AND(D280=3,G280=1),Inputs!$L$36,IF(AND(D280=4,G280=1),Inputs!$L$37,0))))</f>
        <v>0</v>
      </c>
      <c r="AB280" s="19">
        <f>IF(AND(D280=1,G280=1),Inputs!$L$51,IF(AND(D280=2,G280=1),Inputs!$L$52,IF(AND(D280=3,G280=1),Inputs!$L$53,IF(AND(D280=4,G280=1),Inputs!$L$54,0))))</f>
        <v>0</v>
      </c>
      <c r="AC280" s="19">
        <f>IF(AND(D280=1,H280=1),Inputs!$M$34,IF(AND(D280=2,H280=1),Inputs!$M$35,IF(AND(D280=3,H280=1),Inputs!$M$36,IF(AND(D280=4,H280=1),Inputs!$M$37,0))))</f>
        <v>0</v>
      </c>
      <c r="AD280" s="19">
        <f>IF(AND(D280=1,H280=1),Inputs!$M$51,IF(AND(D280=2,H280=1),Inputs!$M$52,IF(AND(D280=3,H280=1),Inputs!$M$53,IF(AND(D280=4,H280=1),Inputs!$M$54,0))))</f>
        <v>0</v>
      </c>
      <c r="AE280" s="19">
        <f>IF(AND(D280=1,I280=1),Inputs!$N$34,IF(AND(D280=2,I280=1),Inputs!$N$35,IF(AND(D280=3,I280=1),Inputs!$N$36,IF(AND(D280=4,I280=1),Inputs!$N$37,0))))</f>
        <v>0</v>
      </c>
      <c r="AF280" s="19">
        <f>IF(AND(D280=1,I280=1),Inputs!$N$51,IF(AND(D280=2,I280=1),Inputs!$N$52,IF(AND(D280=3,I280=1),Inputs!$N$53,IF(AND(D280=4,I280=1),Inputs!$N$54,0))))</f>
        <v>0</v>
      </c>
      <c r="AG280" s="19" t="e">
        <f t="shared" si="50"/>
        <v>#N/A</v>
      </c>
      <c r="AH280" s="19" t="e">
        <f t="shared" si="51"/>
        <v>#N/A</v>
      </c>
      <c r="AI280" s="19" t="e">
        <f t="shared" si="52"/>
        <v>#N/A</v>
      </c>
      <c r="AJ280" s="19" t="e">
        <f>IF(K280=2,Inputs!$B$7,IF(K280=3,Inputs!$B$8,IF(K280=4,Inputs!$B$9,IF(K280=5,Inputs!$B$10,IF(K280=6,Inputs!$B$11)))))</f>
        <v>#N/A</v>
      </c>
      <c r="AK280" s="19">
        <f>Inputs!$B$65+C280</f>
        <v>500</v>
      </c>
      <c r="AL280" s="19" t="e">
        <f t="shared" si="53"/>
        <v>#N/A</v>
      </c>
      <c r="AM280" s="19" t="e">
        <f t="shared" si="54"/>
        <v>#N/A</v>
      </c>
      <c r="AN280" s="19" t="e">
        <f t="shared" si="44"/>
        <v>#N/A</v>
      </c>
      <c r="AO280" s="19" t="e">
        <f t="shared" si="45"/>
        <v>#N/A</v>
      </c>
      <c r="AP280" s="19" t="e">
        <f t="shared" si="46"/>
        <v>#N/A</v>
      </c>
      <c r="AQ280" s="22">
        <f t="shared" si="47"/>
        <v>0</v>
      </c>
      <c r="AR280" s="22">
        <f t="shared" si="48"/>
        <v>0</v>
      </c>
      <c r="AS280" s="22">
        <f>IF(AND(AQ280&gt;=Inputs!$B$15,D280=2),MAX(C280,Inputs!$B$15),AQ280)</f>
        <v>0</v>
      </c>
      <c r="AT280" s="22">
        <f>IF(AND(AR280&gt;=Inputs!$B$15,D280=2),MAX(C280,Inputs!$B$15),AR280)</f>
        <v>0</v>
      </c>
      <c r="AU280" s="22">
        <f>IF(AND(AS280&gt;=Inputs!$B$16,D280&lt;4),MAX(C280,Inputs!$B$16),AS280)</f>
        <v>0</v>
      </c>
      <c r="AV280" s="22">
        <f>IF(AND(AT280&gt;=Inputs!$B$16,D280&lt;4),MAX(C280,Inputs!$B$16),AT280)</f>
        <v>0</v>
      </c>
      <c r="AW280" s="20">
        <f>IF(AU280&gt;Inputs!$B$17,Inputs!$B$17,AU280)</f>
        <v>0</v>
      </c>
      <c r="AX280" s="20">
        <f>IF(AV280&gt;Inputs!$B$17,Inputs!$B$17,AV280)</f>
        <v>0</v>
      </c>
    </row>
    <row r="281" spans="1:50" x14ac:dyDescent="0.25">
      <c r="A281" s="1">
        <f>Levels!A282</f>
        <v>0</v>
      </c>
      <c r="B281" s="1">
        <f>Levels!B282</f>
        <v>0</v>
      </c>
      <c r="C281" s="15">
        <f>IF(AND(E281=0,F281=1),Levels!C282,'2014-2015'!AW281)</f>
        <v>0</v>
      </c>
      <c r="D281" s="1">
        <f>Levels!G282</f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 t="e">
        <f>Levels!AF282</f>
        <v>#N/A</v>
      </c>
      <c r="K281" s="1" t="e">
        <f>Levels!AG282</f>
        <v>#N/A</v>
      </c>
      <c r="L281" s="1" t="e">
        <f t="shared" si="49"/>
        <v>#N/A</v>
      </c>
      <c r="M281" s="19">
        <f>IF(D281=1,Inputs!$J$25,IF(D281=2,Inputs!$J$26,IF(D281=3,Inputs!$J$27,IF(D281=4,Inputs!$J$28,0))))</f>
        <v>0</v>
      </c>
      <c r="N281" s="19">
        <f>IF(D281=1,Inputs!$J$42,IF(D281=2,Inputs!$J$43,IF(D281=3,Inputs!$J$44,IF(D281=4,Inputs!$J$45,0))))</f>
        <v>0</v>
      </c>
      <c r="O281" s="19">
        <f>IF(D281=1,Inputs!$K$25,IF(D281=2,Inputs!$K$26,IF(D281=3,Inputs!$K$27,IF(D281=4,Inputs!$K$28,0))))</f>
        <v>0</v>
      </c>
      <c r="P281" s="19">
        <f>IF(D281=1,Inputs!$K$42,IF(D281=2,Inputs!$K$43,IF(D281=3,Inputs!$K$44,IF(D281=4,Inputs!$K$45,0))))</f>
        <v>0</v>
      </c>
      <c r="Q281" s="19">
        <f>IF(AND(D281=1,G281=1),Inputs!$L$25,IF(AND(D281=2,G281=1),Inputs!$L$26,IF(AND(D281=3,G281=1),Inputs!$L$27,IF(AND(D281=4,G281=1),Inputs!$L$28,0))))</f>
        <v>0</v>
      </c>
      <c r="R281" s="19">
        <f>IF(AND(D281=1,G281=1),Inputs!$L$42,IF(AND(D281=2,G281=1),Inputs!$L$43,IF(AND(D281=3,G281=1),Inputs!$L$44,IF(AND(D281=4,G281=1),Inputs!$L$45,0))))</f>
        <v>0</v>
      </c>
      <c r="S281" s="19">
        <f>IF(AND(D281=1,H281=1),Inputs!$M$25,IF(AND(D281=2,H281=1),Inputs!$M$26,IF(AND(D281=3,H281=1),Inputs!$M$27,IF(AND(D281=4,H281=1),Inputs!$M$28,0))))</f>
        <v>0</v>
      </c>
      <c r="T281" s="19">
        <f>IF(AND(D281=1,H281=1),Inputs!$M$42,IF(AND(D281=2,H281=1),Inputs!$M$43,IF(AND(D281=3,H281=1),Inputs!$M$44,IF(AND(D281=4,H281=1),Inputs!$M$45,0))))</f>
        <v>0</v>
      </c>
      <c r="U281" s="19">
        <f>IF(AND(D281=1,I281=1),Inputs!$N$25,IF(AND(D281=2,I281=1),Inputs!$N$26,IF(AND(D281=3,I281=1),Inputs!$N$27,IF(AND(D281=4,I281=1),Inputs!$N$28,0))))</f>
        <v>0</v>
      </c>
      <c r="V281" s="19">
        <f>IF(AND(D281=1,I281=1),Inputs!$N$42,IF(AND(D281=2,I281=1),Inputs!$N$43,IF(AND(D281=3,I281=1),Inputs!$N$44,IF(AND(D281=4,I281=1),Inputs!$N$45,0))))</f>
        <v>0</v>
      </c>
      <c r="W281" s="19">
        <f>IF(D281=1,Inputs!$J$34,IF(D281=2,Inputs!$J$35,IF(D281=3,Inputs!$J$36,IF(D281=4,Inputs!$J$37,0))))</f>
        <v>0</v>
      </c>
      <c r="X281" s="19">
        <f>IF(D281=1,Inputs!$J$51,IF(D281=2,Inputs!$J$52,IF(D281=3,Inputs!$J$53,IF(D281=4,Inputs!$J$54,0))))</f>
        <v>0</v>
      </c>
      <c r="Y281" s="19">
        <f>IF(D281=1,Inputs!$K$34,IF(D281=2,Inputs!$K$35,IF(D281=3,Inputs!$K$36,IF(D281=4,Inputs!$K$37,0))))</f>
        <v>0</v>
      </c>
      <c r="Z281" s="19">
        <f>IF(D281=1,Inputs!$K$51,IF(D281=2,Inputs!$K$52,IF(D281=3,Inputs!$K$53,IF(D281=4,Inputs!$K$54,0))))</f>
        <v>0</v>
      </c>
      <c r="AA281" s="19">
        <f>IF(AND(D281=1,G281=1),Inputs!$L$34,IF(AND(D281=2,G281=1),Inputs!$L$35,IF(AND(D281=3,G281=1),Inputs!$L$36,IF(AND(D281=4,G281=1),Inputs!$L$37,0))))</f>
        <v>0</v>
      </c>
      <c r="AB281" s="19">
        <f>IF(AND(D281=1,G281=1),Inputs!$L$51,IF(AND(D281=2,G281=1),Inputs!$L$52,IF(AND(D281=3,G281=1),Inputs!$L$53,IF(AND(D281=4,G281=1),Inputs!$L$54,0))))</f>
        <v>0</v>
      </c>
      <c r="AC281" s="19">
        <f>IF(AND(D281=1,H281=1),Inputs!$M$34,IF(AND(D281=2,H281=1),Inputs!$M$35,IF(AND(D281=3,H281=1),Inputs!$M$36,IF(AND(D281=4,H281=1),Inputs!$M$37,0))))</f>
        <v>0</v>
      </c>
      <c r="AD281" s="19">
        <f>IF(AND(D281=1,H281=1),Inputs!$M$51,IF(AND(D281=2,H281=1),Inputs!$M$52,IF(AND(D281=3,H281=1),Inputs!$M$53,IF(AND(D281=4,H281=1),Inputs!$M$54,0))))</f>
        <v>0</v>
      </c>
      <c r="AE281" s="19">
        <f>IF(AND(D281=1,I281=1),Inputs!$N$34,IF(AND(D281=2,I281=1),Inputs!$N$35,IF(AND(D281=3,I281=1),Inputs!$N$36,IF(AND(D281=4,I281=1),Inputs!$N$37,0))))</f>
        <v>0</v>
      </c>
      <c r="AF281" s="19">
        <f>IF(AND(D281=1,I281=1),Inputs!$N$51,IF(AND(D281=2,I281=1),Inputs!$N$52,IF(AND(D281=3,I281=1),Inputs!$N$53,IF(AND(D281=4,I281=1),Inputs!$N$54,0))))</f>
        <v>0</v>
      </c>
      <c r="AG281" s="19" t="e">
        <f t="shared" si="50"/>
        <v>#N/A</v>
      </c>
      <c r="AH281" s="19" t="e">
        <f t="shared" si="51"/>
        <v>#N/A</v>
      </c>
      <c r="AI281" s="19" t="e">
        <f t="shared" si="52"/>
        <v>#N/A</v>
      </c>
      <c r="AJ281" s="19" t="e">
        <f>IF(K281=2,Inputs!$B$7,IF(K281=3,Inputs!$B$8,IF(K281=4,Inputs!$B$9,IF(K281=5,Inputs!$B$10,IF(K281=6,Inputs!$B$11)))))</f>
        <v>#N/A</v>
      </c>
      <c r="AK281" s="19">
        <f>Inputs!$B$65+C281</f>
        <v>500</v>
      </c>
      <c r="AL281" s="19" t="e">
        <f t="shared" si="53"/>
        <v>#N/A</v>
      </c>
      <c r="AM281" s="19" t="e">
        <f t="shared" si="54"/>
        <v>#N/A</v>
      </c>
      <c r="AN281" s="19" t="e">
        <f t="shared" si="44"/>
        <v>#N/A</v>
      </c>
      <c r="AO281" s="19" t="e">
        <f t="shared" si="45"/>
        <v>#N/A</v>
      </c>
      <c r="AP281" s="19" t="e">
        <f t="shared" si="46"/>
        <v>#N/A</v>
      </c>
      <c r="AQ281" s="22">
        <f t="shared" si="47"/>
        <v>0</v>
      </c>
      <c r="AR281" s="22">
        <f t="shared" si="48"/>
        <v>0</v>
      </c>
      <c r="AS281" s="22">
        <f>IF(AND(AQ281&gt;=Inputs!$B$15,D281=2),MAX(C281,Inputs!$B$15),AQ281)</f>
        <v>0</v>
      </c>
      <c r="AT281" s="22">
        <f>IF(AND(AR281&gt;=Inputs!$B$15,D281=2),MAX(C281,Inputs!$B$15),AR281)</f>
        <v>0</v>
      </c>
      <c r="AU281" s="22">
        <f>IF(AND(AS281&gt;=Inputs!$B$16,D281&lt;4),MAX(C281,Inputs!$B$16),AS281)</f>
        <v>0</v>
      </c>
      <c r="AV281" s="22">
        <f>IF(AND(AT281&gt;=Inputs!$B$16,D281&lt;4),MAX(C281,Inputs!$B$16),AT281)</f>
        <v>0</v>
      </c>
      <c r="AW281" s="20">
        <f>IF(AU281&gt;Inputs!$B$17,Inputs!$B$17,AU281)</f>
        <v>0</v>
      </c>
      <c r="AX281" s="20">
        <f>IF(AV281&gt;Inputs!$B$17,Inputs!$B$17,AV281)</f>
        <v>0</v>
      </c>
    </row>
    <row r="282" spans="1:50" x14ac:dyDescent="0.25">
      <c r="A282" s="1">
        <f>Levels!A283</f>
        <v>0</v>
      </c>
      <c r="B282" s="1">
        <f>Levels!B283</f>
        <v>0</v>
      </c>
      <c r="C282" s="15">
        <f>IF(AND(E282=0,F282=1),Levels!C283,'2014-2015'!AW282)</f>
        <v>0</v>
      </c>
      <c r="D282" s="1">
        <f>Levels!G283</f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 t="e">
        <f>Levels!AF283</f>
        <v>#N/A</v>
      </c>
      <c r="K282" s="1" t="e">
        <f>Levels!AG283</f>
        <v>#N/A</v>
      </c>
      <c r="L282" s="1" t="e">
        <f t="shared" si="49"/>
        <v>#N/A</v>
      </c>
      <c r="M282" s="19">
        <f>IF(D282=1,Inputs!$J$25,IF(D282=2,Inputs!$J$26,IF(D282=3,Inputs!$J$27,IF(D282=4,Inputs!$J$28,0))))</f>
        <v>0</v>
      </c>
      <c r="N282" s="19">
        <f>IF(D282=1,Inputs!$J$42,IF(D282=2,Inputs!$J$43,IF(D282=3,Inputs!$J$44,IF(D282=4,Inputs!$J$45,0))))</f>
        <v>0</v>
      </c>
      <c r="O282" s="19">
        <f>IF(D282=1,Inputs!$K$25,IF(D282=2,Inputs!$K$26,IF(D282=3,Inputs!$K$27,IF(D282=4,Inputs!$K$28,0))))</f>
        <v>0</v>
      </c>
      <c r="P282" s="19">
        <f>IF(D282=1,Inputs!$K$42,IF(D282=2,Inputs!$K$43,IF(D282=3,Inputs!$K$44,IF(D282=4,Inputs!$K$45,0))))</f>
        <v>0</v>
      </c>
      <c r="Q282" s="19">
        <f>IF(AND(D282=1,G282=1),Inputs!$L$25,IF(AND(D282=2,G282=1),Inputs!$L$26,IF(AND(D282=3,G282=1),Inputs!$L$27,IF(AND(D282=4,G282=1),Inputs!$L$28,0))))</f>
        <v>0</v>
      </c>
      <c r="R282" s="19">
        <f>IF(AND(D282=1,G282=1),Inputs!$L$42,IF(AND(D282=2,G282=1),Inputs!$L$43,IF(AND(D282=3,G282=1),Inputs!$L$44,IF(AND(D282=4,G282=1),Inputs!$L$45,0))))</f>
        <v>0</v>
      </c>
      <c r="S282" s="19">
        <f>IF(AND(D282=1,H282=1),Inputs!$M$25,IF(AND(D282=2,H282=1),Inputs!$M$26,IF(AND(D282=3,H282=1),Inputs!$M$27,IF(AND(D282=4,H282=1),Inputs!$M$28,0))))</f>
        <v>0</v>
      </c>
      <c r="T282" s="19">
        <f>IF(AND(D282=1,H282=1),Inputs!$M$42,IF(AND(D282=2,H282=1),Inputs!$M$43,IF(AND(D282=3,H282=1),Inputs!$M$44,IF(AND(D282=4,H282=1),Inputs!$M$45,0))))</f>
        <v>0</v>
      </c>
      <c r="U282" s="19">
        <f>IF(AND(D282=1,I282=1),Inputs!$N$25,IF(AND(D282=2,I282=1),Inputs!$N$26,IF(AND(D282=3,I282=1),Inputs!$N$27,IF(AND(D282=4,I282=1),Inputs!$N$28,0))))</f>
        <v>0</v>
      </c>
      <c r="V282" s="19">
        <f>IF(AND(D282=1,I282=1),Inputs!$N$42,IF(AND(D282=2,I282=1),Inputs!$N$43,IF(AND(D282=3,I282=1),Inputs!$N$44,IF(AND(D282=4,I282=1),Inputs!$N$45,0))))</f>
        <v>0</v>
      </c>
      <c r="W282" s="19">
        <f>IF(D282=1,Inputs!$J$34,IF(D282=2,Inputs!$J$35,IF(D282=3,Inputs!$J$36,IF(D282=4,Inputs!$J$37,0))))</f>
        <v>0</v>
      </c>
      <c r="X282" s="19">
        <f>IF(D282=1,Inputs!$J$51,IF(D282=2,Inputs!$J$52,IF(D282=3,Inputs!$J$53,IF(D282=4,Inputs!$J$54,0))))</f>
        <v>0</v>
      </c>
      <c r="Y282" s="19">
        <f>IF(D282=1,Inputs!$K$34,IF(D282=2,Inputs!$K$35,IF(D282=3,Inputs!$K$36,IF(D282=4,Inputs!$K$37,0))))</f>
        <v>0</v>
      </c>
      <c r="Z282" s="19">
        <f>IF(D282=1,Inputs!$K$51,IF(D282=2,Inputs!$K$52,IF(D282=3,Inputs!$K$53,IF(D282=4,Inputs!$K$54,0))))</f>
        <v>0</v>
      </c>
      <c r="AA282" s="19">
        <f>IF(AND(D282=1,G282=1),Inputs!$L$34,IF(AND(D282=2,G282=1),Inputs!$L$35,IF(AND(D282=3,G282=1),Inputs!$L$36,IF(AND(D282=4,G282=1),Inputs!$L$37,0))))</f>
        <v>0</v>
      </c>
      <c r="AB282" s="19">
        <f>IF(AND(D282=1,G282=1),Inputs!$L$51,IF(AND(D282=2,G282=1),Inputs!$L$52,IF(AND(D282=3,G282=1),Inputs!$L$53,IF(AND(D282=4,G282=1),Inputs!$L$54,0))))</f>
        <v>0</v>
      </c>
      <c r="AC282" s="19">
        <f>IF(AND(D282=1,H282=1),Inputs!$M$34,IF(AND(D282=2,H282=1),Inputs!$M$35,IF(AND(D282=3,H282=1),Inputs!$M$36,IF(AND(D282=4,H282=1),Inputs!$M$37,0))))</f>
        <v>0</v>
      </c>
      <c r="AD282" s="19">
        <f>IF(AND(D282=1,H282=1),Inputs!$M$51,IF(AND(D282=2,H282=1),Inputs!$M$52,IF(AND(D282=3,H282=1),Inputs!$M$53,IF(AND(D282=4,H282=1),Inputs!$M$54,0))))</f>
        <v>0</v>
      </c>
      <c r="AE282" s="19">
        <f>IF(AND(D282=1,I282=1),Inputs!$N$34,IF(AND(D282=2,I282=1),Inputs!$N$35,IF(AND(D282=3,I282=1),Inputs!$N$36,IF(AND(D282=4,I282=1),Inputs!$N$37,0))))</f>
        <v>0</v>
      </c>
      <c r="AF282" s="19">
        <f>IF(AND(D282=1,I282=1),Inputs!$N$51,IF(AND(D282=2,I282=1),Inputs!$N$52,IF(AND(D282=3,I282=1),Inputs!$N$53,IF(AND(D282=4,I282=1),Inputs!$N$54,0))))</f>
        <v>0</v>
      </c>
      <c r="AG282" s="19" t="e">
        <f t="shared" si="50"/>
        <v>#N/A</v>
      </c>
      <c r="AH282" s="19" t="e">
        <f t="shared" si="51"/>
        <v>#N/A</v>
      </c>
      <c r="AI282" s="19" t="e">
        <f t="shared" si="52"/>
        <v>#N/A</v>
      </c>
      <c r="AJ282" s="19" t="e">
        <f>IF(K282=2,Inputs!$B$7,IF(K282=3,Inputs!$B$8,IF(K282=4,Inputs!$B$9,IF(K282=5,Inputs!$B$10,IF(K282=6,Inputs!$B$11)))))</f>
        <v>#N/A</v>
      </c>
      <c r="AK282" s="19">
        <f>Inputs!$B$65+C282</f>
        <v>500</v>
      </c>
      <c r="AL282" s="19" t="e">
        <f t="shared" si="53"/>
        <v>#N/A</v>
      </c>
      <c r="AM282" s="19" t="e">
        <f t="shared" si="54"/>
        <v>#N/A</v>
      </c>
      <c r="AN282" s="19" t="e">
        <f t="shared" si="44"/>
        <v>#N/A</v>
      </c>
      <c r="AO282" s="19" t="e">
        <f t="shared" si="45"/>
        <v>#N/A</v>
      </c>
      <c r="AP282" s="19" t="e">
        <f t="shared" si="46"/>
        <v>#N/A</v>
      </c>
      <c r="AQ282" s="22">
        <f t="shared" si="47"/>
        <v>0</v>
      </c>
      <c r="AR282" s="22">
        <f t="shared" si="48"/>
        <v>0</v>
      </c>
      <c r="AS282" s="22">
        <f>IF(AND(AQ282&gt;=Inputs!$B$15,D282=2),MAX(C282,Inputs!$B$15),AQ282)</f>
        <v>0</v>
      </c>
      <c r="AT282" s="22">
        <f>IF(AND(AR282&gt;=Inputs!$B$15,D282=2),MAX(C282,Inputs!$B$15),AR282)</f>
        <v>0</v>
      </c>
      <c r="AU282" s="22">
        <f>IF(AND(AS282&gt;=Inputs!$B$16,D282&lt;4),MAX(C282,Inputs!$B$16),AS282)</f>
        <v>0</v>
      </c>
      <c r="AV282" s="22">
        <f>IF(AND(AT282&gt;=Inputs!$B$16,D282&lt;4),MAX(C282,Inputs!$B$16),AT282)</f>
        <v>0</v>
      </c>
      <c r="AW282" s="20">
        <f>IF(AU282&gt;Inputs!$B$17,Inputs!$B$17,AU282)</f>
        <v>0</v>
      </c>
      <c r="AX282" s="20">
        <f>IF(AV282&gt;Inputs!$B$17,Inputs!$B$17,AV282)</f>
        <v>0</v>
      </c>
    </row>
    <row r="283" spans="1:50" x14ac:dyDescent="0.25">
      <c r="A283" s="1">
        <f>Levels!A284</f>
        <v>0</v>
      </c>
      <c r="B283" s="1">
        <f>Levels!B284</f>
        <v>0</v>
      </c>
      <c r="C283" s="15">
        <f>IF(AND(E283=0,F283=1),Levels!C284,'2014-2015'!AW283)</f>
        <v>0</v>
      </c>
      <c r="D283" s="1">
        <f>Levels!G284</f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 t="e">
        <f>Levels!AF284</f>
        <v>#N/A</v>
      </c>
      <c r="K283" s="1" t="e">
        <f>Levels!AG284</f>
        <v>#N/A</v>
      </c>
      <c r="L283" s="1" t="e">
        <f t="shared" si="49"/>
        <v>#N/A</v>
      </c>
      <c r="M283" s="19">
        <f>IF(D283=1,Inputs!$J$25,IF(D283=2,Inputs!$J$26,IF(D283=3,Inputs!$J$27,IF(D283=4,Inputs!$J$28,0))))</f>
        <v>0</v>
      </c>
      <c r="N283" s="19">
        <f>IF(D283=1,Inputs!$J$42,IF(D283=2,Inputs!$J$43,IF(D283=3,Inputs!$J$44,IF(D283=4,Inputs!$J$45,0))))</f>
        <v>0</v>
      </c>
      <c r="O283" s="19">
        <f>IF(D283=1,Inputs!$K$25,IF(D283=2,Inputs!$K$26,IF(D283=3,Inputs!$K$27,IF(D283=4,Inputs!$K$28,0))))</f>
        <v>0</v>
      </c>
      <c r="P283" s="19">
        <f>IF(D283=1,Inputs!$K$42,IF(D283=2,Inputs!$K$43,IF(D283=3,Inputs!$K$44,IF(D283=4,Inputs!$K$45,0))))</f>
        <v>0</v>
      </c>
      <c r="Q283" s="19">
        <f>IF(AND(D283=1,G283=1),Inputs!$L$25,IF(AND(D283=2,G283=1),Inputs!$L$26,IF(AND(D283=3,G283=1),Inputs!$L$27,IF(AND(D283=4,G283=1),Inputs!$L$28,0))))</f>
        <v>0</v>
      </c>
      <c r="R283" s="19">
        <f>IF(AND(D283=1,G283=1),Inputs!$L$42,IF(AND(D283=2,G283=1),Inputs!$L$43,IF(AND(D283=3,G283=1),Inputs!$L$44,IF(AND(D283=4,G283=1),Inputs!$L$45,0))))</f>
        <v>0</v>
      </c>
      <c r="S283" s="19">
        <f>IF(AND(D283=1,H283=1),Inputs!$M$25,IF(AND(D283=2,H283=1),Inputs!$M$26,IF(AND(D283=3,H283=1),Inputs!$M$27,IF(AND(D283=4,H283=1),Inputs!$M$28,0))))</f>
        <v>0</v>
      </c>
      <c r="T283" s="19">
        <f>IF(AND(D283=1,H283=1),Inputs!$M$42,IF(AND(D283=2,H283=1),Inputs!$M$43,IF(AND(D283=3,H283=1),Inputs!$M$44,IF(AND(D283=4,H283=1),Inputs!$M$45,0))))</f>
        <v>0</v>
      </c>
      <c r="U283" s="19">
        <f>IF(AND(D283=1,I283=1),Inputs!$N$25,IF(AND(D283=2,I283=1),Inputs!$N$26,IF(AND(D283=3,I283=1),Inputs!$N$27,IF(AND(D283=4,I283=1),Inputs!$N$28,0))))</f>
        <v>0</v>
      </c>
      <c r="V283" s="19">
        <f>IF(AND(D283=1,I283=1),Inputs!$N$42,IF(AND(D283=2,I283=1),Inputs!$N$43,IF(AND(D283=3,I283=1),Inputs!$N$44,IF(AND(D283=4,I283=1),Inputs!$N$45,0))))</f>
        <v>0</v>
      </c>
      <c r="W283" s="19">
        <f>IF(D283=1,Inputs!$J$34,IF(D283=2,Inputs!$J$35,IF(D283=3,Inputs!$J$36,IF(D283=4,Inputs!$J$37,0))))</f>
        <v>0</v>
      </c>
      <c r="X283" s="19">
        <f>IF(D283=1,Inputs!$J$51,IF(D283=2,Inputs!$J$52,IF(D283=3,Inputs!$J$53,IF(D283=4,Inputs!$J$54,0))))</f>
        <v>0</v>
      </c>
      <c r="Y283" s="19">
        <f>IF(D283=1,Inputs!$K$34,IF(D283=2,Inputs!$K$35,IF(D283=3,Inputs!$K$36,IF(D283=4,Inputs!$K$37,0))))</f>
        <v>0</v>
      </c>
      <c r="Z283" s="19">
        <f>IF(D283=1,Inputs!$K$51,IF(D283=2,Inputs!$K$52,IF(D283=3,Inputs!$K$53,IF(D283=4,Inputs!$K$54,0))))</f>
        <v>0</v>
      </c>
      <c r="AA283" s="19">
        <f>IF(AND(D283=1,G283=1),Inputs!$L$34,IF(AND(D283=2,G283=1),Inputs!$L$35,IF(AND(D283=3,G283=1),Inputs!$L$36,IF(AND(D283=4,G283=1),Inputs!$L$37,0))))</f>
        <v>0</v>
      </c>
      <c r="AB283" s="19">
        <f>IF(AND(D283=1,G283=1),Inputs!$L$51,IF(AND(D283=2,G283=1),Inputs!$L$52,IF(AND(D283=3,G283=1),Inputs!$L$53,IF(AND(D283=4,G283=1),Inputs!$L$54,0))))</f>
        <v>0</v>
      </c>
      <c r="AC283" s="19">
        <f>IF(AND(D283=1,H283=1),Inputs!$M$34,IF(AND(D283=2,H283=1),Inputs!$M$35,IF(AND(D283=3,H283=1),Inputs!$M$36,IF(AND(D283=4,H283=1),Inputs!$M$37,0))))</f>
        <v>0</v>
      </c>
      <c r="AD283" s="19">
        <f>IF(AND(D283=1,H283=1),Inputs!$M$51,IF(AND(D283=2,H283=1),Inputs!$M$52,IF(AND(D283=3,H283=1),Inputs!$M$53,IF(AND(D283=4,H283=1),Inputs!$M$54,0))))</f>
        <v>0</v>
      </c>
      <c r="AE283" s="19">
        <f>IF(AND(D283=1,I283=1),Inputs!$N$34,IF(AND(D283=2,I283=1),Inputs!$N$35,IF(AND(D283=3,I283=1),Inputs!$N$36,IF(AND(D283=4,I283=1),Inputs!$N$37,0))))</f>
        <v>0</v>
      </c>
      <c r="AF283" s="19">
        <f>IF(AND(D283=1,I283=1),Inputs!$N$51,IF(AND(D283=2,I283=1),Inputs!$N$52,IF(AND(D283=3,I283=1),Inputs!$N$53,IF(AND(D283=4,I283=1),Inputs!$N$54,0))))</f>
        <v>0</v>
      </c>
      <c r="AG283" s="19" t="e">
        <f t="shared" si="50"/>
        <v>#N/A</v>
      </c>
      <c r="AH283" s="19" t="e">
        <f t="shared" si="51"/>
        <v>#N/A</v>
      </c>
      <c r="AI283" s="19" t="e">
        <f t="shared" si="52"/>
        <v>#N/A</v>
      </c>
      <c r="AJ283" s="19" t="e">
        <f>IF(K283=2,Inputs!$B$7,IF(K283=3,Inputs!$B$8,IF(K283=4,Inputs!$B$9,IF(K283=5,Inputs!$B$10,IF(K283=6,Inputs!$B$11)))))</f>
        <v>#N/A</v>
      </c>
      <c r="AK283" s="19">
        <f>Inputs!$B$65+C283</f>
        <v>500</v>
      </c>
      <c r="AL283" s="19" t="e">
        <f t="shared" si="53"/>
        <v>#N/A</v>
      </c>
      <c r="AM283" s="19" t="e">
        <f t="shared" si="54"/>
        <v>#N/A</v>
      </c>
      <c r="AN283" s="19" t="e">
        <f t="shared" si="44"/>
        <v>#N/A</v>
      </c>
      <c r="AO283" s="19" t="e">
        <f t="shared" si="45"/>
        <v>#N/A</v>
      </c>
      <c r="AP283" s="19" t="e">
        <f t="shared" si="46"/>
        <v>#N/A</v>
      </c>
      <c r="AQ283" s="22">
        <f t="shared" si="47"/>
        <v>0</v>
      </c>
      <c r="AR283" s="22">
        <f t="shared" si="48"/>
        <v>0</v>
      </c>
      <c r="AS283" s="22">
        <f>IF(AND(AQ283&gt;=Inputs!$B$15,D283=2),MAX(C283,Inputs!$B$15),AQ283)</f>
        <v>0</v>
      </c>
      <c r="AT283" s="22">
        <f>IF(AND(AR283&gt;=Inputs!$B$15,D283=2),MAX(C283,Inputs!$B$15),AR283)</f>
        <v>0</v>
      </c>
      <c r="AU283" s="22">
        <f>IF(AND(AS283&gt;=Inputs!$B$16,D283&lt;4),MAX(C283,Inputs!$B$16),AS283)</f>
        <v>0</v>
      </c>
      <c r="AV283" s="22">
        <f>IF(AND(AT283&gt;=Inputs!$B$16,D283&lt;4),MAX(C283,Inputs!$B$16),AT283)</f>
        <v>0</v>
      </c>
      <c r="AW283" s="20">
        <f>IF(AU283&gt;Inputs!$B$17,Inputs!$B$17,AU283)</f>
        <v>0</v>
      </c>
      <c r="AX283" s="20">
        <f>IF(AV283&gt;Inputs!$B$17,Inputs!$B$17,AV283)</f>
        <v>0</v>
      </c>
    </row>
    <row r="284" spans="1:50" x14ac:dyDescent="0.25">
      <c r="A284" s="1">
        <f>Levels!A285</f>
        <v>0</v>
      </c>
      <c r="B284" s="1">
        <f>Levels!B285</f>
        <v>0</v>
      </c>
      <c r="C284" s="15">
        <f>IF(AND(E284=0,F284=1),Levels!C285,'2014-2015'!AW284)</f>
        <v>0</v>
      </c>
      <c r="D284" s="1">
        <f>Levels!G285</f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 t="e">
        <f>Levels!AF285</f>
        <v>#N/A</v>
      </c>
      <c r="K284" s="1" t="e">
        <f>Levels!AG285</f>
        <v>#N/A</v>
      </c>
      <c r="L284" s="1" t="e">
        <f t="shared" si="49"/>
        <v>#N/A</v>
      </c>
      <c r="M284" s="19">
        <f>IF(D284=1,Inputs!$J$25,IF(D284=2,Inputs!$J$26,IF(D284=3,Inputs!$J$27,IF(D284=4,Inputs!$J$28,0))))</f>
        <v>0</v>
      </c>
      <c r="N284" s="19">
        <f>IF(D284=1,Inputs!$J$42,IF(D284=2,Inputs!$J$43,IF(D284=3,Inputs!$J$44,IF(D284=4,Inputs!$J$45,0))))</f>
        <v>0</v>
      </c>
      <c r="O284" s="19">
        <f>IF(D284=1,Inputs!$K$25,IF(D284=2,Inputs!$K$26,IF(D284=3,Inputs!$K$27,IF(D284=4,Inputs!$K$28,0))))</f>
        <v>0</v>
      </c>
      <c r="P284" s="19">
        <f>IF(D284=1,Inputs!$K$42,IF(D284=2,Inputs!$K$43,IF(D284=3,Inputs!$K$44,IF(D284=4,Inputs!$K$45,0))))</f>
        <v>0</v>
      </c>
      <c r="Q284" s="19">
        <f>IF(AND(D284=1,G284=1),Inputs!$L$25,IF(AND(D284=2,G284=1),Inputs!$L$26,IF(AND(D284=3,G284=1),Inputs!$L$27,IF(AND(D284=4,G284=1),Inputs!$L$28,0))))</f>
        <v>0</v>
      </c>
      <c r="R284" s="19">
        <f>IF(AND(D284=1,G284=1),Inputs!$L$42,IF(AND(D284=2,G284=1),Inputs!$L$43,IF(AND(D284=3,G284=1),Inputs!$L$44,IF(AND(D284=4,G284=1),Inputs!$L$45,0))))</f>
        <v>0</v>
      </c>
      <c r="S284" s="19">
        <f>IF(AND(D284=1,H284=1),Inputs!$M$25,IF(AND(D284=2,H284=1),Inputs!$M$26,IF(AND(D284=3,H284=1),Inputs!$M$27,IF(AND(D284=4,H284=1),Inputs!$M$28,0))))</f>
        <v>0</v>
      </c>
      <c r="T284" s="19">
        <f>IF(AND(D284=1,H284=1),Inputs!$M$42,IF(AND(D284=2,H284=1),Inputs!$M$43,IF(AND(D284=3,H284=1),Inputs!$M$44,IF(AND(D284=4,H284=1),Inputs!$M$45,0))))</f>
        <v>0</v>
      </c>
      <c r="U284" s="19">
        <f>IF(AND(D284=1,I284=1),Inputs!$N$25,IF(AND(D284=2,I284=1),Inputs!$N$26,IF(AND(D284=3,I284=1),Inputs!$N$27,IF(AND(D284=4,I284=1),Inputs!$N$28,0))))</f>
        <v>0</v>
      </c>
      <c r="V284" s="19">
        <f>IF(AND(D284=1,I284=1),Inputs!$N$42,IF(AND(D284=2,I284=1),Inputs!$N$43,IF(AND(D284=3,I284=1),Inputs!$N$44,IF(AND(D284=4,I284=1),Inputs!$N$45,0))))</f>
        <v>0</v>
      </c>
      <c r="W284" s="19">
        <f>IF(D284=1,Inputs!$J$34,IF(D284=2,Inputs!$J$35,IF(D284=3,Inputs!$J$36,IF(D284=4,Inputs!$J$37,0))))</f>
        <v>0</v>
      </c>
      <c r="X284" s="19">
        <f>IF(D284=1,Inputs!$J$51,IF(D284=2,Inputs!$J$52,IF(D284=3,Inputs!$J$53,IF(D284=4,Inputs!$J$54,0))))</f>
        <v>0</v>
      </c>
      <c r="Y284" s="19">
        <f>IF(D284=1,Inputs!$K$34,IF(D284=2,Inputs!$K$35,IF(D284=3,Inputs!$K$36,IF(D284=4,Inputs!$K$37,0))))</f>
        <v>0</v>
      </c>
      <c r="Z284" s="19">
        <f>IF(D284=1,Inputs!$K$51,IF(D284=2,Inputs!$K$52,IF(D284=3,Inputs!$K$53,IF(D284=4,Inputs!$K$54,0))))</f>
        <v>0</v>
      </c>
      <c r="AA284" s="19">
        <f>IF(AND(D284=1,G284=1),Inputs!$L$34,IF(AND(D284=2,G284=1),Inputs!$L$35,IF(AND(D284=3,G284=1),Inputs!$L$36,IF(AND(D284=4,G284=1),Inputs!$L$37,0))))</f>
        <v>0</v>
      </c>
      <c r="AB284" s="19">
        <f>IF(AND(D284=1,G284=1),Inputs!$L$51,IF(AND(D284=2,G284=1),Inputs!$L$52,IF(AND(D284=3,G284=1),Inputs!$L$53,IF(AND(D284=4,G284=1),Inputs!$L$54,0))))</f>
        <v>0</v>
      </c>
      <c r="AC284" s="19">
        <f>IF(AND(D284=1,H284=1),Inputs!$M$34,IF(AND(D284=2,H284=1),Inputs!$M$35,IF(AND(D284=3,H284=1),Inputs!$M$36,IF(AND(D284=4,H284=1),Inputs!$M$37,0))))</f>
        <v>0</v>
      </c>
      <c r="AD284" s="19">
        <f>IF(AND(D284=1,H284=1),Inputs!$M$51,IF(AND(D284=2,H284=1),Inputs!$M$52,IF(AND(D284=3,H284=1),Inputs!$M$53,IF(AND(D284=4,H284=1),Inputs!$M$54,0))))</f>
        <v>0</v>
      </c>
      <c r="AE284" s="19">
        <f>IF(AND(D284=1,I284=1),Inputs!$N$34,IF(AND(D284=2,I284=1),Inputs!$N$35,IF(AND(D284=3,I284=1),Inputs!$N$36,IF(AND(D284=4,I284=1),Inputs!$N$37,0))))</f>
        <v>0</v>
      </c>
      <c r="AF284" s="19">
        <f>IF(AND(D284=1,I284=1),Inputs!$N$51,IF(AND(D284=2,I284=1),Inputs!$N$52,IF(AND(D284=3,I284=1),Inputs!$N$53,IF(AND(D284=4,I284=1),Inputs!$N$54,0))))</f>
        <v>0</v>
      </c>
      <c r="AG284" s="19" t="e">
        <f t="shared" si="50"/>
        <v>#N/A</v>
      </c>
      <c r="AH284" s="19" t="e">
        <f t="shared" si="51"/>
        <v>#N/A</v>
      </c>
      <c r="AI284" s="19" t="e">
        <f t="shared" si="52"/>
        <v>#N/A</v>
      </c>
      <c r="AJ284" s="19" t="e">
        <f>IF(K284=2,Inputs!$B$7,IF(K284=3,Inputs!$B$8,IF(K284=4,Inputs!$B$9,IF(K284=5,Inputs!$B$10,IF(K284=6,Inputs!$B$11)))))</f>
        <v>#N/A</v>
      </c>
      <c r="AK284" s="19">
        <f>Inputs!$B$65+C284</f>
        <v>500</v>
      </c>
      <c r="AL284" s="19" t="e">
        <f t="shared" si="53"/>
        <v>#N/A</v>
      </c>
      <c r="AM284" s="19" t="e">
        <f t="shared" si="54"/>
        <v>#N/A</v>
      </c>
      <c r="AN284" s="19" t="e">
        <f t="shared" si="44"/>
        <v>#N/A</v>
      </c>
      <c r="AO284" s="19" t="e">
        <f t="shared" si="45"/>
        <v>#N/A</v>
      </c>
      <c r="AP284" s="19" t="e">
        <f t="shared" si="46"/>
        <v>#N/A</v>
      </c>
      <c r="AQ284" s="22">
        <f t="shared" si="47"/>
        <v>0</v>
      </c>
      <c r="AR284" s="22">
        <f t="shared" si="48"/>
        <v>0</v>
      </c>
      <c r="AS284" s="22">
        <f>IF(AND(AQ284&gt;=Inputs!$B$15,D284=2),MAX(C284,Inputs!$B$15),AQ284)</f>
        <v>0</v>
      </c>
      <c r="AT284" s="22">
        <f>IF(AND(AR284&gt;=Inputs!$B$15,D284=2),MAX(C284,Inputs!$B$15),AR284)</f>
        <v>0</v>
      </c>
      <c r="AU284" s="22">
        <f>IF(AND(AS284&gt;=Inputs!$B$16,D284&lt;4),MAX(C284,Inputs!$B$16),AS284)</f>
        <v>0</v>
      </c>
      <c r="AV284" s="22">
        <f>IF(AND(AT284&gt;=Inputs!$B$16,D284&lt;4),MAX(C284,Inputs!$B$16),AT284)</f>
        <v>0</v>
      </c>
      <c r="AW284" s="20">
        <f>IF(AU284&gt;Inputs!$B$17,Inputs!$B$17,AU284)</f>
        <v>0</v>
      </c>
      <c r="AX284" s="20">
        <f>IF(AV284&gt;Inputs!$B$17,Inputs!$B$17,AV284)</f>
        <v>0</v>
      </c>
    </row>
    <row r="285" spans="1:50" x14ac:dyDescent="0.25">
      <c r="A285" s="1">
        <f>Levels!A286</f>
        <v>0</v>
      </c>
      <c r="B285" s="1">
        <f>Levels!B286</f>
        <v>0</v>
      </c>
      <c r="C285" s="15">
        <f>IF(AND(E285=0,F285=1),Levels!C286,'2014-2015'!AW285)</f>
        <v>0</v>
      </c>
      <c r="D285" s="1">
        <f>Levels!G286</f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 t="e">
        <f>Levels!AF286</f>
        <v>#N/A</v>
      </c>
      <c r="K285" s="1" t="e">
        <f>Levels!AG286</f>
        <v>#N/A</v>
      </c>
      <c r="L285" s="1" t="e">
        <f t="shared" si="49"/>
        <v>#N/A</v>
      </c>
      <c r="M285" s="19">
        <f>IF(D285=1,Inputs!$J$25,IF(D285=2,Inputs!$J$26,IF(D285=3,Inputs!$J$27,IF(D285=4,Inputs!$J$28,0))))</f>
        <v>0</v>
      </c>
      <c r="N285" s="19">
        <f>IF(D285=1,Inputs!$J$42,IF(D285=2,Inputs!$J$43,IF(D285=3,Inputs!$J$44,IF(D285=4,Inputs!$J$45,0))))</f>
        <v>0</v>
      </c>
      <c r="O285" s="19">
        <f>IF(D285=1,Inputs!$K$25,IF(D285=2,Inputs!$K$26,IF(D285=3,Inputs!$K$27,IF(D285=4,Inputs!$K$28,0))))</f>
        <v>0</v>
      </c>
      <c r="P285" s="19">
        <f>IF(D285=1,Inputs!$K$42,IF(D285=2,Inputs!$K$43,IF(D285=3,Inputs!$K$44,IF(D285=4,Inputs!$K$45,0))))</f>
        <v>0</v>
      </c>
      <c r="Q285" s="19">
        <f>IF(AND(D285=1,G285=1),Inputs!$L$25,IF(AND(D285=2,G285=1),Inputs!$L$26,IF(AND(D285=3,G285=1),Inputs!$L$27,IF(AND(D285=4,G285=1),Inputs!$L$28,0))))</f>
        <v>0</v>
      </c>
      <c r="R285" s="19">
        <f>IF(AND(D285=1,G285=1),Inputs!$L$42,IF(AND(D285=2,G285=1),Inputs!$L$43,IF(AND(D285=3,G285=1),Inputs!$L$44,IF(AND(D285=4,G285=1),Inputs!$L$45,0))))</f>
        <v>0</v>
      </c>
      <c r="S285" s="19">
        <f>IF(AND(D285=1,H285=1),Inputs!$M$25,IF(AND(D285=2,H285=1),Inputs!$M$26,IF(AND(D285=3,H285=1),Inputs!$M$27,IF(AND(D285=4,H285=1),Inputs!$M$28,0))))</f>
        <v>0</v>
      </c>
      <c r="T285" s="19">
        <f>IF(AND(D285=1,H285=1),Inputs!$M$42,IF(AND(D285=2,H285=1),Inputs!$M$43,IF(AND(D285=3,H285=1),Inputs!$M$44,IF(AND(D285=4,H285=1),Inputs!$M$45,0))))</f>
        <v>0</v>
      </c>
      <c r="U285" s="19">
        <f>IF(AND(D285=1,I285=1),Inputs!$N$25,IF(AND(D285=2,I285=1),Inputs!$N$26,IF(AND(D285=3,I285=1),Inputs!$N$27,IF(AND(D285=4,I285=1),Inputs!$N$28,0))))</f>
        <v>0</v>
      </c>
      <c r="V285" s="19">
        <f>IF(AND(D285=1,I285=1),Inputs!$N$42,IF(AND(D285=2,I285=1),Inputs!$N$43,IF(AND(D285=3,I285=1),Inputs!$N$44,IF(AND(D285=4,I285=1),Inputs!$N$45,0))))</f>
        <v>0</v>
      </c>
      <c r="W285" s="19">
        <f>IF(D285=1,Inputs!$J$34,IF(D285=2,Inputs!$J$35,IF(D285=3,Inputs!$J$36,IF(D285=4,Inputs!$J$37,0))))</f>
        <v>0</v>
      </c>
      <c r="X285" s="19">
        <f>IF(D285=1,Inputs!$J$51,IF(D285=2,Inputs!$J$52,IF(D285=3,Inputs!$J$53,IF(D285=4,Inputs!$J$54,0))))</f>
        <v>0</v>
      </c>
      <c r="Y285" s="19">
        <f>IF(D285=1,Inputs!$K$34,IF(D285=2,Inputs!$K$35,IF(D285=3,Inputs!$K$36,IF(D285=4,Inputs!$K$37,0))))</f>
        <v>0</v>
      </c>
      <c r="Z285" s="19">
        <f>IF(D285=1,Inputs!$K$51,IF(D285=2,Inputs!$K$52,IF(D285=3,Inputs!$K$53,IF(D285=4,Inputs!$K$54,0))))</f>
        <v>0</v>
      </c>
      <c r="AA285" s="19">
        <f>IF(AND(D285=1,G285=1),Inputs!$L$34,IF(AND(D285=2,G285=1),Inputs!$L$35,IF(AND(D285=3,G285=1),Inputs!$L$36,IF(AND(D285=4,G285=1),Inputs!$L$37,0))))</f>
        <v>0</v>
      </c>
      <c r="AB285" s="19">
        <f>IF(AND(D285=1,G285=1),Inputs!$L$51,IF(AND(D285=2,G285=1),Inputs!$L$52,IF(AND(D285=3,G285=1),Inputs!$L$53,IF(AND(D285=4,G285=1),Inputs!$L$54,0))))</f>
        <v>0</v>
      </c>
      <c r="AC285" s="19">
        <f>IF(AND(D285=1,H285=1),Inputs!$M$34,IF(AND(D285=2,H285=1),Inputs!$M$35,IF(AND(D285=3,H285=1),Inputs!$M$36,IF(AND(D285=4,H285=1),Inputs!$M$37,0))))</f>
        <v>0</v>
      </c>
      <c r="AD285" s="19">
        <f>IF(AND(D285=1,H285=1),Inputs!$M$51,IF(AND(D285=2,H285=1),Inputs!$M$52,IF(AND(D285=3,H285=1),Inputs!$M$53,IF(AND(D285=4,H285=1),Inputs!$M$54,0))))</f>
        <v>0</v>
      </c>
      <c r="AE285" s="19">
        <f>IF(AND(D285=1,I285=1),Inputs!$N$34,IF(AND(D285=2,I285=1),Inputs!$N$35,IF(AND(D285=3,I285=1),Inputs!$N$36,IF(AND(D285=4,I285=1),Inputs!$N$37,0))))</f>
        <v>0</v>
      </c>
      <c r="AF285" s="19">
        <f>IF(AND(D285=1,I285=1),Inputs!$N$51,IF(AND(D285=2,I285=1),Inputs!$N$52,IF(AND(D285=3,I285=1),Inputs!$N$53,IF(AND(D285=4,I285=1),Inputs!$N$54,0))))</f>
        <v>0</v>
      </c>
      <c r="AG285" s="19" t="e">
        <f t="shared" si="50"/>
        <v>#N/A</v>
      </c>
      <c r="AH285" s="19" t="e">
        <f t="shared" si="51"/>
        <v>#N/A</v>
      </c>
      <c r="AI285" s="19" t="e">
        <f t="shared" si="52"/>
        <v>#N/A</v>
      </c>
      <c r="AJ285" s="19" t="e">
        <f>IF(K285=2,Inputs!$B$7,IF(K285=3,Inputs!$B$8,IF(K285=4,Inputs!$B$9,IF(K285=5,Inputs!$B$10,IF(K285=6,Inputs!$B$11)))))</f>
        <v>#N/A</v>
      </c>
      <c r="AK285" s="19">
        <f>Inputs!$B$65+C285</f>
        <v>500</v>
      </c>
      <c r="AL285" s="19" t="e">
        <f t="shared" si="53"/>
        <v>#N/A</v>
      </c>
      <c r="AM285" s="19" t="e">
        <f t="shared" si="54"/>
        <v>#N/A</v>
      </c>
      <c r="AN285" s="19" t="e">
        <f t="shared" si="44"/>
        <v>#N/A</v>
      </c>
      <c r="AO285" s="19" t="e">
        <f t="shared" si="45"/>
        <v>#N/A</v>
      </c>
      <c r="AP285" s="19" t="e">
        <f t="shared" si="46"/>
        <v>#N/A</v>
      </c>
      <c r="AQ285" s="22">
        <f t="shared" si="47"/>
        <v>0</v>
      </c>
      <c r="AR285" s="22">
        <f t="shared" si="48"/>
        <v>0</v>
      </c>
      <c r="AS285" s="22">
        <f>IF(AND(AQ285&gt;=Inputs!$B$15,D285=2),MAX(C285,Inputs!$B$15),AQ285)</f>
        <v>0</v>
      </c>
      <c r="AT285" s="22">
        <f>IF(AND(AR285&gt;=Inputs!$B$15,D285=2),MAX(C285,Inputs!$B$15),AR285)</f>
        <v>0</v>
      </c>
      <c r="AU285" s="22">
        <f>IF(AND(AS285&gt;=Inputs!$B$16,D285&lt;4),MAX(C285,Inputs!$B$16),AS285)</f>
        <v>0</v>
      </c>
      <c r="AV285" s="22">
        <f>IF(AND(AT285&gt;=Inputs!$B$16,D285&lt;4),MAX(C285,Inputs!$B$16),AT285)</f>
        <v>0</v>
      </c>
      <c r="AW285" s="20">
        <f>IF(AU285&gt;Inputs!$B$17,Inputs!$B$17,AU285)</f>
        <v>0</v>
      </c>
      <c r="AX285" s="20">
        <f>IF(AV285&gt;Inputs!$B$17,Inputs!$B$17,AV285)</f>
        <v>0</v>
      </c>
    </row>
    <row r="286" spans="1:50" x14ac:dyDescent="0.25">
      <c r="A286" s="1">
        <f>Levels!A287</f>
        <v>0</v>
      </c>
      <c r="B286" s="1">
        <f>Levels!B287</f>
        <v>0</v>
      </c>
      <c r="C286" s="15">
        <f>IF(AND(E286=0,F286=1),Levels!C287,'2014-2015'!AW286)</f>
        <v>0</v>
      </c>
      <c r="D286" s="1">
        <f>Levels!G287</f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 t="e">
        <f>Levels!AF287</f>
        <v>#N/A</v>
      </c>
      <c r="K286" s="1" t="e">
        <f>Levels!AG287</f>
        <v>#N/A</v>
      </c>
      <c r="L286" s="1" t="e">
        <f t="shared" si="49"/>
        <v>#N/A</v>
      </c>
      <c r="M286" s="19">
        <f>IF(D286=1,Inputs!$J$25,IF(D286=2,Inputs!$J$26,IF(D286=3,Inputs!$J$27,IF(D286=4,Inputs!$J$28,0))))</f>
        <v>0</v>
      </c>
      <c r="N286" s="19">
        <f>IF(D286=1,Inputs!$J$42,IF(D286=2,Inputs!$J$43,IF(D286=3,Inputs!$J$44,IF(D286=4,Inputs!$J$45,0))))</f>
        <v>0</v>
      </c>
      <c r="O286" s="19">
        <f>IF(D286=1,Inputs!$K$25,IF(D286=2,Inputs!$K$26,IF(D286=3,Inputs!$K$27,IF(D286=4,Inputs!$K$28,0))))</f>
        <v>0</v>
      </c>
      <c r="P286" s="19">
        <f>IF(D286=1,Inputs!$K$42,IF(D286=2,Inputs!$K$43,IF(D286=3,Inputs!$K$44,IF(D286=4,Inputs!$K$45,0))))</f>
        <v>0</v>
      </c>
      <c r="Q286" s="19">
        <f>IF(AND(D286=1,G286=1),Inputs!$L$25,IF(AND(D286=2,G286=1),Inputs!$L$26,IF(AND(D286=3,G286=1),Inputs!$L$27,IF(AND(D286=4,G286=1),Inputs!$L$28,0))))</f>
        <v>0</v>
      </c>
      <c r="R286" s="19">
        <f>IF(AND(D286=1,G286=1),Inputs!$L$42,IF(AND(D286=2,G286=1),Inputs!$L$43,IF(AND(D286=3,G286=1),Inputs!$L$44,IF(AND(D286=4,G286=1),Inputs!$L$45,0))))</f>
        <v>0</v>
      </c>
      <c r="S286" s="19">
        <f>IF(AND(D286=1,H286=1),Inputs!$M$25,IF(AND(D286=2,H286=1),Inputs!$M$26,IF(AND(D286=3,H286=1),Inputs!$M$27,IF(AND(D286=4,H286=1),Inputs!$M$28,0))))</f>
        <v>0</v>
      </c>
      <c r="T286" s="19">
        <f>IF(AND(D286=1,H286=1),Inputs!$M$42,IF(AND(D286=2,H286=1),Inputs!$M$43,IF(AND(D286=3,H286=1),Inputs!$M$44,IF(AND(D286=4,H286=1),Inputs!$M$45,0))))</f>
        <v>0</v>
      </c>
      <c r="U286" s="19">
        <f>IF(AND(D286=1,I286=1),Inputs!$N$25,IF(AND(D286=2,I286=1),Inputs!$N$26,IF(AND(D286=3,I286=1),Inputs!$N$27,IF(AND(D286=4,I286=1),Inputs!$N$28,0))))</f>
        <v>0</v>
      </c>
      <c r="V286" s="19">
        <f>IF(AND(D286=1,I286=1),Inputs!$N$42,IF(AND(D286=2,I286=1),Inputs!$N$43,IF(AND(D286=3,I286=1),Inputs!$N$44,IF(AND(D286=4,I286=1),Inputs!$N$45,0))))</f>
        <v>0</v>
      </c>
      <c r="W286" s="19">
        <f>IF(D286=1,Inputs!$J$34,IF(D286=2,Inputs!$J$35,IF(D286=3,Inputs!$J$36,IF(D286=4,Inputs!$J$37,0))))</f>
        <v>0</v>
      </c>
      <c r="X286" s="19">
        <f>IF(D286=1,Inputs!$J$51,IF(D286=2,Inputs!$J$52,IF(D286=3,Inputs!$J$53,IF(D286=4,Inputs!$J$54,0))))</f>
        <v>0</v>
      </c>
      <c r="Y286" s="19">
        <f>IF(D286=1,Inputs!$K$34,IF(D286=2,Inputs!$K$35,IF(D286=3,Inputs!$K$36,IF(D286=4,Inputs!$K$37,0))))</f>
        <v>0</v>
      </c>
      <c r="Z286" s="19">
        <f>IF(D286=1,Inputs!$K$51,IF(D286=2,Inputs!$K$52,IF(D286=3,Inputs!$K$53,IF(D286=4,Inputs!$K$54,0))))</f>
        <v>0</v>
      </c>
      <c r="AA286" s="19">
        <f>IF(AND(D286=1,G286=1),Inputs!$L$34,IF(AND(D286=2,G286=1),Inputs!$L$35,IF(AND(D286=3,G286=1),Inputs!$L$36,IF(AND(D286=4,G286=1),Inputs!$L$37,0))))</f>
        <v>0</v>
      </c>
      <c r="AB286" s="19">
        <f>IF(AND(D286=1,G286=1),Inputs!$L$51,IF(AND(D286=2,G286=1),Inputs!$L$52,IF(AND(D286=3,G286=1),Inputs!$L$53,IF(AND(D286=4,G286=1),Inputs!$L$54,0))))</f>
        <v>0</v>
      </c>
      <c r="AC286" s="19">
        <f>IF(AND(D286=1,H286=1),Inputs!$M$34,IF(AND(D286=2,H286=1),Inputs!$M$35,IF(AND(D286=3,H286=1),Inputs!$M$36,IF(AND(D286=4,H286=1),Inputs!$M$37,0))))</f>
        <v>0</v>
      </c>
      <c r="AD286" s="19">
        <f>IF(AND(D286=1,H286=1),Inputs!$M$51,IF(AND(D286=2,H286=1),Inputs!$M$52,IF(AND(D286=3,H286=1),Inputs!$M$53,IF(AND(D286=4,H286=1),Inputs!$M$54,0))))</f>
        <v>0</v>
      </c>
      <c r="AE286" s="19">
        <f>IF(AND(D286=1,I286=1),Inputs!$N$34,IF(AND(D286=2,I286=1),Inputs!$N$35,IF(AND(D286=3,I286=1),Inputs!$N$36,IF(AND(D286=4,I286=1),Inputs!$N$37,0))))</f>
        <v>0</v>
      </c>
      <c r="AF286" s="19">
        <f>IF(AND(D286=1,I286=1),Inputs!$N$51,IF(AND(D286=2,I286=1),Inputs!$N$52,IF(AND(D286=3,I286=1),Inputs!$N$53,IF(AND(D286=4,I286=1),Inputs!$N$54,0))))</f>
        <v>0</v>
      </c>
      <c r="AG286" s="19" t="e">
        <f t="shared" si="50"/>
        <v>#N/A</v>
      </c>
      <c r="AH286" s="19" t="e">
        <f t="shared" si="51"/>
        <v>#N/A</v>
      </c>
      <c r="AI286" s="19" t="e">
        <f t="shared" si="52"/>
        <v>#N/A</v>
      </c>
      <c r="AJ286" s="19" t="e">
        <f>IF(K286=2,Inputs!$B$7,IF(K286=3,Inputs!$B$8,IF(K286=4,Inputs!$B$9,IF(K286=5,Inputs!$B$10,IF(K286=6,Inputs!$B$11)))))</f>
        <v>#N/A</v>
      </c>
      <c r="AK286" s="19">
        <f>Inputs!$B$65+C286</f>
        <v>500</v>
      </c>
      <c r="AL286" s="19" t="e">
        <f t="shared" si="53"/>
        <v>#N/A</v>
      </c>
      <c r="AM286" s="19" t="e">
        <f t="shared" si="54"/>
        <v>#N/A</v>
      </c>
      <c r="AN286" s="19" t="e">
        <f t="shared" si="44"/>
        <v>#N/A</v>
      </c>
      <c r="AO286" s="19" t="e">
        <f t="shared" si="45"/>
        <v>#N/A</v>
      </c>
      <c r="AP286" s="19" t="e">
        <f t="shared" si="46"/>
        <v>#N/A</v>
      </c>
      <c r="AQ286" s="22">
        <f t="shared" si="47"/>
        <v>0</v>
      </c>
      <c r="AR286" s="22">
        <f t="shared" si="48"/>
        <v>0</v>
      </c>
      <c r="AS286" s="22">
        <f>IF(AND(AQ286&gt;=Inputs!$B$15,D286=2),MAX(C286,Inputs!$B$15),AQ286)</f>
        <v>0</v>
      </c>
      <c r="AT286" s="22">
        <f>IF(AND(AR286&gt;=Inputs!$B$15,D286=2),MAX(C286,Inputs!$B$15),AR286)</f>
        <v>0</v>
      </c>
      <c r="AU286" s="22">
        <f>IF(AND(AS286&gt;=Inputs!$B$16,D286&lt;4),MAX(C286,Inputs!$B$16),AS286)</f>
        <v>0</v>
      </c>
      <c r="AV286" s="22">
        <f>IF(AND(AT286&gt;=Inputs!$B$16,D286&lt;4),MAX(C286,Inputs!$B$16),AT286)</f>
        <v>0</v>
      </c>
      <c r="AW286" s="20">
        <f>IF(AU286&gt;Inputs!$B$17,Inputs!$B$17,AU286)</f>
        <v>0</v>
      </c>
      <c r="AX286" s="20">
        <f>IF(AV286&gt;Inputs!$B$17,Inputs!$B$17,AV286)</f>
        <v>0</v>
      </c>
    </row>
    <row r="287" spans="1:50" x14ac:dyDescent="0.25">
      <c r="A287" s="1">
        <f>Levels!A288</f>
        <v>0</v>
      </c>
      <c r="B287" s="1">
        <f>Levels!B288</f>
        <v>0</v>
      </c>
      <c r="C287" s="15">
        <f>IF(AND(E287=0,F287=1),Levels!C288,'2014-2015'!AW287)</f>
        <v>0</v>
      </c>
      <c r="D287" s="1">
        <f>Levels!G288</f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 t="e">
        <f>Levels!AF288</f>
        <v>#N/A</v>
      </c>
      <c r="K287" s="1" t="e">
        <f>Levels!AG288</f>
        <v>#N/A</v>
      </c>
      <c r="L287" s="1" t="e">
        <f t="shared" si="49"/>
        <v>#N/A</v>
      </c>
      <c r="M287" s="19">
        <f>IF(D287=1,Inputs!$J$25,IF(D287=2,Inputs!$J$26,IF(D287=3,Inputs!$J$27,IF(D287=4,Inputs!$J$28,0))))</f>
        <v>0</v>
      </c>
      <c r="N287" s="19">
        <f>IF(D287=1,Inputs!$J$42,IF(D287=2,Inputs!$J$43,IF(D287=3,Inputs!$J$44,IF(D287=4,Inputs!$J$45,0))))</f>
        <v>0</v>
      </c>
      <c r="O287" s="19">
        <f>IF(D287=1,Inputs!$K$25,IF(D287=2,Inputs!$K$26,IF(D287=3,Inputs!$K$27,IF(D287=4,Inputs!$K$28,0))))</f>
        <v>0</v>
      </c>
      <c r="P287" s="19">
        <f>IF(D287=1,Inputs!$K$42,IF(D287=2,Inputs!$K$43,IF(D287=3,Inputs!$K$44,IF(D287=4,Inputs!$K$45,0))))</f>
        <v>0</v>
      </c>
      <c r="Q287" s="19">
        <f>IF(AND(D287=1,G287=1),Inputs!$L$25,IF(AND(D287=2,G287=1),Inputs!$L$26,IF(AND(D287=3,G287=1),Inputs!$L$27,IF(AND(D287=4,G287=1),Inputs!$L$28,0))))</f>
        <v>0</v>
      </c>
      <c r="R287" s="19">
        <f>IF(AND(D287=1,G287=1),Inputs!$L$42,IF(AND(D287=2,G287=1),Inputs!$L$43,IF(AND(D287=3,G287=1),Inputs!$L$44,IF(AND(D287=4,G287=1),Inputs!$L$45,0))))</f>
        <v>0</v>
      </c>
      <c r="S287" s="19">
        <f>IF(AND(D287=1,H287=1),Inputs!$M$25,IF(AND(D287=2,H287=1),Inputs!$M$26,IF(AND(D287=3,H287=1),Inputs!$M$27,IF(AND(D287=4,H287=1),Inputs!$M$28,0))))</f>
        <v>0</v>
      </c>
      <c r="T287" s="19">
        <f>IF(AND(D287=1,H287=1),Inputs!$M$42,IF(AND(D287=2,H287=1),Inputs!$M$43,IF(AND(D287=3,H287=1),Inputs!$M$44,IF(AND(D287=4,H287=1),Inputs!$M$45,0))))</f>
        <v>0</v>
      </c>
      <c r="U287" s="19">
        <f>IF(AND(D287=1,I287=1),Inputs!$N$25,IF(AND(D287=2,I287=1),Inputs!$N$26,IF(AND(D287=3,I287=1),Inputs!$N$27,IF(AND(D287=4,I287=1),Inputs!$N$28,0))))</f>
        <v>0</v>
      </c>
      <c r="V287" s="19">
        <f>IF(AND(D287=1,I287=1),Inputs!$N$42,IF(AND(D287=2,I287=1),Inputs!$N$43,IF(AND(D287=3,I287=1),Inputs!$N$44,IF(AND(D287=4,I287=1),Inputs!$N$45,0))))</f>
        <v>0</v>
      </c>
      <c r="W287" s="19">
        <f>IF(D287=1,Inputs!$J$34,IF(D287=2,Inputs!$J$35,IF(D287=3,Inputs!$J$36,IF(D287=4,Inputs!$J$37,0))))</f>
        <v>0</v>
      </c>
      <c r="X287" s="19">
        <f>IF(D287=1,Inputs!$J$51,IF(D287=2,Inputs!$J$52,IF(D287=3,Inputs!$J$53,IF(D287=4,Inputs!$J$54,0))))</f>
        <v>0</v>
      </c>
      <c r="Y287" s="19">
        <f>IF(D287=1,Inputs!$K$34,IF(D287=2,Inputs!$K$35,IF(D287=3,Inputs!$K$36,IF(D287=4,Inputs!$K$37,0))))</f>
        <v>0</v>
      </c>
      <c r="Z287" s="19">
        <f>IF(D287=1,Inputs!$K$51,IF(D287=2,Inputs!$K$52,IF(D287=3,Inputs!$K$53,IF(D287=4,Inputs!$K$54,0))))</f>
        <v>0</v>
      </c>
      <c r="AA287" s="19">
        <f>IF(AND(D287=1,G287=1),Inputs!$L$34,IF(AND(D287=2,G287=1),Inputs!$L$35,IF(AND(D287=3,G287=1),Inputs!$L$36,IF(AND(D287=4,G287=1),Inputs!$L$37,0))))</f>
        <v>0</v>
      </c>
      <c r="AB287" s="19">
        <f>IF(AND(D287=1,G287=1),Inputs!$L$51,IF(AND(D287=2,G287=1),Inputs!$L$52,IF(AND(D287=3,G287=1),Inputs!$L$53,IF(AND(D287=4,G287=1),Inputs!$L$54,0))))</f>
        <v>0</v>
      </c>
      <c r="AC287" s="19">
        <f>IF(AND(D287=1,H287=1),Inputs!$M$34,IF(AND(D287=2,H287=1),Inputs!$M$35,IF(AND(D287=3,H287=1),Inputs!$M$36,IF(AND(D287=4,H287=1),Inputs!$M$37,0))))</f>
        <v>0</v>
      </c>
      <c r="AD287" s="19">
        <f>IF(AND(D287=1,H287=1),Inputs!$M$51,IF(AND(D287=2,H287=1),Inputs!$M$52,IF(AND(D287=3,H287=1),Inputs!$M$53,IF(AND(D287=4,H287=1),Inputs!$M$54,0))))</f>
        <v>0</v>
      </c>
      <c r="AE287" s="19">
        <f>IF(AND(D287=1,I287=1),Inputs!$N$34,IF(AND(D287=2,I287=1),Inputs!$N$35,IF(AND(D287=3,I287=1),Inputs!$N$36,IF(AND(D287=4,I287=1),Inputs!$N$37,0))))</f>
        <v>0</v>
      </c>
      <c r="AF287" s="19">
        <f>IF(AND(D287=1,I287=1),Inputs!$N$51,IF(AND(D287=2,I287=1),Inputs!$N$52,IF(AND(D287=3,I287=1),Inputs!$N$53,IF(AND(D287=4,I287=1),Inputs!$N$54,0))))</f>
        <v>0</v>
      </c>
      <c r="AG287" s="19" t="e">
        <f t="shared" si="50"/>
        <v>#N/A</v>
      </c>
      <c r="AH287" s="19" t="e">
        <f t="shared" si="51"/>
        <v>#N/A</v>
      </c>
      <c r="AI287" s="19" t="e">
        <f t="shared" si="52"/>
        <v>#N/A</v>
      </c>
      <c r="AJ287" s="19" t="e">
        <f>IF(K287=2,Inputs!$B$7,IF(K287=3,Inputs!$B$8,IF(K287=4,Inputs!$B$9,IF(K287=5,Inputs!$B$10,IF(K287=6,Inputs!$B$11)))))</f>
        <v>#N/A</v>
      </c>
      <c r="AK287" s="19">
        <f>Inputs!$B$65+C287</f>
        <v>500</v>
      </c>
      <c r="AL287" s="19" t="e">
        <f t="shared" si="53"/>
        <v>#N/A</v>
      </c>
      <c r="AM287" s="19" t="e">
        <f t="shared" si="54"/>
        <v>#N/A</v>
      </c>
      <c r="AN287" s="19" t="e">
        <f t="shared" si="44"/>
        <v>#N/A</v>
      </c>
      <c r="AO287" s="19" t="e">
        <f t="shared" si="45"/>
        <v>#N/A</v>
      </c>
      <c r="AP287" s="19" t="e">
        <f t="shared" si="46"/>
        <v>#N/A</v>
      </c>
      <c r="AQ287" s="22">
        <f t="shared" si="47"/>
        <v>0</v>
      </c>
      <c r="AR287" s="22">
        <f t="shared" si="48"/>
        <v>0</v>
      </c>
      <c r="AS287" s="22">
        <f>IF(AND(AQ287&gt;=Inputs!$B$15,D287=2),MAX(C287,Inputs!$B$15),AQ287)</f>
        <v>0</v>
      </c>
      <c r="AT287" s="22">
        <f>IF(AND(AR287&gt;=Inputs!$B$15,D287=2),MAX(C287,Inputs!$B$15),AR287)</f>
        <v>0</v>
      </c>
      <c r="AU287" s="22">
        <f>IF(AND(AS287&gt;=Inputs!$B$16,D287&lt;4),MAX(C287,Inputs!$B$16),AS287)</f>
        <v>0</v>
      </c>
      <c r="AV287" s="22">
        <f>IF(AND(AT287&gt;=Inputs!$B$16,D287&lt;4),MAX(C287,Inputs!$B$16),AT287)</f>
        <v>0</v>
      </c>
      <c r="AW287" s="20">
        <f>IF(AU287&gt;Inputs!$B$17,Inputs!$B$17,AU287)</f>
        <v>0</v>
      </c>
      <c r="AX287" s="20">
        <f>IF(AV287&gt;Inputs!$B$17,Inputs!$B$17,AV287)</f>
        <v>0</v>
      </c>
    </row>
    <row r="288" spans="1:50" x14ac:dyDescent="0.25">
      <c r="A288" s="1">
        <f>Levels!A289</f>
        <v>0</v>
      </c>
      <c r="B288" s="1">
        <f>Levels!B289</f>
        <v>0</v>
      </c>
      <c r="C288" s="15">
        <f>IF(AND(E288=0,F288=1),Levels!C289,'2014-2015'!AW288)</f>
        <v>0</v>
      </c>
      <c r="D288" s="1">
        <f>Levels!G289</f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 t="e">
        <f>Levels!AF289</f>
        <v>#N/A</v>
      </c>
      <c r="K288" s="1" t="e">
        <f>Levels!AG289</f>
        <v>#N/A</v>
      </c>
      <c r="L288" s="1" t="e">
        <f t="shared" si="49"/>
        <v>#N/A</v>
      </c>
      <c r="M288" s="19">
        <f>IF(D288=1,Inputs!$J$25,IF(D288=2,Inputs!$J$26,IF(D288=3,Inputs!$J$27,IF(D288=4,Inputs!$J$28,0))))</f>
        <v>0</v>
      </c>
      <c r="N288" s="19">
        <f>IF(D288=1,Inputs!$J$42,IF(D288=2,Inputs!$J$43,IF(D288=3,Inputs!$J$44,IF(D288=4,Inputs!$J$45,0))))</f>
        <v>0</v>
      </c>
      <c r="O288" s="19">
        <f>IF(D288=1,Inputs!$K$25,IF(D288=2,Inputs!$K$26,IF(D288=3,Inputs!$K$27,IF(D288=4,Inputs!$K$28,0))))</f>
        <v>0</v>
      </c>
      <c r="P288" s="19">
        <f>IF(D288=1,Inputs!$K$42,IF(D288=2,Inputs!$K$43,IF(D288=3,Inputs!$K$44,IF(D288=4,Inputs!$K$45,0))))</f>
        <v>0</v>
      </c>
      <c r="Q288" s="19">
        <f>IF(AND(D288=1,G288=1),Inputs!$L$25,IF(AND(D288=2,G288=1),Inputs!$L$26,IF(AND(D288=3,G288=1),Inputs!$L$27,IF(AND(D288=4,G288=1),Inputs!$L$28,0))))</f>
        <v>0</v>
      </c>
      <c r="R288" s="19">
        <f>IF(AND(D288=1,G288=1),Inputs!$L$42,IF(AND(D288=2,G288=1),Inputs!$L$43,IF(AND(D288=3,G288=1),Inputs!$L$44,IF(AND(D288=4,G288=1),Inputs!$L$45,0))))</f>
        <v>0</v>
      </c>
      <c r="S288" s="19">
        <f>IF(AND(D288=1,H288=1),Inputs!$M$25,IF(AND(D288=2,H288=1),Inputs!$M$26,IF(AND(D288=3,H288=1),Inputs!$M$27,IF(AND(D288=4,H288=1),Inputs!$M$28,0))))</f>
        <v>0</v>
      </c>
      <c r="T288" s="19">
        <f>IF(AND(D288=1,H288=1),Inputs!$M$42,IF(AND(D288=2,H288=1),Inputs!$M$43,IF(AND(D288=3,H288=1),Inputs!$M$44,IF(AND(D288=4,H288=1),Inputs!$M$45,0))))</f>
        <v>0</v>
      </c>
      <c r="U288" s="19">
        <f>IF(AND(D288=1,I288=1),Inputs!$N$25,IF(AND(D288=2,I288=1),Inputs!$N$26,IF(AND(D288=3,I288=1),Inputs!$N$27,IF(AND(D288=4,I288=1),Inputs!$N$28,0))))</f>
        <v>0</v>
      </c>
      <c r="V288" s="19">
        <f>IF(AND(D288=1,I288=1),Inputs!$N$42,IF(AND(D288=2,I288=1),Inputs!$N$43,IF(AND(D288=3,I288=1),Inputs!$N$44,IF(AND(D288=4,I288=1),Inputs!$N$45,0))))</f>
        <v>0</v>
      </c>
      <c r="W288" s="19">
        <f>IF(D288=1,Inputs!$J$34,IF(D288=2,Inputs!$J$35,IF(D288=3,Inputs!$J$36,IF(D288=4,Inputs!$J$37,0))))</f>
        <v>0</v>
      </c>
      <c r="X288" s="19">
        <f>IF(D288=1,Inputs!$J$51,IF(D288=2,Inputs!$J$52,IF(D288=3,Inputs!$J$53,IF(D288=4,Inputs!$J$54,0))))</f>
        <v>0</v>
      </c>
      <c r="Y288" s="19">
        <f>IF(D288=1,Inputs!$K$34,IF(D288=2,Inputs!$K$35,IF(D288=3,Inputs!$K$36,IF(D288=4,Inputs!$K$37,0))))</f>
        <v>0</v>
      </c>
      <c r="Z288" s="19">
        <f>IF(D288=1,Inputs!$K$51,IF(D288=2,Inputs!$K$52,IF(D288=3,Inputs!$K$53,IF(D288=4,Inputs!$K$54,0))))</f>
        <v>0</v>
      </c>
      <c r="AA288" s="19">
        <f>IF(AND(D288=1,G288=1),Inputs!$L$34,IF(AND(D288=2,G288=1),Inputs!$L$35,IF(AND(D288=3,G288=1),Inputs!$L$36,IF(AND(D288=4,G288=1),Inputs!$L$37,0))))</f>
        <v>0</v>
      </c>
      <c r="AB288" s="19">
        <f>IF(AND(D288=1,G288=1),Inputs!$L$51,IF(AND(D288=2,G288=1),Inputs!$L$52,IF(AND(D288=3,G288=1),Inputs!$L$53,IF(AND(D288=4,G288=1),Inputs!$L$54,0))))</f>
        <v>0</v>
      </c>
      <c r="AC288" s="19">
        <f>IF(AND(D288=1,H288=1),Inputs!$M$34,IF(AND(D288=2,H288=1),Inputs!$M$35,IF(AND(D288=3,H288=1),Inputs!$M$36,IF(AND(D288=4,H288=1),Inputs!$M$37,0))))</f>
        <v>0</v>
      </c>
      <c r="AD288" s="19">
        <f>IF(AND(D288=1,H288=1),Inputs!$M$51,IF(AND(D288=2,H288=1),Inputs!$M$52,IF(AND(D288=3,H288=1),Inputs!$M$53,IF(AND(D288=4,H288=1),Inputs!$M$54,0))))</f>
        <v>0</v>
      </c>
      <c r="AE288" s="19">
        <f>IF(AND(D288=1,I288=1),Inputs!$N$34,IF(AND(D288=2,I288=1),Inputs!$N$35,IF(AND(D288=3,I288=1),Inputs!$N$36,IF(AND(D288=4,I288=1),Inputs!$N$37,0))))</f>
        <v>0</v>
      </c>
      <c r="AF288" s="19">
        <f>IF(AND(D288=1,I288=1),Inputs!$N$51,IF(AND(D288=2,I288=1),Inputs!$N$52,IF(AND(D288=3,I288=1),Inputs!$N$53,IF(AND(D288=4,I288=1),Inputs!$N$54,0))))</f>
        <v>0</v>
      </c>
      <c r="AG288" s="19" t="e">
        <f t="shared" si="50"/>
        <v>#N/A</v>
      </c>
      <c r="AH288" s="19" t="e">
        <f t="shared" si="51"/>
        <v>#N/A</v>
      </c>
      <c r="AI288" s="19" t="e">
        <f t="shared" si="52"/>
        <v>#N/A</v>
      </c>
      <c r="AJ288" s="19" t="e">
        <f>IF(K288=2,Inputs!$B$7,IF(K288=3,Inputs!$B$8,IF(K288=4,Inputs!$B$9,IF(K288=5,Inputs!$B$10,IF(K288=6,Inputs!$B$11)))))</f>
        <v>#N/A</v>
      </c>
      <c r="AK288" s="19">
        <f>Inputs!$B$65+C288</f>
        <v>500</v>
      </c>
      <c r="AL288" s="19" t="e">
        <f t="shared" si="53"/>
        <v>#N/A</v>
      </c>
      <c r="AM288" s="19" t="e">
        <f t="shared" si="54"/>
        <v>#N/A</v>
      </c>
      <c r="AN288" s="19" t="e">
        <f t="shared" si="44"/>
        <v>#N/A</v>
      </c>
      <c r="AO288" s="19" t="e">
        <f t="shared" si="45"/>
        <v>#N/A</v>
      </c>
      <c r="AP288" s="19" t="e">
        <f t="shared" si="46"/>
        <v>#N/A</v>
      </c>
      <c r="AQ288" s="22">
        <f t="shared" si="47"/>
        <v>0</v>
      </c>
      <c r="AR288" s="22">
        <f t="shared" si="48"/>
        <v>0</v>
      </c>
      <c r="AS288" s="22">
        <f>IF(AND(AQ288&gt;=Inputs!$B$15,D288=2),MAX(C288,Inputs!$B$15),AQ288)</f>
        <v>0</v>
      </c>
      <c r="AT288" s="22">
        <f>IF(AND(AR288&gt;=Inputs!$B$15,D288=2),MAX(C288,Inputs!$B$15),AR288)</f>
        <v>0</v>
      </c>
      <c r="AU288" s="22">
        <f>IF(AND(AS288&gt;=Inputs!$B$16,D288&lt;4),MAX(C288,Inputs!$B$16),AS288)</f>
        <v>0</v>
      </c>
      <c r="AV288" s="22">
        <f>IF(AND(AT288&gt;=Inputs!$B$16,D288&lt;4),MAX(C288,Inputs!$B$16),AT288)</f>
        <v>0</v>
      </c>
      <c r="AW288" s="20">
        <f>IF(AU288&gt;Inputs!$B$17,Inputs!$B$17,AU288)</f>
        <v>0</v>
      </c>
      <c r="AX288" s="20">
        <f>IF(AV288&gt;Inputs!$B$17,Inputs!$B$17,AV288)</f>
        <v>0</v>
      </c>
    </row>
    <row r="289" spans="1:50" x14ac:dyDescent="0.25">
      <c r="A289" s="1">
        <f>Levels!A290</f>
        <v>0</v>
      </c>
      <c r="B289" s="1">
        <f>Levels!B290</f>
        <v>0</v>
      </c>
      <c r="C289" s="15">
        <f>IF(AND(E289=0,F289=1),Levels!C290,'2014-2015'!AW289)</f>
        <v>0</v>
      </c>
      <c r="D289" s="1">
        <f>Levels!G290</f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 t="e">
        <f>Levels!AF290</f>
        <v>#N/A</v>
      </c>
      <c r="K289" s="1" t="e">
        <f>Levels!AG290</f>
        <v>#N/A</v>
      </c>
      <c r="L289" s="1" t="e">
        <f t="shared" si="49"/>
        <v>#N/A</v>
      </c>
      <c r="M289" s="19">
        <f>IF(D289=1,Inputs!$J$25,IF(D289=2,Inputs!$J$26,IF(D289=3,Inputs!$J$27,IF(D289=4,Inputs!$J$28,0))))</f>
        <v>0</v>
      </c>
      <c r="N289" s="19">
        <f>IF(D289=1,Inputs!$J$42,IF(D289=2,Inputs!$J$43,IF(D289=3,Inputs!$J$44,IF(D289=4,Inputs!$J$45,0))))</f>
        <v>0</v>
      </c>
      <c r="O289" s="19">
        <f>IF(D289=1,Inputs!$K$25,IF(D289=2,Inputs!$K$26,IF(D289=3,Inputs!$K$27,IF(D289=4,Inputs!$K$28,0))))</f>
        <v>0</v>
      </c>
      <c r="P289" s="19">
        <f>IF(D289=1,Inputs!$K$42,IF(D289=2,Inputs!$K$43,IF(D289=3,Inputs!$K$44,IF(D289=4,Inputs!$K$45,0))))</f>
        <v>0</v>
      </c>
      <c r="Q289" s="19">
        <f>IF(AND(D289=1,G289=1),Inputs!$L$25,IF(AND(D289=2,G289=1),Inputs!$L$26,IF(AND(D289=3,G289=1),Inputs!$L$27,IF(AND(D289=4,G289=1),Inputs!$L$28,0))))</f>
        <v>0</v>
      </c>
      <c r="R289" s="19">
        <f>IF(AND(D289=1,G289=1),Inputs!$L$42,IF(AND(D289=2,G289=1),Inputs!$L$43,IF(AND(D289=3,G289=1),Inputs!$L$44,IF(AND(D289=4,G289=1),Inputs!$L$45,0))))</f>
        <v>0</v>
      </c>
      <c r="S289" s="19">
        <f>IF(AND(D289=1,H289=1),Inputs!$M$25,IF(AND(D289=2,H289=1),Inputs!$M$26,IF(AND(D289=3,H289=1),Inputs!$M$27,IF(AND(D289=4,H289=1),Inputs!$M$28,0))))</f>
        <v>0</v>
      </c>
      <c r="T289" s="19">
        <f>IF(AND(D289=1,H289=1),Inputs!$M$42,IF(AND(D289=2,H289=1),Inputs!$M$43,IF(AND(D289=3,H289=1),Inputs!$M$44,IF(AND(D289=4,H289=1),Inputs!$M$45,0))))</f>
        <v>0</v>
      </c>
      <c r="U289" s="19">
        <f>IF(AND(D289=1,I289=1),Inputs!$N$25,IF(AND(D289=2,I289=1),Inputs!$N$26,IF(AND(D289=3,I289=1),Inputs!$N$27,IF(AND(D289=4,I289=1),Inputs!$N$28,0))))</f>
        <v>0</v>
      </c>
      <c r="V289" s="19">
        <f>IF(AND(D289=1,I289=1),Inputs!$N$42,IF(AND(D289=2,I289=1),Inputs!$N$43,IF(AND(D289=3,I289=1),Inputs!$N$44,IF(AND(D289=4,I289=1),Inputs!$N$45,0))))</f>
        <v>0</v>
      </c>
      <c r="W289" s="19">
        <f>IF(D289=1,Inputs!$J$34,IF(D289=2,Inputs!$J$35,IF(D289=3,Inputs!$J$36,IF(D289=4,Inputs!$J$37,0))))</f>
        <v>0</v>
      </c>
      <c r="X289" s="19">
        <f>IF(D289=1,Inputs!$J$51,IF(D289=2,Inputs!$J$52,IF(D289=3,Inputs!$J$53,IF(D289=4,Inputs!$J$54,0))))</f>
        <v>0</v>
      </c>
      <c r="Y289" s="19">
        <f>IF(D289=1,Inputs!$K$34,IF(D289=2,Inputs!$K$35,IF(D289=3,Inputs!$K$36,IF(D289=4,Inputs!$K$37,0))))</f>
        <v>0</v>
      </c>
      <c r="Z289" s="19">
        <f>IF(D289=1,Inputs!$K$51,IF(D289=2,Inputs!$K$52,IF(D289=3,Inputs!$K$53,IF(D289=4,Inputs!$K$54,0))))</f>
        <v>0</v>
      </c>
      <c r="AA289" s="19">
        <f>IF(AND(D289=1,G289=1),Inputs!$L$34,IF(AND(D289=2,G289=1),Inputs!$L$35,IF(AND(D289=3,G289=1),Inputs!$L$36,IF(AND(D289=4,G289=1),Inputs!$L$37,0))))</f>
        <v>0</v>
      </c>
      <c r="AB289" s="19">
        <f>IF(AND(D289=1,G289=1),Inputs!$L$51,IF(AND(D289=2,G289=1),Inputs!$L$52,IF(AND(D289=3,G289=1),Inputs!$L$53,IF(AND(D289=4,G289=1),Inputs!$L$54,0))))</f>
        <v>0</v>
      </c>
      <c r="AC289" s="19">
        <f>IF(AND(D289=1,H289=1),Inputs!$M$34,IF(AND(D289=2,H289=1),Inputs!$M$35,IF(AND(D289=3,H289=1),Inputs!$M$36,IF(AND(D289=4,H289=1),Inputs!$M$37,0))))</f>
        <v>0</v>
      </c>
      <c r="AD289" s="19">
        <f>IF(AND(D289=1,H289=1),Inputs!$M$51,IF(AND(D289=2,H289=1),Inputs!$M$52,IF(AND(D289=3,H289=1),Inputs!$M$53,IF(AND(D289=4,H289=1),Inputs!$M$54,0))))</f>
        <v>0</v>
      </c>
      <c r="AE289" s="19">
        <f>IF(AND(D289=1,I289=1),Inputs!$N$34,IF(AND(D289=2,I289=1),Inputs!$N$35,IF(AND(D289=3,I289=1),Inputs!$N$36,IF(AND(D289=4,I289=1),Inputs!$N$37,0))))</f>
        <v>0</v>
      </c>
      <c r="AF289" s="19">
        <f>IF(AND(D289=1,I289=1),Inputs!$N$51,IF(AND(D289=2,I289=1),Inputs!$N$52,IF(AND(D289=3,I289=1),Inputs!$N$53,IF(AND(D289=4,I289=1),Inputs!$N$54,0))))</f>
        <v>0</v>
      </c>
      <c r="AG289" s="19" t="e">
        <f t="shared" si="50"/>
        <v>#N/A</v>
      </c>
      <c r="AH289" s="19" t="e">
        <f t="shared" si="51"/>
        <v>#N/A</v>
      </c>
      <c r="AI289" s="19" t="e">
        <f t="shared" si="52"/>
        <v>#N/A</v>
      </c>
      <c r="AJ289" s="19" t="e">
        <f>IF(K289=2,Inputs!$B$7,IF(K289=3,Inputs!$B$8,IF(K289=4,Inputs!$B$9,IF(K289=5,Inputs!$B$10,IF(K289=6,Inputs!$B$11)))))</f>
        <v>#N/A</v>
      </c>
      <c r="AK289" s="19">
        <f>Inputs!$B$65+C289</f>
        <v>500</v>
      </c>
      <c r="AL289" s="19" t="e">
        <f t="shared" si="53"/>
        <v>#N/A</v>
      </c>
      <c r="AM289" s="19" t="e">
        <f t="shared" si="54"/>
        <v>#N/A</v>
      </c>
      <c r="AN289" s="19" t="e">
        <f t="shared" si="44"/>
        <v>#N/A</v>
      </c>
      <c r="AO289" s="19" t="e">
        <f t="shared" si="45"/>
        <v>#N/A</v>
      </c>
      <c r="AP289" s="19" t="e">
        <f t="shared" si="46"/>
        <v>#N/A</v>
      </c>
      <c r="AQ289" s="22">
        <f t="shared" si="47"/>
        <v>0</v>
      </c>
      <c r="AR289" s="22">
        <f t="shared" si="48"/>
        <v>0</v>
      </c>
      <c r="AS289" s="22">
        <f>IF(AND(AQ289&gt;=Inputs!$B$15,D289=2),MAX(C289,Inputs!$B$15),AQ289)</f>
        <v>0</v>
      </c>
      <c r="AT289" s="22">
        <f>IF(AND(AR289&gt;=Inputs!$B$15,D289=2),MAX(C289,Inputs!$B$15),AR289)</f>
        <v>0</v>
      </c>
      <c r="AU289" s="22">
        <f>IF(AND(AS289&gt;=Inputs!$B$16,D289&lt;4),MAX(C289,Inputs!$B$16),AS289)</f>
        <v>0</v>
      </c>
      <c r="AV289" s="22">
        <f>IF(AND(AT289&gt;=Inputs!$B$16,D289&lt;4),MAX(C289,Inputs!$B$16),AT289)</f>
        <v>0</v>
      </c>
      <c r="AW289" s="20">
        <f>IF(AU289&gt;Inputs!$B$17,Inputs!$B$17,AU289)</f>
        <v>0</v>
      </c>
      <c r="AX289" s="20">
        <f>IF(AV289&gt;Inputs!$B$17,Inputs!$B$17,AV289)</f>
        <v>0</v>
      </c>
    </row>
    <row r="290" spans="1:50" x14ac:dyDescent="0.25">
      <c r="A290" s="1">
        <f>Levels!A291</f>
        <v>0</v>
      </c>
      <c r="B290" s="1">
        <f>Levels!B291</f>
        <v>0</v>
      </c>
      <c r="C290" s="15">
        <f>IF(AND(E290=0,F290=1),Levels!C291,'2014-2015'!AW290)</f>
        <v>0</v>
      </c>
      <c r="D290" s="1">
        <f>Levels!G291</f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 t="e">
        <f>Levels!AF291</f>
        <v>#N/A</v>
      </c>
      <c r="K290" s="1" t="e">
        <f>Levels!AG291</f>
        <v>#N/A</v>
      </c>
      <c r="L290" s="1" t="e">
        <f t="shared" si="49"/>
        <v>#N/A</v>
      </c>
      <c r="M290" s="19">
        <f>IF(D290=1,Inputs!$J$25,IF(D290=2,Inputs!$J$26,IF(D290=3,Inputs!$J$27,IF(D290=4,Inputs!$J$28,0))))</f>
        <v>0</v>
      </c>
      <c r="N290" s="19">
        <f>IF(D290=1,Inputs!$J$42,IF(D290=2,Inputs!$J$43,IF(D290=3,Inputs!$J$44,IF(D290=4,Inputs!$J$45,0))))</f>
        <v>0</v>
      </c>
      <c r="O290" s="19">
        <f>IF(D290=1,Inputs!$K$25,IF(D290=2,Inputs!$K$26,IF(D290=3,Inputs!$K$27,IF(D290=4,Inputs!$K$28,0))))</f>
        <v>0</v>
      </c>
      <c r="P290" s="19">
        <f>IF(D290=1,Inputs!$K$42,IF(D290=2,Inputs!$K$43,IF(D290=3,Inputs!$K$44,IF(D290=4,Inputs!$K$45,0))))</f>
        <v>0</v>
      </c>
      <c r="Q290" s="19">
        <f>IF(AND(D290=1,G290=1),Inputs!$L$25,IF(AND(D290=2,G290=1),Inputs!$L$26,IF(AND(D290=3,G290=1),Inputs!$L$27,IF(AND(D290=4,G290=1),Inputs!$L$28,0))))</f>
        <v>0</v>
      </c>
      <c r="R290" s="19">
        <f>IF(AND(D290=1,G290=1),Inputs!$L$42,IF(AND(D290=2,G290=1),Inputs!$L$43,IF(AND(D290=3,G290=1),Inputs!$L$44,IF(AND(D290=4,G290=1),Inputs!$L$45,0))))</f>
        <v>0</v>
      </c>
      <c r="S290" s="19">
        <f>IF(AND(D290=1,H290=1),Inputs!$M$25,IF(AND(D290=2,H290=1),Inputs!$M$26,IF(AND(D290=3,H290=1),Inputs!$M$27,IF(AND(D290=4,H290=1),Inputs!$M$28,0))))</f>
        <v>0</v>
      </c>
      <c r="T290" s="19">
        <f>IF(AND(D290=1,H290=1),Inputs!$M$42,IF(AND(D290=2,H290=1),Inputs!$M$43,IF(AND(D290=3,H290=1),Inputs!$M$44,IF(AND(D290=4,H290=1),Inputs!$M$45,0))))</f>
        <v>0</v>
      </c>
      <c r="U290" s="19">
        <f>IF(AND(D290=1,I290=1),Inputs!$N$25,IF(AND(D290=2,I290=1),Inputs!$N$26,IF(AND(D290=3,I290=1),Inputs!$N$27,IF(AND(D290=4,I290=1),Inputs!$N$28,0))))</f>
        <v>0</v>
      </c>
      <c r="V290" s="19">
        <f>IF(AND(D290=1,I290=1),Inputs!$N$42,IF(AND(D290=2,I290=1),Inputs!$N$43,IF(AND(D290=3,I290=1),Inputs!$N$44,IF(AND(D290=4,I290=1),Inputs!$N$45,0))))</f>
        <v>0</v>
      </c>
      <c r="W290" s="19">
        <f>IF(D290=1,Inputs!$J$34,IF(D290=2,Inputs!$J$35,IF(D290=3,Inputs!$J$36,IF(D290=4,Inputs!$J$37,0))))</f>
        <v>0</v>
      </c>
      <c r="X290" s="19">
        <f>IF(D290=1,Inputs!$J$51,IF(D290=2,Inputs!$J$52,IF(D290=3,Inputs!$J$53,IF(D290=4,Inputs!$J$54,0))))</f>
        <v>0</v>
      </c>
      <c r="Y290" s="19">
        <f>IF(D290=1,Inputs!$K$34,IF(D290=2,Inputs!$K$35,IF(D290=3,Inputs!$K$36,IF(D290=4,Inputs!$K$37,0))))</f>
        <v>0</v>
      </c>
      <c r="Z290" s="19">
        <f>IF(D290=1,Inputs!$K$51,IF(D290=2,Inputs!$K$52,IF(D290=3,Inputs!$K$53,IF(D290=4,Inputs!$K$54,0))))</f>
        <v>0</v>
      </c>
      <c r="AA290" s="19">
        <f>IF(AND(D290=1,G290=1),Inputs!$L$34,IF(AND(D290=2,G290=1),Inputs!$L$35,IF(AND(D290=3,G290=1),Inputs!$L$36,IF(AND(D290=4,G290=1),Inputs!$L$37,0))))</f>
        <v>0</v>
      </c>
      <c r="AB290" s="19">
        <f>IF(AND(D290=1,G290=1),Inputs!$L$51,IF(AND(D290=2,G290=1),Inputs!$L$52,IF(AND(D290=3,G290=1),Inputs!$L$53,IF(AND(D290=4,G290=1),Inputs!$L$54,0))))</f>
        <v>0</v>
      </c>
      <c r="AC290" s="19">
        <f>IF(AND(D290=1,H290=1),Inputs!$M$34,IF(AND(D290=2,H290=1),Inputs!$M$35,IF(AND(D290=3,H290=1),Inputs!$M$36,IF(AND(D290=4,H290=1),Inputs!$M$37,0))))</f>
        <v>0</v>
      </c>
      <c r="AD290" s="19">
        <f>IF(AND(D290=1,H290=1),Inputs!$M$51,IF(AND(D290=2,H290=1),Inputs!$M$52,IF(AND(D290=3,H290=1),Inputs!$M$53,IF(AND(D290=4,H290=1),Inputs!$M$54,0))))</f>
        <v>0</v>
      </c>
      <c r="AE290" s="19">
        <f>IF(AND(D290=1,I290=1),Inputs!$N$34,IF(AND(D290=2,I290=1),Inputs!$N$35,IF(AND(D290=3,I290=1),Inputs!$N$36,IF(AND(D290=4,I290=1),Inputs!$N$37,0))))</f>
        <v>0</v>
      </c>
      <c r="AF290" s="19">
        <f>IF(AND(D290=1,I290=1),Inputs!$N$51,IF(AND(D290=2,I290=1),Inputs!$N$52,IF(AND(D290=3,I290=1),Inputs!$N$53,IF(AND(D290=4,I290=1),Inputs!$N$54,0))))</f>
        <v>0</v>
      </c>
      <c r="AG290" s="19" t="e">
        <f t="shared" si="50"/>
        <v>#N/A</v>
      </c>
      <c r="AH290" s="19" t="e">
        <f t="shared" si="51"/>
        <v>#N/A</v>
      </c>
      <c r="AI290" s="19" t="e">
        <f t="shared" si="52"/>
        <v>#N/A</v>
      </c>
      <c r="AJ290" s="19" t="e">
        <f>IF(K290=2,Inputs!$B$7,IF(K290=3,Inputs!$B$8,IF(K290=4,Inputs!$B$9,IF(K290=5,Inputs!$B$10,IF(K290=6,Inputs!$B$11)))))</f>
        <v>#N/A</v>
      </c>
      <c r="AK290" s="19">
        <f>Inputs!$B$65+C290</f>
        <v>500</v>
      </c>
      <c r="AL290" s="19" t="e">
        <f t="shared" si="53"/>
        <v>#N/A</v>
      </c>
      <c r="AM290" s="19" t="e">
        <f t="shared" si="54"/>
        <v>#N/A</v>
      </c>
      <c r="AN290" s="19" t="e">
        <f t="shared" si="44"/>
        <v>#N/A</v>
      </c>
      <c r="AO290" s="19" t="e">
        <f t="shared" si="45"/>
        <v>#N/A</v>
      </c>
      <c r="AP290" s="19" t="e">
        <f t="shared" si="46"/>
        <v>#N/A</v>
      </c>
      <c r="AQ290" s="22">
        <f t="shared" si="47"/>
        <v>0</v>
      </c>
      <c r="AR290" s="22">
        <f t="shared" si="48"/>
        <v>0</v>
      </c>
      <c r="AS290" s="22">
        <f>IF(AND(AQ290&gt;=Inputs!$B$15,D290=2),MAX(C290,Inputs!$B$15),AQ290)</f>
        <v>0</v>
      </c>
      <c r="AT290" s="22">
        <f>IF(AND(AR290&gt;=Inputs!$B$15,D290=2),MAX(C290,Inputs!$B$15),AR290)</f>
        <v>0</v>
      </c>
      <c r="AU290" s="22">
        <f>IF(AND(AS290&gt;=Inputs!$B$16,D290&lt;4),MAX(C290,Inputs!$B$16),AS290)</f>
        <v>0</v>
      </c>
      <c r="AV290" s="22">
        <f>IF(AND(AT290&gt;=Inputs!$B$16,D290&lt;4),MAX(C290,Inputs!$B$16),AT290)</f>
        <v>0</v>
      </c>
      <c r="AW290" s="20">
        <f>IF(AU290&gt;Inputs!$B$17,Inputs!$B$17,AU290)</f>
        <v>0</v>
      </c>
      <c r="AX290" s="20">
        <f>IF(AV290&gt;Inputs!$B$17,Inputs!$B$17,AV290)</f>
        <v>0</v>
      </c>
    </row>
    <row r="291" spans="1:50" x14ac:dyDescent="0.25">
      <c r="A291" s="1">
        <f>Levels!A292</f>
        <v>0</v>
      </c>
      <c r="B291" s="1">
        <f>Levels!B292</f>
        <v>0</v>
      </c>
      <c r="C291" s="15">
        <f>IF(AND(E291=0,F291=1),Levels!C292,'2014-2015'!AW291)</f>
        <v>0</v>
      </c>
      <c r="D291" s="1">
        <f>Levels!G292</f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 t="e">
        <f>Levels!AF292</f>
        <v>#N/A</v>
      </c>
      <c r="K291" s="1" t="e">
        <f>Levels!AG292</f>
        <v>#N/A</v>
      </c>
      <c r="L291" s="1" t="e">
        <f t="shared" si="49"/>
        <v>#N/A</v>
      </c>
      <c r="M291" s="19">
        <f>IF(D291=1,Inputs!$J$25,IF(D291=2,Inputs!$J$26,IF(D291=3,Inputs!$J$27,IF(D291=4,Inputs!$J$28,0))))</f>
        <v>0</v>
      </c>
      <c r="N291" s="19">
        <f>IF(D291=1,Inputs!$J$42,IF(D291=2,Inputs!$J$43,IF(D291=3,Inputs!$J$44,IF(D291=4,Inputs!$J$45,0))))</f>
        <v>0</v>
      </c>
      <c r="O291" s="19">
        <f>IF(D291=1,Inputs!$K$25,IF(D291=2,Inputs!$K$26,IF(D291=3,Inputs!$K$27,IF(D291=4,Inputs!$K$28,0))))</f>
        <v>0</v>
      </c>
      <c r="P291" s="19">
        <f>IF(D291=1,Inputs!$K$42,IF(D291=2,Inputs!$K$43,IF(D291=3,Inputs!$K$44,IF(D291=4,Inputs!$K$45,0))))</f>
        <v>0</v>
      </c>
      <c r="Q291" s="19">
        <f>IF(AND(D291=1,G291=1),Inputs!$L$25,IF(AND(D291=2,G291=1),Inputs!$L$26,IF(AND(D291=3,G291=1),Inputs!$L$27,IF(AND(D291=4,G291=1),Inputs!$L$28,0))))</f>
        <v>0</v>
      </c>
      <c r="R291" s="19">
        <f>IF(AND(D291=1,G291=1),Inputs!$L$42,IF(AND(D291=2,G291=1),Inputs!$L$43,IF(AND(D291=3,G291=1),Inputs!$L$44,IF(AND(D291=4,G291=1),Inputs!$L$45,0))))</f>
        <v>0</v>
      </c>
      <c r="S291" s="19">
        <f>IF(AND(D291=1,H291=1),Inputs!$M$25,IF(AND(D291=2,H291=1),Inputs!$M$26,IF(AND(D291=3,H291=1),Inputs!$M$27,IF(AND(D291=4,H291=1),Inputs!$M$28,0))))</f>
        <v>0</v>
      </c>
      <c r="T291" s="19">
        <f>IF(AND(D291=1,H291=1),Inputs!$M$42,IF(AND(D291=2,H291=1),Inputs!$M$43,IF(AND(D291=3,H291=1),Inputs!$M$44,IF(AND(D291=4,H291=1),Inputs!$M$45,0))))</f>
        <v>0</v>
      </c>
      <c r="U291" s="19">
        <f>IF(AND(D291=1,I291=1),Inputs!$N$25,IF(AND(D291=2,I291=1),Inputs!$N$26,IF(AND(D291=3,I291=1),Inputs!$N$27,IF(AND(D291=4,I291=1),Inputs!$N$28,0))))</f>
        <v>0</v>
      </c>
      <c r="V291" s="19">
        <f>IF(AND(D291=1,I291=1),Inputs!$N$42,IF(AND(D291=2,I291=1),Inputs!$N$43,IF(AND(D291=3,I291=1),Inputs!$N$44,IF(AND(D291=4,I291=1),Inputs!$N$45,0))))</f>
        <v>0</v>
      </c>
      <c r="W291" s="19">
        <f>IF(D291=1,Inputs!$J$34,IF(D291=2,Inputs!$J$35,IF(D291=3,Inputs!$J$36,IF(D291=4,Inputs!$J$37,0))))</f>
        <v>0</v>
      </c>
      <c r="X291" s="19">
        <f>IF(D291=1,Inputs!$J$51,IF(D291=2,Inputs!$J$52,IF(D291=3,Inputs!$J$53,IF(D291=4,Inputs!$J$54,0))))</f>
        <v>0</v>
      </c>
      <c r="Y291" s="19">
        <f>IF(D291=1,Inputs!$K$34,IF(D291=2,Inputs!$K$35,IF(D291=3,Inputs!$K$36,IF(D291=4,Inputs!$K$37,0))))</f>
        <v>0</v>
      </c>
      <c r="Z291" s="19">
        <f>IF(D291=1,Inputs!$K$51,IF(D291=2,Inputs!$K$52,IF(D291=3,Inputs!$K$53,IF(D291=4,Inputs!$K$54,0))))</f>
        <v>0</v>
      </c>
      <c r="AA291" s="19">
        <f>IF(AND(D291=1,G291=1),Inputs!$L$34,IF(AND(D291=2,G291=1),Inputs!$L$35,IF(AND(D291=3,G291=1),Inputs!$L$36,IF(AND(D291=4,G291=1),Inputs!$L$37,0))))</f>
        <v>0</v>
      </c>
      <c r="AB291" s="19">
        <f>IF(AND(D291=1,G291=1),Inputs!$L$51,IF(AND(D291=2,G291=1),Inputs!$L$52,IF(AND(D291=3,G291=1),Inputs!$L$53,IF(AND(D291=4,G291=1),Inputs!$L$54,0))))</f>
        <v>0</v>
      </c>
      <c r="AC291" s="19">
        <f>IF(AND(D291=1,H291=1),Inputs!$M$34,IF(AND(D291=2,H291=1),Inputs!$M$35,IF(AND(D291=3,H291=1),Inputs!$M$36,IF(AND(D291=4,H291=1),Inputs!$M$37,0))))</f>
        <v>0</v>
      </c>
      <c r="AD291" s="19">
        <f>IF(AND(D291=1,H291=1),Inputs!$M$51,IF(AND(D291=2,H291=1),Inputs!$M$52,IF(AND(D291=3,H291=1),Inputs!$M$53,IF(AND(D291=4,H291=1),Inputs!$M$54,0))))</f>
        <v>0</v>
      </c>
      <c r="AE291" s="19">
        <f>IF(AND(D291=1,I291=1),Inputs!$N$34,IF(AND(D291=2,I291=1),Inputs!$N$35,IF(AND(D291=3,I291=1),Inputs!$N$36,IF(AND(D291=4,I291=1),Inputs!$N$37,0))))</f>
        <v>0</v>
      </c>
      <c r="AF291" s="19">
        <f>IF(AND(D291=1,I291=1),Inputs!$N$51,IF(AND(D291=2,I291=1),Inputs!$N$52,IF(AND(D291=3,I291=1),Inputs!$N$53,IF(AND(D291=4,I291=1),Inputs!$N$54,0))))</f>
        <v>0</v>
      </c>
      <c r="AG291" s="19" t="e">
        <f t="shared" si="50"/>
        <v>#N/A</v>
      </c>
      <c r="AH291" s="19" t="e">
        <f t="shared" si="51"/>
        <v>#N/A</v>
      </c>
      <c r="AI291" s="19" t="e">
        <f t="shared" si="52"/>
        <v>#N/A</v>
      </c>
      <c r="AJ291" s="19" t="e">
        <f>IF(K291=2,Inputs!$B$7,IF(K291=3,Inputs!$B$8,IF(K291=4,Inputs!$B$9,IF(K291=5,Inputs!$B$10,IF(K291=6,Inputs!$B$11)))))</f>
        <v>#N/A</v>
      </c>
      <c r="AK291" s="19">
        <f>Inputs!$B$65+C291</f>
        <v>500</v>
      </c>
      <c r="AL291" s="19" t="e">
        <f t="shared" si="53"/>
        <v>#N/A</v>
      </c>
      <c r="AM291" s="19" t="e">
        <f t="shared" si="54"/>
        <v>#N/A</v>
      </c>
      <c r="AN291" s="19" t="e">
        <f t="shared" si="44"/>
        <v>#N/A</v>
      </c>
      <c r="AO291" s="19" t="e">
        <f t="shared" si="45"/>
        <v>#N/A</v>
      </c>
      <c r="AP291" s="19" t="e">
        <f t="shared" si="46"/>
        <v>#N/A</v>
      </c>
      <c r="AQ291" s="22">
        <f t="shared" si="47"/>
        <v>0</v>
      </c>
      <c r="AR291" s="22">
        <f t="shared" si="48"/>
        <v>0</v>
      </c>
      <c r="AS291" s="22">
        <f>IF(AND(AQ291&gt;=Inputs!$B$15,D291=2),MAX(C291,Inputs!$B$15),AQ291)</f>
        <v>0</v>
      </c>
      <c r="AT291" s="22">
        <f>IF(AND(AR291&gt;=Inputs!$B$15,D291=2),MAX(C291,Inputs!$B$15),AR291)</f>
        <v>0</v>
      </c>
      <c r="AU291" s="22">
        <f>IF(AND(AS291&gt;=Inputs!$B$16,D291&lt;4),MAX(C291,Inputs!$B$16),AS291)</f>
        <v>0</v>
      </c>
      <c r="AV291" s="22">
        <f>IF(AND(AT291&gt;=Inputs!$B$16,D291&lt;4),MAX(C291,Inputs!$B$16),AT291)</f>
        <v>0</v>
      </c>
      <c r="AW291" s="20">
        <f>IF(AU291&gt;Inputs!$B$17,Inputs!$B$17,AU291)</f>
        <v>0</v>
      </c>
      <c r="AX291" s="20">
        <f>IF(AV291&gt;Inputs!$B$17,Inputs!$B$17,AV291)</f>
        <v>0</v>
      </c>
    </row>
    <row r="292" spans="1:50" x14ac:dyDescent="0.25">
      <c r="A292" s="1">
        <f>Levels!A293</f>
        <v>0</v>
      </c>
      <c r="B292" s="1">
        <f>Levels!B293</f>
        <v>0</v>
      </c>
      <c r="C292" s="15">
        <f>IF(AND(E292=0,F292=1),Levels!C293,'2014-2015'!AW292)</f>
        <v>0</v>
      </c>
      <c r="D292" s="1">
        <f>Levels!G293</f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 t="e">
        <f>Levels!AF293</f>
        <v>#N/A</v>
      </c>
      <c r="K292" s="1" t="e">
        <f>Levels!AG293</f>
        <v>#N/A</v>
      </c>
      <c r="L292" s="1" t="e">
        <f t="shared" si="49"/>
        <v>#N/A</v>
      </c>
      <c r="M292" s="19">
        <f>IF(D292=1,Inputs!$J$25,IF(D292=2,Inputs!$J$26,IF(D292=3,Inputs!$J$27,IF(D292=4,Inputs!$J$28,0))))</f>
        <v>0</v>
      </c>
      <c r="N292" s="19">
        <f>IF(D292=1,Inputs!$J$42,IF(D292=2,Inputs!$J$43,IF(D292=3,Inputs!$J$44,IF(D292=4,Inputs!$J$45,0))))</f>
        <v>0</v>
      </c>
      <c r="O292" s="19">
        <f>IF(D292=1,Inputs!$K$25,IF(D292=2,Inputs!$K$26,IF(D292=3,Inputs!$K$27,IF(D292=4,Inputs!$K$28,0))))</f>
        <v>0</v>
      </c>
      <c r="P292" s="19">
        <f>IF(D292=1,Inputs!$K$42,IF(D292=2,Inputs!$K$43,IF(D292=3,Inputs!$K$44,IF(D292=4,Inputs!$K$45,0))))</f>
        <v>0</v>
      </c>
      <c r="Q292" s="19">
        <f>IF(AND(D292=1,G292=1),Inputs!$L$25,IF(AND(D292=2,G292=1),Inputs!$L$26,IF(AND(D292=3,G292=1),Inputs!$L$27,IF(AND(D292=4,G292=1),Inputs!$L$28,0))))</f>
        <v>0</v>
      </c>
      <c r="R292" s="19">
        <f>IF(AND(D292=1,G292=1),Inputs!$L$42,IF(AND(D292=2,G292=1),Inputs!$L$43,IF(AND(D292=3,G292=1),Inputs!$L$44,IF(AND(D292=4,G292=1),Inputs!$L$45,0))))</f>
        <v>0</v>
      </c>
      <c r="S292" s="19">
        <f>IF(AND(D292=1,H292=1),Inputs!$M$25,IF(AND(D292=2,H292=1),Inputs!$M$26,IF(AND(D292=3,H292=1),Inputs!$M$27,IF(AND(D292=4,H292=1),Inputs!$M$28,0))))</f>
        <v>0</v>
      </c>
      <c r="T292" s="19">
        <f>IF(AND(D292=1,H292=1),Inputs!$M$42,IF(AND(D292=2,H292=1),Inputs!$M$43,IF(AND(D292=3,H292=1),Inputs!$M$44,IF(AND(D292=4,H292=1),Inputs!$M$45,0))))</f>
        <v>0</v>
      </c>
      <c r="U292" s="19">
        <f>IF(AND(D292=1,I292=1),Inputs!$N$25,IF(AND(D292=2,I292=1),Inputs!$N$26,IF(AND(D292=3,I292=1),Inputs!$N$27,IF(AND(D292=4,I292=1),Inputs!$N$28,0))))</f>
        <v>0</v>
      </c>
      <c r="V292" s="19">
        <f>IF(AND(D292=1,I292=1),Inputs!$N$42,IF(AND(D292=2,I292=1),Inputs!$N$43,IF(AND(D292=3,I292=1),Inputs!$N$44,IF(AND(D292=4,I292=1),Inputs!$N$45,0))))</f>
        <v>0</v>
      </c>
      <c r="W292" s="19">
        <f>IF(D292=1,Inputs!$J$34,IF(D292=2,Inputs!$J$35,IF(D292=3,Inputs!$J$36,IF(D292=4,Inputs!$J$37,0))))</f>
        <v>0</v>
      </c>
      <c r="X292" s="19">
        <f>IF(D292=1,Inputs!$J$51,IF(D292=2,Inputs!$J$52,IF(D292=3,Inputs!$J$53,IF(D292=4,Inputs!$J$54,0))))</f>
        <v>0</v>
      </c>
      <c r="Y292" s="19">
        <f>IF(D292=1,Inputs!$K$34,IF(D292=2,Inputs!$K$35,IF(D292=3,Inputs!$K$36,IF(D292=4,Inputs!$K$37,0))))</f>
        <v>0</v>
      </c>
      <c r="Z292" s="19">
        <f>IF(D292=1,Inputs!$K$51,IF(D292=2,Inputs!$K$52,IF(D292=3,Inputs!$K$53,IF(D292=4,Inputs!$K$54,0))))</f>
        <v>0</v>
      </c>
      <c r="AA292" s="19">
        <f>IF(AND(D292=1,G292=1),Inputs!$L$34,IF(AND(D292=2,G292=1),Inputs!$L$35,IF(AND(D292=3,G292=1),Inputs!$L$36,IF(AND(D292=4,G292=1),Inputs!$L$37,0))))</f>
        <v>0</v>
      </c>
      <c r="AB292" s="19">
        <f>IF(AND(D292=1,G292=1),Inputs!$L$51,IF(AND(D292=2,G292=1),Inputs!$L$52,IF(AND(D292=3,G292=1),Inputs!$L$53,IF(AND(D292=4,G292=1),Inputs!$L$54,0))))</f>
        <v>0</v>
      </c>
      <c r="AC292" s="19">
        <f>IF(AND(D292=1,H292=1),Inputs!$M$34,IF(AND(D292=2,H292=1),Inputs!$M$35,IF(AND(D292=3,H292=1),Inputs!$M$36,IF(AND(D292=4,H292=1),Inputs!$M$37,0))))</f>
        <v>0</v>
      </c>
      <c r="AD292" s="19">
        <f>IF(AND(D292=1,H292=1),Inputs!$M$51,IF(AND(D292=2,H292=1),Inputs!$M$52,IF(AND(D292=3,H292=1),Inputs!$M$53,IF(AND(D292=4,H292=1),Inputs!$M$54,0))))</f>
        <v>0</v>
      </c>
      <c r="AE292" s="19">
        <f>IF(AND(D292=1,I292=1),Inputs!$N$34,IF(AND(D292=2,I292=1),Inputs!$N$35,IF(AND(D292=3,I292=1),Inputs!$N$36,IF(AND(D292=4,I292=1),Inputs!$N$37,0))))</f>
        <v>0</v>
      </c>
      <c r="AF292" s="19">
        <f>IF(AND(D292=1,I292=1),Inputs!$N$51,IF(AND(D292=2,I292=1),Inputs!$N$52,IF(AND(D292=3,I292=1),Inputs!$N$53,IF(AND(D292=4,I292=1),Inputs!$N$54,0))))</f>
        <v>0</v>
      </c>
      <c r="AG292" s="19" t="e">
        <f t="shared" si="50"/>
        <v>#N/A</v>
      </c>
      <c r="AH292" s="19" t="e">
        <f t="shared" si="51"/>
        <v>#N/A</v>
      </c>
      <c r="AI292" s="19" t="e">
        <f t="shared" si="52"/>
        <v>#N/A</v>
      </c>
      <c r="AJ292" s="19" t="e">
        <f>IF(K292=2,Inputs!$B$7,IF(K292=3,Inputs!$B$8,IF(K292=4,Inputs!$B$9,IF(K292=5,Inputs!$B$10,IF(K292=6,Inputs!$B$11)))))</f>
        <v>#N/A</v>
      </c>
      <c r="AK292" s="19">
        <f>Inputs!$B$65+C292</f>
        <v>500</v>
      </c>
      <c r="AL292" s="19" t="e">
        <f t="shared" si="53"/>
        <v>#N/A</v>
      </c>
      <c r="AM292" s="19" t="e">
        <f t="shared" si="54"/>
        <v>#N/A</v>
      </c>
      <c r="AN292" s="19" t="e">
        <f t="shared" si="44"/>
        <v>#N/A</v>
      </c>
      <c r="AO292" s="19" t="e">
        <f t="shared" si="45"/>
        <v>#N/A</v>
      </c>
      <c r="AP292" s="19" t="e">
        <f t="shared" si="46"/>
        <v>#N/A</v>
      </c>
      <c r="AQ292" s="22">
        <f t="shared" si="47"/>
        <v>0</v>
      </c>
      <c r="AR292" s="22">
        <f t="shared" si="48"/>
        <v>0</v>
      </c>
      <c r="AS292" s="22">
        <f>IF(AND(AQ292&gt;=Inputs!$B$15,D292=2),MAX(C292,Inputs!$B$15),AQ292)</f>
        <v>0</v>
      </c>
      <c r="AT292" s="22">
        <f>IF(AND(AR292&gt;=Inputs!$B$15,D292=2),MAX(C292,Inputs!$B$15),AR292)</f>
        <v>0</v>
      </c>
      <c r="AU292" s="22">
        <f>IF(AND(AS292&gt;=Inputs!$B$16,D292&lt;4),MAX(C292,Inputs!$B$16),AS292)</f>
        <v>0</v>
      </c>
      <c r="AV292" s="22">
        <f>IF(AND(AT292&gt;=Inputs!$B$16,D292&lt;4),MAX(C292,Inputs!$B$16),AT292)</f>
        <v>0</v>
      </c>
      <c r="AW292" s="20">
        <f>IF(AU292&gt;Inputs!$B$17,Inputs!$B$17,AU292)</f>
        <v>0</v>
      </c>
      <c r="AX292" s="20">
        <f>IF(AV292&gt;Inputs!$B$17,Inputs!$B$17,AV292)</f>
        <v>0</v>
      </c>
    </row>
    <row r="293" spans="1:50" x14ac:dyDescent="0.25">
      <c r="A293" s="1">
        <f>Levels!A294</f>
        <v>0</v>
      </c>
      <c r="B293" s="1">
        <f>Levels!B294</f>
        <v>0</v>
      </c>
      <c r="C293" s="15">
        <f>IF(AND(E293=0,F293=1),Levels!C294,'2014-2015'!AW293)</f>
        <v>0</v>
      </c>
      <c r="D293" s="1">
        <f>Levels!G294</f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 t="e">
        <f>Levels!AF294</f>
        <v>#N/A</v>
      </c>
      <c r="K293" s="1" t="e">
        <f>Levels!AG294</f>
        <v>#N/A</v>
      </c>
      <c r="L293" s="1" t="e">
        <f t="shared" si="49"/>
        <v>#N/A</v>
      </c>
      <c r="M293" s="19">
        <f>IF(D293=1,Inputs!$J$25,IF(D293=2,Inputs!$J$26,IF(D293=3,Inputs!$J$27,IF(D293=4,Inputs!$J$28,0))))</f>
        <v>0</v>
      </c>
      <c r="N293" s="19">
        <f>IF(D293=1,Inputs!$J$42,IF(D293=2,Inputs!$J$43,IF(D293=3,Inputs!$J$44,IF(D293=4,Inputs!$J$45,0))))</f>
        <v>0</v>
      </c>
      <c r="O293" s="19">
        <f>IF(D293=1,Inputs!$K$25,IF(D293=2,Inputs!$K$26,IF(D293=3,Inputs!$K$27,IF(D293=4,Inputs!$K$28,0))))</f>
        <v>0</v>
      </c>
      <c r="P293" s="19">
        <f>IF(D293=1,Inputs!$K$42,IF(D293=2,Inputs!$K$43,IF(D293=3,Inputs!$K$44,IF(D293=4,Inputs!$K$45,0))))</f>
        <v>0</v>
      </c>
      <c r="Q293" s="19">
        <f>IF(AND(D293=1,G293=1),Inputs!$L$25,IF(AND(D293=2,G293=1),Inputs!$L$26,IF(AND(D293=3,G293=1),Inputs!$L$27,IF(AND(D293=4,G293=1),Inputs!$L$28,0))))</f>
        <v>0</v>
      </c>
      <c r="R293" s="19">
        <f>IF(AND(D293=1,G293=1),Inputs!$L$42,IF(AND(D293=2,G293=1),Inputs!$L$43,IF(AND(D293=3,G293=1),Inputs!$L$44,IF(AND(D293=4,G293=1),Inputs!$L$45,0))))</f>
        <v>0</v>
      </c>
      <c r="S293" s="19">
        <f>IF(AND(D293=1,H293=1),Inputs!$M$25,IF(AND(D293=2,H293=1),Inputs!$M$26,IF(AND(D293=3,H293=1),Inputs!$M$27,IF(AND(D293=4,H293=1),Inputs!$M$28,0))))</f>
        <v>0</v>
      </c>
      <c r="T293" s="19">
        <f>IF(AND(D293=1,H293=1),Inputs!$M$42,IF(AND(D293=2,H293=1),Inputs!$M$43,IF(AND(D293=3,H293=1),Inputs!$M$44,IF(AND(D293=4,H293=1),Inputs!$M$45,0))))</f>
        <v>0</v>
      </c>
      <c r="U293" s="19">
        <f>IF(AND(D293=1,I293=1),Inputs!$N$25,IF(AND(D293=2,I293=1),Inputs!$N$26,IF(AND(D293=3,I293=1),Inputs!$N$27,IF(AND(D293=4,I293=1),Inputs!$N$28,0))))</f>
        <v>0</v>
      </c>
      <c r="V293" s="19">
        <f>IF(AND(D293=1,I293=1),Inputs!$N$42,IF(AND(D293=2,I293=1),Inputs!$N$43,IF(AND(D293=3,I293=1),Inputs!$N$44,IF(AND(D293=4,I293=1),Inputs!$N$45,0))))</f>
        <v>0</v>
      </c>
      <c r="W293" s="19">
        <f>IF(D293=1,Inputs!$J$34,IF(D293=2,Inputs!$J$35,IF(D293=3,Inputs!$J$36,IF(D293=4,Inputs!$J$37,0))))</f>
        <v>0</v>
      </c>
      <c r="X293" s="19">
        <f>IF(D293=1,Inputs!$J$51,IF(D293=2,Inputs!$J$52,IF(D293=3,Inputs!$J$53,IF(D293=4,Inputs!$J$54,0))))</f>
        <v>0</v>
      </c>
      <c r="Y293" s="19">
        <f>IF(D293=1,Inputs!$K$34,IF(D293=2,Inputs!$K$35,IF(D293=3,Inputs!$K$36,IF(D293=4,Inputs!$K$37,0))))</f>
        <v>0</v>
      </c>
      <c r="Z293" s="19">
        <f>IF(D293=1,Inputs!$K$51,IF(D293=2,Inputs!$K$52,IF(D293=3,Inputs!$K$53,IF(D293=4,Inputs!$K$54,0))))</f>
        <v>0</v>
      </c>
      <c r="AA293" s="19">
        <f>IF(AND(D293=1,G293=1),Inputs!$L$34,IF(AND(D293=2,G293=1),Inputs!$L$35,IF(AND(D293=3,G293=1),Inputs!$L$36,IF(AND(D293=4,G293=1),Inputs!$L$37,0))))</f>
        <v>0</v>
      </c>
      <c r="AB293" s="19">
        <f>IF(AND(D293=1,G293=1),Inputs!$L$51,IF(AND(D293=2,G293=1),Inputs!$L$52,IF(AND(D293=3,G293=1),Inputs!$L$53,IF(AND(D293=4,G293=1),Inputs!$L$54,0))))</f>
        <v>0</v>
      </c>
      <c r="AC293" s="19">
        <f>IF(AND(D293=1,H293=1),Inputs!$M$34,IF(AND(D293=2,H293=1),Inputs!$M$35,IF(AND(D293=3,H293=1),Inputs!$M$36,IF(AND(D293=4,H293=1),Inputs!$M$37,0))))</f>
        <v>0</v>
      </c>
      <c r="AD293" s="19">
        <f>IF(AND(D293=1,H293=1),Inputs!$M$51,IF(AND(D293=2,H293=1),Inputs!$M$52,IF(AND(D293=3,H293=1),Inputs!$M$53,IF(AND(D293=4,H293=1),Inputs!$M$54,0))))</f>
        <v>0</v>
      </c>
      <c r="AE293" s="19">
        <f>IF(AND(D293=1,I293=1),Inputs!$N$34,IF(AND(D293=2,I293=1),Inputs!$N$35,IF(AND(D293=3,I293=1),Inputs!$N$36,IF(AND(D293=4,I293=1),Inputs!$N$37,0))))</f>
        <v>0</v>
      </c>
      <c r="AF293" s="19">
        <f>IF(AND(D293=1,I293=1),Inputs!$N$51,IF(AND(D293=2,I293=1),Inputs!$N$52,IF(AND(D293=3,I293=1),Inputs!$N$53,IF(AND(D293=4,I293=1),Inputs!$N$54,0))))</f>
        <v>0</v>
      </c>
      <c r="AG293" s="19" t="e">
        <f t="shared" si="50"/>
        <v>#N/A</v>
      </c>
      <c r="AH293" s="19" t="e">
        <f t="shared" si="51"/>
        <v>#N/A</v>
      </c>
      <c r="AI293" s="19" t="e">
        <f t="shared" si="52"/>
        <v>#N/A</v>
      </c>
      <c r="AJ293" s="19" t="e">
        <f>IF(K293=2,Inputs!$B$7,IF(K293=3,Inputs!$B$8,IF(K293=4,Inputs!$B$9,IF(K293=5,Inputs!$B$10,IF(K293=6,Inputs!$B$11)))))</f>
        <v>#N/A</v>
      </c>
      <c r="AK293" s="19">
        <f>Inputs!$B$65+C293</f>
        <v>500</v>
      </c>
      <c r="AL293" s="19" t="e">
        <f t="shared" si="53"/>
        <v>#N/A</v>
      </c>
      <c r="AM293" s="19" t="e">
        <f t="shared" si="54"/>
        <v>#N/A</v>
      </c>
      <c r="AN293" s="19" t="e">
        <f t="shared" si="44"/>
        <v>#N/A</v>
      </c>
      <c r="AO293" s="19" t="e">
        <f t="shared" si="45"/>
        <v>#N/A</v>
      </c>
      <c r="AP293" s="19" t="e">
        <f t="shared" si="46"/>
        <v>#N/A</v>
      </c>
      <c r="AQ293" s="22">
        <f t="shared" si="47"/>
        <v>0</v>
      </c>
      <c r="AR293" s="22">
        <f t="shared" si="48"/>
        <v>0</v>
      </c>
      <c r="AS293" s="22">
        <f>IF(AND(AQ293&gt;=Inputs!$B$15,D293=2),MAX(C293,Inputs!$B$15),AQ293)</f>
        <v>0</v>
      </c>
      <c r="AT293" s="22">
        <f>IF(AND(AR293&gt;=Inputs!$B$15,D293=2),MAX(C293,Inputs!$B$15),AR293)</f>
        <v>0</v>
      </c>
      <c r="AU293" s="22">
        <f>IF(AND(AS293&gt;=Inputs!$B$16,D293&lt;4),MAX(C293,Inputs!$B$16),AS293)</f>
        <v>0</v>
      </c>
      <c r="AV293" s="22">
        <f>IF(AND(AT293&gt;=Inputs!$B$16,D293&lt;4),MAX(C293,Inputs!$B$16),AT293)</f>
        <v>0</v>
      </c>
      <c r="AW293" s="20">
        <f>IF(AU293&gt;Inputs!$B$17,Inputs!$B$17,AU293)</f>
        <v>0</v>
      </c>
      <c r="AX293" s="20">
        <f>IF(AV293&gt;Inputs!$B$17,Inputs!$B$17,AV293)</f>
        <v>0</v>
      </c>
    </row>
    <row r="294" spans="1:50" x14ac:dyDescent="0.25">
      <c r="A294" s="1">
        <f>Levels!A295</f>
        <v>0</v>
      </c>
      <c r="B294" s="1">
        <f>Levels!B295</f>
        <v>0</v>
      </c>
      <c r="C294" s="15">
        <f>IF(AND(E294=0,F294=1),Levels!C295,'2014-2015'!AW294)</f>
        <v>0</v>
      </c>
      <c r="D294" s="1">
        <f>Levels!G295</f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 t="e">
        <f>Levels!AF295</f>
        <v>#N/A</v>
      </c>
      <c r="K294" s="1" t="e">
        <f>Levels!AG295</f>
        <v>#N/A</v>
      </c>
      <c r="L294" s="1" t="e">
        <f t="shared" si="49"/>
        <v>#N/A</v>
      </c>
      <c r="M294" s="19">
        <f>IF(D294=1,Inputs!$J$25,IF(D294=2,Inputs!$J$26,IF(D294=3,Inputs!$J$27,IF(D294=4,Inputs!$J$28,0))))</f>
        <v>0</v>
      </c>
      <c r="N294" s="19">
        <f>IF(D294=1,Inputs!$J$42,IF(D294=2,Inputs!$J$43,IF(D294=3,Inputs!$J$44,IF(D294=4,Inputs!$J$45,0))))</f>
        <v>0</v>
      </c>
      <c r="O294" s="19">
        <f>IF(D294=1,Inputs!$K$25,IF(D294=2,Inputs!$K$26,IF(D294=3,Inputs!$K$27,IF(D294=4,Inputs!$K$28,0))))</f>
        <v>0</v>
      </c>
      <c r="P294" s="19">
        <f>IF(D294=1,Inputs!$K$42,IF(D294=2,Inputs!$K$43,IF(D294=3,Inputs!$K$44,IF(D294=4,Inputs!$K$45,0))))</f>
        <v>0</v>
      </c>
      <c r="Q294" s="19">
        <f>IF(AND(D294=1,G294=1),Inputs!$L$25,IF(AND(D294=2,G294=1),Inputs!$L$26,IF(AND(D294=3,G294=1),Inputs!$L$27,IF(AND(D294=4,G294=1),Inputs!$L$28,0))))</f>
        <v>0</v>
      </c>
      <c r="R294" s="19">
        <f>IF(AND(D294=1,G294=1),Inputs!$L$42,IF(AND(D294=2,G294=1),Inputs!$L$43,IF(AND(D294=3,G294=1),Inputs!$L$44,IF(AND(D294=4,G294=1),Inputs!$L$45,0))))</f>
        <v>0</v>
      </c>
      <c r="S294" s="19">
        <f>IF(AND(D294=1,H294=1),Inputs!$M$25,IF(AND(D294=2,H294=1),Inputs!$M$26,IF(AND(D294=3,H294=1),Inputs!$M$27,IF(AND(D294=4,H294=1),Inputs!$M$28,0))))</f>
        <v>0</v>
      </c>
      <c r="T294" s="19">
        <f>IF(AND(D294=1,H294=1),Inputs!$M$42,IF(AND(D294=2,H294=1),Inputs!$M$43,IF(AND(D294=3,H294=1),Inputs!$M$44,IF(AND(D294=4,H294=1),Inputs!$M$45,0))))</f>
        <v>0</v>
      </c>
      <c r="U294" s="19">
        <f>IF(AND(D294=1,I294=1),Inputs!$N$25,IF(AND(D294=2,I294=1),Inputs!$N$26,IF(AND(D294=3,I294=1),Inputs!$N$27,IF(AND(D294=4,I294=1),Inputs!$N$28,0))))</f>
        <v>0</v>
      </c>
      <c r="V294" s="19">
        <f>IF(AND(D294=1,I294=1),Inputs!$N$42,IF(AND(D294=2,I294=1),Inputs!$N$43,IF(AND(D294=3,I294=1),Inputs!$N$44,IF(AND(D294=4,I294=1),Inputs!$N$45,0))))</f>
        <v>0</v>
      </c>
      <c r="W294" s="19">
        <f>IF(D294=1,Inputs!$J$34,IF(D294=2,Inputs!$J$35,IF(D294=3,Inputs!$J$36,IF(D294=4,Inputs!$J$37,0))))</f>
        <v>0</v>
      </c>
      <c r="X294" s="19">
        <f>IF(D294=1,Inputs!$J$51,IF(D294=2,Inputs!$J$52,IF(D294=3,Inputs!$J$53,IF(D294=4,Inputs!$J$54,0))))</f>
        <v>0</v>
      </c>
      <c r="Y294" s="19">
        <f>IF(D294=1,Inputs!$K$34,IF(D294=2,Inputs!$K$35,IF(D294=3,Inputs!$K$36,IF(D294=4,Inputs!$K$37,0))))</f>
        <v>0</v>
      </c>
      <c r="Z294" s="19">
        <f>IF(D294=1,Inputs!$K$51,IF(D294=2,Inputs!$K$52,IF(D294=3,Inputs!$K$53,IF(D294=4,Inputs!$K$54,0))))</f>
        <v>0</v>
      </c>
      <c r="AA294" s="19">
        <f>IF(AND(D294=1,G294=1),Inputs!$L$34,IF(AND(D294=2,G294=1),Inputs!$L$35,IF(AND(D294=3,G294=1),Inputs!$L$36,IF(AND(D294=4,G294=1),Inputs!$L$37,0))))</f>
        <v>0</v>
      </c>
      <c r="AB294" s="19">
        <f>IF(AND(D294=1,G294=1),Inputs!$L$51,IF(AND(D294=2,G294=1),Inputs!$L$52,IF(AND(D294=3,G294=1),Inputs!$L$53,IF(AND(D294=4,G294=1),Inputs!$L$54,0))))</f>
        <v>0</v>
      </c>
      <c r="AC294" s="19">
        <f>IF(AND(D294=1,H294=1),Inputs!$M$34,IF(AND(D294=2,H294=1),Inputs!$M$35,IF(AND(D294=3,H294=1),Inputs!$M$36,IF(AND(D294=4,H294=1),Inputs!$M$37,0))))</f>
        <v>0</v>
      </c>
      <c r="AD294" s="19">
        <f>IF(AND(D294=1,H294=1),Inputs!$M$51,IF(AND(D294=2,H294=1),Inputs!$M$52,IF(AND(D294=3,H294=1),Inputs!$M$53,IF(AND(D294=4,H294=1),Inputs!$M$54,0))))</f>
        <v>0</v>
      </c>
      <c r="AE294" s="19">
        <f>IF(AND(D294=1,I294=1),Inputs!$N$34,IF(AND(D294=2,I294=1),Inputs!$N$35,IF(AND(D294=3,I294=1),Inputs!$N$36,IF(AND(D294=4,I294=1),Inputs!$N$37,0))))</f>
        <v>0</v>
      </c>
      <c r="AF294" s="19">
        <f>IF(AND(D294=1,I294=1),Inputs!$N$51,IF(AND(D294=2,I294=1),Inputs!$N$52,IF(AND(D294=3,I294=1),Inputs!$N$53,IF(AND(D294=4,I294=1),Inputs!$N$54,0))))</f>
        <v>0</v>
      </c>
      <c r="AG294" s="19" t="e">
        <f t="shared" si="50"/>
        <v>#N/A</v>
      </c>
      <c r="AH294" s="19" t="e">
        <f t="shared" si="51"/>
        <v>#N/A</v>
      </c>
      <c r="AI294" s="19" t="e">
        <f t="shared" si="52"/>
        <v>#N/A</v>
      </c>
      <c r="AJ294" s="19" t="e">
        <f>IF(K294=2,Inputs!$B$7,IF(K294=3,Inputs!$B$8,IF(K294=4,Inputs!$B$9,IF(K294=5,Inputs!$B$10,IF(K294=6,Inputs!$B$11)))))</f>
        <v>#N/A</v>
      </c>
      <c r="AK294" s="19">
        <f>Inputs!$B$65+C294</f>
        <v>500</v>
      </c>
      <c r="AL294" s="19" t="e">
        <f t="shared" si="53"/>
        <v>#N/A</v>
      </c>
      <c r="AM294" s="19" t="e">
        <f t="shared" si="54"/>
        <v>#N/A</v>
      </c>
      <c r="AN294" s="19" t="e">
        <f t="shared" si="44"/>
        <v>#N/A</v>
      </c>
      <c r="AO294" s="19" t="e">
        <f t="shared" si="45"/>
        <v>#N/A</v>
      </c>
      <c r="AP294" s="19" t="e">
        <f t="shared" si="46"/>
        <v>#N/A</v>
      </c>
      <c r="AQ294" s="22">
        <f t="shared" si="47"/>
        <v>0</v>
      </c>
      <c r="AR294" s="22">
        <f t="shared" si="48"/>
        <v>0</v>
      </c>
      <c r="AS294" s="22">
        <f>IF(AND(AQ294&gt;=Inputs!$B$15,D294=2),MAX(C294,Inputs!$B$15),AQ294)</f>
        <v>0</v>
      </c>
      <c r="AT294" s="22">
        <f>IF(AND(AR294&gt;=Inputs!$B$15,D294=2),MAX(C294,Inputs!$B$15),AR294)</f>
        <v>0</v>
      </c>
      <c r="AU294" s="22">
        <f>IF(AND(AS294&gt;=Inputs!$B$16,D294&lt;4),MAX(C294,Inputs!$B$16),AS294)</f>
        <v>0</v>
      </c>
      <c r="AV294" s="22">
        <f>IF(AND(AT294&gt;=Inputs!$B$16,D294&lt;4),MAX(C294,Inputs!$B$16),AT294)</f>
        <v>0</v>
      </c>
      <c r="AW294" s="20">
        <f>IF(AU294&gt;Inputs!$B$17,Inputs!$B$17,AU294)</f>
        <v>0</v>
      </c>
      <c r="AX294" s="20">
        <f>IF(AV294&gt;Inputs!$B$17,Inputs!$B$17,AV294)</f>
        <v>0</v>
      </c>
    </row>
    <row r="295" spans="1:50" x14ac:dyDescent="0.25">
      <c r="A295" s="1">
        <f>Levels!A296</f>
        <v>0</v>
      </c>
      <c r="B295" s="1">
        <f>Levels!B296</f>
        <v>0</v>
      </c>
      <c r="C295" s="15">
        <f>IF(AND(E295=0,F295=1),Levels!C296,'2014-2015'!AW295)</f>
        <v>0</v>
      </c>
      <c r="D295" s="1">
        <f>Levels!G296</f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 t="e">
        <f>Levels!AF296</f>
        <v>#N/A</v>
      </c>
      <c r="K295" s="1" t="e">
        <f>Levels!AG296</f>
        <v>#N/A</v>
      </c>
      <c r="L295" s="1" t="e">
        <f t="shared" si="49"/>
        <v>#N/A</v>
      </c>
      <c r="M295" s="19">
        <f>IF(D295=1,Inputs!$J$25,IF(D295=2,Inputs!$J$26,IF(D295=3,Inputs!$J$27,IF(D295=4,Inputs!$J$28,0))))</f>
        <v>0</v>
      </c>
      <c r="N295" s="19">
        <f>IF(D295=1,Inputs!$J$42,IF(D295=2,Inputs!$J$43,IF(D295=3,Inputs!$J$44,IF(D295=4,Inputs!$J$45,0))))</f>
        <v>0</v>
      </c>
      <c r="O295" s="19">
        <f>IF(D295=1,Inputs!$K$25,IF(D295=2,Inputs!$K$26,IF(D295=3,Inputs!$K$27,IF(D295=4,Inputs!$K$28,0))))</f>
        <v>0</v>
      </c>
      <c r="P295" s="19">
        <f>IF(D295=1,Inputs!$K$42,IF(D295=2,Inputs!$K$43,IF(D295=3,Inputs!$K$44,IF(D295=4,Inputs!$K$45,0))))</f>
        <v>0</v>
      </c>
      <c r="Q295" s="19">
        <f>IF(AND(D295=1,G295=1),Inputs!$L$25,IF(AND(D295=2,G295=1),Inputs!$L$26,IF(AND(D295=3,G295=1),Inputs!$L$27,IF(AND(D295=4,G295=1),Inputs!$L$28,0))))</f>
        <v>0</v>
      </c>
      <c r="R295" s="19">
        <f>IF(AND(D295=1,G295=1),Inputs!$L$42,IF(AND(D295=2,G295=1),Inputs!$L$43,IF(AND(D295=3,G295=1),Inputs!$L$44,IF(AND(D295=4,G295=1),Inputs!$L$45,0))))</f>
        <v>0</v>
      </c>
      <c r="S295" s="19">
        <f>IF(AND(D295=1,H295=1),Inputs!$M$25,IF(AND(D295=2,H295=1),Inputs!$M$26,IF(AND(D295=3,H295=1),Inputs!$M$27,IF(AND(D295=4,H295=1),Inputs!$M$28,0))))</f>
        <v>0</v>
      </c>
      <c r="T295" s="19">
        <f>IF(AND(D295=1,H295=1),Inputs!$M$42,IF(AND(D295=2,H295=1),Inputs!$M$43,IF(AND(D295=3,H295=1),Inputs!$M$44,IF(AND(D295=4,H295=1),Inputs!$M$45,0))))</f>
        <v>0</v>
      </c>
      <c r="U295" s="19">
        <f>IF(AND(D295=1,I295=1),Inputs!$N$25,IF(AND(D295=2,I295=1),Inputs!$N$26,IF(AND(D295=3,I295=1),Inputs!$N$27,IF(AND(D295=4,I295=1),Inputs!$N$28,0))))</f>
        <v>0</v>
      </c>
      <c r="V295" s="19">
        <f>IF(AND(D295=1,I295=1),Inputs!$N$42,IF(AND(D295=2,I295=1),Inputs!$N$43,IF(AND(D295=3,I295=1),Inputs!$N$44,IF(AND(D295=4,I295=1),Inputs!$N$45,0))))</f>
        <v>0</v>
      </c>
      <c r="W295" s="19">
        <f>IF(D295=1,Inputs!$J$34,IF(D295=2,Inputs!$J$35,IF(D295=3,Inputs!$J$36,IF(D295=4,Inputs!$J$37,0))))</f>
        <v>0</v>
      </c>
      <c r="X295" s="19">
        <f>IF(D295=1,Inputs!$J$51,IF(D295=2,Inputs!$J$52,IF(D295=3,Inputs!$J$53,IF(D295=4,Inputs!$J$54,0))))</f>
        <v>0</v>
      </c>
      <c r="Y295" s="19">
        <f>IF(D295=1,Inputs!$K$34,IF(D295=2,Inputs!$K$35,IF(D295=3,Inputs!$K$36,IF(D295=4,Inputs!$K$37,0))))</f>
        <v>0</v>
      </c>
      <c r="Z295" s="19">
        <f>IF(D295=1,Inputs!$K$51,IF(D295=2,Inputs!$K$52,IF(D295=3,Inputs!$K$53,IF(D295=4,Inputs!$K$54,0))))</f>
        <v>0</v>
      </c>
      <c r="AA295" s="19">
        <f>IF(AND(D295=1,G295=1),Inputs!$L$34,IF(AND(D295=2,G295=1),Inputs!$L$35,IF(AND(D295=3,G295=1),Inputs!$L$36,IF(AND(D295=4,G295=1),Inputs!$L$37,0))))</f>
        <v>0</v>
      </c>
      <c r="AB295" s="19">
        <f>IF(AND(D295=1,G295=1),Inputs!$L$51,IF(AND(D295=2,G295=1),Inputs!$L$52,IF(AND(D295=3,G295=1),Inputs!$L$53,IF(AND(D295=4,G295=1),Inputs!$L$54,0))))</f>
        <v>0</v>
      </c>
      <c r="AC295" s="19">
        <f>IF(AND(D295=1,H295=1),Inputs!$M$34,IF(AND(D295=2,H295=1),Inputs!$M$35,IF(AND(D295=3,H295=1),Inputs!$M$36,IF(AND(D295=4,H295=1),Inputs!$M$37,0))))</f>
        <v>0</v>
      </c>
      <c r="AD295" s="19">
        <f>IF(AND(D295=1,H295=1),Inputs!$M$51,IF(AND(D295=2,H295=1),Inputs!$M$52,IF(AND(D295=3,H295=1),Inputs!$M$53,IF(AND(D295=4,H295=1),Inputs!$M$54,0))))</f>
        <v>0</v>
      </c>
      <c r="AE295" s="19">
        <f>IF(AND(D295=1,I295=1),Inputs!$N$34,IF(AND(D295=2,I295=1),Inputs!$N$35,IF(AND(D295=3,I295=1),Inputs!$N$36,IF(AND(D295=4,I295=1),Inputs!$N$37,0))))</f>
        <v>0</v>
      </c>
      <c r="AF295" s="19">
        <f>IF(AND(D295=1,I295=1),Inputs!$N$51,IF(AND(D295=2,I295=1),Inputs!$N$52,IF(AND(D295=3,I295=1),Inputs!$N$53,IF(AND(D295=4,I295=1),Inputs!$N$54,0))))</f>
        <v>0</v>
      </c>
      <c r="AG295" s="19" t="e">
        <f t="shared" si="50"/>
        <v>#N/A</v>
      </c>
      <c r="AH295" s="19" t="e">
        <f t="shared" si="51"/>
        <v>#N/A</v>
      </c>
      <c r="AI295" s="19" t="e">
        <f t="shared" si="52"/>
        <v>#N/A</v>
      </c>
      <c r="AJ295" s="19" t="e">
        <f>IF(K295=2,Inputs!$B$7,IF(K295=3,Inputs!$B$8,IF(K295=4,Inputs!$B$9,IF(K295=5,Inputs!$B$10,IF(K295=6,Inputs!$B$11)))))</f>
        <v>#N/A</v>
      </c>
      <c r="AK295" s="19">
        <f>Inputs!$B$65+C295</f>
        <v>500</v>
      </c>
      <c r="AL295" s="19" t="e">
        <f t="shared" si="53"/>
        <v>#N/A</v>
      </c>
      <c r="AM295" s="19" t="e">
        <f t="shared" si="54"/>
        <v>#N/A</v>
      </c>
      <c r="AN295" s="19" t="e">
        <f t="shared" si="44"/>
        <v>#N/A</v>
      </c>
      <c r="AO295" s="19" t="e">
        <f t="shared" si="45"/>
        <v>#N/A</v>
      </c>
      <c r="AP295" s="19" t="e">
        <f t="shared" si="46"/>
        <v>#N/A</v>
      </c>
      <c r="AQ295" s="22">
        <f t="shared" si="47"/>
        <v>0</v>
      </c>
      <c r="AR295" s="22">
        <f t="shared" si="48"/>
        <v>0</v>
      </c>
      <c r="AS295" s="22">
        <f>IF(AND(AQ295&gt;=Inputs!$B$15,D295=2),MAX(C295,Inputs!$B$15),AQ295)</f>
        <v>0</v>
      </c>
      <c r="AT295" s="22">
        <f>IF(AND(AR295&gt;=Inputs!$B$15,D295=2),MAX(C295,Inputs!$B$15),AR295)</f>
        <v>0</v>
      </c>
      <c r="AU295" s="22">
        <f>IF(AND(AS295&gt;=Inputs!$B$16,D295&lt;4),MAX(C295,Inputs!$B$16),AS295)</f>
        <v>0</v>
      </c>
      <c r="AV295" s="22">
        <f>IF(AND(AT295&gt;=Inputs!$B$16,D295&lt;4),MAX(C295,Inputs!$B$16),AT295)</f>
        <v>0</v>
      </c>
      <c r="AW295" s="20">
        <f>IF(AU295&gt;Inputs!$B$17,Inputs!$B$17,AU295)</f>
        <v>0</v>
      </c>
      <c r="AX295" s="20">
        <f>IF(AV295&gt;Inputs!$B$17,Inputs!$B$17,AV295)</f>
        <v>0</v>
      </c>
    </row>
    <row r="296" spans="1:50" x14ac:dyDescent="0.25">
      <c r="A296" s="1">
        <f>Levels!A297</f>
        <v>0</v>
      </c>
      <c r="B296" s="1">
        <f>Levels!B297</f>
        <v>0</v>
      </c>
      <c r="C296" s="15">
        <f>IF(AND(E296=0,F296=1),Levels!C297,'2014-2015'!AW296)</f>
        <v>0</v>
      </c>
      <c r="D296" s="1">
        <f>Levels!G297</f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 t="e">
        <f>Levels!AF297</f>
        <v>#N/A</v>
      </c>
      <c r="K296" s="1" t="e">
        <f>Levels!AG297</f>
        <v>#N/A</v>
      </c>
      <c r="L296" s="1" t="e">
        <f t="shared" si="49"/>
        <v>#N/A</v>
      </c>
      <c r="M296" s="19">
        <f>IF(D296=1,Inputs!$J$25,IF(D296=2,Inputs!$J$26,IF(D296=3,Inputs!$J$27,IF(D296=4,Inputs!$J$28,0))))</f>
        <v>0</v>
      </c>
      <c r="N296" s="19">
        <f>IF(D296=1,Inputs!$J$42,IF(D296=2,Inputs!$J$43,IF(D296=3,Inputs!$J$44,IF(D296=4,Inputs!$J$45,0))))</f>
        <v>0</v>
      </c>
      <c r="O296" s="19">
        <f>IF(D296=1,Inputs!$K$25,IF(D296=2,Inputs!$K$26,IF(D296=3,Inputs!$K$27,IF(D296=4,Inputs!$K$28,0))))</f>
        <v>0</v>
      </c>
      <c r="P296" s="19">
        <f>IF(D296=1,Inputs!$K$42,IF(D296=2,Inputs!$K$43,IF(D296=3,Inputs!$K$44,IF(D296=4,Inputs!$K$45,0))))</f>
        <v>0</v>
      </c>
      <c r="Q296" s="19">
        <f>IF(AND(D296=1,G296=1),Inputs!$L$25,IF(AND(D296=2,G296=1),Inputs!$L$26,IF(AND(D296=3,G296=1),Inputs!$L$27,IF(AND(D296=4,G296=1),Inputs!$L$28,0))))</f>
        <v>0</v>
      </c>
      <c r="R296" s="19">
        <f>IF(AND(D296=1,G296=1),Inputs!$L$42,IF(AND(D296=2,G296=1),Inputs!$L$43,IF(AND(D296=3,G296=1),Inputs!$L$44,IF(AND(D296=4,G296=1),Inputs!$L$45,0))))</f>
        <v>0</v>
      </c>
      <c r="S296" s="19">
        <f>IF(AND(D296=1,H296=1),Inputs!$M$25,IF(AND(D296=2,H296=1),Inputs!$M$26,IF(AND(D296=3,H296=1),Inputs!$M$27,IF(AND(D296=4,H296=1),Inputs!$M$28,0))))</f>
        <v>0</v>
      </c>
      <c r="T296" s="19">
        <f>IF(AND(D296=1,H296=1),Inputs!$M$42,IF(AND(D296=2,H296=1),Inputs!$M$43,IF(AND(D296=3,H296=1),Inputs!$M$44,IF(AND(D296=4,H296=1),Inputs!$M$45,0))))</f>
        <v>0</v>
      </c>
      <c r="U296" s="19">
        <f>IF(AND(D296=1,I296=1),Inputs!$N$25,IF(AND(D296=2,I296=1),Inputs!$N$26,IF(AND(D296=3,I296=1),Inputs!$N$27,IF(AND(D296=4,I296=1),Inputs!$N$28,0))))</f>
        <v>0</v>
      </c>
      <c r="V296" s="19">
        <f>IF(AND(D296=1,I296=1),Inputs!$N$42,IF(AND(D296=2,I296=1),Inputs!$N$43,IF(AND(D296=3,I296=1),Inputs!$N$44,IF(AND(D296=4,I296=1),Inputs!$N$45,0))))</f>
        <v>0</v>
      </c>
      <c r="W296" s="19">
        <f>IF(D296=1,Inputs!$J$34,IF(D296=2,Inputs!$J$35,IF(D296=3,Inputs!$J$36,IF(D296=4,Inputs!$J$37,0))))</f>
        <v>0</v>
      </c>
      <c r="X296" s="19">
        <f>IF(D296=1,Inputs!$J$51,IF(D296=2,Inputs!$J$52,IF(D296=3,Inputs!$J$53,IF(D296=4,Inputs!$J$54,0))))</f>
        <v>0</v>
      </c>
      <c r="Y296" s="19">
        <f>IF(D296=1,Inputs!$K$34,IF(D296=2,Inputs!$K$35,IF(D296=3,Inputs!$K$36,IF(D296=4,Inputs!$K$37,0))))</f>
        <v>0</v>
      </c>
      <c r="Z296" s="19">
        <f>IF(D296=1,Inputs!$K$51,IF(D296=2,Inputs!$K$52,IF(D296=3,Inputs!$K$53,IF(D296=4,Inputs!$K$54,0))))</f>
        <v>0</v>
      </c>
      <c r="AA296" s="19">
        <f>IF(AND(D296=1,G296=1),Inputs!$L$34,IF(AND(D296=2,G296=1),Inputs!$L$35,IF(AND(D296=3,G296=1),Inputs!$L$36,IF(AND(D296=4,G296=1),Inputs!$L$37,0))))</f>
        <v>0</v>
      </c>
      <c r="AB296" s="19">
        <f>IF(AND(D296=1,G296=1),Inputs!$L$51,IF(AND(D296=2,G296=1),Inputs!$L$52,IF(AND(D296=3,G296=1),Inputs!$L$53,IF(AND(D296=4,G296=1),Inputs!$L$54,0))))</f>
        <v>0</v>
      </c>
      <c r="AC296" s="19">
        <f>IF(AND(D296=1,H296=1),Inputs!$M$34,IF(AND(D296=2,H296=1),Inputs!$M$35,IF(AND(D296=3,H296=1),Inputs!$M$36,IF(AND(D296=4,H296=1),Inputs!$M$37,0))))</f>
        <v>0</v>
      </c>
      <c r="AD296" s="19">
        <f>IF(AND(D296=1,H296=1),Inputs!$M$51,IF(AND(D296=2,H296=1),Inputs!$M$52,IF(AND(D296=3,H296=1),Inputs!$M$53,IF(AND(D296=4,H296=1),Inputs!$M$54,0))))</f>
        <v>0</v>
      </c>
      <c r="AE296" s="19">
        <f>IF(AND(D296=1,I296=1),Inputs!$N$34,IF(AND(D296=2,I296=1),Inputs!$N$35,IF(AND(D296=3,I296=1),Inputs!$N$36,IF(AND(D296=4,I296=1),Inputs!$N$37,0))))</f>
        <v>0</v>
      </c>
      <c r="AF296" s="19">
        <f>IF(AND(D296=1,I296=1),Inputs!$N$51,IF(AND(D296=2,I296=1),Inputs!$N$52,IF(AND(D296=3,I296=1),Inputs!$N$53,IF(AND(D296=4,I296=1),Inputs!$N$54,0))))</f>
        <v>0</v>
      </c>
      <c r="AG296" s="19" t="e">
        <f t="shared" si="50"/>
        <v>#N/A</v>
      </c>
      <c r="AH296" s="19" t="e">
        <f t="shared" si="51"/>
        <v>#N/A</v>
      </c>
      <c r="AI296" s="19" t="e">
        <f t="shared" si="52"/>
        <v>#N/A</v>
      </c>
      <c r="AJ296" s="19" t="e">
        <f>IF(K296=2,Inputs!$B$7,IF(K296=3,Inputs!$B$8,IF(K296=4,Inputs!$B$9,IF(K296=5,Inputs!$B$10,IF(K296=6,Inputs!$B$11)))))</f>
        <v>#N/A</v>
      </c>
      <c r="AK296" s="19">
        <f>Inputs!$B$65+C296</f>
        <v>500</v>
      </c>
      <c r="AL296" s="19" t="e">
        <f t="shared" si="53"/>
        <v>#N/A</v>
      </c>
      <c r="AM296" s="19" t="e">
        <f t="shared" si="54"/>
        <v>#N/A</v>
      </c>
      <c r="AN296" s="19" t="e">
        <f t="shared" si="44"/>
        <v>#N/A</v>
      </c>
      <c r="AO296" s="19" t="e">
        <f t="shared" si="45"/>
        <v>#N/A</v>
      </c>
      <c r="AP296" s="19" t="e">
        <f t="shared" si="46"/>
        <v>#N/A</v>
      </c>
      <c r="AQ296" s="22">
        <f t="shared" si="47"/>
        <v>0</v>
      </c>
      <c r="AR296" s="22">
        <f t="shared" si="48"/>
        <v>0</v>
      </c>
      <c r="AS296" s="22">
        <f>IF(AND(AQ296&gt;=Inputs!$B$15,D296=2),MAX(C296,Inputs!$B$15),AQ296)</f>
        <v>0</v>
      </c>
      <c r="AT296" s="22">
        <f>IF(AND(AR296&gt;=Inputs!$B$15,D296=2),MAX(C296,Inputs!$B$15),AR296)</f>
        <v>0</v>
      </c>
      <c r="AU296" s="22">
        <f>IF(AND(AS296&gt;=Inputs!$B$16,D296&lt;4),MAX(C296,Inputs!$B$16),AS296)</f>
        <v>0</v>
      </c>
      <c r="AV296" s="22">
        <f>IF(AND(AT296&gt;=Inputs!$B$16,D296&lt;4),MAX(C296,Inputs!$B$16),AT296)</f>
        <v>0</v>
      </c>
      <c r="AW296" s="20">
        <f>IF(AU296&gt;Inputs!$B$17,Inputs!$B$17,AU296)</f>
        <v>0</v>
      </c>
      <c r="AX296" s="20">
        <f>IF(AV296&gt;Inputs!$B$17,Inputs!$B$17,AV296)</f>
        <v>0</v>
      </c>
    </row>
    <row r="297" spans="1:50" x14ac:dyDescent="0.25">
      <c r="A297" s="1">
        <f>Levels!A298</f>
        <v>0</v>
      </c>
      <c r="B297" s="1">
        <f>Levels!B298</f>
        <v>0</v>
      </c>
      <c r="C297" s="15">
        <f>IF(AND(E297=0,F297=1),Levels!C298,'2014-2015'!AW297)</f>
        <v>0</v>
      </c>
      <c r="D297" s="1">
        <f>Levels!G298</f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 t="e">
        <f>Levels!AF298</f>
        <v>#N/A</v>
      </c>
      <c r="K297" s="1" t="e">
        <f>Levels!AG298</f>
        <v>#N/A</v>
      </c>
      <c r="L297" s="1" t="e">
        <f t="shared" si="49"/>
        <v>#N/A</v>
      </c>
      <c r="M297" s="19">
        <f>IF(D297=1,Inputs!$J$25,IF(D297=2,Inputs!$J$26,IF(D297=3,Inputs!$J$27,IF(D297=4,Inputs!$J$28,0))))</f>
        <v>0</v>
      </c>
      <c r="N297" s="19">
        <f>IF(D297=1,Inputs!$J$42,IF(D297=2,Inputs!$J$43,IF(D297=3,Inputs!$J$44,IF(D297=4,Inputs!$J$45,0))))</f>
        <v>0</v>
      </c>
      <c r="O297" s="19">
        <f>IF(D297=1,Inputs!$K$25,IF(D297=2,Inputs!$K$26,IF(D297=3,Inputs!$K$27,IF(D297=4,Inputs!$K$28,0))))</f>
        <v>0</v>
      </c>
      <c r="P297" s="19">
        <f>IF(D297=1,Inputs!$K$42,IF(D297=2,Inputs!$K$43,IF(D297=3,Inputs!$K$44,IF(D297=4,Inputs!$K$45,0))))</f>
        <v>0</v>
      </c>
      <c r="Q297" s="19">
        <f>IF(AND(D297=1,G297=1),Inputs!$L$25,IF(AND(D297=2,G297=1),Inputs!$L$26,IF(AND(D297=3,G297=1),Inputs!$L$27,IF(AND(D297=4,G297=1),Inputs!$L$28,0))))</f>
        <v>0</v>
      </c>
      <c r="R297" s="19">
        <f>IF(AND(D297=1,G297=1),Inputs!$L$42,IF(AND(D297=2,G297=1),Inputs!$L$43,IF(AND(D297=3,G297=1),Inputs!$L$44,IF(AND(D297=4,G297=1),Inputs!$L$45,0))))</f>
        <v>0</v>
      </c>
      <c r="S297" s="19">
        <f>IF(AND(D297=1,H297=1),Inputs!$M$25,IF(AND(D297=2,H297=1),Inputs!$M$26,IF(AND(D297=3,H297=1),Inputs!$M$27,IF(AND(D297=4,H297=1),Inputs!$M$28,0))))</f>
        <v>0</v>
      </c>
      <c r="T297" s="19">
        <f>IF(AND(D297=1,H297=1),Inputs!$M$42,IF(AND(D297=2,H297=1),Inputs!$M$43,IF(AND(D297=3,H297=1),Inputs!$M$44,IF(AND(D297=4,H297=1),Inputs!$M$45,0))))</f>
        <v>0</v>
      </c>
      <c r="U297" s="19">
        <f>IF(AND(D297=1,I297=1),Inputs!$N$25,IF(AND(D297=2,I297=1),Inputs!$N$26,IF(AND(D297=3,I297=1),Inputs!$N$27,IF(AND(D297=4,I297=1),Inputs!$N$28,0))))</f>
        <v>0</v>
      </c>
      <c r="V297" s="19">
        <f>IF(AND(D297=1,I297=1),Inputs!$N$42,IF(AND(D297=2,I297=1),Inputs!$N$43,IF(AND(D297=3,I297=1),Inputs!$N$44,IF(AND(D297=4,I297=1),Inputs!$N$45,0))))</f>
        <v>0</v>
      </c>
      <c r="W297" s="19">
        <f>IF(D297=1,Inputs!$J$34,IF(D297=2,Inputs!$J$35,IF(D297=3,Inputs!$J$36,IF(D297=4,Inputs!$J$37,0))))</f>
        <v>0</v>
      </c>
      <c r="X297" s="19">
        <f>IF(D297=1,Inputs!$J$51,IF(D297=2,Inputs!$J$52,IF(D297=3,Inputs!$J$53,IF(D297=4,Inputs!$J$54,0))))</f>
        <v>0</v>
      </c>
      <c r="Y297" s="19">
        <f>IF(D297=1,Inputs!$K$34,IF(D297=2,Inputs!$K$35,IF(D297=3,Inputs!$K$36,IF(D297=4,Inputs!$K$37,0))))</f>
        <v>0</v>
      </c>
      <c r="Z297" s="19">
        <f>IF(D297=1,Inputs!$K$51,IF(D297=2,Inputs!$K$52,IF(D297=3,Inputs!$K$53,IF(D297=4,Inputs!$K$54,0))))</f>
        <v>0</v>
      </c>
      <c r="AA297" s="19">
        <f>IF(AND(D297=1,G297=1),Inputs!$L$34,IF(AND(D297=2,G297=1),Inputs!$L$35,IF(AND(D297=3,G297=1),Inputs!$L$36,IF(AND(D297=4,G297=1),Inputs!$L$37,0))))</f>
        <v>0</v>
      </c>
      <c r="AB297" s="19">
        <f>IF(AND(D297=1,G297=1),Inputs!$L$51,IF(AND(D297=2,G297=1),Inputs!$L$52,IF(AND(D297=3,G297=1),Inputs!$L$53,IF(AND(D297=4,G297=1),Inputs!$L$54,0))))</f>
        <v>0</v>
      </c>
      <c r="AC297" s="19">
        <f>IF(AND(D297=1,H297=1),Inputs!$M$34,IF(AND(D297=2,H297=1),Inputs!$M$35,IF(AND(D297=3,H297=1),Inputs!$M$36,IF(AND(D297=4,H297=1),Inputs!$M$37,0))))</f>
        <v>0</v>
      </c>
      <c r="AD297" s="19">
        <f>IF(AND(D297=1,H297=1),Inputs!$M$51,IF(AND(D297=2,H297=1),Inputs!$M$52,IF(AND(D297=3,H297=1),Inputs!$M$53,IF(AND(D297=4,H297=1),Inputs!$M$54,0))))</f>
        <v>0</v>
      </c>
      <c r="AE297" s="19">
        <f>IF(AND(D297=1,I297=1),Inputs!$N$34,IF(AND(D297=2,I297=1),Inputs!$N$35,IF(AND(D297=3,I297=1),Inputs!$N$36,IF(AND(D297=4,I297=1),Inputs!$N$37,0))))</f>
        <v>0</v>
      </c>
      <c r="AF297" s="19">
        <f>IF(AND(D297=1,I297=1),Inputs!$N$51,IF(AND(D297=2,I297=1),Inputs!$N$52,IF(AND(D297=3,I297=1),Inputs!$N$53,IF(AND(D297=4,I297=1),Inputs!$N$54,0))))</f>
        <v>0</v>
      </c>
      <c r="AG297" s="19" t="e">
        <f t="shared" si="50"/>
        <v>#N/A</v>
      </c>
      <c r="AH297" s="19" t="e">
        <f t="shared" si="51"/>
        <v>#N/A</v>
      </c>
      <c r="AI297" s="19" t="e">
        <f t="shared" si="52"/>
        <v>#N/A</v>
      </c>
      <c r="AJ297" s="19" t="e">
        <f>IF(K297=2,Inputs!$B$7,IF(K297=3,Inputs!$B$8,IF(K297=4,Inputs!$B$9,IF(K297=5,Inputs!$B$10,IF(K297=6,Inputs!$B$11)))))</f>
        <v>#N/A</v>
      </c>
      <c r="AK297" s="19">
        <f>Inputs!$B$65+C297</f>
        <v>500</v>
      </c>
      <c r="AL297" s="19" t="e">
        <f t="shared" si="53"/>
        <v>#N/A</v>
      </c>
      <c r="AM297" s="19" t="e">
        <f t="shared" si="54"/>
        <v>#N/A</v>
      </c>
      <c r="AN297" s="19" t="e">
        <f t="shared" si="44"/>
        <v>#N/A</v>
      </c>
      <c r="AO297" s="19" t="e">
        <f t="shared" si="45"/>
        <v>#N/A</v>
      </c>
      <c r="AP297" s="19" t="e">
        <f t="shared" si="46"/>
        <v>#N/A</v>
      </c>
      <c r="AQ297" s="22">
        <f t="shared" si="47"/>
        <v>0</v>
      </c>
      <c r="AR297" s="22">
        <f t="shared" si="48"/>
        <v>0</v>
      </c>
      <c r="AS297" s="22">
        <f>IF(AND(AQ297&gt;=Inputs!$B$15,D297=2),MAX(C297,Inputs!$B$15),AQ297)</f>
        <v>0</v>
      </c>
      <c r="AT297" s="22">
        <f>IF(AND(AR297&gt;=Inputs!$B$15,D297=2),MAX(C297,Inputs!$B$15),AR297)</f>
        <v>0</v>
      </c>
      <c r="AU297" s="22">
        <f>IF(AND(AS297&gt;=Inputs!$B$16,D297&lt;4),MAX(C297,Inputs!$B$16),AS297)</f>
        <v>0</v>
      </c>
      <c r="AV297" s="22">
        <f>IF(AND(AT297&gt;=Inputs!$B$16,D297&lt;4),MAX(C297,Inputs!$B$16),AT297)</f>
        <v>0</v>
      </c>
      <c r="AW297" s="20">
        <f>IF(AU297&gt;Inputs!$B$17,Inputs!$B$17,AU297)</f>
        <v>0</v>
      </c>
      <c r="AX297" s="20">
        <f>IF(AV297&gt;Inputs!$B$17,Inputs!$B$17,AV297)</f>
        <v>0</v>
      </c>
    </row>
    <row r="298" spans="1:50" x14ac:dyDescent="0.25">
      <c r="A298" s="1">
        <f>Levels!A299</f>
        <v>0</v>
      </c>
      <c r="B298" s="1">
        <f>Levels!B299</f>
        <v>0</v>
      </c>
      <c r="C298" s="15">
        <f>IF(AND(E298=0,F298=1),Levels!C299,'2014-2015'!AW298)</f>
        <v>0</v>
      </c>
      <c r="D298" s="1">
        <f>Levels!G299</f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 t="e">
        <f>Levels!AF299</f>
        <v>#N/A</v>
      </c>
      <c r="K298" s="1" t="e">
        <f>Levels!AG299</f>
        <v>#N/A</v>
      </c>
      <c r="L298" s="1" t="e">
        <f t="shared" si="49"/>
        <v>#N/A</v>
      </c>
      <c r="M298" s="19">
        <f>IF(D298=1,Inputs!$J$25,IF(D298=2,Inputs!$J$26,IF(D298=3,Inputs!$J$27,IF(D298=4,Inputs!$J$28,0))))</f>
        <v>0</v>
      </c>
      <c r="N298" s="19">
        <f>IF(D298=1,Inputs!$J$42,IF(D298=2,Inputs!$J$43,IF(D298=3,Inputs!$J$44,IF(D298=4,Inputs!$J$45,0))))</f>
        <v>0</v>
      </c>
      <c r="O298" s="19">
        <f>IF(D298=1,Inputs!$K$25,IF(D298=2,Inputs!$K$26,IF(D298=3,Inputs!$K$27,IF(D298=4,Inputs!$K$28,0))))</f>
        <v>0</v>
      </c>
      <c r="P298" s="19">
        <f>IF(D298=1,Inputs!$K$42,IF(D298=2,Inputs!$K$43,IF(D298=3,Inputs!$K$44,IF(D298=4,Inputs!$K$45,0))))</f>
        <v>0</v>
      </c>
      <c r="Q298" s="19">
        <f>IF(AND(D298=1,G298=1),Inputs!$L$25,IF(AND(D298=2,G298=1),Inputs!$L$26,IF(AND(D298=3,G298=1),Inputs!$L$27,IF(AND(D298=4,G298=1),Inputs!$L$28,0))))</f>
        <v>0</v>
      </c>
      <c r="R298" s="19">
        <f>IF(AND(D298=1,G298=1),Inputs!$L$42,IF(AND(D298=2,G298=1),Inputs!$L$43,IF(AND(D298=3,G298=1),Inputs!$L$44,IF(AND(D298=4,G298=1),Inputs!$L$45,0))))</f>
        <v>0</v>
      </c>
      <c r="S298" s="19">
        <f>IF(AND(D298=1,H298=1),Inputs!$M$25,IF(AND(D298=2,H298=1),Inputs!$M$26,IF(AND(D298=3,H298=1),Inputs!$M$27,IF(AND(D298=4,H298=1),Inputs!$M$28,0))))</f>
        <v>0</v>
      </c>
      <c r="T298" s="19">
        <f>IF(AND(D298=1,H298=1),Inputs!$M$42,IF(AND(D298=2,H298=1),Inputs!$M$43,IF(AND(D298=3,H298=1),Inputs!$M$44,IF(AND(D298=4,H298=1),Inputs!$M$45,0))))</f>
        <v>0</v>
      </c>
      <c r="U298" s="19">
        <f>IF(AND(D298=1,I298=1),Inputs!$N$25,IF(AND(D298=2,I298=1),Inputs!$N$26,IF(AND(D298=3,I298=1),Inputs!$N$27,IF(AND(D298=4,I298=1),Inputs!$N$28,0))))</f>
        <v>0</v>
      </c>
      <c r="V298" s="19">
        <f>IF(AND(D298=1,I298=1),Inputs!$N$42,IF(AND(D298=2,I298=1),Inputs!$N$43,IF(AND(D298=3,I298=1),Inputs!$N$44,IF(AND(D298=4,I298=1),Inputs!$N$45,0))))</f>
        <v>0</v>
      </c>
      <c r="W298" s="19">
        <f>IF(D298=1,Inputs!$J$34,IF(D298=2,Inputs!$J$35,IF(D298=3,Inputs!$J$36,IF(D298=4,Inputs!$J$37,0))))</f>
        <v>0</v>
      </c>
      <c r="X298" s="19">
        <f>IF(D298=1,Inputs!$J$51,IF(D298=2,Inputs!$J$52,IF(D298=3,Inputs!$J$53,IF(D298=4,Inputs!$J$54,0))))</f>
        <v>0</v>
      </c>
      <c r="Y298" s="19">
        <f>IF(D298=1,Inputs!$K$34,IF(D298=2,Inputs!$K$35,IF(D298=3,Inputs!$K$36,IF(D298=4,Inputs!$K$37,0))))</f>
        <v>0</v>
      </c>
      <c r="Z298" s="19">
        <f>IF(D298=1,Inputs!$K$51,IF(D298=2,Inputs!$K$52,IF(D298=3,Inputs!$K$53,IF(D298=4,Inputs!$K$54,0))))</f>
        <v>0</v>
      </c>
      <c r="AA298" s="19">
        <f>IF(AND(D298=1,G298=1),Inputs!$L$34,IF(AND(D298=2,G298=1),Inputs!$L$35,IF(AND(D298=3,G298=1),Inputs!$L$36,IF(AND(D298=4,G298=1),Inputs!$L$37,0))))</f>
        <v>0</v>
      </c>
      <c r="AB298" s="19">
        <f>IF(AND(D298=1,G298=1),Inputs!$L$51,IF(AND(D298=2,G298=1),Inputs!$L$52,IF(AND(D298=3,G298=1),Inputs!$L$53,IF(AND(D298=4,G298=1),Inputs!$L$54,0))))</f>
        <v>0</v>
      </c>
      <c r="AC298" s="19">
        <f>IF(AND(D298=1,H298=1),Inputs!$M$34,IF(AND(D298=2,H298=1),Inputs!$M$35,IF(AND(D298=3,H298=1),Inputs!$M$36,IF(AND(D298=4,H298=1),Inputs!$M$37,0))))</f>
        <v>0</v>
      </c>
      <c r="AD298" s="19">
        <f>IF(AND(D298=1,H298=1),Inputs!$M$51,IF(AND(D298=2,H298=1),Inputs!$M$52,IF(AND(D298=3,H298=1),Inputs!$M$53,IF(AND(D298=4,H298=1),Inputs!$M$54,0))))</f>
        <v>0</v>
      </c>
      <c r="AE298" s="19">
        <f>IF(AND(D298=1,I298=1),Inputs!$N$34,IF(AND(D298=2,I298=1),Inputs!$N$35,IF(AND(D298=3,I298=1),Inputs!$N$36,IF(AND(D298=4,I298=1),Inputs!$N$37,0))))</f>
        <v>0</v>
      </c>
      <c r="AF298" s="19">
        <f>IF(AND(D298=1,I298=1),Inputs!$N$51,IF(AND(D298=2,I298=1),Inputs!$N$52,IF(AND(D298=3,I298=1),Inputs!$N$53,IF(AND(D298=4,I298=1),Inputs!$N$54,0))))</f>
        <v>0</v>
      </c>
      <c r="AG298" s="19" t="e">
        <f t="shared" si="50"/>
        <v>#N/A</v>
      </c>
      <c r="AH298" s="19" t="e">
        <f t="shared" si="51"/>
        <v>#N/A</v>
      </c>
      <c r="AI298" s="19" t="e">
        <f t="shared" si="52"/>
        <v>#N/A</v>
      </c>
      <c r="AJ298" s="19" t="e">
        <f>IF(K298=2,Inputs!$B$7,IF(K298=3,Inputs!$B$8,IF(K298=4,Inputs!$B$9,IF(K298=5,Inputs!$B$10,IF(K298=6,Inputs!$B$11)))))</f>
        <v>#N/A</v>
      </c>
      <c r="AK298" s="19">
        <f>Inputs!$B$65+C298</f>
        <v>500</v>
      </c>
      <c r="AL298" s="19" t="e">
        <f t="shared" si="53"/>
        <v>#N/A</v>
      </c>
      <c r="AM298" s="19" t="e">
        <f t="shared" si="54"/>
        <v>#N/A</v>
      </c>
      <c r="AN298" s="19" t="e">
        <f t="shared" si="44"/>
        <v>#N/A</v>
      </c>
      <c r="AO298" s="19" t="e">
        <f t="shared" si="45"/>
        <v>#N/A</v>
      </c>
      <c r="AP298" s="19" t="e">
        <f t="shared" si="46"/>
        <v>#N/A</v>
      </c>
      <c r="AQ298" s="22">
        <f t="shared" si="47"/>
        <v>0</v>
      </c>
      <c r="AR298" s="22">
        <f t="shared" si="48"/>
        <v>0</v>
      </c>
      <c r="AS298" s="22">
        <f>IF(AND(AQ298&gt;=Inputs!$B$15,D298=2),MAX(C298,Inputs!$B$15),AQ298)</f>
        <v>0</v>
      </c>
      <c r="AT298" s="22">
        <f>IF(AND(AR298&gt;=Inputs!$B$15,D298=2),MAX(C298,Inputs!$B$15),AR298)</f>
        <v>0</v>
      </c>
      <c r="AU298" s="22">
        <f>IF(AND(AS298&gt;=Inputs!$B$16,D298&lt;4),MAX(C298,Inputs!$B$16),AS298)</f>
        <v>0</v>
      </c>
      <c r="AV298" s="22">
        <f>IF(AND(AT298&gt;=Inputs!$B$16,D298&lt;4),MAX(C298,Inputs!$B$16),AT298)</f>
        <v>0</v>
      </c>
      <c r="AW298" s="20">
        <f>IF(AU298&gt;Inputs!$B$17,Inputs!$B$17,AU298)</f>
        <v>0</v>
      </c>
      <c r="AX298" s="20">
        <f>IF(AV298&gt;Inputs!$B$17,Inputs!$B$17,AV298)</f>
        <v>0</v>
      </c>
    </row>
    <row r="299" spans="1:50" x14ac:dyDescent="0.25">
      <c r="A299" s="1">
        <f>Levels!A300</f>
        <v>0</v>
      </c>
      <c r="B299" s="1">
        <f>Levels!B300</f>
        <v>0</v>
      </c>
      <c r="C299" s="15">
        <f>IF(AND(E299=0,F299=1),Levels!C300,'2014-2015'!AW299)</f>
        <v>0</v>
      </c>
      <c r="D299" s="1">
        <f>Levels!G300</f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 t="e">
        <f>Levels!AF300</f>
        <v>#N/A</v>
      </c>
      <c r="K299" s="1" t="e">
        <f>Levels!AG300</f>
        <v>#N/A</v>
      </c>
      <c r="L299" s="1" t="e">
        <f t="shared" si="49"/>
        <v>#N/A</v>
      </c>
      <c r="M299" s="19">
        <f>IF(D299=1,Inputs!$J$25,IF(D299=2,Inputs!$J$26,IF(D299=3,Inputs!$J$27,IF(D299=4,Inputs!$J$28,0))))</f>
        <v>0</v>
      </c>
      <c r="N299" s="19">
        <f>IF(D299=1,Inputs!$J$42,IF(D299=2,Inputs!$J$43,IF(D299=3,Inputs!$J$44,IF(D299=4,Inputs!$J$45,0))))</f>
        <v>0</v>
      </c>
      <c r="O299" s="19">
        <f>IF(D299=1,Inputs!$K$25,IF(D299=2,Inputs!$K$26,IF(D299=3,Inputs!$K$27,IF(D299=4,Inputs!$K$28,0))))</f>
        <v>0</v>
      </c>
      <c r="P299" s="19">
        <f>IF(D299=1,Inputs!$K$42,IF(D299=2,Inputs!$K$43,IF(D299=3,Inputs!$K$44,IF(D299=4,Inputs!$K$45,0))))</f>
        <v>0</v>
      </c>
      <c r="Q299" s="19">
        <f>IF(AND(D299=1,G299=1),Inputs!$L$25,IF(AND(D299=2,G299=1),Inputs!$L$26,IF(AND(D299=3,G299=1),Inputs!$L$27,IF(AND(D299=4,G299=1),Inputs!$L$28,0))))</f>
        <v>0</v>
      </c>
      <c r="R299" s="19">
        <f>IF(AND(D299=1,G299=1),Inputs!$L$42,IF(AND(D299=2,G299=1),Inputs!$L$43,IF(AND(D299=3,G299=1),Inputs!$L$44,IF(AND(D299=4,G299=1),Inputs!$L$45,0))))</f>
        <v>0</v>
      </c>
      <c r="S299" s="19">
        <f>IF(AND(D299=1,H299=1),Inputs!$M$25,IF(AND(D299=2,H299=1),Inputs!$M$26,IF(AND(D299=3,H299=1),Inputs!$M$27,IF(AND(D299=4,H299=1),Inputs!$M$28,0))))</f>
        <v>0</v>
      </c>
      <c r="T299" s="19">
        <f>IF(AND(D299=1,H299=1),Inputs!$M$42,IF(AND(D299=2,H299=1),Inputs!$M$43,IF(AND(D299=3,H299=1),Inputs!$M$44,IF(AND(D299=4,H299=1),Inputs!$M$45,0))))</f>
        <v>0</v>
      </c>
      <c r="U299" s="19">
        <f>IF(AND(D299=1,I299=1),Inputs!$N$25,IF(AND(D299=2,I299=1),Inputs!$N$26,IF(AND(D299=3,I299=1),Inputs!$N$27,IF(AND(D299=4,I299=1),Inputs!$N$28,0))))</f>
        <v>0</v>
      </c>
      <c r="V299" s="19">
        <f>IF(AND(D299=1,I299=1),Inputs!$N$42,IF(AND(D299=2,I299=1),Inputs!$N$43,IF(AND(D299=3,I299=1),Inputs!$N$44,IF(AND(D299=4,I299=1),Inputs!$N$45,0))))</f>
        <v>0</v>
      </c>
      <c r="W299" s="19">
        <f>IF(D299=1,Inputs!$J$34,IF(D299=2,Inputs!$J$35,IF(D299=3,Inputs!$J$36,IF(D299=4,Inputs!$J$37,0))))</f>
        <v>0</v>
      </c>
      <c r="X299" s="19">
        <f>IF(D299=1,Inputs!$J$51,IF(D299=2,Inputs!$J$52,IF(D299=3,Inputs!$J$53,IF(D299=4,Inputs!$J$54,0))))</f>
        <v>0</v>
      </c>
      <c r="Y299" s="19">
        <f>IF(D299=1,Inputs!$K$34,IF(D299=2,Inputs!$K$35,IF(D299=3,Inputs!$K$36,IF(D299=4,Inputs!$K$37,0))))</f>
        <v>0</v>
      </c>
      <c r="Z299" s="19">
        <f>IF(D299=1,Inputs!$K$51,IF(D299=2,Inputs!$K$52,IF(D299=3,Inputs!$K$53,IF(D299=4,Inputs!$K$54,0))))</f>
        <v>0</v>
      </c>
      <c r="AA299" s="19">
        <f>IF(AND(D299=1,G299=1),Inputs!$L$34,IF(AND(D299=2,G299=1),Inputs!$L$35,IF(AND(D299=3,G299=1),Inputs!$L$36,IF(AND(D299=4,G299=1),Inputs!$L$37,0))))</f>
        <v>0</v>
      </c>
      <c r="AB299" s="19">
        <f>IF(AND(D299=1,G299=1),Inputs!$L$51,IF(AND(D299=2,G299=1),Inputs!$L$52,IF(AND(D299=3,G299=1),Inputs!$L$53,IF(AND(D299=4,G299=1),Inputs!$L$54,0))))</f>
        <v>0</v>
      </c>
      <c r="AC299" s="19">
        <f>IF(AND(D299=1,H299=1),Inputs!$M$34,IF(AND(D299=2,H299=1),Inputs!$M$35,IF(AND(D299=3,H299=1),Inputs!$M$36,IF(AND(D299=4,H299=1),Inputs!$M$37,0))))</f>
        <v>0</v>
      </c>
      <c r="AD299" s="19">
        <f>IF(AND(D299=1,H299=1),Inputs!$M$51,IF(AND(D299=2,H299=1),Inputs!$M$52,IF(AND(D299=3,H299=1),Inputs!$M$53,IF(AND(D299=4,H299=1),Inputs!$M$54,0))))</f>
        <v>0</v>
      </c>
      <c r="AE299" s="19">
        <f>IF(AND(D299=1,I299=1),Inputs!$N$34,IF(AND(D299=2,I299=1),Inputs!$N$35,IF(AND(D299=3,I299=1),Inputs!$N$36,IF(AND(D299=4,I299=1),Inputs!$N$37,0))))</f>
        <v>0</v>
      </c>
      <c r="AF299" s="19">
        <f>IF(AND(D299=1,I299=1),Inputs!$N$51,IF(AND(D299=2,I299=1),Inputs!$N$52,IF(AND(D299=3,I299=1),Inputs!$N$53,IF(AND(D299=4,I299=1),Inputs!$N$54,0))))</f>
        <v>0</v>
      </c>
      <c r="AG299" s="19" t="e">
        <f t="shared" si="50"/>
        <v>#N/A</v>
      </c>
      <c r="AH299" s="19" t="e">
        <f t="shared" si="51"/>
        <v>#N/A</v>
      </c>
      <c r="AI299" s="19" t="e">
        <f t="shared" si="52"/>
        <v>#N/A</v>
      </c>
      <c r="AJ299" s="19" t="e">
        <f>IF(K299=2,Inputs!$B$7,IF(K299=3,Inputs!$B$8,IF(K299=4,Inputs!$B$9,IF(K299=5,Inputs!$B$10,IF(K299=6,Inputs!$B$11)))))</f>
        <v>#N/A</v>
      </c>
      <c r="AK299" s="19">
        <f>Inputs!$B$65+C299</f>
        <v>500</v>
      </c>
      <c r="AL299" s="19" t="e">
        <f t="shared" si="53"/>
        <v>#N/A</v>
      </c>
      <c r="AM299" s="19" t="e">
        <f t="shared" si="54"/>
        <v>#N/A</v>
      </c>
      <c r="AN299" s="19" t="e">
        <f t="shared" si="44"/>
        <v>#N/A</v>
      </c>
      <c r="AO299" s="19" t="e">
        <f t="shared" si="45"/>
        <v>#N/A</v>
      </c>
      <c r="AP299" s="19" t="e">
        <f t="shared" si="46"/>
        <v>#N/A</v>
      </c>
      <c r="AQ299" s="22">
        <f t="shared" si="47"/>
        <v>0</v>
      </c>
      <c r="AR299" s="22">
        <f t="shared" si="48"/>
        <v>0</v>
      </c>
      <c r="AS299" s="22">
        <f>IF(AND(AQ299&gt;=Inputs!$B$15,D299=2),MAX(C299,Inputs!$B$15),AQ299)</f>
        <v>0</v>
      </c>
      <c r="AT299" s="22">
        <f>IF(AND(AR299&gt;=Inputs!$B$15,D299=2),MAX(C299,Inputs!$B$15),AR299)</f>
        <v>0</v>
      </c>
      <c r="AU299" s="22">
        <f>IF(AND(AS299&gt;=Inputs!$B$16,D299&lt;4),MAX(C299,Inputs!$B$16),AS299)</f>
        <v>0</v>
      </c>
      <c r="AV299" s="22">
        <f>IF(AND(AT299&gt;=Inputs!$B$16,D299&lt;4),MAX(C299,Inputs!$B$16),AT299)</f>
        <v>0</v>
      </c>
      <c r="AW299" s="20">
        <f>IF(AU299&gt;Inputs!$B$17,Inputs!$B$17,AU299)</f>
        <v>0</v>
      </c>
      <c r="AX299" s="20">
        <f>IF(AV299&gt;Inputs!$B$17,Inputs!$B$17,AV299)</f>
        <v>0</v>
      </c>
    </row>
    <row r="300" spans="1:50" x14ac:dyDescent="0.25">
      <c r="A300" s="1">
        <f>Levels!A301</f>
        <v>0</v>
      </c>
      <c r="B300" s="1">
        <f>Levels!B301</f>
        <v>0</v>
      </c>
      <c r="C300" s="15">
        <f>IF(AND(E300=0,F300=1),Levels!C301,'2014-2015'!AW300)</f>
        <v>0</v>
      </c>
      <c r="D300" s="1">
        <f>Levels!G301</f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 t="e">
        <f>Levels!AF301</f>
        <v>#N/A</v>
      </c>
      <c r="K300" s="1" t="e">
        <f>Levels!AG301</f>
        <v>#N/A</v>
      </c>
      <c r="L300" s="1" t="e">
        <f t="shared" si="49"/>
        <v>#N/A</v>
      </c>
      <c r="M300" s="19">
        <f>IF(D300=1,Inputs!$J$25,IF(D300=2,Inputs!$J$26,IF(D300=3,Inputs!$J$27,IF(D300=4,Inputs!$J$28,0))))</f>
        <v>0</v>
      </c>
      <c r="N300" s="19">
        <f>IF(D300=1,Inputs!$J$42,IF(D300=2,Inputs!$J$43,IF(D300=3,Inputs!$J$44,IF(D300=4,Inputs!$J$45,0))))</f>
        <v>0</v>
      </c>
      <c r="O300" s="19">
        <f>IF(D300=1,Inputs!$K$25,IF(D300=2,Inputs!$K$26,IF(D300=3,Inputs!$K$27,IF(D300=4,Inputs!$K$28,0))))</f>
        <v>0</v>
      </c>
      <c r="P300" s="19">
        <f>IF(D300=1,Inputs!$K$42,IF(D300=2,Inputs!$K$43,IF(D300=3,Inputs!$K$44,IF(D300=4,Inputs!$K$45,0))))</f>
        <v>0</v>
      </c>
      <c r="Q300" s="19">
        <f>IF(AND(D300=1,G300=1),Inputs!$L$25,IF(AND(D300=2,G300=1),Inputs!$L$26,IF(AND(D300=3,G300=1),Inputs!$L$27,IF(AND(D300=4,G300=1),Inputs!$L$28,0))))</f>
        <v>0</v>
      </c>
      <c r="R300" s="19">
        <f>IF(AND(D300=1,G300=1),Inputs!$L$42,IF(AND(D300=2,G300=1),Inputs!$L$43,IF(AND(D300=3,G300=1),Inputs!$L$44,IF(AND(D300=4,G300=1),Inputs!$L$45,0))))</f>
        <v>0</v>
      </c>
      <c r="S300" s="19">
        <f>IF(AND(D300=1,H300=1),Inputs!$M$25,IF(AND(D300=2,H300=1),Inputs!$M$26,IF(AND(D300=3,H300=1),Inputs!$M$27,IF(AND(D300=4,H300=1),Inputs!$M$28,0))))</f>
        <v>0</v>
      </c>
      <c r="T300" s="19">
        <f>IF(AND(D300=1,H300=1),Inputs!$M$42,IF(AND(D300=2,H300=1),Inputs!$M$43,IF(AND(D300=3,H300=1),Inputs!$M$44,IF(AND(D300=4,H300=1),Inputs!$M$45,0))))</f>
        <v>0</v>
      </c>
      <c r="U300" s="19">
        <f>IF(AND(D300=1,I300=1),Inputs!$N$25,IF(AND(D300=2,I300=1),Inputs!$N$26,IF(AND(D300=3,I300=1),Inputs!$N$27,IF(AND(D300=4,I300=1),Inputs!$N$28,0))))</f>
        <v>0</v>
      </c>
      <c r="V300" s="19">
        <f>IF(AND(D300=1,I300=1),Inputs!$N$42,IF(AND(D300=2,I300=1),Inputs!$N$43,IF(AND(D300=3,I300=1),Inputs!$N$44,IF(AND(D300=4,I300=1),Inputs!$N$45,0))))</f>
        <v>0</v>
      </c>
      <c r="W300" s="19">
        <f>IF(D300=1,Inputs!$J$34,IF(D300=2,Inputs!$J$35,IF(D300=3,Inputs!$J$36,IF(D300=4,Inputs!$J$37,0))))</f>
        <v>0</v>
      </c>
      <c r="X300" s="19">
        <f>IF(D300=1,Inputs!$J$51,IF(D300=2,Inputs!$J$52,IF(D300=3,Inputs!$J$53,IF(D300=4,Inputs!$J$54,0))))</f>
        <v>0</v>
      </c>
      <c r="Y300" s="19">
        <f>IF(D300=1,Inputs!$K$34,IF(D300=2,Inputs!$K$35,IF(D300=3,Inputs!$K$36,IF(D300=4,Inputs!$K$37,0))))</f>
        <v>0</v>
      </c>
      <c r="Z300" s="19">
        <f>IF(D300=1,Inputs!$K$51,IF(D300=2,Inputs!$K$52,IF(D300=3,Inputs!$K$53,IF(D300=4,Inputs!$K$54,0))))</f>
        <v>0</v>
      </c>
      <c r="AA300" s="19">
        <f>IF(AND(D300=1,G300=1),Inputs!$L$34,IF(AND(D300=2,G300=1),Inputs!$L$35,IF(AND(D300=3,G300=1),Inputs!$L$36,IF(AND(D300=4,G300=1),Inputs!$L$37,0))))</f>
        <v>0</v>
      </c>
      <c r="AB300" s="19">
        <f>IF(AND(D300=1,G300=1),Inputs!$L$51,IF(AND(D300=2,G300=1),Inputs!$L$52,IF(AND(D300=3,G300=1),Inputs!$L$53,IF(AND(D300=4,G300=1),Inputs!$L$54,0))))</f>
        <v>0</v>
      </c>
      <c r="AC300" s="19">
        <f>IF(AND(D300=1,H300=1),Inputs!$M$34,IF(AND(D300=2,H300=1),Inputs!$M$35,IF(AND(D300=3,H300=1),Inputs!$M$36,IF(AND(D300=4,H300=1),Inputs!$M$37,0))))</f>
        <v>0</v>
      </c>
      <c r="AD300" s="19">
        <f>IF(AND(D300=1,H300=1),Inputs!$M$51,IF(AND(D300=2,H300=1),Inputs!$M$52,IF(AND(D300=3,H300=1),Inputs!$M$53,IF(AND(D300=4,H300=1),Inputs!$M$54,0))))</f>
        <v>0</v>
      </c>
      <c r="AE300" s="19">
        <f>IF(AND(D300=1,I300=1),Inputs!$N$34,IF(AND(D300=2,I300=1),Inputs!$N$35,IF(AND(D300=3,I300=1),Inputs!$N$36,IF(AND(D300=4,I300=1),Inputs!$N$37,0))))</f>
        <v>0</v>
      </c>
      <c r="AF300" s="19">
        <f>IF(AND(D300=1,I300=1),Inputs!$N$51,IF(AND(D300=2,I300=1),Inputs!$N$52,IF(AND(D300=3,I300=1),Inputs!$N$53,IF(AND(D300=4,I300=1),Inputs!$N$54,0))))</f>
        <v>0</v>
      </c>
      <c r="AG300" s="19" t="e">
        <f t="shared" si="50"/>
        <v>#N/A</v>
      </c>
      <c r="AH300" s="19" t="e">
        <f t="shared" si="51"/>
        <v>#N/A</v>
      </c>
      <c r="AI300" s="19" t="e">
        <f t="shared" si="52"/>
        <v>#N/A</v>
      </c>
      <c r="AJ300" s="19" t="e">
        <f>IF(K300=2,Inputs!$B$7,IF(K300=3,Inputs!$B$8,IF(K300=4,Inputs!$B$9,IF(K300=5,Inputs!$B$10,IF(K300=6,Inputs!$B$11)))))</f>
        <v>#N/A</v>
      </c>
      <c r="AK300" s="19">
        <f>Inputs!$B$65+C300</f>
        <v>500</v>
      </c>
      <c r="AL300" s="19" t="e">
        <f t="shared" si="53"/>
        <v>#N/A</v>
      </c>
      <c r="AM300" s="19" t="e">
        <f t="shared" si="54"/>
        <v>#N/A</v>
      </c>
      <c r="AN300" s="19" t="e">
        <f t="shared" si="44"/>
        <v>#N/A</v>
      </c>
      <c r="AO300" s="19" t="e">
        <f t="shared" si="45"/>
        <v>#N/A</v>
      </c>
      <c r="AP300" s="19" t="e">
        <f t="shared" si="46"/>
        <v>#N/A</v>
      </c>
      <c r="AQ300" s="22">
        <f t="shared" si="47"/>
        <v>0</v>
      </c>
      <c r="AR300" s="22">
        <f t="shared" si="48"/>
        <v>0</v>
      </c>
      <c r="AS300" s="22">
        <f>IF(AND(AQ300&gt;=Inputs!$B$15,D300=2),MAX(C300,Inputs!$B$15),AQ300)</f>
        <v>0</v>
      </c>
      <c r="AT300" s="22">
        <f>IF(AND(AR300&gt;=Inputs!$B$15,D300=2),MAX(C300,Inputs!$B$15),AR300)</f>
        <v>0</v>
      </c>
      <c r="AU300" s="22">
        <f>IF(AND(AS300&gt;=Inputs!$B$16,D300&lt;4),MAX(C300,Inputs!$B$16),AS300)</f>
        <v>0</v>
      </c>
      <c r="AV300" s="22">
        <f>IF(AND(AT300&gt;=Inputs!$B$16,D300&lt;4),MAX(C300,Inputs!$B$16),AT300)</f>
        <v>0</v>
      </c>
      <c r="AW300" s="20">
        <f>IF(AU300&gt;Inputs!$B$17,Inputs!$B$17,AU300)</f>
        <v>0</v>
      </c>
      <c r="AX300" s="20">
        <f>IF(AV300&gt;Inputs!$B$17,Inputs!$B$17,AV300)</f>
        <v>0</v>
      </c>
    </row>
    <row r="301" spans="1:50" x14ac:dyDescent="0.25">
      <c r="A301" s="1">
        <f>Levels!A302</f>
        <v>0</v>
      </c>
      <c r="B301" s="1">
        <f>Levels!B302</f>
        <v>0</v>
      </c>
      <c r="C301" s="15">
        <f>IF(AND(E301=0,F301=1),Levels!C302,'2014-2015'!AW301)</f>
        <v>0</v>
      </c>
      <c r="D301" s="1">
        <f>Levels!G302</f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 t="e">
        <f>Levels!AF302</f>
        <v>#N/A</v>
      </c>
      <c r="K301" s="1" t="e">
        <f>Levels!AG302</f>
        <v>#N/A</v>
      </c>
      <c r="L301" s="1" t="e">
        <f t="shared" si="49"/>
        <v>#N/A</v>
      </c>
      <c r="M301" s="19">
        <f>IF(D301=1,Inputs!$J$25,IF(D301=2,Inputs!$J$26,IF(D301=3,Inputs!$J$27,IF(D301=4,Inputs!$J$28,0))))</f>
        <v>0</v>
      </c>
      <c r="N301" s="19">
        <f>IF(D301=1,Inputs!$J$42,IF(D301=2,Inputs!$J$43,IF(D301=3,Inputs!$J$44,IF(D301=4,Inputs!$J$45,0))))</f>
        <v>0</v>
      </c>
      <c r="O301" s="19">
        <f>IF(D301=1,Inputs!$K$25,IF(D301=2,Inputs!$K$26,IF(D301=3,Inputs!$K$27,IF(D301=4,Inputs!$K$28,0))))</f>
        <v>0</v>
      </c>
      <c r="P301" s="19">
        <f>IF(D301=1,Inputs!$K$42,IF(D301=2,Inputs!$K$43,IF(D301=3,Inputs!$K$44,IF(D301=4,Inputs!$K$45,0))))</f>
        <v>0</v>
      </c>
      <c r="Q301" s="19">
        <f>IF(AND(D301=1,G301=1),Inputs!$L$25,IF(AND(D301=2,G301=1),Inputs!$L$26,IF(AND(D301=3,G301=1),Inputs!$L$27,IF(AND(D301=4,G301=1),Inputs!$L$28,0))))</f>
        <v>0</v>
      </c>
      <c r="R301" s="19">
        <f>IF(AND(D301=1,G301=1),Inputs!$L$42,IF(AND(D301=2,G301=1),Inputs!$L$43,IF(AND(D301=3,G301=1),Inputs!$L$44,IF(AND(D301=4,G301=1),Inputs!$L$45,0))))</f>
        <v>0</v>
      </c>
      <c r="S301" s="19">
        <f>IF(AND(D301=1,H301=1),Inputs!$M$25,IF(AND(D301=2,H301=1),Inputs!$M$26,IF(AND(D301=3,H301=1),Inputs!$M$27,IF(AND(D301=4,H301=1),Inputs!$M$28,0))))</f>
        <v>0</v>
      </c>
      <c r="T301" s="19">
        <f>IF(AND(D301=1,H301=1),Inputs!$M$42,IF(AND(D301=2,H301=1),Inputs!$M$43,IF(AND(D301=3,H301=1),Inputs!$M$44,IF(AND(D301=4,H301=1),Inputs!$M$45,0))))</f>
        <v>0</v>
      </c>
      <c r="U301" s="19">
        <f>IF(AND(D301=1,I301=1),Inputs!$N$25,IF(AND(D301=2,I301=1),Inputs!$N$26,IF(AND(D301=3,I301=1),Inputs!$N$27,IF(AND(D301=4,I301=1),Inputs!$N$28,0))))</f>
        <v>0</v>
      </c>
      <c r="V301" s="19">
        <f>IF(AND(D301=1,I301=1),Inputs!$N$42,IF(AND(D301=2,I301=1),Inputs!$N$43,IF(AND(D301=3,I301=1),Inputs!$N$44,IF(AND(D301=4,I301=1),Inputs!$N$45,0))))</f>
        <v>0</v>
      </c>
      <c r="W301" s="19">
        <f>IF(D301=1,Inputs!$J$34,IF(D301=2,Inputs!$J$35,IF(D301=3,Inputs!$J$36,IF(D301=4,Inputs!$J$37,0))))</f>
        <v>0</v>
      </c>
      <c r="X301" s="19">
        <f>IF(D301=1,Inputs!$J$51,IF(D301=2,Inputs!$J$52,IF(D301=3,Inputs!$J$53,IF(D301=4,Inputs!$J$54,0))))</f>
        <v>0</v>
      </c>
      <c r="Y301" s="19">
        <f>IF(D301=1,Inputs!$K$34,IF(D301=2,Inputs!$K$35,IF(D301=3,Inputs!$K$36,IF(D301=4,Inputs!$K$37,0))))</f>
        <v>0</v>
      </c>
      <c r="Z301" s="19">
        <f>IF(D301=1,Inputs!$K$51,IF(D301=2,Inputs!$K$52,IF(D301=3,Inputs!$K$53,IF(D301=4,Inputs!$K$54,0))))</f>
        <v>0</v>
      </c>
      <c r="AA301" s="19">
        <f>IF(AND(D301=1,G301=1),Inputs!$L$34,IF(AND(D301=2,G301=1),Inputs!$L$35,IF(AND(D301=3,G301=1),Inputs!$L$36,IF(AND(D301=4,G301=1),Inputs!$L$37,0))))</f>
        <v>0</v>
      </c>
      <c r="AB301" s="19">
        <f>IF(AND(D301=1,G301=1),Inputs!$L$51,IF(AND(D301=2,G301=1),Inputs!$L$52,IF(AND(D301=3,G301=1),Inputs!$L$53,IF(AND(D301=4,G301=1),Inputs!$L$54,0))))</f>
        <v>0</v>
      </c>
      <c r="AC301" s="19">
        <f>IF(AND(D301=1,H301=1),Inputs!$M$34,IF(AND(D301=2,H301=1),Inputs!$M$35,IF(AND(D301=3,H301=1),Inputs!$M$36,IF(AND(D301=4,H301=1),Inputs!$M$37,0))))</f>
        <v>0</v>
      </c>
      <c r="AD301" s="19">
        <f>IF(AND(D301=1,H301=1),Inputs!$M$51,IF(AND(D301=2,H301=1),Inputs!$M$52,IF(AND(D301=3,H301=1),Inputs!$M$53,IF(AND(D301=4,H301=1),Inputs!$M$54,0))))</f>
        <v>0</v>
      </c>
      <c r="AE301" s="19">
        <f>IF(AND(D301=1,I301=1),Inputs!$N$34,IF(AND(D301=2,I301=1),Inputs!$N$35,IF(AND(D301=3,I301=1),Inputs!$N$36,IF(AND(D301=4,I301=1),Inputs!$N$37,0))))</f>
        <v>0</v>
      </c>
      <c r="AF301" s="19">
        <f>IF(AND(D301=1,I301=1),Inputs!$N$51,IF(AND(D301=2,I301=1),Inputs!$N$52,IF(AND(D301=3,I301=1),Inputs!$N$53,IF(AND(D301=4,I301=1),Inputs!$N$54,0))))</f>
        <v>0</v>
      </c>
      <c r="AG301" s="19" t="e">
        <f t="shared" si="50"/>
        <v>#N/A</v>
      </c>
      <c r="AH301" s="19" t="e">
        <f t="shared" si="51"/>
        <v>#N/A</v>
      </c>
      <c r="AI301" s="19" t="e">
        <f t="shared" si="52"/>
        <v>#N/A</v>
      </c>
      <c r="AJ301" s="19" t="e">
        <f>IF(K301=2,Inputs!$B$7,IF(K301=3,Inputs!$B$8,IF(K301=4,Inputs!$B$9,IF(K301=5,Inputs!$B$10,IF(K301=6,Inputs!$B$11)))))</f>
        <v>#N/A</v>
      </c>
      <c r="AK301" s="19">
        <f>Inputs!$B$65+C301</f>
        <v>500</v>
      </c>
      <c r="AL301" s="19" t="e">
        <f t="shared" si="53"/>
        <v>#N/A</v>
      </c>
      <c r="AM301" s="19" t="e">
        <f t="shared" si="54"/>
        <v>#N/A</v>
      </c>
      <c r="AN301" s="19" t="e">
        <f t="shared" si="44"/>
        <v>#N/A</v>
      </c>
      <c r="AO301" s="19" t="e">
        <f t="shared" si="45"/>
        <v>#N/A</v>
      </c>
      <c r="AP301" s="19" t="e">
        <f t="shared" si="46"/>
        <v>#N/A</v>
      </c>
      <c r="AQ301" s="22">
        <f t="shared" si="47"/>
        <v>0</v>
      </c>
      <c r="AR301" s="22">
        <f t="shared" si="48"/>
        <v>0</v>
      </c>
      <c r="AS301" s="22">
        <f>IF(AND(AQ301&gt;=Inputs!$B$15,D301=2),MAX(C301,Inputs!$B$15),AQ301)</f>
        <v>0</v>
      </c>
      <c r="AT301" s="22">
        <f>IF(AND(AR301&gt;=Inputs!$B$15,D301=2),MAX(C301,Inputs!$B$15),AR301)</f>
        <v>0</v>
      </c>
      <c r="AU301" s="22">
        <f>IF(AND(AS301&gt;=Inputs!$B$16,D301&lt;4),MAX(C301,Inputs!$B$16),AS301)</f>
        <v>0</v>
      </c>
      <c r="AV301" s="22">
        <f>IF(AND(AT301&gt;=Inputs!$B$16,D301&lt;4),MAX(C301,Inputs!$B$16),AT301)</f>
        <v>0</v>
      </c>
      <c r="AW301" s="20">
        <f>IF(AU301&gt;Inputs!$B$17,Inputs!$B$17,AU301)</f>
        <v>0</v>
      </c>
      <c r="AX301" s="20">
        <f>IF(AV301&gt;Inputs!$B$17,Inputs!$B$17,AV301)</f>
        <v>0</v>
      </c>
    </row>
    <row r="302" spans="1:50" x14ac:dyDescent="0.25">
      <c r="A302" s="1">
        <f>Levels!A303</f>
        <v>0</v>
      </c>
      <c r="B302" s="1">
        <f>Levels!B303</f>
        <v>0</v>
      </c>
      <c r="C302" s="15">
        <f>IF(AND(E302=0,F302=1),Levels!C303,'2014-2015'!AW302)</f>
        <v>0</v>
      </c>
      <c r="D302" s="1">
        <f>Levels!G303</f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 t="e">
        <f>Levels!AF303</f>
        <v>#N/A</v>
      </c>
      <c r="K302" s="1" t="e">
        <f>Levels!AG303</f>
        <v>#N/A</v>
      </c>
      <c r="L302" s="1" t="e">
        <f t="shared" si="49"/>
        <v>#N/A</v>
      </c>
      <c r="M302" s="19">
        <f>IF(D302=1,Inputs!$J$25,IF(D302=2,Inputs!$J$26,IF(D302=3,Inputs!$J$27,IF(D302=4,Inputs!$J$28,0))))</f>
        <v>0</v>
      </c>
      <c r="N302" s="19">
        <f>IF(D302=1,Inputs!$J$42,IF(D302=2,Inputs!$J$43,IF(D302=3,Inputs!$J$44,IF(D302=4,Inputs!$J$45,0))))</f>
        <v>0</v>
      </c>
      <c r="O302" s="19">
        <f>IF(D302=1,Inputs!$K$25,IF(D302=2,Inputs!$K$26,IF(D302=3,Inputs!$K$27,IF(D302=4,Inputs!$K$28,0))))</f>
        <v>0</v>
      </c>
      <c r="P302" s="19">
        <f>IF(D302=1,Inputs!$K$42,IF(D302=2,Inputs!$K$43,IF(D302=3,Inputs!$K$44,IF(D302=4,Inputs!$K$45,0))))</f>
        <v>0</v>
      </c>
      <c r="Q302" s="19">
        <f>IF(AND(D302=1,G302=1),Inputs!$L$25,IF(AND(D302=2,G302=1),Inputs!$L$26,IF(AND(D302=3,G302=1),Inputs!$L$27,IF(AND(D302=4,G302=1),Inputs!$L$28,0))))</f>
        <v>0</v>
      </c>
      <c r="R302" s="19">
        <f>IF(AND(D302=1,G302=1),Inputs!$L$42,IF(AND(D302=2,G302=1),Inputs!$L$43,IF(AND(D302=3,G302=1),Inputs!$L$44,IF(AND(D302=4,G302=1),Inputs!$L$45,0))))</f>
        <v>0</v>
      </c>
      <c r="S302" s="19">
        <f>IF(AND(D302=1,H302=1),Inputs!$M$25,IF(AND(D302=2,H302=1),Inputs!$M$26,IF(AND(D302=3,H302=1),Inputs!$M$27,IF(AND(D302=4,H302=1),Inputs!$M$28,0))))</f>
        <v>0</v>
      </c>
      <c r="T302" s="19">
        <f>IF(AND(D302=1,H302=1),Inputs!$M$42,IF(AND(D302=2,H302=1),Inputs!$M$43,IF(AND(D302=3,H302=1),Inputs!$M$44,IF(AND(D302=4,H302=1),Inputs!$M$45,0))))</f>
        <v>0</v>
      </c>
      <c r="U302" s="19">
        <f>IF(AND(D302=1,I302=1),Inputs!$N$25,IF(AND(D302=2,I302=1),Inputs!$N$26,IF(AND(D302=3,I302=1),Inputs!$N$27,IF(AND(D302=4,I302=1),Inputs!$N$28,0))))</f>
        <v>0</v>
      </c>
      <c r="V302" s="19">
        <f>IF(AND(D302=1,I302=1),Inputs!$N$42,IF(AND(D302=2,I302=1),Inputs!$N$43,IF(AND(D302=3,I302=1),Inputs!$N$44,IF(AND(D302=4,I302=1),Inputs!$N$45,0))))</f>
        <v>0</v>
      </c>
      <c r="W302" s="19">
        <f>IF(D302=1,Inputs!$J$34,IF(D302=2,Inputs!$J$35,IF(D302=3,Inputs!$J$36,IF(D302=4,Inputs!$J$37,0))))</f>
        <v>0</v>
      </c>
      <c r="X302" s="19">
        <f>IF(D302=1,Inputs!$J$51,IF(D302=2,Inputs!$J$52,IF(D302=3,Inputs!$J$53,IF(D302=4,Inputs!$J$54,0))))</f>
        <v>0</v>
      </c>
      <c r="Y302" s="19">
        <f>IF(D302=1,Inputs!$K$34,IF(D302=2,Inputs!$K$35,IF(D302=3,Inputs!$K$36,IF(D302=4,Inputs!$K$37,0))))</f>
        <v>0</v>
      </c>
      <c r="Z302" s="19">
        <f>IF(D302=1,Inputs!$K$51,IF(D302=2,Inputs!$K$52,IF(D302=3,Inputs!$K$53,IF(D302=4,Inputs!$K$54,0))))</f>
        <v>0</v>
      </c>
      <c r="AA302" s="19">
        <f>IF(AND(D302=1,G302=1),Inputs!$L$34,IF(AND(D302=2,G302=1),Inputs!$L$35,IF(AND(D302=3,G302=1),Inputs!$L$36,IF(AND(D302=4,G302=1),Inputs!$L$37,0))))</f>
        <v>0</v>
      </c>
      <c r="AB302" s="19">
        <f>IF(AND(D302=1,G302=1),Inputs!$L$51,IF(AND(D302=2,G302=1),Inputs!$L$52,IF(AND(D302=3,G302=1),Inputs!$L$53,IF(AND(D302=4,G302=1),Inputs!$L$54,0))))</f>
        <v>0</v>
      </c>
      <c r="AC302" s="19">
        <f>IF(AND(D302=1,H302=1),Inputs!$M$34,IF(AND(D302=2,H302=1),Inputs!$M$35,IF(AND(D302=3,H302=1),Inputs!$M$36,IF(AND(D302=4,H302=1),Inputs!$M$37,0))))</f>
        <v>0</v>
      </c>
      <c r="AD302" s="19">
        <f>IF(AND(D302=1,H302=1),Inputs!$M$51,IF(AND(D302=2,H302=1),Inputs!$M$52,IF(AND(D302=3,H302=1),Inputs!$M$53,IF(AND(D302=4,H302=1),Inputs!$M$54,0))))</f>
        <v>0</v>
      </c>
      <c r="AE302" s="19">
        <f>IF(AND(D302=1,I302=1),Inputs!$N$34,IF(AND(D302=2,I302=1),Inputs!$N$35,IF(AND(D302=3,I302=1),Inputs!$N$36,IF(AND(D302=4,I302=1),Inputs!$N$37,0))))</f>
        <v>0</v>
      </c>
      <c r="AF302" s="19">
        <f>IF(AND(D302=1,I302=1),Inputs!$N$51,IF(AND(D302=2,I302=1),Inputs!$N$52,IF(AND(D302=3,I302=1),Inputs!$N$53,IF(AND(D302=4,I302=1),Inputs!$N$54,0))))</f>
        <v>0</v>
      </c>
      <c r="AG302" s="19" t="e">
        <f t="shared" si="50"/>
        <v>#N/A</v>
      </c>
      <c r="AH302" s="19" t="e">
        <f t="shared" si="51"/>
        <v>#N/A</v>
      </c>
      <c r="AI302" s="19" t="e">
        <f t="shared" si="52"/>
        <v>#N/A</v>
      </c>
      <c r="AJ302" s="19" t="e">
        <f>IF(K302=2,Inputs!$B$7,IF(K302=3,Inputs!$B$8,IF(K302=4,Inputs!$B$9,IF(K302=5,Inputs!$B$10,IF(K302=6,Inputs!$B$11)))))</f>
        <v>#N/A</v>
      </c>
      <c r="AK302" s="19">
        <f>Inputs!$B$65+C302</f>
        <v>500</v>
      </c>
      <c r="AL302" s="19" t="e">
        <f t="shared" si="53"/>
        <v>#N/A</v>
      </c>
      <c r="AM302" s="19" t="e">
        <f t="shared" si="54"/>
        <v>#N/A</v>
      </c>
      <c r="AN302" s="19" t="e">
        <f t="shared" si="44"/>
        <v>#N/A</v>
      </c>
      <c r="AO302" s="19" t="e">
        <f t="shared" si="45"/>
        <v>#N/A</v>
      </c>
      <c r="AP302" s="19" t="e">
        <f t="shared" si="46"/>
        <v>#N/A</v>
      </c>
      <c r="AQ302" s="22">
        <f t="shared" si="47"/>
        <v>0</v>
      </c>
      <c r="AR302" s="22">
        <f t="shared" si="48"/>
        <v>0</v>
      </c>
      <c r="AS302" s="22">
        <f>IF(AND(AQ302&gt;=Inputs!$B$15,D302=2),MAX(C302,Inputs!$B$15),AQ302)</f>
        <v>0</v>
      </c>
      <c r="AT302" s="22">
        <f>IF(AND(AR302&gt;=Inputs!$B$15,D302=2),MAX(C302,Inputs!$B$15),AR302)</f>
        <v>0</v>
      </c>
      <c r="AU302" s="22">
        <f>IF(AND(AS302&gt;=Inputs!$B$16,D302&lt;4),MAX(C302,Inputs!$B$16),AS302)</f>
        <v>0</v>
      </c>
      <c r="AV302" s="22">
        <f>IF(AND(AT302&gt;=Inputs!$B$16,D302&lt;4),MAX(C302,Inputs!$B$16),AT302)</f>
        <v>0</v>
      </c>
      <c r="AW302" s="20">
        <f>IF(AU302&gt;Inputs!$B$17,Inputs!$B$17,AU302)</f>
        <v>0</v>
      </c>
      <c r="AX302" s="20">
        <f>IF(AV302&gt;Inputs!$B$17,Inputs!$B$17,AV302)</f>
        <v>0</v>
      </c>
    </row>
    <row r="303" spans="1:50" x14ac:dyDescent="0.25">
      <c r="A303" s="1">
        <f>Levels!A304</f>
        <v>0</v>
      </c>
      <c r="B303" s="1">
        <f>Levels!B304</f>
        <v>0</v>
      </c>
      <c r="C303" s="15">
        <f>IF(AND(E303=0,F303=1),Levels!C304,'2014-2015'!AW303)</f>
        <v>0</v>
      </c>
      <c r="D303" s="1">
        <f>Levels!G304</f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 t="e">
        <f>Levels!AF304</f>
        <v>#N/A</v>
      </c>
      <c r="K303" s="1" t="e">
        <f>Levels!AG304</f>
        <v>#N/A</v>
      </c>
      <c r="L303" s="1" t="e">
        <f t="shared" si="49"/>
        <v>#N/A</v>
      </c>
      <c r="M303" s="19">
        <f>IF(D303=1,Inputs!$J$25,IF(D303=2,Inputs!$J$26,IF(D303=3,Inputs!$J$27,IF(D303=4,Inputs!$J$28,0))))</f>
        <v>0</v>
      </c>
      <c r="N303" s="19">
        <f>IF(D303=1,Inputs!$J$42,IF(D303=2,Inputs!$J$43,IF(D303=3,Inputs!$J$44,IF(D303=4,Inputs!$J$45,0))))</f>
        <v>0</v>
      </c>
      <c r="O303" s="19">
        <f>IF(D303=1,Inputs!$K$25,IF(D303=2,Inputs!$K$26,IF(D303=3,Inputs!$K$27,IF(D303=4,Inputs!$K$28,0))))</f>
        <v>0</v>
      </c>
      <c r="P303" s="19">
        <f>IF(D303=1,Inputs!$K$42,IF(D303=2,Inputs!$K$43,IF(D303=3,Inputs!$K$44,IF(D303=4,Inputs!$K$45,0))))</f>
        <v>0</v>
      </c>
      <c r="Q303" s="19">
        <f>IF(AND(D303=1,G303=1),Inputs!$L$25,IF(AND(D303=2,G303=1),Inputs!$L$26,IF(AND(D303=3,G303=1),Inputs!$L$27,IF(AND(D303=4,G303=1),Inputs!$L$28,0))))</f>
        <v>0</v>
      </c>
      <c r="R303" s="19">
        <f>IF(AND(D303=1,G303=1),Inputs!$L$42,IF(AND(D303=2,G303=1),Inputs!$L$43,IF(AND(D303=3,G303=1),Inputs!$L$44,IF(AND(D303=4,G303=1),Inputs!$L$45,0))))</f>
        <v>0</v>
      </c>
      <c r="S303" s="19">
        <f>IF(AND(D303=1,H303=1),Inputs!$M$25,IF(AND(D303=2,H303=1),Inputs!$M$26,IF(AND(D303=3,H303=1),Inputs!$M$27,IF(AND(D303=4,H303=1),Inputs!$M$28,0))))</f>
        <v>0</v>
      </c>
      <c r="T303" s="19">
        <f>IF(AND(D303=1,H303=1),Inputs!$M$42,IF(AND(D303=2,H303=1),Inputs!$M$43,IF(AND(D303=3,H303=1),Inputs!$M$44,IF(AND(D303=4,H303=1),Inputs!$M$45,0))))</f>
        <v>0</v>
      </c>
      <c r="U303" s="19">
        <f>IF(AND(D303=1,I303=1),Inputs!$N$25,IF(AND(D303=2,I303=1),Inputs!$N$26,IF(AND(D303=3,I303=1),Inputs!$N$27,IF(AND(D303=4,I303=1),Inputs!$N$28,0))))</f>
        <v>0</v>
      </c>
      <c r="V303" s="19">
        <f>IF(AND(D303=1,I303=1),Inputs!$N$42,IF(AND(D303=2,I303=1),Inputs!$N$43,IF(AND(D303=3,I303=1),Inputs!$N$44,IF(AND(D303=4,I303=1),Inputs!$N$45,0))))</f>
        <v>0</v>
      </c>
      <c r="W303" s="19">
        <f>IF(D303=1,Inputs!$J$34,IF(D303=2,Inputs!$J$35,IF(D303=3,Inputs!$J$36,IF(D303=4,Inputs!$J$37,0))))</f>
        <v>0</v>
      </c>
      <c r="X303" s="19">
        <f>IF(D303=1,Inputs!$J$51,IF(D303=2,Inputs!$J$52,IF(D303=3,Inputs!$J$53,IF(D303=4,Inputs!$J$54,0))))</f>
        <v>0</v>
      </c>
      <c r="Y303" s="19">
        <f>IF(D303=1,Inputs!$K$34,IF(D303=2,Inputs!$K$35,IF(D303=3,Inputs!$K$36,IF(D303=4,Inputs!$K$37,0))))</f>
        <v>0</v>
      </c>
      <c r="Z303" s="19">
        <f>IF(D303=1,Inputs!$K$51,IF(D303=2,Inputs!$K$52,IF(D303=3,Inputs!$K$53,IF(D303=4,Inputs!$K$54,0))))</f>
        <v>0</v>
      </c>
      <c r="AA303" s="19">
        <f>IF(AND(D303=1,G303=1),Inputs!$L$34,IF(AND(D303=2,G303=1),Inputs!$L$35,IF(AND(D303=3,G303=1),Inputs!$L$36,IF(AND(D303=4,G303=1),Inputs!$L$37,0))))</f>
        <v>0</v>
      </c>
      <c r="AB303" s="19">
        <f>IF(AND(D303=1,G303=1),Inputs!$L$51,IF(AND(D303=2,G303=1),Inputs!$L$52,IF(AND(D303=3,G303=1),Inputs!$L$53,IF(AND(D303=4,G303=1),Inputs!$L$54,0))))</f>
        <v>0</v>
      </c>
      <c r="AC303" s="19">
        <f>IF(AND(D303=1,H303=1),Inputs!$M$34,IF(AND(D303=2,H303=1),Inputs!$M$35,IF(AND(D303=3,H303=1),Inputs!$M$36,IF(AND(D303=4,H303=1),Inputs!$M$37,0))))</f>
        <v>0</v>
      </c>
      <c r="AD303" s="19">
        <f>IF(AND(D303=1,H303=1),Inputs!$M$51,IF(AND(D303=2,H303=1),Inputs!$M$52,IF(AND(D303=3,H303=1),Inputs!$M$53,IF(AND(D303=4,H303=1),Inputs!$M$54,0))))</f>
        <v>0</v>
      </c>
      <c r="AE303" s="19">
        <f>IF(AND(D303=1,I303=1),Inputs!$N$34,IF(AND(D303=2,I303=1),Inputs!$N$35,IF(AND(D303=3,I303=1),Inputs!$N$36,IF(AND(D303=4,I303=1),Inputs!$N$37,0))))</f>
        <v>0</v>
      </c>
      <c r="AF303" s="19">
        <f>IF(AND(D303=1,I303=1),Inputs!$N$51,IF(AND(D303=2,I303=1),Inputs!$N$52,IF(AND(D303=3,I303=1),Inputs!$N$53,IF(AND(D303=4,I303=1),Inputs!$N$54,0))))</f>
        <v>0</v>
      </c>
      <c r="AG303" s="19" t="e">
        <f t="shared" si="50"/>
        <v>#N/A</v>
      </c>
      <c r="AH303" s="19" t="e">
        <f t="shared" si="51"/>
        <v>#N/A</v>
      </c>
      <c r="AI303" s="19" t="e">
        <f t="shared" si="52"/>
        <v>#N/A</v>
      </c>
      <c r="AJ303" s="19" t="e">
        <f>IF(K303=2,Inputs!$B$7,IF(K303=3,Inputs!$B$8,IF(K303=4,Inputs!$B$9,IF(K303=5,Inputs!$B$10,IF(K303=6,Inputs!$B$11)))))</f>
        <v>#N/A</v>
      </c>
      <c r="AK303" s="19">
        <f>Inputs!$B$65+C303</f>
        <v>500</v>
      </c>
      <c r="AL303" s="19" t="e">
        <f t="shared" si="53"/>
        <v>#N/A</v>
      </c>
      <c r="AM303" s="19" t="e">
        <f t="shared" si="54"/>
        <v>#N/A</v>
      </c>
      <c r="AN303" s="19" t="e">
        <f t="shared" si="44"/>
        <v>#N/A</v>
      </c>
      <c r="AO303" s="19" t="e">
        <f t="shared" si="45"/>
        <v>#N/A</v>
      </c>
      <c r="AP303" s="19" t="e">
        <f t="shared" si="46"/>
        <v>#N/A</v>
      </c>
      <c r="AQ303" s="22">
        <f t="shared" si="47"/>
        <v>0</v>
      </c>
      <c r="AR303" s="22">
        <f t="shared" si="48"/>
        <v>0</v>
      </c>
      <c r="AS303" s="22">
        <f>IF(AND(AQ303&gt;=Inputs!$B$15,D303=2),MAX(C303,Inputs!$B$15),AQ303)</f>
        <v>0</v>
      </c>
      <c r="AT303" s="22">
        <f>IF(AND(AR303&gt;=Inputs!$B$15,D303=2),MAX(C303,Inputs!$B$15),AR303)</f>
        <v>0</v>
      </c>
      <c r="AU303" s="22">
        <f>IF(AND(AS303&gt;=Inputs!$B$16,D303&lt;4),MAX(C303,Inputs!$B$16),AS303)</f>
        <v>0</v>
      </c>
      <c r="AV303" s="22">
        <f>IF(AND(AT303&gt;=Inputs!$B$16,D303&lt;4),MAX(C303,Inputs!$B$16),AT303)</f>
        <v>0</v>
      </c>
      <c r="AW303" s="20">
        <f>IF(AU303&gt;Inputs!$B$17,Inputs!$B$17,AU303)</f>
        <v>0</v>
      </c>
      <c r="AX303" s="20">
        <f>IF(AV303&gt;Inputs!$B$17,Inputs!$B$17,AV303)</f>
        <v>0</v>
      </c>
    </row>
  </sheetData>
  <mergeCells count="1">
    <mergeCell ref="AZ3:B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4"/>
  <sheetViews>
    <sheetView showGridLines="0" zoomScaleNormal="100" workbookViewId="0">
      <selection activeCell="K8" sqref="K8"/>
    </sheetView>
  </sheetViews>
  <sheetFormatPr defaultColWidth="0" defaultRowHeight="15" x14ac:dyDescent="0.25"/>
  <cols>
    <col min="1" max="1" width="12" customWidth="1"/>
    <col min="2" max="10" width="3" style="35" bestFit="1" customWidth="1"/>
    <col min="11" max="15" width="7.5703125" style="35" bestFit="1" customWidth="1"/>
    <col min="16" max="16" width="8.42578125" style="35" customWidth="1"/>
    <col min="17" max="17" width="8.7109375" style="35" customWidth="1"/>
    <col min="18" max="18" width="8.42578125" style="35" customWidth="1"/>
    <col min="19" max="19" width="8.5703125" style="35" customWidth="1"/>
    <col min="20" max="20" width="9.42578125" style="35" customWidth="1"/>
    <col min="21" max="23" width="9.140625" customWidth="1"/>
    <col min="24" max="16384" width="9.140625" hidden="1"/>
  </cols>
  <sheetData>
    <row r="1" spans="1:23" x14ac:dyDescent="0.25">
      <c r="A1" s="24" t="s">
        <v>122</v>
      </c>
    </row>
    <row r="2" spans="1:23" ht="15.75" thickBot="1" x14ac:dyDescent="0.3"/>
    <row r="3" spans="1:23" ht="15.75" thickBot="1" x14ac:dyDescent="0.3">
      <c r="A3" s="81" t="s">
        <v>89</v>
      </c>
      <c r="B3" s="78" t="s">
        <v>12</v>
      </c>
      <c r="C3" s="79"/>
      <c r="D3" s="79"/>
      <c r="E3" s="80"/>
      <c r="F3" s="83" t="s">
        <v>120</v>
      </c>
      <c r="G3" s="83"/>
      <c r="H3" s="83"/>
      <c r="I3" s="83"/>
      <c r="J3" s="84"/>
      <c r="K3" s="78" t="s">
        <v>90</v>
      </c>
      <c r="L3" s="79"/>
      <c r="M3" s="79"/>
      <c r="N3" s="79"/>
      <c r="O3" s="80"/>
      <c r="P3" s="78" t="s">
        <v>142</v>
      </c>
      <c r="Q3" s="79"/>
      <c r="R3" s="79"/>
      <c r="S3" s="79"/>
      <c r="T3" s="80"/>
      <c r="V3" s="76" t="s">
        <v>129</v>
      </c>
      <c r="W3" s="77"/>
    </row>
    <row r="4" spans="1:23" ht="15.75" thickBot="1" x14ac:dyDescent="0.3">
      <c r="A4" s="82"/>
      <c r="B4" s="37" t="s">
        <v>91</v>
      </c>
      <c r="C4" s="38" t="s">
        <v>92</v>
      </c>
      <c r="D4" s="38" t="s">
        <v>93</v>
      </c>
      <c r="E4" s="40" t="s">
        <v>94</v>
      </c>
      <c r="F4" s="39" t="s">
        <v>91</v>
      </c>
      <c r="G4" s="38" t="s">
        <v>92</v>
      </c>
      <c r="H4" s="38" t="s">
        <v>93</v>
      </c>
      <c r="I4" s="38" t="s">
        <v>94</v>
      </c>
      <c r="J4" s="39" t="s">
        <v>95</v>
      </c>
      <c r="K4" s="37" t="s">
        <v>91</v>
      </c>
      <c r="L4" s="38" t="s">
        <v>92</v>
      </c>
      <c r="M4" s="38" t="s">
        <v>93</v>
      </c>
      <c r="N4" s="38" t="s">
        <v>94</v>
      </c>
      <c r="O4" s="40" t="s">
        <v>95</v>
      </c>
      <c r="P4" s="37" t="s">
        <v>91</v>
      </c>
      <c r="Q4" s="38" t="s">
        <v>92</v>
      </c>
      <c r="R4" s="38" t="s">
        <v>93</v>
      </c>
      <c r="S4" s="38" t="s">
        <v>94</v>
      </c>
      <c r="T4" s="40" t="s">
        <v>95</v>
      </c>
      <c r="V4" s="49">
        <v>0</v>
      </c>
      <c r="W4" s="49" t="s">
        <v>130</v>
      </c>
    </row>
    <row r="5" spans="1:23" x14ac:dyDescent="0.25">
      <c r="A5" s="28" t="str">
        <f>Levels!B5</f>
        <v>Teacher 1</v>
      </c>
      <c r="B5" s="29">
        <f>Levels!D5</f>
        <v>4</v>
      </c>
      <c r="C5" s="30">
        <f>Levels!E5</f>
        <v>0</v>
      </c>
      <c r="D5" s="30">
        <f>Levels!F5</f>
        <v>0</v>
      </c>
      <c r="E5" s="41">
        <f>Levels!G5</f>
        <v>0</v>
      </c>
      <c r="F5" s="36">
        <f>IFERROR(Levels!AC5-1,0)</f>
        <v>4</v>
      </c>
      <c r="G5" s="36">
        <f>IFERROR(Levels!AD5-1,0)</f>
        <v>4</v>
      </c>
      <c r="H5" s="36">
        <f>IFERROR(Levels!AE5-1,0)</f>
        <v>4</v>
      </c>
      <c r="I5" s="36">
        <f>IFERROR(Levels!AF5-1,0)</f>
        <v>4</v>
      </c>
      <c r="J5" s="36">
        <f>IFERROR(Levels!AG5-1,0)</f>
        <v>4</v>
      </c>
      <c r="K5" s="31">
        <f>IF(B5&gt;0,'2012-2013'!C4,0)</f>
        <v>57165</v>
      </c>
      <c r="L5" s="32">
        <f>IF(C5&gt;0,'2012-2013'!AW4,0)</f>
        <v>0</v>
      </c>
      <c r="M5" s="32">
        <f>IF(D5&gt;0,'2013-2014'!AW4,0)</f>
        <v>0</v>
      </c>
      <c r="N5" s="32">
        <f>IF(E5&gt;0,'2014-2015'!AW4,0)</f>
        <v>0</v>
      </c>
      <c r="O5" s="33">
        <f>IF('2015-2016'!F4=1,'2015-2016'!AW4,0)</f>
        <v>0</v>
      </c>
      <c r="P5" s="31">
        <f>IF(B5&gt;0,'2012-2013'!C4,0)</f>
        <v>57165</v>
      </c>
      <c r="Q5" s="32">
        <f>IF(C5&gt;0,'2012-2013'!AX4,0)</f>
        <v>0</v>
      </c>
      <c r="R5" s="32">
        <f>IF(D5&gt;0,'2013-2014'!AX4,0)</f>
        <v>0</v>
      </c>
      <c r="S5" s="32">
        <f>IF(E5&gt;0,'2014-2015'!AX4,0)</f>
        <v>0</v>
      </c>
      <c r="T5" s="33">
        <f>IF('2015-2016'!F4=1,'2015-2016'!AX4,0)</f>
        <v>0</v>
      </c>
      <c r="V5" s="49">
        <v>1</v>
      </c>
      <c r="W5" s="49" t="s">
        <v>160</v>
      </c>
    </row>
    <row r="6" spans="1:23" x14ac:dyDescent="0.25">
      <c r="A6" s="16" t="str">
        <f>Levels!B6</f>
        <v>Teacher 2</v>
      </c>
      <c r="B6" s="34">
        <f>Levels!D6</f>
        <v>4</v>
      </c>
      <c r="C6" s="23">
        <f>Levels!E6</f>
        <v>4</v>
      </c>
      <c r="D6" s="23">
        <f>Levels!F6</f>
        <v>4</v>
      </c>
      <c r="E6" s="42">
        <f>Levels!G6</f>
        <v>4</v>
      </c>
      <c r="F6" s="36">
        <f>IFERROR(Levels!AC6-1,0)</f>
        <v>4</v>
      </c>
      <c r="G6" s="36">
        <f>IFERROR(Levels!AD6-1,0)</f>
        <v>4</v>
      </c>
      <c r="H6" s="36">
        <f>IFERROR(Levels!AE6-1,0)</f>
        <v>4</v>
      </c>
      <c r="I6" s="36">
        <f>IFERROR(Levels!AF6-1,0)</f>
        <v>5</v>
      </c>
      <c r="J6" s="36">
        <f>IFERROR(Levels!AG6-1,0)</f>
        <v>5</v>
      </c>
      <c r="K6" s="31">
        <f>IF(B6&gt;0,'2012-2013'!C5,0)</f>
        <v>58000</v>
      </c>
      <c r="L6" s="32">
        <f>IF(C6&gt;0,'2012-2013'!AW5,0)</f>
        <v>58500</v>
      </c>
      <c r="M6" s="32">
        <f>IF(D6&gt;0,'2013-2014'!AW5,0)</f>
        <v>59000</v>
      </c>
      <c r="N6" s="32">
        <f>IF(E6&gt;0,'2014-2015'!AW5,0)</f>
        <v>60000</v>
      </c>
      <c r="O6" s="33">
        <f>IF('2015-2016'!F5=1,'2015-2016'!AW5,0)</f>
        <v>61500</v>
      </c>
      <c r="P6" s="31">
        <f>IF(B6&gt;0,'2012-2013'!C5,0)</f>
        <v>58000</v>
      </c>
      <c r="Q6" s="32">
        <f>IF(C6&gt;0,'2012-2013'!AX5,0)</f>
        <v>58500</v>
      </c>
      <c r="R6" s="32">
        <f>IF(D6&gt;0,'2013-2014'!AX5,0)</f>
        <v>59150</v>
      </c>
      <c r="S6" s="32">
        <f>IF(E6&gt;0,'2014-2015'!AX5,0)</f>
        <v>60000</v>
      </c>
      <c r="T6" s="33">
        <f>IF('2015-2016'!F5=1,'2015-2016'!AX5,0)</f>
        <v>61500</v>
      </c>
      <c r="V6" s="49">
        <v>2</v>
      </c>
      <c r="W6" s="49" t="s">
        <v>161</v>
      </c>
    </row>
    <row r="7" spans="1:23" x14ac:dyDescent="0.25">
      <c r="A7" s="16" t="str">
        <f>Levels!B7</f>
        <v>Teacher 3</v>
      </c>
      <c r="B7" s="34">
        <f>Levels!D7</f>
        <v>3</v>
      </c>
      <c r="C7" s="23">
        <f>Levels!E7</f>
        <v>4</v>
      </c>
      <c r="D7" s="23">
        <f>Levels!F7</f>
        <v>3</v>
      </c>
      <c r="E7" s="42">
        <f>Levels!G7</f>
        <v>4</v>
      </c>
      <c r="F7" s="36">
        <f>IFERROR(Levels!AC7-1,0)</f>
        <v>0</v>
      </c>
      <c r="G7" s="36">
        <f>IFERROR(Levels!AD7-1,0)</f>
        <v>0</v>
      </c>
      <c r="H7" s="36">
        <f>IFERROR(Levels!AE7-1,0)</f>
        <v>0</v>
      </c>
      <c r="I7" s="36">
        <f>IFERROR(Levels!AF7-1,0)</f>
        <v>0</v>
      </c>
      <c r="J7" s="36">
        <f>IFERROR(Levels!AG7-1,0)</f>
        <v>1</v>
      </c>
      <c r="K7" s="31">
        <f>IF(B7&gt;0,'2012-2013'!C6,0)</f>
        <v>46539</v>
      </c>
      <c r="L7" s="32">
        <f>IF(C7&gt;0,'2012-2013'!AW6,0)</f>
        <v>46839</v>
      </c>
      <c r="M7" s="32">
        <f>IF(D7&gt;0,'2013-2014'!AW6,0)</f>
        <v>47339</v>
      </c>
      <c r="N7" s="32">
        <f>IF(E7&gt;0,'2014-2015'!AW6,0)</f>
        <v>47639</v>
      </c>
      <c r="O7" s="33">
        <f>IF('2015-2016'!F6=1,'2015-2016'!AW6,0)</f>
        <v>49000</v>
      </c>
      <c r="P7" s="31">
        <f>IF(B7&gt;0,'2012-2013'!C6,0)</f>
        <v>46539</v>
      </c>
      <c r="Q7" s="32">
        <f>IF(C7&gt;0,'2012-2013'!AX6,0)</f>
        <v>46839</v>
      </c>
      <c r="R7" s="32">
        <f>IF(D7&gt;0,'2013-2014'!AX6,0)</f>
        <v>47339</v>
      </c>
      <c r="S7" s="32">
        <f>IF(E7&gt;0,'2014-2015'!AX6,0)</f>
        <v>47739</v>
      </c>
      <c r="T7" s="33">
        <f>IF('2015-2016'!F6=1,'2015-2016'!AX6,0)</f>
        <v>49150</v>
      </c>
      <c r="V7" s="49">
        <v>3</v>
      </c>
      <c r="W7" s="49" t="s">
        <v>162</v>
      </c>
    </row>
    <row r="8" spans="1:23" x14ac:dyDescent="0.25">
      <c r="A8" s="16" t="str">
        <f>Levels!B8</f>
        <v>Teacher 4</v>
      </c>
      <c r="B8" s="34">
        <f>Levels!D8</f>
        <v>2</v>
      </c>
      <c r="C8" s="23">
        <f>Levels!E8</f>
        <v>2</v>
      </c>
      <c r="D8" s="23">
        <f>Levels!F8</f>
        <v>0</v>
      </c>
      <c r="E8" s="42">
        <f>Levels!G8</f>
        <v>0</v>
      </c>
      <c r="F8" s="36">
        <f>IFERROR(Levels!AC8-1,0)</f>
        <v>2</v>
      </c>
      <c r="G8" s="36">
        <f>IFERROR(Levels!AD8-1,0)</f>
        <v>2</v>
      </c>
      <c r="H8" s="36">
        <f>IFERROR(Levels!AE8-1,0)</f>
        <v>2</v>
      </c>
      <c r="I8" s="36">
        <f>IFERROR(Levels!AF8-1,0)</f>
        <v>2</v>
      </c>
      <c r="J8" s="36">
        <f>IFERROR(Levels!AG8-1,0)</f>
        <v>2</v>
      </c>
      <c r="K8" s="31">
        <f>IF(B8&gt;0,'2012-2013'!C7,0)</f>
        <v>52028</v>
      </c>
      <c r="L8" s="32">
        <f>IF(C8&gt;0,'2012-2013'!AW7,0)</f>
        <v>52028</v>
      </c>
      <c r="M8" s="32">
        <f>IF(D8&gt;0,'2013-2014'!AW7,0)</f>
        <v>0</v>
      </c>
      <c r="N8" s="32">
        <f>IF(E8&gt;0,'2014-2015'!AW7,0)</f>
        <v>0</v>
      </c>
      <c r="O8" s="33">
        <f>IF('2015-2016'!F7=1,'2015-2016'!AW7,0)</f>
        <v>0</v>
      </c>
      <c r="P8" s="31">
        <f>IF(B8&gt;0,'2012-2013'!C7,0)</f>
        <v>52028</v>
      </c>
      <c r="Q8" s="32">
        <f>IF(C8&gt;0,'2012-2013'!AX7,0)</f>
        <v>52028</v>
      </c>
      <c r="R8" s="32">
        <f>IF(D8&gt;0,'2013-2014'!AX7,0)</f>
        <v>0</v>
      </c>
      <c r="S8" s="32">
        <f>IF(E8&gt;0,'2014-2015'!AX7,0)</f>
        <v>0</v>
      </c>
      <c r="T8" s="33">
        <f>IF('2015-2016'!F7=1,'2015-2016'!AX7,0)</f>
        <v>0</v>
      </c>
      <c r="V8" s="49">
        <v>4</v>
      </c>
      <c r="W8" s="49" t="s">
        <v>163</v>
      </c>
    </row>
    <row r="9" spans="1:23" x14ac:dyDescent="0.25">
      <c r="A9" s="16" t="str">
        <f>Levels!B9</f>
        <v>Teacher 5</v>
      </c>
      <c r="B9" s="34">
        <f>Levels!D9</f>
        <v>2</v>
      </c>
      <c r="C9" s="23">
        <f>Levels!E9</f>
        <v>3</v>
      </c>
      <c r="D9" s="23">
        <f>Levels!F9</f>
        <v>0</v>
      </c>
      <c r="E9" s="42">
        <f>Levels!G9</f>
        <v>0</v>
      </c>
      <c r="F9" s="36">
        <f>IFERROR(Levels!AC9-1,0)</f>
        <v>3</v>
      </c>
      <c r="G9" s="36">
        <f>IFERROR(Levels!AD9-1,0)</f>
        <v>3</v>
      </c>
      <c r="H9" s="36">
        <f>IFERROR(Levels!AE9-1,0)</f>
        <v>3</v>
      </c>
      <c r="I9" s="36">
        <f>IFERROR(Levels!AF9-1,0)</f>
        <v>3</v>
      </c>
      <c r="J9" s="36">
        <f>IFERROR(Levels!AG9-1,0)</f>
        <v>3</v>
      </c>
      <c r="K9" s="31">
        <f>IF(B9&gt;0,'2012-2013'!C8,0)</f>
        <v>54724</v>
      </c>
      <c r="L9" s="32">
        <f>IF(C9&gt;0,'2012-2013'!AW8,0)</f>
        <v>54724</v>
      </c>
      <c r="M9" s="32">
        <f>IF(D9&gt;0,'2013-2014'!AW8,0)</f>
        <v>0</v>
      </c>
      <c r="N9" s="32">
        <f>IF(E9&gt;0,'2014-2015'!AW8,0)</f>
        <v>0</v>
      </c>
      <c r="O9" s="33">
        <f>IF('2015-2016'!F8=1,'2015-2016'!AW8,0)</f>
        <v>0</v>
      </c>
      <c r="P9" s="31">
        <f>IF(B9&gt;0,'2012-2013'!C8,0)</f>
        <v>54724</v>
      </c>
      <c r="Q9" s="32">
        <f>IF(C9&gt;0,'2012-2013'!AX8,0)</f>
        <v>54724</v>
      </c>
      <c r="R9" s="32">
        <f>IF(D9&gt;0,'2013-2014'!AX8,0)</f>
        <v>0</v>
      </c>
      <c r="S9" s="32">
        <f>IF(E9&gt;0,'2014-2015'!AX8,0)</f>
        <v>0</v>
      </c>
      <c r="T9" s="33">
        <f>IF('2015-2016'!F8=1,'2015-2016'!AX8,0)</f>
        <v>0</v>
      </c>
      <c r="V9" s="49">
        <v>5</v>
      </c>
      <c r="W9" s="49" t="s">
        <v>164</v>
      </c>
    </row>
    <row r="10" spans="1:23" x14ac:dyDescent="0.25">
      <c r="A10" s="16" t="str">
        <f>Levels!B10</f>
        <v>Teacher 6</v>
      </c>
      <c r="B10" s="34">
        <f>Levels!D10</f>
        <v>4</v>
      </c>
      <c r="C10" s="23">
        <f>Levels!E10</f>
        <v>4</v>
      </c>
      <c r="D10" s="23">
        <f>Levels!F10</f>
        <v>4</v>
      </c>
      <c r="E10" s="42">
        <f>Levels!G10</f>
        <v>4</v>
      </c>
      <c r="F10" s="36">
        <f>IFERROR(Levels!AC10-1,0)</f>
        <v>4</v>
      </c>
      <c r="G10" s="36">
        <f>IFERROR(Levels!AD10-1,0)</f>
        <v>4</v>
      </c>
      <c r="H10" s="36">
        <f>IFERROR(Levels!AE10-1,0)</f>
        <v>4</v>
      </c>
      <c r="I10" s="36">
        <f>IFERROR(Levels!AF10-1,0)</f>
        <v>5</v>
      </c>
      <c r="J10" s="36">
        <f>IFERROR(Levels!AG10-1,0)</f>
        <v>5</v>
      </c>
      <c r="K10" s="31">
        <f>IF(B10&gt;0,'2012-2013'!C9,0)</f>
        <v>59000</v>
      </c>
      <c r="L10" s="32">
        <f>IF(C10&gt;0,'2012-2013'!AW9,0)</f>
        <v>59500</v>
      </c>
      <c r="M10" s="32">
        <f>IF(D10&gt;0,'2013-2014'!AW9,0)</f>
        <v>60000</v>
      </c>
      <c r="N10" s="32">
        <f>IF(E10&gt;0,'2014-2015'!AW9,0)</f>
        <v>60500</v>
      </c>
      <c r="O10" s="33">
        <f>IF('2015-2016'!F9=1,'2015-2016'!AW9,0)</f>
        <v>62000</v>
      </c>
      <c r="P10" s="31">
        <f>IF(B10&gt;0,'2012-2013'!C9,0)</f>
        <v>59000</v>
      </c>
      <c r="Q10" s="32">
        <f>IF(C10&gt;0,'2012-2013'!AX9,0)</f>
        <v>59500</v>
      </c>
      <c r="R10" s="32">
        <f>IF(D10&gt;0,'2013-2014'!AX9,0)</f>
        <v>60000</v>
      </c>
      <c r="S10" s="32">
        <f>IF(E10&gt;0,'2014-2015'!AX9,0)</f>
        <v>60650</v>
      </c>
      <c r="T10" s="33">
        <f>IF('2015-2016'!F9=1,'2015-2016'!AX9,0)</f>
        <v>62150</v>
      </c>
    </row>
    <row r="11" spans="1:23" x14ac:dyDescent="0.25">
      <c r="A11" s="16" t="str">
        <f>Levels!B11</f>
        <v>Teacher 7</v>
      </c>
      <c r="B11" s="34">
        <f>Levels!D11</f>
        <v>1</v>
      </c>
      <c r="C11" s="23">
        <f>Levels!E11</f>
        <v>2</v>
      </c>
      <c r="D11" s="23">
        <f>Levels!F11</f>
        <v>3</v>
      </c>
      <c r="E11" s="42">
        <f>Levels!G11</f>
        <v>4</v>
      </c>
      <c r="F11" s="36">
        <f>IFERROR(Levels!AC11-1,0)</f>
        <v>1</v>
      </c>
      <c r="G11" s="36">
        <f>IFERROR(Levels!AD11-1,0)</f>
        <v>1</v>
      </c>
      <c r="H11" s="36">
        <f>IFERROR(Levels!AE11-1,0)</f>
        <v>1</v>
      </c>
      <c r="I11" s="36">
        <f>IFERROR(Levels!AF11-1,0)</f>
        <v>1</v>
      </c>
      <c r="J11" s="36">
        <f>IFERROR(Levels!AG11-1,0)</f>
        <v>1</v>
      </c>
      <c r="K11" s="31">
        <f>IF(B11&gt;0,'2012-2013'!C10,0)</f>
        <v>50854</v>
      </c>
      <c r="L11" s="32">
        <f>IF(C11&gt;0,'2012-2013'!AW10,0)</f>
        <v>50854</v>
      </c>
      <c r="M11" s="32">
        <f>IF(D11&gt;0,'2013-2014'!AW10,0)</f>
        <v>50854</v>
      </c>
      <c r="N11" s="32">
        <f>IF(E11&gt;0,'2014-2015'!AW10,0)</f>
        <v>51154</v>
      </c>
      <c r="O11" s="33">
        <f>IF('2015-2016'!F10=1,'2015-2016'!AW10,0)</f>
        <v>51654</v>
      </c>
      <c r="P11" s="31">
        <f>IF(B11&gt;0,'2012-2013'!C10,0)</f>
        <v>50854</v>
      </c>
      <c r="Q11" s="32">
        <f>IF(C11&gt;0,'2012-2013'!AX10,0)</f>
        <v>50854</v>
      </c>
      <c r="R11" s="32">
        <f>IF(D11&gt;0,'2013-2014'!AX10,0)</f>
        <v>50854</v>
      </c>
      <c r="S11" s="32">
        <f>IF(E11&gt;0,'2014-2015'!AX10,0)</f>
        <v>51154</v>
      </c>
      <c r="T11" s="33">
        <f>IF('2015-2016'!F10=1,'2015-2016'!AX10,0)</f>
        <v>51654</v>
      </c>
    </row>
    <row r="12" spans="1:23" x14ac:dyDescent="0.25">
      <c r="A12" s="16" t="str">
        <f>Levels!B12</f>
        <v>Teacher 8</v>
      </c>
      <c r="B12" s="34">
        <f>Levels!D12</f>
        <v>2</v>
      </c>
      <c r="C12" s="23">
        <f>Levels!E12</f>
        <v>3</v>
      </c>
      <c r="D12" s="23">
        <f>Levels!F12</f>
        <v>4</v>
      </c>
      <c r="E12" s="42">
        <f>Levels!G12</f>
        <v>1</v>
      </c>
      <c r="F12" s="36">
        <f>IFERROR(Levels!AC12-1,0)</f>
        <v>0</v>
      </c>
      <c r="G12" s="36">
        <f>IFERROR(Levels!AD12-1,0)</f>
        <v>0</v>
      </c>
      <c r="H12" s="36">
        <f>IFERROR(Levels!AE12-1,0)</f>
        <v>0</v>
      </c>
      <c r="I12" s="36">
        <f>IFERROR(Levels!AF12-1,0)</f>
        <v>0</v>
      </c>
      <c r="J12" s="36">
        <f>IFERROR(Levels!AG12-1,0)</f>
        <v>0</v>
      </c>
      <c r="K12" s="31">
        <f>IF(B12&gt;0,'2012-2013'!C11,0)</f>
        <v>46307</v>
      </c>
      <c r="L12" s="32">
        <f>IF(C12&gt;0,'2012-2013'!AW11,0)</f>
        <v>46400</v>
      </c>
      <c r="M12" s="32">
        <f>IF(D12&gt;0,'2013-2014'!AW11,0)</f>
        <v>46700</v>
      </c>
      <c r="N12" s="32">
        <f>IF(E12&gt;0,'2014-2015'!AW11,0)</f>
        <v>47200</v>
      </c>
      <c r="O12" s="33">
        <f>IF('2015-2016'!F11=1,'2015-2016'!AW11,0)</f>
        <v>47200</v>
      </c>
      <c r="P12" s="31">
        <f>IF(B12&gt;0,'2012-2013'!C11,0)</f>
        <v>46307</v>
      </c>
      <c r="Q12" s="32">
        <f>IF(C12&gt;0,'2012-2013'!AX11,0)</f>
        <v>46400</v>
      </c>
      <c r="R12" s="32">
        <f>IF(D12&gt;0,'2013-2014'!AX11,0)</f>
        <v>46700</v>
      </c>
      <c r="S12" s="32">
        <f>IF(E12&gt;0,'2014-2015'!AX11,0)</f>
        <v>47200</v>
      </c>
      <c r="T12" s="33">
        <f>IF('2015-2016'!F11=1,'2015-2016'!AX11,0)</f>
        <v>47200</v>
      </c>
    </row>
    <row r="13" spans="1:23" x14ac:dyDescent="0.25">
      <c r="A13" s="16" t="str">
        <f>Levels!B13</f>
        <v>Teacher 9</v>
      </c>
      <c r="B13" s="34">
        <f>Levels!D13</f>
        <v>4</v>
      </c>
      <c r="C13" s="23">
        <f>Levels!E13</f>
        <v>3</v>
      </c>
      <c r="D13" s="23">
        <f>Levels!F13</f>
        <v>2</v>
      </c>
      <c r="E13" s="42">
        <f>Levels!G13</f>
        <v>0</v>
      </c>
      <c r="F13" s="36">
        <f>IFERROR(Levels!AC13-1,0)</f>
        <v>4</v>
      </c>
      <c r="G13" s="36">
        <f>IFERROR(Levels!AD13-1,0)</f>
        <v>4</v>
      </c>
      <c r="H13" s="36">
        <f>IFERROR(Levels!AE13-1,0)</f>
        <v>4</v>
      </c>
      <c r="I13" s="36">
        <f>IFERROR(Levels!AF13-1,0)</f>
        <v>4</v>
      </c>
      <c r="J13" s="36">
        <f>IFERROR(Levels!AG13-1,0)</f>
        <v>4</v>
      </c>
      <c r="K13" s="31">
        <f>IF(B13&gt;0,'2012-2013'!C12,0)</f>
        <v>57250</v>
      </c>
      <c r="L13" s="32">
        <f>IF(C13&gt;0,'2012-2013'!AW12,0)</f>
        <v>57750</v>
      </c>
      <c r="M13" s="32">
        <f>IF(D13&gt;0,'2013-2014'!AW12,0)</f>
        <v>58050</v>
      </c>
      <c r="N13" s="32">
        <f>IF(E13&gt;0,'2014-2015'!AW12,0)</f>
        <v>0</v>
      </c>
      <c r="O13" s="33">
        <f>IF('2015-2016'!F12=1,'2015-2016'!AW12,0)</f>
        <v>0</v>
      </c>
      <c r="P13" s="31">
        <f>IF(B13&gt;0,'2012-2013'!C12,0)</f>
        <v>57250</v>
      </c>
      <c r="Q13" s="32">
        <f>IF(C13&gt;0,'2012-2013'!AX12,0)</f>
        <v>57750</v>
      </c>
      <c r="R13" s="32">
        <f>IF(D13&gt;0,'2013-2014'!AX12,0)</f>
        <v>58050</v>
      </c>
      <c r="S13" s="32">
        <f>IF(E13&gt;0,'2014-2015'!AX12,0)</f>
        <v>0</v>
      </c>
      <c r="T13" s="33">
        <f>IF('2015-2016'!F12=1,'2015-2016'!AX12,0)</f>
        <v>0</v>
      </c>
    </row>
    <row r="14" spans="1:23" x14ac:dyDescent="0.25">
      <c r="A14" s="16" t="str">
        <f>Levels!B14</f>
        <v>Teacher 10</v>
      </c>
      <c r="B14" s="34">
        <f>Levels!D14</f>
        <v>4</v>
      </c>
      <c r="C14" s="23">
        <f>Levels!E14</f>
        <v>4</v>
      </c>
      <c r="D14" s="23">
        <f>Levels!F14</f>
        <v>4</v>
      </c>
      <c r="E14" s="42">
        <f>Levels!G14</f>
        <v>4</v>
      </c>
      <c r="F14" s="36">
        <f>IFERROR(Levels!AC14-1,0)</f>
        <v>0</v>
      </c>
      <c r="G14" s="36">
        <f>IFERROR(Levels!AD14-1,0)</f>
        <v>0</v>
      </c>
      <c r="H14" s="36">
        <f>IFERROR(Levels!AE14-1,0)</f>
        <v>0</v>
      </c>
      <c r="I14" s="36">
        <f>IFERROR(Levels!AF14-1,0)</f>
        <v>1</v>
      </c>
      <c r="J14" s="36">
        <f>IFERROR(Levels!AG14-1,0)</f>
        <v>1</v>
      </c>
      <c r="K14" s="31">
        <f>IF(B14&gt;0,'2012-2013'!C13,0)</f>
        <v>48246</v>
      </c>
      <c r="L14" s="32">
        <f>IF(C14&gt;0,'2012-2013'!AW13,0)</f>
        <v>48746</v>
      </c>
      <c r="M14" s="32">
        <f>IF(D14&gt;0,'2013-2014'!AW13,0)</f>
        <v>49246</v>
      </c>
      <c r="N14" s="32">
        <f>IF(E14&gt;0,'2014-2015'!AW13,0)</f>
        <v>49746</v>
      </c>
      <c r="O14" s="33">
        <f>IF('2015-2016'!F13=1,'2015-2016'!AW13,0)</f>
        <v>50246</v>
      </c>
      <c r="P14" s="31">
        <f>IF(B14&gt;0,'2012-2013'!C13,0)</f>
        <v>48246</v>
      </c>
      <c r="Q14" s="32">
        <f>IF(C14&gt;0,'2012-2013'!AX13,0)</f>
        <v>48896</v>
      </c>
      <c r="R14" s="32">
        <f>IF(D14&gt;0,'2013-2014'!AX13,0)</f>
        <v>49246</v>
      </c>
      <c r="S14" s="32">
        <f>IF(E14&gt;0,'2014-2015'!AX13,0)</f>
        <v>49746</v>
      </c>
      <c r="T14" s="33">
        <f>IF('2015-2016'!F13=1,'2015-2016'!AX13,0)</f>
        <v>50246</v>
      </c>
    </row>
    <row r="15" spans="1:23" x14ac:dyDescent="0.25">
      <c r="A15" s="16" t="str">
        <f>Levels!B15</f>
        <v>Teacher 11</v>
      </c>
      <c r="B15" s="34">
        <f>Levels!D15</f>
        <v>3</v>
      </c>
      <c r="C15" s="23">
        <f>Levels!E15</f>
        <v>4</v>
      </c>
      <c r="D15" s="23">
        <f>Levels!F15</f>
        <v>3</v>
      </c>
      <c r="E15" s="42">
        <f>Levels!G15</f>
        <v>2</v>
      </c>
      <c r="F15" s="36">
        <f>IFERROR(Levels!AC15-1,0)</f>
        <v>1</v>
      </c>
      <c r="G15" s="36">
        <f>IFERROR(Levels!AD15-1,0)</f>
        <v>1</v>
      </c>
      <c r="H15" s="36">
        <f>IFERROR(Levels!AE15-1,0)</f>
        <v>1</v>
      </c>
      <c r="I15" s="36">
        <f>IFERROR(Levels!AF15-1,0)</f>
        <v>1</v>
      </c>
      <c r="J15" s="36">
        <f>IFERROR(Levels!AG15-1,0)</f>
        <v>1</v>
      </c>
      <c r="K15" s="31">
        <f>IF(B15&gt;0,'2012-2013'!C14,0)</f>
        <v>50643</v>
      </c>
      <c r="L15" s="32">
        <f>IF(C15&gt;0,'2012-2013'!AW14,0)</f>
        <v>50943</v>
      </c>
      <c r="M15" s="32">
        <f>IF(D15&gt;0,'2013-2014'!AW14,0)</f>
        <v>51443</v>
      </c>
      <c r="N15" s="32">
        <f>IF(E15&gt;0,'2014-2015'!AW14,0)</f>
        <v>51743</v>
      </c>
      <c r="O15" s="33">
        <f>IF('2015-2016'!F14=1,'2015-2016'!AW14,0)</f>
        <v>51743</v>
      </c>
      <c r="P15" s="31">
        <f>IF(B15&gt;0,'2012-2013'!C14,0)</f>
        <v>50643</v>
      </c>
      <c r="Q15" s="32">
        <f>IF(C15&gt;0,'2012-2013'!AX14,0)</f>
        <v>51043</v>
      </c>
      <c r="R15" s="32">
        <f>IF(D15&gt;0,'2013-2014'!AX14,0)</f>
        <v>51443</v>
      </c>
      <c r="S15" s="32">
        <f>IF(E15&gt;0,'2014-2015'!AX14,0)</f>
        <v>51743</v>
      </c>
      <c r="T15" s="33">
        <f>IF('2015-2016'!F14=1,'2015-2016'!AX14,0)</f>
        <v>51743</v>
      </c>
    </row>
    <row r="16" spans="1:23" x14ac:dyDescent="0.25">
      <c r="A16" s="16" t="str">
        <f>Levels!B16</f>
        <v>Teacher 12</v>
      </c>
      <c r="B16" s="34">
        <f>Levels!D16</f>
        <v>4</v>
      </c>
      <c r="C16" s="23">
        <f>Levels!E16</f>
        <v>3</v>
      </c>
      <c r="D16" s="23">
        <f>Levels!F16</f>
        <v>4</v>
      </c>
      <c r="E16" s="42">
        <f>Levels!G16</f>
        <v>3</v>
      </c>
      <c r="F16" s="36">
        <f>IFERROR(Levels!AC16-1,0)</f>
        <v>1</v>
      </c>
      <c r="G16" s="36">
        <f>IFERROR(Levels!AD16-1,0)</f>
        <v>1</v>
      </c>
      <c r="H16" s="36">
        <f>IFERROR(Levels!AE16-1,0)</f>
        <v>1</v>
      </c>
      <c r="I16" s="36">
        <f>IFERROR(Levels!AF16-1,0)</f>
        <v>1</v>
      </c>
      <c r="J16" s="36">
        <f>IFERROR(Levels!AG16-1,0)</f>
        <v>2</v>
      </c>
      <c r="K16" s="31">
        <f>IF(B16&gt;0,'2012-2013'!C15,0)</f>
        <v>51690</v>
      </c>
      <c r="L16" s="32">
        <f>IF(C16&gt;0,'2012-2013'!AW15,0)</f>
        <v>52190</v>
      </c>
      <c r="M16" s="32">
        <f>IF(D16&gt;0,'2013-2014'!AW15,0)</f>
        <v>52490</v>
      </c>
      <c r="N16" s="32">
        <f>IF(E16&gt;0,'2014-2015'!AW15,0)</f>
        <v>52990</v>
      </c>
      <c r="O16" s="33">
        <f>IF('2015-2016'!F15=1,'2015-2016'!AW15,0)</f>
        <v>53490</v>
      </c>
      <c r="P16" s="31">
        <f>IF(B16&gt;0,'2012-2013'!C15,0)</f>
        <v>51690</v>
      </c>
      <c r="Q16" s="32">
        <f>IF(C16&gt;0,'2012-2013'!AX15,0)</f>
        <v>52340</v>
      </c>
      <c r="R16" s="32">
        <f>IF(D16&gt;0,'2013-2014'!AX15,0)</f>
        <v>52590</v>
      </c>
      <c r="S16" s="32">
        <f>IF(E16&gt;0,'2014-2015'!AX15,0)</f>
        <v>52990</v>
      </c>
      <c r="T16" s="33">
        <f>IF('2015-2016'!F15=1,'2015-2016'!AX15,0)</f>
        <v>53490</v>
      </c>
    </row>
    <row r="17" spans="1:20" x14ac:dyDescent="0.25">
      <c r="A17" s="16" t="str">
        <f>Levels!B17</f>
        <v>Teacher 13</v>
      </c>
      <c r="B17" s="34">
        <f>Levels!D17</f>
        <v>4</v>
      </c>
      <c r="C17" s="23">
        <f>Levels!E17</f>
        <v>3</v>
      </c>
      <c r="D17" s="23">
        <f>Levels!F17</f>
        <v>4</v>
      </c>
      <c r="E17" s="42">
        <f>Levels!G17</f>
        <v>4</v>
      </c>
      <c r="F17" s="36">
        <f>IFERROR(Levels!AC17-1,0)</f>
        <v>1</v>
      </c>
      <c r="G17" s="36">
        <f>IFERROR(Levels!AD17-1,0)</f>
        <v>1</v>
      </c>
      <c r="H17" s="36">
        <f>IFERROR(Levels!AE17-1,0)</f>
        <v>1</v>
      </c>
      <c r="I17" s="36">
        <f>IFERROR(Levels!AF17-1,0)</f>
        <v>1</v>
      </c>
      <c r="J17" s="36">
        <f>IFERROR(Levels!AG17-1,0)</f>
        <v>2</v>
      </c>
      <c r="K17" s="31">
        <f>IF(B17&gt;0,'2012-2013'!C16,0)</f>
        <v>49366</v>
      </c>
      <c r="L17" s="32">
        <f>IF(C17&gt;0,'2012-2013'!AW16,0)</f>
        <v>49866</v>
      </c>
      <c r="M17" s="32">
        <f>IF(D17&gt;0,'2013-2014'!AW16,0)</f>
        <v>50166</v>
      </c>
      <c r="N17" s="32">
        <f>IF(E17&gt;0,'2014-2015'!AW16,0)</f>
        <v>50666</v>
      </c>
      <c r="O17" s="33">
        <f>IF('2015-2016'!F16=1,'2015-2016'!AW16,0)</f>
        <v>52000</v>
      </c>
      <c r="P17" s="31">
        <f>IF(B17&gt;0,'2012-2013'!C16,0)</f>
        <v>49366</v>
      </c>
      <c r="Q17" s="32">
        <f>IF(C17&gt;0,'2012-2013'!AX16,0)</f>
        <v>49866</v>
      </c>
      <c r="R17" s="32">
        <f>IF(D17&gt;0,'2013-2014'!AX16,0)</f>
        <v>50166</v>
      </c>
      <c r="S17" s="32">
        <f>IF(E17&gt;0,'2014-2015'!AX16,0)</f>
        <v>50666</v>
      </c>
      <c r="T17" s="33">
        <f>IF('2015-2016'!F16=1,'2015-2016'!AX16,0)</f>
        <v>52000</v>
      </c>
    </row>
    <row r="18" spans="1:20" x14ac:dyDescent="0.25">
      <c r="A18" s="16" t="str">
        <f>Levels!B18</f>
        <v>Teacher 14</v>
      </c>
      <c r="B18" s="34">
        <f>Levels!D18</f>
        <v>3</v>
      </c>
      <c r="C18" s="23">
        <f>Levels!E18</f>
        <v>3</v>
      </c>
      <c r="D18" s="23">
        <f>Levels!F18</f>
        <v>3</v>
      </c>
      <c r="E18" s="42">
        <f>Levels!G18</f>
        <v>3</v>
      </c>
      <c r="F18" s="36">
        <f>IFERROR(Levels!AC18-1,0)</f>
        <v>1</v>
      </c>
      <c r="G18" s="36">
        <f>IFERROR(Levels!AD18-1,0)</f>
        <v>1</v>
      </c>
      <c r="H18" s="36">
        <f>IFERROR(Levels!AE18-1,0)</f>
        <v>1</v>
      </c>
      <c r="I18" s="36">
        <f>IFERROR(Levels!AF18-1,0)</f>
        <v>1</v>
      </c>
      <c r="J18" s="36">
        <f>IFERROR(Levels!AG18-1,0)</f>
        <v>2</v>
      </c>
      <c r="K18" s="31">
        <f>IF(B18&gt;0,'2012-2013'!C17,0)</f>
        <v>51875</v>
      </c>
      <c r="L18" s="32">
        <f>IF(C18&gt;0,'2012-2013'!AW17,0)</f>
        <v>52175</v>
      </c>
      <c r="M18" s="32">
        <f>IF(D18&gt;0,'2013-2014'!AW17,0)</f>
        <v>52475</v>
      </c>
      <c r="N18" s="32">
        <f>IF(E18&gt;0,'2014-2015'!AW17,0)</f>
        <v>52775</v>
      </c>
      <c r="O18" s="33">
        <f>IF('2015-2016'!F17=1,'2015-2016'!AW17,0)</f>
        <v>53275</v>
      </c>
      <c r="P18" s="31">
        <f>IF(B18&gt;0,'2012-2013'!C17,0)</f>
        <v>51875</v>
      </c>
      <c r="Q18" s="32">
        <f>IF(C18&gt;0,'2012-2013'!AX17,0)</f>
        <v>52175</v>
      </c>
      <c r="R18" s="32">
        <f>IF(D18&gt;0,'2013-2014'!AX17,0)</f>
        <v>52475</v>
      </c>
      <c r="S18" s="32">
        <f>IF(E18&gt;0,'2014-2015'!AX17,0)</f>
        <v>52875</v>
      </c>
      <c r="T18" s="33">
        <f>IF('2015-2016'!F17=1,'2015-2016'!AX17,0)</f>
        <v>53375</v>
      </c>
    </row>
    <row r="19" spans="1:20" x14ac:dyDescent="0.25">
      <c r="A19" s="16" t="str">
        <f>Levels!B19</f>
        <v>Teacher 15</v>
      </c>
      <c r="B19" s="34">
        <f>Levels!D19</f>
        <v>3</v>
      </c>
      <c r="C19" s="23">
        <f>Levels!E19</f>
        <v>3</v>
      </c>
      <c r="D19" s="23">
        <f>Levels!F19</f>
        <v>3</v>
      </c>
      <c r="E19" s="42">
        <f>Levels!G19</f>
        <v>3</v>
      </c>
      <c r="F19" s="36">
        <f>IFERROR(Levels!AC19-1,0)</f>
        <v>1</v>
      </c>
      <c r="G19" s="36">
        <f>IFERROR(Levels!AD19-1,0)</f>
        <v>1</v>
      </c>
      <c r="H19" s="36">
        <f>IFERROR(Levels!AE19-1,0)</f>
        <v>1</v>
      </c>
      <c r="I19" s="36">
        <f>IFERROR(Levels!AF19-1,0)</f>
        <v>1</v>
      </c>
      <c r="J19" s="36">
        <f>IFERROR(Levels!AG19-1,0)</f>
        <v>2</v>
      </c>
      <c r="K19" s="31">
        <f>IF(B19&gt;0,'2012-2013'!C18,0)</f>
        <v>50715</v>
      </c>
      <c r="L19" s="32">
        <f>IF(C19&gt;0,'2012-2013'!AW18,0)</f>
        <v>51015</v>
      </c>
      <c r="M19" s="32">
        <f>IF(D19&gt;0,'2013-2014'!AW18,0)</f>
        <v>51315</v>
      </c>
      <c r="N19" s="32">
        <f>IF(E19&gt;0,'2014-2015'!AW18,0)</f>
        <v>51615</v>
      </c>
      <c r="O19" s="33">
        <f>IF('2015-2016'!F18=1,'2015-2016'!AW18,0)</f>
        <v>52115</v>
      </c>
      <c r="P19" s="31">
        <f>IF(B19&gt;0,'2012-2013'!C18,0)</f>
        <v>50715</v>
      </c>
      <c r="Q19" s="32">
        <f>IF(C19&gt;0,'2012-2013'!AX18,0)</f>
        <v>51015</v>
      </c>
      <c r="R19" s="32">
        <f>IF(D19&gt;0,'2013-2014'!AX18,0)</f>
        <v>51315</v>
      </c>
      <c r="S19" s="32">
        <f>IF(E19&gt;0,'2014-2015'!AX18,0)</f>
        <v>51615</v>
      </c>
      <c r="T19" s="33">
        <f>IF('2015-2016'!F18=1,'2015-2016'!AX18,0)</f>
        <v>52115</v>
      </c>
    </row>
    <row r="20" spans="1:20" x14ac:dyDescent="0.25">
      <c r="A20" s="16" t="str">
        <f>Levels!B20</f>
        <v>Teacher 16</v>
      </c>
      <c r="B20" s="34">
        <f>Levels!D20</f>
        <v>3</v>
      </c>
      <c r="C20" s="23">
        <f>Levels!E20</f>
        <v>3</v>
      </c>
      <c r="D20" s="23">
        <f>Levels!F20</f>
        <v>3</v>
      </c>
      <c r="E20" s="42">
        <f>Levels!G20</f>
        <v>3</v>
      </c>
      <c r="F20" s="36">
        <f>IFERROR(Levels!AC20-1,0)</f>
        <v>2</v>
      </c>
      <c r="G20" s="36">
        <f>IFERROR(Levels!AD20-1,0)</f>
        <v>2</v>
      </c>
      <c r="H20" s="36">
        <f>IFERROR(Levels!AE20-1,0)</f>
        <v>2</v>
      </c>
      <c r="I20" s="36">
        <f>IFERROR(Levels!AF20-1,0)</f>
        <v>2</v>
      </c>
      <c r="J20" s="36">
        <f>IFERROR(Levels!AG20-1,0)</f>
        <v>3</v>
      </c>
      <c r="K20" s="31">
        <f>IF(B20&gt;0,'2012-2013'!C19,0)</f>
        <v>52814</v>
      </c>
      <c r="L20" s="32">
        <f>IF(C20&gt;0,'2012-2013'!AW19,0)</f>
        <v>53114</v>
      </c>
      <c r="M20" s="32">
        <f>IF(D20&gt;0,'2013-2014'!AW19,0)</f>
        <v>53414</v>
      </c>
      <c r="N20" s="32">
        <f>IF(E20&gt;0,'2014-2015'!AW19,0)</f>
        <v>53714</v>
      </c>
      <c r="O20" s="33">
        <f>IF('2015-2016'!F19=1,'2015-2016'!AW19,0)</f>
        <v>54214</v>
      </c>
      <c r="P20" s="31">
        <f>IF(B20&gt;0,'2012-2013'!C19,0)</f>
        <v>52814</v>
      </c>
      <c r="Q20" s="32">
        <f>IF(C20&gt;0,'2012-2013'!AX19,0)</f>
        <v>53114</v>
      </c>
      <c r="R20" s="32">
        <f>IF(D20&gt;0,'2013-2014'!AX19,0)</f>
        <v>53514</v>
      </c>
      <c r="S20" s="32">
        <f>IF(E20&gt;0,'2014-2015'!AX19,0)</f>
        <v>53714</v>
      </c>
      <c r="T20" s="33">
        <f>IF('2015-2016'!F19=1,'2015-2016'!AX19,0)</f>
        <v>54214</v>
      </c>
    </row>
    <row r="21" spans="1:20" x14ac:dyDescent="0.25">
      <c r="A21" s="16" t="str">
        <f>Levels!B21</f>
        <v>Teacher 17</v>
      </c>
      <c r="B21" s="34">
        <f>Levels!D21</f>
        <v>0</v>
      </c>
      <c r="C21" s="23">
        <f>Levels!E21</f>
        <v>4</v>
      </c>
      <c r="D21" s="23">
        <f>Levels!F21</f>
        <v>3</v>
      </c>
      <c r="E21" s="42">
        <f>Levels!G21</f>
        <v>3</v>
      </c>
      <c r="F21" s="36">
        <f>IFERROR(Levels!AC21-1,0)</f>
        <v>0</v>
      </c>
      <c r="G21" s="36">
        <f>IFERROR(Levels!AD21-1,0)</f>
        <v>0</v>
      </c>
      <c r="H21" s="36">
        <f>IFERROR(Levels!AE21-1,0)</f>
        <v>0</v>
      </c>
      <c r="I21" s="36">
        <f>IFERROR(Levels!AF21-1,0)</f>
        <v>0</v>
      </c>
      <c r="J21" s="36">
        <f>IFERROR(Levels!AG21-1,0)</f>
        <v>0</v>
      </c>
      <c r="K21" s="31">
        <f>IF(B21&gt;0,'2012-2013'!C20,0)</f>
        <v>0</v>
      </c>
      <c r="L21" s="32">
        <f>IF(C21&gt;0,'2012-2013'!AW20,0)</f>
        <v>46100</v>
      </c>
      <c r="M21" s="32">
        <f>IF(D21&gt;0,'2013-2014'!AW20,0)</f>
        <v>46600</v>
      </c>
      <c r="N21" s="32">
        <f>IF(E21&gt;0,'2014-2015'!AW20,0)</f>
        <v>46900</v>
      </c>
      <c r="O21" s="33">
        <f>IF('2015-2016'!F20=1,'2015-2016'!AW20,0)</f>
        <v>47200</v>
      </c>
      <c r="P21" s="31">
        <f>IF(B21&gt;0,'2012-2013'!C20,0)</f>
        <v>0</v>
      </c>
      <c r="Q21" s="32">
        <f>IF(C21&gt;0,'2012-2013'!AX20,0)</f>
        <v>46100</v>
      </c>
      <c r="R21" s="32">
        <f>IF(D21&gt;0,'2013-2014'!AX20,0)</f>
        <v>46600</v>
      </c>
      <c r="S21" s="32">
        <f>IF(E21&gt;0,'2014-2015'!AX20,0)</f>
        <v>46900</v>
      </c>
      <c r="T21" s="33">
        <f>IF('2015-2016'!F20=1,'2015-2016'!AX20,0)</f>
        <v>47200</v>
      </c>
    </row>
    <row r="22" spans="1:20" x14ac:dyDescent="0.25">
      <c r="A22" s="16" t="str">
        <f>Levels!B22</f>
        <v>Teacher 18</v>
      </c>
      <c r="B22" s="34">
        <f>Levels!D22</f>
        <v>0</v>
      </c>
      <c r="C22" s="23">
        <f>Levels!E22</f>
        <v>0</v>
      </c>
      <c r="D22" s="23">
        <f>Levels!F22</f>
        <v>4</v>
      </c>
      <c r="E22" s="42">
        <f>Levels!G22</f>
        <v>4</v>
      </c>
      <c r="F22" s="36">
        <f>IFERROR(Levels!AC22-1,0)</f>
        <v>0</v>
      </c>
      <c r="G22" s="36">
        <f>IFERROR(Levels!AD22-1,0)</f>
        <v>0</v>
      </c>
      <c r="H22" s="36">
        <f>IFERROR(Levels!AE22-1,0)</f>
        <v>0</v>
      </c>
      <c r="I22" s="36">
        <f>IFERROR(Levels!AF22-1,0)</f>
        <v>0</v>
      </c>
      <c r="J22" s="36">
        <f>IFERROR(Levels!AG22-1,0)</f>
        <v>0</v>
      </c>
      <c r="K22" s="31">
        <f>IF(B22&gt;0,'2012-2013'!C21,0)</f>
        <v>0</v>
      </c>
      <c r="L22" s="32">
        <f>IF(C22&gt;0,'2012-2013'!AW21,0)</f>
        <v>0</v>
      </c>
      <c r="M22" s="32">
        <f>IF(D22&gt;0,'2013-2014'!AW21,0)</f>
        <v>46100</v>
      </c>
      <c r="N22" s="32">
        <f>IF(E22&gt;0,'2014-2015'!AW21,0)</f>
        <v>46600</v>
      </c>
      <c r="O22" s="33">
        <f>IF('2015-2016'!F21=1,'2015-2016'!AW21,0)</f>
        <v>47100</v>
      </c>
      <c r="P22" s="31">
        <f>IF(B22&gt;0,'2012-2013'!C21,0)</f>
        <v>0</v>
      </c>
      <c r="Q22" s="32">
        <f>IF(C22&gt;0,'2012-2013'!AX21,0)</f>
        <v>0</v>
      </c>
      <c r="R22" s="32">
        <f>IF(D22&gt;0,'2013-2014'!AX21,0)</f>
        <v>46100</v>
      </c>
      <c r="S22" s="32">
        <f>IF(E22&gt;0,'2014-2015'!AX21,0)</f>
        <v>46750</v>
      </c>
      <c r="T22" s="33">
        <f>IF('2015-2016'!F21=1,'2015-2016'!AX21,0)</f>
        <v>47250</v>
      </c>
    </row>
    <row r="23" spans="1:20" x14ac:dyDescent="0.25">
      <c r="A23" s="16" t="str">
        <f>Levels!B23</f>
        <v>Teacher 19</v>
      </c>
      <c r="B23" s="34">
        <f>Levels!D23</f>
        <v>0</v>
      </c>
      <c r="C23" s="23">
        <f>Levels!E23</f>
        <v>0</v>
      </c>
      <c r="D23" s="23">
        <f>Levels!F23</f>
        <v>2</v>
      </c>
      <c r="E23" s="42">
        <f>Levels!G23</f>
        <v>2</v>
      </c>
      <c r="F23" s="36">
        <f>IFERROR(Levels!AC23-1,0)</f>
        <v>0</v>
      </c>
      <c r="G23" s="36">
        <f>IFERROR(Levels!AD23-1,0)</f>
        <v>0</v>
      </c>
      <c r="H23" s="36">
        <f>IFERROR(Levels!AE23-1,0)</f>
        <v>0</v>
      </c>
      <c r="I23" s="36">
        <f>IFERROR(Levels!AF23-1,0)</f>
        <v>0</v>
      </c>
      <c r="J23" s="36">
        <f>IFERROR(Levels!AG23-1,0)</f>
        <v>0</v>
      </c>
      <c r="K23" s="31">
        <f>IF(B23&gt;0,'2012-2013'!C22,0)</f>
        <v>0</v>
      </c>
      <c r="L23" s="32">
        <f>IF(C23&gt;0,'2012-2013'!AW22,0)</f>
        <v>0</v>
      </c>
      <c r="M23" s="32">
        <f>IF(D23&gt;0,'2013-2014'!AW22,0)</f>
        <v>46100</v>
      </c>
      <c r="N23" s="32">
        <f>IF(E23&gt;0,'2014-2015'!AW22,0)</f>
        <v>46200</v>
      </c>
      <c r="O23" s="33">
        <f>IF('2015-2016'!F22=1,'2015-2016'!AW22,0)</f>
        <v>46300</v>
      </c>
      <c r="P23" s="31">
        <f>IF(B23&gt;0,'2012-2013'!C22,0)</f>
        <v>0</v>
      </c>
      <c r="Q23" s="32">
        <f>IF(C23&gt;0,'2012-2013'!AX22,0)</f>
        <v>0</v>
      </c>
      <c r="R23" s="32">
        <f>IF(D23&gt;0,'2013-2014'!AX22,0)</f>
        <v>46100</v>
      </c>
      <c r="S23" s="32">
        <f>IF(E23&gt;0,'2014-2015'!AX22,0)</f>
        <v>46200</v>
      </c>
      <c r="T23" s="33">
        <f>IF('2015-2016'!F22=1,'2015-2016'!AX22,0)</f>
        <v>46300</v>
      </c>
    </row>
    <row r="24" spans="1:20" x14ac:dyDescent="0.25">
      <c r="A24" s="16" t="str">
        <f>Levels!B24</f>
        <v>Teacher 20</v>
      </c>
      <c r="B24" s="34">
        <f>Levels!D24</f>
        <v>0</v>
      </c>
      <c r="C24" s="23">
        <f>Levels!E24</f>
        <v>0</v>
      </c>
      <c r="D24" s="23">
        <f>Levels!F24</f>
        <v>0</v>
      </c>
      <c r="E24" s="42">
        <f>Levels!G24</f>
        <v>3</v>
      </c>
      <c r="F24" s="36">
        <f>IFERROR(Levels!AC24-1,0)</f>
        <v>0</v>
      </c>
      <c r="G24" s="36">
        <f>IFERROR(Levels!AD24-1,0)</f>
        <v>0</v>
      </c>
      <c r="H24" s="36">
        <f>IFERROR(Levels!AE24-1,0)</f>
        <v>0</v>
      </c>
      <c r="I24" s="36">
        <f>IFERROR(Levels!AF24-1,0)</f>
        <v>0</v>
      </c>
      <c r="J24" s="36">
        <f>IFERROR(Levels!AG24-1,0)</f>
        <v>0</v>
      </c>
      <c r="K24" s="31">
        <f>IF(B24&gt;0,'2012-2013'!C23,0)</f>
        <v>0</v>
      </c>
      <c r="L24" s="32">
        <f>IF(C24&gt;0,'2012-2013'!AW23,0)</f>
        <v>0</v>
      </c>
      <c r="M24" s="32">
        <f>IF(D24&gt;0,'2013-2014'!AW23,0)</f>
        <v>0</v>
      </c>
      <c r="N24" s="32">
        <f>IF(E24&gt;0,'2014-2015'!AW23,0)</f>
        <v>46100</v>
      </c>
      <c r="O24" s="33">
        <f>IF('2015-2016'!F23=1,'2015-2016'!AW23,0)</f>
        <v>46400</v>
      </c>
      <c r="P24" s="31">
        <f>IF(B24&gt;0,'2012-2013'!C23,0)</f>
        <v>0</v>
      </c>
      <c r="Q24" s="32">
        <f>IF(C24&gt;0,'2012-2013'!AX23,0)</f>
        <v>0</v>
      </c>
      <c r="R24" s="32">
        <f>IF(D24&gt;0,'2013-2014'!AX23,0)</f>
        <v>0</v>
      </c>
      <c r="S24" s="32">
        <f>IF(E24&gt;0,'2014-2015'!AX23,0)</f>
        <v>46100</v>
      </c>
      <c r="T24" s="33">
        <f>IF('2015-2016'!F23=1,'2015-2016'!AX23,0)</f>
        <v>46400</v>
      </c>
    </row>
    <row r="25" spans="1:20" x14ac:dyDescent="0.25">
      <c r="A25" s="16">
        <f>Levels!B25</f>
        <v>0</v>
      </c>
      <c r="B25" s="34">
        <f>Levels!D25</f>
        <v>0</v>
      </c>
      <c r="C25" s="23">
        <f>Levels!E25</f>
        <v>0</v>
      </c>
      <c r="D25" s="23">
        <f>Levels!F25</f>
        <v>0</v>
      </c>
      <c r="E25" s="42">
        <f>Levels!G25</f>
        <v>0</v>
      </c>
      <c r="F25" s="36">
        <f>IFERROR(Levels!AC25,0)</f>
        <v>0</v>
      </c>
      <c r="G25" s="36">
        <f>IFERROR(Levels!AD25,0)</f>
        <v>0</v>
      </c>
      <c r="H25" s="36">
        <f>IFERROR(Levels!AE25,0)</f>
        <v>0</v>
      </c>
      <c r="I25" s="36">
        <f>IFERROR(Levels!AF25,0)</f>
        <v>0</v>
      </c>
      <c r="J25" s="36">
        <f>IFERROR(Levels!AG25,0)</f>
        <v>0</v>
      </c>
      <c r="K25" s="31">
        <f>IF(B25&gt;0,'2012-2013'!C24,0)</f>
        <v>0</v>
      </c>
      <c r="L25" s="32">
        <f>IF(C25&gt;0,'2012-2013'!AW24,0)</f>
        <v>0</v>
      </c>
      <c r="M25" s="32">
        <f>IF(D25&gt;0,'2013-2014'!AW24,0)</f>
        <v>0</v>
      </c>
      <c r="N25" s="32">
        <f>IF(E25&gt;0,'2014-2015'!AW24,0)</f>
        <v>0</v>
      </c>
      <c r="O25" s="33">
        <f>IF('2015-2016'!F24=1,'2015-2016'!AW24,0)</f>
        <v>0</v>
      </c>
      <c r="P25" s="31">
        <f>IF(B25&gt;0,'2012-2013'!C24,0)</f>
        <v>0</v>
      </c>
      <c r="Q25" s="32">
        <f>IF(C25&gt;0,'2012-2013'!AX24,0)</f>
        <v>0</v>
      </c>
      <c r="R25" s="32">
        <f>IF(D25&gt;0,'2013-2014'!AX24,0)</f>
        <v>0</v>
      </c>
      <c r="S25" s="32">
        <f>IF(E25&gt;0,'2014-2015'!AX24,0)</f>
        <v>0</v>
      </c>
      <c r="T25" s="33">
        <f>IF('2015-2016'!F24=1,'2015-2016'!AX24,0)</f>
        <v>0</v>
      </c>
    </row>
    <row r="26" spans="1:20" x14ac:dyDescent="0.25">
      <c r="A26" s="16">
        <f>Levels!B26</f>
        <v>0</v>
      </c>
      <c r="B26" s="34">
        <f>Levels!D26</f>
        <v>0</v>
      </c>
      <c r="C26" s="23">
        <f>Levels!E26</f>
        <v>0</v>
      </c>
      <c r="D26" s="23">
        <f>Levels!F26</f>
        <v>0</v>
      </c>
      <c r="E26" s="42">
        <f>Levels!G26</f>
        <v>0</v>
      </c>
      <c r="F26" s="36">
        <f>IFERROR(Levels!AC26,0)</f>
        <v>0</v>
      </c>
      <c r="G26" s="36">
        <f>IFERROR(Levels!AD26,0)</f>
        <v>0</v>
      </c>
      <c r="H26" s="36">
        <f>IFERROR(Levels!AE26,0)</f>
        <v>0</v>
      </c>
      <c r="I26" s="36">
        <f>IFERROR(Levels!AF26,0)</f>
        <v>0</v>
      </c>
      <c r="J26" s="36">
        <f>IFERROR(Levels!AG26,0)</f>
        <v>0</v>
      </c>
      <c r="K26" s="31">
        <f>IF(B26&gt;0,'2012-2013'!C25,0)</f>
        <v>0</v>
      </c>
      <c r="L26" s="32">
        <f>IF(C26&gt;0,'2012-2013'!AW25,0)</f>
        <v>0</v>
      </c>
      <c r="M26" s="32">
        <f>IF(D26&gt;0,'2013-2014'!AW25,0)</f>
        <v>0</v>
      </c>
      <c r="N26" s="32">
        <f>IF(E26&gt;0,'2014-2015'!AW25,0)</f>
        <v>0</v>
      </c>
      <c r="O26" s="33">
        <f>IF('2015-2016'!F25=1,'2015-2016'!AW25,0)</f>
        <v>0</v>
      </c>
      <c r="P26" s="31">
        <f>IF(B26&gt;0,'2012-2013'!C25,0)</f>
        <v>0</v>
      </c>
      <c r="Q26" s="32">
        <f>IF(C26&gt;0,'2012-2013'!AX25,0)</f>
        <v>0</v>
      </c>
      <c r="R26" s="32">
        <f>IF(D26&gt;0,'2013-2014'!AX25,0)</f>
        <v>0</v>
      </c>
      <c r="S26" s="32">
        <f>IF(E26&gt;0,'2014-2015'!AX25,0)</f>
        <v>0</v>
      </c>
      <c r="T26" s="33">
        <f>IF('2015-2016'!F25=1,'2015-2016'!AX25,0)</f>
        <v>0</v>
      </c>
    </row>
    <row r="27" spans="1:20" x14ac:dyDescent="0.25">
      <c r="A27" s="16">
        <f>Levels!B27</f>
        <v>0</v>
      </c>
      <c r="B27" s="34">
        <f>Levels!D27</f>
        <v>0</v>
      </c>
      <c r="C27" s="23">
        <f>Levels!E27</f>
        <v>0</v>
      </c>
      <c r="D27" s="23">
        <f>Levels!F27</f>
        <v>0</v>
      </c>
      <c r="E27" s="42">
        <f>Levels!G27</f>
        <v>0</v>
      </c>
      <c r="F27" s="36">
        <f>IFERROR(Levels!AC27,0)</f>
        <v>0</v>
      </c>
      <c r="G27" s="36">
        <f>IFERROR(Levels!AD27,0)</f>
        <v>0</v>
      </c>
      <c r="H27" s="36">
        <f>IFERROR(Levels!AE27,0)</f>
        <v>0</v>
      </c>
      <c r="I27" s="36">
        <f>IFERROR(Levels!AF27,0)</f>
        <v>0</v>
      </c>
      <c r="J27" s="36">
        <f>IFERROR(Levels!AG27,0)</f>
        <v>0</v>
      </c>
      <c r="K27" s="31">
        <f>IF(B27&gt;0,'2012-2013'!C26,0)</f>
        <v>0</v>
      </c>
      <c r="L27" s="32">
        <f>IF(C27&gt;0,'2012-2013'!AW26,0)</f>
        <v>0</v>
      </c>
      <c r="M27" s="32">
        <f>IF(D27&gt;0,'2013-2014'!AW26,0)</f>
        <v>0</v>
      </c>
      <c r="N27" s="32">
        <f>IF(E27&gt;0,'2014-2015'!AW26,0)</f>
        <v>0</v>
      </c>
      <c r="O27" s="33">
        <f>IF('2015-2016'!F26=1,'2015-2016'!AW26,0)</f>
        <v>0</v>
      </c>
      <c r="P27" s="31">
        <f>IF(B27&gt;0,'2012-2013'!C26,0)</f>
        <v>0</v>
      </c>
      <c r="Q27" s="32">
        <f>IF(C27&gt;0,'2012-2013'!AX26,0)</f>
        <v>0</v>
      </c>
      <c r="R27" s="32">
        <f>IF(D27&gt;0,'2013-2014'!AX26,0)</f>
        <v>0</v>
      </c>
      <c r="S27" s="32">
        <f>IF(E27&gt;0,'2014-2015'!AX26,0)</f>
        <v>0</v>
      </c>
      <c r="T27" s="33">
        <f>IF('2015-2016'!F26=1,'2015-2016'!AX26,0)</f>
        <v>0</v>
      </c>
    </row>
    <row r="28" spans="1:20" x14ac:dyDescent="0.25">
      <c r="A28" s="16">
        <f>Levels!B28</f>
        <v>0</v>
      </c>
      <c r="B28" s="34">
        <f>Levels!D28</f>
        <v>0</v>
      </c>
      <c r="C28" s="23">
        <f>Levels!E28</f>
        <v>0</v>
      </c>
      <c r="D28" s="23">
        <f>Levels!F28</f>
        <v>0</v>
      </c>
      <c r="E28" s="42">
        <f>Levels!G28</f>
        <v>0</v>
      </c>
      <c r="F28" s="36">
        <f>IFERROR(Levels!AC28,0)</f>
        <v>0</v>
      </c>
      <c r="G28" s="36">
        <f>IFERROR(Levels!AD28,0)</f>
        <v>0</v>
      </c>
      <c r="H28" s="36">
        <f>IFERROR(Levels!AE28,0)</f>
        <v>0</v>
      </c>
      <c r="I28" s="36">
        <f>IFERROR(Levels!AF28,0)</f>
        <v>0</v>
      </c>
      <c r="J28" s="36">
        <f>IFERROR(Levels!AG28,0)</f>
        <v>0</v>
      </c>
      <c r="K28" s="31">
        <f>IF(B28&gt;0,'2012-2013'!C27,0)</f>
        <v>0</v>
      </c>
      <c r="L28" s="32">
        <f>IF(C28&gt;0,'2012-2013'!AW27,0)</f>
        <v>0</v>
      </c>
      <c r="M28" s="32">
        <f>IF(D28&gt;0,'2013-2014'!AW27,0)</f>
        <v>0</v>
      </c>
      <c r="N28" s="32">
        <f>IF(E28&gt;0,'2014-2015'!AW27,0)</f>
        <v>0</v>
      </c>
      <c r="O28" s="33">
        <f>IF('2015-2016'!F27=1,'2015-2016'!AW27,0)</f>
        <v>0</v>
      </c>
      <c r="P28" s="31">
        <f>IF(B28&gt;0,'2012-2013'!C27,0)</f>
        <v>0</v>
      </c>
      <c r="Q28" s="32">
        <f>IF(C28&gt;0,'2012-2013'!AX27,0)</f>
        <v>0</v>
      </c>
      <c r="R28" s="32">
        <f>IF(D28&gt;0,'2013-2014'!AX27,0)</f>
        <v>0</v>
      </c>
      <c r="S28" s="32">
        <f>IF(E28&gt;0,'2014-2015'!AX27,0)</f>
        <v>0</v>
      </c>
      <c r="T28" s="33">
        <f>IF('2015-2016'!F27=1,'2015-2016'!AX27,0)</f>
        <v>0</v>
      </c>
    </row>
    <row r="29" spans="1:20" x14ac:dyDescent="0.25">
      <c r="A29" s="16">
        <f>Levels!B29</f>
        <v>0</v>
      </c>
      <c r="B29" s="34">
        <f>Levels!D29</f>
        <v>0</v>
      </c>
      <c r="C29" s="23">
        <f>Levels!E29</f>
        <v>0</v>
      </c>
      <c r="D29" s="23">
        <f>Levels!F29</f>
        <v>0</v>
      </c>
      <c r="E29" s="42">
        <f>Levels!G29</f>
        <v>0</v>
      </c>
      <c r="F29" s="36">
        <f>IFERROR(Levels!AC29,0)</f>
        <v>0</v>
      </c>
      <c r="G29" s="36">
        <f>IFERROR(Levels!AD29,0)</f>
        <v>0</v>
      </c>
      <c r="H29" s="36">
        <f>IFERROR(Levels!AE29,0)</f>
        <v>0</v>
      </c>
      <c r="I29" s="36">
        <f>IFERROR(Levels!AF29,0)</f>
        <v>0</v>
      </c>
      <c r="J29" s="36">
        <f>IFERROR(Levels!AG29,0)</f>
        <v>0</v>
      </c>
      <c r="K29" s="31">
        <f>IF(B29&gt;0,'2012-2013'!C28,0)</f>
        <v>0</v>
      </c>
      <c r="L29" s="32">
        <f>IF(C29&gt;0,'2012-2013'!AW28,0)</f>
        <v>0</v>
      </c>
      <c r="M29" s="32">
        <f>IF(D29&gt;0,'2013-2014'!AW28,0)</f>
        <v>0</v>
      </c>
      <c r="N29" s="32">
        <f>IF(E29&gt;0,'2014-2015'!AW28,0)</f>
        <v>0</v>
      </c>
      <c r="O29" s="33">
        <f>IF('2015-2016'!F28=1,'2015-2016'!AW28,0)</f>
        <v>0</v>
      </c>
      <c r="P29" s="31">
        <f>IF(B29&gt;0,'2012-2013'!C28,0)</f>
        <v>0</v>
      </c>
      <c r="Q29" s="32">
        <f>IF(C29&gt;0,'2012-2013'!AX28,0)</f>
        <v>0</v>
      </c>
      <c r="R29" s="32">
        <f>IF(D29&gt;0,'2013-2014'!AX28,0)</f>
        <v>0</v>
      </c>
      <c r="S29" s="32">
        <f>IF(E29&gt;0,'2014-2015'!AX28,0)</f>
        <v>0</v>
      </c>
      <c r="T29" s="33">
        <f>IF('2015-2016'!F28=1,'2015-2016'!AX28,0)</f>
        <v>0</v>
      </c>
    </row>
    <row r="30" spans="1:20" x14ac:dyDescent="0.25">
      <c r="A30" s="16">
        <f>Levels!B30</f>
        <v>0</v>
      </c>
      <c r="B30" s="34">
        <f>Levels!D30</f>
        <v>0</v>
      </c>
      <c r="C30" s="23">
        <f>Levels!E30</f>
        <v>0</v>
      </c>
      <c r="D30" s="23">
        <f>Levels!F30</f>
        <v>0</v>
      </c>
      <c r="E30" s="42">
        <f>Levels!G30</f>
        <v>0</v>
      </c>
      <c r="F30" s="36">
        <f>IFERROR(Levels!AC30,0)</f>
        <v>0</v>
      </c>
      <c r="G30" s="36">
        <f>IFERROR(Levels!AD30,0)</f>
        <v>0</v>
      </c>
      <c r="H30" s="36">
        <f>IFERROR(Levels!AE30,0)</f>
        <v>0</v>
      </c>
      <c r="I30" s="36">
        <f>IFERROR(Levels!AF30,0)</f>
        <v>0</v>
      </c>
      <c r="J30" s="36">
        <f>IFERROR(Levels!AG30,0)</f>
        <v>0</v>
      </c>
      <c r="K30" s="31">
        <f>IF(B30&gt;0,'2012-2013'!C29,0)</f>
        <v>0</v>
      </c>
      <c r="L30" s="32">
        <f>IF(C30&gt;0,'2012-2013'!AW29,0)</f>
        <v>0</v>
      </c>
      <c r="M30" s="32">
        <f>IF(D30&gt;0,'2013-2014'!AW29,0)</f>
        <v>0</v>
      </c>
      <c r="N30" s="32">
        <f>IF(E30&gt;0,'2014-2015'!AW29,0)</f>
        <v>0</v>
      </c>
      <c r="O30" s="33">
        <f>IF('2015-2016'!F29=1,'2015-2016'!AW29,0)</f>
        <v>0</v>
      </c>
      <c r="P30" s="31">
        <f>IF(B30&gt;0,'2012-2013'!C29,0)</f>
        <v>0</v>
      </c>
      <c r="Q30" s="32">
        <f>IF(C30&gt;0,'2012-2013'!AX29,0)</f>
        <v>0</v>
      </c>
      <c r="R30" s="32">
        <f>IF(D30&gt;0,'2013-2014'!AX29,0)</f>
        <v>0</v>
      </c>
      <c r="S30" s="32">
        <f>IF(E30&gt;0,'2014-2015'!AX29,0)</f>
        <v>0</v>
      </c>
      <c r="T30" s="33">
        <f>IF('2015-2016'!F29=1,'2015-2016'!AX29,0)</f>
        <v>0</v>
      </c>
    </row>
    <row r="31" spans="1:20" x14ac:dyDescent="0.25">
      <c r="A31" s="16">
        <f>Levels!B31</f>
        <v>0</v>
      </c>
      <c r="B31" s="34">
        <f>Levels!D31</f>
        <v>0</v>
      </c>
      <c r="C31" s="23">
        <f>Levels!E31</f>
        <v>0</v>
      </c>
      <c r="D31" s="23">
        <f>Levels!F31</f>
        <v>0</v>
      </c>
      <c r="E31" s="42">
        <f>Levels!G31</f>
        <v>0</v>
      </c>
      <c r="F31" s="36">
        <f>IFERROR(Levels!AC31,0)</f>
        <v>0</v>
      </c>
      <c r="G31" s="36">
        <f>IFERROR(Levels!AD31,0)</f>
        <v>0</v>
      </c>
      <c r="H31" s="36">
        <f>IFERROR(Levels!AE31,0)</f>
        <v>0</v>
      </c>
      <c r="I31" s="36">
        <f>IFERROR(Levels!AF31,0)</f>
        <v>0</v>
      </c>
      <c r="J31" s="36">
        <f>IFERROR(Levels!AG31,0)</f>
        <v>0</v>
      </c>
      <c r="K31" s="31">
        <f>IF(B31&gt;0,'2012-2013'!C30,0)</f>
        <v>0</v>
      </c>
      <c r="L31" s="32">
        <f>IF(C31&gt;0,'2012-2013'!AW30,0)</f>
        <v>0</v>
      </c>
      <c r="M31" s="32">
        <f>IF(D31&gt;0,'2013-2014'!AW30,0)</f>
        <v>0</v>
      </c>
      <c r="N31" s="32">
        <f>IF(E31&gt;0,'2014-2015'!AW30,0)</f>
        <v>0</v>
      </c>
      <c r="O31" s="33">
        <f>IF('2015-2016'!F30=1,'2015-2016'!AW30,0)</f>
        <v>0</v>
      </c>
      <c r="P31" s="31">
        <f>IF(B31&gt;0,'2012-2013'!C30,0)</f>
        <v>0</v>
      </c>
      <c r="Q31" s="32">
        <f>IF(C31&gt;0,'2012-2013'!AX30,0)</f>
        <v>0</v>
      </c>
      <c r="R31" s="32">
        <f>IF(D31&gt;0,'2013-2014'!AX30,0)</f>
        <v>0</v>
      </c>
      <c r="S31" s="32">
        <f>IF(E31&gt;0,'2014-2015'!AX30,0)</f>
        <v>0</v>
      </c>
      <c r="T31" s="33">
        <f>IF('2015-2016'!F30=1,'2015-2016'!AX30,0)</f>
        <v>0</v>
      </c>
    </row>
    <row r="32" spans="1:20" x14ac:dyDescent="0.25">
      <c r="A32" s="16">
        <f>Levels!B32</f>
        <v>0</v>
      </c>
      <c r="B32" s="34">
        <f>Levels!D32</f>
        <v>0</v>
      </c>
      <c r="C32" s="23">
        <f>Levels!E32</f>
        <v>0</v>
      </c>
      <c r="D32" s="23">
        <f>Levels!F32</f>
        <v>0</v>
      </c>
      <c r="E32" s="42">
        <f>Levels!G32</f>
        <v>0</v>
      </c>
      <c r="F32" s="36">
        <f>IFERROR(Levels!AC32,0)</f>
        <v>0</v>
      </c>
      <c r="G32" s="36">
        <f>IFERROR(Levels!AD32,0)</f>
        <v>0</v>
      </c>
      <c r="H32" s="36">
        <f>IFERROR(Levels!AE32,0)</f>
        <v>0</v>
      </c>
      <c r="I32" s="36">
        <f>IFERROR(Levels!AF32,0)</f>
        <v>0</v>
      </c>
      <c r="J32" s="36">
        <f>IFERROR(Levels!AG32,0)</f>
        <v>0</v>
      </c>
      <c r="K32" s="31">
        <f>IF(B32&gt;0,'2012-2013'!C31,0)</f>
        <v>0</v>
      </c>
      <c r="L32" s="32">
        <f>IF(C32&gt;0,'2012-2013'!AW31,0)</f>
        <v>0</v>
      </c>
      <c r="M32" s="32">
        <f>IF(D32&gt;0,'2013-2014'!AW31,0)</f>
        <v>0</v>
      </c>
      <c r="N32" s="32">
        <f>IF(E32&gt;0,'2014-2015'!AW31,0)</f>
        <v>0</v>
      </c>
      <c r="O32" s="33">
        <f>IF('2015-2016'!F31=1,'2015-2016'!AW31,0)</f>
        <v>0</v>
      </c>
      <c r="P32" s="31">
        <f>IF(B32&gt;0,'2012-2013'!C31,0)</f>
        <v>0</v>
      </c>
      <c r="Q32" s="32">
        <f>IF(C32&gt;0,'2012-2013'!AX31,0)</f>
        <v>0</v>
      </c>
      <c r="R32" s="32">
        <f>IF(D32&gt;0,'2013-2014'!AX31,0)</f>
        <v>0</v>
      </c>
      <c r="S32" s="32">
        <f>IF(E32&gt;0,'2014-2015'!AX31,0)</f>
        <v>0</v>
      </c>
      <c r="T32" s="33">
        <f>IF('2015-2016'!F31=1,'2015-2016'!AX31,0)</f>
        <v>0</v>
      </c>
    </row>
    <row r="33" spans="1:20" x14ac:dyDescent="0.25">
      <c r="A33" s="16">
        <f>Levels!B33</f>
        <v>0</v>
      </c>
      <c r="B33" s="34">
        <f>Levels!D33</f>
        <v>0</v>
      </c>
      <c r="C33" s="23">
        <f>Levels!E33</f>
        <v>0</v>
      </c>
      <c r="D33" s="23">
        <f>Levels!F33</f>
        <v>0</v>
      </c>
      <c r="E33" s="42">
        <f>Levels!G33</f>
        <v>0</v>
      </c>
      <c r="F33" s="36">
        <f>IFERROR(Levels!AC33,0)</f>
        <v>0</v>
      </c>
      <c r="G33" s="36">
        <f>IFERROR(Levels!AD33,0)</f>
        <v>0</v>
      </c>
      <c r="H33" s="36">
        <f>IFERROR(Levels!AE33,0)</f>
        <v>0</v>
      </c>
      <c r="I33" s="36">
        <f>IFERROR(Levels!AF33,0)</f>
        <v>0</v>
      </c>
      <c r="J33" s="36">
        <f>IFERROR(Levels!AG33,0)</f>
        <v>0</v>
      </c>
      <c r="K33" s="31">
        <f>IF(B33&gt;0,'2012-2013'!C32,0)</f>
        <v>0</v>
      </c>
      <c r="L33" s="32">
        <f>IF(C33&gt;0,'2012-2013'!AW32,0)</f>
        <v>0</v>
      </c>
      <c r="M33" s="32">
        <f>IF(D33&gt;0,'2013-2014'!AW32,0)</f>
        <v>0</v>
      </c>
      <c r="N33" s="32">
        <f>IF(E33&gt;0,'2014-2015'!AW32,0)</f>
        <v>0</v>
      </c>
      <c r="O33" s="33">
        <f>IF('2015-2016'!F32=1,'2015-2016'!AW32,0)</f>
        <v>0</v>
      </c>
      <c r="P33" s="31">
        <f>IF(B33&gt;0,'2012-2013'!C32,0)</f>
        <v>0</v>
      </c>
      <c r="Q33" s="32">
        <f>IF(C33&gt;0,'2012-2013'!AX32,0)</f>
        <v>0</v>
      </c>
      <c r="R33" s="32">
        <f>IF(D33&gt;0,'2013-2014'!AX32,0)</f>
        <v>0</v>
      </c>
      <c r="S33" s="32">
        <f>IF(E33&gt;0,'2014-2015'!AX32,0)</f>
        <v>0</v>
      </c>
      <c r="T33" s="33">
        <f>IF('2015-2016'!F32=1,'2015-2016'!AX32,0)</f>
        <v>0</v>
      </c>
    </row>
    <row r="34" spans="1:20" x14ac:dyDescent="0.25">
      <c r="A34" s="16">
        <f>Levels!B34</f>
        <v>0</v>
      </c>
      <c r="B34" s="34">
        <f>Levels!D34</f>
        <v>0</v>
      </c>
      <c r="C34" s="23">
        <f>Levels!E34</f>
        <v>0</v>
      </c>
      <c r="D34" s="23">
        <f>Levels!F34</f>
        <v>0</v>
      </c>
      <c r="E34" s="42">
        <f>Levels!G34</f>
        <v>0</v>
      </c>
      <c r="F34" s="36">
        <f>IFERROR(Levels!AC34,0)</f>
        <v>0</v>
      </c>
      <c r="G34" s="36">
        <f>IFERROR(Levels!AD34,0)</f>
        <v>0</v>
      </c>
      <c r="H34" s="36">
        <f>IFERROR(Levels!AE34,0)</f>
        <v>0</v>
      </c>
      <c r="I34" s="36">
        <f>IFERROR(Levels!AF34,0)</f>
        <v>0</v>
      </c>
      <c r="J34" s="36">
        <f>IFERROR(Levels!AG34,0)</f>
        <v>0</v>
      </c>
      <c r="K34" s="31">
        <f>IF(B34&gt;0,'2012-2013'!C33,0)</f>
        <v>0</v>
      </c>
      <c r="L34" s="32">
        <f>IF(C34&gt;0,'2012-2013'!AW33,0)</f>
        <v>0</v>
      </c>
      <c r="M34" s="32">
        <f>IF(D34&gt;0,'2013-2014'!AW33,0)</f>
        <v>0</v>
      </c>
      <c r="N34" s="32">
        <f>IF(E34&gt;0,'2014-2015'!AW33,0)</f>
        <v>0</v>
      </c>
      <c r="O34" s="33">
        <f>IF('2015-2016'!F33=1,'2015-2016'!AW33,0)</f>
        <v>0</v>
      </c>
      <c r="P34" s="31">
        <f>IF(B34&gt;0,'2012-2013'!C33,0)</f>
        <v>0</v>
      </c>
      <c r="Q34" s="32">
        <f>IF(C34&gt;0,'2012-2013'!AX33,0)</f>
        <v>0</v>
      </c>
      <c r="R34" s="32">
        <f>IF(D34&gt;0,'2013-2014'!AX33,0)</f>
        <v>0</v>
      </c>
      <c r="S34" s="32">
        <f>IF(E34&gt;0,'2014-2015'!AX33,0)</f>
        <v>0</v>
      </c>
      <c r="T34" s="33">
        <f>IF('2015-2016'!F33=1,'2015-2016'!AX33,0)</f>
        <v>0</v>
      </c>
    </row>
    <row r="35" spans="1:20" x14ac:dyDescent="0.25">
      <c r="A35" s="16">
        <f>Levels!B35</f>
        <v>0</v>
      </c>
      <c r="B35" s="34">
        <f>Levels!D35</f>
        <v>0</v>
      </c>
      <c r="C35" s="23">
        <f>Levels!E35</f>
        <v>0</v>
      </c>
      <c r="D35" s="23">
        <f>Levels!F35</f>
        <v>0</v>
      </c>
      <c r="E35" s="42">
        <f>Levels!G35</f>
        <v>0</v>
      </c>
      <c r="F35" s="36">
        <f>IFERROR(Levels!AC35,0)</f>
        <v>0</v>
      </c>
      <c r="G35" s="36">
        <f>IFERROR(Levels!AD35,0)</f>
        <v>0</v>
      </c>
      <c r="H35" s="36">
        <f>IFERROR(Levels!AE35,0)</f>
        <v>0</v>
      </c>
      <c r="I35" s="36">
        <f>IFERROR(Levels!AF35,0)</f>
        <v>0</v>
      </c>
      <c r="J35" s="36">
        <f>IFERROR(Levels!AG35,0)</f>
        <v>0</v>
      </c>
      <c r="K35" s="31">
        <f>IF(B35&gt;0,'2012-2013'!C34,0)</f>
        <v>0</v>
      </c>
      <c r="L35" s="32">
        <f>IF(C35&gt;0,'2012-2013'!AW34,0)</f>
        <v>0</v>
      </c>
      <c r="M35" s="32">
        <f>IF(D35&gt;0,'2013-2014'!AW34,0)</f>
        <v>0</v>
      </c>
      <c r="N35" s="32">
        <f>IF(E35&gt;0,'2014-2015'!AW34,0)</f>
        <v>0</v>
      </c>
      <c r="O35" s="33">
        <f>IF('2015-2016'!F34=1,'2015-2016'!AW34,0)</f>
        <v>0</v>
      </c>
      <c r="P35" s="31">
        <f>IF(B35&gt;0,'2012-2013'!C34,0)</f>
        <v>0</v>
      </c>
      <c r="Q35" s="32">
        <f>IF(C35&gt;0,'2012-2013'!AX34,0)</f>
        <v>0</v>
      </c>
      <c r="R35" s="32">
        <f>IF(D35&gt;0,'2013-2014'!AX34,0)</f>
        <v>0</v>
      </c>
      <c r="S35" s="32">
        <f>IF(E35&gt;0,'2014-2015'!AX34,0)</f>
        <v>0</v>
      </c>
      <c r="T35" s="33">
        <f>IF('2015-2016'!F34=1,'2015-2016'!AX34,0)</f>
        <v>0</v>
      </c>
    </row>
    <row r="36" spans="1:20" x14ac:dyDescent="0.25">
      <c r="A36" s="16">
        <f>Levels!B36</f>
        <v>0</v>
      </c>
      <c r="B36" s="34">
        <f>Levels!D36</f>
        <v>0</v>
      </c>
      <c r="C36" s="23">
        <f>Levels!E36</f>
        <v>0</v>
      </c>
      <c r="D36" s="23">
        <f>Levels!F36</f>
        <v>0</v>
      </c>
      <c r="E36" s="42">
        <f>Levels!G36</f>
        <v>0</v>
      </c>
      <c r="F36" s="36">
        <f>IFERROR(Levels!AC36,0)</f>
        <v>0</v>
      </c>
      <c r="G36" s="36">
        <f>IFERROR(Levels!AD36,0)</f>
        <v>0</v>
      </c>
      <c r="H36" s="36">
        <f>IFERROR(Levels!AE36,0)</f>
        <v>0</v>
      </c>
      <c r="I36" s="36">
        <f>IFERROR(Levels!AF36,0)</f>
        <v>0</v>
      </c>
      <c r="J36" s="36">
        <f>IFERROR(Levels!AG36,0)</f>
        <v>0</v>
      </c>
      <c r="K36" s="31">
        <f>IF(B36&gt;0,'2012-2013'!C35,0)</f>
        <v>0</v>
      </c>
      <c r="L36" s="32">
        <f>IF(C36&gt;0,'2012-2013'!AW35,0)</f>
        <v>0</v>
      </c>
      <c r="M36" s="32">
        <f>IF(D36&gt;0,'2013-2014'!AW35,0)</f>
        <v>0</v>
      </c>
      <c r="N36" s="32">
        <f>IF(E36&gt;0,'2014-2015'!AW35,0)</f>
        <v>0</v>
      </c>
      <c r="O36" s="33">
        <f>IF('2015-2016'!F35=1,'2015-2016'!AW35,0)</f>
        <v>0</v>
      </c>
      <c r="P36" s="31">
        <f>IF(B36&gt;0,'2012-2013'!C35,0)</f>
        <v>0</v>
      </c>
      <c r="Q36" s="32">
        <f>IF(C36&gt;0,'2012-2013'!AX35,0)</f>
        <v>0</v>
      </c>
      <c r="R36" s="32">
        <f>IF(D36&gt;0,'2013-2014'!AX35,0)</f>
        <v>0</v>
      </c>
      <c r="S36" s="32">
        <f>IF(E36&gt;0,'2014-2015'!AX35,0)</f>
        <v>0</v>
      </c>
      <c r="T36" s="33">
        <f>IF('2015-2016'!F35=1,'2015-2016'!AX35,0)</f>
        <v>0</v>
      </c>
    </row>
    <row r="37" spans="1:20" x14ac:dyDescent="0.25">
      <c r="A37" s="16">
        <f>Levels!B37</f>
        <v>0</v>
      </c>
      <c r="B37" s="34">
        <f>Levels!D37</f>
        <v>0</v>
      </c>
      <c r="C37" s="23">
        <f>Levels!E37</f>
        <v>0</v>
      </c>
      <c r="D37" s="23">
        <f>Levels!F37</f>
        <v>0</v>
      </c>
      <c r="E37" s="42">
        <f>Levels!G37</f>
        <v>0</v>
      </c>
      <c r="F37" s="36">
        <f>IFERROR(Levels!AC37,0)</f>
        <v>0</v>
      </c>
      <c r="G37" s="36">
        <f>IFERROR(Levels!AD37,0)</f>
        <v>0</v>
      </c>
      <c r="H37" s="36">
        <f>IFERROR(Levels!AE37,0)</f>
        <v>0</v>
      </c>
      <c r="I37" s="36">
        <f>IFERROR(Levels!AF37,0)</f>
        <v>0</v>
      </c>
      <c r="J37" s="36">
        <f>IFERROR(Levels!AG37,0)</f>
        <v>0</v>
      </c>
      <c r="K37" s="31">
        <f>IF(B37&gt;0,'2012-2013'!C36,0)</f>
        <v>0</v>
      </c>
      <c r="L37" s="32">
        <f>IF(C37&gt;0,'2012-2013'!AW36,0)</f>
        <v>0</v>
      </c>
      <c r="M37" s="32">
        <f>IF(D37&gt;0,'2013-2014'!AW36,0)</f>
        <v>0</v>
      </c>
      <c r="N37" s="32">
        <f>IF(E37&gt;0,'2014-2015'!AW36,0)</f>
        <v>0</v>
      </c>
      <c r="O37" s="33">
        <f>IF('2015-2016'!F36=1,'2015-2016'!AW36,0)</f>
        <v>0</v>
      </c>
      <c r="P37" s="31">
        <f>IF(B37&gt;0,'2012-2013'!C36,0)</f>
        <v>0</v>
      </c>
      <c r="Q37" s="32">
        <f>IF(C37&gt;0,'2012-2013'!AX36,0)</f>
        <v>0</v>
      </c>
      <c r="R37" s="32">
        <f>IF(D37&gt;0,'2013-2014'!AX36,0)</f>
        <v>0</v>
      </c>
      <c r="S37" s="32">
        <f>IF(E37&gt;0,'2014-2015'!AX36,0)</f>
        <v>0</v>
      </c>
      <c r="T37" s="33">
        <f>IF('2015-2016'!F36=1,'2015-2016'!AX36,0)</f>
        <v>0</v>
      </c>
    </row>
    <row r="38" spans="1:20" x14ac:dyDescent="0.25">
      <c r="A38" s="16">
        <f>Levels!B38</f>
        <v>0</v>
      </c>
      <c r="B38" s="34">
        <f>Levels!D38</f>
        <v>0</v>
      </c>
      <c r="C38" s="23">
        <f>Levels!E38</f>
        <v>0</v>
      </c>
      <c r="D38" s="23">
        <f>Levels!F38</f>
        <v>0</v>
      </c>
      <c r="E38" s="42">
        <f>Levels!G38</f>
        <v>0</v>
      </c>
      <c r="F38" s="36">
        <f>IFERROR(Levels!AC38,0)</f>
        <v>0</v>
      </c>
      <c r="G38" s="36">
        <f>IFERROR(Levels!AD38,0)</f>
        <v>0</v>
      </c>
      <c r="H38" s="36">
        <f>IFERROR(Levels!AE38,0)</f>
        <v>0</v>
      </c>
      <c r="I38" s="36">
        <f>IFERROR(Levels!AF38,0)</f>
        <v>0</v>
      </c>
      <c r="J38" s="36">
        <f>IFERROR(Levels!AG38,0)</f>
        <v>0</v>
      </c>
      <c r="K38" s="31">
        <f>IF(B38&gt;0,'2012-2013'!C37,0)</f>
        <v>0</v>
      </c>
      <c r="L38" s="32">
        <f>IF(C38&gt;0,'2012-2013'!AW37,0)</f>
        <v>0</v>
      </c>
      <c r="M38" s="32">
        <f>IF(D38&gt;0,'2013-2014'!AW37,0)</f>
        <v>0</v>
      </c>
      <c r="N38" s="32">
        <f>IF(E38&gt;0,'2014-2015'!AW37,0)</f>
        <v>0</v>
      </c>
      <c r="O38" s="33">
        <f>IF('2015-2016'!F37=1,'2015-2016'!AW37,0)</f>
        <v>0</v>
      </c>
      <c r="P38" s="31">
        <f>IF(B38&gt;0,'2012-2013'!C37,0)</f>
        <v>0</v>
      </c>
      <c r="Q38" s="32">
        <f>IF(C38&gt;0,'2012-2013'!AX37,0)</f>
        <v>0</v>
      </c>
      <c r="R38" s="32">
        <f>IF(D38&gt;0,'2013-2014'!AX37,0)</f>
        <v>0</v>
      </c>
      <c r="S38" s="32">
        <f>IF(E38&gt;0,'2014-2015'!AX37,0)</f>
        <v>0</v>
      </c>
      <c r="T38" s="33">
        <f>IF('2015-2016'!F37=1,'2015-2016'!AX37,0)</f>
        <v>0</v>
      </c>
    </row>
    <row r="39" spans="1:20" x14ac:dyDescent="0.25">
      <c r="A39" s="16">
        <f>Levels!B39</f>
        <v>0</v>
      </c>
      <c r="B39" s="34">
        <f>Levels!D39</f>
        <v>0</v>
      </c>
      <c r="C39" s="23">
        <f>Levels!E39</f>
        <v>0</v>
      </c>
      <c r="D39" s="23">
        <f>Levels!F39</f>
        <v>0</v>
      </c>
      <c r="E39" s="42">
        <f>Levels!G39</f>
        <v>0</v>
      </c>
      <c r="F39" s="36">
        <f>IFERROR(Levels!AC39,0)</f>
        <v>0</v>
      </c>
      <c r="G39" s="36">
        <f>IFERROR(Levels!AD39,0)</f>
        <v>0</v>
      </c>
      <c r="H39" s="36">
        <f>IFERROR(Levels!AE39,0)</f>
        <v>0</v>
      </c>
      <c r="I39" s="36">
        <f>IFERROR(Levels!AF39,0)</f>
        <v>0</v>
      </c>
      <c r="J39" s="36">
        <f>IFERROR(Levels!AG39,0)</f>
        <v>0</v>
      </c>
      <c r="K39" s="31">
        <f>IF(B39&gt;0,'2012-2013'!C38,0)</f>
        <v>0</v>
      </c>
      <c r="L39" s="32">
        <f>IF(C39&gt;0,'2012-2013'!AW38,0)</f>
        <v>0</v>
      </c>
      <c r="M39" s="32">
        <f>IF(D39&gt;0,'2013-2014'!AW38,0)</f>
        <v>0</v>
      </c>
      <c r="N39" s="32">
        <f>IF(E39&gt;0,'2014-2015'!AW38,0)</f>
        <v>0</v>
      </c>
      <c r="O39" s="33">
        <f>IF('2015-2016'!F38=1,'2015-2016'!AW38,0)</f>
        <v>0</v>
      </c>
      <c r="P39" s="31">
        <f>IF(B39&gt;0,'2012-2013'!C38,0)</f>
        <v>0</v>
      </c>
      <c r="Q39" s="32">
        <f>IF(C39&gt;0,'2012-2013'!AX38,0)</f>
        <v>0</v>
      </c>
      <c r="R39" s="32">
        <f>IF(D39&gt;0,'2013-2014'!AX38,0)</f>
        <v>0</v>
      </c>
      <c r="S39" s="32">
        <f>IF(E39&gt;0,'2014-2015'!AX38,0)</f>
        <v>0</v>
      </c>
      <c r="T39" s="33">
        <f>IF('2015-2016'!F38=1,'2015-2016'!AX38,0)</f>
        <v>0</v>
      </c>
    </row>
    <row r="40" spans="1:20" x14ac:dyDescent="0.25">
      <c r="A40" s="16">
        <f>Levels!B40</f>
        <v>0</v>
      </c>
      <c r="B40" s="34">
        <f>Levels!D40</f>
        <v>0</v>
      </c>
      <c r="C40" s="23">
        <f>Levels!E40</f>
        <v>0</v>
      </c>
      <c r="D40" s="23">
        <f>Levels!F40</f>
        <v>0</v>
      </c>
      <c r="E40" s="42">
        <f>Levels!G40</f>
        <v>0</v>
      </c>
      <c r="F40" s="36">
        <f>IFERROR(Levels!AC40,0)</f>
        <v>0</v>
      </c>
      <c r="G40" s="36">
        <f>IFERROR(Levels!AD40,0)</f>
        <v>0</v>
      </c>
      <c r="H40" s="36">
        <f>IFERROR(Levels!AE40,0)</f>
        <v>0</v>
      </c>
      <c r="I40" s="36">
        <f>IFERROR(Levels!AF40,0)</f>
        <v>0</v>
      </c>
      <c r="J40" s="36">
        <f>IFERROR(Levels!AG40,0)</f>
        <v>0</v>
      </c>
      <c r="K40" s="31">
        <f>IF(B40&gt;0,'2012-2013'!C39,0)</f>
        <v>0</v>
      </c>
      <c r="L40" s="32">
        <f>IF(C40&gt;0,'2012-2013'!AW39,0)</f>
        <v>0</v>
      </c>
      <c r="M40" s="32">
        <f>IF(D40&gt;0,'2013-2014'!AW39,0)</f>
        <v>0</v>
      </c>
      <c r="N40" s="32">
        <f>IF(E40&gt;0,'2014-2015'!AW39,0)</f>
        <v>0</v>
      </c>
      <c r="O40" s="33">
        <f>IF('2015-2016'!F39=1,'2015-2016'!AW39,0)</f>
        <v>0</v>
      </c>
      <c r="P40" s="31">
        <f>IF(B40&gt;0,'2012-2013'!C39,0)</f>
        <v>0</v>
      </c>
      <c r="Q40" s="32">
        <f>IF(C40&gt;0,'2012-2013'!AX39,0)</f>
        <v>0</v>
      </c>
      <c r="R40" s="32">
        <f>IF(D40&gt;0,'2013-2014'!AX39,0)</f>
        <v>0</v>
      </c>
      <c r="S40" s="32">
        <f>IF(E40&gt;0,'2014-2015'!AX39,0)</f>
        <v>0</v>
      </c>
      <c r="T40" s="33">
        <f>IF('2015-2016'!F39=1,'2015-2016'!AX39,0)</f>
        <v>0</v>
      </c>
    </row>
    <row r="41" spans="1:20" x14ac:dyDescent="0.25">
      <c r="A41" s="16">
        <f>Levels!B41</f>
        <v>0</v>
      </c>
      <c r="B41" s="34">
        <f>Levels!D41</f>
        <v>0</v>
      </c>
      <c r="C41" s="23">
        <f>Levels!E41</f>
        <v>0</v>
      </c>
      <c r="D41" s="23">
        <f>Levels!F41</f>
        <v>0</v>
      </c>
      <c r="E41" s="42">
        <f>Levels!G41</f>
        <v>0</v>
      </c>
      <c r="F41" s="36">
        <f>IFERROR(Levels!AC41,0)</f>
        <v>0</v>
      </c>
      <c r="G41" s="36">
        <f>IFERROR(Levels!AD41,0)</f>
        <v>0</v>
      </c>
      <c r="H41" s="36">
        <f>IFERROR(Levels!AE41,0)</f>
        <v>0</v>
      </c>
      <c r="I41" s="36">
        <f>IFERROR(Levels!AF41,0)</f>
        <v>0</v>
      </c>
      <c r="J41" s="36">
        <f>IFERROR(Levels!AG41,0)</f>
        <v>0</v>
      </c>
      <c r="K41" s="31">
        <f>IF(B41&gt;0,'2012-2013'!C40,0)</f>
        <v>0</v>
      </c>
      <c r="L41" s="32">
        <f>IF(C41&gt;0,'2012-2013'!AW40,0)</f>
        <v>0</v>
      </c>
      <c r="M41" s="32">
        <f>IF(D41&gt;0,'2013-2014'!AW40,0)</f>
        <v>0</v>
      </c>
      <c r="N41" s="32">
        <f>IF(E41&gt;0,'2014-2015'!AW40,0)</f>
        <v>0</v>
      </c>
      <c r="O41" s="33">
        <f>IF('2015-2016'!F40=1,'2015-2016'!AW40,0)</f>
        <v>0</v>
      </c>
      <c r="P41" s="31">
        <f>IF(B41&gt;0,'2012-2013'!C40,0)</f>
        <v>0</v>
      </c>
      <c r="Q41" s="32">
        <f>IF(C41&gt;0,'2012-2013'!AX40,0)</f>
        <v>0</v>
      </c>
      <c r="R41" s="32">
        <f>IF(D41&gt;0,'2013-2014'!AX40,0)</f>
        <v>0</v>
      </c>
      <c r="S41" s="32">
        <f>IF(E41&gt;0,'2014-2015'!AX40,0)</f>
        <v>0</v>
      </c>
      <c r="T41" s="33">
        <f>IF('2015-2016'!F40=1,'2015-2016'!AX40,0)</f>
        <v>0</v>
      </c>
    </row>
    <row r="42" spans="1:20" x14ac:dyDescent="0.25">
      <c r="A42" s="16">
        <f>Levels!B42</f>
        <v>0</v>
      </c>
      <c r="B42" s="34">
        <f>Levels!D42</f>
        <v>0</v>
      </c>
      <c r="C42" s="23">
        <f>Levels!E42</f>
        <v>0</v>
      </c>
      <c r="D42" s="23">
        <f>Levels!F42</f>
        <v>0</v>
      </c>
      <c r="E42" s="42">
        <f>Levels!G42</f>
        <v>0</v>
      </c>
      <c r="F42" s="36">
        <f>IFERROR(Levels!AC42,0)</f>
        <v>0</v>
      </c>
      <c r="G42" s="36">
        <f>IFERROR(Levels!AD42,0)</f>
        <v>0</v>
      </c>
      <c r="H42" s="36">
        <f>IFERROR(Levels!AE42,0)</f>
        <v>0</v>
      </c>
      <c r="I42" s="36">
        <f>IFERROR(Levels!AF42,0)</f>
        <v>0</v>
      </c>
      <c r="J42" s="36">
        <f>IFERROR(Levels!AG42,0)</f>
        <v>0</v>
      </c>
      <c r="K42" s="31">
        <f>IF(B42&gt;0,'2012-2013'!C41,0)</f>
        <v>0</v>
      </c>
      <c r="L42" s="32">
        <f>IF(C42&gt;0,'2012-2013'!AW41,0)</f>
        <v>0</v>
      </c>
      <c r="M42" s="32">
        <f>IF(D42&gt;0,'2013-2014'!AW41,0)</f>
        <v>0</v>
      </c>
      <c r="N42" s="32">
        <f>IF(E42&gt;0,'2014-2015'!AW41,0)</f>
        <v>0</v>
      </c>
      <c r="O42" s="33">
        <f>IF('2015-2016'!F41=1,'2015-2016'!AW41,0)</f>
        <v>0</v>
      </c>
      <c r="P42" s="31">
        <f>IF(B42&gt;0,'2012-2013'!C41,0)</f>
        <v>0</v>
      </c>
      <c r="Q42" s="32">
        <f>IF(C42&gt;0,'2012-2013'!AX41,0)</f>
        <v>0</v>
      </c>
      <c r="R42" s="32">
        <f>IF(D42&gt;0,'2013-2014'!AX41,0)</f>
        <v>0</v>
      </c>
      <c r="S42" s="32">
        <f>IF(E42&gt;0,'2014-2015'!AX41,0)</f>
        <v>0</v>
      </c>
      <c r="T42" s="33">
        <f>IF('2015-2016'!F41=1,'2015-2016'!AX41,0)</f>
        <v>0</v>
      </c>
    </row>
    <row r="43" spans="1:20" x14ac:dyDescent="0.25">
      <c r="A43" s="16">
        <f>Levels!B43</f>
        <v>0</v>
      </c>
      <c r="B43" s="34">
        <f>Levels!D43</f>
        <v>0</v>
      </c>
      <c r="C43" s="23">
        <f>Levels!E43</f>
        <v>0</v>
      </c>
      <c r="D43" s="23">
        <f>Levels!F43</f>
        <v>0</v>
      </c>
      <c r="E43" s="42">
        <f>Levels!G43</f>
        <v>0</v>
      </c>
      <c r="F43" s="36">
        <f>IFERROR(Levels!AC43,0)</f>
        <v>0</v>
      </c>
      <c r="G43" s="36">
        <f>IFERROR(Levels!AD43,0)</f>
        <v>0</v>
      </c>
      <c r="H43" s="36">
        <f>IFERROR(Levels!AE43,0)</f>
        <v>0</v>
      </c>
      <c r="I43" s="36">
        <f>IFERROR(Levels!AF43,0)</f>
        <v>0</v>
      </c>
      <c r="J43" s="36">
        <f>IFERROR(Levels!AG43,0)</f>
        <v>0</v>
      </c>
      <c r="K43" s="31">
        <f>IF(B43&gt;0,'2012-2013'!C42,0)</f>
        <v>0</v>
      </c>
      <c r="L43" s="32">
        <f>IF(C43&gt;0,'2012-2013'!AW42,0)</f>
        <v>0</v>
      </c>
      <c r="M43" s="32">
        <f>IF(D43&gt;0,'2013-2014'!AW42,0)</f>
        <v>0</v>
      </c>
      <c r="N43" s="32">
        <f>IF(E43&gt;0,'2014-2015'!AW42,0)</f>
        <v>0</v>
      </c>
      <c r="O43" s="33">
        <f>IF('2015-2016'!F42=1,'2015-2016'!AW42,0)</f>
        <v>0</v>
      </c>
      <c r="P43" s="31">
        <f>IF(B43&gt;0,'2012-2013'!C42,0)</f>
        <v>0</v>
      </c>
      <c r="Q43" s="32">
        <f>IF(C43&gt;0,'2012-2013'!AX42,0)</f>
        <v>0</v>
      </c>
      <c r="R43" s="32">
        <f>IF(D43&gt;0,'2013-2014'!AX42,0)</f>
        <v>0</v>
      </c>
      <c r="S43" s="32">
        <f>IF(E43&gt;0,'2014-2015'!AX42,0)</f>
        <v>0</v>
      </c>
      <c r="T43" s="33">
        <f>IF('2015-2016'!F42=1,'2015-2016'!AX42,0)</f>
        <v>0</v>
      </c>
    </row>
    <row r="44" spans="1:20" x14ac:dyDescent="0.25">
      <c r="A44" s="16">
        <f>Levels!B44</f>
        <v>0</v>
      </c>
      <c r="B44" s="34">
        <f>Levels!D44</f>
        <v>0</v>
      </c>
      <c r="C44" s="23">
        <f>Levels!E44</f>
        <v>0</v>
      </c>
      <c r="D44" s="23">
        <f>Levels!F44</f>
        <v>0</v>
      </c>
      <c r="E44" s="42">
        <f>Levels!G44</f>
        <v>0</v>
      </c>
      <c r="F44" s="36">
        <f>IFERROR(Levels!AC44,0)</f>
        <v>0</v>
      </c>
      <c r="G44" s="36">
        <f>IFERROR(Levels!AD44,0)</f>
        <v>0</v>
      </c>
      <c r="H44" s="36">
        <f>IFERROR(Levels!AE44,0)</f>
        <v>0</v>
      </c>
      <c r="I44" s="36">
        <f>IFERROR(Levels!AF44,0)</f>
        <v>0</v>
      </c>
      <c r="J44" s="36">
        <f>IFERROR(Levels!AG44,0)</f>
        <v>0</v>
      </c>
      <c r="K44" s="31">
        <f>IF(B44&gt;0,'2012-2013'!C43,0)</f>
        <v>0</v>
      </c>
      <c r="L44" s="32">
        <f>IF(C44&gt;0,'2012-2013'!AW43,0)</f>
        <v>0</v>
      </c>
      <c r="M44" s="32">
        <f>IF(D44&gt;0,'2013-2014'!AW43,0)</f>
        <v>0</v>
      </c>
      <c r="N44" s="32">
        <f>IF(E44&gt;0,'2014-2015'!AW43,0)</f>
        <v>0</v>
      </c>
      <c r="O44" s="33">
        <f>IF('2015-2016'!F43=1,'2015-2016'!AW43,0)</f>
        <v>0</v>
      </c>
      <c r="P44" s="31">
        <f>IF(B44&gt;0,'2012-2013'!C43,0)</f>
        <v>0</v>
      </c>
      <c r="Q44" s="32">
        <f>IF(C44&gt;0,'2012-2013'!AX43,0)</f>
        <v>0</v>
      </c>
      <c r="R44" s="32">
        <f>IF(D44&gt;0,'2013-2014'!AX43,0)</f>
        <v>0</v>
      </c>
      <c r="S44" s="32">
        <f>IF(E44&gt;0,'2014-2015'!AX43,0)</f>
        <v>0</v>
      </c>
      <c r="T44" s="33">
        <f>IF('2015-2016'!F43=1,'2015-2016'!AX43,0)</f>
        <v>0</v>
      </c>
    </row>
    <row r="45" spans="1:20" x14ac:dyDescent="0.25">
      <c r="A45" s="16">
        <f>Levels!B45</f>
        <v>0</v>
      </c>
      <c r="B45" s="34">
        <f>Levels!D45</f>
        <v>0</v>
      </c>
      <c r="C45" s="23">
        <f>Levels!E45</f>
        <v>0</v>
      </c>
      <c r="D45" s="23">
        <f>Levels!F45</f>
        <v>0</v>
      </c>
      <c r="E45" s="42">
        <f>Levels!G45</f>
        <v>0</v>
      </c>
      <c r="F45" s="36">
        <f>IFERROR(Levels!AC45,0)</f>
        <v>0</v>
      </c>
      <c r="G45" s="36">
        <f>IFERROR(Levels!AD45,0)</f>
        <v>0</v>
      </c>
      <c r="H45" s="36">
        <f>IFERROR(Levels!AE45,0)</f>
        <v>0</v>
      </c>
      <c r="I45" s="36">
        <f>IFERROR(Levels!AF45,0)</f>
        <v>0</v>
      </c>
      <c r="J45" s="36">
        <f>IFERROR(Levels!AG45,0)</f>
        <v>0</v>
      </c>
      <c r="K45" s="31">
        <f>IF(B45&gt;0,'2012-2013'!C44,0)</f>
        <v>0</v>
      </c>
      <c r="L45" s="32">
        <f>IF(C45&gt;0,'2012-2013'!AW44,0)</f>
        <v>0</v>
      </c>
      <c r="M45" s="32">
        <f>IF(D45&gt;0,'2013-2014'!AW44,0)</f>
        <v>0</v>
      </c>
      <c r="N45" s="32">
        <f>IF(E45&gt;0,'2014-2015'!AW44,0)</f>
        <v>0</v>
      </c>
      <c r="O45" s="33">
        <f>IF('2015-2016'!F44=1,'2015-2016'!AW44,0)</f>
        <v>0</v>
      </c>
      <c r="P45" s="31">
        <f>IF(B45&gt;0,'2012-2013'!C44,0)</f>
        <v>0</v>
      </c>
      <c r="Q45" s="32">
        <f>IF(C45&gt;0,'2012-2013'!AX44,0)</f>
        <v>0</v>
      </c>
      <c r="R45" s="32">
        <f>IF(D45&gt;0,'2013-2014'!AX44,0)</f>
        <v>0</v>
      </c>
      <c r="S45" s="32">
        <f>IF(E45&gt;0,'2014-2015'!AX44,0)</f>
        <v>0</v>
      </c>
      <c r="T45" s="33">
        <f>IF('2015-2016'!F44=1,'2015-2016'!AX44,0)</f>
        <v>0</v>
      </c>
    </row>
    <row r="46" spans="1:20" x14ac:dyDescent="0.25">
      <c r="A46" s="16">
        <f>Levels!B46</f>
        <v>0</v>
      </c>
      <c r="B46" s="34">
        <f>Levels!D46</f>
        <v>0</v>
      </c>
      <c r="C46" s="23">
        <f>Levels!E46</f>
        <v>0</v>
      </c>
      <c r="D46" s="23">
        <f>Levels!F46</f>
        <v>0</v>
      </c>
      <c r="E46" s="42">
        <f>Levels!G46</f>
        <v>0</v>
      </c>
      <c r="F46" s="36">
        <f>IFERROR(Levels!AC46,0)</f>
        <v>0</v>
      </c>
      <c r="G46" s="36">
        <f>IFERROR(Levels!AD46,0)</f>
        <v>0</v>
      </c>
      <c r="H46" s="36">
        <f>IFERROR(Levels!AE46,0)</f>
        <v>0</v>
      </c>
      <c r="I46" s="36">
        <f>IFERROR(Levels!AF46,0)</f>
        <v>0</v>
      </c>
      <c r="J46" s="36">
        <f>IFERROR(Levels!AG46,0)</f>
        <v>0</v>
      </c>
      <c r="K46" s="31">
        <f>IF(B46&gt;0,'2012-2013'!C45,0)</f>
        <v>0</v>
      </c>
      <c r="L46" s="32">
        <f>IF(C46&gt;0,'2012-2013'!AW45,0)</f>
        <v>0</v>
      </c>
      <c r="M46" s="32">
        <f>IF(D46&gt;0,'2013-2014'!AW45,0)</f>
        <v>0</v>
      </c>
      <c r="N46" s="32">
        <f>IF(E46&gt;0,'2014-2015'!AW45,0)</f>
        <v>0</v>
      </c>
      <c r="O46" s="33">
        <f>IF('2015-2016'!F45=1,'2015-2016'!AW45,0)</f>
        <v>0</v>
      </c>
      <c r="P46" s="31">
        <f>IF(B46&gt;0,'2012-2013'!C45,0)</f>
        <v>0</v>
      </c>
      <c r="Q46" s="32">
        <f>IF(C46&gt;0,'2012-2013'!AX45,0)</f>
        <v>0</v>
      </c>
      <c r="R46" s="32">
        <f>IF(D46&gt;0,'2013-2014'!AX45,0)</f>
        <v>0</v>
      </c>
      <c r="S46" s="32">
        <f>IF(E46&gt;0,'2014-2015'!AX45,0)</f>
        <v>0</v>
      </c>
      <c r="T46" s="33">
        <f>IF('2015-2016'!F45=1,'2015-2016'!AX45,0)</f>
        <v>0</v>
      </c>
    </row>
    <row r="47" spans="1:20" x14ac:dyDescent="0.25">
      <c r="A47" s="16">
        <f>Levels!B47</f>
        <v>0</v>
      </c>
      <c r="B47" s="34">
        <f>Levels!D47</f>
        <v>0</v>
      </c>
      <c r="C47" s="23">
        <f>Levels!E47</f>
        <v>0</v>
      </c>
      <c r="D47" s="23">
        <f>Levels!F47</f>
        <v>0</v>
      </c>
      <c r="E47" s="42">
        <f>Levels!G47</f>
        <v>0</v>
      </c>
      <c r="F47" s="36">
        <f>IFERROR(Levels!AC47,0)</f>
        <v>0</v>
      </c>
      <c r="G47" s="36">
        <f>IFERROR(Levels!AD47,0)</f>
        <v>0</v>
      </c>
      <c r="H47" s="36">
        <f>IFERROR(Levels!AE47,0)</f>
        <v>0</v>
      </c>
      <c r="I47" s="36">
        <f>IFERROR(Levels!AF47,0)</f>
        <v>0</v>
      </c>
      <c r="J47" s="36">
        <f>IFERROR(Levels!AG47,0)</f>
        <v>0</v>
      </c>
      <c r="K47" s="31">
        <f>IF(B47&gt;0,'2012-2013'!C46,0)</f>
        <v>0</v>
      </c>
      <c r="L47" s="32">
        <f>IF(C47&gt;0,'2012-2013'!AW46,0)</f>
        <v>0</v>
      </c>
      <c r="M47" s="32">
        <f>IF(D47&gt;0,'2013-2014'!AW46,0)</f>
        <v>0</v>
      </c>
      <c r="N47" s="32">
        <f>IF(E47&gt;0,'2014-2015'!AW46,0)</f>
        <v>0</v>
      </c>
      <c r="O47" s="33">
        <f>IF('2015-2016'!F46=1,'2015-2016'!AW46,0)</f>
        <v>0</v>
      </c>
      <c r="P47" s="31">
        <f>IF(B47&gt;0,'2012-2013'!C46,0)</f>
        <v>0</v>
      </c>
      <c r="Q47" s="32">
        <f>IF(C47&gt;0,'2012-2013'!AX46,0)</f>
        <v>0</v>
      </c>
      <c r="R47" s="32">
        <f>IF(D47&gt;0,'2013-2014'!AX46,0)</f>
        <v>0</v>
      </c>
      <c r="S47" s="32">
        <f>IF(E47&gt;0,'2014-2015'!AX46,0)</f>
        <v>0</v>
      </c>
      <c r="T47" s="33">
        <f>IF('2015-2016'!F46=1,'2015-2016'!AX46,0)</f>
        <v>0</v>
      </c>
    </row>
    <row r="48" spans="1:20" x14ac:dyDescent="0.25">
      <c r="A48" s="16">
        <f>Levels!B48</f>
        <v>0</v>
      </c>
      <c r="B48" s="34">
        <f>Levels!D48</f>
        <v>0</v>
      </c>
      <c r="C48" s="23">
        <f>Levels!E48</f>
        <v>0</v>
      </c>
      <c r="D48" s="23">
        <f>Levels!F48</f>
        <v>0</v>
      </c>
      <c r="E48" s="42">
        <f>Levels!G48</f>
        <v>0</v>
      </c>
      <c r="F48" s="36">
        <f>IFERROR(Levels!AC48,0)</f>
        <v>0</v>
      </c>
      <c r="G48" s="36">
        <f>IFERROR(Levels!AD48,0)</f>
        <v>0</v>
      </c>
      <c r="H48" s="36">
        <f>IFERROR(Levels!AE48,0)</f>
        <v>0</v>
      </c>
      <c r="I48" s="36">
        <f>IFERROR(Levels!AF48,0)</f>
        <v>0</v>
      </c>
      <c r="J48" s="36">
        <f>IFERROR(Levels!AG48,0)</f>
        <v>0</v>
      </c>
      <c r="K48" s="31">
        <f>IF(B48&gt;0,'2012-2013'!C47,0)</f>
        <v>0</v>
      </c>
      <c r="L48" s="32">
        <f>IF(C48&gt;0,'2012-2013'!AW47,0)</f>
        <v>0</v>
      </c>
      <c r="M48" s="32">
        <f>IF(D48&gt;0,'2013-2014'!AW47,0)</f>
        <v>0</v>
      </c>
      <c r="N48" s="32">
        <f>IF(E48&gt;0,'2014-2015'!AW47,0)</f>
        <v>0</v>
      </c>
      <c r="O48" s="33">
        <f>IF('2015-2016'!F47=1,'2015-2016'!AW47,0)</f>
        <v>0</v>
      </c>
      <c r="P48" s="31">
        <f>IF(B48&gt;0,'2012-2013'!C47,0)</f>
        <v>0</v>
      </c>
      <c r="Q48" s="32">
        <f>IF(C48&gt;0,'2012-2013'!AX47,0)</f>
        <v>0</v>
      </c>
      <c r="R48" s="32">
        <f>IF(D48&gt;0,'2013-2014'!AX47,0)</f>
        <v>0</v>
      </c>
      <c r="S48" s="32">
        <f>IF(E48&gt;0,'2014-2015'!AX47,0)</f>
        <v>0</v>
      </c>
      <c r="T48" s="33">
        <f>IF('2015-2016'!F47=1,'2015-2016'!AX47,0)</f>
        <v>0</v>
      </c>
    </row>
    <row r="49" spans="1:20" x14ac:dyDescent="0.25">
      <c r="A49" s="16">
        <f>Levels!B49</f>
        <v>0</v>
      </c>
      <c r="B49" s="34">
        <f>Levels!D49</f>
        <v>0</v>
      </c>
      <c r="C49" s="23">
        <f>Levels!E49</f>
        <v>0</v>
      </c>
      <c r="D49" s="23">
        <f>Levels!F49</f>
        <v>0</v>
      </c>
      <c r="E49" s="42">
        <f>Levels!G49</f>
        <v>0</v>
      </c>
      <c r="F49" s="36">
        <f>IFERROR(Levels!AC49,0)</f>
        <v>0</v>
      </c>
      <c r="G49" s="36">
        <f>IFERROR(Levels!AD49,0)</f>
        <v>0</v>
      </c>
      <c r="H49" s="36">
        <f>IFERROR(Levels!AE49,0)</f>
        <v>0</v>
      </c>
      <c r="I49" s="36">
        <f>IFERROR(Levels!AF49,0)</f>
        <v>0</v>
      </c>
      <c r="J49" s="36">
        <f>IFERROR(Levels!AG49,0)</f>
        <v>0</v>
      </c>
      <c r="K49" s="31">
        <f>IF(B49&gt;0,'2012-2013'!C48,0)</f>
        <v>0</v>
      </c>
      <c r="L49" s="32">
        <f>IF(C49&gt;0,'2012-2013'!AW48,0)</f>
        <v>0</v>
      </c>
      <c r="M49" s="32">
        <f>IF(D49&gt;0,'2013-2014'!AW48,0)</f>
        <v>0</v>
      </c>
      <c r="N49" s="32">
        <f>IF(E49&gt;0,'2014-2015'!AW48,0)</f>
        <v>0</v>
      </c>
      <c r="O49" s="33">
        <f>IF('2015-2016'!F48=1,'2015-2016'!AW48,0)</f>
        <v>0</v>
      </c>
      <c r="P49" s="31">
        <f>IF(B49&gt;0,'2012-2013'!C48,0)</f>
        <v>0</v>
      </c>
      <c r="Q49" s="32">
        <f>IF(C49&gt;0,'2012-2013'!AX48,0)</f>
        <v>0</v>
      </c>
      <c r="R49" s="32">
        <f>IF(D49&gt;0,'2013-2014'!AX48,0)</f>
        <v>0</v>
      </c>
      <c r="S49" s="32">
        <f>IF(E49&gt;0,'2014-2015'!AX48,0)</f>
        <v>0</v>
      </c>
      <c r="T49" s="33">
        <f>IF('2015-2016'!F48=1,'2015-2016'!AX48,0)</f>
        <v>0</v>
      </c>
    </row>
    <row r="50" spans="1:20" x14ac:dyDescent="0.25">
      <c r="A50" s="16">
        <f>Levels!B50</f>
        <v>0</v>
      </c>
      <c r="B50" s="34">
        <f>Levels!D50</f>
        <v>0</v>
      </c>
      <c r="C50" s="23">
        <f>Levels!E50</f>
        <v>0</v>
      </c>
      <c r="D50" s="23">
        <f>Levels!F50</f>
        <v>0</v>
      </c>
      <c r="E50" s="42">
        <f>Levels!G50</f>
        <v>0</v>
      </c>
      <c r="F50" s="36">
        <f>IFERROR(Levels!AC50,0)</f>
        <v>0</v>
      </c>
      <c r="G50" s="36">
        <f>IFERROR(Levels!AD50,0)</f>
        <v>0</v>
      </c>
      <c r="H50" s="36">
        <f>IFERROR(Levels!AE50,0)</f>
        <v>0</v>
      </c>
      <c r="I50" s="36">
        <f>IFERROR(Levels!AF50,0)</f>
        <v>0</v>
      </c>
      <c r="J50" s="36">
        <f>IFERROR(Levels!AG50,0)</f>
        <v>0</v>
      </c>
      <c r="K50" s="31">
        <f>IF(B50&gt;0,'2012-2013'!C49,0)</f>
        <v>0</v>
      </c>
      <c r="L50" s="32">
        <f>IF(C50&gt;0,'2012-2013'!AW49,0)</f>
        <v>0</v>
      </c>
      <c r="M50" s="32">
        <f>IF(D50&gt;0,'2013-2014'!AW49,0)</f>
        <v>0</v>
      </c>
      <c r="N50" s="32">
        <f>IF(E50&gt;0,'2014-2015'!AW49,0)</f>
        <v>0</v>
      </c>
      <c r="O50" s="33">
        <f>IF('2015-2016'!F49=1,'2015-2016'!AW49,0)</f>
        <v>0</v>
      </c>
      <c r="P50" s="31">
        <f>IF(B50&gt;0,'2012-2013'!C49,0)</f>
        <v>0</v>
      </c>
      <c r="Q50" s="32">
        <f>IF(C50&gt;0,'2012-2013'!AX49,0)</f>
        <v>0</v>
      </c>
      <c r="R50" s="32">
        <f>IF(D50&gt;0,'2013-2014'!AX49,0)</f>
        <v>0</v>
      </c>
      <c r="S50" s="32">
        <f>IF(E50&gt;0,'2014-2015'!AX49,0)</f>
        <v>0</v>
      </c>
      <c r="T50" s="33">
        <f>IF('2015-2016'!F49=1,'2015-2016'!AX49,0)</f>
        <v>0</v>
      </c>
    </row>
    <row r="51" spans="1:20" x14ac:dyDescent="0.25">
      <c r="A51" s="16">
        <f>Levels!B51</f>
        <v>0</v>
      </c>
      <c r="B51" s="34">
        <f>Levels!D51</f>
        <v>0</v>
      </c>
      <c r="C51" s="23">
        <f>Levels!E51</f>
        <v>0</v>
      </c>
      <c r="D51" s="23">
        <f>Levels!F51</f>
        <v>0</v>
      </c>
      <c r="E51" s="42">
        <f>Levels!G51</f>
        <v>0</v>
      </c>
      <c r="F51" s="36">
        <f>IFERROR(Levels!AC51,0)</f>
        <v>0</v>
      </c>
      <c r="G51" s="36">
        <f>IFERROR(Levels!AD51,0)</f>
        <v>0</v>
      </c>
      <c r="H51" s="36">
        <f>IFERROR(Levels!AE51,0)</f>
        <v>0</v>
      </c>
      <c r="I51" s="36">
        <f>IFERROR(Levels!AF51,0)</f>
        <v>0</v>
      </c>
      <c r="J51" s="36">
        <f>IFERROR(Levels!AG51,0)</f>
        <v>0</v>
      </c>
      <c r="K51" s="31">
        <f>IF(B51&gt;0,'2012-2013'!C50,0)</f>
        <v>0</v>
      </c>
      <c r="L51" s="32">
        <f>IF(C51&gt;0,'2012-2013'!AW50,0)</f>
        <v>0</v>
      </c>
      <c r="M51" s="32">
        <f>IF(D51&gt;0,'2013-2014'!AW50,0)</f>
        <v>0</v>
      </c>
      <c r="N51" s="32">
        <f>IF(E51&gt;0,'2014-2015'!AW50,0)</f>
        <v>0</v>
      </c>
      <c r="O51" s="33">
        <f>IF('2015-2016'!F50=1,'2015-2016'!AW50,0)</f>
        <v>0</v>
      </c>
      <c r="P51" s="31">
        <f>IF(B51&gt;0,'2012-2013'!C50,0)</f>
        <v>0</v>
      </c>
      <c r="Q51" s="32">
        <f>IF(C51&gt;0,'2012-2013'!AX50,0)</f>
        <v>0</v>
      </c>
      <c r="R51" s="32">
        <f>IF(D51&gt;0,'2013-2014'!AX50,0)</f>
        <v>0</v>
      </c>
      <c r="S51" s="32">
        <f>IF(E51&gt;0,'2014-2015'!AX50,0)</f>
        <v>0</v>
      </c>
      <c r="T51" s="33">
        <f>IF('2015-2016'!F50=1,'2015-2016'!AX50,0)</f>
        <v>0</v>
      </c>
    </row>
    <row r="52" spans="1:20" x14ac:dyDescent="0.25">
      <c r="A52" s="16">
        <f>Levels!B52</f>
        <v>0</v>
      </c>
      <c r="B52" s="34">
        <f>Levels!D52</f>
        <v>0</v>
      </c>
      <c r="C52" s="23">
        <f>Levels!E52</f>
        <v>0</v>
      </c>
      <c r="D52" s="23">
        <f>Levels!F52</f>
        <v>0</v>
      </c>
      <c r="E52" s="42">
        <f>Levels!G52</f>
        <v>0</v>
      </c>
      <c r="F52" s="36">
        <f>IFERROR(Levels!AC52,0)</f>
        <v>0</v>
      </c>
      <c r="G52" s="36">
        <f>IFERROR(Levels!AD52,0)</f>
        <v>0</v>
      </c>
      <c r="H52" s="36">
        <f>IFERROR(Levels!AE52,0)</f>
        <v>0</v>
      </c>
      <c r="I52" s="36">
        <f>IFERROR(Levels!AF52,0)</f>
        <v>0</v>
      </c>
      <c r="J52" s="36">
        <f>IFERROR(Levels!AG52,0)</f>
        <v>0</v>
      </c>
      <c r="K52" s="31">
        <f>IF(B52&gt;0,'2012-2013'!C51,0)</f>
        <v>0</v>
      </c>
      <c r="L52" s="32">
        <f>IF(C52&gt;0,'2012-2013'!AW51,0)</f>
        <v>0</v>
      </c>
      <c r="M52" s="32">
        <f>IF(D52&gt;0,'2013-2014'!AW51,0)</f>
        <v>0</v>
      </c>
      <c r="N52" s="32">
        <f>IF(E52&gt;0,'2014-2015'!AW51,0)</f>
        <v>0</v>
      </c>
      <c r="O52" s="33">
        <f>IF('2015-2016'!F51=1,'2015-2016'!AW51,0)</f>
        <v>0</v>
      </c>
      <c r="P52" s="31">
        <f>IF(B52&gt;0,'2012-2013'!C51,0)</f>
        <v>0</v>
      </c>
      <c r="Q52" s="32">
        <f>IF(C52&gt;0,'2012-2013'!AX51,0)</f>
        <v>0</v>
      </c>
      <c r="R52" s="32">
        <f>IF(D52&gt;0,'2013-2014'!AX51,0)</f>
        <v>0</v>
      </c>
      <c r="S52" s="32">
        <f>IF(E52&gt;0,'2014-2015'!AX51,0)</f>
        <v>0</v>
      </c>
      <c r="T52" s="33">
        <f>IF('2015-2016'!F51=1,'2015-2016'!AX51,0)</f>
        <v>0</v>
      </c>
    </row>
    <row r="53" spans="1:20" x14ac:dyDescent="0.25">
      <c r="A53" s="16">
        <f>Levels!B53</f>
        <v>0</v>
      </c>
      <c r="B53" s="34">
        <f>Levels!D53</f>
        <v>0</v>
      </c>
      <c r="C53" s="23">
        <f>Levels!E53</f>
        <v>0</v>
      </c>
      <c r="D53" s="23">
        <f>Levels!F53</f>
        <v>0</v>
      </c>
      <c r="E53" s="42">
        <f>Levels!G53</f>
        <v>0</v>
      </c>
      <c r="F53" s="36">
        <f>IFERROR(Levels!AC53,0)</f>
        <v>0</v>
      </c>
      <c r="G53" s="36">
        <f>IFERROR(Levels!AD53,0)</f>
        <v>0</v>
      </c>
      <c r="H53" s="36">
        <f>IFERROR(Levels!AE53,0)</f>
        <v>0</v>
      </c>
      <c r="I53" s="36">
        <f>IFERROR(Levels!AF53,0)</f>
        <v>0</v>
      </c>
      <c r="J53" s="36">
        <f>IFERROR(Levels!AG53,0)</f>
        <v>0</v>
      </c>
      <c r="K53" s="31">
        <f>IF(B53&gt;0,'2012-2013'!C52,0)</f>
        <v>0</v>
      </c>
      <c r="L53" s="32">
        <f>IF(C53&gt;0,'2012-2013'!AW52,0)</f>
        <v>0</v>
      </c>
      <c r="M53" s="32">
        <f>IF(D53&gt;0,'2013-2014'!AW52,0)</f>
        <v>0</v>
      </c>
      <c r="N53" s="32">
        <f>IF(E53&gt;0,'2014-2015'!AW52,0)</f>
        <v>0</v>
      </c>
      <c r="O53" s="33">
        <f>IF('2015-2016'!F52=1,'2015-2016'!AW52,0)</f>
        <v>0</v>
      </c>
      <c r="P53" s="31">
        <f>IF(B53&gt;0,'2012-2013'!C52,0)</f>
        <v>0</v>
      </c>
      <c r="Q53" s="32">
        <f>IF(C53&gt;0,'2012-2013'!AX52,0)</f>
        <v>0</v>
      </c>
      <c r="R53" s="32">
        <f>IF(D53&gt;0,'2013-2014'!AX52,0)</f>
        <v>0</v>
      </c>
      <c r="S53" s="32">
        <f>IF(E53&gt;0,'2014-2015'!AX52,0)</f>
        <v>0</v>
      </c>
      <c r="T53" s="33">
        <f>IF('2015-2016'!F52=1,'2015-2016'!AX52,0)</f>
        <v>0</v>
      </c>
    </row>
    <row r="54" spans="1:20" x14ac:dyDescent="0.25">
      <c r="A54" s="16">
        <f>Levels!B54</f>
        <v>0</v>
      </c>
      <c r="B54" s="34">
        <f>Levels!D54</f>
        <v>0</v>
      </c>
      <c r="C54" s="23">
        <f>Levels!E54</f>
        <v>0</v>
      </c>
      <c r="D54" s="23">
        <f>Levels!F54</f>
        <v>0</v>
      </c>
      <c r="E54" s="42">
        <f>Levels!G54</f>
        <v>0</v>
      </c>
      <c r="F54" s="36">
        <f>IFERROR(Levels!AC54,0)</f>
        <v>0</v>
      </c>
      <c r="G54" s="36">
        <f>IFERROR(Levels!AD54,0)</f>
        <v>0</v>
      </c>
      <c r="H54" s="36">
        <f>IFERROR(Levels!AE54,0)</f>
        <v>0</v>
      </c>
      <c r="I54" s="36">
        <f>IFERROR(Levels!AF54,0)</f>
        <v>0</v>
      </c>
      <c r="J54" s="36">
        <f>IFERROR(Levels!AG54,0)</f>
        <v>0</v>
      </c>
      <c r="K54" s="31">
        <f>IF(B54&gt;0,'2012-2013'!C53,0)</f>
        <v>0</v>
      </c>
      <c r="L54" s="32">
        <f>IF(C54&gt;0,'2012-2013'!AW53,0)</f>
        <v>0</v>
      </c>
      <c r="M54" s="32">
        <f>IF(D54&gt;0,'2013-2014'!AW53,0)</f>
        <v>0</v>
      </c>
      <c r="N54" s="32">
        <f>IF(E54&gt;0,'2014-2015'!AW53,0)</f>
        <v>0</v>
      </c>
      <c r="O54" s="33">
        <f>IF('2015-2016'!F53=1,'2015-2016'!AW53,0)</f>
        <v>0</v>
      </c>
      <c r="P54" s="31">
        <f>IF(B54&gt;0,'2012-2013'!C53,0)</f>
        <v>0</v>
      </c>
      <c r="Q54" s="32">
        <f>IF(C54&gt;0,'2012-2013'!AX53,0)</f>
        <v>0</v>
      </c>
      <c r="R54" s="32">
        <f>IF(D54&gt;0,'2013-2014'!AX53,0)</f>
        <v>0</v>
      </c>
      <c r="S54" s="32">
        <f>IF(E54&gt;0,'2014-2015'!AX53,0)</f>
        <v>0</v>
      </c>
      <c r="T54" s="33">
        <f>IF('2015-2016'!F53=1,'2015-2016'!AX53,0)</f>
        <v>0</v>
      </c>
    </row>
    <row r="55" spans="1:20" x14ac:dyDescent="0.25">
      <c r="A55" s="16">
        <f>Levels!B55</f>
        <v>0</v>
      </c>
      <c r="B55" s="34">
        <f>Levels!D55</f>
        <v>0</v>
      </c>
      <c r="C55" s="23">
        <f>Levels!E55</f>
        <v>0</v>
      </c>
      <c r="D55" s="23">
        <f>Levels!F55</f>
        <v>0</v>
      </c>
      <c r="E55" s="42">
        <f>Levels!G55</f>
        <v>0</v>
      </c>
      <c r="F55" s="36">
        <f>IFERROR(Levels!AC55,0)</f>
        <v>0</v>
      </c>
      <c r="G55" s="36">
        <f>IFERROR(Levels!AD55,0)</f>
        <v>0</v>
      </c>
      <c r="H55" s="36">
        <f>IFERROR(Levels!AE55,0)</f>
        <v>0</v>
      </c>
      <c r="I55" s="36">
        <f>IFERROR(Levels!AF55,0)</f>
        <v>0</v>
      </c>
      <c r="J55" s="36">
        <f>IFERROR(Levels!AG55,0)</f>
        <v>0</v>
      </c>
      <c r="K55" s="31">
        <f>IF(B55&gt;0,'2012-2013'!C54,0)</f>
        <v>0</v>
      </c>
      <c r="L55" s="32">
        <f>IF(C55&gt;0,'2012-2013'!AW54,0)</f>
        <v>0</v>
      </c>
      <c r="M55" s="32">
        <f>IF(D55&gt;0,'2013-2014'!AW54,0)</f>
        <v>0</v>
      </c>
      <c r="N55" s="32">
        <f>IF(E55&gt;0,'2014-2015'!AW54,0)</f>
        <v>0</v>
      </c>
      <c r="O55" s="33">
        <f>IF('2015-2016'!F54=1,'2015-2016'!AW54,0)</f>
        <v>0</v>
      </c>
      <c r="P55" s="31">
        <f>IF(B55&gt;0,'2012-2013'!C54,0)</f>
        <v>0</v>
      </c>
      <c r="Q55" s="32">
        <f>IF(C55&gt;0,'2012-2013'!AX54,0)</f>
        <v>0</v>
      </c>
      <c r="R55" s="32">
        <f>IF(D55&gt;0,'2013-2014'!AX54,0)</f>
        <v>0</v>
      </c>
      <c r="S55" s="32">
        <f>IF(E55&gt;0,'2014-2015'!AX54,0)</f>
        <v>0</v>
      </c>
      <c r="T55" s="33">
        <f>IF('2015-2016'!F54=1,'2015-2016'!AX54,0)</f>
        <v>0</v>
      </c>
    </row>
    <row r="56" spans="1:20" x14ac:dyDescent="0.25">
      <c r="A56" s="16">
        <f>Levels!B56</f>
        <v>0</v>
      </c>
      <c r="B56" s="34">
        <f>Levels!D56</f>
        <v>0</v>
      </c>
      <c r="C56" s="23">
        <f>Levels!E56</f>
        <v>0</v>
      </c>
      <c r="D56" s="23">
        <f>Levels!F56</f>
        <v>0</v>
      </c>
      <c r="E56" s="42">
        <f>Levels!G56</f>
        <v>0</v>
      </c>
      <c r="F56" s="36">
        <f>IFERROR(Levels!AC56,0)</f>
        <v>0</v>
      </c>
      <c r="G56" s="36">
        <f>IFERROR(Levels!AD56,0)</f>
        <v>0</v>
      </c>
      <c r="H56" s="36">
        <f>IFERROR(Levels!AE56,0)</f>
        <v>0</v>
      </c>
      <c r="I56" s="36">
        <f>IFERROR(Levels!AF56,0)</f>
        <v>0</v>
      </c>
      <c r="J56" s="36">
        <f>IFERROR(Levels!AG56,0)</f>
        <v>0</v>
      </c>
      <c r="K56" s="31">
        <f>IF(B56&gt;0,'2012-2013'!C55,0)</f>
        <v>0</v>
      </c>
      <c r="L56" s="32">
        <f>IF(C56&gt;0,'2012-2013'!AW55,0)</f>
        <v>0</v>
      </c>
      <c r="M56" s="32">
        <f>IF(D56&gt;0,'2013-2014'!AW55,0)</f>
        <v>0</v>
      </c>
      <c r="N56" s="32">
        <f>IF(E56&gt;0,'2014-2015'!AW55,0)</f>
        <v>0</v>
      </c>
      <c r="O56" s="33">
        <f>IF('2015-2016'!F55=1,'2015-2016'!AW55,0)</f>
        <v>0</v>
      </c>
      <c r="P56" s="31">
        <f>IF(B56&gt;0,'2012-2013'!C55,0)</f>
        <v>0</v>
      </c>
      <c r="Q56" s="32">
        <f>IF(C56&gt;0,'2012-2013'!AX55,0)</f>
        <v>0</v>
      </c>
      <c r="R56" s="32">
        <f>IF(D56&gt;0,'2013-2014'!AX55,0)</f>
        <v>0</v>
      </c>
      <c r="S56" s="32">
        <f>IF(E56&gt;0,'2014-2015'!AX55,0)</f>
        <v>0</v>
      </c>
      <c r="T56" s="33">
        <f>IF('2015-2016'!F55=1,'2015-2016'!AX55,0)</f>
        <v>0</v>
      </c>
    </row>
    <row r="57" spans="1:20" x14ac:dyDescent="0.25">
      <c r="A57" s="16">
        <f>Levels!B57</f>
        <v>0</v>
      </c>
      <c r="B57" s="34">
        <f>Levels!D57</f>
        <v>0</v>
      </c>
      <c r="C57" s="23">
        <f>Levels!E57</f>
        <v>0</v>
      </c>
      <c r="D57" s="23">
        <f>Levels!F57</f>
        <v>0</v>
      </c>
      <c r="E57" s="42">
        <f>Levels!G57</f>
        <v>0</v>
      </c>
      <c r="F57" s="36">
        <f>IFERROR(Levels!AC57,0)</f>
        <v>0</v>
      </c>
      <c r="G57" s="36">
        <f>IFERROR(Levels!AD57,0)</f>
        <v>0</v>
      </c>
      <c r="H57" s="36">
        <f>IFERROR(Levels!AE57,0)</f>
        <v>0</v>
      </c>
      <c r="I57" s="36">
        <f>IFERROR(Levels!AF57,0)</f>
        <v>0</v>
      </c>
      <c r="J57" s="36">
        <f>IFERROR(Levels!AG57,0)</f>
        <v>0</v>
      </c>
      <c r="K57" s="31">
        <f>IF(B57&gt;0,'2012-2013'!C56,0)</f>
        <v>0</v>
      </c>
      <c r="L57" s="32">
        <f>IF(C57&gt;0,'2012-2013'!AW56,0)</f>
        <v>0</v>
      </c>
      <c r="M57" s="32">
        <f>IF(D57&gt;0,'2013-2014'!AW56,0)</f>
        <v>0</v>
      </c>
      <c r="N57" s="32">
        <f>IF(E57&gt;0,'2014-2015'!AW56,0)</f>
        <v>0</v>
      </c>
      <c r="O57" s="33">
        <f>IF('2015-2016'!F56=1,'2015-2016'!AW56,0)</f>
        <v>0</v>
      </c>
      <c r="P57" s="31">
        <f>IF(B57&gt;0,'2012-2013'!C56,0)</f>
        <v>0</v>
      </c>
      <c r="Q57" s="32">
        <f>IF(C57&gt;0,'2012-2013'!AX56,0)</f>
        <v>0</v>
      </c>
      <c r="R57" s="32">
        <f>IF(D57&gt;0,'2013-2014'!AX56,0)</f>
        <v>0</v>
      </c>
      <c r="S57" s="32">
        <f>IF(E57&gt;0,'2014-2015'!AX56,0)</f>
        <v>0</v>
      </c>
      <c r="T57" s="33">
        <f>IF('2015-2016'!F56=1,'2015-2016'!AX56,0)</f>
        <v>0</v>
      </c>
    </row>
    <row r="58" spans="1:20" x14ac:dyDescent="0.25">
      <c r="A58" s="16">
        <f>Levels!B58</f>
        <v>0</v>
      </c>
      <c r="B58" s="34">
        <f>Levels!D58</f>
        <v>0</v>
      </c>
      <c r="C58" s="23">
        <f>Levels!E58</f>
        <v>0</v>
      </c>
      <c r="D58" s="23">
        <f>Levels!F58</f>
        <v>0</v>
      </c>
      <c r="E58" s="42">
        <f>Levels!G58</f>
        <v>0</v>
      </c>
      <c r="F58" s="36">
        <f>IFERROR(Levels!AC58,0)</f>
        <v>0</v>
      </c>
      <c r="G58" s="36">
        <f>IFERROR(Levels!AD58,0)</f>
        <v>0</v>
      </c>
      <c r="H58" s="36">
        <f>IFERROR(Levels!AE58,0)</f>
        <v>0</v>
      </c>
      <c r="I58" s="36">
        <f>IFERROR(Levels!AF58,0)</f>
        <v>0</v>
      </c>
      <c r="J58" s="36">
        <f>IFERROR(Levels!AG58,0)</f>
        <v>0</v>
      </c>
      <c r="K58" s="31">
        <f>IF(B58&gt;0,'2012-2013'!C57,0)</f>
        <v>0</v>
      </c>
      <c r="L58" s="32">
        <f>IF(C58&gt;0,'2012-2013'!AW57,0)</f>
        <v>0</v>
      </c>
      <c r="M58" s="32">
        <f>IF(D58&gt;0,'2013-2014'!AW57,0)</f>
        <v>0</v>
      </c>
      <c r="N58" s="32">
        <f>IF(E58&gt;0,'2014-2015'!AW57,0)</f>
        <v>0</v>
      </c>
      <c r="O58" s="33">
        <f>IF('2015-2016'!F57=1,'2015-2016'!AW57,0)</f>
        <v>0</v>
      </c>
      <c r="P58" s="31">
        <f>IF(B58&gt;0,'2012-2013'!C57,0)</f>
        <v>0</v>
      </c>
      <c r="Q58" s="32">
        <f>IF(C58&gt;0,'2012-2013'!AX57,0)</f>
        <v>0</v>
      </c>
      <c r="R58" s="32">
        <f>IF(D58&gt;0,'2013-2014'!AX57,0)</f>
        <v>0</v>
      </c>
      <c r="S58" s="32">
        <f>IF(E58&gt;0,'2014-2015'!AX57,0)</f>
        <v>0</v>
      </c>
      <c r="T58" s="33">
        <f>IF('2015-2016'!F57=1,'2015-2016'!AX57,0)</f>
        <v>0</v>
      </c>
    </row>
    <row r="59" spans="1:20" x14ac:dyDescent="0.25">
      <c r="A59" s="16">
        <f>Levels!B59</f>
        <v>0</v>
      </c>
      <c r="B59" s="34">
        <f>Levels!D59</f>
        <v>0</v>
      </c>
      <c r="C59" s="23">
        <f>Levels!E59</f>
        <v>0</v>
      </c>
      <c r="D59" s="23">
        <f>Levels!F59</f>
        <v>0</v>
      </c>
      <c r="E59" s="42">
        <f>Levels!G59</f>
        <v>0</v>
      </c>
      <c r="F59" s="36">
        <f>IFERROR(Levels!AC59,0)</f>
        <v>0</v>
      </c>
      <c r="G59" s="36">
        <f>IFERROR(Levels!AD59,0)</f>
        <v>0</v>
      </c>
      <c r="H59" s="36">
        <f>IFERROR(Levels!AE59,0)</f>
        <v>0</v>
      </c>
      <c r="I59" s="36">
        <f>IFERROR(Levels!AF59,0)</f>
        <v>0</v>
      </c>
      <c r="J59" s="36">
        <f>IFERROR(Levels!AG59,0)</f>
        <v>0</v>
      </c>
      <c r="K59" s="31">
        <f>IF(B59&gt;0,'2012-2013'!C58,0)</f>
        <v>0</v>
      </c>
      <c r="L59" s="32">
        <f>IF(C59&gt;0,'2012-2013'!AW58,0)</f>
        <v>0</v>
      </c>
      <c r="M59" s="32">
        <f>IF(D59&gt;0,'2013-2014'!AW58,0)</f>
        <v>0</v>
      </c>
      <c r="N59" s="32">
        <f>IF(E59&gt;0,'2014-2015'!AW58,0)</f>
        <v>0</v>
      </c>
      <c r="O59" s="33">
        <f>IF('2015-2016'!F58=1,'2015-2016'!AW58,0)</f>
        <v>0</v>
      </c>
      <c r="P59" s="31">
        <f>IF(B59&gt;0,'2012-2013'!C58,0)</f>
        <v>0</v>
      </c>
      <c r="Q59" s="32">
        <f>IF(C59&gt;0,'2012-2013'!AX58,0)</f>
        <v>0</v>
      </c>
      <c r="R59" s="32">
        <f>IF(D59&gt;0,'2013-2014'!AX58,0)</f>
        <v>0</v>
      </c>
      <c r="S59" s="32">
        <f>IF(E59&gt;0,'2014-2015'!AX58,0)</f>
        <v>0</v>
      </c>
      <c r="T59" s="33">
        <f>IF('2015-2016'!F58=1,'2015-2016'!AX58,0)</f>
        <v>0</v>
      </c>
    </row>
    <row r="60" spans="1:20" x14ac:dyDescent="0.25">
      <c r="A60" s="16">
        <f>Levels!B60</f>
        <v>0</v>
      </c>
      <c r="B60" s="34">
        <f>Levels!D60</f>
        <v>0</v>
      </c>
      <c r="C60" s="23">
        <f>Levels!E60</f>
        <v>0</v>
      </c>
      <c r="D60" s="23">
        <f>Levels!F60</f>
        <v>0</v>
      </c>
      <c r="E60" s="42">
        <f>Levels!G60</f>
        <v>0</v>
      </c>
      <c r="F60" s="36">
        <f>IFERROR(Levels!AC60,0)</f>
        <v>0</v>
      </c>
      <c r="G60" s="36">
        <f>IFERROR(Levels!AD60,0)</f>
        <v>0</v>
      </c>
      <c r="H60" s="36">
        <f>IFERROR(Levels!AE60,0)</f>
        <v>0</v>
      </c>
      <c r="I60" s="36">
        <f>IFERROR(Levels!AF60,0)</f>
        <v>0</v>
      </c>
      <c r="J60" s="36">
        <f>IFERROR(Levels!AG60,0)</f>
        <v>0</v>
      </c>
      <c r="K60" s="31">
        <f>IF(B60&gt;0,'2012-2013'!C59,0)</f>
        <v>0</v>
      </c>
      <c r="L60" s="32">
        <f>IF(C60&gt;0,'2012-2013'!AW59,0)</f>
        <v>0</v>
      </c>
      <c r="M60" s="32">
        <f>IF(D60&gt;0,'2013-2014'!AW59,0)</f>
        <v>0</v>
      </c>
      <c r="N60" s="32">
        <f>IF(E60&gt;0,'2014-2015'!AW59,0)</f>
        <v>0</v>
      </c>
      <c r="O60" s="33">
        <f>IF('2015-2016'!F59=1,'2015-2016'!AW59,0)</f>
        <v>0</v>
      </c>
      <c r="P60" s="31">
        <f>IF(B60&gt;0,'2012-2013'!C59,0)</f>
        <v>0</v>
      </c>
      <c r="Q60" s="32">
        <f>IF(C60&gt;0,'2012-2013'!AX59,0)</f>
        <v>0</v>
      </c>
      <c r="R60" s="32">
        <f>IF(D60&gt;0,'2013-2014'!AX59,0)</f>
        <v>0</v>
      </c>
      <c r="S60" s="32">
        <f>IF(E60&gt;0,'2014-2015'!AX59,0)</f>
        <v>0</v>
      </c>
      <c r="T60" s="33">
        <f>IF('2015-2016'!F59=1,'2015-2016'!AX59,0)</f>
        <v>0</v>
      </c>
    </row>
    <row r="61" spans="1:20" x14ac:dyDescent="0.25">
      <c r="A61" s="16">
        <f>Levels!B61</f>
        <v>0</v>
      </c>
      <c r="B61" s="34">
        <f>Levels!D61</f>
        <v>0</v>
      </c>
      <c r="C61" s="23">
        <f>Levels!E61</f>
        <v>0</v>
      </c>
      <c r="D61" s="23">
        <f>Levels!F61</f>
        <v>0</v>
      </c>
      <c r="E61" s="42">
        <f>Levels!G61</f>
        <v>0</v>
      </c>
      <c r="F61" s="36">
        <f>IFERROR(Levels!AC61,0)</f>
        <v>0</v>
      </c>
      <c r="G61" s="36">
        <f>IFERROR(Levels!AD61,0)</f>
        <v>0</v>
      </c>
      <c r="H61" s="36">
        <f>IFERROR(Levels!AE61,0)</f>
        <v>0</v>
      </c>
      <c r="I61" s="36">
        <f>IFERROR(Levels!AF61,0)</f>
        <v>0</v>
      </c>
      <c r="J61" s="36">
        <f>IFERROR(Levels!AG61,0)</f>
        <v>0</v>
      </c>
      <c r="K61" s="31">
        <f>IF(B61&gt;0,'2012-2013'!C60,0)</f>
        <v>0</v>
      </c>
      <c r="L61" s="32">
        <f>IF(C61&gt;0,'2012-2013'!AW60,0)</f>
        <v>0</v>
      </c>
      <c r="M61" s="32">
        <f>IF(D61&gt;0,'2013-2014'!AW60,0)</f>
        <v>0</v>
      </c>
      <c r="N61" s="32">
        <f>IF(E61&gt;0,'2014-2015'!AW60,0)</f>
        <v>0</v>
      </c>
      <c r="O61" s="33">
        <f>IF('2015-2016'!F60=1,'2015-2016'!AW60,0)</f>
        <v>0</v>
      </c>
      <c r="P61" s="31">
        <f>IF(B61&gt;0,'2012-2013'!C60,0)</f>
        <v>0</v>
      </c>
      <c r="Q61" s="32">
        <f>IF(C61&gt;0,'2012-2013'!AX60,0)</f>
        <v>0</v>
      </c>
      <c r="R61" s="32">
        <f>IF(D61&gt;0,'2013-2014'!AX60,0)</f>
        <v>0</v>
      </c>
      <c r="S61" s="32">
        <f>IF(E61&gt;0,'2014-2015'!AX60,0)</f>
        <v>0</v>
      </c>
      <c r="T61" s="33">
        <f>IF('2015-2016'!F60=1,'2015-2016'!AX60,0)</f>
        <v>0</v>
      </c>
    </row>
    <row r="62" spans="1:20" x14ac:dyDescent="0.25">
      <c r="A62" s="16">
        <f>Levels!B62</f>
        <v>0</v>
      </c>
      <c r="B62" s="34">
        <f>Levels!D62</f>
        <v>0</v>
      </c>
      <c r="C62" s="23">
        <f>Levels!E62</f>
        <v>0</v>
      </c>
      <c r="D62" s="23">
        <f>Levels!F62</f>
        <v>0</v>
      </c>
      <c r="E62" s="42">
        <f>Levels!G62</f>
        <v>0</v>
      </c>
      <c r="F62" s="36">
        <f>IFERROR(Levels!AC62,0)</f>
        <v>0</v>
      </c>
      <c r="G62" s="36">
        <f>IFERROR(Levels!AD62,0)</f>
        <v>0</v>
      </c>
      <c r="H62" s="36">
        <f>IFERROR(Levels!AE62,0)</f>
        <v>0</v>
      </c>
      <c r="I62" s="36">
        <f>IFERROR(Levels!AF62,0)</f>
        <v>0</v>
      </c>
      <c r="J62" s="36">
        <f>IFERROR(Levels!AG62,0)</f>
        <v>0</v>
      </c>
      <c r="K62" s="31">
        <f>IF(B62&gt;0,'2012-2013'!C61,0)</f>
        <v>0</v>
      </c>
      <c r="L62" s="32">
        <f>IF(C62&gt;0,'2012-2013'!AW61,0)</f>
        <v>0</v>
      </c>
      <c r="M62" s="32">
        <f>IF(D62&gt;0,'2013-2014'!AW61,0)</f>
        <v>0</v>
      </c>
      <c r="N62" s="32">
        <f>IF(E62&gt;0,'2014-2015'!AW61,0)</f>
        <v>0</v>
      </c>
      <c r="O62" s="33">
        <f>IF('2015-2016'!F61=1,'2015-2016'!AW61,0)</f>
        <v>0</v>
      </c>
      <c r="P62" s="31">
        <f>IF(B62&gt;0,'2012-2013'!C61,0)</f>
        <v>0</v>
      </c>
      <c r="Q62" s="32">
        <f>IF(C62&gt;0,'2012-2013'!AX61,0)</f>
        <v>0</v>
      </c>
      <c r="R62" s="32">
        <f>IF(D62&gt;0,'2013-2014'!AX61,0)</f>
        <v>0</v>
      </c>
      <c r="S62" s="32">
        <f>IF(E62&gt;0,'2014-2015'!AX61,0)</f>
        <v>0</v>
      </c>
      <c r="T62" s="33">
        <f>IF('2015-2016'!F61=1,'2015-2016'!AX61,0)</f>
        <v>0</v>
      </c>
    </row>
    <row r="63" spans="1:20" x14ac:dyDescent="0.25">
      <c r="A63" s="16">
        <f>Levels!B63</f>
        <v>0</v>
      </c>
      <c r="B63" s="34">
        <f>Levels!D63</f>
        <v>0</v>
      </c>
      <c r="C63" s="23">
        <f>Levels!E63</f>
        <v>0</v>
      </c>
      <c r="D63" s="23">
        <f>Levels!F63</f>
        <v>0</v>
      </c>
      <c r="E63" s="42">
        <f>Levels!G63</f>
        <v>0</v>
      </c>
      <c r="F63" s="36">
        <f>IFERROR(Levels!AC63,0)</f>
        <v>0</v>
      </c>
      <c r="G63" s="36">
        <f>IFERROR(Levels!AD63,0)</f>
        <v>0</v>
      </c>
      <c r="H63" s="36">
        <f>IFERROR(Levels!AE63,0)</f>
        <v>0</v>
      </c>
      <c r="I63" s="36">
        <f>IFERROR(Levels!AF63,0)</f>
        <v>0</v>
      </c>
      <c r="J63" s="36">
        <f>IFERROR(Levels!AG63,0)</f>
        <v>0</v>
      </c>
      <c r="K63" s="31">
        <f>IF(B63&gt;0,'2012-2013'!C62,0)</f>
        <v>0</v>
      </c>
      <c r="L63" s="32">
        <f>IF(C63&gt;0,'2012-2013'!AW62,0)</f>
        <v>0</v>
      </c>
      <c r="M63" s="32">
        <f>IF(D63&gt;0,'2013-2014'!AW62,0)</f>
        <v>0</v>
      </c>
      <c r="N63" s="32">
        <f>IF(E63&gt;0,'2014-2015'!AW62,0)</f>
        <v>0</v>
      </c>
      <c r="O63" s="33">
        <f>IF('2015-2016'!F62=1,'2015-2016'!AW62,0)</f>
        <v>0</v>
      </c>
      <c r="P63" s="31">
        <f>IF(B63&gt;0,'2012-2013'!C62,0)</f>
        <v>0</v>
      </c>
      <c r="Q63" s="32">
        <f>IF(C63&gt;0,'2012-2013'!AX62,0)</f>
        <v>0</v>
      </c>
      <c r="R63" s="32">
        <f>IF(D63&gt;0,'2013-2014'!AX62,0)</f>
        <v>0</v>
      </c>
      <c r="S63" s="32">
        <f>IF(E63&gt;0,'2014-2015'!AX62,0)</f>
        <v>0</v>
      </c>
      <c r="T63" s="33">
        <f>IF('2015-2016'!F62=1,'2015-2016'!AX62,0)</f>
        <v>0</v>
      </c>
    </row>
    <row r="64" spans="1:20" x14ac:dyDescent="0.25">
      <c r="A64" s="16">
        <f>Levels!B64</f>
        <v>0</v>
      </c>
      <c r="B64" s="34">
        <f>Levels!D64</f>
        <v>0</v>
      </c>
      <c r="C64" s="23">
        <f>Levels!E64</f>
        <v>0</v>
      </c>
      <c r="D64" s="23">
        <f>Levels!F64</f>
        <v>0</v>
      </c>
      <c r="E64" s="42">
        <f>Levels!G64</f>
        <v>0</v>
      </c>
      <c r="F64" s="36">
        <f>IFERROR(Levels!AC64,0)</f>
        <v>0</v>
      </c>
      <c r="G64" s="36">
        <f>IFERROR(Levels!AD64,0)</f>
        <v>0</v>
      </c>
      <c r="H64" s="36">
        <f>IFERROR(Levels!AE64,0)</f>
        <v>0</v>
      </c>
      <c r="I64" s="36">
        <f>IFERROR(Levels!AF64,0)</f>
        <v>0</v>
      </c>
      <c r="J64" s="36">
        <f>IFERROR(Levels!AG64,0)</f>
        <v>0</v>
      </c>
      <c r="K64" s="31">
        <f>IF(B64&gt;0,'2012-2013'!C63,0)</f>
        <v>0</v>
      </c>
      <c r="L64" s="32">
        <f>IF(C64&gt;0,'2012-2013'!AW63,0)</f>
        <v>0</v>
      </c>
      <c r="M64" s="32">
        <f>IF(D64&gt;0,'2013-2014'!AW63,0)</f>
        <v>0</v>
      </c>
      <c r="N64" s="32">
        <f>IF(E64&gt;0,'2014-2015'!AW63,0)</f>
        <v>0</v>
      </c>
      <c r="O64" s="33">
        <f>IF('2015-2016'!F63=1,'2015-2016'!AW63,0)</f>
        <v>0</v>
      </c>
      <c r="P64" s="31">
        <f>IF(B64&gt;0,'2012-2013'!C63,0)</f>
        <v>0</v>
      </c>
      <c r="Q64" s="32">
        <f>IF(C64&gt;0,'2012-2013'!AX63,0)</f>
        <v>0</v>
      </c>
      <c r="R64" s="32">
        <f>IF(D64&gt;0,'2013-2014'!AX63,0)</f>
        <v>0</v>
      </c>
      <c r="S64" s="32">
        <f>IF(E64&gt;0,'2014-2015'!AX63,0)</f>
        <v>0</v>
      </c>
      <c r="T64" s="33">
        <f>IF('2015-2016'!F63=1,'2015-2016'!AX63,0)</f>
        <v>0</v>
      </c>
    </row>
    <row r="65" spans="1:20" x14ac:dyDescent="0.25">
      <c r="A65" s="16">
        <f>Levels!B65</f>
        <v>0</v>
      </c>
      <c r="B65" s="34">
        <f>Levels!D65</f>
        <v>0</v>
      </c>
      <c r="C65" s="23">
        <f>Levels!E65</f>
        <v>0</v>
      </c>
      <c r="D65" s="23">
        <f>Levels!F65</f>
        <v>0</v>
      </c>
      <c r="E65" s="42">
        <f>Levels!G65</f>
        <v>0</v>
      </c>
      <c r="F65" s="36">
        <f>IFERROR(Levels!AC65,0)</f>
        <v>0</v>
      </c>
      <c r="G65" s="36">
        <f>IFERROR(Levels!AD65,0)</f>
        <v>0</v>
      </c>
      <c r="H65" s="36">
        <f>IFERROR(Levels!AE65,0)</f>
        <v>0</v>
      </c>
      <c r="I65" s="36">
        <f>IFERROR(Levels!AF65,0)</f>
        <v>0</v>
      </c>
      <c r="J65" s="36">
        <f>IFERROR(Levels!AG65,0)</f>
        <v>0</v>
      </c>
      <c r="K65" s="31">
        <f>IF(B65&gt;0,'2012-2013'!C64,0)</f>
        <v>0</v>
      </c>
      <c r="L65" s="32">
        <f>IF(C65&gt;0,'2012-2013'!AW64,0)</f>
        <v>0</v>
      </c>
      <c r="M65" s="32">
        <f>IF(D65&gt;0,'2013-2014'!AW64,0)</f>
        <v>0</v>
      </c>
      <c r="N65" s="32">
        <f>IF(E65&gt;0,'2014-2015'!AW64,0)</f>
        <v>0</v>
      </c>
      <c r="O65" s="33">
        <f>IF('2015-2016'!F64=1,'2015-2016'!AW64,0)</f>
        <v>0</v>
      </c>
      <c r="P65" s="31">
        <f>IF(B65&gt;0,'2012-2013'!C64,0)</f>
        <v>0</v>
      </c>
      <c r="Q65" s="32">
        <f>IF(C65&gt;0,'2012-2013'!AX64,0)</f>
        <v>0</v>
      </c>
      <c r="R65" s="32">
        <f>IF(D65&gt;0,'2013-2014'!AX64,0)</f>
        <v>0</v>
      </c>
      <c r="S65" s="32">
        <f>IF(E65&gt;0,'2014-2015'!AX64,0)</f>
        <v>0</v>
      </c>
      <c r="T65" s="33">
        <f>IF('2015-2016'!F64=1,'2015-2016'!AX64,0)</f>
        <v>0</v>
      </c>
    </row>
    <row r="66" spans="1:20" x14ac:dyDescent="0.25">
      <c r="A66" s="16">
        <f>Levels!B66</f>
        <v>0</v>
      </c>
      <c r="B66" s="34">
        <f>Levels!D66</f>
        <v>0</v>
      </c>
      <c r="C66" s="23">
        <f>Levels!E66</f>
        <v>0</v>
      </c>
      <c r="D66" s="23">
        <f>Levels!F66</f>
        <v>0</v>
      </c>
      <c r="E66" s="42">
        <f>Levels!G66</f>
        <v>0</v>
      </c>
      <c r="F66" s="36">
        <f>IFERROR(Levels!AC66,0)</f>
        <v>0</v>
      </c>
      <c r="G66" s="36">
        <f>IFERROR(Levels!AD66,0)</f>
        <v>0</v>
      </c>
      <c r="H66" s="36">
        <f>IFERROR(Levels!AE66,0)</f>
        <v>0</v>
      </c>
      <c r="I66" s="36">
        <f>IFERROR(Levels!AF66,0)</f>
        <v>0</v>
      </c>
      <c r="J66" s="36">
        <f>IFERROR(Levels!AG66,0)</f>
        <v>0</v>
      </c>
      <c r="K66" s="31">
        <f>IF(B66&gt;0,'2012-2013'!C65,0)</f>
        <v>0</v>
      </c>
      <c r="L66" s="32">
        <f>IF(C66&gt;0,'2012-2013'!AW65,0)</f>
        <v>0</v>
      </c>
      <c r="M66" s="32">
        <f>IF(D66&gt;0,'2013-2014'!AW65,0)</f>
        <v>0</v>
      </c>
      <c r="N66" s="32">
        <f>IF(E66&gt;0,'2014-2015'!AW65,0)</f>
        <v>0</v>
      </c>
      <c r="O66" s="33">
        <f>IF('2015-2016'!F65=1,'2015-2016'!AW65,0)</f>
        <v>0</v>
      </c>
      <c r="P66" s="31">
        <f>IF(B66&gt;0,'2012-2013'!C65,0)</f>
        <v>0</v>
      </c>
      <c r="Q66" s="32">
        <f>IF(C66&gt;0,'2012-2013'!AX65,0)</f>
        <v>0</v>
      </c>
      <c r="R66" s="32">
        <f>IF(D66&gt;0,'2013-2014'!AX65,0)</f>
        <v>0</v>
      </c>
      <c r="S66" s="32">
        <f>IF(E66&gt;0,'2014-2015'!AX65,0)</f>
        <v>0</v>
      </c>
      <c r="T66" s="33">
        <f>IF('2015-2016'!F65=1,'2015-2016'!AX65,0)</f>
        <v>0</v>
      </c>
    </row>
    <row r="67" spans="1:20" x14ac:dyDescent="0.25">
      <c r="A67" s="16">
        <f>Levels!B67</f>
        <v>0</v>
      </c>
      <c r="B67" s="34">
        <f>Levels!D67</f>
        <v>0</v>
      </c>
      <c r="C67" s="23">
        <f>Levels!E67</f>
        <v>0</v>
      </c>
      <c r="D67" s="23">
        <f>Levels!F67</f>
        <v>0</v>
      </c>
      <c r="E67" s="42">
        <f>Levels!G67</f>
        <v>0</v>
      </c>
      <c r="F67" s="36">
        <f>IFERROR(Levels!AC67,0)</f>
        <v>0</v>
      </c>
      <c r="G67" s="36">
        <f>IFERROR(Levels!AD67,0)</f>
        <v>0</v>
      </c>
      <c r="H67" s="36">
        <f>IFERROR(Levels!AE67,0)</f>
        <v>0</v>
      </c>
      <c r="I67" s="36">
        <f>IFERROR(Levels!AF67,0)</f>
        <v>0</v>
      </c>
      <c r="J67" s="36">
        <f>IFERROR(Levels!AG67,0)</f>
        <v>0</v>
      </c>
      <c r="K67" s="31">
        <f>IF(B67&gt;0,'2012-2013'!C66,0)</f>
        <v>0</v>
      </c>
      <c r="L67" s="32">
        <f>IF(C67&gt;0,'2012-2013'!AW66,0)</f>
        <v>0</v>
      </c>
      <c r="M67" s="32">
        <f>IF(D67&gt;0,'2013-2014'!AW66,0)</f>
        <v>0</v>
      </c>
      <c r="N67" s="32">
        <f>IF(E67&gt;0,'2014-2015'!AW66,0)</f>
        <v>0</v>
      </c>
      <c r="O67" s="33">
        <f>IF('2015-2016'!F66=1,'2015-2016'!AW66,0)</f>
        <v>0</v>
      </c>
      <c r="P67" s="31">
        <f>IF(B67&gt;0,'2012-2013'!C66,0)</f>
        <v>0</v>
      </c>
      <c r="Q67" s="32">
        <f>IF(C67&gt;0,'2012-2013'!AX66,0)</f>
        <v>0</v>
      </c>
      <c r="R67" s="32">
        <f>IF(D67&gt;0,'2013-2014'!AX66,0)</f>
        <v>0</v>
      </c>
      <c r="S67" s="32">
        <f>IF(E67&gt;0,'2014-2015'!AX66,0)</f>
        <v>0</v>
      </c>
      <c r="T67" s="33">
        <f>IF('2015-2016'!F66=1,'2015-2016'!AX66,0)</f>
        <v>0</v>
      </c>
    </row>
    <row r="68" spans="1:20" x14ac:dyDescent="0.25">
      <c r="A68" s="16">
        <f>Levels!B68</f>
        <v>0</v>
      </c>
      <c r="B68" s="34">
        <f>Levels!D68</f>
        <v>0</v>
      </c>
      <c r="C68" s="23">
        <f>Levels!E68</f>
        <v>0</v>
      </c>
      <c r="D68" s="23">
        <f>Levels!F68</f>
        <v>0</v>
      </c>
      <c r="E68" s="42">
        <f>Levels!G68</f>
        <v>0</v>
      </c>
      <c r="F68" s="36">
        <f>IFERROR(Levels!AC68,0)</f>
        <v>0</v>
      </c>
      <c r="G68" s="36">
        <f>IFERROR(Levels!AD68,0)</f>
        <v>0</v>
      </c>
      <c r="H68" s="36">
        <f>IFERROR(Levels!AE68,0)</f>
        <v>0</v>
      </c>
      <c r="I68" s="36">
        <f>IFERROR(Levels!AF68,0)</f>
        <v>0</v>
      </c>
      <c r="J68" s="36">
        <f>IFERROR(Levels!AG68,0)</f>
        <v>0</v>
      </c>
      <c r="K68" s="31">
        <f>IF(B68&gt;0,'2012-2013'!C67,0)</f>
        <v>0</v>
      </c>
      <c r="L68" s="32">
        <f>IF(C68&gt;0,'2012-2013'!AW67,0)</f>
        <v>0</v>
      </c>
      <c r="M68" s="32">
        <f>IF(D68&gt;0,'2013-2014'!AW67,0)</f>
        <v>0</v>
      </c>
      <c r="N68" s="32">
        <f>IF(E68&gt;0,'2014-2015'!AW67,0)</f>
        <v>0</v>
      </c>
      <c r="O68" s="33">
        <f>IF('2015-2016'!F67=1,'2015-2016'!AW67,0)</f>
        <v>0</v>
      </c>
      <c r="P68" s="31">
        <f>IF(B68&gt;0,'2012-2013'!C67,0)</f>
        <v>0</v>
      </c>
      <c r="Q68" s="32">
        <f>IF(C68&gt;0,'2012-2013'!AX67,0)</f>
        <v>0</v>
      </c>
      <c r="R68" s="32">
        <f>IF(D68&gt;0,'2013-2014'!AX67,0)</f>
        <v>0</v>
      </c>
      <c r="S68" s="32">
        <f>IF(E68&gt;0,'2014-2015'!AX67,0)</f>
        <v>0</v>
      </c>
      <c r="T68" s="33">
        <f>IF('2015-2016'!F67=1,'2015-2016'!AX67,0)</f>
        <v>0</v>
      </c>
    </row>
    <row r="69" spans="1:20" x14ac:dyDescent="0.25">
      <c r="A69" s="16">
        <f>Levels!B69</f>
        <v>0</v>
      </c>
      <c r="B69" s="34">
        <f>Levels!D69</f>
        <v>0</v>
      </c>
      <c r="C69" s="23">
        <f>Levels!E69</f>
        <v>0</v>
      </c>
      <c r="D69" s="23">
        <f>Levels!F69</f>
        <v>0</v>
      </c>
      <c r="E69" s="42">
        <f>Levels!G69</f>
        <v>0</v>
      </c>
      <c r="F69" s="36">
        <f>IFERROR(Levels!AC69,0)</f>
        <v>0</v>
      </c>
      <c r="G69" s="36">
        <f>IFERROR(Levels!AD69,0)</f>
        <v>0</v>
      </c>
      <c r="H69" s="36">
        <f>IFERROR(Levels!AE69,0)</f>
        <v>0</v>
      </c>
      <c r="I69" s="36">
        <f>IFERROR(Levels!AF69,0)</f>
        <v>0</v>
      </c>
      <c r="J69" s="36">
        <f>IFERROR(Levels!AG69,0)</f>
        <v>0</v>
      </c>
      <c r="K69" s="31">
        <f>IF(B69&gt;0,'2012-2013'!C68,0)</f>
        <v>0</v>
      </c>
      <c r="L69" s="32">
        <f>IF(C69&gt;0,'2012-2013'!AW68,0)</f>
        <v>0</v>
      </c>
      <c r="M69" s="32">
        <f>IF(D69&gt;0,'2013-2014'!AW68,0)</f>
        <v>0</v>
      </c>
      <c r="N69" s="32">
        <f>IF(E69&gt;0,'2014-2015'!AW68,0)</f>
        <v>0</v>
      </c>
      <c r="O69" s="33">
        <f>IF('2015-2016'!F68=1,'2015-2016'!AW68,0)</f>
        <v>0</v>
      </c>
      <c r="P69" s="31">
        <f>IF(B69&gt;0,'2012-2013'!C68,0)</f>
        <v>0</v>
      </c>
      <c r="Q69" s="32">
        <f>IF(C69&gt;0,'2012-2013'!AX68,0)</f>
        <v>0</v>
      </c>
      <c r="R69" s="32">
        <f>IF(D69&gt;0,'2013-2014'!AX68,0)</f>
        <v>0</v>
      </c>
      <c r="S69" s="32">
        <f>IF(E69&gt;0,'2014-2015'!AX68,0)</f>
        <v>0</v>
      </c>
      <c r="T69" s="33">
        <f>IF('2015-2016'!F68=1,'2015-2016'!AX68,0)</f>
        <v>0</v>
      </c>
    </row>
    <row r="70" spans="1:20" x14ac:dyDescent="0.25">
      <c r="A70" s="16">
        <f>Levels!B70</f>
        <v>0</v>
      </c>
      <c r="B70" s="34">
        <f>Levels!D70</f>
        <v>0</v>
      </c>
      <c r="C70" s="23">
        <f>Levels!E70</f>
        <v>0</v>
      </c>
      <c r="D70" s="23">
        <f>Levels!F70</f>
        <v>0</v>
      </c>
      <c r="E70" s="42">
        <f>Levels!G70</f>
        <v>0</v>
      </c>
      <c r="F70" s="36">
        <f>IFERROR(Levels!AC70,0)</f>
        <v>0</v>
      </c>
      <c r="G70" s="36">
        <f>IFERROR(Levels!AD70,0)</f>
        <v>0</v>
      </c>
      <c r="H70" s="36">
        <f>IFERROR(Levels!AE70,0)</f>
        <v>0</v>
      </c>
      <c r="I70" s="36">
        <f>IFERROR(Levels!AF70,0)</f>
        <v>0</v>
      </c>
      <c r="J70" s="36">
        <f>IFERROR(Levels!AG70,0)</f>
        <v>0</v>
      </c>
      <c r="K70" s="31">
        <f>IF(B70&gt;0,'2012-2013'!C69,0)</f>
        <v>0</v>
      </c>
      <c r="L70" s="32">
        <f>IF(C70&gt;0,'2012-2013'!AW69,0)</f>
        <v>0</v>
      </c>
      <c r="M70" s="32">
        <f>IF(D70&gt;0,'2013-2014'!AW69,0)</f>
        <v>0</v>
      </c>
      <c r="N70" s="32">
        <f>IF(E70&gt;0,'2014-2015'!AW69,0)</f>
        <v>0</v>
      </c>
      <c r="O70" s="33">
        <f>IF('2015-2016'!F69=1,'2015-2016'!AW69,0)</f>
        <v>0</v>
      </c>
      <c r="P70" s="31">
        <f>IF(B70&gt;0,'2012-2013'!C69,0)</f>
        <v>0</v>
      </c>
      <c r="Q70" s="32">
        <f>IF(C70&gt;0,'2012-2013'!AX69,0)</f>
        <v>0</v>
      </c>
      <c r="R70" s="32">
        <f>IF(D70&gt;0,'2013-2014'!AX69,0)</f>
        <v>0</v>
      </c>
      <c r="S70" s="32">
        <f>IF(E70&gt;0,'2014-2015'!AX69,0)</f>
        <v>0</v>
      </c>
      <c r="T70" s="33">
        <f>IF('2015-2016'!F69=1,'2015-2016'!AX69,0)</f>
        <v>0</v>
      </c>
    </row>
    <row r="71" spans="1:20" x14ac:dyDescent="0.25">
      <c r="A71" s="16">
        <f>Levels!B71</f>
        <v>0</v>
      </c>
      <c r="B71" s="34">
        <f>Levels!D71</f>
        <v>0</v>
      </c>
      <c r="C71" s="23">
        <f>Levels!E71</f>
        <v>0</v>
      </c>
      <c r="D71" s="23">
        <f>Levels!F71</f>
        <v>0</v>
      </c>
      <c r="E71" s="42">
        <f>Levels!G71</f>
        <v>0</v>
      </c>
      <c r="F71" s="36">
        <f>IFERROR(Levels!AC71,0)</f>
        <v>0</v>
      </c>
      <c r="G71" s="36">
        <f>IFERROR(Levels!AD71,0)</f>
        <v>0</v>
      </c>
      <c r="H71" s="36">
        <f>IFERROR(Levels!AE71,0)</f>
        <v>0</v>
      </c>
      <c r="I71" s="36">
        <f>IFERROR(Levels!AF71,0)</f>
        <v>0</v>
      </c>
      <c r="J71" s="36">
        <f>IFERROR(Levels!AG71,0)</f>
        <v>0</v>
      </c>
      <c r="K71" s="31">
        <f>IF(B71&gt;0,'2012-2013'!C70,0)</f>
        <v>0</v>
      </c>
      <c r="L71" s="32">
        <f>IF(C71&gt;0,'2012-2013'!AW70,0)</f>
        <v>0</v>
      </c>
      <c r="M71" s="32">
        <f>IF(D71&gt;0,'2013-2014'!AW70,0)</f>
        <v>0</v>
      </c>
      <c r="N71" s="32">
        <f>IF(E71&gt;0,'2014-2015'!AW70,0)</f>
        <v>0</v>
      </c>
      <c r="O71" s="33">
        <f>IF('2015-2016'!F70=1,'2015-2016'!AW70,0)</f>
        <v>0</v>
      </c>
      <c r="P71" s="31">
        <f>IF(B71&gt;0,'2012-2013'!C70,0)</f>
        <v>0</v>
      </c>
      <c r="Q71" s="32">
        <f>IF(C71&gt;0,'2012-2013'!AX70,0)</f>
        <v>0</v>
      </c>
      <c r="R71" s="32">
        <f>IF(D71&gt;0,'2013-2014'!AX70,0)</f>
        <v>0</v>
      </c>
      <c r="S71" s="32">
        <f>IF(E71&gt;0,'2014-2015'!AX70,0)</f>
        <v>0</v>
      </c>
      <c r="T71" s="33">
        <f>IF('2015-2016'!F70=1,'2015-2016'!AX70,0)</f>
        <v>0</v>
      </c>
    </row>
    <row r="72" spans="1:20" x14ac:dyDescent="0.25">
      <c r="A72" s="16">
        <f>Levels!B72</f>
        <v>0</v>
      </c>
      <c r="B72" s="34">
        <f>Levels!D72</f>
        <v>0</v>
      </c>
      <c r="C72" s="23">
        <f>Levels!E72</f>
        <v>0</v>
      </c>
      <c r="D72" s="23">
        <f>Levels!F72</f>
        <v>0</v>
      </c>
      <c r="E72" s="42">
        <f>Levels!G72</f>
        <v>0</v>
      </c>
      <c r="F72" s="36">
        <f>IFERROR(Levels!AC72,0)</f>
        <v>0</v>
      </c>
      <c r="G72" s="36">
        <f>IFERROR(Levels!AD72,0)</f>
        <v>0</v>
      </c>
      <c r="H72" s="36">
        <f>IFERROR(Levels!AE72,0)</f>
        <v>0</v>
      </c>
      <c r="I72" s="36">
        <f>IFERROR(Levels!AF72,0)</f>
        <v>0</v>
      </c>
      <c r="J72" s="36">
        <f>IFERROR(Levels!AG72,0)</f>
        <v>0</v>
      </c>
      <c r="K72" s="31">
        <f>IF(B72&gt;0,'2012-2013'!C71,0)</f>
        <v>0</v>
      </c>
      <c r="L72" s="32">
        <f>IF(C72&gt;0,'2012-2013'!AW71,0)</f>
        <v>0</v>
      </c>
      <c r="M72" s="32">
        <f>IF(D72&gt;0,'2013-2014'!AW71,0)</f>
        <v>0</v>
      </c>
      <c r="N72" s="32">
        <f>IF(E72&gt;0,'2014-2015'!AW71,0)</f>
        <v>0</v>
      </c>
      <c r="O72" s="33">
        <f>IF('2015-2016'!F71=1,'2015-2016'!AW71,0)</f>
        <v>0</v>
      </c>
      <c r="P72" s="31">
        <f>IF(B72&gt;0,'2012-2013'!C71,0)</f>
        <v>0</v>
      </c>
      <c r="Q72" s="32">
        <f>IF(C72&gt;0,'2012-2013'!AX71,0)</f>
        <v>0</v>
      </c>
      <c r="R72" s="32">
        <f>IF(D72&gt;0,'2013-2014'!AX71,0)</f>
        <v>0</v>
      </c>
      <c r="S72" s="32">
        <f>IF(E72&gt;0,'2014-2015'!AX71,0)</f>
        <v>0</v>
      </c>
      <c r="T72" s="33">
        <f>IF('2015-2016'!F71=1,'2015-2016'!AX71,0)</f>
        <v>0</v>
      </c>
    </row>
    <row r="73" spans="1:20" x14ac:dyDescent="0.25">
      <c r="A73" s="16">
        <f>Levels!B73</f>
        <v>0</v>
      </c>
      <c r="B73" s="34">
        <f>Levels!D73</f>
        <v>0</v>
      </c>
      <c r="C73" s="23">
        <f>Levels!E73</f>
        <v>0</v>
      </c>
      <c r="D73" s="23">
        <f>Levels!F73</f>
        <v>0</v>
      </c>
      <c r="E73" s="42">
        <f>Levels!G73</f>
        <v>0</v>
      </c>
      <c r="F73" s="36">
        <f>IFERROR(Levels!AC73,0)</f>
        <v>0</v>
      </c>
      <c r="G73" s="36">
        <f>IFERROR(Levels!AD73,0)</f>
        <v>0</v>
      </c>
      <c r="H73" s="36">
        <f>IFERROR(Levels!AE73,0)</f>
        <v>0</v>
      </c>
      <c r="I73" s="36">
        <f>IFERROR(Levels!AF73,0)</f>
        <v>0</v>
      </c>
      <c r="J73" s="36">
        <f>IFERROR(Levels!AG73,0)</f>
        <v>0</v>
      </c>
      <c r="K73" s="31">
        <f>IF(B73&gt;0,'2012-2013'!C72,0)</f>
        <v>0</v>
      </c>
      <c r="L73" s="32">
        <f>IF(C73&gt;0,'2012-2013'!AW72,0)</f>
        <v>0</v>
      </c>
      <c r="M73" s="32">
        <f>IF(D73&gt;0,'2013-2014'!AW72,0)</f>
        <v>0</v>
      </c>
      <c r="N73" s="32">
        <f>IF(E73&gt;0,'2014-2015'!AW72,0)</f>
        <v>0</v>
      </c>
      <c r="O73" s="33">
        <f>IF('2015-2016'!F72=1,'2015-2016'!AW72,0)</f>
        <v>0</v>
      </c>
      <c r="P73" s="31">
        <f>IF(B73&gt;0,'2012-2013'!C72,0)</f>
        <v>0</v>
      </c>
      <c r="Q73" s="32">
        <f>IF(C73&gt;0,'2012-2013'!AX72,0)</f>
        <v>0</v>
      </c>
      <c r="R73" s="32">
        <f>IF(D73&gt;0,'2013-2014'!AX72,0)</f>
        <v>0</v>
      </c>
      <c r="S73" s="32">
        <f>IF(E73&gt;0,'2014-2015'!AX72,0)</f>
        <v>0</v>
      </c>
      <c r="T73" s="33">
        <f>IF('2015-2016'!F72=1,'2015-2016'!AX72,0)</f>
        <v>0</v>
      </c>
    </row>
    <row r="74" spans="1:20" x14ac:dyDescent="0.25">
      <c r="A74" s="16">
        <f>Levels!B74</f>
        <v>0</v>
      </c>
      <c r="B74" s="34">
        <f>Levels!D74</f>
        <v>0</v>
      </c>
      <c r="C74" s="23">
        <f>Levels!E74</f>
        <v>0</v>
      </c>
      <c r="D74" s="23">
        <f>Levels!F74</f>
        <v>0</v>
      </c>
      <c r="E74" s="42">
        <f>Levels!G74</f>
        <v>0</v>
      </c>
      <c r="F74" s="36">
        <f>IFERROR(Levels!AC74,0)</f>
        <v>0</v>
      </c>
      <c r="G74" s="36">
        <f>IFERROR(Levels!AD74,0)</f>
        <v>0</v>
      </c>
      <c r="H74" s="36">
        <f>IFERROR(Levels!AE74,0)</f>
        <v>0</v>
      </c>
      <c r="I74" s="36">
        <f>IFERROR(Levels!AF74,0)</f>
        <v>0</v>
      </c>
      <c r="J74" s="36">
        <f>IFERROR(Levels!AG74,0)</f>
        <v>0</v>
      </c>
      <c r="K74" s="31">
        <f>IF(B74&gt;0,'2012-2013'!C73,0)</f>
        <v>0</v>
      </c>
      <c r="L74" s="32">
        <f>IF(C74&gt;0,'2012-2013'!AW73,0)</f>
        <v>0</v>
      </c>
      <c r="M74" s="32">
        <f>IF(D74&gt;0,'2013-2014'!AW73,0)</f>
        <v>0</v>
      </c>
      <c r="N74" s="32">
        <f>IF(E74&gt;0,'2014-2015'!AW73,0)</f>
        <v>0</v>
      </c>
      <c r="O74" s="33">
        <f>IF('2015-2016'!F73=1,'2015-2016'!AW73,0)</f>
        <v>0</v>
      </c>
      <c r="P74" s="31">
        <f>IF(B74&gt;0,'2012-2013'!C73,0)</f>
        <v>0</v>
      </c>
      <c r="Q74" s="32">
        <f>IF(C74&gt;0,'2012-2013'!AX73,0)</f>
        <v>0</v>
      </c>
      <c r="R74" s="32">
        <f>IF(D74&gt;0,'2013-2014'!AX73,0)</f>
        <v>0</v>
      </c>
      <c r="S74" s="32">
        <f>IF(E74&gt;0,'2014-2015'!AX73,0)</f>
        <v>0</v>
      </c>
      <c r="T74" s="33">
        <f>IF('2015-2016'!F73=1,'2015-2016'!AX73,0)</f>
        <v>0</v>
      </c>
    </row>
    <row r="75" spans="1:20" x14ac:dyDescent="0.25">
      <c r="A75" s="16">
        <f>Levels!B75</f>
        <v>0</v>
      </c>
      <c r="B75" s="34">
        <f>Levels!D75</f>
        <v>0</v>
      </c>
      <c r="C75" s="23">
        <f>Levels!E75</f>
        <v>0</v>
      </c>
      <c r="D75" s="23">
        <f>Levels!F75</f>
        <v>0</v>
      </c>
      <c r="E75" s="42">
        <f>Levels!G75</f>
        <v>0</v>
      </c>
      <c r="F75" s="36">
        <f>IFERROR(Levels!AC75,0)</f>
        <v>0</v>
      </c>
      <c r="G75" s="36">
        <f>IFERROR(Levels!AD75,0)</f>
        <v>0</v>
      </c>
      <c r="H75" s="36">
        <f>IFERROR(Levels!AE75,0)</f>
        <v>0</v>
      </c>
      <c r="I75" s="36">
        <f>IFERROR(Levels!AF75,0)</f>
        <v>0</v>
      </c>
      <c r="J75" s="36">
        <f>IFERROR(Levels!AG75,0)</f>
        <v>0</v>
      </c>
      <c r="K75" s="31">
        <f>IF(B75&gt;0,'2012-2013'!C74,0)</f>
        <v>0</v>
      </c>
      <c r="L75" s="32">
        <f>IF(C75&gt;0,'2012-2013'!AW74,0)</f>
        <v>0</v>
      </c>
      <c r="M75" s="32">
        <f>IF(D75&gt;0,'2013-2014'!AW74,0)</f>
        <v>0</v>
      </c>
      <c r="N75" s="32">
        <f>IF(E75&gt;0,'2014-2015'!AW74,0)</f>
        <v>0</v>
      </c>
      <c r="O75" s="33">
        <f>IF('2015-2016'!F74=1,'2015-2016'!AW74,0)</f>
        <v>0</v>
      </c>
      <c r="P75" s="31">
        <f>IF(B75&gt;0,'2012-2013'!C74,0)</f>
        <v>0</v>
      </c>
      <c r="Q75" s="32">
        <f>IF(C75&gt;0,'2012-2013'!AX74,0)</f>
        <v>0</v>
      </c>
      <c r="R75" s="32">
        <f>IF(D75&gt;0,'2013-2014'!AX74,0)</f>
        <v>0</v>
      </c>
      <c r="S75" s="32">
        <f>IF(E75&gt;0,'2014-2015'!AX74,0)</f>
        <v>0</v>
      </c>
      <c r="T75" s="33">
        <f>IF('2015-2016'!F74=1,'2015-2016'!AX74,0)</f>
        <v>0</v>
      </c>
    </row>
    <row r="76" spans="1:20" x14ac:dyDescent="0.25">
      <c r="A76" s="16">
        <f>Levels!B76</f>
        <v>0</v>
      </c>
      <c r="B76" s="34">
        <f>Levels!D76</f>
        <v>0</v>
      </c>
      <c r="C76" s="23">
        <f>Levels!E76</f>
        <v>0</v>
      </c>
      <c r="D76" s="23">
        <f>Levels!F76</f>
        <v>0</v>
      </c>
      <c r="E76" s="42">
        <f>Levels!G76</f>
        <v>0</v>
      </c>
      <c r="F76" s="36">
        <f>IFERROR(Levels!AC76,0)</f>
        <v>0</v>
      </c>
      <c r="G76" s="36">
        <f>IFERROR(Levels!AD76,0)</f>
        <v>0</v>
      </c>
      <c r="H76" s="36">
        <f>IFERROR(Levels!AE76,0)</f>
        <v>0</v>
      </c>
      <c r="I76" s="36">
        <f>IFERROR(Levels!AF76,0)</f>
        <v>0</v>
      </c>
      <c r="J76" s="36">
        <f>IFERROR(Levels!AG76,0)</f>
        <v>0</v>
      </c>
      <c r="K76" s="31">
        <f>IF(B76&gt;0,'2012-2013'!C75,0)</f>
        <v>0</v>
      </c>
      <c r="L76" s="32">
        <f>IF(C76&gt;0,'2012-2013'!AW75,0)</f>
        <v>0</v>
      </c>
      <c r="M76" s="32">
        <f>IF(D76&gt;0,'2013-2014'!AW75,0)</f>
        <v>0</v>
      </c>
      <c r="N76" s="32">
        <f>IF(E76&gt;0,'2014-2015'!AW75,0)</f>
        <v>0</v>
      </c>
      <c r="O76" s="33">
        <f>IF('2015-2016'!F75=1,'2015-2016'!AW75,0)</f>
        <v>0</v>
      </c>
      <c r="P76" s="31">
        <f>IF(B76&gt;0,'2012-2013'!C75,0)</f>
        <v>0</v>
      </c>
      <c r="Q76" s="32">
        <f>IF(C76&gt;0,'2012-2013'!AX75,0)</f>
        <v>0</v>
      </c>
      <c r="R76" s="32">
        <f>IF(D76&gt;0,'2013-2014'!AX75,0)</f>
        <v>0</v>
      </c>
      <c r="S76" s="32">
        <f>IF(E76&gt;0,'2014-2015'!AX75,0)</f>
        <v>0</v>
      </c>
      <c r="T76" s="33">
        <f>IF('2015-2016'!F75=1,'2015-2016'!AX75,0)</f>
        <v>0</v>
      </c>
    </row>
    <row r="77" spans="1:20" x14ac:dyDescent="0.25">
      <c r="A77" s="16">
        <f>Levels!B77</f>
        <v>0</v>
      </c>
      <c r="B77" s="34">
        <f>Levels!D77</f>
        <v>0</v>
      </c>
      <c r="C77" s="23">
        <f>Levels!E77</f>
        <v>0</v>
      </c>
      <c r="D77" s="23">
        <f>Levels!F77</f>
        <v>0</v>
      </c>
      <c r="E77" s="42">
        <f>Levels!G77</f>
        <v>0</v>
      </c>
      <c r="F77" s="36">
        <f>IFERROR(Levels!AC77,0)</f>
        <v>0</v>
      </c>
      <c r="G77" s="36">
        <f>IFERROR(Levels!AD77,0)</f>
        <v>0</v>
      </c>
      <c r="H77" s="36">
        <f>IFERROR(Levels!AE77,0)</f>
        <v>0</v>
      </c>
      <c r="I77" s="36">
        <f>IFERROR(Levels!AF77,0)</f>
        <v>0</v>
      </c>
      <c r="J77" s="36">
        <f>IFERROR(Levels!AG77,0)</f>
        <v>0</v>
      </c>
      <c r="K77" s="31">
        <f>IF(B77&gt;0,'2012-2013'!C76,0)</f>
        <v>0</v>
      </c>
      <c r="L77" s="32">
        <f>IF(C77&gt;0,'2012-2013'!AW76,0)</f>
        <v>0</v>
      </c>
      <c r="M77" s="32">
        <f>IF(D77&gt;0,'2013-2014'!AW76,0)</f>
        <v>0</v>
      </c>
      <c r="N77" s="32">
        <f>IF(E77&gt;0,'2014-2015'!AW76,0)</f>
        <v>0</v>
      </c>
      <c r="O77" s="33">
        <f>IF('2015-2016'!F76=1,'2015-2016'!AW76,0)</f>
        <v>0</v>
      </c>
      <c r="P77" s="31">
        <f>IF(B77&gt;0,'2012-2013'!C76,0)</f>
        <v>0</v>
      </c>
      <c r="Q77" s="32">
        <f>IF(C77&gt;0,'2012-2013'!AX76,0)</f>
        <v>0</v>
      </c>
      <c r="R77" s="32">
        <f>IF(D77&gt;0,'2013-2014'!AX76,0)</f>
        <v>0</v>
      </c>
      <c r="S77" s="32">
        <f>IF(E77&gt;0,'2014-2015'!AX76,0)</f>
        <v>0</v>
      </c>
      <c r="T77" s="33">
        <f>IF('2015-2016'!F76=1,'2015-2016'!AX76,0)</f>
        <v>0</v>
      </c>
    </row>
    <row r="78" spans="1:20" x14ac:dyDescent="0.25">
      <c r="A78" s="16">
        <f>Levels!B78</f>
        <v>0</v>
      </c>
      <c r="B78" s="34">
        <f>Levels!D78</f>
        <v>0</v>
      </c>
      <c r="C78" s="23">
        <f>Levels!E78</f>
        <v>0</v>
      </c>
      <c r="D78" s="23">
        <f>Levels!F78</f>
        <v>0</v>
      </c>
      <c r="E78" s="42">
        <f>Levels!G78</f>
        <v>0</v>
      </c>
      <c r="F78" s="36">
        <f>IFERROR(Levels!AC78,0)</f>
        <v>0</v>
      </c>
      <c r="G78" s="36">
        <f>IFERROR(Levels!AD78,0)</f>
        <v>0</v>
      </c>
      <c r="H78" s="36">
        <f>IFERROR(Levels!AE78,0)</f>
        <v>0</v>
      </c>
      <c r="I78" s="36">
        <f>IFERROR(Levels!AF78,0)</f>
        <v>0</v>
      </c>
      <c r="J78" s="36">
        <f>IFERROR(Levels!AG78,0)</f>
        <v>0</v>
      </c>
      <c r="K78" s="31">
        <f>IF(B78&gt;0,'2012-2013'!C77,0)</f>
        <v>0</v>
      </c>
      <c r="L78" s="32">
        <f>IF(C78&gt;0,'2012-2013'!AW77,0)</f>
        <v>0</v>
      </c>
      <c r="M78" s="32">
        <f>IF(D78&gt;0,'2013-2014'!AW77,0)</f>
        <v>0</v>
      </c>
      <c r="N78" s="32">
        <f>IF(E78&gt;0,'2014-2015'!AW77,0)</f>
        <v>0</v>
      </c>
      <c r="O78" s="33">
        <f>IF('2015-2016'!F77=1,'2015-2016'!AW77,0)</f>
        <v>0</v>
      </c>
      <c r="P78" s="31">
        <f>IF(B78&gt;0,'2012-2013'!C77,0)</f>
        <v>0</v>
      </c>
      <c r="Q78" s="32">
        <f>IF(C78&gt;0,'2012-2013'!AX77,0)</f>
        <v>0</v>
      </c>
      <c r="R78" s="32">
        <f>IF(D78&gt;0,'2013-2014'!AX77,0)</f>
        <v>0</v>
      </c>
      <c r="S78" s="32">
        <f>IF(E78&gt;0,'2014-2015'!AX77,0)</f>
        <v>0</v>
      </c>
      <c r="T78" s="33">
        <f>IF('2015-2016'!F77=1,'2015-2016'!AX77,0)</f>
        <v>0</v>
      </c>
    </row>
    <row r="79" spans="1:20" x14ac:dyDescent="0.25">
      <c r="A79" s="16">
        <f>Levels!B79</f>
        <v>0</v>
      </c>
      <c r="B79" s="34">
        <f>Levels!D79</f>
        <v>0</v>
      </c>
      <c r="C79" s="23">
        <f>Levels!E79</f>
        <v>0</v>
      </c>
      <c r="D79" s="23">
        <f>Levels!F79</f>
        <v>0</v>
      </c>
      <c r="E79" s="42">
        <f>Levels!G79</f>
        <v>0</v>
      </c>
      <c r="F79" s="36">
        <f>IFERROR(Levels!AC79,0)</f>
        <v>0</v>
      </c>
      <c r="G79" s="36">
        <f>IFERROR(Levels!AD79,0)</f>
        <v>0</v>
      </c>
      <c r="H79" s="36">
        <f>IFERROR(Levels!AE79,0)</f>
        <v>0</v>
      </c>
      <c r="I79" s="36">
        <f>IFERROR(Levels!AF79,0)</f>
        <v>0</v>
      </c>
      <c r="J79" s="36">
        <f>IFERROR(Levels!AG79,0)</f>
        <v>0</v>
      </c>
      <c r="K79" s="31">
        <f>IF(B79&gt;0,'2012-2013'!C78,0)</f>
        <v>0</v>
      </c>
      <c r="L79" s="32">
        <f>IF(C79&gt;0,'2012-2013'!AW78,0)</f>
        <v>0</v>
      </c>
      <c r="M79" s="32">
        <f>IF(D79&gt;0,'2013-2014'!AW78,0)</f>
        <v>0</v>
      </c>
      <c r="N79" s="32">
        <f>IF(E79&gt;0,'2014-2015'!AW78,0)</f>
        <v>0</v>
      </c>
      <c r="O79" s="33">
        <f>IF('2015-2016'!F78=1,'2015-2016'!AW78,0)</f>
        <v>0</v>
      </c>
      <c r="P79" s="31">
        <f>IF(B79&gt;0,'2012-2013'!C78,0)</f>
        <v>0</v>
      </c>
      <c r="Q79" s="32">
        <f>IF(C79&gt;0,'2012-2013'!AX78,0)</f>
        <v>0</v>
      </c>
      <c r="R79" s="32">
        <f>IF(D79&gt;0,'2013-2014'!AX78,0)</f>
        <v>0</v>
      </c>
      <c r="S79" s="32">
        <f>IF(E79&gt;0,'2014-2015'!AX78,0)</f>
        <v>0</v>
      </c>
      <c r="T79" s="33">
        <f>IF('2015-2016'!F78=1,'2015-2016'!AX78,0)</f>
        <v>0</v>
      </c>
    </row>
    <row r="80" spans="1:20" x14ac:dyDescent="0.25">
      <c r="A80" s="16">
        <f>Levels!B80</f>
        <v>0</v>
      </c>
      <c r="B80" s="34">
        <f>Levels!D80</f>
        <v>0</v>
      </c>
      <c r="C80" s="23">
        <f>Levels!E80</f>
        <v>0</v>
      </c>
      <c r="D80" s="23">
        <f>Levels!F80</f>
        <v>0</v>
      </c>
      <c r="E80" s="42">
        <f>Levels!G80</f>
        <v>0</v>
      </c>
      <c r="F80" s="36">
        <f>IFERROR(Levels!AC80,0)</f>
        <v>0</v>
      </c>
      <c r="G80" s="36">
        <f>IFERROR(Levels!AD80,0)</f>
        <v>0</v>
      </c>
      <c r="H80" s="36">
        <f>IFERROR(Levels!AE80,0)</f>
        <v>0</v>
      </c>
      <c r="I80" s="36">
        <f>IFERROR(Levels!AF80,0)</f>
        <v>0</v>
      </c>
      <c r="J80" s="36">
        <f>IFERROR(Levels!AG80,0)</f>
        <v>0</v>
      </c>
      <c r="K80" s="31">
        <f>IF(B80&gt;0,'2012-2013'!C79,0)</f>
        <v>0</v>
      </c>
      <c r="L80" s="32">
        <f>IF(C80&gt;0,'2012-2013'!AW79,0)</f>
        <v>0</v>
      </c>
      <c r="M80" s="32">
        <f>IF(D80&gt;0,'2013-2014'!AW79,0)</f>
        <v>0</v>
      </c>
      <c r="N80" s="32">
        <f>IF(E80&gt;0,'2014-2015'!AW79,0)</f>
        <v>0</v>
      </c>
      <c r="O80" s="33">
        <f>IF('2015-2016'!F79=1,'2015-2016'!AW79,0)</f>
        <v>0</v>
      </c>
      <c r="P80" s="31">
        <f>IF(B80&gt;0,'2012-2013'!C79,0)</f>
        <v>0</v>
      </c>
      <c r="Q80" s="32">
        <f>IF(C80&gt;0,'2012-2013'!AX79,0)</f>
        <v>0</v>
      </c>
      <c r="R80" s="32">
        <f>IF(D80&gt;0,'2013-2014'!AX79,0)</f>
        <v>0</v>
      </c>
      <c r="S80" s="32">
        <f>IF(E80&gt;0,'2014-2015'!AX79,0)</f>
        <v>0</v>
      </c>
      <c r="T80" s="33">
        <f>IF('2015-2016'!F79=1,'2015-2016'!AX79,0)</f>
        <v>0</v>
      </c>
    </row>
    <row r="81" spans="1:20" x14ac:dyDescent="0.25">
      <c r="A81" s="16">
        <f>Levels!B81</f>
        <v>0</v>
      </c>
      <c r="B81" s="34">
        <f>Levels!D81</f>
        <v>0</v>
      </c>
      <c r="C81" s="23">
        <f>Levels!E81</f>
        <v>0</v>
      </c>
      <c r="D81" s="23">
        <f>Levels!F81</f>
        <v>0</v>
      </c>
      <c r="E81" s="42">
        <f>Levels!G81</f>
        <v>0</v>
      </c>
      <c r="F81" s="36">
        <f>IFERROR(Levels!AC81,0)</f>
        <v>0</v>
      </c>
      <c r="G81" s="36">
        <f>IFERROR(Levels!AD81,0)</f>
        <v>0</v>
      </c>
      <c r="H81" s="36">
        <f>IFERROR(Levels!AE81,0)</f>
        <v>0</v>
      </c>
      <c r="I81" s="36">
        <f>IFERROR(Levels!AF81,0)</f>
        <v>0</v>
      </c>
      <c r="J81" s="36">
        <f>IFERROR(Levels!AG81,0)</f>
        <v>0</v>
      </c>
      <c r="K81" s="31">
        <f>IF(B81&gt;0,'2012-2013'!C80,0)</f>
        <v>0</v>
      </c>
      <c r="L81" s="32">
        <f>IF(C81&gt;0,'2012-2013'!AW80,0)</f>
        <v>0</v>
      </c>
      <c r="M81" s="32">
        <f>IF(D81&gt;0,'2013-2014'!AW80,0)</f>
        <v>0</v>
      </c>
      <c r="N81" s="32">
        <f>IF(E81&gt;0,'2014-2015'!AW80,0)</f>
        <v>0</v>
      </c>
      <c r="O81" s="33">
        <f>IF('2015-2016'!F80=1,'2015-2016'!AW80,0)</f>
        <v>0</v>
      </c>
      <c r="P81" s="31">
        <f>IF(B81&gt;0,'2012-2013'!C80,0)</f>
        <v>0</v>
      </c>
      <c r="Q81" s="32">
        <f>IF(C81&gt;0,'2012-2013'!AX80,0)</f>
        <v>0</v>
      </c>
      <c r="R81" s="32">
        <f>IF(D81&gt;0,'2013-2014'!AX80,0)</f>
        <v>0</v>
      </c>
      <c r="S81" s="32">
        <f>IF(E81&gt;0,'2014-2015'!AX80,0)</f>
        <v>0</v>
      </c>
      <c r="T81" s="33">
        <f>IF('2015-2016'!F80=1,'2015-2016'!AX80,0)</f>
        <v>0</v>
      </c>
    </row>
    <row r="82" spans="1:20" x14ac:dyDescent="0.25">
      <c r="A82" s="16">
        <f>Levels!B82</f>
        <v>0</v>
      </c>
      <c r="B82" s="34">
        <f>Levels!D82</f>
        <v>0</v>
      </c>
      <c r="C82" s="23">
        <f>Levels!E82</f>
        <v>0</v>
      </c>
      <c r="D82" s="23">
        <f>Levels!F82</f>
        <v>0</v>
      </c>
      <c r="E82" s="42">
        <f>Levels!G82</f>
        <v>0</v>
      </c>
      <c r="F82" s="36">
        <f>IFERROR(Levels!AC82,0)</f>
        <v>0</v>
      </c>
      <c r="G82" s="36">
        <f>IFERROR(Levels!AD82,0)</f>
        <v>0</v>
      </c>
      <c r="H82" s="36">
        <f>IFERROR(Levels!AE82,0)</f>
        <v>0</v>
      </c>
      <c r="I82" s="36">
        <f>IFERROR(Levels!AF82,0)</f>
        <v>0</v>
      </c>
      <c r="J82" s="36">
        <f>IFERROR(Levels!AG82,0)</f>
        <v>0</v>
      </c>
      <c r="K82" s="31">
        <f>IF(B82&gt;0,'2012-2013'!C81,0)</f>
        <v>0</v>
      </c>
      <c r="L82" s="32">
        <f>IF(C82&gt;0,'2012-2013'!AW81,0)</f>
        <v>0</v>
      </c>
      <c r="M82" s="32">
        <f>IF(D82&gt;0,'2013-2014'!AW81,0)</f>
        <v>0</v>
      </c>
      <c r="N82" s="32">
        <f>IF(E82&gt;0,'2014-2015'!AW81,0)</f>
        <v>0</v>
      </c>
      <c r="O82" s="33">
        <f>IF('2015-2016'!F81=1,'2015-2016'!AW81,0)</f>
        <v>0</v>
      </c>
      <c r="P82" s="31">
        <f>IF(B82&gt;0,'2012-2013'!C81,0)</f>
        <v>0</v>
      </c>
      <c r="Q82" s="32">
        <f>IF(C82&gt;0,'2012-2013'!AX81,0)</f>
        <v>0</v>
      </c>
      <c r="R82" s="32">
        <f>IF(D82&gt;0,'2013-2014'!AX81,0)</f>
        <v>0</v>
      </c>
      <c r="S82" s="32">
        <f>IF(E82&gt;0,'2014-2015'!AX81,0)</f>
        <v>0</v>
      </c>
      <c r="T82" s="33">
        <f>IF('2015-2016'!F81=1,'2015-2016'!AX81,0)</f>
        <v>0</v>
      </c>
    </row>
    <row r="83" spans="1:20" x14ac:dyDescent="0.25">
      <c r="A83" s="16">
        <f>Levels!B83</f>
        <v>0</v>
      </c>
      <c r="B83" s="34">
        <f>Levels!D83</f>
        <v>0</v>
      </c>
      <c r="C83" s="23">
        <f>Levels!E83</f>
        <v>0</v>
      </c>
      <c r="D83" s="23">
        <f>Levels!F83</f>
        <v>0</v>
      </c>
      <c r="E83" s="42">
        <f>Levels!G83</f>
        <v>0</v>
      </c>
      <c r="F83" s="36">
        <f>IFERROR(Levels!AC83,0)</f>
        <v>0</v>
      </c>
      <c r="G83" s="36">
        <f>IFERROR(Levels!AD83,0)</f>
        <v>0</v>
      </c>
      <c r="H83" s="36">
        <f>IFERROR(Levels!AE83,0)</f>
        <v>0</v>
      </c>
      <c r="I83" s="36">
        <f>IFERROR(Levels!AF83,0)</f>
        <v>0</v>
      </c>
      <c r="J83" s="36">
        <f>IFERROR(Levels!AG83,0)</f>
        <v>0</v>
      </c>
      <c r="K83" s="31">
        <f>IF(B83&gt;0,'2012-2013'!C82,0)</f>
        <v>0</v>
      </c>
      <c r="L83" s="32">
        <f>IF(C83&gt;0,'2012-2013'!AW82,0)</f>
        <v>0</v>
      </c>
      <c r="M83" s="32">
        <f>IF(D83&gt;0,'2013-2014'!AW82,0)</f>
        <v>0</v>
      </c>
      <c r="N83" s="32">
        <f>IF(E83&gt;0,'2014-2015'!AW82,0)</f>
        <v>0</v>
      </c>
      <c r="O83" s="33">
        <f>IF('2015-2016'!F82=1,'2015-2016'!AW82,0)</f>
        <v>0</v>
      </c>
      <c r="P83" s="31">
        <f>IF(B83&gt;0,'2012-2013'!C82,0)</f>
        <v>0</v>
      </c>
      <c r="Q83" s="32">
        <f>IF(C83&gt;0,'2012-2013'!AX82,0)</f>
        <v>0</v>
      </c>
      <c r="R83" s="32">
        <f>IF(D83&gt;0,'2013-2014'!AX82,0)</f>
        <v>0</v>
      </c>
      <c r="S83" s="32">
        <f>IF(E83&gt;0,'2014-2015'!AX82,0)</f>
        <v>0</v>
      </c>
      <c r="T83" s="33">
        <f>IF('2015-2016'!F82=1,'2015-2016'!AX82,0)</f>
        <v>0</v>
      </c>
    </row>
    <row r="84" spans="1:20" x14ac:dyDescent="0.25">
      <c r="A84" s="16">
        <f>Levels!B84</f>
        <v>0</v>
      </c>
      <c r="B84" s="34">
        <f>Levels!D84</f>
        <v>0</v>
      </c>
      <c r="C84" s="23">
        <f>Levels!E84</f>
        <v>0</v>
      </c>
      <c r="D84" s="23">
        <f>Levels!F84</f>
        <v>0</v>
      </c>
      <c r="E84" s="42">
        <f>Levels!G84</f>
        <v>0</v>
      </c>
      <c r="F84" s="36">
        <f>IFERROR(Levels!AC84,0)</f>
        <v>0</v>
      </c>
      <c r="G84" s="36">
        <f>IFERROR(Levels!AD84,0)</f>
        <v>0</v>
      </c>
      <c r="H84" s="36">
        <f>IFERROR(Levels!AE84,0)</f>
        <v>0</v>
      </c>
      <c r="I84" s="36">
        <f>IFERROR(Levels!AF84,0)</f>
        <v>0</v>
      </c>
      <c r="J84" s="36">
        <f>IFERROR(Levels!AG84,0)</f>
        <v>0</v>
      </c>
      <c r="K84" s="31">
        <f>IF(B84&gt;0,'2012-2013'!C83,0)</f>
        <v>0</v>
      </c>
      <c r="L84" s="32">
        <f>IF(C84&gt;0,'2012-2013'!AW83,0)</f>
        <v>0</v>
      </c>
      <c r="M84" s="32">
        <f>IF(D84&gt;0,'2013-2014'!AW83,0)</f>
        <v>0</v>
      </c>
      <c r="N84" s="32">
        <f>IF(E84&gt;0,'2014-2015'!AW83,0)</f>
        <v>0</v>
      </c>
      <c r="O84" s="33">
        <f>IF('2015-2016'!F83=1,'2015-2016'!AW83,0)</f>
        <v>0</v>
      </c>
      <c r="P84" s="31">
        <f>IF(B84&gt;0,'2012-2013'!C83,0)</f>
        <v>0</v>
      </c>
      <c r="Q84" s="32">
        <f>IF(C84&gt;0,'2012-2013'!AX83,0)</f>
        <v>0</v>
      </c>
      <c r="R84" s="32">
        <f>IF(D84&gt;0,'2013-2014'!AX83,0)</f>
        <v>0</v>
      </c>
      <c r="S84" s="32">
        <f>IF(E84&gt;0,'2014-2015'!AX83,0)</f>
        <v>0</v>
      </c>
      <c r="T84" s="33">
        <f>IF('2015-2016'!F83=1,'2015-2016'!AX83,0)</f>
        <v>0</v>
      </c>
    </row>
    <row r="85" spans="1:20" x14ac:dyDescent="0.25">
      <c r="A85" s="16">
        <f>Levels!B85</f>
        <v>0</v>
      </c>
      <c r="B85" s="34">
        <f>Levels!D85</f>
        <v>0</v>
      </c>
      <c r="C85" s="23">
        <f>Levels!E85</f>
        <v>0</v>
      </c>
      <c r="D85" s="23">
        <f>Levels!F85</f>
        <v>0</v>
      </c>
      <c r="E85" s="42">
        <f>Levels!G85</f>
        <v>0</v>
      </c>
      <c r="F85" s="36">
        <f>IFERROR(Levels!AC85,0)</f>
        <v>0</v>
      </c>
      <c r="G85" s="36">
        <f>IFERROR(Levels!AD85,0)</f>
        <v>0</v>
      </c>
      <c r="H85" s="36">
        <f>IFERROR(Levels!AE85,0)</f>
        <v>0</v>
      </c>
      <c r="I85" s="36">
        <f>IFERROR(Levels!AF85,0)</f>
        <v>0</v>
      </c>
      <c r="J85" s="36">
        <f>IFERROR(Levels!AG85,0)</f>
        <v>0</v>
      </c>
      <c r="K85" s="31">
        <f>IF(B85&gt;0,'2012-2013'!C84,0)</f>
        <v>0</v>
      </c>
      <c r="L85" s="32">
        <f>IF(C85&gt;0,'2012-2013'!AW84,0)</f>
        <v>0</v>
      </c>
      <c r="M85" s="32">
        <f>IF(D85&gt;0,'2013-2014'!AW84,0)</f>
        <v>0</v>
      </c>
      <c r="N85" s="32">
        <f>IF(E85&gt;0,'2014-2015'!AW84,0)</f>
        <v>0</v>
      </c>
      <c r="O85" s="33">
        <f>IF('2015-2016'!F84=1,'2015-2016'!AW84,0)</f>
        <v>0</v>
      </c>
      <c r="P85" s="31">
        <f>IF(B85&gt;0,'2012-2013'!C84,0)</f>
        <v>0</v>
      </c>
      <c r="Q85" s="32">
        <f>IF(C85&gt;0,'2012-2013'!AX84,0)</f>
        <v>0</v>
      </c>
      <c r="R85" s="32">
        <f>IF(D85&gt;0,'2013-2014'!AX84,0)</f>
        <v>0</v>
      </c>
      <c r="S85" s="32">
        <f>IF(E85&gt;0,'2014-2015'!AX84,0)</f>
        <v>0</v>
      </c>
      <c r="T85" s="33">
        <f>IF('2015-2016'!F84=1,'2015-2016'!AX84,0)</f>
        <v>0</v>
      </c>
    </row>
    <row r="86" spans="1:20" x14ac:dyDescent="0.25">
      <c r="A86" s="16">
        <f>Levels!B86</f>
        <v>0</v>
      </c>
      <c r="B86" s="34">
        <f>Levels!D86</f>
        <v>0</v>
      </c>
      <c r="C86" s="23">
        <f>Levels!E86</f>
        <v>0</v>
      </c>
      <c r="D86" s="23">
        <f>Levels!F86</f>
        <v>0</v>
      </c>
      <c r="E86" s="42">
        <f>Levels!G86</f>
        <v>0</v>
      </c>
      <c r="F86" s="36">
        <f>IFERROR(Levels!AC86,0)</f>
        <v>0</v>
      </c>
      <c r="G86" s="36">
        <f>IFERROR(Levels!AD86,0)</f>
        <v>0</v>
      </c>
      <c r="H86" s="36">
        <f>IFERROR(Levels!AE86,0)</f>
        <v>0</v>
      </c>
      <c r="I86" s="36">
        <f>IFERROR(Levels!AF86,0)</f>
        <v>0</v>
      </c>
      <c r="J86" s="36">
        <f>IFERROR(Levels!AG86,0)</f>
        <v>0</v>
      </c>
      <c r="K86" s="31">
        <f>IF(B86&gt;0,'2012-2013'!C85,0)</f>
        <v>0</v>
      </c>
      <c r="L86" s="32">
        <f>IF(C86&gt;0,'2012-2013'!AW85,0)</f>
        <v>0</v>
      </c>
      <c r="M86" s="32">
        <f>IF(D86&gt;0,'2013-2014'!AW85,0)</f>
        <v>0</v>
      </c>
      <c r="N86" s="32">
        <f>IF(E86&gt;0,'2014-2015'!AW85,0)</f>
        <v>0</v>
      </c>
      <c r="O86" s="33">
        <f>IF('2015-2016'!F85=1,'2015-2016'!AW85,0)</f>
        <v>0</v>
      </c>
      <c r="P86" s="31">
        <f>IF(B86&gt;0,'2012-2013'!C85,0)</f>
        <v>0</v>
      </c>
      <c r="Q86" s="32">
        <f>IF(C86&gt;0,'2012-2013'!AX85,0)</f>
        <v>0</v>
      </c>
      <c r="R86" s="32">
        <f>IF(D86&gt;0,'2013-2014'!AX85,0)</f>
        <v>0</v>
      </c>
      <c r="S86" s="32">
        <f>IF(E86&gt;0,'2014-2015'!AX85,0)</f>
        <v>0</v>
      </c>
      <c r="T86" s="33">
        <f>IF('2015-2016'!F85=1,'2015-2016'!AX85,0)</f>
        <v>0</v>
      </c>
    </row>
    <row r="87" spans="1:20" x14ac:dyDescent="0.25">
      <c r="A87" s="16">
        <f>Levels!B87</f>
        <v>0</v>
      </c>
      <c r="B87" s="34">
        <f>Levels!D87</f>
        <v>0</v>
      </c>
      <c r="C87" s="23">
        <f>Levels!E87</f>
        <v>0</v>
      </c>
      <c r="D87" s="23">
        <f>Levels!F87</f>
        <v>0</v>
      </c>
      <c r="E87" s="42">
        <f>Levels!G87</f>
        <v>0</v>
      </c>
      <c r="F87" s="36">
        <f>IFERROR(Levels!AC87,0)</f>
        <v>0</v>
      </c>
      <c r="G87" s="36">
        <f>IFERROR(Levels!AD87,0)</f>
        <v>0</v>
      </c>
      <c r="H87" s="36">
        <f>IFERROR(Levels!AE87,0)</f>
        <v>0</v>
      </c>
      <c r="I87" s="36">
        <f>IFERROR(Levels!AF87,0)</f>
        <v>0</v>
      </c>
      <c r="J87" s="36">
        <f>IFERROR(Levels!AG87,0)</f>
        <v>0</v>
      </c>
      <c r="K87" s="31">
        <f>IF(B87&gt;0,'2012-2013'!C86,0)</f>
        <v>0</v>
      </c>
      <c r="L87" s="32">
        <f>IF(C87&gt;0,'2012-2013'!AW86,0)</f>
        <v>0</v>
      </c>
      <c r="M87" s="32">
        <f>IF(D87&gt;0,'2013-2014'!AW86,0)</f>
        <v>0</v>
      </c>
      <c r="N87" s="32">
        <f>IF(E87&gt;0,'2014-2015'!AW86,0)</f>
        <v>0</v>
      </c>
      <c r="O87" s="33">
        <f>IF('2015-2016'!F86=1,'2015-2016'!AW86,0)</f>
        <v>0</v>
      </c>
      <c r="P87" s="31">
        <f>IF(B87&gt;0,'2012-2013'!C86,0)</f>
        <v>0</v>
      </c>
      <c r="Q87" s="32">
        <f>IF(C87&gt;0,'2012-2013'!AX86,0)</f>
        <v>0</v>
      </c>
      <c r="R87" s="32">
        <f>IF(D87&gt;0,'2013-2014'!AX86,0)</f>
        <v>0</v>
      </c>
      <c r="S87" s="32">
        <f>IF(E87&gt;0,'2014-2015'!AX86,0)</f>
        <v>0</v>
      </c>
      <c r="T87" s="33">
        <f>IF('2015-2016'!F86=1,'2015-2016'!AX86,0)</f>
        <v>0</v>
      </c>
    </row>
    <row r="88" spans="1:20" x14ac:dyDescent="0.25">
      <c r="A88" s="16">
        <f>Levels!B88</f>
        <v>0</v>
      </c>
      <c r="B88" s="34">
        <f>Levels!D88</f>
        <v>0</v>
      </c>
      <c r="C88" s="23">
        <f>Levels!E88</f>
        <v>0</v>
      </c>
      <c r="D88" s="23">
        <f>Levels!F88</f>
        <v>0</v>
      </c>
      <c r="E88" s="42">
        <f>Levels!G88</f>
        <v>0</v>
      </c>
      <c r="F88" s="36">
        <f>IFERROR(Levels!AC88,0)</f>
        <v>0</v>
      </c>
      <c r="G88" s="36">
        <f>IFERROR(Levels!AD88,0)</f>
        <v>0</v>
      </c>
      <c r="H88" s="36">
        <f>IFERROR(Levels!AE88,0)</f>
        <v>0</v>
      </c>
      <c r="I88" s="36">
        <f>IFERROR(Levels!AF88,0)</f>
        <v>0</v>
      </c>
      <c r="J88" s="36">
        <f>IFERROR(Levels!AG88,0)</f>
        <v>0</v>
      </c>
      <c r="K88" s="31">
        <f>IF(B88&gt;0,'2012-2013'!C87,0)</f>
        <v>0</v>
      </c>
      <c r="L88" s="32">
        <f>IF(C88&gt;0,'2012-2013'!AW87,0)</f>
        <v>0</v>
      </c>
      <c r="M88" s="32">
        <f>IF(D88&gt;0,'2013-2014'!AW87,0)</f>
        <v>0</v>
      </c>
      <c r="N88" s="32">
        <f>IF(E88&gt;0,'2014-2015'!AW87,0)</f>
        <v>0</v>
      </c>
      <c r="O88" s="33">
        <f>IF('2015-2016'!F87=1,'2015-2016'!AW87,0)</f>
        <v>0</v>
      </c>
      <c r="P88" s="31">
        <f>IF(B88&gt;0,'2012-2013'!C87,0)</f>
        <v>0</v>
      </c>
      <c r="Q88" s="32">
        <f>IF(C88&gt;0,'2012-2013'!AX87,0)</f>
        <v>0</v>
      </c>
      <c r="R88" s="32">
        <f>IF(D88&gt;0,'2013-2014'!AX87,0)</f>
        <v>0</v>
      </c>
      <c r="S88" s="32">
        <f>IF(E88&gt;0,'2014-2015'!AX87,0)</f>
        <v>0</v>
      </c>
      <c r="T88" s="33">
        <f>IF('2015-2016'!F87=1,'2015-2016'!AX87,0)</f>
        <v>0</v>
      </c>
    </row>
    <row r="89" spans="1:20" x14ac:dyDescent="0.25">
      <c r="A89" s="16">
        <f>Levels!B89</f>
        <v>0</v>
      </c>
      <c r="B89" s="34">
        <f>Levels!D89</f>
        <v>0</v>
      </c>
      <c r="C89" s="23">
        <f>Levels!E89</f>
        <v>0</v>
      </c>
      <c r="D89" s="23">
        <f>Levels!F89</f>
        <v>0</v>
      </c>
      <c r="E89" s="42">
        <f>Levels!G89</f>
        <v>0</v>
      </c>
      <c r="F89" s="36">
        <f>IFERROR(Levels!AC89,0)</f>
        <v>0</v>
      </c>
      <c r="G89" s="36">
        <f>IFERROR(Levels!AD89,0)</f>
        <v>0</v>
      </c>
      <c r="H89" s="36">
        <f>IFERROR(Levels!AE89,0)</f>
        <v>0</v>
      </c>
      <c r="I89" s="36">
        <f>IFERROR(Levels!AF89,0)</f>
        <v>0</v>
      </c>
      <c r="J89" s="36">
        <f>IFERROR(Levels!AG89,0)</f>
        <v>0</v>
      </c>
      <c r="K89" s="31">
        <f>IF(B89&gt;0,'2012-2013'!C88,0)</f>
        <v>0</v>
      </c>
      <c r="L89" s="32">
        <f>IF(C89&gt;0,'2012-2013'!AW88,0)</f>
        <v>0</v>
      </c>
      <c r="M89" s="32">
        <f>IF(D89&gt;0,'2013-2014'!AW88,0)</f>
        <v>0</v>
      </c>
      <c r="N89" s="32">
        <f>IF(E89&gt;0,'2014-2015'!AW88,0)</f>
        <v>0</v>
      </c>
      <c r="O89" s="33">
        <f>IF('2015-2016'!F88=1,'2015-2016'!AW88,0)</f>
        <v>0</v>
      </c>
      <c r="P89" s="31">
        <f>IF(B89&gt;0,'2012-2013'!C88,0)</f>
        <v>0</v>
      </c>
      <c r="Q89" s="32">
        <f>IF(C89&gt;0,'2012-2013'!AX88,0)</f>
        <v>0</v>
      </c>
      <c r="R89" s="32">
        <f>IF(D89&gt;0,'2013-2014'!AX88,0)</f>
        <v>0</v>
      </c>
      <c r="S89" s="32">
        <f>IF(E89&gt;0,'2014-2015'!AX88,0)</f>
        <v>0</v>
      </c>
      <c r="T89" s="33">
        <f>IF('2015-2016'!F88=1,'2015-2016'!AX88,0)</f>
        <v>0</v>
      </c>
    </row>
    <row r="90" spans="1:20" x14ac:dyDescent="0.25">
      <c r="A90" s="16">
        <f>Levels!B90</f>
        <v>0</v>
      </c>
      <c r="B90" s="34">
        <f>Levels!D90</f>
        <v>0</v>
      </c>
      <c r="C90" s="23">
        <f>Levels!E90</f>
        <v>0</v>
      </c>
      <c r="D90" s="23">
        <f>Levels!F90</f>
        <v>0</v>
      </c>
      <c r="E90" s="42">
        <f>Levels!G90</f>
        <v>0</v>
      </c>
      <c r="F90" s="36">
        <f>IFERROR(Levels!AC90,0)</f>
        <v>0</v>
      </c>
      <c r="G90" s="36">
        <f>IFERROR(Levels!AD90,0)</f>
        <v>0</v>
      </c>
      <c r="H90" s="36">
        <f>IFERROR(Levels!AE90,0)</f>
        <v>0</v>
      </c>
      <c r="I90" s="36">
        <f>IFERROR(Levels!AF90,0)</f>
        <v>0</v>
      </c>
      <c r="J90" s="36">
        <f>IFERROR(Levels!AG90,0)</f>
        <v>0</v>
      </c>
      <c r="K90" s="31">
        <f>IF(B90&gt;0,'2012-2013'!C89,0)</f>
        <v>0</v>
      </c>
      <c r="L90" s="32">
        <f>IF(C90&gt;0,'2012-2013'!AW89,0)</f>
        <v>0</v>
      </c>
      <c r="M90" s="32">
        <f>IF(D90&gt;0,'2013-2014'!AW89,0)</f>
        <v>0</v>
      </c>
      <c r="N90" s="32">
        <f>IF(E90&gt;0,'2014-2015'!AW89,0)</f>
        <v>0</v>
      </c>
      <c r="O90" s="33">
        <f>IF('2015-2016'!F89=1,'2015-2016'!AW89,0)</f>
        <v>0</v>
      </c>
      <c r="P90" s="31">
        <f>IF(B90&gt;0,'2012-2013'!C89,0)</f>
        <v>0</v>
      </c>
      <c r="Q90" s="32">
        <f>IF(C90&gt;0,'2012-2013'!AX89,0)</f>
        <v>0</v>
      </c>
      <c r="R90" s="32">
        <f>IF(D90&gt;0,'2013-2014'!AX89,0)</f>
        <v>0</v>
      </c>
      <c r="S90" s="32">
        <f>IF(E90&gt;0,'2014-2015'!AX89,0)</f>
        <v>0</v>
      </c>
      <c r="T90" s="33">
        <f>IF('2015-2016'!F89=1,'2015-2016'!AX89,0)</f>
        <v>0</v>
      </c>
    </row>
    <row r="91" spans="1:20" x14ac:dyDescent="0.25">
      <c r="A91" s="16">
        <f>Levels!B91</f>
        <v>0</v>
      </c>
      <c r="B91" s="34">
        <f>Levels!D91</f>
        <v>0</v>
      </c>
      <c r="C91" s="23">
        <f>Levels!E91</f>
        <v>0</v>
      </c>
      <c r="D91" s="23">
        <f>Levels!F91</f>
        <v>0</v>
      </c>
      <c r="E91" s="42">
        <f>Levels!G91</f>
        <v>0</v>
      </c>
      <c r="F91" s="36">
        <f>IFERROR(Levels!AC91,0)</f>
        <v>0</v>
      </c>
      <c r="G91" s="36">
        <f>IFERROR(Levels!AD91,0)</f>
        <v>0</v>
      </c>
      <c r="H91" s="36">
        <f>IFERROR(Levels!AE91,0)</f>
        <v>0</v>
      </c>
      <c r="I91" s="36">
        <f>IFERROR(Levels!AF91,0)</f>
        <v>0</v>
      </c>
      <c r="J91" s="36">
        <f>IFERROR(Levels!AG91,0)</f>
        <v>0</v>
      </c>
      <c r="K91" s="31">
        <f>IF(B91&gt;0,'2012-2013'!C90,0)</f>
        <v>0</v>
      </c>
      <c r="L91" s="32">
        <f>IF(C91&gt;0,'2012-2013'!AW90,0)</f>
        <v>0</v>
      </c>
      <c r="M91" s="32">
        <f>IF(D91&gt;0,'2013-2014'!AW90,0)</f>
        <v>0</v>
      </c>
      <c r="N91" s="32">
        <f>IF(E91&gt;0,'2014-2015'!AW90,0)</f>
        <v>0</v>
      </c>
      <c r="O91" s="33">
        <f>IF('2015-2016'!F90=1,'2015-2016'!AW90,0)</f>
        <v>0</v>
      </c>
      <c r="P91" s="31">
        <f>IF(B91&gt;0,'2012-2013'!C90,0)</f>
        <v>0</v>
      </c>
      <c r="Q91" s="32">
        <f>IF(C91&gt;0,'2012-2013'!AX90,0)</f>
        <v>0</v>
      </c>
      <c r="R91" s="32">
        <f>IF(D91&gt;0,'2013-2014'!AX90,0)</f>
        <v>0</v>
      </c>
      <c r="S91" s="32">
        <f>IF(E91&gt;0,'2014-2015'!AX90,0)</f>
        <v>0</v>
      </c>
      <c r="T91" s="33">
        <f>IF('2015-2016'!F90=1,'2015-2016'!AX90,0)</f>
        <v>0</v>
      </c>
    </row>
    <row r="92" spans="1:20" x14ac:dyDescent="0.25">
      <c r="A92" s="16">
        <f>Levels!B92</f>
        <v>0</v>
      </c>
      <c r="B92" s="34">
        <f>Levels!D92</f>
        <v>0</v>
      </c>
      <c r="C92" s="23">
        <f>Levels!E92</f>
        <v>0</v>
      </c>
      <c r="D92" s="23">
        <f>Levels!F92</f>
        <v>0</v>
      </c>
      <c r="E92" s="42">
        <f>Levels!G92</f>
        <v>0</v>
      </c>
      <c r="F92" s="36">
        <f>IFERROR(Levels!AC92,0)</f>
        <v>0</v>
      </c>
      <c r="G92" s="36">
        <f>IFERROR(Levels!AD92,0)</f>
        <v>0</v>
      </c>
      <c r="H92" s="36">
        <f>IFERROR(Levels!AE92,0)</f>
        <v>0</v>
      </c>
      <c r="I92" s="36">
        <f>IFERROR(Levels!AF92,0)</f>
        <v>0</v>
      </c>
      <c r="J92" s="36">
        <f>IFERROR(Levels!AG92,0)</f>
        <v>0</v>
      </c>
      <c r="K92" s="31">
        <f>IF(B92&gt;0,'2012-2013'!C91,0)</f>
        <v>0</v>
      </c>
      <c r="L92" s="32">
        <f>IF(C92&gt;0,'2012-2013'!AW91,0)</f>
        <v>0</v>
      </c>
      <c r="M92" s="32">
        <f>IF(D92&gt;0,'2013-2014'!AW91,0)</f>
        <v>0</v>
      </c>
      <c r="N92" s="32">
        <f>IF(E92&gt;0,'2014-2015'!AW91,0)</f>
        <v>0</v>
      </c>
      <c r="O92" s="33">
        <f>IF('2015-2016'!F91=1,'2015-2016'!AW91,0)</f>
        <v>0</v>
      </c>
      <c r="P92" s="31">
        <f>IF(B92&gt;0,'2012-2013'!C91,0)</f>
        <v>0</v>
      </c>
      <c r="Q92" s="32">
        <f>IF(C92&gt;0,'2012-2013'!AX91,0)</f>
        <v>0</v>
      </c>
      <c r="R92" s="32">
        <f>IF(D92&gt;0,'2013-2014'!AX91,0)</f>
        <v>0</v>
      </c>
      <c r="S92" s="32">
        <f>IF(E92&gt;0,'2014-2015'!AX91,0)</f>
        <v>0</v>
      </c>
      <c r="T92" s="33">
        <f>IF('2015-2016'!F91=1,'2015-2016'!AX91,0)</f>
        <v>0</v>
      </c>
    </row>
    <row r="93" spans="1:20" x14ac:dyDescent="0.25">
      <c r="A93" s="16">
        <f>Levels!B93</f>
        <v>0</v>
      </c>
      <c r="B93" s="34">
        <f>Levels!D93</f>
        <v>0</v>
      </c>
      <c r="C93" s="23">
        <f>Levels!E93</f>
        <v>0</v>
      </c>
      <c r="D93" s="23">
        <f>Levels!F93</f>
        <v>0</v>
      </c>
      <c r="E93" s="42">
        <f>Levels!G93</f>
        <v>0</v>
      </c>
      <c r="F93" s="36">
        <f>IFERROR(Levels!AC93,0)</f>
        <v>0</v>
      </c>
      <c r="G93" s="36">
        <f>IFERROR(Levels!AD93,0)</f>
        <v>0</v>
      </c>
      <c r="H93" s="36">
        <f>IFERROR(Levels!AE93,0)</f>
        <v>0</v>
      </c>
      <c r="I93" s="36">
        <f>IFERROR(Levels!AF93,0)</f>
        <v>0</v>
      </c>
      <c r="J93" s="36">
        <f>IFERROR(Levels!AG93,0)</f>
        <v>0</v>
      </c>
      <c r="K93" s="31">
        <f>IF(B93&gt;0,'2012-2013'!C92,0)</f>
        <v>0</v>
      </c>
      <c r="L93" s="32">
        <f>IF(C93&gt;0,'2012-2013'!AW92,0)</f>
        <v>0</v>
      </c>
      <c r="M93" s="32">
        <f>IF(D93&gt;0,'2013-2014'!AW92,0)</f>
        <v>0</v>
      </c>
      <c r="N93" s="32">
        <f>IF(E93&gt;0,'2014-2015'!AW92,0)</f>
        <v>0</v>
      </c>
      <c r="O93" s="33">
        <f>IF('2015-2016'!F92=1,'2015-2016'!AW92,0)</f>
        <v>0</v>
      </c>
      <c r="P93" s="31">
        <f>IF(B93&gt;0,'2012-2013'!C92,0)</f>
        <v>0</v>
      </c>
      <c r="Q93" s="32">
        <f>IF(C93&gt;0,'2012-2013'!AX92,0)</f>
        <v>0</v>
      </c>
      <c r="R93" s="32">
        <f>IF(D93&gt;0,'2013-2014'!AX92,0)</f>
        <v>0</v>
      </c>
      <c r="S93" s="32">
        <f>IF(E93&gt;0,'2014-2015'!AX92,0)</f>
        <v>0</v>
      </c>
      <c r="T93" s="33">
        <f>IF('2015-2016'!F92=1,'2015-2016'!AX92,0)</f>
        <v>0</v>
      </c>
    </row>
    <row r="94" spans="1:20" x14ac:dyDescent="0.25">
      <c r="A94" s="16">
        <f>Levels!B94</f>
        <v>0</v>
      </c>
      <c r="B94" s="34">
        <f>Levels!D94</f>
        <v>0</v>
      </c>
      <c r="C94" s="23">
        <f>Levels!E94</f>
        <v>0</v>
      </c>
      <c r="D94" s="23">
        <f>Levels!F94</f>
        <v>0</v>
      </c>
      <c r="E94" s="42">
        <f>Levels!G94</f>
        <v>0</v>
      </c>
      <c r="F94" s="36">
        <f>IFERROR(Levels!AC94,0)</f>
        <v>0</v>
      </c>
      <c r="G94" s="36">
        <f>IFERROR(Levels!AD94,0)</f>
        <v>0</v>
      </c>
      <c r="H94" s="36">
        <f>IFERROR(Levels!AE94,0)</f>
        <v>0</v>
      </c>
      <c r="I94" s="36">
        <f>IFERROR(Levels!AF94,0)</f>
        <v>0</v>
      </c>
      <c r="J94" s="36">
        <f>IFERROR(Levels!AG94,0)</f>
        <v>0</v>
      </c>
      <c r="K94" s="31">
        <f>IF(B94&gt;0,'2012-2013'!C93,0)</f>
        <v>0</v>
      </c>
      <c r="L94" s="32">
        <f>IF(C94&gt;0,'2012-2013'!AW93,0)</f>
        <v>0</v>
      </c>
      <c r="M94" s="32">
        <f>IF(D94&gt;0,'2013-2014'!AW93,0)</f>
        <v>0</v>
      </c>
      <c r="N94" s="32">
        <f>IF(E94&gt;0,'2014-2015'!AW93,0)</f>
        <v>0</v>
      </c>
      <c r="O94" s="33">
        <f>IF('2015-2016'!F93=1,'2015-2016'!AW93,0)</f>
        <v>0</v>
      </c>
      <c r="P94" s="31">
        <f>IF(B94&gt;0,'2012-2013'!C93,0)</f>
        <v>0</v>
      </c>
      <c r="Q94" s="32">
        <f>IF(C94&gt;0,'2012-2013'!AX93,0)</f>
        <v>0</v>
      </c>
      <c r="R94" s="32">
        <f>IF(D94&gt;0,'2013-2014'!AX93,0)</f>
        <v>0</v>
      </c>
      <c r="S94" s="32">
        <f>IF(E94&gt;0,'2014-2015'!AX93,0)</f>
        <v>0</v>
      </c>
      <c r="T94" s="33">
        <f>IF('2015-2016'!F93=1,'2015-2016'!AX93,0)</f>
        <v>0</v>
      </c>
    </row>
    <row r="95" spans="1:20" x14ac:dyDescent="0.25">
      <c r="A95" s="16">
        <f>Levels!B95</f>
        <v>0</v>
      </c>
      <c r="B95" s="34">
        <f>Levels!D95</f>
        <v>0</v>
      </c>
      <c r="C95" s="23">
        <f>Levels!E95</f>
        <v>0</v>
      </c>
      <c r="D95" s="23">
        <f>Levels!F95</f>
        <v>0</v>
      </c>
      <c r="E95" s="42">
        <f>Levels!G95</f>
        <v>0</v>
      </c>
      <c r="F95" s="36">
        <f>IFERROR(Levels!AC95,0)</f>
        <v>0</v>
      </c>
      <c r="G95" s="36">
        <f>IFERROR(Levels!AD95,0)</f>
        <v>0</v>
      </c>
      <c r="H95" s="36">
        <f>IFERROR(Levels!AE95,0)</f>
        <v>0</v>
      </c>
      <c r="I95" s="36">
        <f>IFERROR(Levels!AF95,0)</f>
        <v>0</v>
      </c>
      <c r="J95" s="36">
        <f>IFERROR(Levels!AG95,0)</f>
        <v>0</v>
      </c>
      <c r="K95" s="31">
        <f>IF(B95&gt;0,'2012-2013'!C94,0)</f>
        <v>0</v>
      </c>
      <c r="L95" s="32">
        <f>IF(C95&gt;0,'2012-2013'!AW94,0)</f>
        <v>0</v>
      </c>
      <c r="M95" s="32">
        <f>IF(D95&gt;0,'2013-2014'!AW94,0)</f>
        <v>0</v>
      </c>
      <c r="N95" s="32">
        <f>IF(E95&gt;0,'2014-2015'!AW94,0)</f>
        <v>0</v>
      </c>
      <c r="O95" s="33">
        <f>IF('2015-2016'!F94=1,'2015-2016'!AW94,0)</f>
        <v>0</v>
      </c>
      <c r="P95" s="31">
        <f>IF(B95&gt;0,'2012-2013'!C94,0)</f>
        <v>0</v>
      </c>
      <c r="Q95" s="32">
        <f>IF(C95&gt;0,'2012-2013'!AX94,0)</f>
        <v>0</v>
      </c>
      <c r="R95" s="32">
        <f>IF(D95&gt;0,'2013-2014'!AX94,0)</f>
        <v>0</v>
      </c>
      <c r="S95" s="32">
        <f>IF(E95&gt;0,'2014-2015'!AX94,0)</f>
        <v>0</v>
      </c>
      <c r="T95" s="33">
        <f>IF('2015-2016'!F94=1,'2015-2016'!AX94,0)</f>
        <v>0</v>
      </c>
    </row>
    <row r="96" spans="1:20" x14ac:dyDescent="0.25">
      <c r="A96" s="16">
        <f>Levels!B96</f>
        <v>0</v>
      </c>
      <c r="B96" s="34">
        <f>Levels!D96</f>
        <v>0</v>
      </c>
      <c r="C96" s="23">
        <f>Levels!E96</f>
        <v>0</v>
      </c>
      <c r="D96" s="23">
        <f>Levels!F96</f>
        <v>0</v>
      </c>
      <c r="E96" s="42">
        <f>Levels!G96</f>
        <v>0</v>
      </c>
      <c r="F96" s="36">
        <f>IFERROR(Levels!AC96,0)</f>
        <v>0</v>
      </c>
      <c r="G96" s="36">
        <f>IFERROR(Levels!AD96,0)</f>
        <v>0</v>
      </c>
      <c r="H96" s="36">
        <f>IFERROR(Levels!AE96,0)</f>
        <v>0</v>
      </c>
      <c r="I96" s="36">
        <f>IFERROR(Levels!AF96,0)</f>
        <v>0</v>
      </c>
      <c r="J96" s="36">
        <f>IFERROR(Levels!AG96,0)</f>
        <v>0</v>
      </c>
      <c r="K96" s="31">
        <f>IF(B96&gt;0,'2012-2013'!C95,0)</f>
        <v>0</v>
      </c>
      <c r="L96" s="32">
        <f>IF(C96&gt;0,'2012-2013'!AW95,0)</f>
        <v>0</v>
      </c>
      <c r="M96" s="32">
        <f>IF(D96&gt;0,'2013-2014'!AW95,0)</f>
        <v>0</v>
      </c>
      <c r="N96" s="32">
        <f>IF(E96&gt;0,'2014-2015'!AW95,0)</f>
        <v>0</v>
      </c>
      <c r="O96" s="33">
        <f>IF('2015-2016'!F95=1,'2015-2016'!AW95,0)</f>
        <v>0</v>
      </c>
      <c r="P96" s="31">
        <f>IF(B96&gt;0,'2012-2013'!C95,0)</f>
        <v>0</v>
      </c>
      <c r="Q96" s="32">
        <f>IF(C96&gt;0,'2012-2013'!AX95,0)</f>
        <v>0</v>
      </c>
      <c r="R96" s="32">
        <f>IF(D96&gt;0,'2013-2014'!AX95,0)</f>
        <v>0</v>
      </c>
      <c r="S96" s="32">
        <f>IF(E96&gt;0,'2014-2015'!AX95,0)</f>
        <v>0</v>
      </c>
      <c r="T96" s="33">
        <f>IF('2015-2016'!F95=1,'2015-2016'!AX95,0)</f>
        <v>0</v>
      </c>
    </row>
    <row r="97" spans="1:20" x14ac:dyDescent="0.25">
      <c r="A97" s="16">
        <f>Levels!B97</f>
        <v>0</v>
      </c>
      <c r="B97" s="34">
        <f>Levels!D97</f>
        <v>0</v>
      </c>
      <c r="C97" s="23">
        <f>Levels!E97</f>
        <v>0</v>
      </c>
      <c r="D97" s="23">
        <f>Levels!F97</f>
        <v>0</v>
      </c>
      <c r="E97" s="42">
        <f>Levels!G97</f>
        <v>0</v>
      </c>
      <c r="F97" s="36">
        <f>IFERROR(Levels!AC97,0)</f>
        <v>0</v>
      </c>
      <c r="G97" s="36">
        <f>IFERROR(Levels!AD97,0)</f>
        <v>0</v>
      </c>
      <c r="H97" s="36">
        <f>IFERROR(Levels!AE97,0)</f>
        <v>0</v>
      </c>
      <c r="I97" s="36">
        <f>IFERROR(Levels!AF97,0)</f>
        <v>0</v>
      </c>
      <c r="J97" s="36">
        <f>IFERROR(Levels!AG97,0)</f>
        <v>0</v>
      </c>
      <c r="K97" s="31">
        <f>IF(B97&gt;0,'2012-2013'!C96,0)</f>
        <v>0</v>
      </c>
      <c r="L97" s="32">
        <f>IF(C97&gt;0,'2012-2013'!AW96,0)</f>
        <v>0</v>
      </c>
      <c r="M97" s="32">
        <f>IF(D97&gt;0,'2013-2014'!AW96,0)</f>
        <v>0</v>
      </c>
      <c r="N97" s="32">
        <f>IF(E97&gt;0,'2014-2015'!AW96,0)</f>
        <v>0</v>
      </c>
      <c r="O97" s="33">
        <f>IF('2015-2016'!F96=1,'2015-2016'!AW96,0)</f>
        <v>0</v>
      </c>
      <c r="P97" s="31">
        <f>IF(B97&gt;0,'2012-2013'!C96,0)</f>
        <v>0</v>
      </c>
      <c r="Q97" s="32">
        <f>IF(C97&gt;0,'2012-2013'!AX96,0)</f>
        <v>0</v>
      </c>
      <c r="R97" s="32">
        <f>IF(D97&gt;0,'2013-2014'!AX96,0)</f>
        <v>0</v>
      </c>
      <c r="S97" s="32">
        <f>IF(E97&gt;0,'2014-2015'!AX96,0)</f>
        <v>0</v>
      </c>
      <c r="T97" s="33">
        <f>IF('2015-2016'!F96=1,'2015-2016'!AX96,0)</f>
        <v>0</v>
      </c>
    </row>
    <row r="98" spans="1:20" x14ac:dyDescent="0.25">
      <c r="A98" s="16">
        <f>Levels!B98</f>
        <v>0</v>
      </c>
      <c r="B98" s="34">
        <f>Levels!D98</f>
        <v>0</v>
      </c>
      <c r="C98" s="23">
        <f>Levels!E98</f>
        <v>0</v>
      </c>
      <c r="D98" s="23">
        <f>Levels!F98</f>
        <v>0</v>
      </c>
      <c r="E98" s="42">
        <f>Levels!G98</f>
        <v>0</v>
      </c>
      <c r="F98" s="36">
        <f>IFERROR(Levels!AC98,0)</f>
        <v>0</v>
      </c>
      <c r="G98" s="36">
        <f>IFERROR(Levels!AD98,0)</f>
        <v>0</v>
      </c>
      <c r="H98" s="36">
        <f>IFERROR(Levels!AE98,0)</f>
        <v>0</v>
      </c>
      <c r="I98" s="36">
        <f>IFERROR(Levels!AF98,0)</f>
        <v>0</v>
      </c>
      <c r="J98" s="36">
        <f>IFERROR(Levels!AG98,0)</f>
        <v>0</v>
      </c>
      <c r="K98" s="31">
        <f>IF(B98&gt;0,'2012-2013'!C97,0)</f>
        <v>0</v>
      </c>
      <c r="L98" s="32">
        <f>IF(C98&gt;0,'2012-2013'!AW97,0)</f>
        <v>0</v>
      </c>
      <c r="M98" s="32">
        <f>IF(D98&gt;0,'2013-2014'!AW97,0)</f>
        <v>0</v>
      </c>
      <c r="N98" s="32">
        <f>IF(E98&gt;0,'2014-2015'!AW97,0)</f>
        <v>0</v>
      </c>
      <c r="O98" s="33">
        <f>IF('2015-2016'!F97=1,'2015-2016'!AW97,0)</f>
        <v>0</v>
      </c>
      <c r="P98" s="31">
        <f>IF(B98&gt;0,'2012-2013'!C97,0)</f>
        <v>0</v>
      </c>
      <c r="Q98" s="32">
        <f>IF(C98&gt;0,'2012-2013'!AX97,0)</f>
        <v>0</v>
      </c>
      <c r="R98" s="32">
        <f>IF(D98&gt;0,'2013-2014'!AX97,0)</f>
        <v>0</v>
      </c>
      <c r="S98" s="32">
        <f>IF(E98&gt;0,'2014-2015'!AX97,0)</f>
        <v>0</v>
      </c>
      <c r="T98" s="33">
        <f>IF('2015-2016'!F97=1,'2015-2016'!AX97,0)</f>
        <v>0</v>
      </c>
    </row>
    <row r="99" spans="1:20" x14ac:dyDescent="0.25">
      <c r="A99" s="16">
        <f>Levels!B99</f>
        <v>0</v>
      </c>
      <c r="B99" s="34">
        <f>Levels!D99</f>
        <v>0</v>
      </c>
      <c r="C99" s="23">
        <f>Levels!E99</f>
        <v>0</v>
      </c>
      <c r="D99" s="23">
        <f>Levels!F99</f>
        <v>0</v>
      </c>
      <c r="E99" s="42">
        <f>Levels!G99</f>
        <v>0</v>
      </c>
      <c r="F99" s="36">
        <f>IFERROR(Levels!AC99,0)</f>
        <v>0</v>
      </c>
      <c r="G99" s="36">
        <f>IFERROR(Levels!AD99,0)</f>
        <v>0</v>
      </c>
      <c r="H99" s="36">
        <f>IFERROR(Levels!AE99,0)</f>
        <v>0</v>
      </c>
      <c r="I99" s="36">
        <f>IFERROR(Levels!AF99,0)</f>
        <v>0</v>
      </c>
      <c r="J99" s="36">
        <f>IFERROR(Levels!AG99,0)</f>
        <v>0</v>
      </c>
      <c r="K99" s="31">
        <f>IF(B99&gt;0,'2012-2013'!C98,0)</f>
        <v>0</v>
      </c>
      <c r="L99" s="32">
        <f>IF(C99&gt;0,'2012-2013'!AW98,0)</f>
        <v>0</v>
      </c>
      <c r="M99" s="32">
        <f>IF(D99&gt;0,'2013-2014'!AW98,0)</f>
        <v>0</v>
      </c>
      <c r="N99" s="32">
        <f>IF(E99&gt;0,'2014-2015'!AW98,0)</f>
        <v>0</v>
      </c>
      <c r="O99" s="33">
        <f>IF('2015-2016'!F98=1,'2015-2016'!AW98,0)</f>
        <v>0</v>
      </c>
      <c r="P99" s="31">
        <f>IF(B99&gt;0,'2012-2013'!C98,0)</f>
        <v>0</v>
      </c>
      <c r="Q99" s="32">
        <f>IF(C99&gt;0,'2012-2013'!AX98,0)</f>
        <v>0</v>
      </c>
      <c r="R99" s="32">
        <f>IF(D99&gt;0,'2013-2014'!AX98,0)</f>
        <v>0</v>
      </c>
      <c r="S99" s="32">
        <f>IF(E99&gt;0,'2014-2015'!AX98,0)</f>
        <v>0</v>
      </c>
      <c r="T99" s="33">
        <f>IF('2015-2016'!F98=1,'2015-2016'!AX98,0)</f>
        <v>0</v>
      </c>
    </row>
    <row r="100" spans="1:20" x14ac:dyDescent="0.25">
      <c r="A100" s="16">
        <f>Levels!B100</f>
        <v>0</v>
      </c>
      <c r="B100" s="34">
        <f>Levels!D100</f>
        <v>0</v>
      </c>
      <c r="C100" s="23">
        <f>Levels!E100</f>
        <v>0</v>
      </c>
      <c r="D100" s="23">
        <f>Levels!F100</f>
        <v>0</v>
      </c>
      <c r="E100" s="42">
        <f>Levels!G100</f>
        <v>0</v>
      </c>
      <c r="F100" s="36">
        <f>IFERROR(Levels!AC100,0)</f>
        <v>0</v>
      </c>
      <c r="G100" s="36">
        <f>IFERROR(Levels!AD100,0)</f>
        <v>0</v>
      </c>
      <c r="H100" s="36">
        <f>IFERROR(Levels!AE100,0)</f>
        <v>0</v>
      </c>
      <c r="I100" s="36">
        <f>IFERROR(Levels!AF100,0)</f>
        <v>0</v>
      </c>
      <c r="J100" s="36">
        <f>IFERROR(Levels!AG100,0)</f>
        <v>0</v>
      </c>
      <c r="K100" s="31">
        <f>IF(B100&gt;0,'2012-2013'!C99,0)</f>
        <v>0</v>
      </c>
      <c r="L100" s="32">
        <f>IF(C100&gt;0,'2012-2013'!AW99,0)</f>
        <v>0</v>
      </c>
      <c r="M100" s="32">
        <f>IF(D100&gt;0,'2013-2014'!AW99,0)</f>
        <v>0</v>
      </c>
      <c r="N100" s="32">
        <f>IF(E100&gt;0,'2014-2015'!AW99,0)</f>
        <v>0</v>
      </c>
      <c r="O100" s="33">
        <f>IF('2015-2016'!F99=1,'2015-2016'!AW99,0)</f>
        <v>0</v>
      </c>
      <c r="P100" s="31">
        <f>IF(B100&gt;0,'2012-2013'!C99,0)</f>
        <v>0</v>
      </c>
      <c r="Q100" s="32">
        <f>IF(C100&gt;0,'2012-2013'!AX99,0)</f>
        <v>0</v>
      </c>
      <c r="R100" s="32">
        <f>IF(D100&gt;0,'2013-2014'!AX99,0)</f>
        <v>0</v>
      </c>
      <c r="S100" s="32">
        <f>IF(E100&gt;0,'2014-2015'!AX99,0)</f>
        <v>0</v>
      </c>
      <c r="T100" s="33">
        <f>IF('2015-2016'!F99=1,'2015-2016'!AX99,0)</f>
        <v>0</v>
      </c>
    </row>
    <row r="101" spans="1:20" x14ac:dyDescent="0.25">
      <c r="A101" s="16">
        <f>Levels!B101</f>
        <v>0</v>
      </c>
      <c r="B101" s="34">
        <f>Levels!D101</f>
        <v>0</v>
      </c>
      <c r="C101" s="23">
        <f>Levels!E101</f>
        <v>0</v>
      </c>
      <c r="D101" s="23">
        <f>Levels!F101</f>
        <v>0</v>
      </c>
      <c r="E101" s="42">
        <f>Levels!G101</f>
        <v>0</v>
      </c>
      <c r="F101" s="36">
        <f>IFERROR(Levels!AC101,0)</f>
        <v>0</v>
      </c>
      <c r="G101" s="36">
        <f>IFERROR(Levels!AD101,0)</f>
        <v>0</v>
      </c>
      <c r="H101" s="36">
        <f>IFERROR(Levels!AE101,0)</f>
        <v>0</v>
      </c>
      <c r="I101" s="36">
        <f>IFERROR(Levels!AF101,0)</f>
        <v>0</v>
      </c>
      <c r="J101" s="36">
        <f>IFERROR(Levels!AG101,0)</f>
        <v>0</v>
      </c>
      <c r="K101" s="31">
        <f>IF(B101&gt;0,'2012-2013'!C100,0)</f>
        <v>0</v>
      </c>
      <c r="L101" s="32">
        <f>IF(C101&gt;0,'2012-2013'!AW100,0)</f>
        <v>0</v>
      </c>
      <c r="M101" s="32">
        <f>IF(D101&gt;0,'2013-2014'!AW100,0)</f>
        <v>0</v>
      </c>
      <c r="N101" s="32">
        <f>IF(E101&gt;0,'2014-2015'!AW100,0)</f>
        <v>0</v>
      </c>
      <c r="O101" s="33">
        <f>IF('2015-2016'!F100=1,'2015-2016'!AW100,0)</f>
        <v>0</v>
      </c>
      <c r="P101" s="31">
        <f>IF(B101&gt;0,'2012-2013'!C100,0)</f>
        <v>0</v>
      </c>
      <c r="Q101" s="32">
        <f>IF(C101&gt;0,'2012-2013'!AX100,0)</f>
        <v>0</v>
      </c>
      <c r="R101" s="32">
        <f>IF(D101&gt;0,'2013-2014'!AX100,0)</f>
        <v>0</v>
      </c>
      <c r="S101" s="32">
        <f>IF(E101&gt;0,'2014-2015'!AX100,0)</f>
        <v>0</v>
      </c>
      <c r="T101" s="33">
        <f>IF('2015-2016'!F100=1,'2015-2016'!AX100,0)</f>
        <v>0</v>
      </c>
    </row>
    <row r="102" spans="1:20" x14ac:dyDescent="0.25">
      <c r="A102" s="16">
        <f>Levels!B102</f>
        <v>0</v>
      </c>
      <c r="B102" s="34">
        <f>Levels!D102</f>
        <v>0</v>
      </c>
      <c r="C102" s="23">
        <f>Levels!E102</f>
        <v>0</v>
      </c>
      <c r="D102" s="23">
        <f>Levels!F102</f>
        <v>0</v>
      </c>
      <c r="E102" s="42">
        <f>Levels!G102</f>
        <v>0</v>
      </c>
      <c r="F102" s="36">
        <f>IFERROR(Levels!AC102,0)</f>
        <v>0</v>
      </c>
      <c r="G102" s="36">
        <f>IFERROR(Levels!AD102,0)</f>
        <v>0</v>
      </c>
      <c r="H102" s="36">
        <f>IFERROR(Levels!AE102,0)</f>
        <v>0</v>
      </c>
      <c r="I102" s="36">
        <f>IFERROR(Levels!AF102,0)</f>
        <v>0</v>
      </c>
      <c r="J102" s="36">
        <f>IFERROR(Levels!AG102,0)</f>
        <v>0</v>
      </c>
      <c r="K102" s="31">
        <f>IF(B102&gt;0,'2012-2013'!C101,0)</f>
        <v>0</v>
      </c>
      <c r="L102" s="32">
        <f>IF(C102&gt;0,'2012-2013'!AW101,0)</f>
        <v>0</v>
      </c>
      <c r="M102" s="32">
        <f>IF(D102&gt;0,'2013-2014'!AW101,0)</f>
        <v>0</v>
      </c>
      <c r="N102" s="32">
        <f>IF(E102&gt;0,'2014-2015'!AW101,0)</f>
        <v>0</v>
      </c>
      <c r="O102" s="33">
        <f>IF('2015-2016'!F101=1,'2015-2016'!AW101,0)</f>
        <v>0</v>
      </c>
      <c r="P102" s="31">
        <f>IF(B102&gt;0,'2012-2013'!C101,0)</f>
        <v>0</v>
      </c>
      <c r="Q102" s="32">
        <f>IF(C102&gt;0,'2012-2013'!AX101,0)</f>
        <v>0</v>
      </c>
      <c r="R102" s="32">
        <f>IF(D102&gt;0,'2013-2014'!AX101,0)</f>
        <v>0</v>
      </c>
      <c r="S102" s="32">
        <f>IF(E102&gt;0,'2014-2015'!AX101,0)</f>
        <v>0</v>
      </c>
      <c r="T102" s="33">
        <f>IF('2015-2016'!F101=1,'2015-2016'!AX101,0)</f>
        <v>0</v>
      </c>
    </row>
    <row r="103" spans="1:20" x14ac:dyDescent="0.25">
      <c r="A103" s="16">
        <f>Levels!B103</f>
        <v>0</v>
      </c>
      <c r="B103" s="34">
        <f>Levels!D103</f>
        <v>0</v>
      </c>
      <c r="C103" s="23">
        <f>Levels!E103</f>
        <v>0</v>
      </c>
      <c r="D103" s="23">
        <f>Levels!F103</f>
        <v>0</v>
      </c>
      <c r="E103" s="42">
        <f>Levels!G103</f>
        <v>0</v>
      </c>
      <c r="F103" s="36">
        <f>IFERROR(Levels!AC103,0)</f>
        <v>0</v>
      </c>
      <c r="G103" s="36">
        <f>IFERROR(Levels!AD103,0)</f>
        <v>0</v>
      </c>
      <c r="H103" s="36">
        <f>IFERROR(Levels!AE103,0)</f>
        <v>0</v>
      </c>
      <c r="I103" s="36">
        <f>IFERROR(Levels!AF103,0)</f>
        <v>0</v>
      </c>
      <c r="J103" s="36">
        <f>IFERROR(Levels!AG103,0)</f>
        <v>0</v>
      </c>
      <c r="K103" s="31">
        <f>IF(B103&gt;0,'2012-2013'!C102,0)</f>
        <v>0</v>
      </c>
      <c r="L103" s="32">
        <f>IF(C103&gt;0,'2012-2013'!AW102,0)</f>
        <v>0</v>
      </c>
      <c r="M103" s="32">
        <f>IF(D103&gt;0,'2013-2014'!AW102,0)</f>
        <v>0</v>
      </c>
      <c r="N103" s="32">
        <f>IF(E103&gt;0,'2014-2015'!AW102,0)</f>
        <v>0</v>
      </c>
      <c r="O103" s="33">
        <f>IF('2015-2016'!F102=1,'2015-2016'!AW102,0)</f>
        <v>0</v>
      </c>
      <c r="P103" s="31">
        <f>IF(B103&gt;0,'2012-2013'!C102,0)</f>
        <v>0</v>
      </c>
      <c r="Q103" s="32">
        <f>IF(C103&gt;0,'2012-2013'!AX102,0)</f>
        <v>0</v>
      </c>
      <c r="R103" s="32">
        <f>IF(D103&gt;0,'2013-2014'!AX102,0)</f>
        <v>0</v>
      </c>
      <c r="S103" s="32">
        <f>IF(E103&gt;0,'2014-2015'!AX102,0)</f>
        <v>0</v>
      </c>
      <c r="T103" s="33">
        <f>IF('2015-2016'!F102=1,'2015-2016'!AX102,0)</f>
        <v>0</v>
      </c>
    </row>
    <row r="104" spans="1:20" x14ac:dyDescent="0.25">
      <c r="A104" s="16">
        <f>Levels!B104</f>
        <v>0</v>
      </c>
      <c r="B104" s="34">
        <f>Levels!D104</f>
        <v>0</v>
      </c>
      <c r="C104" s="23">
        <f>Levels!E104</f>
        <v>0</v>
      </c>
      <c r="D104" s="23">
        <f>Levels!F104</f>
        <v>0</v>
      </c>
      <c r="E104" s="42">
        <f>Levels!G104</f>
        <v>0</v>
      </c>
      <c r="F104" s="36">
        <f>IFERROR(Levels!AC104,0)</f>
        <v>0</v>
      </c>
      <c r="G104" s="36">
        <f>IFERROR(Levels!AD104,0)</f>
        <v>0</v>
      </c>
      <c r="H104" s="36">
        <f>IFERROR(Levels!AE104,0)</f>
        <v>0</v>
      </c>
      <c r="I104" s="36">
        <f>IFERROR(Levels!AF104,0)</f>
        <v>0</v>
      </c>
      <c r="J104" s="36">
        <f>IFERROR(Levels!AG104,0)</f>
        <v>0</v>
      </c>
      <c r="K104" s="31">
        <f>IF(B104&gt;0,'2012-2013'!C103,0)</f>
        <v>0</v>
      </c>
      <c r="L104" s="32">
        <f>IF(C104&gt;0,'2012-2013'!AW103,0)</f>
        <v>0</v>
      </c>
      <c r="M104" s="32">
        <f>IF(D104&gt;0,'2013-2014'!AW103,0)</f>
        <v>0</v>
      </c>
      <c r="N104" s="32">
        <f>IF(E104&gt;0,'2014-2015'!AW103,0)</f>
        <v>0</v>
      </c>
      <c r="O104" s="33">
        <f>IF('2015-2016'!F103=1,'2015-2016'!AW103,0)</f>
        <v>0</v>
      </c>
      <c r="P104" s="31">
        <f>IF(B104&gt;0,'2012-2013'!C103,0)</f>
        <v>0</v>
      </c>
      <c r="Q104" s="32">
        <f>IF(C104&gt;0,'2012-2013'!AX103,0)</f>
        <v>0</v>
      </c>
      <c r="R104" s="32">
        <f>IF(D104&gt;0,'2013-2014'!AX103,0)</f>
        <v>0</v>
      </c>
      <c r="S104" s="32">
        <f>IF(E104&gt;0,'2014-2015'!AX103,0)</f>
        <v>0</v>
      </c>
      <c r="T104" s="33">
        <f>IF('2015-2016'!F103=1,'2015-2016'!AX103,0)</f>
        <v>0</v>
      </c>
    </row>
    <row r="105" spans="1:20" x14ac:dyDescent="0.25">
      <c r="A105" s="16">
        <f>Levels!B105</f>
        <v>0</v>
      </c>
      <c r="B105" s="34">
        <f>Levels!D105</f>
        <v>0</v>
      </c>
      <c r="C105" s="23">
        <f>Levels!E105</f>
        <v>0</v>
      </c>
      <c r="D105" s="23">
        <f>Levels!F105</f>
        <v>0</v>
      </c>
      <c r="E105" s="42">
        <f>Levels!G105</f>
        <v>0</v>
      </c>
      <c r="F105" s="36">
        <f>IFERROR(Levels!AC105,0)</f>
        <v>0</v>
      </c>
      <c r="G105" s="36">
        <f>IFERROR(Levels!AD105,0)</f>
        <v>0</v>
      </c>
      <c r="H105" s="36">
        <f>IFERROR(Levels!AE105,0)</f>
        <v>0</v>
      </c>
      <c r="I105" s="36">
        <f>IFERROR(Levels!AF105,0)</f>
        <v>0</v>
      </c>
      <c r="J105" s="36">
        <f>IFERROR(Levels!AG105,0)</f>
        <v>0</v>
      </c>
      <c r="K105" s="31">
        <f>IF(B105&gt;0,'2012-2013'!C104,0)</f>
        <v>0</v>
      </c>
      <c r="L105" s="32">
        <f>IF(C105&gt;0,'2012-2013'!AW104,0)</f>
        <v>0</v>
      </c>
      <c r="M105" s="32">
        <f>IF(D105&gt;0,'2013-2014'!AW104,0)</f>
        <v>0</v>
      </c>
      <c r="N105" s="32">
        <f>IF(E105&gt;0,'2014-2015'!AW104,0)</f>
        <v>0</v>
      </c>
      <c r="O105" s="33">
        <f>IF('2015-2016'!F104=1,'2015-2016'!AW104,0)</f>
        <v>0</v>
      </c>
      <c r="P105" s="31">
        <f>IF(B105&gt;0,'2012-2013'!C104,0)</f>
        <v>0</v>
      </c>
      <c r="Q105" s="32">
        <f>IF(C105&gt;0,'2012-2013'!AX104,0)</f>
        <v>0</v>
      </c>
      <c r="R105" s="32">
        <f>IF(D105&gt;0,'2013-2014'!AX104,0)</f>
        <v>0</v>
      </c>
      <c r="S105" s="32">
        <f>IF(E105&gt;0,'2014-2015'!AX104,0)</f>
        <v>0</v>
      </c>
      <c r="T105" s="33">
        <f>IF('2015-2016'!F104=1,'2015-2016'!AX104,0)</f>
        <v>0</v>
      </c>
    </row>
    <row r="106" spans="1:20" x14ac:dyDescent="0.25">
      <c r="A106" s="16">
        <f>Levels!B106</f>
        <v>0</v>
      </c>
      <c r="B106" s="34">
        <f>Levels!D106</f>
        <v>0</v>
      </c>
      <c r="C106" s="23">
        <f>Levels!E106</f>
        <v>0</v>
      </c>
      <c r="D106" s="23">
        <f>Levels!F106</f>
        <v>0</v>
      </c>
      <c r="E106" s="42">
        <f>Levels!G106</f>
        <v>0</v>
      </c>
      <c r="F106" s="36">
        <f>IFERROR(Levels!AC106,0)</f>
        <v>0</v>
      </c>
      <c r="G106" s="36">
        <f>IFERROR(Levels!AD106,0)</f>
        <v>0</v>
      </c>
      <c r="H106" s="36">
        <f>IFERROR(Levels!AE106,0)</f>
        <v>0</v>
      </c>
      <c r="I106" s="36">
        <f>IFERROR(Levels!AF106,0)</f>
        <v>0</v>
      </c>
      <c r="J106" s="36">
        <f>IFERROR(Levels!AG106,0)</f>
        <v>0</v>
      </c>
      <c r="K106" s="31">
        <f>IF(B106&gt;0,'2012-2013'!C105,0)</f>
        <v>0</v>
      </c>
      <c r="L106" s="32">
        <f>IF(C106&gt;0,'2012-2013'!AW105,0)</f>
        <v>0</v>
      </c>
      <c r="M106" s="32">
        <f>IF(D106&gt;0,'2013-2014'!AW105,0)</f>
        <v>0</v>
      </c>
      <c r="N106" s="32">
        <f>IF(E106&gt;0,'2014-2015'!AW105,0)</f>
        <v>0</v>
      </c>
      <c r="O106" s="33">
        <f>IF('2015-2016'!F105=1,'2015-2016'!AW105,0)</f>
        <v>0</v>
      </c>
      <c r="P106" s="31">
        <f>IF(B106&gt;0,'2012-2013'!C105,0)</f>
        <v>0</v>
      </c>
      <c r="Q106" s="32">
        <f>IF(C106&gt;0,'2012-2013'!AX105,0)</f>
        <v>0</v>
      </c>
      <c r="R106" s="32">
        <f>IF(D106&gt;0,'2013-2014'!AX105,0)</f>
        <v>0</v>
      </c>
      <c r="S106" s="32">
        <f>IF(E106&gt;0,'2014-2015'!AX105,0)</f>
        <v>0</v>
      </c>
      <c r="T106" s="33">
        <f>IF('2015-2016'!F105=1,'2015-2016'!AX105,0)</f>
        <v>0</v>
      </c>
    </row>
    <row r="107" spans="1:20" x14ac:dyDescent="0.25">
      <c r="A107" s="16">
        <f>Levels!B107</f>
        <v>0</v>
      </c>
      <c r="B107" s="34">
        <f>Levels!D107</f>
        <v>0</v>
      </c>
      <c r="C107" s="23">
        <f>Levels!E107</f>
        <v>0</v>
      </c>
      <c r="D107" s="23">
        <f>Levels!F107</f>
        <v>0</v>
      </c>
      <c r="E107" s="42">
        <f>Levels!G107</f>
        <v>0</v>
      </c>
      <c r="F107" s="36">
        <f>IFERROR(Levels!AC107,0)</f>
        <v>0</v>
      </c>
      <c r="G107" s="36">
        <f>IFERROR(Levels!AD107,0)</f>
        <v>0</v>
      </c>
      <c r="H107" s="36">
        <f>IFERROR(Levels!AE107,0)</f>
        <v>0</v>
      </c>
      <c r="I107" s="36">
        <f>IFERROR(Levels!AF107,0)</f>
        <v>0</v>
      </c>
      <c r="J107" s="36">
        <f>IFERROR(Levels!AG107,0)</f>
        <v>0</v>
      </c>
      <c r="K107" s="31">
        <f>IF(B107&gt;0,'2012-2013'!C106,0)</f>
        <v>0</v>
      </c>
      <c r="L107" s="32">
        <f>IF(C107&gt;0,'2012-2013'!AW106,0)</f>
        <v>0</v>
      </c>
      <c r="M107" s="32">
        <f>IF(D107&gt;0,'2013-2014'!AW106,0)</f>
        <v>0</v>
      </c>
      <c r="N107" s="32">
        <f>IF(E107&gt;0,'2014-2015'!AW106,0)</f>
        <v>0</v>
      </c>
      <c r="O107" s="33">
        <f>IF('2015-2016'!F106=1,'2015-2016'!AW106,0)</f>
        <v>0</v>
      </c>
      <c r="P107" s="31">
        <f>IF(B107&gt;0,'2012-2013'!C106,0)</f>
        <v>0</v>
      </c>
      <c r="Q107" s="32">
        <f>IF(C107&gt;0,'2012-2013'!AX106,0)</f>
        <v>0</v>
      </c>
      <c r="R107" s="32">
        <f>IF(D107&gt;0,'2013-2014'!AX106,0)</f>
        <v>0</v>
      </c>
      <c r="S107" s="32">
        <f>IF(E107&gt;0,'2014-2015'!AX106,0)</f>
        <v>0</v>
      </c>
      <c r="T107" s="33">
        <f>IF('2015-2016'!F106=1,'2015-2016'!AX106,0)</f>
        <v>0</v>
      </c>
    </row>
    <row r="108" spans="1:20" x14ac:dyDescent="0.25">
      <c r="A108" s="16">
        <f>Levels!B108</f>
        <v>0</v>
      </c>
      <c r="B108" s="34">
        <f>Levels!D108</f>
        <v>0</v>
      </c>
      <c r="C108" s="23">
        <f>Levels!E108</f>
        <v>0</v>
      </c>
      <c r="D108" s="23">
        <f>Levels!F108</f>
        <v>0</v>
      </c>
      <c r="E108" s="42">
        <f>Levels!G108</f>
        <v>0</v>
      </c>
      <c r="F108" s="36">
        <f>IFERROR(Levels!AC108,0)</f>
        <v>0</v>
      </c>
      <c r="G108" s="36">
        <f>IFERROR(Levels!AD108,0)</f>
        <v>0</v>
      </c>
      <c r="H108" s="36">
        <f>IFERROR(Levels!AE108,0)</f>
        <v>0</v>
      </c>
      <c r="I108" s="36">
        <f>IFERROR(Levels!AF108,0)</f>
        <v>0</v>
      </c>
      <c r="J108" s="36">
        <f>IFERROR(Levels!AG108,0)</f>
        <v>0</v>
      </c>
      <c r="K108" s="31">
        <f>IF(B108&gt;0,'2012-2013'!C107,0)</f>
        <v>0</v>
      </c>
      <c r="L108" s="32">
        <f>IF(C108&gt;0,'2012-2013'!AW107,0)</f>
        <v>0</v>
      </c>
      <c r="M108" s="32">
        <f>IF(D108&gt;0,'2013-2014'!AW107,0)</f>
        <v>0</v>
      </c>
      <c r="N108" s="32">
        <f>IF(E108&gt;0,'2014-2015'!AW107,0)</f>
        <v>0</v>
      </c>
      <c r="O108" s="33">
        <f>IF('2015-2016'!F107=1,'2015-2016'!AW107,0)</f>
        <v>0</v>
      </c>
      <c r="P108" s="31">
        <f>IF(B108&gt;0,'2012-2013'!C107,0)</f>
        <v>0</v>
      </c>
      <c r="Q108" s="32">
        <f>IF(C108&gt;0,'2012-2013'!AX107,0)</f>
        <v>0</v>
      </c>
      <c r="R108" s="32">
        <f>IF(D108&gt;0,'2013-2014'!AX107,0)</f>
        <v>0</v>
      </c>
      <c r="S108" s="32">
        <f>IF(E108&gt;0,'2014-2015'!AX107,0)</f>
        <v>0</v>
      </c>
      <c r="T108" s="33">
        <f>IF('2015-2016'!F107=1,'2015-2016'!AX107,0)</f>
        <v>0</v>
      </c>
    </row>
    <row r="109" spans="1:20" x14ac:dyDescent="0.25">
      <c r="A109" s="16">
        <f>Levels!B109</f>
        <v>0</v>
      </c>
      <c r="B109" s="34">
        <f>Levels!D109</f>
        <v>0</v>
      </c>
      <c r="C109" s="23">
        <f>Levels!E109</f>
        <v>0</v>
      </c>
      <c r="D109" s="23">
        <f>Levels!F109</f>
        <v>0</v>
      </c>
      <c r="E109" s="42">
        <f>Levels!G109</f>
        <v>0</v>
      </c>
      <c r="F109" s="36">
        <f>IFERROR(Levels!AC109,0)</f>
        <v>0</v>
      </c>
      <c r="G109" s="36">
        <f>IFERROR(Levels!AD109,0)</f>
        <v>0</v>
      </c>
      <c r="H109" s="36">
        <f>IFERROR(Levels!AE109,0)</f>
        <v>0</v>
      </c>
      <c r="I109" s="36">
        <f>IFERROR(Levels!AF109,0)</f>
        <v>0</v>
      </c>
      <c r="J109" s="36">
        <f>IFERROR(Levels!AG109,0)</f>
        <v>0</v>
      </c>
      <c r="K109" s="31">
        <f>IF(B109&gt;0,'2012-2013'!C108,0)</f>
        <v>0</v>
      </c>
      <c r="L109" s="32">
        <f>IF(C109&gt;0,'2012-2013'!AW108,0)</f>
        <v>0</v>
      </c>
      <c r="M109" s="32">
        <f>IF(D109&gt;0,'2013-2014'!AW108,0)</f>
        <v>0</v>
      </c>
      <c r="N109" s="32">
        <f>IF(E109&gt;0,'2014-2015'!AW108,0)</f>
        <v>0</v>
      </c>
      <c r="O109" s="33">
        <f>IF('2015-2016'!F108=1,'2015-2016'!AW108,0)</f>
        <v>0</v>
      </c>
      <c r="P109" s="31">
        <f>IF(B109&gt;0,'2012-2013'!C108,0)</f>
        <v>0</v>
      </c>
      <c r="Q109" s="32">
        <f>IF(C109&gt;0,'2012-2013'!AX108,0)</f>
        <v>0</v>
      </c>
      <c r="R109" s="32">
        <f>IF(D109&gt;0,'2013-2014'!AX108,0)</f>
        <v>0</v>
      </c>
      <c r="S109" s="32">
        <f>IF(E109&gt;0,'2014-2015'!AX108,0)</f>
        <v>0</v>
      </c>
      <c r="T109" s="33">
        <f>IF('2015-2016'!F108=1,'2015-2016'!AX108,0)</f>
        <v>0</v>
      </c>
    </row>
    <row r="110" spans="1:20" x14ac:dyDescent="0.25">
      <c r="A110" s="16">
        <f>Levels!B110</f>
        <v>0</v>
      </c>
      <c r="B110" s="34">
        <f>Levels!D110</f>
        <v>0</v>
      </c>
      <c r="C110" s="23">
        <f>Levels!E110</f>
        <v>0</v>
      </c>
      <c r="D110" s="23">
        <f>Levels!F110</f>
        <v>0</v>
      </c>
      <c r="E110" s="42">
        <f>Levels!G110</f>
        <v>0</v>
      </c>
      <c r="F110" s="36">
        <f>IFERROR(Levels!AC110,0)</f>
        <v>0</v>
      </c>
      <c r="G110" s="36">
        <f>IFERROR(Levels!AD110,0)</f>
        <v>0</v>
      </c>
      <c r="H110" s="36">
        <f>IFERROR(Levels!AE110,0)</f>
        <v>0</v>
      </c>
      <c r="I110" s="36">
        <f>IFERROR(Levels!AF110,0)</f>
        <v>0</v>
      </c>
      <c r="J110" s="36">
        <f>IFERROR(Levels!AG110,0)</f>
        <v>0</v>
      </c>
      <c r="K110" s="31">
        <f>IF(B110&gt;0,'2012-2013'!C109,0)</f>
        <v>0</v>
      </c>
      <c r="L110" s="32">
        <f>IF(C110&gt;0,'2012-2013'!AW109,0)</f>
        <v>0</v>
      </c>
      <c r="M110" s="32">
        <f>IF(D110&gt;0,'2013-2014'!AW109,0)</f>
        <v>0</v>
      </c>
      <c r="N110" s="32">
        <f>IF(E110&gt;0,'2014-2015'!AW109,0)</f>
        <v>0</v>
      </c>
      <c r="O110" s="33">
        <f>IF('2015-2016'!F109=1,'2015-2016'!AW109,0)</f>
        <v>0</v>
      </c>
      <c r="P110" s="31">
        <f>IF(B110&gt;0,'2012-2013'!C109,0)</f>
        <v>0</v>
      </c>
      <c r="Q110" s="32">
        <f>IF(C110&gt;0,'2012-2013'!AX109,0)</f>
        <v>0</v>
      </c>
      <c r="R110" s="32">
        <f>IF(D110&gt;0,'2013-2014'!AX109,0)</f>
        <v>0</v>
      </c>
      <c r="S110" s="32">
        <f>IF(E110&gt;0,'2014-2015'!AX109,0)</f>
        <v>0</v>
      </c>
      <c r="T110" s="33">
        <f>IF('2015-2016'!F109=1,'2015-2016'!AX109,0)</f>
        <v>0</v>
      </c>
    </row>
    <row r="111" spans="1:20" x14ac:dyDescent="0.25">
      <c r="A111" s="16">
        <f>Levels!B111</f>
        <v>0</v>
      </c>
      <c r="B111" s="34">
        <f>Levels!D111</f>
        <v>0</v>
      </c>
      <c r="C111" s="23">
        <f>Levels!E111</f>
        <v>0</v>
      </c>
      <c r="D111" s="23">
        <f>Levels!F111</f>
        <v>0</v>
      </c>
      <c r="E111" s="42">
        <f>Levels!G111</f>
        <v>0</v>
      </c>
      <c r="F111" s="36">
        <f>IFERROR(Levels!AC111,0)</f>
        <v>0</v>
      </c>
      <c r="G111" s="36">
        <f>IFERROR(Levels!AD111,0)</f>
        <v>0</v>
      </c>
      <c r="H111" s="36">
        <f>IFERROR(Levels!AE111,0)</f>
        <v>0</v>
      </c>
      <c r="I111" s="36">
        <f>IFERROR(Levels!AF111,0)</f>
        <v>0</v>
      </c>
      <c r="J111" s="36">
        <f>IFERROR(Levels!AG111,0)</f>
        <v>0</v>
      </c>
      <c r="K111" s="31">
        <f>IF(B111&gt;0,'2012-2013'!C110,0)</f>
        <v>0</v>
      </c>
      <c r="L111" s="32">
        <f>IF(C111&gt;0,'2012-2013'!AW110,0)</f>
        <v>0</v>
      </c>
      <c r="M111" s="32">
        <f>IF(D111&gt;0,'2013-2014'!AW110,0)</f>
        <v>0</v>
      </c>
      <c r="N111" s="32">
        <f>IF(E111&gt;0,'2014-2015'!AW110,0)</f>
        <v>0</v>
      </c>
      <c r="O111" s="33">
        <f>IF('2015-2016'!F110=1,'2015-2016'!AW110,0)</f>
        <v>0</v>
      </c>
      <c r="P111" s="31">
        <f>IF(B111&gt;0,'2012-2013'!C110,0)</f>
        <v>0</v>
      </c>
      <c r="Q111" s="32">
        <f>IF(C111&gt;0,'2012-2013'!AX110,0)</f>
        <v>0</v>
      </c>
      <c r="R111" s="32">
        <f>IF(D111&gt;0,'2013-2014'!AX110,0)</f>
        <v>0</v>
      </c>
      <c r="S111" s="32">
        <f>IF(E111&gt;0,'2014-2015'!AX110,0)</f>
        <v>0</v>
      </c>
      <c r="T111" s="33">
        <f>IF('2015-2016'!F110=1,'2015-2016'!AX110,0)</f>
        <v>0</v>
      </c>
    </row>
    <row r="112" spans="1:20" x14ac:dyDescent="0.25">
      <c r="A112" s="16">
        <f>Levels!B112</f>
        <v>0</v>
      </c>
      <c r="B112" s="34">
        <f>Levels!D112</f>
        <v>0</v>
      </c>
      <c r="C112" s="23">
        <f>Levels!E112</f>
        <v>0</v>
      </c>
      <c r="D112" s="23">
        <f>Levels!F112</f>
        <v>0</v>
      </c>
      <c r="E112" s="42">
        <f>Levels!G112</f>
        <v>0</v>
      </c>
      <c r="F112" s="36">
        <f>IFERROR(Levels!AC112,0)</f>
        <v>0</v>
      </c>
      <c r="G112" s="36">
        <f>IFERROR(Levels!AD112,0)</f>
        <v>0</v>
      </c>
      <c r="H112" s="36">
        <f>IFERROR(Levels!AE112,0)</f>
        <v>0</v>
      </c>
      <c r="I112" s="36">
        <f>IFERROR(Levels!AF112,0)</f>
        <v>0</v>
      </c>
      <c r="J112" s="36">
        <f>IFERROR(Levels!AG112,0)</f>
        <v>0</v>
      </c>
      <c r="K112" s="31">
        <f>IF(B112&gt;0,'2012-2013'!C111,0)</f>
        <v>0</v>
      </c>
      <c r="L112" s="32">
        <f>IF(C112&gt;0,'2012-2013'!AW111,0)</f>
        <v>0</v>
      </c>
      <c r="M112" s="32">
        <f>IF(D112&gt;0,'2013-2014'!AW111,0)</f>
        <v>0</v>
      </c>
      <c r="N112" s="32">
        <f>IF(E112&gt;0,'2014-2015'!AW111,0)</f>
        <v>0</v>
      </c>
      <c r="O112" s="33">
        <f>IF('2015-2016'!F111=1,'2015-2016'!AW111,0)</f>
        <v>0</v>
      </c>
      <c r="P112" s="31">
        <f>IF(B112&gt;0,'2012-2013'!C111,0)</f>
        <v>0</v>
      </c>
      <c r="Q112" s="32">
        <f>IF(C112&gt;0,'2012-2013'!AX111,0)</f>
        <v>0</v>
      </c>
      <c r="R112" s="32">
        <f>IF(D112&gt;0,'2013-2014'!AX111,0)</f>
        <v>0</v>
      </c>
      <c r="S112" s="32">
        <f>IF(E112&gt;0,'2014-2015'!AX111,0)</f>
        <v>0</v>
      </c>
      <c r="T112" s="33">
        <f>IF('2015-2016'!F111=1,'2015-2016'!AX111,0)</f>
        <v>0</v>
      </c>
    </row>
    <row r="113" spans="1:20" x14ac:dyDescent="0.25">
      <c r="A113" s="16">
        <f>Levels!B113</f>
        <v>0</v>
      </c>
      <c r="B113" s="34">
        <f>Levels!D113</f>
        <v>0</v>
      </c>
      <c r="C113" s="23">
        <f>Levels!E113</f>
        <v>0</v>
      </c>
      <c r="D113" s="23">
        <f>Levels!F113</f>
        <v>0</v>
      </c>
      <c r="E113" s="42">
        <f>Levels!G113</f>
        <v>0</v>
      </c>
      <c r="F113" s="36">
        <f>IFERROR(Levels!AC113,0)</f>
        <v>0</v>
      </c>
      <c r="G113" s="36">
        <f>IFERROR(Levels!AD113,0)</f>
        <v>0</v>
      </c>
      <c r="H113" s="36">
        <f>IFERROR(Levels!AE113,0)</f>
        <v>0</v>
      </c>
      <c r="I113" s="36">
        <f>IFERROR(Levels!AF113,0)</f>
        <v>0</v>
      </c>
      <c r="J113" s="36">
        <f>IFERROR(Levels!AG113,0)</f>
        <v>0</v>
      </c>
      <c r="K113" s="31">
        <f>IF(B113&gt;0,'2012-2013'!C112,0)</f>
        <v>0</v>
      </c>
      <c r="L113" s="32">
        <f>IF(C113&gt;0,'2012-2013'!AW112,0)</f>
        <v>0</v>
      </c>
      <c r="M113" s="32">
        <f>IF(D113&gt;0,'2013-2014'!AW112,0)</f>
        <v>0</v>
      </c>
      <c r="N113" s="32">
        <f>IF(E113&gt;0,'2014-2015'!AW112,0)</f>
        <v>0</v>
      </c>
      <c r="O113" s="33">
        <f>IF('2015-2016'!F112=1,'2015-2016'!AW112,0)</f>
        <v>0</v>
      </c>
      <c r="P113" s="31">
        <f>IF(B113&gt;0,'2012-2013'!C112,0)</f>
        <v>0</v>
      </c>
      <c r="Q113" s="32">
        <f>IF(C113&gt;0,'2012-2013'!AX112,0)</f>
        <v>0</v>
      </c>
      <c r="R113" s="32">
        <f>IF(D113&gt;0,'2013-2014'!AX112,0)</f>
        <v>0</v>
      </c>
      <c r="S113" s="32">
        <f>IF(E113&gt;0,'2014-2015'!AX112,0)</f>
        <v>0</v>
      </c>
      <c r="T113" s="33">
        <f>IF('2015-2016'!F112=1,'2015-2016'!AX112,0)</f>
        <v>0</v>
      </c>
    </row>
    <row r="114" spans="1:20" x14ac:dyDescent="0.25">
      <c r="A114" s="16">
        <f>Levels!B114</f>
        <v>0</v>
      </c>
      <c r="B114" s="34">
        <f>Levels!D114</f>
        <v>0</v>
      </c>
      <c r="C114" s="23">
        <f>Levels!E114</f>
        <v>0</v>
      </c>
      <c r="D114" s="23">
        <f>Levels!F114</f>
        <v>0</v>
      </c>
      <c r="E114" s="42">
        <f>Levels!G114</f>
        <v>0</v>
      </c>
      <c r="F114" s="36">
        <f>IFERROR(Levels!AC114,0)</f>
        <v>0</v>
      </c>
      <c r="G114" s="36">
        <f>IFERROR(Levels!AD114,0)</f>
        <v>0</v>
      </c>
      <c r="H114" s="36">
        <f>IFERROR(Levels!AE114,0)</f>
        <v>0</v>
      </c>
      <c r="I114" s="36">
        <f>IFERROR(Levels!AF114,0)</f>
        <v>0</v>
      </c>
      <c r="J114" s="36">
        <f>IFERROR(Levels!AG114,0)</f>
        <v>0</v>
      </c>
      <c r="K114" s="31">
        <f>IF(B114&gt;0,'2012-2013'!C113,0)</f>
        <v>0</v>
      </c>
      <c r="L114" s="32">
        <f>IF(C114&gt;0,'2012-2013'!AW113,0)</f>
        <v>0</v>
      </c>
      <c r="M114" s="32">
        <f>IF(D114&gt;0,'2013-2014'!AW113,0)</f>
        <v>0</v>
      </c>
      <c r="N114" s="32">
        <f>IF(E114&gt;0,'2014-2015'!AW113,0)</f>
        <v>0</v>
      </c>
      <c r="O114" s="33">
        <f>IF('2015-2016'!F113=1,'2015-2016'!AW113,0)</f>
        <v>0</v>
      </c>
      <c r="P114" s="31">
        <f>IF(B114&gt;0,'2012-2013'!C113,0)</f>
        <v>0</v>
      </c>
      <c r="Q114" s="32">
        <f>IF(C114&gt;0,'2012-2013'!AX113,0)</f>
        <v>0</v>
      </c>
      <c r="R114" s="32">
        <f>IF(D114&gt;0,'2013-2014'!AX113,0)</f>
        <v>0</v>
      </c>
      <c r="S114" s="32">
        <f>IF(E114&gt;0,'2014-2015'!AX113,0)</f>
        <v>0</v>
      </c>
      <c r="T114" s="33">
        <f>IF('2015-2016'!F113=1,'2015-2016'!AX113,0)</f>
        <v>0</v>
      </c>
    </row>
    <row r="115" spans="1:20" x14ac:dyDescent="0.25">
      <c r="A115" s="16">
        <f>Levels!B115</f>
        <v>0</v>
      </c>
      <c r="B115" s="34">
        <f>Levels!D115</f>
        <v>0</v>
      </c>
      <c r="C115" s="23">
        <f>Levels!E115</f>
        <v>0</v>
      </c>
      <c r="D115" s="23">
        <f>Levels!F115</f>
        <v>0</v>
      </c>
      <c r="E115" s="42">
        <f>Levels!G115</f>
        <v>0</v>
      </c>
      <c r="F115" s="36">
        <f>IFERROR(Levels!AC115,0)</f>
        <v>0</v>
      </c>
      <c r="G115" s="36">
        <f>IFERROR(Levels!AD115,0)</f>
        <v>0</v>
      </c>
      <c r="H115" s="36">
        <f>IFERROR(Levels!AE115,0)</f>
        <v>0</v>
      </c>
      <c r="I115" s="36">
        <f>IFERROR(Levels!AF115,0)</f>
        <v>0</v>
      </c>
      <c r="J115" s="36">
        <f>IFERROR(Levels!AG115,0)</f>
        <v>0</v>
      </c>
      <c r="K115" s="31">
        <f>IF(B115&gt;0,'2012-2013'!C114,0)</f>
        <v>0</v>
      </c>
      <c r="L115" s="32">
        <f>IF(C115&gt;0,'2012-2013'!AW114,0)</f>
        <v>0</v>
      </c>
      <c r="M115" s="32">
        <f>IF(D115&gt;0,'2013-2014'!AW114,0)</f>
        <v>0</v>
      </c>
      <c r="N115" s="32">
        <f>IF(E115&gt;0,'2014-2015'!AW114,0)</f>
        <v>0</v>
      </c>
      <c r="O115" s="33">
        <f>IF('2015-2016'!F114=1,'2015-2016'!AW114,0)</f>
        <v>0</v>
      </c>
      <c r="P115" s="31">
        <f>IF(B115&gt;0,'2012-2013'!C114,0)</f>
        <v>0</v>
      </c>
      <c r="Q115" s="32">
        <f>IF(C115&gt;0,'2012-2013'!AX114,0)</f>
        <v>0</v>
      </c>
      <c r="R115" s="32">
        <f>IF(D115&gt;0,'2013-2014'!AX114,0)</f>
        <v>0</v>
      </c>
      <c r="S115" s="32">
        <f>IF(E115&gt;0,'2014-2015'!AX114,0)</f>
        <v>0</v>
      </c>
      <c r="T115" s="33">
        <f>IF('2015-2016'!F114=1,'2015-2016'!AX114,0)</f>
        <v>0</v>
      </c>
    </row>
    <row r="116" spans="1:20" x14ac:dyDescent="0.25">
      <c r="A116" s="16">
        <f>Levels!B116</f>
        <v>0</v>
      </c>
      <c r="B116" s="34">
        <f>Levels!D116</f>
        <v>0</v>
      </c>
      <c r="C116" s="23">
        <f>Levels!E116</f>
        <v>0</v>
      </c>
      <c r="D116" s="23">
        <f>Levels!F116</f>
        <v>0</v>
      </c>
      <c r="E116" s="42">
        <f>Levels!G116</f>
        <v>0</v>
      </c>
      <c r="F116" s="36">
        <f>IFERROR(Levels!AC116,0)</f>
        <v>0</v>
      </c>
      <c r="G116" s="36">
        <f>IFERROR(Levels!AD116,0)</f>
        <v>0</v>
      </c>
      <c r="H116" s="36">
        <f>IFERROR(Levels!AE116,0)</f>
        <v>0</v>
      </c>
      <c r="I116" s="36">
        <f>IFERROR(Levels!AF116,0)</f>
        <v>0</v>
      </c>
      <c r="J116" s="36">
        <f>IFERROR(Levels!AG116,0)</f>
        <v>0</v>
      </c>
      <c r="K116" s="31">
        <f>IF(B116&gt;0,'2012-2013'!C115,0)</f>
        <v>0</v>
      </c>
      <c r="L116" s="32">
        <f>IF(C116&gt;0,'2012-2013'!AW115,0)</f>
        <v>0</v>
      </c>
      <c r="M116" s="32">
        <f>IF(D116&gt;0,'2013-2014'!AW115,0)</f>
        <v>0</v>
      </c>
      <c r="N116" s="32">
        <f>IF(E116&gt;0,'2014-2015'!AW115,0)</f>
        <v>0</v>
      </c>
      <c r="O116" s="33">
        <f>IF('2015-2016'!F115=1,'2015-2016'!AW115,0)</f>
        <v>0</v>
      </c>
      <c r="P116" s="31">
        <f>IF(B116&gt;0,'2012-2013'!C115,0)</f>
        <v>0</v>
      </c>
      <c r="Q116" s="32">
        <f>IF(C116&gt;0,'2012-2013'!AX115,0)</f>
        <v>0</v>
      </c>
      <c r="R116" s="32">
        <f>IF(D116&gt;0,'2013-2014'!AX115,0)</f>
        <v>0</v>
      </c>
      <c r="S116" s="32">
        <f>IF(E116&gt;0,'2014-2015'!AX115,0)</f>
        <v>0</v>
      </c>
      <c r="T116" s="33">
        <f>IF('2015-2016'!F115=1,'2015-2016'!AX115,0)</f>
        <v>0</v>
      </c>
    </row>
    <row r="117" spans="1:20" x14ac:dyDescent="0.25">
      <c r="A117" s="16">
        <f>Levels!B117</f>
        <v>0</v>
      </c>
      <c r="B117" s="34">
        <f>Levels!D117</f>
        <v>0</v>
      </c>
      <c r="C117" s="23">
        <f>Levels!E117</f>
        <v>0</v>
      </c>
      <c r="D117" s="23">
        <f>Levels!F117</f>
        <v>0</v>
      </c>
      <c r="E117" s="42">
        <f>Levels!G117</f>
        <v>0</v>
      </c>
      <c r="F117" s="36">
        <f>IFERROR(Levels!AC117,0)</f>
        <v>0</v>
      </c>
      <c r="G117" s="36">
        <f>IFERROR(Levels!AD117,0)</f>
        <v>0</v>
      </c>
      <c r="H117" s="36">
        <f>IFERROR(Levels!AE117,0)</f>
        <v>0</v>
      </c>
      <c r="I117" s="36">
        <f>IFERROR(Levels!AF117,0)</f>
        <v>0</v>
      </c>
      <c r="J117" s="36">
        <f>IFERROR(Levels!AG117,0)</f>
        <v>0</v>
      </c>
      <c r="K117" s="31">
        <f>IF(B117&gt;0,'2012-2013'!C116,0)</f>
        <v>0</v>
      </c>
      <c r="L117" s="32">
        <f>IF(C117&gt;0,'2012-2013'!AW116,0)</f>
        <v>0</v>
      </c>
      <c r="M117" s="32">
        <f>IF(D117&gt;0,'2013-2014'!AW116,0)</f>
        <v>0</v>
      </c>
      <c r="N117" s="32">
        <f>IF(E117&gt;0,'2014-2015'!AW116,0)</f>
        <v>0</v>
      </c>
      <c r="O117" s="33">
        <f>IF('2015-2016'!F116=1,'2015-2016'!AW116,0)</f>
        <v>0</v>
      </c>
      <c r="P117" s="31">
        <f>IF(B117&gt;0,'2012-2013'!C116,0)</f>
        <v>0</v>
      </c>
      <c r="Q117" s="32">
        <f>IF(C117&gt;0,'2012-2013'!AX116,0)</f>
        <v>0</v>
      </c>
      <c r="R117" s="32">
        <f>IF(D117&gt;0,'2013-2014'!AX116,0)</f>
        <v>0</v>
      </c>
      <c r="S117" s="32">
        <f>IF(E117&gt;0,'2014-2015'!AX116,0)</f>
        <v>0</v>
      </c>
      <c r="T117" s="33">
        <f>IF('2015-2016'!F116=1,'2015-2016'!AX116,0)</f>
        <v>0</v>
      </c>
    </row>
    <row r="118" spans="1:20" x14ac:dyDescent="0.25">
      <c r="A118" s="16">
        <f>Levels!B118</f>
        <v>0</v>
      </c>
      <c r="B118" s="34">
        <f>Levels!D118</f>
        <v>0</v>
      </c>
      <c r="C118" s="23">
        <f>Levels!E118</f>
        <v>0</v>
      </c>
      <c r="D118" s="23">
        <f>Levels!F118</f>
        <v>0</v>
      </c>
      <c r="E118" s="42">
        <f>Levels!G118</f>
        <v>0</v>
      </c>
      <c r="F118" s="36">
        <f>IFERROR(Levels!AC118,0)</f>
        <v>0</v>
      </c>
      <c r="G118" s="36">
        <f>IFERROR(Levels!AD118,0)</f>
        <v>0</v>
      </c>
      <c r="H118" s="36">
        <f>IFERROR(Levels!AE118,0)</f>
        <v>0</v>
      </c>
      <c r="I118" s="36">
        <f>IFERROR(Levels!AF118,0)</f>
        <v>0</v>
      </c>
      <c r="J118" s="36">
        <f>IFERROR(Levels!AG118,0)</f>
        <v>0</v>
      </c>
      <c r="K118" s="31">
        <f>IF(B118&gt;0,'2012-2013'!C117,0)</f>
        <v>0</v>
      </c>
      <c r="L118" s="32">
        <f>IF(C118&gt;0,'2012-2013'!AW117,0)</f>
        <v>0</v>
      </c>
      <c r="M118" s="32">
        <f>IF(D118&gt;0,'2013-2014'!AW117,0)</f>
        <v>0</v>
      </c>
      <c r="N118" s="32">
        <f>IF(E118&gt;0,'2014-2015'!AW117,0)</f>
        <v>0</v>
      </c>
      <c r="O118" s="33">
        <f>IF('2015-2016'!F117=1,'2015-2016'!AW117,0)</f>
        <v>0</v>
      </c>
      <c r="P118" s="31">
        <f>IF(B118&gt;0,'2012-2013'!C117,0)</f>
        <v>0</v>
      </c>
      <c r="Q118" s="32">
        <f>IF(C118&gt;0,'2012-2013'!AX117,0)</f>
        <v>0</v>
      </c>
      <c r="R118" s="32">
        <f>IF(D118&gt;0,'2013-2014'!AX117,0)</f>
        <v>0</v>
      </c>
      <c r="S118" s="32">
        <f>IF(E118&gt;0,'2014-2015'!AX117,0)</f>
        <v>0</v>
      </c>
      <c r="T118" s="33">
        <f>IF('2015-2016'!F117=1,'2015-2016'!AX117,0)</f>
        <v>0</v>
      </c>
    </row>
    <row r="119" spans="1:20" x14ac:dyDescent="0.25">
      <c r="A119" s="16">
        <f>Levels!B119</f>
        <v>0</v>
      </c>
      <c r="B119" s="34">
        <f>Levels!D119</f>
        <v>0</v>
      </c>
      <c r="C119" s="23">
        <f>Levels!E119</f>
        <v>0</v>
      </c>
      <c r="D119" s="23">
        <f>Levels!F119</f>
        <v>0</v>
      </c>
      <c r="E119" s="42">
        <f>Levels!G119</f>
        <v>0</v>
      </c>
      <c r="F119" s="36">
        <f>IFERROR(Levels!AC119,0)</f>
        <v>0</v>
      </c>
      <c r="G119" s="36">
        <f>IFERROR(Levels!AD119,0)</f>
        <v>0</v>
      </c>
      <c r="H119" s="36">
        <f>IFERROR(Levels!AE119,0)</f>
        <v>0</v>
      </c>
      <c r="I119" s="36">
        <f>IFERROR(Levels!AF119,0)</f>
        <v>0</v>
      </c>
      <c r="J119" s="36">
        <f>IFERROR(Levels!AG119,0)</f>
        <v>0</v>
      </c>
      <c r="K119" s="31">
        <f>IF(B119&gt;0,'2012-2013'!C118,0)</f>
        <v>0</v>
      </c>
      <c r="L119" s="32">
        <f>IF(C119&gt;0,'2012-2013'!AW118,0)</f>
        <v>0</v>
      </c>
      <c r="M119" s="32">
        <f>IF(D119&gt;0,'2013-2014'!AW118,0)</f>
        <v>0</v>
      </c>
      <c r="N119" s="32">
        <f>IF(E119&gt;0,'2014-2015'!AW118,0)</f>
        <v>0</v>
      </c>
      <c r="O119" s="33">
        <f>IF('2015-2016'!F118=1,'2015-2016'!AW118,0)</f>
        <v>0</v>
      </c>
      <c r="P119" s="31">
        <f>IF(B119&gt;0,'2012-2013'!C118,0)</f>
        <v>0</v>
      </c>
      <c r="Q119" s="32">
        <f>IF(C119&gt;0,'2012-2013'!AX118,0)</f>
        <v>0</v>
      </c>
      <c r="R119" s="32">
        <f>IF(D119&gt;0,'2013-2014'!AX118,0)</f>
        <v>0</v>
      </c>
      <c r="S119" s="32">
        <f>IF(E119&gt;0,'2014-2015'!AX118,0)</f>
        <v>0</v>
      </c>
      <c r="T119" s="33">
        <f>IF('2015-2016'!F118=1,'2015-2016'!AX118,0)</f>
        <v>0</v>
      </c>
    </row>
    <row r="120" spans="1:20" x14ac:dyDescent="0.25">
      <c r="A120" s="16">
        <f>Levels!B120</f>
        <v>0</v>
      </c>
      <c r="B120" s="34">
        <f>Levels!D120</f>
        <v>0</v>
      </c>
      <c r="C120" s="23">
        <f>Levels!E120</f>
        <v>0</v>
      </c>
      <c r="D120" s="23">
        <f>Levels!F120</f>
        <v>0</v>
      </c>
      <c r="E120" s="42">
        <f>Levels!G120</f>
        <v>0</v>
      </c>
      <c r="F120" s="36">
        <f>IFERROR(Levels!AC120,0)</f>
        <v>0</v>
      </c>
      <c r="G120" s="36">
        <f>IFERROR(Levels!AD120,0)</f>
        <v>0</v>
      </c>
      <c r="H120" s="36">
        <f>IFERROR(Levels!AE120,0)</f>
        <v>0</v>
      </c>
      <c r="I120" s="36">
        <f>IFERROR(Levels!AF120,0)</f>
        <v>0</v>
      </c>
      <c r="J120" s="36">
        <f>IFERROR(Levels!AG120,0)</f>
        <v>0</v>
      </c>
      <c r="K120" s="31">
        <f>IF(B120&gt;0,'2012-2013'!C119,0)</f>
        <v>0</v>
      </c>
      <c r="L120" s="32">
        <f>IF(C120&gt;0,'2012-2013'!AW119,0)</f>
        <v>0</v>
      </c>
      <c r="M120" s="32">
        <f>IF(D120&gt;0,'2013-2014'!AW119,0)</f>
        <v>0</v>
      </c>
      <c r="N120" s="32">
        <f>IF(E120&gt;0,'2014-2015'!AW119,0)</f>
        <v>0</v>
      </c>
      <c r="O120" s="33">
        <f>IF('2015-2016'!F119=1,'2015-2016'!AW119,0)</f>
        <v>0</v>
      </c>
      <c r="P120" s="31">
        <f>IF(B120&gt;0,'2012-2013'!C119,0)</f>
        <v>0</v>
      </c>
      <c r="Q120" s="32">
        <f>IF(C120&gt;0,'2012-2013'!AX119,0)</f>
        <v>0</v>
      </c>
      <c r="R120" s="32">
        <f>IF(D120&gt;0,'2013-2014'!AX119,0)</f>
        <v>0</v>
      </c>
      <c r="S120" s="32">
        <f>IF(E120&gt;0,'2014-2015'!AX119,0)</f>
        <v>0</v>
      </c>
      <c r="T120" s="33">
        <f>IF('2015-2016'!F119=1,'2015-2016'!AX119,0)</f>
        <v>0</v>
      </c>
    </row>
    <row r="121" spans="1:20" x14ac:dyDescent="0.25">
      <c r="A121" s="16">
        <f>Levels!B121</f>
        <v>0</v>
      </c>
      <c r="B121" s="34">
        <f>Levels!D121</f>
        <v>0</v>
      </c>
      <c r="C121" s="23">
        <f>Levels!E121</f>
        <v>0</v>
      </c>
      <c r="D121" s="23">
        <f>Levels!F121</f>
        <v>0</v>
      </c>
      <c r="E121" s="42">
        <f>Levels!G121</f>
        <v>0</v>
      </c>
      <c r="F121" s="36">
        <f>IFERROR(Levels!AC121,0)</f>
        <v>0</v>
      </c>
      <c r="G121" s="36">
        <f>IFERROR(Levels!AD121,0)</f>
        <v>0</v>
      </c>
      <c r="H121" s="36">
        <f>IFERROR(Levels!AE121,0)</f>
        <v>0</v>
      </c>
      <c r="I121" s="36">
        <f>IFERROR(Levels!AF121,0)</f>
        <v>0</v>
      </c>
      <c r="J121" s="36">
        <f>IFERROR(Levels!AG121,0)</f>
        <v>0</v>
      </c>
      <c r="K121" s="31">
        <f>IF(B121&gt;0,'2012-2013'!C120,0)</f>
        <v>0</v>
      </c>
      <c r="L121" s="32">
        <f>IF(C121&gt;0,'2012-2013'!AW120,0)</f>
        <v>0</v>
      </c>
      <c r="M121" s="32">
        <f>IF(D121&gt;0,'2013-2014'!AW120,0)</f>
        <v>0</v>
      </c>
      <c r="N121" s="32">
        <f>IF(E121&gt;0,'2014-2015'!AW120,0)</f>
        <v>0</v>
      </c>
      <c r="O121" s="33">
        <f>IF('2015-2016'!F120=1,'2015-2016'!AW120,0)</f>
        <v>0</v>
      </c>
      <c r="P121" s="31">
        <f>IF(B121&gt;0,'2012-2013'!C120,0)</f>
        <v>0</v>
      </c>
      <c r="Q121" s="32">
        <f>IF(C121&gt;0,'2012-2013'!AX120,0)</f>
        <v>0</v>
      </c>
      <c r="R121" s="32">
        <f>IF(D121&gt;0,'2013-2014'!AX120,0)</f>
        <v>0</v>
      </c>
      <c r="S121" s="32">
        <f>IF(E121&gt;0,'2014-2015'!AX120,0)</f>
        <v>0</v>
      </c>
      <c r="T121" s="33">
        <f>IF('2015-2016'!F120=1,'2015-2016'!AX120,0)</f>
        <v>0</v>
      </c>
    </row>
    <row r="122" spans="1:20" x14ac:dyDescent="0.25">
      <c r="A122" s="16">
        <f>Levels!B122</f>
        <v>0</v>
      </c>
      <c r="B122" s="34">
        <f>Levels!D122</f>
        <v>0</v>
      </c>
      <c r="C122" s="23">
        <f>Levels!E122</f>
        <v>0</v>
      </c>
      <c r="D122" s="23">
        <f>Levels!F122</f>
        <v>0</v>
      </c>
      <c r="E122" s="42">
        <f>Levels!G122</f>
        <v>0</v>
      </c>
      <c r="F122" s="36">
        <f>IFERROR(Levels!AC122,0)</f>
        <v>0</v>
      </c>
      <c r="G122" s="36">
        <f>IFERROR(Levels!AD122,0)</f>
        <v>0</v>
      </c>
      <c r="H122" s="36">
        <f>IFERROR(Levels!AE122,0)</f>
        <v>0</v>
      </c>
      <c r="I122" s="36">
        <f>IFERROR(Levels!AF122,0)</f>
        <v>0</v>
      </c>
      <c r="J122" s="36">
        <f>IFERROR(Levels!AG122,0)</f>
        <v>0</v>
      </c>
      <c r="K122" s="31">
        <f>IF(B122&gt;0,'2012-2013'!C121,0)</f>
        <v>0</v>
      </c>
      <c r="L122" s="32">
        <f>IF(C122&gt;0,'2012-2013'!AW121,0)</f>
        <v>0</v>
      </c>
      <c r="M122" s="32">
        <f>IF(D122&gt;0,'2013-2014'!AW121,0)</f>
        <v>0</v>
      </c>
      <c r="N122" s="32">
        <f>IF(E122&gt;0,'2014-2015'!AW121,0)</f>
        <v>0</v>
      </c>
      <c r="O122" s="33">
        <f>IF('2015-2016'!F121=1,'2015-2016'!AW121,0)</f>
        <v>0</v>
      </c>
      <c r="P122" s="31">
        <f>IF(B122&gt;0,'2012-2013'!C121,0)</f>
        <v>0</v>
      </c>
      <c r="Q122" s="32">
        <f>IF(C122&gt;0,'2012-2013'!AX121,0)</f>
        <v>0</v>
      </c>
      <c r="R122" s="32">
        <f>IF(D122&gt;0,'2013-2014'!AX121,0)</f>
        <v>0</v>
      </c>
      <c r="S122" s="32">
        <f>IF(E122&gt;0,'2014-2015'!AX121,0)</f>
        <v>0</v>
      </c>
      <c r="T122" s="33">
        <f>IF('2015-2016'!F121=1,'2015-2016'!AX121,0)</f>
        <v>0</v>
      </c>
    </row>
    <row r="123" spans="1:20" x14ac:dyDescent="0.25">
      <c r="A123" s="16">
        <f>Levels!B123</f>
        <v>0</v>
      </c>
      <c r="B123" s="34">
        <f>Levels!D123</f>
        <v>0</v>
      </c>
      <c r="C123" s="23">
        <f>Levels!E123</f>
        <v>0</v>
      </c>
      <c r="D123" s="23">
        <f>Levels!F123</f>
        <v>0</v>
      </c>
      <c r="E123" s="42">
        <f>Levels!G123</f>
        <v>0</v>
      </c>
      <c r="F123" s="36">
        <f>IFERROR(Levels!AC123,0)</f>
        <v>0</v>
      </c>
      <c r="G123" s="36">
        <f>IFERROR(Levels!AD123,0)</f>
        <v>0</v>
      </c>
      <c r="H123" s="36">
        <f>IFERROR(Levels!AE123,0)</f>
        <v>0</v>
      </c>
      <c r="I123" s="36">
        <f>IFERROR(Levels!AF123,0)</f>
        <v>0</v>
      </c>
      <c r="J123" s="36">
        <f>IFERROR(Levels!AG123,0)</f>
        <v>0</v>
      </c>
      <c r="K123" s="31">
        <f>IF(B123&gt;0,'2012-2013'!C122,0)</f>
        <v>0</v>
      </c>
      <c r="L123" s="32">
        <f>IF(C123&gt;0,'2012-2013'!AW122,0)</f>
        <v>0</v>
      </c>
      <c r="M123" s="32">
        <f>IF(D123&gt;0,'2013-2014'!AW122,0)</f>
        <v>0</v>
      </c>
      <c r="N123" s="32">
        <f>IF(E123&gt;0,'2014-2015'!AW122,0)</f>
        <v>0</v>
      </c>
      <c r="O123" s="33">
        <f>IF('2015-2016'!F122=1,'2015-2016'!AW122,0)</f>
        <v>0</v>
      </c>
      <c r="P123" s="31">
        <f>IF(B123&gt;0,'2012-2013'!C122,0)</f>
        <v>0</v>
      </c>
      <c r="Q123" s="32">
        <f>IF(C123&gt;0,'2012-2013'!AX122,0)</f>
        <v>0</v>
      </c>
      <c r="R123" s="32">
        <f>IF(D123&gt;0,'2013-2014'!AX122,0)</f>
        <v>0</v>
      </c>
      <c r="S123" s="32">
        <f>IF(E123&gt;0,'2014-2015'!AX122,0)</f>
        <v>0</v>
      </c>
      <c r="T123" s="33">
        <f>IF('2015-2016'!F122=1,'2015-2016'!AX122,0)</f>
        <v>0</v>
      </c>
    </row>
    <row r="124" spans="1:20" x14ac:dyDescent="0.25">
      <c r="A124" s="16">
        <f>Levels!B124</f>
        <v>0</v>
      </c>
      <c r="B124" s="34">
        <f>Levels!D124</f>
        <v>0</v>
      </c>
      <c r="C124" s="23">
        <f>Levels!E124</f>
        <v>0</v>
      </c>
      <c r="D124" s="23">
        <f>Levels!F124</f>
        <v>0</v>
      </c>
      <c r="E124" s="42">
        <f>Levels!G124</f>
        <v>0</v>
      </c>
      <c r="F124" s="36">
        <f>IFERROR(Levels!AC124,0)</f>
        <v>0</v>
      </c>
      <c r="G124" s="36">
        <f>IFERROR(Levels!AD124,0)</f>
        <v>0</v>
      </c>
      <c r="H124" s="36">
        <f>IFERROR(Levels!AE124,0)</f>
        <v>0</v>
      </c>
      <c r="I124" s="36">
        <f>IFERROR(Levels!AF124,0)</f>
        <v>0</v>
      </c>
      <c r="J124" s="36">
        <f>IFERROR(Levels!AG124,0)</f>
        <v>0</v>
      </c>
      <c r="K124" s="31">
        <f>IF(B124&gt;0,'2012-2013'!C123,0)</f>
        <v>0</v>
      </c>
      <c r="L124" s="32">
        <f>IF(C124&gt;0,'2012-2013'!AW123,0)</f>
        <v>0</v>
      </c>
      <c r="M124" s="32">
        <f>IF(D124&gt;0,'2013-2014'!AW123,0)</f>
        <v>0</v>
      </c>
      <c r="N124" s="32">
        <f>IF(E124&gt;0,'2014-2015'!AW123,0)</f>
        <v>0</v>
      </c>
      <c r="O124" s="33">
        <f>IF('2015-2016'!F123=1,'2015-2016'!AW123,0)</f>
        <v>0</v>
      </c>
      <c r="P124" s="31">
        <f>IF(B124&gt;0,'2012-2013'!C123,0)</f>
        <v>0</v>
      </c>
      <c r="Q124" s="32">
        <f>IF(C124&gt;0,'2012-2013'!AX123,0)</f>
        <v>0</v>
      </c>
      <c r="R124" s="32">
        <f>IF(D124&gt;0,'2013-2014'!AX123,0)</f>
        <v>0</v>
      </c>
      <c r="S124" s="32">
        <f>IF(E124&gt;0,'2014-2015'!AX123,0)</f>
        <v>0</v>
      </c>
      <c r="T124" s="33">
        <f>IF('2015-2016'!F123=1,'2015-2016'!AX123,0)</f>
        <v>0</v>
      </c>
    </row>
    <row r="125" spans="1:20" x14ac:dyDescent="0.25">
      <c r="A125" s="16">
        <f>Levels!B125</f>
        <v>0</v>
      </c>
      <c r="B125" s="34">
        <f>Levels!D125</f>
        <v>0</v>
      </c>
      <c r="C125" s="23">
        <f>Levels!E125</f>
        <v>0</v>
      </c>
      <c r="D125" s="23">
        <f>Levels!F125</f>
        <v>0</v>
      </c>
      <c r="E125" s="42">
        <f>Levels!G125</f>
        <v>0</v>
      </c>
      <c r="F125" s="36">
        <f>IFERROR(Levels!AC125,0)</f>
        <v>0</v>
      </c>
      <c r="G125" s="36">
        <f>IFERROR(Levels!AD125,0)</f>
        <v>0</v>
      </c>
      <c r="H125" s="36">
        <f>IFERROR(Levels!AE125,0)</f>
        <v>0</v>
      </c>
      <c r="I125" s="36">
        <f>IFERROR(Levels!AF125,0)</f>
        <v>0</v>
      </c>
      <c r="J125" s="36">
        <f>IFERROR(Levels!AG125,0)</f>
        <v>0</v>
      </c>
      <c r="K125" s="31">
        <f>IF(B125&gt;0,'2012-2013'!C124,0)</f>
        <v>0</v>
      </c>
      <c r="L125" s="32">
        <f>IF(C125&gt;0,'2012-2013'!AW124,0)</f>
        <v>0</v>
      </c>
      <c r="M125" s="32">
        <f>IF(D125&gt;0,'2013-2014'!AW124,0)</f>
        <v>0</v>
      </c>
      <c r="N125" s="32">
        <f>IF(E125&gt;0,'2014-2015'!AW124,0)</f>
        <v>0</v>
      </c>
      <c r="O125" s="33">
        <f>IF('2015-2016'!F124=1,'2015-2016'!AW124,0)</f>
        <v>0</v>
      </c>
      <c r="P125" s="31">
        <f>IF(B125&gt;0,'2012-2013'!C124,0)</f>
        <v>0</v>
      </c>
      <c r="Q125" s="32">
        <f>IF(C125&gt;0,'2012-2013'!AX124,0)</f>
        <v>0</v>
      </c>
      <c r="R125" s="32">
        <f>IF(D125&gt;0,'2013-2014'!AX124,0)</f>
        <v>0</v>
      </c>
      <c r="S125" s="32">
        <f>IF(E125&gt;0,'2014-2015'!AX124,0)</f>
        <v>0</v>
      </c>
      <c r="T125" s="33">
        <f>IF('2015-2016'!F124=1,'2015-2016'!AX124,0)</f>
        <v>0</v>
      </c>
    </row>
    <row r="126" spans="1:20" x14ac:dyDescent="0.25">
      <c r="A126" s="16">
        <f>Levels!B126</f>
        <v>0</v>
      </c>
      <c r="B126" s="34">
        <f>Levels!D126</f>
        <v>0</v>
      </c>
      <c r="C126" s="23">
        <f>Levels!E126</f>
        <v>0</v>
      </c>
      <c r="D126" s="23">
        <f>Levels!F126</f>
        <v>0</v>
      </c>
      <c r="E126" s="42">
        <f>Levels!G126</f>
        <v>0</v>
      </c>
      <c r="F126" s="36">
        <f>IFERROR(Levels!AC126,0)</f>
        <v>0</v>
      </c>
      <c r="G126" s="36">
        <f>IFERROR(Levels!AD126,0)</f>
        <v>0</v>
      </c>
      <c r="H126" s="36">
        <f>IFERROR(Levels!AE126,0)</f>
        <v>0</v>
      </c>
      <c r="I126" s="36">
        <f>IFERROR(Levels!AF126,0)</f>
        <v>0</v>
      </c>
      <c r="J126" s="36">
        <f>IFERROR(Levels!AG126,0)</f>
        <v>0</v>
      </c>
      <c r="K126" s="31">
        <f>IF(B126&gt;0,'2012-2013'!C125,0)</f>
        <v>0</v>
      </c>
      <c r="L126" s="32">
        <f>IF(C126&gt;0,'2012-2013'!AW125,0)</f>
        <v>0</v>
      </c>
      <c r="M126" s="32">
        <f>IF(D126&gt;0,'2013-2014'!AW125,0)</f>
        <v>0</v>
      </c>
      <c r="N126" s="32">
        <f>IF(E126&gt;0,'2014-2015'!AW125,0)</f>
        <v>0</v>
      </c>
      <c r="O126" s="33">
        <f>IF('2015-2016'!F125=1,'2015-2016'!AW125,0)</f>
        <v>0</v>
      </c>
      <c r="P126" s="31">
        <f>IF(B126&gt;0,'2012-2013'!C125,0)</f>
        <v>0</v>
      </c>
      <c r="Q126" s="32">
        <f>IF(C126&gt;0,'2012-2013'!AX125,0)</f>
        <v>0</v>
      </c>
      <c r="R126" s="32">
        <f>IF(D126&gt;0,'2013-2014'!AX125,0)</f>
        <v>0</v>
      </c>
      <c r="S126" s="32">
        <f>IF(E126&gt;0,'2014-2015'!AX125,0)</f>
        <v>0</v>
      </c>
      <c r="T126" s="33">
        <f>IF('2015-2016'!F125=1,'2015-2016'!AX125,0)</f>
        <v>0</v>
      </c>
    </row>
    <row r="127" spans="1:20" x14ac:dyDescent="0.25">
      <c r="A127" s="16">
        <f>Levels!B127</f>
        <v>0</v>
      </c>
      <c r="B127" s="34">
        <f>Levels!D127</f>
        <v>0</v>
      </c>
      <c r="C127" s="23">
        <f>Levels!E127</f>
        <v>0</v>
      </c>
      <c r="D127" s="23">
        <f>Levels!F127</f>
        <v>0</v>
      </c>
      <c r="E127" s="42">
        <f>Levels!G127</f>
        <v>0</v>
      </c>
      <c r="F127" s="36">
        <f>IFERROR(Levels!AC127,0)</f>
        <v>0</v>
      </c>
      <c r="G127" s="36">
        <f>IFERROR(Levels!AD127,0)</f>
        <v>0</v>
      </c>
      <c r="H127" s="36">
        <f>IFERROR(Levels!AE127,0)</f>
        <v>0</v>
      </c>
      <c r="I127" s="36">
        <f>IFERROR(Levels!AF127,0)</f>
        <v>0</v>
      </c>
      <c r="J127" s="36">
        <f>IFERROR(Levels!AG127,0)</f>
        <v>0</v>
      </c>
      <c r="K127" s="31">
        <f>IF(B127&gt;0,'2012-2013'!C126,0)</f>
        <v>0</v>
      </c>
      <c r="L127" s="32">
        <f>IF(C127&gt;0,'2012-2013'!AW126,0)</f>
        <v>0</v>
      </c>
      <c r="M127" s="32">
        <f>IF(D127&gt;0,'2013-2014'!AW126,0)</f>
        <v>0</v>
      </c>
      <c r="N127" s="32">
        <f>IF(E127&gt;0,'2014-2015'!AW126,0)</f>
        <v>0</v>
      </c>
      <c r="O127" s="33">
        <f>IF('2015-2016'!F126=1,'2015-2016'!AW126,0)</f>
        <v>0</v>
      </c>
      <c r="P127" s="31">
        <f>IF(B127&gt;0,'2012-2013'!C126,0)</f>
        <v>0</v>
      </c>
      <c r="Q127" s="32">
        <f>IF(C127&gt;0,'2012-2013'!AX126,0)</f>
        <v>0</v>
      </c>
      <c r="R127" s="32">
        <f>IF(D127&gt;0,'2013-2014'!AX126,0)</f>
        <v>0</v>
      </c>
      <c r="S127" s="32">
        <f>IF(E127&gt;0,'2014-2015'!AX126,0)</f>
        <v>0</v>
      </c>
      <c r="T127" s="33">
        <f>IF('2015-2016'!F126=1,'2015-2016'!AX126,0)</f>
        <v>0</v>
      </c>
    </row>
    <row r="128" spans="1:20" x14ac:dyDescent="0.25">
      <c r="A128" s="16">
        <f>Levels!B128</f>
        <v>0</v>
      </c>
      <c r="B128" s="34">
        <f>Levels!D128</f>
        <v>0</v>
      </c>
      <c r="C128" s="23">
        <f>Levels!E128</f>
        <v>0</v>
      </c>
      <c r="D128" s="23">
        <f>Levels!F128</f>
        <v>0</v>
      </c>
      <c r="E128" s="42">
        <f>Levels!G128</f>
        <v>0</v>
      </c>
      <c r="F128" s="36">
        <f>IFERROR(Levels!AC128,0)</f>
        <v>0</v>
      </c>
      <c r="G128" s="36">
        <f>IFERROR(Levels!AD128,0)</f>
        <v>0</v>
      </c>
      <c r="H128" s="36">
        <f>IFERROR(Levels!AE128,0)</f>
        <v>0</v>
      </c>
      <c r="I128" s="36">
        <f>IFERROR(Levels!AF128,0)</f>
        <v>0</v>
      </c>
      <c r="J128" s="36">
        <f>IFERROR(Levels!AG128,0)</f>
        <v>0</v>
      </c>
      <c r="K128" s="31">
        <f>IF(B128&gt;0,'2012-2013'!C127,0)</f>
        <v>0</v>
      </c>
      <c r="L128" s="32">
        <f>IF(C128&gt;0,'2012-2013'!AW127,0)</f>
        <v>0</v>
      </c>
      <c r="M128" s="32">
        <f>IF(D128&gt;0,'2013-2014'!AW127,0)</f>
        <v>0</v>
      </c>
      <c r="N128" s="32">
        <f>IF(E128&gt;0,'2014-2015'!AW127,0)</f>
        <v>0</v>
      </c>
      <c r="O128" s="33">
        <f>IF('2015-2016'!F127=1,'2015-2016'!AW127,0)</f>
        <v>0</v>
      </c>
      <c r="P128" s="31">
        <f>IF(B128&gt;0,'2012-2013'!C127,0)</f>
        <v>0</v>
      </c>
      <c r="Q128" s="32">
        <f>IF(C128&gt;0,'2012-2013'!AX127,0)</f>
        <v>0</v>
      </c>
      <c r="R128" s="32">
        <f>IF(D128&gt;0,'2013-2014'!AX127,0)</f>
        <v>0</v>
      </c>
      <c r="S128" s="32">
        <f>IF(E128&gt;0,'2014-2015'!AX127,0)</f>
        <v>0</v>
      </c>
      <c r="T128" s="33">
        <f>IF('2015-2016'!F127=1,'2015-2016'!AX127,0)</f>
        <v>0</v>
      </c>
    </row>
    <row r="129" spans="1:20" x14ac:dyDescent="0.25">
      <c r="A129" s="16">
        <f>Levels!B129</f>
        <v>0</v>
      </c>
      <c r="B129" s="34">
        <f>Levels!D129</f>
        <v>0</v>
      </c>
      <c r="C129" s="23">
        <f>Levels!E129</f>
        <v>0</v>
      </c>
      <c r="D129" s="23">
        <f>Levels!F129</f>
        <v>0</v>
      </c>
      <c r="E129" s="42">
        <f>Levels!G129</f>
        <v>0</v>
      </c>
      <c r="F129" s="36">
        <f>IFERROR(Levels!AC129,0)</f>
        <v>0</v>
      </c>
      <c r="G129" s="36">
        <f>IFERROR(Levels!AD129,0)</f>
        <v>0</v>
      </c>
      <c r="H129" s="36">
        <f>IFERROR(Levels!AE129,0)</f>
        <v>0</v>
      </c>
      <c r="I129" s="36">
        <f>IFERROR(Levels!AF129,0)</f>
        <v>0</v>
      </c>
      <c r="J129" s="36">
        <f>IFERROR(Levels!AG129,0)</f>
        <v>0</v>
      </c>
      <c r="K129" s="31">
        <f>IF(B129&gt;0,'2012-2013'!C128,0)</f>
        <v>0</v>
      </c>
      <c r="L129" s="32">
        <f>IF(C129&gt;0,'2012-2013'!AW128,0)</f>
        <v>0</v>
      </c>
      <c r="M129" s="32">
        <f>IF(D129&gt;0,'2013-2014'!AW128,0)</f>
        <v>0</v>
      </c>
      <c r="N129" s="32">
        <f>IF(E129&gt;0,'2014-2015'!AW128,0)</f>
        <v>0</v>
      </c>
      <c r="O129" s="33">
        <f>IF('2015-2016'!F128=1,'2015-2016'!AW128,0)</f>
        <v>0</v>
      </c>
      <c r="P129" s="31">
        <f>IF(B129&gt;0,'2012-2013'!C128,0)</f>
        <v>0</v>
      </c>
      <c r="Q129" s="32">
        <f>IF(C129&gt;0,'2012-2013'!AX128,0)</f>
        <v>0</v>
      </c>
      <c r="R129" s="32">
        <f>IF(D129&gt;0,'2013-2014'!AX128,0)</f>
        <v>0</v>
      </c>
      <c r="S129" s="32">
        <f>IF(E129&gt;0,'2014-2015'!AX128,0)</f>
        <v>0</v>
      </c>
      <c r="T129" s="33">
        <f>IF('2015-2016'!F128=1,'2015-2016'!AX128,0)</f>
        <v>0</v>
      </c>
    </row>
    <row r="130" spans="1:20" x14ac:dyDescent="0.25">
      <c r="A130" s="16">
        <f>Levels!B130</f>
        <v>0</v>
      </c>
      <c r="B130" s="34">
        <f>Levels!D130</f>
        <v>0</v>
      </c>
      <c r="C130" s="23">
        <f>Levels!E130</f>
        <v>0</v>
      </c>
      <c r="D130" s="23">
        <f>Levels!F130</f>
        <v>0</v>
      </c>
      <c r="E130" s="42">
        <f>Levels!G130</f>
        <v>0</v>
      </c>
      <c r="F130" s="36">
        <f>IFERROR(Levels!AC130,0)</f>
        <v>0</v>
      </c>
      <c r="G130" s="36">
        <f>IFERROR(Levels!AD130,0)</f>
        <v>0</v>
      </c>
      <c r="H130" s="36">
        <f>IFERROR(Levels!AE130,0)</f>
        <v>0</v>
      </c>
      <c r="I130" s="36">
        <f>IFERROR(Levels!AF130,0)</f>
        <v>0</v>
      </c>
      <c r="J130" s="36">
        <f>IFERROR(Levels!AG130,0)</f>
        <v>0</v>
      </c>
      <c r="K130" s="31">
        <f>IF(B130&gt;0,'2012-2013'!C129,0)</f>
        <v>0</v>
      </c>
      <c r="L130" s="32">
        <f>IF(C130&gt;0,'2012-2013'!AW129,0)</f>
        <v>0</v>
      </c>
      <c r="M130" s="32">
        <f>IF(D130&gt;0,'2013-2014'!AW129,0)</f>
        <v>0</v>
      </c>
      <c r="N130" s="32">
        <f>IF(E130&gt;0,'2014-2015'!AW129,0)</f>
        <v>0</v>
      </c>
      <c r="O130" s="33">
        <f>IF('2015-2016'!F129=1,'2015-2016'!AW129,0)</f>
        <v>0</v>
      </c>
      <c r="P130" s="31">
        <f>IF(B130&gt;0,'2012-2013'!C129,0)</f>
        <v>0</v>
      </c>
      <c r="Q130" s="32">
        <f>IF(C130&gt;0,'2012-2013'!AX129,0)</f>
        <v>0</v>
      </c>
      <c r="R130" s="32">
        <f>IF(D130&gt;0,'2013-2014'!AX129,0)</f>
        <v>0</v>
      </c>
      <c r="S130" s="32">
        <f>IF(E130&gt;0,'2014-2015'!AX129,0)</f>
        <v>0</v>
      </c>
      <c r="T130" s="33">
        <f>IF('2015-2016'!F129=1,'2015-2016'!AX129,0)</f>
        <v>0</v>
      </c>
    </row>
    <row r="131" spans="1:20" x14ac:dyDescent="0.25">
      <c r="A131" s="16">
        <f>Levels!B131</f>
        <v>0</v>
      </c>
      <c r="B131" s="34">
        <f>Levels!D131</f>
        <v>0</v>
      </c>
      <c r="C131" s="23">
        <f>Levels!E131</f>
        <v>0</v>
      </c>
      <c r="D131" s="23">
        <f>Levels!F131</f>
        <v>0</v>
      </c>
      <c r="E131" s="42">
        <f>Levels!G131</f>
        <v>0</v>
      </c>
      <c r="F131" s="36">
        <f>IFERROR(Levels!AC131,0)</f>
        <v>0</v>
      </c>
      <c r="G131" s="36">
        <f>IFERROR(Levels!AD131,0)</f>
        <v>0</v>
      </c>
      <c r="H131" s="36">
        <f>IFERROR(Levels!AE131,0)</f>
        <v>0</v>
      </c>
      <c r="I131" s="36">
        <f>IFERROR(Levels!AF131,0)</f>
        <v>0</v>
      </c>
      <c r="J131" s="36">
        <f>IFERROR(Levels!AG131,0)</f>
        <v>0</v>
      </c>
      <c r="K131" s="31">
        <f>IF(B131&gt;0,'2012-2013'!C130,0)</f>
        <v>0</v>
      </c>
      <c r="L131" s="32">
        <f>IF(C131&gt;0,'2012-2013'!AW130,0)</f>
        <v>0</v>
      </c>
      <c r="M131" s="32">
        <f>IF(D131&gt;0,'2013-2014'!AW130,0)</f>
        <v>0</v>
      </c>
      <c r="N131" s="32">
        <f>IF(E131&gt;0,'2014-2015'!AW130,0)</f>
        <v>0</v>
      </c>
      <c r="O131" s="33">
        <f>IF('2015-2016'!F130=1,'2015-2016'!AW130,0)</f>
        <v>0</v>
      </c>
      <c r="P131" s="31">
        <f>IF(B131&gt;0,'2012-2013'!C130,0)</f>
        <v>0</v>
      </c>
      <c r="Q131" s="32">
        <f>IF(C131&gt;0,'2012-2013'!AX130,0)</f>
        <v>0</v>
      </c>
      <c r="R131" s="32">
        <f>IF(D131&gt;0,'2013-2014'!AX130,0)</f>
        <v>0</v>
      </c>
      <c r="S131" s="32">
        <f>IF(E131&gt;0,'2014-2015'!AX130,0)</f>
        <v>0</v>
      </c>
      <c r="T131" s="33">
        <f>IF('2015-2016'!F130=1,'2015-2016'!AX130,0)</f>
        <v>0</v>
      </c>
    </row>
    <row r="132" spans="1:20" x14ac:dyDescent="0.25">
      <c r="A132" s="16">
        <f>Levels!B132</f>
        <v>0</v>
      </c>
      <c r="B132" s="34">
        <f>Levels!D132</f>
        <v>0</v>
      </c>
      <c r="C132" s="23">
        <f>Levels!E132</f>
        <v>0</v>
      </c>
      <c r="D132" s="23">
        <f>Levels!F132</f>
        <v>0</v>
      </c>
      <c r="E132" s="42">
        <f>Levels!G132</f>
        <v>0</v>
      </c>
      <c r="F132" s="36">
        <f>IFERROR(Levels!AC132,0)</f>
        <v>0</v>
      </c>
      <c r="G132" s="36">
        <f>IFERROR(Levels!AD132,0)</f>
        <v>0</v>
      </c>
      <c r="H132" s="36">
        <f>IFERROR(Levels!AE132,0)</f>
        <v>0</v>
      </c>
      <c r="I132" s="36">
        <f>IFERROR(Levels!AF132,0)</f>
        <v>0</v>
      </c>
      <c r="J132" s="36">
        <f>IFERROR(Levels!AG132,0)</f>
        <v>0</v>
      </c>
      <c r="K132" s="31">
        <f>IF(B132&gt;0,'2012-2013'!C131,0)</f>
        <v>0</v>
      </c>
      <c r="L132" s="32">
        <f>IF(C132&gt;0,'2012-2013'!AW131,0)</f>
        <v>0</v>
      </c>
      <c r="M132" s="32">
        <f>IF(D132&gt;0,'2013-2014'!AW131,0)</f>
        <v>0</v>
      </c>
      <c r="N132" s="32">
        <f>IF(E132&gt;0,'2014-2015'!AW131,0)</f>
        <v>0</v>
      </c>
      <c r="O132" s="33">
        <f>IF('2015-2016'!F131=1,'2015-2016'!AW131,0)</f>
        <v>0</v>
      </c>
      <c r="P132" s="31">
        <f>IF(B132&gt;0,'2012-2013'!C131,0)</f>
        <v>0</v>
      </c>
      <c r="Q132" s="32">
        <f>IF(C132&gt;0,'2012-2013'!AX131,0)</f>
        <v>0</v>
      </c>
      <c r="R132" s="32">
        <f>IF(D132&gt;0,'2013-2014'!AX131,0)</f>
        <v>0</v>
      </c>
      <c r="S132" s="32">
        <f>IF(E132&gt;0,'2014-2015'!AX131,0)</f>
        <v>0</v>
      </c>
      <c r="T132" s="33">
        <f>IF('2015-2016'!F131=1,'2015-2016'!AX131,0)</f>
        <v>0</v>
      </c>
    </row>
    <row r="133" spans="1:20" x14ac:dyDescent="0.25">
      <c r="A133" s="16">
        <f>Levels!B133</f>
        <v>0</v>
      </c>
      <c r="B133" s="34">
        <f>Levels!D133</f>
        <v>0</v>
      </c>
      <c r="C133" s="23">
        <f>Levels!E133</f>
        <v>0</v>
      </c>
      <c r="D133" s="23">
        <f>Levels!F133</f>
        <v>0</v>
      </c>
      <c r="E133" s="42">
        <f>Levels!G133</f>
        <v>0</v>
      </c>
      <c r="F133" s="36">
        <f>IFERROR(Levels!AC133,0)</f>
        <v>0</v>
      </c>
      <c r="G133" s="36">
        <f>IFERROR(Levels!AD133,0)</f>
        <v>0</v>
      </c>
      <c r="H133" s="36">
        <f>IFERROR(Levels!AE133,0)</f>
        <v>0</v>
      </c>
      <c r="I133" s="36">
        <f>IFERROR(Levels!AF133,0)</f>
        <v>0</v>
      </c>
      <c r="J133" s="36">
        <f>IFERROR(Levels!AG133,0)</f>
        <v>0</v>
      </c>
      <c r="K133" s="31">
        <f>IF(B133&gt;0,'2012-2013'!C132,0)</f>
        <v>0</v>
      </c>
      <c r="L133" s="32">
        <f>IF(C133&gt;0,'2012-2013'!AW132,0)</f>
        <v>0</v>
      </c>
      <c r="M133" s="32">
        <f>IF(D133&gt;0,'2013-2014'!AW132,0)</f>
        <v>0</v>
      </c>
      <c r="N133" s="32">
        <f>IF(E133&gt;0,'2014-2015'!AW132,0)</f>
        <v>0</v>
      </c>
      <c r="O133" s="33">
        <f>IF('2015-2016'!F132=1,'2015-2016'!AW132,0)</f>
        <v>0</v>
      </c>
      <c r="P133" s="31">
        <f>IF(B133&gt;0,'2012-2013'!C132,0)</f>
        <v>0</v>
      </c>
      <c r="Q133" s="32">
        <f>IF(C133&gt;0,'2012-2013'!AX132,0)</f>
        <v>0</v>
      </c>
      <c r="R133" s="32">
        <f>IF(D133&gt;0,'2013-2014'!AX132,0)</f>
        <v>0</v>
      </c>
      <c r="S133" s="32">
        <f>IF(E133&gt;0,'2014-2015'!AX132,0)</f>
        <v>0</v>
      </c>
      <c r="T133" s="33">
        <f>IF('2015-2016'!F132=1,'2015-2016'!AX132,0)</f>
        <v>0</v>
      </c>
    </row>
    <row r="134" spans="1:20" x14ac:dyDescent="0.25">
      <c r="A134" s="16">
        <f>Levels!B134</f>
        <v>0</v>
      </c>
      <c r="B134" s="34">
        <f>Levels!D134</f>
        <v>0</v>
      </c>
      <c r="C134" s="23">
        <f>Levels!E134</f>
        <v>0</v>
      </c>
      <c r="D134" s="23">
        <f>Levels!F134</f>
        <v>0</v>
      </c>
      <c r="E134" s="42">
        <f>Levels!G134</f>
        <v>0</v>
      </c>
      <c r="F134" s="36">
        <f>IFERROR(Levels!AC134,0)</f>
        <v>0</v>
      </c>
      <c r="G134" s="36">
        <f>IFERROR(Levels!AD134,0)</f>
        <v>0</v>
      </c>
      <c r="H134" s="36">
        <f>IFERROR(Levels!AE134,0)</f>
        <v>0</v>
      </c>
      <c r="I134" s="36">
        <f>IFERROR(Levels!AF134,0)</f>
        <v>0</v>
      </c>
      <c r="J134" s="36">
        <f>IFERROR(Levels!AG134,0)</f>
        <v>0</v>
      </c>
      <c r="K134" s="31">
        <f>IF(B134&gt;0,'2012-2013'!C133,0)</f>
        <v>0</v>
      </c>
      <c r="L134" s="32">
        <f>IF(C134&gt;0,'2012-2013'!AW133,0)</f>
        <v>0</v>
      </c>
      <c r="M134" s="32">
        <f>IF(D134&gt;0,'2013-2014'!AW133,0)</f>
        <v>0</v>
      </c>
      <c r="N134" s="32">
        <f>IF(E134&gt;0,'2014-2015'!AW133,0)</f>
        <v>0</v>
      </c>
      <c r="O134" s="33">
        <f>IF('2015-2016'!F133=1,'2015-2016'!AW133,0)</f>
        <v>0</v>
      </c>
      <c r="P134" s="31">
        <f>IF(B134&gt;0,'2012-2013'!C133,0)</f>
        <v>0</v>
      </c>
      <c r="Q134" s="32">
        <f>IF(C134&gt;0,'2012-2013'!AX133,0)</f>
        <v>0</v>
      </c>
      <c r="R134" s="32">
        <f>IF(D134&gt;0,'2013-2014'!AX133,0)</f>
        <v>0</v>
      </c>
      <c r="S134" s="32">
        <f>IF(E134&gt;0,'2014-2015'!AX133,0)</f>
        <v>0</v>
      </c>
      <c r="T134" s="33">
        <f>IF('2015-2016'!F133=1,'2015-2016'!AX133,0)</f>
        <v>0</v>
      </c>
    </row>
    <row r="135" spans="1:20" x14ac:dyDescent="0.25">
      <c r="A135" s="16">
        <f>Levels!B135</f>
        <v>0</v>
      </c>
      <c r="B135" s="34">
        <f>Levels!D135</f>
        <v>0</v>
      </c>
      <c r="C135" s="23">
        <f>Levels!E135</f>
        <v>0</v>
      </c>
      <c r="D135" s="23">
        <f>Levels!F135</f>
        <v>0</v>
      </c>
      <c r="E135" s="42">
        <f>Levels!G135</f>
        <v>0</v>
      </c>
      <c r="F135" s="36">
        <f>IFERROR(Levels!AC135,0)</f>
        <v>0</v>
      </c>
      <c r="G135" s="36">
        <f>IFERROR(Levels!AD135,0)</f>
        <v>0</v>
      </c>
      <c r="H135" s="36">
        <f>IFERROR(Levels!AE135,0)</f>
        <v>0</v>
      </c>
      <c r="I135" s="36">
        <f>IFERROR(Levels!AF135,0)</f>
        <v>0</v>
      </c>
      <c r="J135" s="36">
        <f>IFERROR(Levels!AG135,0)</f>
        <v>0</v>
      </c>
      <c r="K135" s="31">
        <f>IF(B135&gt;0,'2012-2013'!C134,0)</f>
        <v>0</v>
      </c>
      <c r="L135" s="32">
        <f>IF(C135&gt;0,'2012-2013'!AW134,0)</f>
        <v>0</v>
      </c>
      <c r="M135" s="32">
        <f>IF(D135&gt;0,'2013-2014'!AW134,0)</f>
        <v>0</v>
      </c>
      <c r="N135" s="32">
        <f>IF(E135&gt;0,'2014-2015'!AW134,0)</f>
        <v>0</v>
      </c>
      <c r="O135" s="33">
        <f>IF('2015-2016'!F134=1,'2015-2016'!AW134,0)</f>
        <v>0</v>
      </c>
      <c r="P135" s="31">
        <f>IF(B135&gt;0,'2012-2013'!C134,0)</f>
        <v>0</v>
      </c>
      <c r="Q135" s="32">
        <f>IF(C135&gt;0,'2012-2013'!AX134,0)</f>
        <v>0</v>
      </c>
      <c r="R135" s="32">
        <f>IF(D135&gt;0,'2013-2014'!AX134,0)</f>
        <v>0</v>
      </c>
      <c r="S135" s="32">
        <f>IF(E135&gt;0,'2014-2015'!AX134,0)</f>
        <v>0</v>
      </c>
      <c r="T135" s="33">
        <f>IF('2015-2016'!F134=1,'2015-2016'!AX134,0)</f>
        <v>0</v>
      </c>
    </row>
    <row r="136" spans="1:20" x14ac:dyDescent="0.25">
      <c r="A136" s="16">
        <f>Levels!B136</f>
        <v>0</v>
      </c>
      <c r="B136" s="34">
        <f>Levels!D136</f>
        <v>0</v>
      </c>
      <c r="C136" s="23">
        <f>Levels!E136</f>
        <v>0</v>
      </c>
      <c r="D136" s="23">
        <f>Levels!F136</f>
        <v>0</v>
      </c>
      <c r="E136" s="42">
        <f>Levels!G136</f>
        <v>0</v>
      </c>
      <c r="F136" s="36">
        <f>IFERROR(Levels!AC136,0)</f>
        <v>0</v>
      </c>
      <c r="G136" s="36">
        <f>IFERROR(Levels!AD136,0)</f>
        <v>0</v>
      </c>
      <c r="H136" s="36">
        <f>IFERROR(Levels!AE136,0)</f>
        <v>0</v>
      </c>
      <c r="I136" s="36">
        <f>IFERROR(Levels!AF136,0)</f>
        <v>0</v>
      </c>
      <c r="J136" s="36">
        <f>IFERROR(Levels!AG136,0)</f>
        <v>0</v>
      </c>
      <c r="K136" s="31">
        <f>IF(B136&gt;0,'2012-2013'!C135,0)</f>
        <v>0</v>
      </c>
      <c r="L136" s="32">
        <f>IF(C136&gt;0,'2012-2013'!AW135,0)</f>
        <v>0</v>
      </c>
      <c r="M136" s="32">
        <f>IF(D136&gt;0,'2013-2014'!AW135,0)</f>
        <v>0</v>
      </c>
      <c r="N136" s="32">
        <f>IF(E136&gt;0,'2014-2015'!AW135,0)</f>
        <v>0</v>
      </c>
      <c r="O136" s="33">
        <f>IF('2015-2016'!F135=1,'2015-2016'!AW135,0)</f>
        <v>0</v>
      </c>
      <c r="P136" s="31">
        <f>IF(B136&gt;0,'2012-2013'!C135,0)</f>
        <v>0</v>
      </c>
      <c r="Q136" s="32">
        <f>IF(C136&gt;0,'2012-2013'!AX135,0)</f>
        <v>0</v>
      </c>
      <c r="R136" s="32">
        <f>IF(D136&gt;0,'2013-2014'!AX135,0)</f>
        <v>0</v>
      </c>
      <c r="S136" s="32">
        <f>IF(E136&gt;0,'2014-2015'!AX135,0)</f>
        <v>0</v>
      </c>
      <c r="T136" s="33">
        <f>IF('2015-2016'!F135=1,'2015-2016'!AX135,0)</f>
        <v>0</v>
      </c>
    </row>
    <row r="137" spans="1:20" x14ac:dyDescent="0.25">
      <c r="A137" s="16">
        <f>Levels!B137</f>
        <v>0</v>
      </c>
      <c r="B137" s="34">
        <f>Levels!D137</f>
        <v>0</v>
      </c>
      <c r="C137" s="23">
        <f>Levels!E137</f>
        <v>0</v>
      </c>
      <c r="D137" s="23">
        <f>Levels!F137</f>
        <v>0</v>
      </c>
      <c r="E137" s="42">
        <f>Levels!G137</f>
        <v>0</v>
      </c>
      <c r="F137" s="36">
        <f>IFERROR(Levels!AC137,0)</f>
        <v>0</v>
      </c>
      <c r="G137" s="36">
        <f>IFERROR(Levels!AD137,0)</f>
        <v>0</v>
      </c>
      <c r="H137" s="36">
        <f>IFERROR(Levels!AE137,0)</f>
        <v>0</v>
      </c>
      <c r="I137" s="36">
        <f>IFERROR(Levels!AF137,0)</f>
        <v>0</v>
      </c>
      <c r="J137" s="36">
        <f>IFERROR(Levels!AG137,0)</f>
        <v>0</v>
      </c>
      <c r="K137" s="31">
        <f>IF(B137&gt;0,'2012-2013'!C136,0)</f>
        <v>0</v>
      </c>
      <c r="L137" s="32">
        <f>IF(C137&gt;0,'2012-2013'!AW136,0)</f>
        <v>0</v>
      </c>
      <c r="M137" s="32">
        <f>IF(D137&gt;0,'2013-2014'!AW136,0)</f>
        <v>0</v>
      </c>
      <c r="N137" s="32">
        <f>IF(E137&gt;0,'2014-2015'!AW136,0)</f>
        <v>0</v>
      </c>
      <c r="O137" s="33">
        <f>IF('2015-2016'!F136=1,'2015-2016'!AW136,0)</f>
        <v>0</v>
      </c>
      <c r="P137" s="31">
        <f>IF(B137&gt;0,'2012-2013'!C136,0)</f>
        <v>0</v>
      </c>
      <c r="Q137" s="32">
        <f>IF(C137&gt;0,'2012-2013'!AX136,0)</f>
        <v>0</v>
      </c>
      <c r="R137" s="32">
        <f>IF(D137&gt;0,'2013-2014'!AX136,0)</f>
        <v>0</v>
      </c>
      <c r="S137" s="32">
        <f>IF(E137&gt;0,'2014-2015'!AX136,0)</f>
        <v>0</v>
      </c>
      <c r="T137" s="33">
        <f>IF('2015-2016'!F136=1,'2015-2016'!AX136,0)</f>
        <v>0</v>
      </c>
    </row>
    <row r="138" spans="1:20" x14ac:dyDescent="0.25">
      <c r="A138" s="16">
        <f>Levels!B138</f>
        <v>0</v>
      </c>
      <c r="B138" s="34">
        <f>Levels!D138</f>
        <v>0</v>
      </c>
      <c r="C138" s="23">
        <f>Levels!E138</f>
        <v>0</v>
      </c>
      <c r="D138" s="23">
        <f>Levels!F138</f>
        <v>0</v>
      </c>
      <c r="E138" s="42">
        <f>Levels!G138</f>
        <v>0</v>
      </c>
      <c r="F138" s="36">
        <f>IFERROR(Levels!AC138,0)</f>
        <v>0</v>
      </c>
      <c r="G138" s="36">
        <f>IFERROR(Levels!AD138,0)</f>
        <v>0</v>
      </c>
      <c r="H138" s="36">
        <f>IFERROR(Levels!AE138,0)</f>
        <v>0</v>
      </c>
      <c r="I138" s="36">
        <f>IFERROR(Levels!AF138,0)</f>
        <v>0</v>
      </c>
      <c r="J138" s="36">
        <f>IFERROR(Levels!AG138,0)</f>
        <v>0</v>
      </c>
      <c r="K138" s="31">
        <f>IF(B138&gt;0,'2012-2013'!C137,0)</f>
        <v>0</v>
      </c>
      <c r="L138" s="32">
        <f>IF(C138&gt;0,'2012-2013'!AW137,0)</f>
        <v>0</v>
      </c>
      <c r="M138" s="32">
        <f>IF(D138&gt;0,'2013-2014'!AW137,0)</f>
        <v>0</v>
      </c>
      <c r="N138" s="32">
        <f>IF(E138&gt;0,'2014-2015'!AW137,0)</f>
        <v>0</v>
      </c>
      <c r="O138" s="33">
        <f>IF('2015-2016'!F137=1,'2015-2016'!AW137,0)</f>
        <v>0</v>
      </c>
      <c r="P138" s="31">
        <f>IF(B138&gt;0,'2012-2013'!C137,0)</f>
        <v>0</v>
      </c>
      <c r="Q138" s="32">
        <f>IF(C138&gt;0,'2012-2013'!AX137,0)</f>
        <v>0</v>
      </c>
      <c r="R138" s="32">
        <f>IF(D138&gt;0,'2013-2014'!AX137,0)</f>
        <v>0</v>
      </c>
      <c r="S138" s="32">
        <f>IF(E138&gt;0,'2014-2015'!AX137,0)</f>
        <v>0</v>
      </c>
      <c r="T138" s="33">
        <f>IF('2015-2016'!F137=1,'2015-2016'!AX137,0)</f>
        <v>0</v>
      </c>
    </row>
    <row r="139" spans="1:20" x14ac:dyDescent="0.25">
      <c r="A139" s="16">
        <f>Levels!B139</f>
        <v>0</v>
      </c>
      <c r="B139" s="34">
        <f>Levels!D139</f>
        <v>0</v>
      </c>
      <c r="C139" s="23">
        <f>Levels!E139</f>
        <v>0</v>
      </c>
      <c r="D139" s="23">
        <f>Levels!F139</f>
        <v>0</v>
      </c>
      <c r="E139" s="42">
        <f>Levels!G139</f>
        <v>0</v>
      </c>
      <c r="F139" s="36">
        <f>IFERROR(Levels!AC139,0)</f>
        <v>0</v>
      </c>
      <c r="G139" s="36">
        <f>IFERROR(Levels!AD139,0)</f>
        <v>0</v>
      </c>
      <c r="H139" s="36">
        <f>IFERROR(Levels!AE139,0)</f>
        <v>0</v>
      </c>
      <c r="I139" s="36">
        <f>IFERROR(Levels!AF139,0)</f>
        <v>0</v>
      </c>
      <c r="J139" s="36">
        <f>IFERROR(Levels!AG139,0)</f>
        <v>0</v>
      </c>
      <c r="K139" s="31">
        <f>IF(B139&gt;0,'2012-2013'!C138,0)</f>
        <v>0</v>
      </c>
      <c r="L139" s="32">
        <f>IF(C139&gt;0,'2012-2013'!AW138,0)</f>
        <v>0</v>
      </c>
      <c r="M139" s="32">
        <f>IF(D139&gt;0,'2013-2014'!AW138,0)</f>
        <v>0</v>
      </c>
      <c r="N139" s="32">
        <f>IF(E139&gt;0,'2014-2015'!AW138,0)</f>
        <v>0</v>
      </c>
      <c r="O139" s="33">
        <f>IF('2015-2016'!F138=1,'2015-2016'!AW138,0)</f>
        <v>0</v>
      </c>
      <c r="P139" s="31">
        <f>IF(B139&gt;0,'2012-2013'!C138,0)</f>
        <v>0</v>
      </c>
      <c r="Q139" s="32">
        <f>IF(C139&gt;0,'2012-2013'!AX138,0)</f>
        <v>0</v>
      </c>
      <c r="R139" s="32">
        <f>IF(D139&gt;0,'2013-2014'!AX138,0)</f>
        <v>0</v>
      </c>
      <c r="S139" s="32">
        <f>IF(E139&gt;0,'2014-2015'!AX138,0)</f>
        <v>0</v>
      </c>
      <c r="T139" s="33">
        <f>IF('2015-2016'!F138=1,'2015-2016'!AX138,0)</f>
        <v>0</v>
      </c>
    </row>
    <row r="140" spans="1:20" x14ac:dyDescent="0.25">
      <c r="A140" s="16">
        <f>Levels!B140</f>
        <v>0</v>
      </c>
      <c r="B140" s="34">
        <f>Levels!D140</f>
        <v>0</v>
      </c>
      <c r="C140" s="23">
        <f>Levels!E140</f>
        <v>0</v>
      </c>
      <c r="D140" s="23">
        <f>Levels!F140</f>
        <v>0</v>
      </c>
      <c r="E140" s="42">
        <f>Levels!G140</f>
        <v>0</v>
      </c>
      <c r="F140" s="36">
        <f>IFERROR(Levels!AC140,0)</f>
        <v>0</v>
      </c>
      <c r="G140" s="36">
        <f>IFERROR(Levels!AD140,0)</f>
        <v>0</v>
      </c>
      <c r="H140" s="36">
        <f>IFERROR(Levels!AE140,0)</f>
        <v>0</v>
      </c>
      <c r="I140" s="36">
        <f>IFERROR(Levels!AF140,0)</f>
        <v>0</v>
      </c>
      <c r="J140" s="36">
        <f>IFERROR(Levels!AG140,0)</f>
        <v>0</v>
      </c>
      <c r="K140" s="31">
        <f>IF(B140&gt;0,'2012-2013'!C139,0)</f>
        <v>0</v>
      </c>
      <c r="L140" s="32">
        <f>IF(C140&gt;0,'2012-2013'!AW139,0)</f>
        <v>0</v>
      </c>
      <c r="M140" s="32">
        <f>IF(D140&gt;0,'2013-2014'!AW139,0)</f>
        <v>0</v>
      </c>
      <c r="N140" s="32">
        <f>IF(E140&gt;0,'2014-2015'!AW139,0)</f>
        <v>0</v>
      </c>
      <c r="O140" s="33">
        <f>IF('2015-2016'!F139=1,'2015-2016'!AW139,0)</f>
        <v>0</v>
      </c>
      <c r="P140" s="31">
        <f>IF(B140&gt;0,'2012-2013'!C139,0)</f>
        <v>0</v>
      </c>
      <c r="Q140" s="32">
        <f>IF(C140&gt;0,'2012-2013'!AX139,0)</f>
        <v>0</v>
      </c>
      <c r="R140" s="32">
        <f>IF(D140&gt;0,'2013-2014'!AX139,0)</f>
        <v>0</v>
      </c>
      <c r="S140" s="32">
        <f>IF(E140&gt;0,'2014-2015'!AX139,0)</f>
        <v>0</v>
      </c>
      <c r="T140" s="33">
        <f>IF('2015-2016'!F139=1,'2015-2016'!AX139,0)</f>
        <v>0</v>
      </c>
    </row>
    <row r="141" spans="1:20" x14ac:dyDescent="0.25">
      <c r="A141" s="16">
        <f>Levels!B141</f>
        <v>0</v>
      </c>
      <c r="B141" s="34">
        <f>Levels!D141</f>
        <v>0</v>
      </c>
      <c r="C141" s="23">
        <f>Levels!E141</f>
        <v>0</v>
      </c>
      <c r="D141" s="23">
        <f>Levels!F141</f>
        <v>0</v>
      </c>
      <c r="E141" s="42">
        <f>Levels!G141</f>
        <v>0</v>
      </c>
      <c r="F141" s="36">
        <f>IFERROR(Levels!AC141,0)</f>
        <v>0</v>
      </c>
      <c r="G141" s="36">
        <f>IFERROR(Levels!AD141,0)</f>
        <v>0</v>
      </c>
      <c r="H141" s="36">
        <f>IFERROR(Levels!AE141,0)</f>
        <v>0</v>
      </c>
      <c r="I141" s="36">
        <f>IFERROR(Levels!AF141,0)</f>
        <v>0</v>
      </c>
      <c r="J141" s="36">
        <f>IFERROR(Levels!AG141,0)</f>
        <v>0</v>
      </c>
      <c r="K141" s="31">
        <f>IF(B141&gt;0,'2012-2013'!C140,0)</f>
        <v>0</v>
      </c>
      <c r="L141" s="32">
        <f>IF(C141&gt;0,'2012-2013'!AW140,0)</f>
        <v>0</v>
      </c>
      <c r="M141" s="32">
        <f>IF(D141&gt;0,'2013-2014'!AW140,0)</f>
        <v>0</v>
      </c>
      <c r="N141" s="32">
        <f>IF(E141&gt;0,'2014-2015'!AW140,0)</f>
        <v>0</v>
      </c>
      <c r="O141" s="33">
        <f>IF('2015-2016'!F140=1,'2015-2016'!AW140,0)</f>
        <v>0</v>
      </c>
      <c r="P141" s="31">
        <f>IF(B141&gt;0,'2012-2013'!C140,0)</f>
        <v>0</v>
      </c>
      <c r="Q141" s="32">
        <f>IF(C141&gt;0,'2012-2013'!AX140,0)</f>
        <v>0</v>
      </c>
      <c r="R141" s="32">
        <f>IF(D141&gt;0,'2013-2014'!AX140,0)</f>
        <v>0</v>
      </c>
      <c r="S141" s="32">
        <f>IF(E141&gt;0,'2014-2015'!AX140,0)</f>
        <v>0</v>
      </c>
      <c r="T141" s="33">
        <f>IF('2015-2016'!F140=1,'2015-2016'!AX140,0)</f>
        <v>0</v>
      </c>
    </row>
    <row r="142" spans="1:20" x14ac:dyDescent="0.25">
      <c r="A142" s="16">
        <f>Levels!B142</f>
        <v>0</v>
      </c>
      <c r="B142" s="34">
        <f>Levels!D142</f>
        <v>0</v>
      </c>
      <c r="C142" s="23">
        <f>Levels!E142</f>
        <v>0</v>
      </c>
      <c r="D142" s="23">
        <f>Levels!F142</f>
        <v>0</v>
      </c>
      <c r="E142" s="42">
        <f>Levels!G142</f>
        <v>0</v>
      </c>
      <c r="F142" s="36">
        <f>IFERROR(Levels!AC142,0)</f>
        <v>0</v>
      </c>
      <c r="G142" s="36">
        <f>IFERROR(Levels!AD142,0)</f>
        <v>0</v>
      </c>
      <c r="H142" s="36">
        <f>IFERROR(Levels!AE142,0)</f>
        <v>0</v>
      </c>
      <c r="I142" s="36">
        <f>IFERROR(Levels!AF142,0)</f>
        <v>0</v>
      </c>
      <c r="J142" s="36">
        <f>IFERROR(Levels!AG142,0)</f>
        <v>0</v>
      </c>
      <c r="K142" s="31">
        <f>IF(B142&gt;0,'2012-2013'!C141,0)</f>
        <v>0</v>
      </c>
      <c r="L142" s="32">
        <f>IF(C142&gt;0,'2012-2013'!AW141,0)</f>
        <v>0</v>
      </c>
      <c r="M142" s="32">
        <f>IF(D142&gt;0,'2013-2014'!AW141,0)</f>
        <v>0</v>
      </c>
      <c r="N142" s="32">
        <f>IF(E142&gt;0,'2014-2015'!AW141,0)</f>
        <v>0</v>
      </c>
      <c r="O142" s="33">
        <f>IF('2015-2016'!F141=1,'2015-2016'!AW141,0)</f>
        <v>0</v>
      </c>
      <c r="P142" s="31">
        <f>IF(B142&gt;0,'2012-2013'!C141,0)</f>
        <v>0</v>
      </c>
      <c r="Q142" s="32">
        <f>IF(C142&gt;0,'2012-2013'!AX141,0)</f>
        <v>0</v>
      </c>
      <c r="R142" s="32">
        <f>IF(D142&gt;0,'2013-2014'!AX141,0)</f>
        <v>0</v>
      </c>
      <c r="S142" s="32">
        <f>IF(E142&gt;0,'2014-2015'!AX141,0)</f>
        <v>0</v>
      </c>
      <c r="T142" s="33">
        <f>IF('2015-2016'!F141=1,'2015-2016'!AX141,0)</f>
        <v>0</v>
      </c>
    </row>
    <row r="143" spans="1:20" x14ac:dyDescent="0.25">
      <c r="A143" s="16">
        <f>Levels!B143</f>
        <v>0</v>
      </c>
      <c r="B143" s="34">
        <f>Levels!D143</f>
        <v>0</v>
      </c>
      <c r="C143" s="23">
        <f>Levels!E143</f>
        <v>0</v>
      </c>
      <c r="D143" s="23">
        <f>Levels!F143</f>
        <v>0</v>
      </c>
      <c r="E143" s="42">
        <f>Levels!G143</f>
        <v>0</v>
      </c>
      <c r="F143" s="36">
        <f>IFERROR(Levels!AC143,0)</f>
        <v>0</v>
      </c>
      <c r="G143" s="36">
        <f>IFERROR(Levels!AD143,0)</f>
        <v>0</v>
      </c>
      <c r="H143" s="36">
        <f>IFERROR(Levels!AE143,0)</f>
        <v>0</v>
      </c>
      <c r="I143" s="36">
        <f>IFERROR(Levels!AF143,0)</f>
        <v>0</v>
      </c>
      <c r="J143" s="36">
        <f>IFERROR(Levels!AG143,0)</f>
        <v>0</v>
      </c>
      <c r="K143" s="31">
        <f>IF(B143&gt;0,'2012-2013'!C142,0)</f>
        <v>0</v>
      </c>
      <c r="L143" s="32">
        <f>IF(C143&gt;0,'2012-2013'!AW142,0)</f>
        <v>0</v>
      </c>
      <c r="M143" s="32">
        <f>IF(D143&gt;0,'2013-2014'!AW142,0)</f>
        <v>0</v>
      </c>
      <c r="N143" s="32">
        <f>IF(E143&gt;0,'2014-2015'!AW142,0)</f>
        <v>0</v>
      </c>
      <c r="O143" s="33">
        <f>IF('2015-2016'!F142=1,'2015-2016'!AW142,0)</f>
        <v>0</v>
      </c>
      <c r="P143" s="31">
        <f>IF(B143&gt;0,'2012-2013'!C142,0)</f>
        <v>0</v>
      </c>
      <c r="Q143" s="32">
        <f>IF(C143&gt;0,'2012-2013'!AX142,0)</f>
        <v>0</v>
      </c>
      <c r="R143" s="32">
        <f>IF(D143&gt;0,'2013-2014'!AX142,0)</f>
        <v>0</v>
      </c>
      <c r="S143" s="32">
        <f>IF(E143&gt;0,'2014-2015'!AX142,0)</f>
        <v>0</v>
      </c>
      <c r="T143" s="33">
        <f>IF('2015-2016'!F142=1,'2015-2016'!AX142,0)</f>
        <v>0</v>
      </c>
    </row>
    <row r="144" spans="1:20" x14ac:dyDescent="0.25">
      <c r="A144" s="16">
        <f>Levels!B144</f>
        <v>0</v>
      </c>
      <c r="B144" s="34">
        <f>Levels!D144</f>
        <v>0</v>
      </c>
      <c r="C144" s="23">
        <f>Levels!E144</f>
        <v>0</v>
      </c>
      <c r="D144" s="23">
        <f>Levels!F144</f>
        <v>0</v>
      </c>
      <c r="E144" s="42">
        <f>Levels!G144</f>
        <v>0</v>
      </c>
      <c r="F144" s="36">
        <f>IFERROR(Levels!AC144,0)</f>
        <v>0</v>
      </c>
      <c r="G144" s="36">
        <f>IFERROR(Levels!AD144,0)</f>
        <v>0</v>
      </c>
      <c r="H144" s="36">
        <f>IFERROR(Levels!AE144,0)</f>
        <v>0</v>
      </c>
      <c r="I144" s="36">
        <f>IFERROR(Levels!AF144,0)</f>
        <v>0</v>
      </c>
      <c r="J144" s="36">
        <f>IFERROR(Levels!AG144,0)</f>
        <v>0</v>
      </c>
      <c r="K144" s="31">
        <f>IF(B144&gt;0,'2012-2013'!C143,0)</f>
        <v>0</v>
      </c>
      <c r="L144" s="32">
        <f>IF(C144&gt;0,'2012-2013'!AW143,0)</f>
        <v>0</v>
      </c>
      <c r="M144" s="32">
        <f>IF(D144&gt;0,'2013-2014'!AW143,0)</f>
        <v>0</v>
      </c>
      <c r="N144" s="32">
        <f>IF(E144&gt;0,'2014-2015'!AW143,0)</f>
        <v>0</v>
      </c>
      <c r="O144" s="33">
        <f>IF('2015-2016'!F143=1,'2015-2016'!AW143,0)</f>
        <v>0</v>
      </c>
      <c r="P144" s="31">
        <f>IF(B144&gt;0,'2012-2013'!C143,0)</f>
        <v>0</v>
      </c>
      <c r="Q144" s="32">
        <f>IF(C144&gt;0,'2012-2013'!AX143,0)</f>
        <v>0</v>
      </c>
      <c r="R144" s="32">
        <f>IF(D144&gt;0,'2013-2014'!AX143,0)</f>
        <v>0</v>
      </c>
      <c r="S144" s="32">
        <f>IF(E144&gt;0,'2014-2015'!AX143,0)</f>
        <v>0</v>
      </c>
      <c r="T144" s="33">
        <f>IF('2015-2016'!F143=1,'2015-2016'!AX143,0)</f>
        <v>0</v>
      </c>
    </row>
    <row r="145" spans="1:20" x14ac:dyDescent="0.25">
      <c r="A145" s="16">
        <f>Levels!B145</f>
        <v>0</v>
      </c>
      <c r="B145" s="34">
        <f>Levels!D145</f>
        <v>0</v>
      </c>
      <c r="C145" s="23">
        <f>Levels!E145</f>
        <v>0</v>
      </c>
      <c r="D145" s="23">
        <f>Levels!F145</f>
        <v>0</v>
      </c>
      <c r="E145" s="42">
        <f>Levels!G145</f>
        <v>0</v>
      </c>
      <c r="F145" s="36">
        <f>IFERROR(Levels!AC145,0)</f>
        <v>0</v>
      </c>
      <c r="G145" s="36">
        <f>IFERROR(Levels!AD145,0)</f>
        <v>0</v>
      </c>
      <c r="H145" s="36">
        <f>IFERROR(Levels!AE145,0)</f>
        <v>0</v>
      </c>
      <c r="I145" s="36">
        <f>IFERROR(Levels!AF145,0)</f>
        <v>0</v>
      </c>
      <c r="J145" s="36">
        <f>IFERROR(Levels!AG145,0)</f>
        <v>0</v>
      </c>
      <c r="K145" s="31">
        <f>IF(B145&gt;0,'2012-2013'!C144,0)</f>
        <v>0</v>
      </c>
      <c r="L145" s="32">
        <f>IF(C145&gt;0,'2012-2013'!AW144,0)</f>
        <v>0</v>
      </c>
      <c r="M145" s="32">
        <f>IF(D145&gt;0,'2013-2014'!AW144,0)</f>
        <v>0</v>
      </c>
      <c r="N145" s="32">
        <f>IF(E145&gt;0,'2014-2015'!AW144,0)</f>
        <v>0</v>
      </c>
      <c r="O145" s="33">
        <f>IF('2015-2016'!F144=1,'2015-2016'!AW144,0)</f>
        <v>0</v>
      </c>
      <c r="P145" s="31">
        <f>IF(B145&gt;0,'2012-2013'!C144,0)</f>
        <v>0</v>
      </c>
      <c r="Q145" s="32">
        <f>IF(C145&gt;0,'2012-2013'!AX144,0)</f>
        <v>0</v>
      </c>
      <c r="R145" s="32">
        <f>IF(D145&gt;0,'2013-2014'!AX144,0)</f>
        <v>0</v>
      </c>
      <c r="S145" s="32">
        <f>IF(E145&gt;0,'2014-2015'!AX144,0)</f>
        <v>0</v>
      </c>
      <c r="T145" s="33">
        <f>IF('2015-2016'!F144=1,'2015-2016'!AX144,0)</f>
        <v>0</v>
      </c>
    </row>
    <row r="146" spans="1:20" x14ac:dyDescent="0.25">
      <c r="A146" s="16">
        <f>Levels!B146</f>
        <v>0</v>
      </c>
      <c r="B146" s="34">
        <f>Levels!D146</f>
        <v>0</v>
      </c>
      <c r="C146" s="23">
        <f>Levels!E146</f>
        <v>0</v>
      </c>
      <c r="D146" s="23">
        <f>Levels!F146</f>
        <v>0</v>
      </c>
      <c r="E146" s="42">
        <f>Levels!G146</f>
        <v>0</v>
      </c>
      <c r="F146" s="36">
        <f>IFERROR(Levels!AC146,0)</f>
        <v>0</v>
      </c>
      <c r="G146" s="36">
        <f>IFERROR(Levels!AD146,0)</f>
        <v>0</v>
      </c>
      <c r="H146" s="36">
        <f>IFERROR(Levels!AE146,0)</f>
        <v>0</v>
      </c>
      <c r="I146" s="36">
        <f>IFERROR(Levels!AF146,0)</f>
        <v>0</v>
      </c>
      <c r="J146" s="36">
        <f>IFERROR(Levels!AG146,0)</f>
        <v>0</v>
      </c>
      <c r="K146" s="31">
        <f>IF(B146&gt;0,'2012-2013'!C145,0)</f>
        <v>0</v>
      </c>
      <c r="L146" s="32">
        <f>IF(C146&gt;0,'2012-2013'!AW145,0)</f>
        <v>0</v>
      </c>
      <c r="M146" s="32">
        <f>IF(D146&gt;0,'2013-2014'!AW145,0)</f>
        <v>0</v>
      </c>
      <c r="N146" s="32">
        <f>IF(E146&gt;0,'2014-2015'!AW145,0)</f>
        <v>0</v>
      </c>
      <c r="O146" s="33">
        <f>IF('2015-2016'!F145=1,'2015-2016'!AW145,0)</f>
        <v>0</v>
      </c>
      <c r="P146" s="31">
        <f>IF(B146&gt;0,'2012-2013'!C145,0)</f>
        <v>0</v>
      </c>
      <c r="Q146" s="32">
        <f>IF(C146&gt;0,'2012-2013'!AX145,0)</f>
        <v>0</v>
      </c>
      <c r="R146" s="32">
        <f>IF(D146&gt;0,'2013-2014'!AX145,0)</f>
        <v>0</v>
      </c>
      <c r="S146" s="32">
        <f>IF(E146&gt;0,'2014-2015'!AX145,0)</f>
        <v>0</v>
      </c>
      <c r="T146" s="33">
        <f>IF('2015-2016'!F145=1,'2015-2016'!AX145,0)</f>
        <v>0</v>
      </c>
    </row>
    <row r="147" spans="1:20" x14ac:dyDescent="0.25">
      <c r="A147" s="16">
        <f>Levels!B147</f>
        <v>0</v>
      </c>
      <c r="B147" s="34">
        <f>Levels!D147</f>
        <v>0</v>
      </c>
      <c r="C147" s="23">
        <f>Levels!E147</f>
        <v>0</v>
      </c>
      <c r="D147" s="23">
        <f>Levels!F147</f>
        <v>0</v>
      </c>
      <c r="E147" s="42">
        <f>Levels!G147</f>
        <v>0</v>
      </c>
      <c r="F147" s="36">
        <f>IFERROR(Levels!AC147,0)</f>
        <v>0</v>
      </c>
      <c r="G147" s="36">
        <f>IFERROR(Levels!AD147,0)</f>
        <v>0</v>
      </c>
      <c r="H147" s="36">
        <f>IFERROR(Levels!AE147,0)</f>
        <v>0</v>
      </c>
      <c r="I147" s="36">
        <f>IFERROR(Levels!AF147,0)</f>
        <v>0</v>
      </c>
      <c r="J147" s="36">
        <f>IFERROR(Levels!AG147,0)</f>
        <v>0</v>
      </c>
      <c r="K147" s="31">
        <f>IF(B147&gt;0,'2012-2013'!C146,0)</f>
        <v>0</v>
      </c>
      <c r="L147" s="32">
        <f>IF(C147&gt;0,'2012-2013'!AW146,0)</f>
        <v>0</v>
      </c>
      <c r="M147" s="32">
        <f>IF(D147&gt;0,'2013-2014'!AW146,0)</f>
        <v>0</v>
      </c>
      <c r="N147" s="32">
        <f>IF(E147&gt;0,'2014-2015'!AW146,0)</f>
        <v>0</v>
      </c>
      <c r="O147" s="33">
        <f>IF('2015-2016'!F146=1,'2015-2016'!AW146,0)</f>
        <v>0</v>
      </c>
      <c r="P147" s="31">
        <f>IF(B147&gt;0,'2012-2013'!C146,0)</f>
        <v>0</v>
      </c>
      <c r="Q147" s="32">
        <f>IF(C147&gt;0,'2012-2013'!AX146,0)</f>
        <v>0</v>
      </c>
      <c r="R147" s="32">
        <f>IF(D147&gt;0,'2013-2014'!AX146,0)</f>
        <v>0</v>
      </c>
      <c r="S147" s="32">
        <f>IF(E147&gt;0,'2014-2015'!AX146,0)</f>
        <v>0</v>
      </c>
      <c r="T147" s="33">
        <f>IF('2015-2016'!F146=1,'2015-2016'!AX146,0)</f>
        <v>0</v>
      </c>
    </row>
    <row r="148" spans="1:20" x14ac:dyDescent="0.25">
      <c r="A148" s="16">
        <f>Levels!B148</f>
        <v>0</v>
      </c>
      <c r="B148" s="34">
        <f>Levels!D148</f>
        <v>0</v>
      </c>
      <c r="C148" s="23">
        <f>Levels!E148</f>
        <v>0</v>
      </c>
      <c r="D148" s="23">
        <f>Levels!F148</f>
        <v>0</v>
      </c>
      <c r="E148" s="42">
        <f>Levels!G148</f>
        <v>0</v>
      </c>
      <c r="F148" s="36">
        <f>IFERROR(Levels!AC148,0)</f>
        <v>0</v>
      </c>
      <c r="G148" s="36">
        <f>IFERROR(Levels!AD148,0)</f>
        <v>0</v>
      </c>
      <c r="H148" s="36">
        <f>IFERROR(Levels!AE148,0)</f>
        <v>0</v>
      </c>
      <c r="I148" s="36">
        <f>IFERROR(Levels!AF148,0)</f>
        <v>0</v>
      </c>
      <c r="J148" s="36">
        <f>IFERROR(Levels!AG148,0)</f>
        <v>0</v>
      </c>
      <c r="K148" s="31">
        <f>IF(B148&gt;0,'2012-2013'!C147,0)</f>
        <v>0</v>
      </c>
      <c r="L148" s="32">
        <f>IF(C148&gt;0,'2012-2013'!AW147,0)</f>
        <v>0</v>
      </c>
      <c r="M148" s="32">
        <f>IF(D148&gt;0,'2013-2014'!AW147,0)</f>
        <v>0</v>
      </c>
      <c r="N148" s="32">
        <f>IF(E148&gt;0,'2014-2015'!AW147,0)</f>
        <v>0</v>
      </c>
      <c r="O148" s="33">
        <f>IF('2015-2016'!F147=1,'2015-2016'!AW147,0)</f>
        <v>0</v>
      </c>
      <c r="P148" s="31">
        <f>IF(B148&gt;0,'2012-2013'!C147,0)</f>
        <v>0</v>
      </c>
      <c r="Q148" s="32">
        <f>IF(C148&gt;0,'2012-2013'!AX147,0)</f>
        <v>0</v>
      </c>
      <c r="R148" s="32">
        <f>IF(D148&gt;0,'2013-2014'!AX147,0)</f>
        <v>0</v>
      </c>
      <c r="S148" s="32">
        <f>IF(E148&gt;0,'2014-2015'!AX147,0)</f>
        <v>0</v>
      </c>
      <c r="T148" s="33">
        <f>IF('2015-2016'!F147=1,'2015-2016'!AX147,0)</f>
        <v>0</v>
      </c>
    </row>
    <row r="149" spans="1:20" x14ac:dyDescent="0.25">
      <c r="A149" s="16">
        <f>Levels!B149</f>
        <v>0</v>
      </c>
      <c r="B149" s="34">
        <f>Levels!D149</f>
        <v>0</v>
      </c>
      <c r="C149" s="23">
        <f>Levels!E149</f>
        <v>0</v>
      </c>
      <c r="D149" s="23">
        <f>Levels!F149</f>
        <v>0</v>
      </c>
      <c r="E149" s="42">
        <f>Levels!G149</f>
        <v>0</v>
      </c>
      <c r="F149" s="36">
        <f>IFERROR(Levels!AC149,0)</f>
        <v>0</v>
      </c>
      <c r="G149" s="36">
        <f>IFERROR(Levels!AD149,0)</f>
        <v>0</v>
      </c>
      <c r="H149" s="36">
        <f>IFERROR(Levels!AE149,0)</f>
        <v>0</v>
      </c>
      <c r="I149" s="36">
        <f>IFERROR(Levels!AF149,0)</f>
        <v>0</v>
      </c>
      <c r="J149" s="36">
        <f>IFERROR(Levels!AG149,0)</f>
        <v>0</v>
      </c>
      <c r="K149" s="31">
        <f>IF(B149&gt;0,'2012-2013'!C148,0)</f>
        <v>0</v>
      </c>
      <c r="L149" s="32">
        <f>IF(C149&gt;0,'2012-2013'!AW148,0)</f>
        <v>0</v>
      </c>
      <c r="M149" s="32">
        <f>IF(D149&gt;0,'2013-2014'!AW148,0)</f>
        <v>0</v>
      </c>
      <c r="N149" s="32">
        <f>IF(E149&gt;0,'2014-2015'!AW148,0)</f>
        <v>0</v>
      </c>
      <c r="O149" s="33">
        <f>IF('2015-2016'!F148=1,'2015-2016'!AW148,0)</f>
        <v>0</v>
      </c>
      <c r="P149" s="31">
        <f>IF(B149&gt;0,'2012-2013'!C148,0)</f>
        <v>0</v>
      </c>
      <c r="Q149" s="32">
        <f>IF(C149&gt;0,'2012-2013'!AX148,0)</f>
        <v>0</v>
      </c>
      <c r="R149" s="32">
        <f>IF(D149&gt;0,'2013-2014'!AX148,0)</f>
        <v>0</v>
      </c>
      <c r="S149" s="32">
        <f>IF(E149&gt;0,'2014-2015'!AX148,0)</f>
        <v>0</v>
      </c>
      <c r="T149" s="33">
        <f>IF('2015-2016'!F148=1,'2015-2016'!AX148,0)</f>
        <v>0</v>
      </c>
    </row>
    <row r="150" spans="1:20" x14ac:dyDescent="0.25">
      <c r="A150" s="16">
        <f>Levels!B150</f>
        <v>0</v>
      </c>
      <c r="B150" s="34">
        <f>Levels!D150</f>
        <v>0</v>
      </c>
      <c r="C150" s="23">
        <f>Levels!E150</f>
        <v>0</v>
      </c>
      <c r="D150" s="23">
        <f>Levels!F150</f>
        <v>0</v>
      </c>
      <c r="E150" s="42">
        <f>Levels!G150</f>
        <v>0</v>
      </c>
      <c r="F150" s="36">
        <f>IFERROR(Levels!AC150,0)</f>
        <v>0</v>
      </c>
      <c r="G150" s="36">
        <f>IFERROR(Levels!AD150,0)</f>
        <v>0</v>
      </c>
      <c r="H150" s="36">
        <f>IFERROR(Levels!AE150,0)</f>
        <v>0</v>
      </c>
      <c r="I150" s="36">
        <f>IFERROR(Levels!AF150,0)</f>
        <v>0</v>
      </c>
      <c r="J150" s="36">
        <f>IFERROR(Levels!AG150,0)</f>
        <v>0</v>
      </c>
      <c r="K150" s="31">
        <f>IF(B150&gt;0,'2012-2013'!C149,0)</f>
        <v>0</v>
      </c>
      <c r="L150" s="32">
        <f>IF(C150&gt;0,'2012-2013'!AW149,0)</f>
        <v>0</v>
      </c>
      <c r="M150" s="32">
        <f>IF(D150&gt;0,'2013-2014'!AW149,0)</f>
        <v>0</v>
      </c>
      <c r="N150" s="32">
        <f>IF(E150&gt;0,'2014-2015'!AW149,0)</f>
        <v>0</v>
      </c>
      <c r="O150" s="33">
        <f>IF('2015-2016'!F149=1,'2015-2016'!AW149,0)</f>
        <v>0</v>
      </c>
      <c r="P150" s="31">
        <f>IF(B150&gt;0,'2012-2013'!C149,0)</f>
        <v>0</v>
      </c>
      <c r="Q150" s="32">
        <f>IF(C150&gt;0,'2012-2013'!AX149,0)</f>
        <v>0</v>
      </c>
      <c r="R150" s="32">
        <f>IF(D150&gt;0,'2013-2014'!AX149,0)</f>
        <v>0</v>
      </c>
      <c r="S150" s="32">
        <f>IF(E150&gt;0,'2014-2015'!AX149,0)</f>
        <v>0</v>
      </c>
      <c r="T150" s="33">
        <f>IF('2015-2016'!F149=1,'2015-2016'!AX149,0)</f>
        <v>0</v>
      </c>
    </row>
    <row r="151" spans="1:20" x14ac:dyDescent="0.25">
      <c r="A151" s="16">
        <f>Levels!B151</f>
        <v>0</v>
      </c>
      <c r="B151" s="34">
        <f>Levels!D151</f>
        <v>0</v>
      </c>
      <c r="C151" s="23">
        <f>Levels!E151</f>
        <v>0</v>
      </c>
      <c r="D151" s="23">
        <f>Levels!F151</f>
        <v>0</v>
      </c>
      <c r="E151" s="42">
        <f>Levels!G151</f>
        <v>0</v>
      </c>
      <c r="F151" s="36">
        <f>IFERROR(Levels!AC151,0)</f>
        <v>0</v>
      </c>
      <c r="G151" s="36">
        <f>IFERROR(Levels!AD151,0)</f>
        <v>0</v>
      </c>
      <c r="H151" s="36">
        <f>IFERROR(Levels!AE151,0)</f>
        <v>0</v>
      </c>
      <c r="I151" s="36">
        <f>IFERROR(Levels!AF151,0)</f>
        <v>0</v>
      </c>
      <c r="J151" s="36">
        <f>IFERROR(Levels!AG151,0)</f>
        <v>0</v>
      </c>
      <c r="K151" s="31">
        <f>IF(B151&gt;0,'2012-2013'!C150,0)</f>
        <v>0</v>
      </c>
      <c r="L151" s="32">
        <f>IF(C151&gt;0,'2012-2013'!AW150,0)</f>
        <v>0</v>
      </c>
      <c r="M151" s="32">
        <f>IF(D151&gt;0,'2013-2014'!AW150,0)</f>
        <v>0</v>
      </c>
      <c r="N151" s="32">
        <f>IF(E151&gt;0,'2014-2015'!AW150,0)</f>
        <v>0</v>
      </c>
      <c r="O151" s="33">
        <f>IF('2015-2016'!F150=1,'2015-2016'!AW150,0)</f>
        <v>0</v>
      </c>
      <c r="P151" s="31">
        <f>IF(B151&gt;0,'2012-2013'!C150,0)</f>
        <v>0</v>
      </c>
      <c r="Q151" s="32">
        <f>IF(C151&gt;0,'2012-2013'!AX150,0)</f>
        <v>0</v>
      </c>
      <c r="R151" s="32">
        <f>IF(D151&gt;0,'2013-2014'!AX150,0)</f>
        <v>0</v>
      </c>
      <c r="S151" s="32">
        <f>IF(E151&gt;0,'2014-2015'!AX150,0)</f>
        <v>0</v>
      </c>
      <c r="T151" s="33">
        <f>IF('2015-2016'!F150=1,'2015-2016'!AX150,0)</f>
        <v>0</v>
      </c>
    </row>
    <row r="152" spans="1:20" x14ac:dyDescent="0.25">
      <c r="A152" s="16">
        <f>Levels!B152</f>
        <v>0</v>
      </c>
      <c r="B152" s="34">
        <f>Levels!D152</f>
        <v>0</v>
      </c>
      <c r="C152" s="23">
        <f>Levels!E152</f>
        <v>0</v>
      </c>
      <c r="D152" s="23">
        <f>Levels!F152</f>
        <v>0</v>
      </c>
      <c r="E152" s="42">
        <f>Levels!G152</f>
        <v>0</v>
      </c>
      <c r="F152" s="36">
        <f>IFERROR(Levels!AC152,0)</f>
        <v>0</v>
      </c>
      <c r="G152" s="36">
        <f>IFERROR(Levels!AD152,0)</f>
        <v>0</v>
      </c>
      <c r="H152" s="36">
        <f>IFERROR(Levels!AE152,0)</f>
        <v>0</v>
      </c>
      <c r="I152" s="36">
        <f>IFERROR(Levels!AF152,0)</f>
        <v>0</v>
      </c>
      <c r="J152" s="36">
        <f>IFERROR(Levels!AG152,0)</f>
        <v>0</v>
      </c>
      <c r="K152" s="31">
        <f>IF(B152&gt;0,'2012-2013'!C151,0)</f>
        <v>0</v>
      </c>
      <c r="L152" s="32">
        <f>IF(C152&gt;0,'2012-2013'!AW151,0)</f>
        <v>0</v>
      </c>
      <c r="M152" s="32">
        <f>IF(D152&gt;0,'2013-2014'!AW151,0)</f>
        <v>0</v>
      </c>
      <c r="N152" s="32">
        <f>IF(E152&gt;0,'2014-2015'!AW151,0)</f>
        <v>0</v>
      </c>
      <c r="O152" s="33">
        <f>IF('2015-2016'!F151=1,'2015-2016'!AW151,0)</f>
        <v>0</v>
      </c>
      <c r="P152" s="31">
        <f>IF(B152&gt;0,'2012-2013'!C151,0)</f>
        <v>0</v>
      </c>
      <c r="Q152" s="32">
        <f>IF(C152&gt;0,'2012-2013'!AX151,0)</f>
        <v>0</v>
      </c>
      <c r="R152" s="32">
        <f>IF(D152&gt;0,'2013-2014'!AX151,0)</f>
        <v>0</v>
      </c>
      <c r="S152" s="32">
        <f>IF(E152&gt;0,'2014-2015'!AX151,0)</f>
        <v>0</v>
      </c>
      <c r="T152" s="33">
        <f>IF('2015-2016'!F151=1,'2015-2016'!AX151,0)</f>
        <v>0</v>
      </c>
    </row>
    <row r="153" spans="1:20" x14ac:dyDescent="0.25">
      <c r="A153" s="16">
        <f>Levels!B153</f>
        <v>0</v>
      </c>
      <c r="B153" s="34">
        <f>Levels!D153</f>
        <v>0</v>
      </c>
      <c r="C153" s="23">
        <f>Levels!E153</f>
        <v>0</v>
      </c>
      <c r="D153" s="23">
        <f>Levels!F153</f>
        <v>0</v>
      </c>
      <c r="E153" s="42">
        <f>Levels!G153</f>
        <v>0</v>
      </c>
      <c r="F153" s="36">
        <f>IFERROR(Levels!AC153,0)</f>
        <v>0</v>
      </c>
      <c r="G153" s="36">
        <f>IFERROR(Levels!AD153,0)</f>
        <v>0</v>
      </c>
      <c r="H153" s="36">
        <f>IFERROR(Levels!AE153,0)</f>
        <v>0</v>
      </c>
      <c r="I153" s="36">
        <f>IFERROR(Levels!AF153,0)</f>
        <v>0</v>
      </c>
      <c r="J153" s="36">
        <f>IFERROR(Levels!AG153,0)</f>
        <v>0</v>
      </c>
      <c r="K153" s="31">
        <f>IF(B153&gt;0,'2012-2013'!C152,0)</f>
        <v>0</v>
      </c>
      <c r="L153" s="32">
        <f>IF(C153&gt;0,'2012-2013'!AW152,0)</f>
        <v>0</v>
      </c>
      <c r="M153" s="32">
        <f>IF(D153&gt;0,'2013-2014'!AW152,0)</f>
        <v>0</v>
      </c>
      <c r="N153" s="32">
        <f>IF(E153&gt;0,'2014-2015'!AW152,0)</f>
        <v>0</v>
      </c>
      <c r="O153" s="33">
        <f>IF('2015-2016'!F152=1,'2015-2016'!AW152,0)</f>
        <v>0</v>
      </c>
      <c r="P153" s="31">
        <f>IF(B153&gt;0,'2012-2013'!C152,0)</f>
        <v>0</v>
      </c>
      <c r="Q153" s="32">
        <f>IF(C153&gt;0,'2012-2013'!AX152,0)</f>
        <v>0</v>
      </c>
      <c r="R153" s="32">
        <f>IF(D153&gt;0,'2013-2014'!AX152,0)</f>
        <v>0</v>
      </c>
      <c r="S153" s="32">
        <f>IF(E153&gt;0,'2014-2015'!AX152,0)</f>
        <v>0</v>
      </c>
      <c r="T153" s="33">
        <f>IF('2015-2016'!F152=1,'2015-2016'!AX152,0)</f>
        <v>0</v>
      </c>
    </row>
    <row r="154" spans="1:20" x14ac:dyDescent="0.25">
      <c r="A154" s="16">
        <f>Levels!B154</f>
        <v>0</v>
      </c>
      <c r="B154" s="34">
        <f>Levels!D154</f>
        <v>0</v>
      </c>
      <c r="C154" s="23">
        <f>Levels!E154</f>
        <v>0</v>
      </c>
      <c r="D154" s="23">
        <f>Levels!F154</f>
        <v>0</v>
      </c>
      <c r="E154" s="42">
        <f>Levels!G154</f>
        <v>0</v>
      </c>
      <c r="F154" s="36">
        <f>IFERROR(Levels!AC154,0)</f>
        <v>0</v>
      </c>
      <c r="G154" s="36">
        <f>IFERROR(Levels!AD154,0)</f>
        <v>0</v>
      </c>
      <c r="H154" s="36">
        <f>IFERROR(Levels!AE154,0)</f>
        <v>0</v>
      </c>
      <c r="I154" s="36">
        <f>IFERROR(Levels!AF154,0)</f>
        <v>0</v>
      </c>
      <c r="J154" s="36">
        <f>IFERROR(Levels!AG154,0)</f>
        <v>0</v>
      </c>
      <c r="K154" s="31">
        <f>IF(B154&gt;0,'2012-2013'!C153,0)</f>
        <v>0</v>
      </c>
      <c r="L154" s="32">
        <f>IF(C154&gt;0,'2012-2013'!AW153,0)</f>
        <v>0</v>
      </c>
      <c r="M154" s="32">
        <f>IF(D154&gt;0,'2013-2014'!AW153,0)</f>
        <v>0</v>
      </c>
      <c r="N154" s="32">
        <f>IF(E154&gt;0,'2014-2015'!AW153,0)</f>
        <v>0</v>
      </c>
      <c r="O154" s="33">
        <f>IF('2015-2016'!F153=1,'2015-2016'!AW153,0)</f>
        <v>0</v>
      </c>
      <c r="P154" s="31">
        <f>IF(B154&gt;0,'2012-2013'!C153,0)</f>
        <v>0</v>
      </c>
      <c r="Q154" s="32">
        <f>IF(C154&gt;0,'2012-2013'!AX153,0)</f>
        <v>0</v>
      </c>
      <c r="R154" s="32">
        <f>IF(D154&gt;0,'2013-2014'!AX153,0)</f>
        <v>0</v>
      </c>
      <c r="S154" s="32">
        <f>IF(E154&gt;0,'2014-2015'!AX153,0)</f>
        <v>0</v>
      </c>
      <c r="T154" s="33">
        <f>IF('2015-2016'!F153=1,'2015-2016'!AX153,0)</f>
        <v>0</v>
      </c>
    </row>
    <row r="155" spans="1:20" x14ac:dyDescent="0.25">
      <c r="A155" s="16">
        <f>Levels!B155</f>
        <v>0</v>
      </c>
      <c r="B155" s="34">
        <f>Levels!D155</f>
        <v>0</v>
      </c>
      <c r="C155" s="23">
        <f>Levels!E155</f>
        <v>0</v>
      </c>
      <c r="D155" s="23">
        <f>Levels!F155</f>
        <v>0</v>
      </c>
      <c r="E155" s="42">
        <f>Levels!G155</f>
        <v>0</v>
      </c>
      <c r="F155" s="36">
        <f>IFERROR(Levels!AC155,0)</f>
        <v>0</v>
      </c>
      <c r="G155" s="36">
        <f>IFERROR(Levels!AD155,0)</f>
        <v>0</v>
      </c>
      <c r="H155" s="36">
        <f>IFERROR(Levels!AE155,0)</f>
        <v>0</v>
      </c>
      <c r="I155" s="36">
        <f>IFERROR(Levels!AF155,0)</f>
        <v>0</v>
      </c>
      <c r="J155" s="36">
        <f>IFERROR(Levels!AG155,0)</f>
        <v>0</v>
      </c>
      <c r="K155" s="31">
        <f>IF(B155&gt;0,'2012-2013'!C154,0)</f>
        <v>0</v>
      </c>
      <c r="L155" s="32">
        <f>IF(C155&gt;0,'2012-2013'!AW154,0)</f>
        <v>0</v>
      </c>
      <c r="M155" s="32">
        <f>IF(D155&gt;0,'2013-2014'!AW154,0)</f>
        <v>0</v>
      </c>
      <c r="N155" s="32">
        <f>IF(E155&gt;0,'2014-2015'!AW154,0)</f>
        <v>0</v>
      </c>
      <c r="O155" s="33">
        <f>IF('2015-2016'!F154=1,'2015-2016'!AW154,0)</f>
        <v>0</v>
      </c>
      <c r="P155" s="31">
        <f>IF(B155&gt;0,'2012-2013'!C154,0)</f>
        <v>0</v>
      </c>
      <c r="Q155" s="32">
        <f>IF(C155&gt;0,'2012-2013'!AX154,0)</f>
        <v>0</v>
      </c>
      <c r="R155" s="32">
        <f>IF(D155&gt;0,'2013-2014'!AX154,0)</f>
        <v>0</v>
      </c>
      <c r="S155" s="32">
        <f>IF(E155&gt;0,'2014-2015'!AX154,0)</f>
        <v>0</v>
      </c>
      <c r="T155" s="33">
        <f>IF('2015-2016'!F154=1,'2015-2016'!AX154,0)</f>
        <v>0</v>
      </c>
    </row>
    <row r="156" spans="1:20" x14ac:dyDescent="0.25">
      <c r="A156" s="16">
        <f>Levels!B156</f>
        <v>0</v>
      </c>
      <c r="B156" s="34">
        <f>Levels!D156</f>
        <v>0</v>
      </c>
      <c r="C156" s="23">
        <f>Levels!E156</f>
        <v>0</v>
      </c>
      <c r="D156" s="23">
        <f>Levels!F156</f>
        <v>0</v>
      </c>
      <c r="E156" s="42">
        <f>Levels!G156</f>
        <v>0</v>
      </c>
      <c r="F156" s="36">
        <f>IFERROR(Levels!AC156,0)</f>
        <v>0</v>
      </c>
      <c r="G156" s="36">
        <f>IFERROR(Levels!AD156,0)</f>
        <v>0</v>
      </c>
      <c r="H156" s="36">
        <f>IFERROR(Levels!AE156,0)</f>
        <v>0</v>
      </c>
      <c r="I156" s="36">
        <f>IFERROR(Levels!AF156,0)</f>
        <v>0</v>
      </c>
      <c r="J156" s="36">
        <f>IFERROR(Levels!AG156,0)</f>
        <v>0</v>
      </c>
      <c r="K156" s="31">
        <f>IF(B156&gt;0,'2012-2013'!C155,0)</f>
        <v>0</v>
      </c>
      <c r="L156" s="32">
        <f>IF(C156&gt;0,'2012-2013'!AW155,0)</f>
        <v>0</v>
      </c>
      <c r="M156" s="32">
        <f>IF(D156&gt;0,'2013-2014'!AW155,0)</f>
        <v>0</v>
      </c>
      <c r="N156" s="32">
        <f>IF(E156&gt;0,'2014-2015'!AW155,0)</f>
        <v>0</v>
      </c>
      <c r="O156" s="33">
        <f>IF('2015-2016'!F155=1,'2015-2016'!AW155,0)</f>
        <v>0</v>
      </c>
      <c r="P156" s="31">
        <f>IF(B156&gt;0,'2012-2013'!C155,0)</f>
        <v>0</v>
      </c>
      <c r="Q156" s="32">
        <f>IF(C156&gt;0,'2012-2013'!AX155,0)</f>
        <v>0</v>
      </c>
      <c r="R156" s="32">
        <f>IF(D156&gt;0,'2013-2014'!AX155,0)</f>
        <v>0</v>
      </c>
      <c r="S156" s="32">
        <f>IF(E156&gt;0,'2014-2015'!AX155,0)</f>
        <v>0</v>
      </c>
      <c r="T156" s="33">
        <f>IF('2015-2016'!F155=1,'2015-2016'!AX155,0)</f>
        <v>0</v>
      </c>
    </row>
    <row r="157" spans="1:20" x14ac:dyDescent="0.25">
      <c r="A157" s="16">
        <f>Levels!B157</f>
        <v>0</v>
      </c>
      <c r="B157" s="34">
        <f>Levels!D157</f>
        <v>0</v>
      </c>
      <c r="C157" s="23">
        <f>Levels!E157</f>
        <v>0</v>
      </c>
      <c r="D157" s="23">
        <f>Levels!F157</f>
        <v>0</v>
      </c>
      <c r="E157" s="42">
        <f>Levels!G157</f>
        <v>0</v>
      </c>
      <c r="F157" s="36">
        <f>IFERROR(Levels!AC157,0)</f>
        <v>0</v>
      </c>
      <c r="G157" s="36">
        <f>IFERROR(Levels!AD157,0)</f>
        <v>0</v>
      </c>
      <c r="H157" s="36">
        <f>IFERROR(Levels!AE157,0)</f>
        <v>0</v>
      </c>
      <c r="I157" s="36">
        <f>IFERROR(Levels!AF157,0)</f>
        <v>0</v>
      </c>
      <c r="J157" s="36">
        <f>IFERROR(Levels!AG157,0)</f>
        <v>0</v>
      </c>
      <c r="K157" s="31">
        <f>IF(B157&gt;0,'2012-2013'!C156,0)</f>
        <v>0</v>
      </c>
      <c r="L157" s="32">
        <f>IF(C157&gt;0,'2012-2013'!AW156,0)</f>
        <v>0</v>
      </c>
      <c r="M157" s="32">
        <f>IF(D157&gt;0,'2013-2014'!AW156,0)</f>
        <v>0</v>
      </c>
      <c r="N157" s="32">
        <f>IF(E157&gt;0,'2014-2015'!AW156,0)</f>
        <v>0</v>
      </c>
      <c r="O157" s="33">
        <f>IF('2015-2016'!F156=1,'2015-2016'!AW156,0)</f>
        <v>0</v>
      </c>
      <c r="P157" s="31">
        <f>IF(B157&gt;0,'2012-2013'!C156,0)</f>
        <v>0</v>
      </c>
      <c r="Q157" s="32">
        <f>IF(C157&gt;0,'2012-2013'!AX156,0)</f>
        <v>0</v>
      </c>
      <c r="R157" s="32">
        <f>IF(D157&gt;0,'2013-2014'!AX156,0)</f>
        <v>0</v>
      </c>
      <c r="S157" s="32">
        <f>IF(E157&gt;0,'2014-2015'!AX156,0)</f>
        <v>0</v>
      </c>
      <c r="T157" s="33">
        <f>IF('2015-2016'!F156=1,'2015-2016'!AX156,0)</f>
        <v>0</v>
      </c>
    </row>
    <row r="158" spans="1:20" x14ac:dyDescent="0.25">
      <c r="A158" s="16">
        <f>Levels!B158</f>
        <v>0</v>
      </c>
      <c r="B158" s="34">
        <f>Levels!D158</f>
        <v>0</v>
      </c>
      <c r="C158" s="23">
        <f>Levels!E158</f>
        <v>0</v>
      </c>
      <c r="D158" s="23">
        <f>Levels!F158</f>
        <v>0</v>
      </c>
      <c r="E158" s="42">
        <f>Levels!G158</f>
        <v>0</v>
      </c>
      <c r="F158" s="36">
        <f>IFERROR(Levels!AC158,0)</f>
        <v>0</v>
      </c>
      <c r="G158" s="36">
        <f>IFERROR(Levels!AD158,0)</f>
        <v>0</v>
      </c>
      <c r="H158" s="36">
        <f>IFERROR(Levels!AE158,0)</f>
        <v>0</v>
      </c>
      <c r="I158" s="36">
        <f>IFERROR(Levels!AF158,0)</f>
        <v>0</v>
      </c>
      <c r="J158" s="36">
        <f>IFERROR(Levels!AG158,0)</f>
        <v>0</v>
      </c>
      <c r="K158" s="31">
        <f>IF(B158&gt;0,'2012-2013'!C157,0)</f>
        <v>0</v>
      </c>
      <c r="L158" s="32">
        <f>IF(C158&gt;0,'2012-2013'!AW157,0)</f>
        <v>0</v>
      </c>
      <c r="M158" s="32">
        <f>IF(D158&gt;0,'2013-2014'!AW157,0)</f>
        <v>0</v>
      </c>
      <c r="N158" s="32">
        <f>IF(E158&gt;0,'2014-2015'!AW157,0)</f>
        <v>0</v>
      </c>
      <c r="O158" s="33">
        <f>IF('2015-2016'!F157=1,'2015-2016'!AW157,0)</f>
        <v>0</v>
      </c>
      <c r="P158" s="31">
        <f>IF(B158&gt;0,'2012-2013'!C157,0)</f>
        <v>0</v>
      </c>
      <c r="Q158" s="32">
        <f>IF(C158&gt;0,'2012-2013'!AX157,0)</f>
        <v>0</v>
      </c>
      <c r="R158" s="32">
        <f>IF(D158&gt;0,'2013-2014'!AX157,0)</f>
        <v>0</v>
      </c>
      <c r="S158" s="32">
        <f>IF(E158&gt;0,'2014-2015'!AX157,0)</f>
        <v>0</v>
      </c>
      <c r="T158" s="33">
        <f>IF('2015-2016'!F157=1,'2015-2016'!AX157,0)</f>
        <v>0</v>
      </c>
    </row>
    <row r="159" spans="1:20" x14ac:dyDescent="0.25">
      <c r="A159" s="16">
        <f>Levels!B159</f>
        <v>0</v>
      </c>
      <c r="B159" s="34">
        <f>Levels!D159</f>
        <v>0</v>
      </c>
      <c r="C159" s="23">
        <f>Levels!E159</f>
        <v>0</v>
      </c>
      <c r="D159" s="23">
        <f>Levels!F159</f>
        <v>0</v>
      </c>
      <c r="E159" s="42">
        <f>Levels!G159</f>
        <v>0</v>
      </c>
      <c r="F159" s="36">
        <f>IFERROR(Levels!AC159,0)</f>
        <v>0</v>
      </c>
      <c r="G159" s="36">
        <f>IFERROR(Levels!AD159,0)</f>
        <v>0</v>
      </c>
      <c r="H159" s="36">
        <f>IFERROR(Levels!AE159,0)</f>
        <v>0</v>
      </c>
      <c r="I159" s="36">
        <f>IFERROR(Levels!AF159,0)</f>
        <v>0</v>
      </c>
      <c r="J159" s="36">
        <f>IFERROR(Levels!AG159,0)</f>
        <v>0</v>
      </c>
      <c r="K159" s="31">
        <f>IF(B159&gt;0,'2012-2013'!C158,0)</f>
        <v>0</v>
      </c>
      <c r="L159" s="32">
        <f>IF(C159&gt;0,'2012-2013'!AW158,0)</f>
        <v>0</v>
      </c>
      <c r="M159" s="32">
        <f>IF(D159&gt;0,'2013-2014'!AW158,0)</f>
        <v>0</v>
      </c>
      <c r="N159" s="32">
        <f>IF(E159&gt;0,'2014-2015'!AW158,0)</f>
        <v>0</v>
      </c>
      <c r="O159" s="33">
        <f>IF('2015-2016'!F158=1,'2015-2016'!AW158,0)</f>
        <v>0</v>
      </c>
      <c r="P159" s="31">
        <f>IF(B159&gt;0,'2012-2013'!C158,0)</f>
        <v>0</v>
      </c>
      <c r="Q159" s="32">
        <f>IF(C159&gt;0,'2012-2013'!AX158,0)</f>
        <v>0</v>
      </c>
      <c r="R159" s="32">
        <f>IF(D159&gt;0,'2013-2014'!AX158,0)</f>
        <v>0</v>
      </c>
      <c r="S159" s="32">
        <f>IF(E159&gt;0,'2014-2015'!AX158,0)</f>
        <v>0</v>
      </c>
      <c r="T159" s="33">
        <f>IF('2015-2016'!F158=1,'2015-2016'!AX158,0)</f>
        <v>0</v>
      </c>
    </row>
    <row r="160" spans="1:20" x14ac:dyDescent="0.25">
      <c r="A160" s="16">
        <f>Levels!B160</f>
        <v>0</v>
      </c>
      <c r="B160" s="34">
        <f>Levels!D160</f>
        <v>0</v>
      </c>
      <c r="C160" s="23">
        <f>Levels!E160</f>
        <v>0</v>
      </c>
      <c r="D160" s="23">
        <f>Levels!F160</f>
        <v>0</v>
      </c>
      <c r="E160" s="42">
        <f>Levels!G160</f>
        <v>0</v>
      </c>
      <c r="F160" s="36">
        <f>IFERROR(Levels!AC160,0)</f>
        <v>0</v>
      </c>
      <c r="G160" s="36">
        <f>IFERROR(Levels!AD160,0)</f>
        <v>0</v>
      </c>
      <c r="H160" s="36">
        <f>IFERROR(Levels!AE160,0)</f>
        <v>0</v>
      </c>
      <c r="I160" s="36">
        <f>IFERROR(Levels!AF160,0)</f>
        <v>0</v>
      </c>
      <c r="J160" s="36">
        <f>IFERROR(Levels!AG160,0)</f>
        <v>0</v>
      </c>
      <c r="K160" s="31">
        <f>IF(B160&gt;0,'2012-2013'!C159,0)</f>
        <v>0</v>
      </c>
      <c r="L160" s="32">
        <f>IF(C160&gt;0,'2012-2013'!AW159,0)</f>
        <v>0</v>
      </c>
      <c r="M160" s="32">
        <f>IF(D160&gt;0,'2013-2014'!AW159,0)</f>
        <v>0</v>
      </c>
      <c r="N160" s="32">
        <f>IF(E160&gt;0,'2014-2015'!AW159,0)</f>
        <v>0</v>
      </c>
      <c r="O160" s="33">
        <f>IF('2015-2016'!F159=1,'2015-2016'!AW159,0)</f>
        <v>0</v>
      </c>
      <c r="P160" s="31">
        <f>IF(B160&gt;0,'2012-2013'!C159,0)</f>
        <v>0</v>
      </c>
      <c r="Q160" s="32">
        <f>IF(C160&gt;0,'2012-2013'!AX159,0)</f>
        <v>0</v>
      </c>
      <c r="R160" s="32">
        <f>IF(D160&gt;0,'2013-2014'!AX159,0)</f>
        <v>0</v>
      </c>
      <c r="S160" s="32">
        <f>IF(E160&gt;0,'2014-2015'!AX159,0)</f>
        <v>0</v>
      </c>
      <c r="T160" s="33">
        <f>IF('2015-2016'!F159=1,'2015-2016'!AX159,0)</f>
        <v>0</v>
      </c>
    </row>
    <row r="161" spans="1:20" x14ac:dyDescent="0.25">
      <c r="A161" s="16">
        <f>Levels!B161</f>
        <v>0</v>
      </c>
      <c r="B161" s="34">
        <f>Levels!D161</f>
        <v>0</v>
      </c>
      <c r="C161" s="23">
        <f>Levels!E161</f>
        <v>0</v>
      </c>
      <c r="D161" s="23">
        <f>Levels!F161</f>
        <v>0</v>
      </c>
      <c r="E161" s="42">
        <f>Levels!G161</f>
        <v>0</v>
      </c>
      <c r="F161" s="36">
        <f>IFERROR(Levels!AC161,0)</f>
        <v>0</v>
      </c>
      <c r="G161" s="36">
        <f>IFERROR(Levels!AD161,0)</f>
        <v>0</v>
      </c>
      <c r="H161" s="36">
        <f>IFERROR(Levels!AE161,0)</f>
        <v>0</v>
      </c>
      <c r="I161" s="36">
        <f>IFERROR(Levels!AF161,0)</f>
        <v>0</v>
      </c>
      <c r="J161" s="36">
        <f>IFERROR(Levels!AG161,0)</f>
        <v>0</v>
      </c>
      <c r="K161" s="31">
        <f>IF(B161&gt;0,'2012-2013'!C160,0)</f>
        <v>0</v>
      </c>
      <c r="L161" s="32">
        <f>IF(C161&gt;0,'2012-2013'!AW160,0)</f>
        <v>0</v>
      </c>
      <c r="M161" s="32">
        <f>IF(D161&gt;0,'2013-2014'!AW160,0)</f>
        <v>0</v>
      </c>
      <c r="N161" s="32">
        <f>IF(E161&gt;0,'2014-2015'!AW160,0)</f>
        <v>0</v>
      </c>
      <c r="O161" s="33">
        <f>IF('2015-2016'!F160=1,'2015-2016'!AW160,0)</f>
        <v>0</v>
      </c>
      <c r="P161" s="31">
        <f>IF(B161&gt;0,'2012-2013'!C160,0)</f>
        <v>0</v>
      </c>
      <c r="Q161" s="32">
        <f>IF(C161&gt;0,'2012-2013'!AX160,0)</f>
        <v>0</v>
      </c>
      <c r="R161" s="32">
        <f>IF(D161&gt;0,'2013-2014'!AX160,0)</f>
        <v>0</v>
      </c>
      <c r="S161" s="32">
        <f>IF(E161&gt;0,'2014-2015'!AX160,0)</f>
        <v>0</v>
      </c>
      <c r="T161" s="33">
        <f>IF('2015-2016'!F160=1,'2015-2016'!AX160,0)</f>
        <v>0</v>
      </c>
    </row>
    <row r="162" spans="1:20" x14ac:dyDescent="0.25">
      <c r="A162" s="16">
        <f>Levels!B162</f>
        <v>0</v>
      </c>
      <c r="B162" s="34">
        <f>Levels!D162</f>
        <v>0</v>
      </c>
      <c r="C162" s="23">
        <f>Levels!E162</f>
        <v>0</v>
      </c>
      <c r="D162" s="23">
        <f>Levels!F162</f>
        <v>0</v>
      </c>
      <c r="E162" s="42">
        <f>Levels!G162</f>
        <v>0</v>
      </c>
      <c r="F162" s="36">
        <f>IFERROR(Levels!AC162,0)</f>
        <v>0</v>
      </c>
      <c r="G162" s="36">
        <f>IFERROR(Levels!AD162,0)</f>
        <v>0</v>
      </c>
      <c r="H162" s="36">
        <f>IFERROR(Levels!AE162,0)</f>
        <v>0</v>
      </c>
      <c r="I162" s="36">
        <f>IFERROR(Levels!AF162,0)</f>
        <v>0</v>
      </c>
      <c r="J162" s="36">
        <f>IFERROR(Levels!AG162,0)</f>
        <v>0</v>
      </c>
      <c r="K162" s="31">
        <f>IF(B162&gt;0,'2012-2013'!C161,0)</f>
        <v>0</v>
      </c>
      <c r="L162" s="32">
        <f>IF(C162&gt;0,'2012-2013'!AW161,0)</f>
        <v>0</v>
      </c>
      <c r="M162" s="32">
        <f>IF(D162&gt;0,'2013-2014'!AW161,0)</f>
        <v>0</v>
      </c>
      <c r="N162" s="32">
        <f>IF(E162&gt;0,'2014-2015'!AW161,0)</f>
        <v>0</v>
      </c>
      <c r="O162" s="33">
        <f>IF('2015-2016'!F161=1,'2015-2016'!AW161,0)</f>
        <v>0</v>
      </c>
      <c r="P162" s="31">
        <f>IF(B162&gt;0,'2012-2013'!C161,0)</f>
        <v>0</v>
      </c>
      <c r="Q162" s="32">
        <f>IF(C162&gt;0,'2012-2013'!AX161,0)</f>
        <v>0</v>
      </c>
      <c r="R162" s="32">
        <f>IF(D162&gt;0,'2013-2014'!AX161,0)</f>
        <v>0</v>
      </c>
      <c r="S162" s="32">
        <f>IF(E162&gt;0,'2014-2015'!AX161,0)</f>
        <v>0</v>
      </c>
      <c r="T162" s="33">
        <f>IF('2015-2016'!F161=1,'2015-2016'!AX161,0)</f>
        <v>0</v>
      </c>
    </row>
    <row r="163" spans="1:20" x14ac:dyDescent="0.25">
      <c r="A163" s="16">
        <f>Levels!B163</f>
        <v>0</v>
      </c>
      <c r="B163" s="34">
        <f>Levels!D163</f>
        <v>0</v>
      </c>
      <c r="C163" s="23">
        <f>Levels!E163</f>
        <v>0</v>
      </c>
      <c r="D163" s="23">
        <f>Levels!F163</f>
        <v>0</v>
      </c>
      <c r="E163" s="42">
        <f>Levels!G163</f>
        <v>0</v>
      </c>
      <c r="F163" s="36">
        <f>IFERROR(Levels!AC163,0)</f>
        <v>0</v>
      </c>
      <c r="G163" s="36">
        <f>IFERROR(Levels!AD163,0)</f>
        <v>0</v>
      </c>
      <c r="H163" s="36">
        <f>IFERROR(Levels!AE163,0)</f>
        <v>0</v>
      </c>
      <c r="I163" s="36">
        <f>IFERROR(Levels!AF163,0)</f>
        <v>0</v>
      </c>
      <c r="J163" s="36">
        <f>IFERROR(Levels!AG163,0)</f>
        <v>0</v>
      </c>
      <c r="K163" s="31">
        <f>IF(B163&gt;0,'2012-2013'!C162,0)</f>
        <v>0</v>
      </c>
      <c r="L163" s="32">
        <f>IF(C163&gt;0,'2012-2013'!AW162,0)</f>
        <v>0</v>
      </c>
      <c r="M163" s="32">
        <f>IF(D163&gt;0,'2013-2014'!AW162,0)</f>
        <v>0</v>
      </c>
      <c r="N163" s="32">
        <f>IF(E163&gt;0,'2014-2015'!AW162,0)</f>
        <v>0</v>
      </c>
      <c r="O163" s="33">
        <f>IF('2015-2016'!F162=1,'2015-2016'!AW162,0)</f>
        <v>0</v>
      </c>
      <c r="P163" s="31">
        <f>IF(B163&gt;0,'2012-2013'!C162,0)</f>
        <v>0</v>
      </c>
      <c r="Q163" s="32">
        <f>IF(C163&gt;0,'2012-2013'!AX162,0)</f>
        <v>0</v>
      </c>
      <c r="R163" s="32">
        <f>IF(D163&gt;0,'2013-2014'!AX162,0)</f>
        <v>0</v>
      </c>
      <c r="S163" s="32">
        <f>IF(E163&gt;0,'2014-2015'!AX162,0)</f>
        <v>0</v>
      </c>
      <c r="T163" s="33">
        <f>IF('2015-2016'!F162=1,'2015-2016'!AX162,0)</f>
        <v>0</v>
      </c>
    </row>
    <row r="164" spans="1:20" x14ac:dyDescent="0.25">
      <c r="A164" s="16">
        <f>Levels!B164</f>
        <v>0</v>
      </c>
      <c r="B164" s="34">
        <f>Levels!D164</f>
        <v>0</v>
      </c>
      <c r="C164" s="23">
        <f>Levels!E164</f>
        <v>0</v>
      </c>
      <c r="D164" s="23">
        <f>Levels!F164</f>
        <v>0</v>
      </c>
      <c r="E164" s="42">
        <f>Levels!G164</f>
        <v>0</v>
      </c>
      <c r="F164" s="36">
        <f>IFERROR(Levels!AC164,0)</f>
        <v>0</v>
      </c>
      <c r="G164" s="36">
        <f>IFERROR(Levels!AD164,0)</f>
        <v>0</v>
      </c>
      <c r="H164" s="36">
        <f>IFERROR(Levels!AE164,0)</f>
        <v>0</v>
      </c>
      <c r="I164" s="36">
        <f>IFERROR(Levels!AF164,0)</f>
        <v>0</v>
      </c>
      <c r="J164" s="36">
        <f>IFERROR(Levels!AG164,0)</f>
        <v>0</v>
      </c>
      <c r="K164" s="31">
        <f>IF(B164&gt;0,'2012-2013'!C163,0)</f>
        <v>0</v>
      </c>
      <c r="L164" s="32">
        <f>IF(C164&gt;0,'2012-2013'!AW163,0)</f>
        <v>0</v>
      </c>
      <c r="M164" s="32">
        <f>IF(D164&gt;0,'2013-2014'!AW163,0)</f>
        <v>0</v>
      </c>
      <c r="N164" s="32">
        <f>IF(E164&gt;0,'2014-2015'!AW163,0)</f>
        <v>0</v>
      </c>
      <c r="O164" s="33">
        <f>IF('2015-2016'!F163=1,'2015-2016'!AW163,0)</f>
        <v>0</v>
      </c>
      <c r="P164" s="31">
        <f>IF(B164&gt;0,'2012-2013'!C163,0)</f>
        <v>0</v>
      </c>
      <c r="Q164" s="32">
        <f>IF(C164&gt;0,'2012-2013'!AX163,0)</f>
        <v>0</v>
      </c>
      <c r="R164" s="32">
        <f>IF(D164&gt;0,'2013-2014'!AX163,0)</f>
        <v>0</v>
      </c>
      <c r="S164" s="32">
        <f>IF(E164&gt;0,'2014-2015'!AX163,0)</f>
        <v>0</v>
      </c>
      <c r="T164" s="33">
        <f>IF('2015-2016'!F163=1,'2015-2016'!AX163,0)</f>
        <v>0</v>
      </c>
    </row>
    <row r="165" spans="1:20" x14ac:dyDescent="0.25">
      <c r="A165" s="16">
        <f>Levels!B165</f>
        <v>0</v>
      </c>
      <c r="B165" s="34">
        <f>Levels!D165</f>
        <v>0</v>
      </c>
      <c r="C165" s="23">
        <f>Levels!E165</f>
        <v>0</v>
      </c>
      <c r="D165" s="23">
        <f>Levels!F165</f>
        <v>0</v>
      </c>
      <c r="E165" s="42">
        <f>Levels!G165</f>
        <v>0</v>
      </c>
      <c r="F165" s="36">
        <f>IFERROR(Levels!AC165,0)</f>
        <v>0</v>
      </c>
      <c r="G165" s="36">
        <f>IFERROR(Levels!AD165,0)</f>
        <v>0</v>
      </c>
      <c r="H165" s="36">
        <f>IFERROR(Levels!AE165,0)</f>
        <v>0</v>
      </c>
      <c r="I165" s="36">
        <f>IFERROR(Levels!AF165,0)</f>
        <v>0</v>
      </c>
      <c r="J165" s="36">
        <f>IFERROR(Levels!AG165,0)</f>
        <v>0</v>
      </c>
      <c r="K165" s="31">
        <f>IF(B165&gt;0,'2012-2013'!C164,0)</f>
        <v>0</v>
      </c>
      <c r="L165" s="32">
        <f>IF(C165&gt;0,'2012-2013'!AW164,0)</f>
        <v>0</v>
      </c>
      <c r="M165" s="32">
        <f>IF(D165&gt;0,'2013-2014'!AW164,0)</f>
        <v>0</v>
      </c>
      <c r="N165" s="32">
        <f>IF(E165&gt;0,'2014-2015'!AW164,0)</f>
        <v>0</v>
      </c>
      <c r="O165" s="33">
        <f>IF('2015-2016'!F164=1,'2015-2016'!AW164,0)</f>
        <v>0</v>
      </c>
      <c r="P165" s="31">
        <f>IF(B165&gt;0,'2012-2013'!C164,0)</f>
        <v>0</v>
      </c>
      <c r="Q165" s="32">
        <f>IF(C165&gt;0,'2012-2013'!AX164,0)</f>
        <v>0</v>
      </c>
      <c r="R165" s="32">
        <f>IF(D165&gt;0,'2013-2014'!AX164,0)</f>
        <v>0</v>
      </c>
      <c r="S165" s="32">
        <f>IF(E165&gt;0,'2014-2015'!AX164,0)</f>
        <v>0</v>
      </c>
      <c r="T165" s="33">
        <f>IF('2015-2016'!F164=1,'2015-2016'!AX164,0)</f>
        <v>0</v>
      </c>
    </row>
    <row r="166" spans="1:20" x14ac:dyDescent="0.25">
      <c r="A166" s="16">
        <f>Levels!B166</f>
        <v>0</v>
      </c>
      <c r="B166" s="34">
        <f>Levels!D166</f>
        <v>0</v>
      </c>
      <c r="C166" s="23">
        <f>Levels!E166</f>
        <v>0</v>
      </c>
      <c r="D166" s="23">
        <f>Levels!F166</f>
        <v>0</v>
      </c>
      <c r="E166" s="42">
        <f>Levels!G166</f>
        <v>0</v>
      </c>
      <c r="F166" s="36">
        <f>IFERROR(Levels!AC166,0)</f>
        <v>0</v>
      </c>
      <c r="G166" s="36">
        <f>IFERROR(Levels!AD166,0)</f>
        <v>0</v>
      </c>
      <c r="H166" s="36">
        <f>IFERROR(Levels!AE166,0)</f>
        <v>0</v>
      </c>
      <c r="I166" s="36">
        <f>IFERROR(Levels!AF166,0)</f>
        <v>0</v>
      </c>
      <c r="J166" s="36">
        <f>IFERROR(Levels!AG166,0)</f>
        <v>0</v>
      </c>
      <c r="K166" s="31">
        <f>IF(B166&gt;0,'2012-2013'!C165,0)</f>
        <v>0</v>
      </c>
      <c r="L166" s="32">
        <f>IF(C166&gt;0,'2012-2013'!AW165,0)</f>
        <v>0</v>
      </c>
      <c r="M166" s="32">
        <f>IF(D166&gt;0,'2013-2014'!AW165,0)</f>
        <v>0</v>
      </c>
      <c r="N166" s="32">
        <f>IF(E166&gt;0,'2014-2015'!AW165,0)</f>
        <v>0</v>
      </c>
      <c r="O166" s="33">
        <f>IF('2015-2016'!F165=1,'2015-2016'!AW165,0)</f>
        <v>0</v>
      </c>
      <c r="P166" s="31">
        <f>IF(B166&gt;0,'2012-2013'!C165,0)</f>
        <v>0</v>
      </c>
      <c r="Q166" s="32">
        <f>IF(C166&gt;0,'2012-2013'!AX165,0)</f>
        <v>0</v>
      </c>
      <c r="R166" s="32">
        <f>IF(D166&gt;0,'2013-2014'!AX165,0)</f>
        <v>0</v>
      </c>
      <c r="S166" s="32">
        <f>IF(E166&gt;0,'2014-2015'!AX165,0)</f>
        <v>0</v>
      </c>
      <c r="T166" s="33">
        <f>IF('2015-2016'!F165=1,'2015-2016'!AX165,0)</f>
        <v>0</v>
      </c>
    </row>
    <row r="167" spans="1:20" x14ac:dyDescent="0.25">
      <c r="A167" s="16">
        <f>Levels!B167</f>
        <v>0</v>
      </c>
      <c r="B167" s="34">
        <f>Levels!D167</f>
        <v>0</v>
      </c>
      <c r="C167" s="23">
        <f>Levels!E167</f>
        <v>0</v>
      </c>
      <c r="D167" s="23">
        <f>Levels!F167</f>
        <v>0</v>
      </c>
      <c r="E167" s="42">
        <f>Levels!G167</f>
        <v>0</v>
      </c>
      <c r="F167" s="36">
        <f>IFERROR(Levels!AC167,0)</f>
        <v>0</v>
      </c>
      <c r="G167" s="36">
        <f>IFERROR(Levels!AD167,0)</f>
        <v>0</v>
      </c>
      <c r="H167" s="36">
        <f>IFERROR(Levels!AE167,0)</f>
        <v>0</v>
      </c>
      <c r="I167" s="36">
        <f>IFERROR(Levels!AF167,0)</f>
        <v>0</v>
      </c>
      <c r="J167" s="36">
        <f>IFERROR(Levels!AG167,0)</f>
        <v>0</v>
      </c>
      <c r="K167" s="31">
        <f>IF(B167&gt;0,'2012-2013'!C166,0)</f>
        <v>0</v>
      </c>
      <c r="L167" s="32">
        <f>IF(C167&gt;0,'2012-2013'!AW166,0)</f>
        <v>0</v>
      </c>
      <c r="M167" s="32">
        <f>IF(D167&gt;0,'2013-2014'!AW166,0)</f>
        <v>0</v>
      </c>
      <c r="N167" s="32">
        <f>IF(E167&gt;0,'2014-2015'!AW166,0)</f>
        <v>0</v>
      </c>
      <c r="O167" s="33">
        <f>IF('2015-2016'!F166=1,'2015-2016'!AW166,0)</f>
        <v>0</v>
      </c>
      <c r="P167" s="31">
        <f>IF(B167&gt;0,'2012-2013'!C166,0)</f>
        <v>0</v>
      </c>
      <c r="Q167" s="32">
        <f>IF(C167&gt;0,'2012-2013'!AX166,0)</f>
        <v>0</v>
      </c>
      <c r="R167" s="32">
        <f>IF(D167&gt;0,'2013-2014'!AX166,0)</f>
        <v>0</v>
      </c>
      <c r="S167" s="32">
        <f>IF(E167&gt;0,'2014-2015'!AX166,0)</f>
        <v>0</v>
      </c>
      <c r="T167" s="33">
        <f>IF('2015-2016'!F166=1,'2015-2016'!AX166,0)</f>
        <v>0</v>
      </c>
    </row>
    <row r="168" spans="1:20" x14ac:dyDescent="0.25">
      <c r="A168" s="16">
        <f>Levels!B168</f>
        <v>0</v>
      </c>
      <c r="B168" s="34">
        <f>Levels!D168</f>
        <v>0</v>
      </c>
      <c r="C168" s="23">
        <f>Levels!E168</f>
        <v>0</v>
      </c>
      <c r="D168" s="23">
        <f>Levels!F168</f>
        <v>0</v>
      </c>
      <c r="E168" s="42">
        <f>Levels!G168</f>
        <v>0</v>
      </c>
      <c r="F168" s="36">
        <f>IFERROR(Levels!AC168,0)</f>
        <v>0</v>
      </c>
      <c r="G168" s="36">
        <f>IFERROR(Levels!AD168,0)</f>
        <v>0</v>
      </c>
      <c r="H168" s="36">
        <f>IFERROR(Levels!AE168,0)</f>
        <v>0</v>
      </c>
      <c r="I168" s="36">
        <f>IFERROR(Levels!AF168,0)</f>
        <v>0</v>
      </c>
      <c r="J168" s="36">
        <f>IFERROR(Levels!AG168,0)</f>
        <v>0</v>
      </c>
      <c r="K168" s="31">
        <f>IF(B168&gt;0,'2012-2013'!C167,0)</f>
        <v>0</v>
      </c>
      <c r="L168" s="32">
        <f>IF(C168&gt;0,'2012-2013'!AW167,0)</f>
        <v>0</v>
      </c>
      <c r="M168" s="32">
        <f>IF(D168&gt;0,'2013-2014'!AW167,0)</f>
        <v>0</v>
      </c>
      <c r="N168" s="32">
        <f>IF(E168&gt;0,'2014-2015'!AW167,0)</f>
        <v>0</v>
      </c>
      <c r="O168" s="33">
        <f>IF('2015-2016'!F167=1,'2015-2016'!AW167,0)</f>
        <v>0</v>
      </c>
      <c r="P168" s="31">
        <f>IF(B168&gt;0,'2012-2013'!C167,0)</f>
        <v>0</v>
      </c>
      <c r="Q168" s="32">
        <f>IF(C168&gt;0,'2012-2013'!AX167,0)</f>
        <v>0</v>
      </c>
      <c r="R168" s="32">
        <f>IF(D168&gt;0,'2013-2014'!AX167,0)</f>
        <v>0</v>
      </c>
      <c r="S168" s="32">
        <f>IF(E168&gt;0,'2014-2015'!AX167,0)</f>
        <v>0</v>
      </c>
      <c r="T168" s="33">
        <f>IF('2015-2016'!F167=1,'2015-2016'!AX167,0)</f>
        <v>0</v>
      </c>
    </row>
    <row r="169" spans="1:20" x14ac:dyDescent="0.25">
      <c r="A169" s="16">
        <f>Levels!B169</f>
        <v>0</v>
      </c>
      <c r="B169" s="34">
        <f>Levels!D169</f>
        <v>0</v>
      </c>
      <c r="C169" s="23">
        <f>Levels!E169</f>
        <v>0</v>
      </c>
      <c r="D169" s="23">
        <f>Levels!F169</f>
        <v>0</v>
      </c>
      <c r="E169" s="42">
        <f>Levels!G169</f>
        <v>0</v>
      </c>
      <c r="F169" s="36">
        <f>IFERROR(Levels!AC169,0)</f>
        <v>0</v>
      </c>
      <c r="G169" s="36">
        <f>IFERROR(Levels!AD169,0)</f>
        <v>0</v>
      </c>
      <c r="H169" s="36">
        <f>IFERROR(Levels!AE169,0)</f>
        <v>0</v>
      </c>
      <c r="I169" s="36">
        <f>IFERROR(Levels!AF169,0)</f>
        <v>0</v>
      </c>
      <c r="J169" s="36">
        <f>IFERROR(Levels!AG169,0)</f>
        <v>0</v>
      </c>
      <c r="K169" s="31">
        <f>IF(B169&gt;0,'2012-2013'!C168,0)</f>
        <v>0</v>
      </c>
      <c r="L169" s="32">
        <f>IF(C169&gt;0,'2012-2013'!AW168,0)</f>
        <v>0</v>
      </c>
      <c r="M169" s="32">
        <f>IF(D169&gt;0,'2013-2014'!AW168,0)</f>
        <v>0</v>
      </c>
      <c r="N169" s="32">
        <f>IF(E169&gt;0,'2014-2015'!AW168,0)</f>
        <v>0</v>
      </c>
      <c r="O169" s="33">
        <f>IF('2015-2016'!F168=1,'2015-2016'!AW168,0)</f>
        <v>0</v>
      </c>
      <c r="P169" s="31">
        <f>IF(B169&gt;0,'2012-2013'!C168,0)</f>
        <v>0</v>
      </c>
      <c r="Q169" s="32">
        <f>IF(C169&gt;0,'2012-2013'!AX168,0)</f>
        <v>0</v>
      </c>
      <c r="R169" s="32">
        <f>IF(D169&gt;0,'2013-2014'!AX168,0)</f>
        <v>0</v>
      </c>
      <c r="S169" s="32">
        <f>IF(E169&gt;0,'2014-2015'!AX168,0)</f>
        <v>0</v>
      </c>
      <c r="T169" s="33">
        <f>IF('2015-2016'!F168=1,'2015-2016'!AX168,0)</f>
        <v>0</v>
      </c>
    </row>
    <row r="170" spans="1:20" x14ac:dyDescent="0.25">
      <c r="A170" s="16">
        <f>Levels!B170</f>
        <v>0</v>
      </c>
      <c r="B170" s="34">
        <f>Levels!D170</f>
        <v>0</v>
      </c>
      <c r="C170" s="23">
        <f>Levels!E170</f>
        <v>0</v>
      </c>
      <c r="D170" s="23">
        <f>Levels!F170</f>
        <v>0</v>
      </c>
      <c r="E170" s="42">
        <f>Levels!G170</f>
        <v>0</v>
      </c>
      <c r="F170" s="36">
        <f>IFERROR(Levels!AC170,0)</f>
        <v>0</v>
      </c>
      <c r="G170" s="36">
        <f>IFERROR(Levels!AD170,0)</f>
        <v>0</v>
      </c>
      <c r="H170" s="36">
        <f>IFERROR(Levels!AE170,0)</f>
        <v>0</v>
      </c>
      <c r="I170" s="36">
        <f>IFERROR(Levels!AF170,0)</f>
        <v>0</v>
      </c>
      <c r="J170" s="36">
        <f>IFERROR(Levels!AG170,0)</f>
        <v>0</v>
      </c>
      <c r="K170" s="31">
        <f>IF(B170&gt;0,'2012-2013'!C169,0)</f>
        <v>0</v>
      </c>
      <c r="L170" s="32">
        <f>IF(C170&gt;0,'2012-2013'!AW169,0)</f>
        <v>0</v>
      </c>
      <c r="M170" s="32">
        <f>IF(D170&gt;0,'2013-2014'!AW169,0)</f>
        <v>0</v>
      </c>
      <c r="N170" s="32">
        <f>IF(E170&gt;0,'2014-2015'!AW169,0)</f>
        <v>0</v>
      </c>
      <c r="O170" s="33">
        <f>IF('2015-2016'!F169=1,'2015-2016'!AW169,0)</f>
        <v>0</v>
      </c>
      <c r="P170" s="31">
        <f>IF(B170&gt;0,'2012-2013'!C169,0)</f>
        <v>0</v>
      </c>
      <c r="Q170" s="32">
        <f>IF(C170&gt;0,'2012-2013'!AX169,0)</f>
        <v>0</v>
      </c>
      <c r="R170" s="32">
        <f>IF(D170&gt;0,'2013-2014'!AX169,0)</f>
        <v>0</v>
      </c>
      <c r="S170" s="32">
        <f>IF(E170&gt;0,'2014-2015'!AX169,0)</f>
        <v>0</v>
      </c>
      <c r="T170" s="33">
        <f>IF('2015-2016'!F169=1,'2015-2016'!AX169,0)</f>
        <v>0</v>
      </c>
    </row>
    <row r="171" spans="1:20" x14ac:dyDescent="0.25">
      <c r="A171" s="16">
        <f>Levels!B171</f>
        <v>0</v>
      </c>
      <c r="B171" s="34">
        <f>Levels!D171</f>
        <v>0</v>
      </c>
      <c r="C171" s="23">
        <f>Levels!E171</f>
        <v>0</v>
      </c>
      <c r="D171" s="23">
        <f>Levels!F171</f>
        <v>0</v>
      </c>
      <c r="E171" s="42">
        <f>Levels!G171</f>
        <v>0</v>
      </c>
      <c r="F171" s="36">
        <f>IFERROR(Levels!AC171,0)</f>
        <v>0</v>
      </c>
      <c r="G171" s="36">
        <f>IFERROR(Levels!AD171,0)</f>
        <v>0</v>
      </c>
      <c r="H171" s="36">
        <f>IFERROR(Levels!AE171,0)</f>
        <v>0</v>
      </c>
      <c r="I171" s="36">
        <f>IFERROR(Levels!AF171,0)</f>
        <v>0</v>
      </c>
      <c r="J171" s="36">
        <f>IFERROR(Levels!AG171,0)</f>
        <v>0</v>
      </c>
      <c r="K171" s="31">
        <f>IF(B171&gt;0,'2012-2013'!C170,0)</f>
        <v>0</v>
      </c>
      <c r="L171" s="32">
        <f>IF(C171&gt;0,'2012-2013'!AW170,0)</f>
        <v>0</v>
      </c>
      <c r="M171" s="32">
        <f>IF(D171&gt;0,'2013-2014'!AW170,0)</f>
        <v>0</v>
      </c>
      <c r="N171" s="32">
        <f>IF(E171&gt;0,'2014-2015'!AW170,0)</f>
        <v>0</v>
      </c>
      <c r="O171" s="33">
        <f>IF('2015-2016'!F170=1,'2015-2016'!AW170,0)</f>
        <v>0</v>
      </c>
      <c r="P171" s="31">
        <f>IF(B171&gt;0,'2012-2013'!C170,0)</f>
        <v>0</v>
      </c>
      <c r="Q171" s="32">
        <f>IF(C171&gt;0,'2012-2013'!AX170,0)</f>
        <v>0</v>
      </c>
      <c r="R171" s="32">
        <f>IF(D171&gt;0,'2013-2014'!AX170,0)</f>
        <v>0</v>
      </c>
      <c r="S171" s="32">
        <f>IF(E171&gt;0,'2014-2015'!AX170,0)</f>
        <v>0</v>
      </c>
      <c r="T171" s="33">
        <f>IF('2015-2016'!F170=1,'2015-2016'!AX170,0)</f>
        <v>0</v>
      </c>
    </row>
    <row r="172" spans="1:20" x14ac:dyDescent="0.25">
      <c r="A172" s="16">
        <f>Levels!B172</f>
        <v>0</v>
      </c>
      <c r="B172" s="34">
        <f>Levels!D172</f>
        <v>0</v>
      </c>
      <c r="C172" s="23">
        <f>Levels!E172</f>
        <v>0</v>
      </c>
      <c r="D172" s="23">
        <f>Levels!F172</f>
        <v>0</v>
      </c>
      <c r="E172" s="42">
        <f>Levels!G172</f>
        <v>0</v>
      </c>
      <c r="F172" s="36">
        <f>IFERROR(Levels!AC172,0)</f>
        <v>0</v>
      </c>
      <c r="G172" s="36">
        <f>IFERROR(Levels!AD172,0)</f>
        <v>0</v>
      </c>
      <c r="H172" s="36">
        <f>IFERROR(Levels!AE172,0)</f>
        <v>0</v>
      </c>
      <c r="I172" s="36">
        <f>IFERROR(Levels!AF172,0)</f>
        <v>0</v>
      </c>
      <c r="J172" s="36">
        <f>IFERROR(Levels!AG172,0)</f>
        <v>0</v>
      </c>
      <c r="K172" s="31">
        <f>IF(B172&gt;0,'2012-2013'!C171,0)</f>
        <v>0</v>
      </c>
      <c r="L172" s="32">
        <f>IF(C172&gt;0,'2012-2013'!AW171,0)</f>
        <v>0</v>
      </c>
      <c r="M172" s="32">
        <f>IF(D172&gt;0,'2013-2014'!AW171,0)</f>
        <v>0</v>
      </c>
      <c r="N172" s="32">
        <f>IF(E172&gt;0,'2014-2015'!AW171,0)</f>
        <v>0</v>
      </c>
      <c r="O172" s="33">
        <f>IF('2015-2016'!F171=1,'2015-2016'!AW171,0)</f>
        <v>0</v>
      </c>
      <c r="P172" s="31">
        <f>IF(B172&gt;0,'2012-2013'!C171,0)</f>
        <v>0</v>
      </c>
      <c r="Q172" s="32">
        <f>IF(C172&gt;0,'2012-2013'!AX171,0)</f>
        <v>0</v>
      </c>
      <c r="R172" s="32">
        <f>IF(D172&gt;0,'2013-2014'!AX171,0)</f>
        <v>0</v>
      </c>
      <c r="S172" s="32">
        <f>IF(E172&gt;0,'2014-2015'!AX171,0)</f>
        <v>0</v>
      </c>
      <c r="T172" s="33">
        <f>IF('2015-2016'!F171=1,'2015-2016'!AX171,0)</f>
        <v>0</v>
      </c>
    </row>
    <row r="173" spans="1:20" x14ac:dyDescent="0.25">
      <c r="A173" s="16">
        <f>Levels!B173</f>
        <v>0</v>
      </c>
      <c r="B173" s="34">
        <f>Levels!D173</f>
        <v>0</v>
      </c>
      <c r="C173" s="23">
        <f>Levels!E173</f>
        <v>0</v>
      </c>
      <c r="D173" s="23">
        <f>Levels!F173</f>
        <v>0</v>
      </c>
      <c r="E173" s="42">
        <f>Levels!G173</f>
        <v>0</v>
      </c>
      <c r="F173" s="36">
        <f>IFERROR(Levels!AC173,0)</f>
        <v>0</v>
      </c>
      <c r="G173" s="36">
        <f>IFERROR(Levels!AD173,0)</f>
        <v>0</v>
      </c>
      <c r="H173" s="36">
        <f>IFERROR(Levels!AE173,0)</f>
        <v>0</v>
      </c>
      <c r="I173" s="36">
        <f>IFERROR(Levels!AF173,0)</f>
        <v>0</v>
      </c>
      <c r="J173" s="36">
        <f>IFERROR(Levels!AG173,0)</f>
        <v>0</v>
      </c>
      <c r="K173" s="31">
        <f>IF(B173&gt;0,'2012-2013'!C172,0)</f>
        <v>0</v>
      </c>
      <c r="L173" s="32">
        <f>IF(C173&gt;0,'2012-2013'!AW172,0)</f>
        <v>0</v>
      </c>
      <c r="M173" s="32">
        <f>IF(D173&gt;0,'2013-2014'!AW172,0)</f>
        <v>0</v>
      </c>
      <c r="N173" s="32">
        <f>IF(E173&gt;0,'2014-2015'!AW172,0)</f>
        <v>0</v>
      </c>
      <c r="O173" s="33">
        <f>IF('2015-2016'!F172=1,'2015-2016'!AW172,0)</f>
        <v>0</v>
      </c>
      <c r="P173" s="31">
        <f>IF(B173&gt;0,'2012-2013'!C172,0)</f>
        <v>0</v>
      </c>
      <c r="Q173" s="32">
        <f>IF(C173&gt;0,'2012-2013'!AX172,0)</f>
        <v>0</v>
      </c>
      <c r="R173" s="32">
        <f>IF(D173&gt;0,'2013-2014'!AX172,0)</f>
        <v>0</v>
      </c>
      <c r="S173" s="32">
        <f>IF(E173&gt;0,'2014-2015'!AX172,0)</f>
        <v>0</v>
      </c>
      <c r="T173" s="33">
        <f>IF('2015-2016'!F172=1,'2015-2016'!AX172,0)</f>
        <v>0</v>
      </c>
    </row>
    <row r="174" spans="1:20" x14ac:dyDescent="0.25">
      <c r="A174" s="16">
        <f>Levels!B174</f>
        <v>0</v>
      </c>
      <c r="B174" s="34">
        <f>Levels!D174</f>
        <v>0</v>
      </c>
      <c r="C174" s="23">
        <f>Levels!E174</f>
        <v>0</v>
      </c>
      <c r="D174" s="23">
        <f>Levels!F174</f>
        <v>0</v>
      </c>
      <c r="E174" s="42">
        <f>Levels!G174</f>
        <v>0</v>
      </c>
      <c r="F174" s="36">
        <f>IFERROR(Levels!AC174,0)</f>
        <v>0</v>
      </c>
      <c r="G174" s="36">
        <f>IFERROR(Levels!AD174,0)</f>
        <v>0</v>
      </c>
      <c r="H174" s="36">
        <f>IFERROR(Levels!AE174,0)</f>
        <v>0</v>
      </c>
      <c r="I174" s="36">
        <f>IFERROR(Levels!AF174,0)</f>
        <v>0</v>
      </c>
      <c r="J174" s="36">
        <f>IFERROR(Levels!AG174,0)</f>
        <v>0</v>
      </c>
      <c r="K174" s="31">
        <f>IF(B174&gt;0,'2012-2013'!C173,0)</f>
        <v>0</v>
      </c>
      <c r="L174" s="32">
        <f>IF(C174&gt;0,'2012-2013'!AW173,0)</f>
        <v>0</v>
      </c>
      <c r="M174" s="32">
        <f>IF(D174&gt;0,'2013-2014'!AW173,0)</f>
        <v>0</v>
      </c>
      <c r="N174" s="32">
        <f>IF(E174&gt;0,'2014-2015'!AW173,0)</f>
        <v>0</v>
      </c>
      <c r="O174" s="33">
        <f>IF('2015-2016'!F173=1,'2015-2016'!AW173,0)</f>
        <v>0</v>
      </c>
      <c r="P174" s="31">
        <f>IF(B174&gt;0,'2012-2013'!C173,0)</f>
        <v>0</v>
      </c>
      <c r="Q174" s="32">
        <f>IF(C174&gt;0,'2012-2013'!AX173,0)</f>
        <v>0</v>
      </c>
      <c r="R174" s="32">
        <f>IF(D174&gt;0,'2013-2014'!AX173,0)</f>
        <v>0</v>
      </c>
      <c r="S174" s="32">
        <f>IF(E174&gt;0,'2014-2015'!AX173,0)</f>
        <v>0</v>
      </c>
      <c r="T174" s="33">
        <f>IF('2015-2016'!F173=1,'2015-2016'!AX173,0)</f>
        <v>0</v>
      </c>
    </row>
    <row r="175" spans="1:20" x14ac:dyDescent="0.25">
      <c r="A175" s="16">
        <f>Levels!B175</f>
        <v>0</v>
      </c>
      <c r="B175" s="34">
        <f>Levels!D175</f>
        <v>0</v>
      </c>
      <c r="C175" s="23">
        <f>Levels!E175</f>
        <v>0</v>
      </c>
      <c r="D175" s="23">
        <f>Levels!F175</f>
        <v>0</v>
      </c>
      <c r="E175" s="42">
        <f>Levels!G175</f>
        <v>0</v>
      </c>
      <c r="F175" s="36">
        <f>IFERROR(Levels!AC175,0)</f>
        <v>0</v>
      </c>
      <c r="G175" s="36">
        <f>IFERROR(Levels!AD175,0)</f>
        <v>0</v>
      </c>
      <c r="H175" s="36">
        <f>IFERROR(Levels!AE175,0)</f>
        <v>0</v>
      </c>
      <c r="I175" s="36">
        <f>IFERROR(Levels!AF175,0)</f>
        <v>0</v>
      </c>
      <c r="J175" s="36">
        <f>IFERROR(Levels!AG175,0)</f>
        <v>0</v>
      </c>
      <c r="K175" s="31">
        <f>IF(B175&gt;0,'2012-2013'!C174,0)</f>
        <v>0</v>
      </c>
      <c r="L175" s="32">
        <f>IF(C175&gt;0,'2012-2013'!AW174,0)</f>
        <v>0</v>
      </c>
      <c r="M175" s="32">
        <f>IF(D175&gt;0,'2013-2014'!AW174,0)</f>
        <v>0</v>
      </c>
      <c r="N175" s="32">
        <f>IF(E175&gt;0,'2014-2015'!AW174,0)</f>
        <v>0</v>
      </c>
      <c r="O175" s="33">
        <f>IF('2015-2016'!F174=1,'2015-2016'!AW174,0)</f>
        <v>0</v>
      </c>
      <c r="P175" s="31">
        <f>IF(B175&gt;0,'2012-2013'!C174,0)</f>
        <v>0</v>
      </c>
      <c r="Q175" s="32">
        <f>IF(C175&gt;0,'2012-2013'!AX174,0)</f>
        <v>0</v>
      </c>
      <c r="R175" s="32">
        <f>IF(D175&gt;0,'2013-2014'!AX174,0)</f>
        <v>0</v>
      </c>
      <c r="S175" s="32">
        <f>IF(E175&gt;0,'2014-2015'!AX174,0)</f>
        <v>0</v>
      </c>
      <c r="T175" s="33">
        <f>IF('2015-2016'!F174=1,'2015-2016'!AX174,0)</f>
        <v>0</v>
      </c>
    </row>
    <row r="176" spans="1:20" x14ac:dyDescent="0.25">
      <c r="A176" s="16">
        <f>Levels!B176</f>
        <v>0</v>
      </c>
      <c r="B176" s="34">
        <f>Levels!D176</f>
        <v>0</v>
      </c>
      <c r="C176" s="23">
        <f>Levels!E176</f>
        <v>0</v>
      </c>
      <c r="D176" s="23">
        <f>Levels!F176</f>
        <v>0</v>
      </c>
      <c r="E176" s="42">
        <f>Levels!G176</f>
        <v>0</v>
      </c>
      <c r="F176" s="36">
        <f>IFERROR(Levels!AC176,0)</f>
        <v>0</v>
      </c>
      <c r="G176" s="36">
        <f>IFERROR(Levels!AD176,0)</f>
        <v>0</v>
      </c>
      <c r="H176" s="36">
        <f>IFERROR(Levels!AE176,0)</f>
        <v>0</v>
      </c>
      <c r="I176" s="36">
        <f>IFERROR(Levels!AF176,0)</f>
        <v>0</v>
      </c>
      <c r="J176" s="36">
        <f>IFERROR(Levels!AG176,0)</f>
        <v>0</v>
      </c>
      <c r="K176" s="31">
        <f>IF(B176&gt;0,'2012-2013'!C175,0)</f>
        <v>0</v>
      </c>
      <c r="L176" s="32">
        <f>IF(C176&gt;0,'2012-2013'!AW175,0)</f>
        <v>0</v>
      </c>
      <c r="M176" s="32">
        <f>IF(D176&gt;0,'2013-2014'!AW175,0)</f>
        <v>0</v>
      </c>
      <c r="N176" s="32">
        <f>IF(E176&gt;0,'2014-2015'!AW175,0)</f>
        <v>0</v>
      </c>
      <c r="O176" s="33">
        <f>IF('2015-2016'!F175=1,'2015-2016'!AW175,0)</f>
        <v>0</v>
      </c>
      <c r="P176" s="31">
        <f>IF(B176&gt;0,'2012-2013'!C175,0)</f>
        <v>0</v>
      </c>
      <c r="Q176" s="32">
        <f>IF(C176&gt;0,'2012-2013'!AX175,0)</f>
        <v>0</v>
      </c>
      <c r="R176" s="32">
        <f>IF(D176&gt;0,'2013-2014'!AX175,0)</f>
        <v>0</v>
      </c>
      <c r="S176" s="32">
        <f>IF(E176&gt;0,'2014-2015'!AX175,0)</f>
        <v>0</v>
      </c>
      <c r="T176" s="33">
        <f>IF('2015-2016'!F175=1,'2015-2016'!AX175,0)</f>
        <v>0</v>
      </c>
    </row>
    <row r="177" spans="1:20" x14ac:dyDescent="0.25">
      <c r="A177" s="16">
        <f>Levels!B177</f>
        <v>0</v>
      </c>
      <c r="B177" s="34">
        <f>Levels!D177</f>
        <v>0</v>
      </c>
      <c r="C177" s="23">
        <f>Levels!E177</f>
        <v>0</v>
      </c>
      <c r="D177" s="23">
        <f>Levels!F177</f>
        <v>0</v>
      </c>
      <c r="E177" s="42">
        <f>Levels!G177</f>
        <v>0</v>
      </c>
      <c r="F177" s="36">
        <f>IFERROR(Levels!AC177,0)</f>
        <v>0</v>
      </c>
      <c r="G177" s="36">
        <f>IFERROR(Levels!AD177,0)</f>
        <v>0</v>
      </c>
      <c r="H177" s="36">
        <f>IFERROR(Levels!AE177,0)</f>
        <v>0</v>
      </c>
      <c r="I177" s="36">
        <f>IFERROR(Levels!AF177,0)</f>
        <v>0</v>
      </c>
      <c r="J177" s="36">
        <f>IFERROR(Levels!AG177,0)</f>
        <v>0</v>
      </c>
      <c r="K177" s="31">
        <f>IF(B177&gt;0,'2012-2013'!C176,0)</f>
        <v>0</v>
      </c>
      <c r="L177" s="32">
        <f>IF(C177&gt;0,'2012-2013'!AW176,0)</f>
        <v>0</v>
      </c>
      <c r="M177" s="32">
        <f>IF(D177&gt;0,'2013-2014'!AW176,0)</f>
        <v>0</v>
      </c>
      <c r="N177" s="32">
        <f>IF(E177&gt;0,'2014-2015'!AW176,0)</f>
        <v>0</v>
      </c>
      <c r="O177" s="33">
        <f>IF('2015-2016'!F176=1,'2015-2016'!AW176,0)</f>
        <v>0</v>
      </c>
      <c r="P177" s="31">
        <f>IF(B177&gt;0,'2012-2013'!C176,0)</f>
        <v>0</v>
      </c>
      <c r="Q177" s="32">
        <f>IF(C177&gt;0,'2012-2013'!AX176,0)</f>
        <v>0</v>
      </c>
      <c r="R177" s="32">
        <f>IF(D177&gt;0,'2013-2014'!AX176,0)</f>
        <v>0</v>
      </c>
      <c r="S177" s="32">
        <f>IF(E177&gt;0,'2014-2015'!AX176,0)</f>
        <v>0</v>
      </c>
      <c r="T177" s="33">
        <f>IF('2015-2016'!F176=1,'2015-2016'!AX176,0)</f>
        <v>0</v>
      </c>
    </row>
    <row r="178" spans="1:20" x14ac:dyDescent="0.25">
      <c r="A178" s="16">
        <f>Levels!B178</f>
        <v>0</v>
      </c>
      <c r="B178" s="34">
        <f>Levels!D178</f>
        <v>0</v>
      </c>
      <c r="C178" s="23">
        <f>Levels!E178</f>
        <v>0</v>
      </c>
      <c r="D178" s="23">
        <f>Levels!F178</f>
        <v>0</v>
      </c>
      <c r="E178" s="42">
        <f>Levels!G178</f>
        <v>0</v>
      </c>
      <c r="F178" s="36">
        <f>IFERROR(Levels!AC178,0)</f>
        <v>0</v>
      </c>
      <c r="G178" s="36">
        <f>IFERROR(Levels!AD178,0)</f>
        <v>0</v>
      </c>
      <c r="H178" s="36">
        <f>IFERROR(Levels!AE178,0)</f>
        <v>0</v>
      </c>
      <c r="I178" s="36">
        <f>IFERROR(Levels!AF178,0)</f>
        <v>0</v>
      </c>
      <c r="J178" s="36">
        <f>IFERROR(Levels!AG178,0)</f>
        <v>0</v>
      </c>
      <c r="K178" s="31">
        <f>IF(B178&gt;0,'2012-2013'!C177,0)</f>
        <v>0</v>
      </c>
      <c r="L178" s="32">
        <f>IF(C178&gt;0,'2012-2013'!AW177,0)</f>
        <v>0</v>
      </c>
      <c r="M178" s="32">
        <f>IF(D178&gt;0,'2013-2014'!AW177,0)</f>
        <v>0</v>
      </c>
      <c r="N178" s="32">
        <f>IF(E178&gt;0,'2014-2015'!AW177,0)</f>
        <v>0</v>
      </c>
      <c r="O178" s="33">
        <f>IF('2015-2016'!F177=1,'2015-2016'!AW177,0)</f>
        <v>0</v>
      </c>
      <c r="P178" s="31">
        <f>IF(B178&gt;0,'2012-2013'!C177,0)</f>
        <v>0</v>
      </c>
      <c r="Q178" s="32">
        <f>IF(C178&gt;0,'2012-2013'!AX177,0)</f>
        <v>0</v>
      </c>
      <c r="R178" s="32">
        <f>IF(D178&gt;0,'2013-2014'!AX177,0)</f>
        <v>0</v>
      </c>
      <c r="S178" s="32">
        <f>IF(E178&gt;0,'2014-2015'!AX177,0)</f>
        <v>0</v>
      </c>
      <c r="T178" s="33">
        <f>IF('2015-2016'!F177=1,'2015-2016'!AX177,0)</f>
        <v>0</v>
      </c>
    </row>
    <row r="179" spans="1:20" x14ac:dyDescent="0.25">
      <c r="A179" s="16">
        <f>Levels!B179</f>
        <v>0</v>
      </c>
      <c r="B179" s="34">
        <f>Levels!D179</f>
        <v>0</v>
      </c>
      <c r="C179" s="23">
        <f>Levels!E179</f>
        <v>0</v>
      </c>
      <c r="D179" s="23">
        <f>Levels!F179</f>
        <v>0</v>
      </c>
      <c r="E179" s="42">
        <f>Levels!G179</f>
        <v>0</v>
      </c>
      <c r="F179" s="36">
        <f>IFERROR(Levels!AC179,0)</f>
        <v>0</v>
      </c>
      <c r="G179" s="36">
        <f>IFERROR(Levels!AD179,0)</f>
        <v>0</v>
      </c>
      <c r="H179" s="36">
        <f>IFERROR(Levels!AE179,0)</f>
        <v>0</v>
      </c>
      <c r="I179" s="36">
        <f>IFERROR(Levels!AF179,0)</f>
        <v>0</v>
      </c>
      <c r="J179" s="36">
        <f>IFERROR(Levels!AG179,0)</f>
        <v>0</v>
      </c>
      <c r="K179" s="31">
        <f>IF(B179&gt;0,'2012-2013'!C178,0)</f>
        <v>0</v>
      </c>
      <c r="L179" s="32">
        <f>IF(C179&gt;0,'2012-2013'!AW178,0)</f>
        <v>0</v>
      </c>
      <c r="M179" s="32">
        <f>IF(D179&gt;0,'2013-2014'!AW178,0)</f>
        <v>0</v>
      </c>
      <c r="N179" s="32">
        <f>IF(E179&gt;0,'2014-2015'!AW178,0)</f>
        <v>0</v>
      </c>
      <c r="O179" s="33">
        <f>IF('2015-2016'!F178=1,'2015-2016'!AW178,0)</f>
        <v>0</v>
      </c>
      <c r="P179" s="31">
        <f>IF(B179&gt;0,'2012-2013'!C178,0)</f>
        <v>0</v>
      </c>
      <c r="Q179" s="32">
        <f>IF(C179&gt;0,'2012-2013'!AX178,0)</f>
        <v>0</v>
      </c>
      <c r="R179" s="32">
        <f>IF(D179&gt;0,'2013-2014'!AX178,0)</f>
        <v>0</v>
      </c>
      <c r="S179" s="32">
        <f>IF(E179&gt;0,'2014-2015'!AX178,0)</f>
        <v>0</v>
      </c>
      <c r="T179" s="33">
        <f>IF('2015-2016'!F178=1,'2015-2016'!AX178,0)</f>
        <v>0</v>
      </c>
    </row>
    <row r="180" spans="1:20" x14ac:dyDescent="0.25">
      <c r="A180" s="16">
        <f>Levels!B180</f>
        <v>0</v>
      </c>
      <c r="B180" s="34">
        <f>Levels!D180</f>
        <v>0</v>
      </c>
      <c r="C180" s="23">
        <f>Levels!E180</f>
        <v>0</v>
      </c>
      <c r="D180" s="23">
        <f>Levels!F180</f>
        <v>0</v>
      </c>
      <c r="E180" s="42">
        <f>Levels!G180</f>
        <v>0</v>
      </c>
      <c r="F180" s="36">
        <f>IFERROR(Levels!AC180,0)</f>
        <v>0</v>
      </c>
      <c r="G180" s="36">
        <f>IFERROR(Levels!AD180,0)</f>
        <v>0</v>
      </c>
      <c r="H180" s="36">
        <f>IFERROR(Levels!AE180,0)</f>
        <v>0</v>
      </c>
      <c r="I180" s="36">
        <f>IFERROR(Levels!AF180,0)</f>
        <v>0</v>
      </c>
      <c r="J180" s="36">
        <f>IFERROR(Levels!AG180,0)</f>
        <v>0</v>
      </c>
      <c r="K180" s="31">
        <f>IF(B180&gt;0,'2012-2013'!C179,0)</f>
        <v>0</v>
      </c>
      <c r="L180" s="32">
        <f>IF(C180&gt;0,'2012-2013'!AW179,0)</f>
        <v>0</v>
      </c>
      <c r="M180" s="32">
        <f>IF(D180&gt;0,'2013-2014'!AW179,0)</f>
        <v>0</v>
      </c>
      <c r="N180" s="32">
        <f>IF(E180&gt;0,'2014-2015'!AW179,0)</f>
        <v>0</v>
      </c>
      <c r="O180" s="33">
        <f>IF('2015-2016'!F179=1,'2015-2016'!AW179,0)</f>
        <v>0</v>
      </c>
      <c r="P180" s="31">
        <f>IF(B180&gt;0,'2012-2013'!C179,0)</f>
        <v>0</v>
      </c>
      <c r="Q180" s="32">
        <f>IF(C180&gt;0,'2012-2013'!AX179,0)</f>
        <v>0</v>
      </c>
      <c r="R180" s="32">
        <f>IF(D180&gt;0,'2013-2014'!AX179,0)</f>
        <v>0</v>
      </c>
      <c r="S180" s="32">
        <f>IF(E180&gt;0,'2014-2015'!AX179,0)</f>
        <v>0</v>
      </c>
      <c r="T180" s="33">
        <f>IF('2015-2016'!F179=1,'2015-2016'!AX179,0)</f>
        <v>0</v>
      </c>
    </row>
    <row r="181" spans="1:20" x14ac:dyDescent="0.25">
      <c r="A181" s="16">
        <f>Levels!B181</f>
        <v>0</v>
      </c>
      <c r="B181" s="34">
        <f>Levels!D181</f>
        <v>0</v>
      </c>
      <c r="C181" s="23">
        <f>Levels!E181</f>
        <v>0</v>
      </c>
      <c r="D181" s="23">
        <f>Levels!F181</f>
        <v>0</v>
      </c>
      <c r="E181" s="42">
        <f>Levels!G181</f>
        <v>0</v>
      </c>
      <c r="F181" s="36">
        <f>IFERROR(Levels!AC181,0)</f>
        <v>0</v>
      </c>
      <c r="G181" s="36">
        <f>IFERROR(Levels!AD181,0)</f>
        <v>0</v>
      </c>
      <c r="H181" s="36">
        <f>IFERROR(Levels!AE181,0)</f>
        <v>0</v>
      </c>
      <c r="I181" s="36">
        <f>IFERROR(Levels!AF181,0)</f>
        <v>0</v>
      </c>
      <c r="J181" s="36">
        <f>IFERROR(Levels!AG181,0)</f>
        <v>0</v>
      </c>
      <c r="K181" s="31">
        <f>IF(B181&gt;0,'2012-2013'!C180,0)</f>
        <v>0</v>
      </c>
      <c r="L181" s="32">
        <f>IF(C181&gt;0,'2012-2013'!AW180,0)</f>
        <v>0</v>
      </c>
      <c r="M181" s="32">
        <f>IF(D181&gt;0,'2013-2014'!AW180,0)</f>
        <v>0</v>
      </c>
      <c r="N181" s="32">
        <f>IF(E181&gt;0,'2014-2015'!AW180,0)</f>
        <v>0</v>
      </c>
      <c r="O181" s="33">
        <f>IF('2015-2016'!F180=1,'2015-2016'!AW180,0)</f>
        <v>0</v>
      </c>
      <c r="P181" s="31">
        <f>IF(B181&gt;0,'2012-2013'!C180,0)</f>
        <v>0</v>
      </c>
      <c r="Q181" s="32">
        <f>IF(C181&gt;0,'2012-2013'!AX180,0)</f>
        <v>0</v>
      </c>
      <c r="R181" s="32">
        <f>IF(D181&gt;0,'2013-2014'!AX180,0)</f>
        <v>0</v>
      </c>
      <c r="S181" s="32">
        <f>IF(E181&gt;0,'2014-2015'!AX180,0)</f>
        <v>0</v>
      </c>
      <c r="T181" s="33">
        <f>IF('2015-2016'!F180=1,'2015-2016'!AX180,0)</f>
        <v>0</v>
      </c>
    </row>
    <row r="182" spans="1:20" x14ac:dyDescent="0.25">
      <c r="A182" s="16">
        <f>Levels!B182</f>
        <v>0</v>
      </c>
      <c r="B182" s="34">
        <f>Levels!D182</f>
        <v>0</v>
      </c>
      <c r="C182" s="23">
        <f>Levels!E182</f>
        <v>0</v>
      </c>
      <c r="D182" s="23">
        <f>Levels!F182</f>
        <v>0</v>
      </c>
      <c r="E182" s="42">
        <f>Levels!G182</f>
        <v>0</v>
      </c>
      <c r="F182" s="36">
        <f>IFERROR(Levels!AC182,0)</f>
        <v>0</v>
      </c>
      <c r="G182" s="36">
        <f>IFERROR(Levels!AD182,0)</f>
        <v>0</v>
      </c>
      <c r="H182" s="36">
        <f>IFERROR(Levels!AE182,0)</f>
        <v>0</v>
      </c>
      <c r="I182" s="36">
        <f>IFERROR(Levels!AF182,0)</f>
        <v>0</v>
      </c>
      <c r="J182" s="36">
        <f>IFERROR(Levels!AG182,0)</f>
        <v>0</v>
      </c>
      <c r="K182" s="31">
        <f>IF(B182&gt;0,'2012-2013'!C181,0)</f>
        <v>0</v>
      </c>
      <c r="L182" s="32">
        <f>IF(C182&gt;0,'2012-2013'!AW181,0)</f>
        <v>0</v>
      </c>
      <c r="M182" s="32">
        <f>IF(D182&gt;0,'2013-2014'!AW181,0)</f>
        <v>0</v>
      </c>
      <c r="N182" s="32">
        <f>IF(E182&gt;0,'2014-2015'!AW181,0)</f>
        <v>0</v>
      </c>
      <c r="O182" s="33">
        <f>IF('2015-2016'!F181=1,'2015-2016'!AW181,0)</f>
        <v>0</v>
      </c>
      <c r="P182" s="31">
        <f>IF(B182&gt;0,'2012-2013'!C181,0)</f>
        <v>0</v>
      </c>
      <c r="Q182" s="32">
        <f>IF(C182&gt;0,'2012-2013'!AX181,0)</f>
        <v>0</v>
      </c>
      <c r="R182" s="32">
        <f>IF(D182&gt;0,'2013-2014'!AX181,0)</f>
        <v>0</v>
      </c>
      <c r="S182" s="32">
        <f>IF(E182&gt;0,'2014-2015'!AX181,0)</f>
        <v>0</v>
      </c>
      <c r="T182" s="33">
        <f>IF('2015-2016'!F181=1,'2015-2016'!AX181,0)</f>
        <v>0</v>
      </c>
    </row>
    <row r="183" spans="1:20" x14ac:dyDescent="0.25">
      <c r="A183" s="16">
        <f>Levels!B183</f>
        <v>0</v>
      </c>
      <c r="B183" s="34">
        <f>Levels!D183</f>
        <v>0</v>
      </c>
      <c r="C183" s="23">
        <f>Levels!E183</f>
        <v>0</v>
      </c>
      <c r="D183" s="23">
        <f>Levels!F183</f>
        <v>0</v>
      </c>
      <c r="E183" s="42">
        <f>Levels!G183</f>
        <v>0</v>
      </c>
      <c r="F183" s="36">
        <f>IFERROR(Levels!AC183,0)</f>
        <v>0</v>
      </c>
      <c r="G183" s="36">
        <f>IFERROR(Levels!AD183,0)</f>
        <v>0</v>
      </c>
      <c r="H183" s="36">
        <f>IFERROR(Levels!AE183,0)</f>
        <v>0</v>
      </c>
      <c r="I183" s="36">
        <f>IFERROR(Levels!AF183,0)</f>
        <v>0</v>
      </c>
      <c r="J183" s="36">
        <f>IFERROR(Levels!AG183,0)</f>
        <v>0</v>
      </c>
      <c r="K183" s="31">
        <f>IF(B183&gt;0,'2012-2013'!C182,0)</f>
        <v>0</v>
      </c>
      <c r="L183" s="32">
        <f>IF(C183&gt;0,'2012-2013'!AW182,0)</f>
        <v>0</v>
      </c>
      <c r="M183" s="32">
        <f>IF(D183&gt;0,'2013-2014'!AW182,0)</f>
        <v>0</v>
      </c>
      <c r="N183" s="32">
        <f>IF(E183&gt;0,'2014-2015'!AW182,0)</f>
        <v>0</v>
      </c>
      <c r="O183" s="33">
        <f>IF('2015-2016'!F182=1,'2015-2016'!AW182,0)</f>
        <v>0</v>
      </c>
      <c r="P183" s="31">
        <f>IF(B183&gt;0,'2012-2013'!C182,0)</f>
        <v>0</v>
      </c>
      <c r="Q183" s="32">
        <f>IF(C183&gt;0,'2012-2013'!AX182,0)</f>
        <v>0</v>
      </c>
      <c r="R183" s="32">
        <f>IF(D183&gt;0,'2013-2014'!AX182,0)</f>
        <v>0</v>
      </c>
      <c r="S183" s="32">
        <f>IF(E183&gt;0,'2014-2015'!AX182,0)</f>
        <v>0</v>
      </c>
      <c r="T183" s="33">
        <f>IF('2015-2016'!F182=1,'2015-2016'!AX182,0)</f>
        <v>0</v>
      </c>
    </row>
    <row r="184" spans="1:20" x14ac:dyDescent="0.25">
      <c r="A184" s="16">
        <f>Levels!B184</f>
        <v>0</v>
      </c>
      <c r="B184" s="34">
        <f>Levels!D184</f>
        <v>0</v>
      </c>
      <c r="C184" s="23">
        <f>Levels!E184</f>
        <v>0</v>
      </c>
      <c r="D184" s="23">
        <f>Levels!F184</f>
        <v>0</v>
      </c>
      <c r="E184" s="42">
        <f>Levels!G184</f>
        <v>0</v>
      </c>
      <c r="F184" s="36">
        <f>IFERROR(Levels!AC184,0)</f>
        <v>0</v>
      </c>
      <c r="G184" s="36">
        <f>IFERROR(Levels!AD184,0)</f>
        <v>0</v>
      </c>
      <c r="H184" s="36">
        <f>IFERROR(Levels!AE184,0)</f>
        <v>0</v>
      </c>
      <c r="I184" s="36">
        <f>IFERROR(Levels!AF184,0)</f>
        <v>0</v>
      </c>
      <c r="J184" s="36">
        <f>IFERROR(Levels!AG184,0)</f>
        <v>0</v>
      </c>
      <c r="K184" s="31">
        <f>IF(B184&gt;0,'2012-2013'!C183,0)</f>
        <v>0</v>
      </c>
      <c r="L184" s="32">
        <f>IF(C184&gt;0,'2012-2013'!AW183,0)</f>
        <v>0</v>
      </c>
      <c r="M184" s="32">
        <f>IF(D184&gt;0,'2013-2014'!AW183,0)</f>
        <v>0</v>
      </c>
      <c r="N184" s="32">
        <f>IF(E184&gt;0,'2014-2015'!AW183,0)</f>
        <v>0</v>
      </c>
      <c r="O184" s="33">
        <f>IF('2015-2016'!F183=1,'2015-2016'!AW183,0)</f>
        <v>0</v>
      </c>
      <c r="P184" s="31">
        <f>IF(B184&gt;0,'2012-2013'!C183,0)</f>
        <v>0</v>
      </c>
      <c r="Q184" s="32">
        <f>IF(C184&gt;0,'2012-2013'!AX183,0)</f>
        <v>0</v>
      </c>
      <c r="R184" s="32">
        <f>IF(D184&gt;0,'2013-2014'!AX183,0)</f>
        <v>0</v>
      </c>
      <c r="S184" s="32">
        <f>IF(E184&gt;0,'2014-2015'!AX183,0)</f>
        <v>0</v>
      </c>
      <c r="T184" s="33">
        <f>IF('2015-2016'!F183=1,'2015-2016'!AX183,0)</f>
        <v>0</v>
      </c>
    </row>
    <row r="185" spans="1:20" x14ac:dyDescent="0.25">
      <c r="A185" s="16">
        <f>Levels!B185</f>
        <v>0</v>
      </c>
      <c r="B185" s="34">
        <f>Levels!D185</f>
        <v>0</v>
      </c>
      <c r="C185" s="23">
        <f>Levels!E185</f>
        <v>0</v>
      </c>
      <c r="D185" s="23">
        <f>Levels!F185</f>
        <v>0</v>
      </c>
      <c r="E185" s="42">
        <f>Levels!G185</f>
        <v>0</v>
      </c>
      <c r="F185" s="36">
        <f>IFERROR(Levels!AC185,0)</f>
        <v>0</v>
      </c>
      <c r="G185" s="36">
        <f>IFERROR(Levels!AD185,0)</f>
        <v>0</v>
      </c>
      <c r="H185" s="36">
        <f>IFERROR(Levels!AE185,0)</f>
        <v>0</v>
      </c>
      <c r="I185" s="36">
        <f>IFERROR(Levels!AF185,0)</f>
        <v>0</v>
      </c>
      <c r="J185" s="36">
        <f>IFERROR(Levels!AG185,0)</f>
        <v>0</v>
      </c>
      <c r="K185" s="31">
        <f>IF(B185&gt;0,'2012-2013'!C184,0)</f>
        <v>0</v>
      </c>
      <c r="L185" s="32">
        <f>IF(C185&gt;0,'2012-2013'!AW184,0)</f>
        <v>0</v>
      </c>
      <c r="M185" s="32">
        <f>IF(D185&gt;0,'2013-2014'!AW184,0)</f>
        <v>0</v>
      </c>
      <c r="N185" s="32">
        <f>IF(E185&gt;0,'2014-2015'!AW184,0)</f>
        <v>0</v>
      </c>
      <c r="O185" s="33">
        <f>IF('2015-2016'!F184=1,'2015-2016'!AW184,0)</f>
        <v>0</v>
      </c>
      <c r="P185" s="31">
        <f>IF(B185&gt;0,'2012-2013'!C184,0)</f>
        <v>0</v>
      </c>
      <c r="Q185" s="32">
        <f>IF(C185&gt;0,'2012-2013'!AX184,0)</f>
        <v>0</v>
      </c>
      <c r="R185" s="32">
        <f>IF(D185&gt;0,'2013-2014'!AX184,0)</f>
        <v>0</v>
      </c>
      <c r="S185" s="32">
        <f>IF(E185&gt;0,'2014-2015'!AX184,0)</f>
        <v>0</v>
      </c>
      <c r="T185" s="33">
        <f>IF('2015-2016'!F184=1,'2015-2016'!AX184,0)</f>
        <v>0</v>
      </c>
    </row>
    <row r="186" spans="1:20" x14ac:dyDescent="0.25">
      <c r="A186" s="16">
        <f>Levels!B186</f>
        <v>0</v>
      </c>
      <c r="B186" s="34">
        <f>Levels!D186</f>
        <v>0</v>
      </c>
      <c r="C186" s="23">
        <f>Levels!E186</f>
        <v>0</v>
      </c>
      <c r="D186" s="23">
        <f>Levels!F186</f>
        <v>0</v>
      </c>
      <c r="E186" s="42">
        <f>Levels!G186</f>
        <v>0</v>
      </c>
      <c r="F186" s="36">
        <f>IFERROR(Levels!AC186,0)</f>
        <v>0</v>
      </c>
      <c r="G186" s="36">
        <f>IFERROR(Levels!AD186,0)</f>
        <v>0</v>
      </c>
      <c r="H186" s="36">
        <f>IFERROR(Levels!AE186,0)</f>
        <v>0</v>
      </c>
      <c r="I186" s="36">
        <f>IFERROR(Levels!AF186,0)</f>
        <v>0</v>
      </c>
      <c r="J186" s="36">
        <f>IFERROR(Levels!AG186,0)</f>
        <v>0</v>
      </c>
      <c r="K186" s="31">
        <f>IF(B186&gt;0,'2012-2013'!C185,0)</f>
        <v>0</v>
      </c>
      <c r="L186" s="32">
        <f>IF(C186&gt;0,'2012-2013'!AW185,0)</f>
        <v>0</v>
      </c>
      <c r="M186" s="32">
        <f>IF(D186&gt;0,'2013-2014'!AW185,0)</f>
        <v>0</v>
      </c>
      <c r="N186" s="32">
        <f>IF(E186&gt;0,'2014-2015'!AW185,0)</f>
        <v>0</v>
      </c>
      <c r="O186" s="33">
        <f>IF('2015-2016'!F185=1,'2015-2016'!AW185,0)</f>
        <v>0</v>
      </c>
      <c r="P186" s="31">
        <f>IF(B186&gt;0,'2012-2013'!C185,0)</f>
        <v>0</v>
      </c>
      <c r="Q186" s="32">
        <f>IF(C186&gt;0,'2012-2013'!AX185,0)</f>
        <v>0</v>
      </c>
      <c r="R186" s="32">
        <f>IF(D186&gt;0,'2013-2014'!AX185,0)</f>
        <v>0</v>
      </c>
      <c r="S186" s="32">
        <f>IF(E186&gt;0,'2014-2015'!AX185,0)</f>
        <v>0</v>
      </c>
      <c r="T186" s="33">
        <f>IF('2015-2016'!F185=1,'2015-2016'!AX185,0)</f>
        <v>0</v>
      </c>
    </row>
    <row r="187" spans="1:20" x14ac:dyDescent="0.25">
      <c r="A187" s="16">
        <f>Levels!B187</f>
        <v>0</v>
      </c>
      <c r="B187" s="34">
        <f>Levels!D187</f>
        <v>0</v>
      </c>
      <c r="C187" s="23">
        <f>Levels!E187</f>
        <v>0</v>
      </c>
      <c r="D187" s="23">
        <f>Levels!F187</f>
        <v>0</v>
      </c>
      <c r="E187" s="42">
        <f>Levels!G187</f>
        <v>0</v>
      </c>
      <c r="F187" s="36">
        <f>IFERROR(Levels!AC187,0)</f>
        <v>0</v>
      </c>
      <c r="G187" s="36">
        <f>IFERROR(Levels!AD187,0)</f>
        <v>0</v>
      </c>
      <c r="H187" s="36">
        <f>IFERROR(Levels!AE187,0)</f>
        <v>0</v>
      </c>
      <c r="I187" s="36">
        <f>IFERROR(Levels!AF187,0)</f>
        <v>0</v>
      </c>
      <c r="J187" s="36">
        <f>IFERROR(Levels!AG187,0)</f>
        <v>0</v>
      </c>
      <c r="K187" s="31">
        <f>IF(B187&gt;0,'2012-2013'!C186,0)</f>
        <v>0</v>
      </c>
      <c r="L187" s="32">
        <f>IF(C187&gt;0,'2012-2013'!AW186,0)</f>
        <v>0</v>
      </c>
      <c r="M187" s="32">
        <f>IF(D187&gt;0,'2013-2014'!AW186,0)</f>
        <v>0</v>
      </c>
      <c r="N187" s="32">
        <f>IF(E187&gt;0,'2014-2015'!AW186,0)</f>
        <v>0</v>
      </c>
      <c r="O187" s="33">
        <f>IF('2015-2016'!F186=1,'2015-2016'!AW186,0)</f>
        <v>0</v>
      </c>
      <c r="P187" s="31">
        <f>IF(B187&gt;0,'2012-2013'!C186,0)</f>
        <v>0</v>
      </c>
      <c r="Q187" s="32">
        <f>IF(C187&gt;0,'2012-2013'!AX186,0)</f>
        <v>0</v>
      </c>
      <c r="R187" s="32">
        <f>IF(D187&gt;0,'2013-2014'!AX186,0)</f>
        <v>0</v>
      </c>
      <c r="S187" s="32">
        <f>IF(E187&gt;0,'2014-2015'!AX186,0)</f>
        <v>0</v>
      </c>
      <c r="T187" s="33">
        <f>IF('2015-2016'!F186=1,'2015-2016'!AX186,0)</f>
        <v>0</v>
      </c>
    </row>
    <row r="188" spans="1:20" x14ac:dyDescent="0.25">
      <c r="A188" s="16">
        <f>Levels!B188</f>
        <v>0</v>
      </c>
      <c r="B188" s="34">
        <f>Levels!D188</f>
        <v>0</v>
      </c>
      <c r="C188" s="23">
        <f>Levels!E188</f>
        <v>0</v>
      </c>
      <c r="D188" s="23">
        <f>Levels!F188</f>
        <v>0</v>
      </c>
      <c r="E188" s="42">
        <f>Levels!G188</f>
        <v>0</v>
      </c>
      <c r="F188" s="36">
        <f>IFERROR(Levels!AC188,0)</f>
        <v>0</v>
      </c>
      <c r="G188" s="36">
        <f>IFERROR(Levels!AD188,0)</f>
        <v>0</v>
      </c>
      <c r="H188" s="36">
        <f>IFERROR(Levels!AE188,0)</f>
        <v>0</v>
      </c>
      <c r="I188" s="36">
        <f>IFERROR(Levels!AF188,0)</f>
        <v>0</v>
      </c>
      <c r="J188" s="36">
        <f>IFERROR(Levels!AG188,0)</f>
        <v>0</v>
      </c>
      <c r="K188" s="31">
        <f>IF(B188&gt;0,'2012-2013'!C187,0)</f>
        <v>0</v>
      </c>
      <c r="L188" s="32">
        <f>IF(C188&gt;0,'2012-2013'!AW187,0)</f>
        <v>0</v>
      </c>
      <c r="M188" s="32">
        <f>IF(D188&gt;0,'2013-2014'!AW187,0)</f>
        <v>0</v>
      </c>
      <c r="N188" s="32">
        <f>IF(E188&gt;0,'2014-2015'!AW187,0)</f>
        <v>0</v>
      </c>
      <c r="O188" s="33">
        <f>IF('2015-2016'!F187=1,'2015-2016'!AW187,0)</f>
        <v>0</v>
      </c>
      <c r="P188" s="31">
        <f>IF(B188&gt;0,'2012-2013'!C187,0)</f>
        <v>0</v>
      </c>
      <c r="Q188" s="32">
        <f>IF(C188&gt;0,'2012-2013'!AX187,0)</f>
        <v>0</v>
      </c>
      <c r="R188" s="32">
        <f>IF(D188&gt;0,'2013-2014'!AX187,0)</f>
        <v>0</v>
      </c>
      <c r="S188" s="32">
        <f>IF(E188&gt;0,'2014-2015'!AX187,0)</f>
        <v>0</v>
      </c>
      <c r="T188" s="33">
        <f>IF('2015-2016'!F187=1,'2015-2016'!AX187,0)</f>
        <v>0</v>
      </c>
    </row>
    <row r="189" spans="1:20" x14ac:dyDescent="0.25">
      <c r="A189" s="16">
        <f>Levels!B189</f>
        <v>0</v>
      </c>
      <c r="B189" s="34">
        <f>Levels!D189</f>
        <v>0</v>
      </c>
      <c r="C189" s="23">
        <f>Levels!E189</f>
        <v>0</v>
      </c>
      <c r="D189" s="23">
        <f>Levels!F189</f>
        <v>0</v>
      </c>
      <c r="E189" s="42">
        <f>Levels!G189</f>
        <v>0</v>
      </c>
      <c r="F189" s="36">
        <f>IFERROR(Levels!AC189,0)</f>
        <v>0</v>
      </c>
      <c r="G189" s="36">
        <f>IFERROR(Levels!AD189,0)</f>
        <v>0</v>
      </c>
      <c r="H189" s="36">
        <f>IFERROR(Levels!AE189,0)</f>
        <v>0</v>
      </c>
      <c r="I189" s="36">
        <f>IFERROR(Levels!AF189,0)</f>
        <v>0</v>
      </c>
      <c r="J189" s="36">
        <f>IFERROR(Levels!AG189,0)</f>
        <v>0</v>
      </c>
      <c r="K189" s="31">
        <f>IF(B189&gt;0,'2012-2013'!C188,0)</f>
        <v>0</v>
      </c>
      <c r="L189" s="32">
        <f>IF(C189&gt;0,'2012-2013'!AW188,0)</f>
        <v>0</v>
      </c>
      <c r="M189" s="32">
        <f>IF(D189&gt;0,'2013-2014'!AW188,0)</f>
        <v>0</v>
      </c>
      <c r="N189" s="32">
        <f>IF(E189&gt;0,'2014-2015'!AW188,0)</f>
        <v>0</v>
      </c>
      <c r="O189" s="33">
        <f>IF('2015-2016'!F188=1,'2015-2016'!AW188,0)</f>
        <v>0</v>
      </c>
      <c r="P189" s="31">
        <f>IF(B189&gt;0,'2012-2013'!C188,0)</f>
        <v>0</v>
      </c>
      <c r="Q189" s="32">
        <f>IF(C189&gt;0,'2012-2013'!AX188,0)</f>
        <v>0</v>
      </c>
      <c r="R189" s="32">
        <f>IF(D189&gt;0,'2013-2014'!AX188,0)</f>
        <v>0</v>
      </c>
      <c r="S189" s="32">
        <f>IF(E189&gt;0,'2014-2015'!AX188,0)</f>
        <v>0</v>
      </c>
      <c r="T189" s="33">
        <f>IF('2015-2016'!F188=1,'2015-2016'!AX188,0)</f>
        <v>0</v>
      </c>
    </row>
    <row r="190" spans="1:20" x14ac:dyDescent="0.25">
      <c r="A190" s="16">
        <f>Levels!B190</f>
        <v>0</v>
      </c>
      <c r="B190" s="34">
        <f>Levels!D190</f>
        <v>0</v>
      </c>
      <c r="C190" s="23">
        <f>Levels!E190</f>
        <v>0</v>
      </c>
      <c r="D190" s="23">
        <f>Levels!F190</f>
        <v>0</v>
      </c>
      <c r="E190" s="42">
        <f>Levels!G190</f>
        <v>0</v>
      </c>
      <c r="F190" s="36">
        <f>IFERROR(Levels!AC190,0)</f>
        <v>0</v>
      </c>
      <c r="G190" s="36">
        <f>IFERROR(Levels!AD190,0)</f>
        <v>0</v>
      </c>
      <c r="H190" s="36">
        <f>IFERROR(Levels!AE190,0)</f>
        <v>0</v>
      </c>
      <c r="I190" s="36">
        <f>IFERROR(Levels!AF190,0)</f>
        <v>0</v>
      </c>
      <c r="J190" s="36">
        <f>IFERROR(Levels!AG190,0)</f>
        <v>0</v>
      </c>
      <c r="K190" s="31">
        <f>IF(B190&gt;0,'2012-2013'!C189,0)</f>
        <v>0</v>
      </c>
      <c r="L190" s="32">
        <f>IF(C190&gt;0,'2012-2013'!AW189,0)</f>
        <v>0</v>
      </c>
      <c r="M190" s="32">
        <f>IF(D190&gt;0,'2013-2014'!AW189,0)</f>
        <v>0</v>
      </c>
      <c r="N190" s="32">
        <f>IF(E190&gt;0,'2014-2015'!AW189,0)</f>
        <v>0</v>
      </c>
      <c r="O190" s="33">
        <f>IF('2015-2016'!F189=1,'2015-2016'!AW189,0)</f>
        <v>0</v>
      </c>
      <c r="P190" s="31">
        <f>IF(B190&gt;0,'2012-2013'!C189,0)</f>
        <v>0</v>
      </c>
      <c r="Q190" s="32">
        <f>IF(C190&gt;0,'2012-2013'!AX189,0)</f>
        <v>0</v>
      </c>
      <c r="R190" s="32">
        <f>IF(D190&gt;0,'2013-2014'!AX189,0)</f>
        <v>0</v>
      </c>
      <c r="S190" s="32">
        <f>IF(E190&gt;0,'2014-2015'!AX189,0)</f>
        <v>0</v>
      </c>
      <c r="T190" s="33">
        <f>IF('2015-2016'!F189=1,'2015-2016'!AX189,0)</f>
        <v>0</v>
      </c>
    </row>
    <row r="191" spans="1:20" x14ac:dyDescent="0.25">
      <c r="A191" s="16">
        <f>Levels!B191</f>
        <v>0</v>
      </c>
      <c r="B191" s="34">
        <f>Levels!D191</f>
        <v>0</v>
      </c>
      <c r="C191" s="23">
        <f>Levels!E191</f>
        <v>0</v>
      </c>
      <c r="D191" s="23">
        <f>Levels!F191</f>
        <v>0</v>
      </c>
      <c r="E191" s="42">
        <f>Levels!G191</f>
        <v>0</v>
      </c>
      <c r="F191" s="36">
        <f>IFERROR(Levels!AC191,0)</f>
        <v>0</v>
      </c>
      <c r="G191" s="36">
        <f>IFERROR(Levels!AD191,0)</f>
        <v>0</v>
      </c>
      <c r="H191" s="36">
        <f>IFERROR(Levels!AE191,0)</f>
        <v>0</v>
      </c>
      <c r="I191" s="36">
        <f>IFERROR(Levels!AF191,0)</f>
        <v>0</v>
      </c>
      <c r="J191" s="36">
        <f>IFERROR(Levels!AG191,0)</f>
        <v>0</v>
      </c>
      <c r="K191" s="31">
        <f>IF(B191&gt;0,'2012-2013'!C190,0)</f>
        <v>0</v>
      </c>
      <c r="L191" s="32">
        <f>IF(C191&gt;0,'2012-2013'!AW190,0)</f>
        <v>0</v>
      </c>
      <c r="M191" s="32">
        <f>IF(D191&gt;0,'2013-2014'!AW190,0)</f>
        <v>0</v>
      </c>
      <c r="N191" s="32">
        <f>IF(E191&gt;0,'2014-2015'!AW190,0)</f>
        <v>0</v>
      </c>
      <c r="O191" s="33">
        <f>IF('2015-2016'!F190=1,'2015-2016'!AW190,0)</f>
        <v>0</v>
      </c>
      <c r="P191" s="31">
        <f>IF(B191&gt;0,'2012-2013'!C190,0)</f>
        <v>0</v>
      </c>
      <c r="Q191" s="32">
        <f>IF(C191&gt;0,'2012-2013'!AX190,0)</f>
        <v>0</v>
      </c>
      <c r="R191" s="32">
        <f>IF(D191&gt;0,'2013-2014'!AX190,0)</f>
        <v>0</v>
      </c>
      <c r="S191" s="32">
        <f>IF(E191&gt;0,'2014-2015'!AX190,0)</f>
        <v>0</v>
      </c>
      <c r="T191" s="33">
        <f>IF('2015-2016'!F190=1,'2015-2016'!AX190,0)</f>
        <v>0</v>
      </c>
    </row>
    <row r="192" spans="1:20" x14ac:dyDescent="0.25">
      <c r="A192" s="16">
        <f>Levels!B192</f>
        <v>0</v>
      </c>
      <c r="B192" s="34">
        <f>Levels!D192</f>
        <v>0</v>
      </c>
      <c r="C192" s="23">
        <f>Levels!E192</f>
        <v>0</v>
      </c>
      <c r="D192" s="23">
        <f>Levels!F192</f>
        <v>0</v>
      </c>
      <c r="E192" s="42">
        <f>Levels!G192</f>
        <v>0</v>
      </c>
      <c r="F192" s="36">
        <f>IFERROR(Levels!AC192,0)</f>
        <v>0</v>
      </c>
      <c r="G192" s="36">
        <f>IFERROR(Levels!AD192,0)</f>
        <v>0</v>
      </c>
      <c r="H192" s="36">
        <f>IFERROR(Levels!AE192,0)</f>
        <v>0</v>
      </c>
      <c r="I192" s="36">
        <f>IFERROR(Levels!AF192,0)</f>
        <v>0</v>
      </c>
      <c r="J192" s="36">
        <f>IFERROR(Levels!AG192,0)</f>
        <v>0</v>
      </c>
      <c r="K192" s="31">
        <f>IF(B192&gt;0,'2012-2013'!C191,0)</f>
        <v>0</v>
      </c>
      <c r="L192" s="32">
        <f>IF(C192&gt;0,'2012-2013'!AW191,0)</f>
        <v>0</v>
      </c>
      <c r="M192" s="32">
        <f>IF(D192&gt;0,'2013-2014'!AW191,0)</f>
        <v>0</v>
      </c>
      <c r="N192" s="32">
        <f>IF(E192&gt;0,'2014-2015'!AW191,0)</f>
        <v>0</v>
      </c>
      <c r="O192" s="33">
        <f>IF('2015-2016'!F191=1,'2015-2016'!AW191,0)</f>
        <v>0</v>
      </c>
      <c r="P192" s="31">
        <f>IF(B192&gt;0,'2012-2013'!C191,0)</f>
        <v>0</v>
      </c>
      <c r="Q192" s="32">
        <f>IF(C192&gt;0,'2012-2013'!AX191,0)</f>
        <v>0</v>
      </c>
      <c r="R192" s="32">
        <f>IF(D192&gt;0,'2013-2014'!AX191,0)</f>
        <v>0</v>
      </c>
      <c r="S192" s="32">
        <f>IF(E192&gt;0,'2014-2015'!AX191,0)</f>
        <v>0</v>
      </c>
      <c r="T192" s="33">
        <f>IF('2015-2016'!F191=1,'2015-2016'!AX191,0)</f>
        <v>0</v>
      </c>
    </row>
    <row r="193" spans="1:20" x14ac:dyDescent="0.25">
      <c r="A193" s="16">
        <f>Levels!B193</f>
        <v>0</v>
      </c>
      <c r="B193" s="34">
        <f>Levels!D193</f>
        <v>0</v>
      </c>
      <c r="C193" s="23">
        <f>Levels!E193</f>
        <v>0</v>
      </c>
      <c r="D193" s="23">
        <f>Levels!F193</f>
        <v>0</v>
      </c>
      <c r="E193" s="42">
        <f>Levels!G193</f>
        <v>0</v>
      </c>
      <c r="F193" s="36">
        <f>IFERROR(Levels!AC193,0)</f>
        <v>0</v>
      </c>
      <c r="G193" s="36">
        <f>IFERROR(Levels!AD193,0)</f>
        <v>0</v>
      </c>
      <c r="H193" s="36">
        <f>IFERROR(Levels!AE193,0)</f>
        <v>0</v>
      </c>
      <c r="I193" s="36">
        <f>IFERROR(Levels!AF193,0)</f>
        <v>0</v>
      </c>
      <c r="J193" s="36">
        <f>IFERROR(Levels!AG193,0)</f>
        <v>0</v>
      </c>
      <c r="K193" s="31">
        <f>IF(B193&gt;0,'2012-2013'!C192,0)</f>
        <v>0</v>
      </c>
      <c r="L193" s="32">
        <f>IF(C193&gt;0,'2012-2013'!AW192,0)</f>
        <v>0</v>
      </c>
      <c r="M193" s="32">
        <f>IF(D193&gt;0,'2013-2014'!AW192,0)</f>
        <v>0</v>
      </c>
      <c r="N193" s="32">
        <f>IF(E193&gt;0,'2014-2015'!AW192,0)</f>
        <v>0</v>
      </c>
      <c r="O193" s="33">
        <f>IF('2015-2016'!F192=1,'2015-2016'!AW192,0)</f>
        <v>0</v>
      </c>
      <c r="P193" s="31">
        <f>IF(B193&gt;0,'2012-2013'!C192,0)</f>
        <v>0</v>
      </c>
      <c r="Q193" s="32">
        <f>IF(C193&gt;0,'2012-2013'!AX192,0)</f>
        <v>0</v>
      </c>
      <c r="R193" s="32">
        <f>IF(D193&gt;0,'2013-2014'!AX192,0)</f>
        <v>0</v>
      </c>
      <c r="S193" s="32">
        <f>IF(E193&gt;0,'2014-2015'!AX192,0)</f>
        <v>0</v>
      </c>
      <c r="T193" s="33">
        <f>IF('2015-2016'!F192=1,'2015-2016'!AX192,0)</f>
        <v>0</v>
      </c>
    </row>
    <row r="194" spans="1:20" x14ac:dyDescent="0.25">
      <c r="A194" s="16">
        <f>Levels!B194</f>
        <v>0</v>
      </c>
      <c r="B194" s="34">
        <f>Levels!D194</f>
        <v>0</v>
      </c>
      <c r="C194" s="23">
        <f>Levels!E194</f>
        <v>0</v>
      </c>
      <c r="D194" s="23">
        <f>Levels!F194</f>
        <v>0</v>
      </c>
      <c r="E194" s="42">
        <f>Levels!G194</f>
        <v>0</v>
      </c>
      <c r="F194" s="36">
        <f>IFERROR(Levels!AC194,0)</f>
        <v>0</v>
      </c>
      <c r="G194" s="36">
        <f>IFERROR(Levels!AD194,0)</f>
        <v>0</v>
      </c>
      <c r="H194" s="36">
        <f>IFERROR(Levels!AE194,0)</f>
        <v>0</v>
      </c>
      <c r="I194" s="36">
        <f>IFERROR(Levels!AF194,0)</f>
        <v>0</v>
      </c>
      <c r="J194" s="36">
        <f>IFERROR(Levels!AG194,0)</f>
        <v>0</v>
      </c>
      <c r="K194" s="31">
        <f>IF(B194&gt;0,'2012-2013'!C193,0)</f>
        <v>0</v>
      </c>
      <c r="L194" s="32">
        <f>IF(C194&gt;0,'2012-2013'!AW193,0)</f>
        <v>0</v>
      </c>
      <c r="M194" s="32">
        <f>IF(D194&gt;0,'2013-2014'!AW193,0)</f>
        <v>0</v>
      </c>
      <c r="N194" s="32">
        <f>IF(E194&gt;0,'2014-2015'!AW193,0)</f>
        <v>0</v>
      </c>
      <c r="O194" s="33">
        <f>IF('2015-2016'!F193=1,'2015-2016'!AW193,0)</f>
        <v>0</v>
      </c>
      <c r="P194" s="31">
        <f>IF(B194&gt;0,'2012-2013'!C193,0)</f>
        <v>0</v>
      </c>
      <c r="Q194" s="32">
        <f>IF(C194&gt;0,'2012-2013'!AX193,0)</f>
        <v>0</v>
      </c>
      <c r="R194" s="32">
        <f>IF(D194&gt;0,'2013-2014'!AX193,0)</f>
        <v>0</v>
      </c>
      <c r="S194" s="32">
        <f>IF(E194&gt;0,'2014-2015'!AX193,0)</f>
        <v>0</v>
      </c>
      <c r="T194" s="33">
        <f>IF('2015-2016'!F193=1,'2015-2016'!AX193,0)</f>
        <v>0</v>
      </c>
    </row>
    <row r="195" spans="1:20" x14ac:dyDescent="0.25">
      <c r="A195" s="16">
        <f>Levels!B195</f>
        <v>0</v>
      </c>
      <c r="B195" s="34">
        <f>Levels!D195</f>
        <v>0</v>
      </c>
      <c r="C195" s="23">
        <f>Levels!E195</f>
        <v>0</v>
      </c>
      <c r="D195" s="23">
        <f>Levels!F195</f>
        <v>0</v>
      </c>
      <c r="E195" s="42">
        <f>Levels!G195</f>
        <v>0</v>
      </c>
      <c r="F195" s="36">
        <f>IFERROR(Levels!AC195,0)</f>
        <v>0</v>
      </c>
      <c r="G195" s="36">
        <f>IFERROR(Levels!AD195,0)</f>
        <v>0</v>
      </c>
      <c r="H195" s="36">
        <f>IFERROR(Levels!AE195,0)</f>
        <v>0</v>
      </c>
      <c r="I195" s="36">
        <f>IFERROR(Levels!AF195,0)</f>
        <v>0</v>
      </c>
      <c r="J195" s="36">
        <f>IFERROR(Levels!AG195,0)</f>
        <v>0</v>
      </c>
      <c r="K195" s="31">
        <f>IF(B195&gt;0,'2012-2013'!C194,0)</f>
        <v>0</v>
      </c>
      <c r="L195" s="32">
        <f>IF(C195&gt;0,'2012-2013'!AW194,0)</f>
        <v>0</v>
      </c>
      <c r="M195" s="32">
        <f>IF(D195&gt;0,'2013-2014'!AW194,0)</f>
        <v>0</v>
      </c>
      <c r="N195" s="32">
        <f>IF(E195&gt;0,'2014-2015'!AW194,0)</f>
        <v>0</v>
      </c>
      <c r="O195" s="33">
        <f>IF('2015-2016'!F194=1,'2015-2016'!AW194,0)</f>
        <v>0</v>
      </c>
      <c r="P195" s="31">
        <f>IF(B195&gt;0,'2012-2013'!C194,0)</f>
        <v>0</v>
      </c>
      <c r="Q195" s="32">
        <f>IF(C195&gt;0,'2012-2013'!AX194,0)</f>
        <v>0</v>
      </c>
      <c r="R195" s="32">
        <f>IF(D195&gt;0,'2013-2014'!AX194,0)</f>
        <v>0</v>
      </c>
      <c r="S195" s="32">
        <f>IF(E195&gt;0,'2014-2015'!AX194,0)</f>
        <v>0</v>
      </c>
      <c r="T195" s="33">
        <f>IF('2015-2016'!F194=1,'2015-2016'!AX194,0)</f>
        <v>0</v>
      </c>
    </row>
    <row r="196" spans="1:20" x14ac:dyDescent="0.25">
      <c r="A196" s="16">
        <f>Levels!B196</f>
        <v>0</v>
      </c>
      <c r="B196" s="34">
        <f>Levels!D196</f>
        <v>0</v>
      </c>
      <c r="C196" s="23">
        <f>Levels!E196</f>
        <v>0</v>
      </c>
      <c r="D196" s="23">
        <f>Levels!F196</f>
        <v>0</v>
      </c>
      <c r="E196" s="42">
        <f>Levels!G196</f>
        <v>0</v>
      </c>
      <c r="F196" s="36">
        <f>IFERROR(Levels!AC196,0)</f>
        <v>0</v>
      </c>
      <c r="G196" s="36">
        <f>IFERROR(Levels!AD196,0)</f>
        <v>0</v>
      </c>
      <c r="H196" s="36">
        <f>IFERROR(Levels!AE196,0)</f>
        <v>0</v>
      </c>
      <c r="I196" s="36">
        <f>IFERROR(Levels!AF196,0)</f>
        <v>0</v>
      </c>
      <c r="J196" s="36">
        <f>IFERROR(Levels!AG196,0)</f>
        <v>0</v>
      </c>
      <c r="K196" s="31">
        <f>IF(B196&gt;0,'2012-2013'!C195,0)</f>
        <v>0</v>
      </c>
      <c r="L196" s="32">
        <f>IF(C196&gt;0,'2012-2013'!AW195,0)</f>
        <v>0</v>
      </c>
      <c r="M196" s="32">
        <f>IF(D196&gt;0,'2013-2014'!AW195,0)</f>
        <v>0</v>
      </c>
      <c r="N196" s="32">
        <f>IF(E196&gt;0,'2014-2015'!AW195,0)</f>
        <v>0</v>
      </c>
      <c r="O196" s="33">
        <f>IF('2015-2016'!F195=1,'2015-2016'!AW195,0)</f>
        <v>0</v>
      </c>
      <c r="P196" s="31">
        <f>IF(B196&gt;0,'2012-2013'!C195,0)</f>
        <v>0</v>
      </c>
      <c r="Q196" s="32">
        <f>IF(C196&gt;0,'2012-2013'!AX195,0)</f>
        <v>0</v>
      </c>
      <c r="R196" s="32">
        <f>IF(D196&gt;0,'2013-2014'!AX195,0)</f>
        <v>0</v>
      </c>
      <c r="S196" s="32">
        <f>IF(E196&gt;0,'2014-2015'!AX195,0)</f>
        <v>0</v>
      </c>
      <c r="T196" s="33">
        <f>IF('2015-2016'!F195=1,'2015-2016'!AX195,0)</f>
        <v>0</v>
      </c>
    </row>
    <row r="197" spans="1:20" x14ac:dyDescent="0.25">
      <c r="A197" s="16">
        <f>Levels!B197</f>
        <v>0</v>
      </c>
      <c r="B197" s="34">
        <f>Levels!D197</f>
        <v>0</v>
      </c>
      <c r="C197" s="23">
        <f>Levels!E197</f>
        <v>0</v>
      </c>
      <c r="D197" s="23">
        <f>Levels!F197</f>
        <v>0</v>
      </c>
      <c r="E197" s="42">
        <f>Levels!G197</f>
        <v>0</v>
      </c>
      <c r="F197" s="36">
        <f>IFERROR(Levels!AC197,0)</f>
        <v>0</v>
      </c>
      <c r="G197" s="36">
        <f>IFERROR(Levels!AD197,0)</f>
        <v>0</v>
      </c>
      <c r="H197" s="36">
        <f>IFERROR(Levels!AE197,0)</f>
        <v>0</v>
      </c>
      <c r="I197" s="36">
        <f>IFERROR(Levels!AF197,0)</f>
        <v>0</v>
      </c>
      <c r="J197" s="36">
        <f>IFERROR(Levels!AG197,0)</f>
        <v>0</v>
      </c>
      <c r="K197" s="31">
        <f>IF(B197&gt;0,'2012-2013'!C196,0)</f>
        <v>0</v>
      </c>
      <c r="L197" s="32">
        <f>IF(C197&gt;0,'2012-2013'!AW196,0)</f>
        <v>0</v>
      </c>
      <c r="M197" s="32">
        <f>IF(D197&gt;0,'2013-2014'!AW196,0)</f>
        <v>0</v>
      </c>
      <c r="N197" s="32">
        <f>IF(E197&gt;0,'2014-2015'!AW196,0)</f>
        <v>0</v>
      </c>
      <c r="O197" s="33">
        <f>IF('2015-2016'!F196=1,'2015-2016'!AW196,0)</f>
        <v>0</v>
      </c>
      <c r="P197" s="31">
        <f>IF(B197&gt;0,'2012-2013'!C196,0)</f>
        <v>0</v>
      </c>
      <c r="Q197" s="32">
        <f>IF(C197&gt;0,'2012-2013'!AX196,0)</f>
        <v>0</v>
      </c>
      <c r="R197" s="32">
        <f>IF(D197&gt;0,'2013-2014'!AX196,0)</f>
        <v>0</v>
      </c>
      <c r="S197" s="32">
        <f>IF(E197&gt;0,'2014-2015'!AX196,0)</f>
        <v>0</v>
      </c>
      <c r="T197" s="33">
        <f>IF('2015-2016'!F196=1,'2015-2016'!AX196,0)</f>
        <v>0</v>
      </c>
    </row>
    <row r="198" spans="1:20" x14ac:dyDescent="0.25">
      <c r="A198" s="16">
        <f>Levels!B198</f>
        <v>0</v>
      </c>
      <c r="B198" s="34">
        <f>Levels!D198</f>
        <v>0</v>
      </c>
      <c r="C198" s="23">
        <f>Levels!E198</f>
        <v>0</v>
      </c>
      <c r="D198" s="23">
        <f>Levels!F198</f>
        <v>0</v>
      </c>
      <c r="E198" s="42">
        <f>Levels!G198</f>
        <v>0</v>
      </c>
      <c r="F198" s="36">
        <f>IFERROR(Levels!AC198,0)</f>
        <v>0</v>
      </c>
      <c r="G198" s="36">
        <f>IFERROR(Levels!AD198,0)</f>
        <v>0</v>
      </c>
      <c r="H198" s="36">
        <f>IFERROR(Levels!AE198,0)</f>
        <v>0</v>
      </c>
      <c r="I198" s="36">
        <f>IFERROR(Levels!AF198,0)</f>
        <v>0</v>
      </c>
      <c r="J198" s="36">
        <f>IFERROR(Levels!AG198,0)</f>
        <v>0</v>
      </c>
      <c r="K198" s="31">
        <f>IF(B198&gt;0,'2012-2013'!C197,0)</f>
        <v>0</v>
      </c>
      <c r="L198" s="32">
        <f>IF(C198&gt;0,'2012-2013'!AW197,0)</f>
        <v>0</v>
      </c>
      <c r="M198" s="32">
        <f>IF(D198&gt;0,'2013-2014'!AW197,0)</f>
        <v>0</v>
      </c>
      <c r="N198" s="32">
        <f>IF(E198&gt;0,'2014-2015'!AW197,0)</f>
        <v>0</v>
      </c>
      <c r="O198" s="33">
        <f>IF('2015-2016'!F197=1,'2015-2016'!AW197,0)</f>
        <v>0</v>
      </c>
      <c r="P198" s="31">
        <f>IF(B198&gt;0,'2012-2013'!C197,0)</f>
        <v>0</v>
      </c>
      <c r="Q198" s="32">
        <f>IF(C198&gt;0,'2012-2013'!AX197,0)</f>
        <v>0</v>
      </c>
      <c r="R198" s="32">
        <f>IF(D198&gt;0,'2013-2014'!AX197,0)</f>
        <v>0</v>
      </c>
      <c r="S198" s="32">
        <f>IF(E198&gt;0,'2014-2015'!AX197,0)</f>
        <v>0</v>
      </c>
      <c r="T198" s="33">
        <f>IF('2015-2016'!F197=1,'2015-2016'!AX197,0)</f>
        <v>0</v>
      </c>
    </row>
    <row r="199" spans="1:20" x14ac:dyDescent="0.25">
      <c r="A199" s="16">
        <f>Levels!B199</f>
        <v>0</v>
      </c>
      <c r="B199" s="34">
        <f>Levels!D199</f>
        <v>0</v>
      </c>
      <c r="C199" s="23">
        <f>Levels!E199</f>
        <v>0</v>
      </c>
      <c r="D199" s="23">
        <f>Levels!F199</f>
        <v>0</v>
      </c>
      <c r="E199" s="42">
        <f>Levels!G199</f>
        <v>0</v>
      </c>
      <c r="F199" s="36">
        <f>IFERROR(Levels!AC199,0)</f>
        <v>0</v>
      </c>
      <c r="G199" s="36">
        <f>IFERROR(Levels!AD199,0)</f>
        <v>0</v>
      </c>
      <c r="H199" s="36">
        <f>IFERROR(Levels!AE199,0)</f>
        <v>0</v>
      </c>
      <c r="I199" s="36">
        <f>IFERROR(Levels!AF199,0)</f>
        <v>0</v>
      </c>
      <c r="J199" s="36">
        <f>IFERROR(Levels!AG199,0)</f>
        <v>0</v>
      </c>
      <c r="K199" s="31">
        <f>IF(B199&gt;0,'2012-2013'!C198,0)</f>
        <v>0</v>
      </c>
      <c r="L199" s="32">
        <f>IF(C199&gt;0,'2012-2013'!AW198,0)</f>
        <v>0</v>
      </c>
      <c r="M199" s="32">
        <f>IF(D199&gt;0,'2013-2014'!AW198,0)</f>
        <v>0</v>
      </c>
      <c r="N199" s="32">
        <f>IF(E199&gt;0,'2014-2015'!AW198,0)</f>
        <v>0</v>
      </c>
      <c r="O199" s="33">
        <f>IF('2015-2016'!F198=1,'2015-2016'!AW198,0)</f>
        <v>0</v>
      </c>
      <c r="P199" s="31">
        <f>IF(B199&gt;0,'2012-2013'!C198,0)</f>
        <v>0</v>
      </c>
      <c r="Q199" s="32">
        <f>IF(C199&gt;0,'2012-2013'!AX198,0)</f>
        <v>0</v>
      </c>
      <c r="R199" s="32">
        <f>IF(D199&gt;0,'2013-2014'!AX198,0)</f>
        <v>0</v>
      </c>
      <c r="S199" s="32">
        <f>IF(E199&gt;0,'2014-2015'!AX198,0)</f>
        <v>0</v>
      </c>
      <c r="T199" s="33">
        <f>IF('2015-2016'!F198=1,'2015-2016'!AX198,0)</f>
        <v>0</v>
      </c>
    </row>
    <row r="200" spans="1:20" x14ac:dyDescent="0.25">
      <c r="A200" s="16">
        <f>Levels!B200</f>
        <v>0</v>
      </c>
      <c r="B200" s="34">
        <f>Levels!D200</f>
        <v>0</v>
      </c>
      <c r="C200" s="23">
        <f>Levels!E200</f>
        <v>0</v>
      </c>
      <c r="D200" s="23">
        <f>Levels!F200</f>
        <v>0</v>
      </c>
      <c r="E200" s="42">
        <f>Levels!G200</f>
        <v>0</v>
      </c>
      <c r="F200" s="36">
        <f>IFERROR(Levels!AC200,0)</f>
        <v>0</v>
      </c>
      <c r="G200" s="36">
        <f>IFERROR(Levels!AD200,0)</f>
        <v>0</v>
      </c>
      <c r="H200" s="36">
        <f>IFERROR(Levels!AE200,0)</f>
        <v>0</v>
      </c>
      <c r="I200" s="36">
        <f>IFERROR(Levels!AF200,0)</f>
        <v>0</v>
      </c>
      <c r="J200" s="36">
        <f>IFERROR(Levels!AG200,0)</f>
        <v>0</v>
      </c>
      <c r="K200" s="31">
        <f>IF(B200&gt;0,'2012-2013'!C199,0)</f>
        <v>0</v>
      </c>
      <c r="L200" s="32">
        <f>IF(C200&gt;0,'2012-2013'!AW199,0)</f>
        <v>0</v>
      </c>
      <c r="M200" s="32">
        <f>IF(D200&gt;0,'2013-2014'!AW199,0)</f>
        <v>0</v>
      </c>
      <c r="N200" s="32">
        <f>IF(E200&gt;0,'2014-2015'!AW199,0)</f>
        <v>0</v>
      </c>
      <c r="O200" s="33">
        <f>IF('2015-2016'!F199=1,'2015-2016'!AW199,0)</f>
        <v>0</v>
      </c>
      <c r="P200" s="31">
        <f>IF(B200&gt;0,'2012-2013'!C199,0)</f>
        <v>0</v>
      </c>
      <c r="Q200" s="32">
        <f>IF(C200&gt;0,'2012-2013'!AX199,0)</f>
        <v>0</v>
      </c>
      <c r="R200" s="32">
        <f>IF(D200&gt;0,'2013-2014'!AX199,0)</f>
        <v>0</v>
      </c>
      <c r="S200" s="32">
        <f>IF(E200&gt;0,'2014-2015'!AX199,0)</f>
        <v>0</v>
      </c>
      <c r="T200" s="33">
        <f>IF('2015-2016'!F199=1,'2015-2016'!AX199,0)</f>
        <v>0</v>
      </c>
    </row>
    <row r="201" spans="1:20" x14ac:dyDescent="0.25">
      <c r="A201" s="16">
        <f>Levels!B201</f>
        <v>0</v>
      </c>
      <c r="B201" s="34">
        <f>Levels!D201</f>
        <v>0</v>
      </c>
      <c r="C201" s="23">
        <f>Levels!E201</f>
        <v>0</v>
      </c>
      <c r="D201" s="23">
        <f>Levels!F201</f>
        <v>0</v>
      </c>
      <c r="E201" s="42">
        <f>Levels!G201</f>
        <v>0</v>
      </c>
      <c r="F201" s="36">
        <f>IFERROR(Levels!AC201,0)</f>
        <v>0</v>
      </c>
      <c r="G201" s="36">
        <f>IFERROR(Levels!AD201,0)</f>
        <v>0</v>
      </c>
      <c r="H201" s="36">
        <f>IFERROR(Levels!AE201,0)</f>
        <v>0</v>
      </c>
      <c r="I201" s="36">
        <f>IFERROR(Levels!AF201,0)</f>
        <v>0</v>
      </c>
      <c r="J201" s="36">
        <f>IFERROR(Levels!AG201,0)</f>
        <v>0</v>
      </c>
      <c r="K201" s="31">
        <f>IF(B201&gt;0,'2012-2013'!C200,0)</f>
        <v>0</v>
      </c>
      <c r="L201" s="32">
        <f>IF(C201&gt;0,'2012-2013'!AW200,0)</f>
        <v>0</v>
      </c>
      <c r="M201" s="32">
        <f>IF(D201&gt;0,'2013-2014'!AW200,0)</f>
        <v>0</v>
      </c>
      <c r="N201" s="32">
        <f>IF(E201&gt;0,'2014-2015'!AW200,0)</f>
        <v>0</v>
      </c>
      <c r="O201" s="33">
        <f>IF('2015-2016'!F200=1,'2015-2016'!AW200,0)</f>
        <v>0</v>
      </c>
      <c r="P201" s="31">
        <f>IF(B201&gt;0,'2012-2013'!C200,0)</f>
        <v>0</v>
      </c>
      <c r="Q201" s="32">
        <f>IF(C201&gt;0,'2012-2013'!AX200,0)</f>
        <v>0</v>
      </c>
      <c r="R201" s="32">
        <f>IF(D201&gt;0,'2013-2014'!AX200,0)</f>
        <v>0</v>
      </c>
      <c r="S201" s="32">
        <f>IF(E201&gt;0,'2014-2015'!AX200,0)</f>
        <v>0</v>
      </c>
      <c r="T201" s="33">
        <f>IF('2015-2016'!F200=1,'2015-2016'!AX200,0)</f>
        <v>0</v>
      </c>
    </row>
    <row r="202" spans="1:20" x14ac:dyDescent="0.25">
      <c r="A202" s="16">
        <f>Levels!B202</f>
        <v>0</v>
      </c>
      <c r="B202" s="34">
        <f>Levels!D202</f>
        <v>0</v>
      </c>
      <c r="C202" s="23">
        <f>Levels!E202</f>
        <v>0</v>
      </c>
      <c r="D202" s="23">
        <f>Levels!F202</f>
        <v>0</v>
      </c>
      <c r="E202" s="42">
        <f>Levels!G202</f>
        <v>0</v>
      </c>
      <c r="F202" s="36">
        <f>IFERROR(Levels!AC202,0)</f>
        <v>0</v>
      </c>
      <c r="G202" s="36">
        <f>IFERROR(Levels!AD202,0)</f>
        <v>0</v>
      </c>
      <c r="H202" s="36">
        <f>IFERROR(Levels!AE202,0)</f>
        <v>0</v>
      </c>
      <c r="I202" s="36">
        <f>IFERROR(Levels!AF202,0)</f>
        <v>0</v>
      </c>
      <c r="J202" s="36">
        <f>IFERROR(Levels!AG202,0)</f>
        <v>0</v>
      </c>
      <c r="K202" s="31">
        <f>IF(B202&gt;0,'2012-2013'!C201,0)</f>
        <v>0</v>
      </c>
      <c r="L202" s="32">
        <f>IF(C202&gt;0,'2012-2013'!AW201,0)</f>
        <v>0</v>
      </c>
      <c r="M202" s="32">
        <f>IF(D202&gt;0,'2013-2014'!AW201,0)</f>
        <v>0</v>
      </c>
      <c r="N202" s="32">
        <f>IF(E202&gt;0,'2014-2015'!AW201,0)</f>
        <v>0</v>
      </c>
      <c r="O202" s="33">
        <f>IF('2015-2016'!F201=1,'2015-2016'!AW201,0)</f>
        <v>0</v>
      </c>
      <c r="P202" s="31">
        <f>IF(B202&gt;0,'2012-2013'!C201,0)</f>
        <v>0</v>
      </c>
      <c r="Q202" s="32">
        <f>IF(C202&gt;0,'2012-2013'!AX201,0)</f>
        <v>0</v>
      </c>
      <c r="R202" s="32">
        <f>IF(D202&gt;0,'2013-2014'!AX201,0)</f>
        <v>0</v>
      </c>
      <c r="S202" s="32">
        <f>IF(E202&gt;0,'2014-2015'!AX201,0)</f>
        <v>0</v>
      </c>
      <c r="T202" s="33">
        <f>IF('2015-2016'!F201=1,'2015-2016'!AX201,0)</f>
        <v>0</v>
      </c>
    </row>
    <row r="203" spans="1:20" x14ac:dyDescent="0.25">
      <c r="A203" s="16">
        <f>Levels!B203</f>
        <v>0</v>
      </c>
      <c r="B203" s="34">
        <f>Levels!D203</f>
        <v>0</v>
      </c>
      <c r="C203" s="23">
        <f>Levels!E203</f>
        <v>0</v>
      </c>
      <c r="D203" s="23">
        <f>Levels!F203</f>
        <v>0</v>
      </c>
      <c r="E203" s="42">
        <f>Levels!G203</f>
        <v>0</v>
      </c>
      <c r="F203" s="36">
        <f>IFERROR(Levels!AC203,0)</f>
        <v>0</v>
      </c>
      <c r="G203" s="36">
        <f>IFERROR(Levels!AD203,0)</f>
        <v>0</v>
      </c>
      <c r="H203" s="36">
        <f>IFERROR(Levels!AE203,0)</f>
        <v>0</v>
      </c>
      <c r="I203" s="36">
        <f>IFERROR(Levels!AF203,0)</f>
        <v>0</v>
      </c>
      <c r="J203" s="36">
        <f>IFERROR(Levels!AG203,0)</f>
        <v>0</v>
      </c>
      <c r="K203" s="31">
        <f>IF(B203&gt;0,'2012-2013'!C202,0)</f>
        <v>0</v>
      </c>
      <c r="L203" s="32">
        <f>IF(C203&gt;0,'2012-2013'!AW202,0)</f>
        <v>0</v>
      </c>
      <c r="M203" s="32">
        <f>IF(D203&gt;0,'2013-2014'!AW202,0)</f>
        <v>0</v>
      </c>
      <c r="N203" s="32">
        <f>IF(E203&gt;0,'2014-2015'!AW202,0)</f>
        <v>0</v>
      </c>
      <c r="O203" s="33">
        <f>IF('2015-2016'!F202=1,'2015-2016'!AW202,0)</f>
        <v>0</v>
      </c>
      <c r="P203" s="31">
        <f>IF(B203&gt;0,'2012-2013'!C202,0)</f>
        <v>0</v>
      </c>
      <c r="Q203" s="32">
        <f>IF(C203&gt;0,'2012-2013'!AX202,0)</f>
        <v>0</v>
      </c>
      <c r="R203" s="32">
        <f>IF(D203&gt;0,'2013-2014'!AX202,0)</f>
        <v>0</v>
      </c>
      <c r="S203" s="32">
        <f>IF(E203&gt;0,'2014-2015'!AX202,0)</f>
        <v>0</v>
      </c>
      <c r="T203" s="33">
        <f>IF('2015-2016'!F202=1,'2015-2016'!AX202,0)</f>
        <v>0</v>
      </c>
    </row>
    <row r="204" spans="1:20" x14ac:dyDescent="0.25">
      <c r="A204" s="16">
        <f>Levels!B204</f>
        <v>0</v>
      </c>
      <c r="B204" s="34">
        <f>Levels!D204</f>
        <v>0</v>
      </c>
      <c r="C204" s="23">
        <f>Levels!E204</f>
        <v>0</v>
      </c>
      <c r="D204" s="23">
        <f>Levels!F204</f>
        <v>0</v>
      </c>
      <c r="E204" s="42">
        <f>Levels!G204</f>
        <v>0</v>
      </c>
      <c r="F204" s="36">
        <f>IFERROR(Levels!AC204,0)</f>
        <v>0</v>
      </c>
      <c r="G204" s="36">
        <f>IFERROR(Levels!AD204,0)</f>
        <v>0</v>
      </c>
      <c r="H204" s="36">
        <f>IFERROR(Levels!AE204,0)</f>
        <v>0</v>
      </c>
      <c r="I204" s="36">
        <f>IFERROR(Levels!AF204,0)</f>
        <v>0</v>
      </c>
      <c r="J204" s="36">
        <f>IFERROR(Levels!AG204,0)</f>
        <v>0</v>
      </c>
      <c r="K204" s="31">
        <f>IF(B204&gt;0,'2012-2013'!C203,0)</f>
        <v>0</v>
      </c>
      <c r="L204" s="32">
        <f>IF(C204&gt;0,'2012-2013'!AW203,0)</f>
        <v>0</v>
      </c>
      <c r="M204" s="32">
        <f>IF(D204&gt;0,'2013-2014'!AW203,0)</f>
        <v>0</v>
      </c>
      <c r="N204" s="32">
        <f>IF(E204&gt;0,'2014-2015'!AW203,0)</f>
        <v>0</v>
      </c>
      <c r="O204" s="33">
        <f>IF('2015-2016'!F203=1,'2015-2016'!AW203,0)</f>
        <v>0</v>
      </c>
      <c r="P204" s="31">
        <f>IF(B204&gt;0,'2012-2013'!C203,0)</f>
        <v>0</v>
      </c>
      <c r="Q204" s="32">
        <f>IF(C204&gt;0,'2012-2013'!AX203,0)</f>
        <v>0</v>
      </c>
      <c r="R204" s="32">
        <f>IF(D204&gt;0,'2013-2014'!AX203,0)</f>
        <v>0</v>
      </c>
      <c r="S204" s="32">
        <f>IF(E204&gt;0,'2014-2015'!AX203,0)</f>
        <v>0</v>
      </c>
      <c r="T204" s="33">
        <f>IF('2015-2016'!F203=1,'2015-2016'!AX203,0)</f>
        <v>0</v>
      </c>
    </row>
    <row r="205" spans="1:20" x14ac:dyDescent="0.25">
      <c r="A205" s="16">
        <f>Levels!B205</f>
        <v>0</v>
      </c>
      <c r="B205" s="34">
        <f>Levels!D205</f>
        <v>0</v>
      </c>
      <c r="C205" s="23">
        <f>Levels!E205</f>
        <v>0</v>
      </c>
      <c r="D205" s="23">
        <f>Levels!F205</f>
        <v>0</v>
      </c>
      <c r="E205" s="42">
        <f>Levels!G205</f>
        <v>0</v>
      </c>
      <c r="F205" s="36">
        <f>IFERROR(Levels!AC205,0)</f>
        <v>0</v>
      </c>
      <c r="G205" s="36">
        <f>IFERROR(Levels!AD205,0)</f>
        <v>0</v>
      </c>
      <c r="H205" s="36">
        <f>IFERROR(Levels!AE205,0)</f>
        <v>0</v>
      </c>
      <c r="I205" s="36">
        <f>IFERROR(Levels!AF205,0)</f>
        <v>0</v>
      </c>
      <c r="J205" s="36">
        <f>IFERROR(Levels!AG205,0)</f>
        <v>0</v>
      </c>
      <c r="K205" s="31">
        <f>IF(B205&gt;0,'2012-2013'!C204,0)</f>
        <v>0</v>
      </c>
      <c r="L205" s="32">
        <f>IF(C205&gt;0,'2012-2013'!AW204,0)</f>
        <v>0</v>
      </c>
      <c r="M205" s="32">
        <f>IF(D205&gt;0,'2013-2014'!AW204,0)</f>
        <v>0</v>
      </c>
      <c r="N205" s="32">
        <f>IF(E205&gt;0,'2014-2015'!AW204,0)</f>
        <v>0</v>
      </c>
      <c r="O205" s="33">
        <f>IF('2015-2016'!F204=1,'2015-2016'!AW204,0)</f>
        <v>0</v>
      </c>
      <c r="P205" s="31">
        <f>IF(B205&gt;0,'2012-2013'!C204,0)</f>
        <v>0</v>
      </c>
      <c r="Q205" s="32">
        <f>IF(C205&gt;0,'2012-2013'!AX204,0)</f>
        <v>0</v>
      </c>
      <c r="R205" s="32">
        <f>IF(D205&gt;0,'2013-2014'!AX204,0)</f>
        <v>0</v>
      </c>
      <c r="S205" s="32">
        <f>IF(E205&gt;0,'2014-2015'!AX204,0)</f>
        <v>0</v>
      </c>
      <c r="T205" s="33">
        <f>IF('2015-2016'!F204=1,'2015-2016'!AX204,0)</f>
        <v>0</v>
      </c>
    </row>
    <row r="206" spans="1:20" x14ac:dyDescent="0.25">
      <c r="A206" s="16">
        <f>Levels!B206</f>
        <v>0</v>
      </c>
      <c r="B206" s="34">
        <f>Levels!D206</f>
        <v>0</v>
      </c>
      <c r="C206" s="23">
        <f>Levels!E206</f>
        <v>0</v>
      </c>
      <c r="D206" s="23">
        <f>Levels!F206</f>
        <v>0</v>
      </c>
      <c r="E206" s="42">
        <f>Levels!G206</f>
        <v>0</v>
      </c>
      <c r="F206" s="36">
        <f>IFERROR(Levels!AC206,0)</f>
        <v>0</v>
      </c>
      <c r="G206" s="36">
        <f>IFERROR(Levels!AD206,0)</f>
        <v>0</v>
      </c>
      <c r="H206" s="36">
        <f>IFERROR(Levels!AE206,0)</f>
        <v>0</v>
      </c>
      <c r="I206" s="36">
        <f>IFERROR(Levels!AF206,0)</f>
        <v>0</v>
      </c>
      <c r="J206" s="36">
        <f>IFERROR(Levels!AG206,0)</f>
        <v>0</v>
      </c>
      <c r="K206" s="31">
        <f>IF(B206&gt;0,'2012-2013'!C205,0)</f>
        <v>0</v>
      </c>
      <c r="L206" s="32">
        <f>IF(C206&gt;0,'2012-2013'!AW205,0)</f>
        <v>0</v>
      </c>
      <c r="M206" s="32">
        <f>IF(D206&gt;0,'2013-2014'!AW205,0)</f>
        <v>0</v>
      </c>
      <c r="N206" s="32">
        <f>IF(E206&gt;0,'2014-2015'!AW205,0)</f>
        <v>0</v>
      </c>
      <c r="O206" s="33">
        <f>IF('2015-2016'!F205=1,'2015-2016'!AW205,0)</f>
        <v>0</v>
      </c>
      <c r="P206" s="31">
        <f>IF(B206&gt;0,'2012-2013'!C205,0)</f>
        <v>0</v>
      </c>
      <c r="Q206" s="32">
        <f>IF(C206&gt;0,'2012-2013'!AX205,0)</f>
        <v>0</v>
      </c>
      <c r="R206" s="32">
        <f>IF(D206&gt;0,'2013-2014'!AX205,0)</f>
        <v>0</v>
      </c>
      <c r="S206" s="32">
        <f>IF(E206&gt;0,'2014-2015'!AX205,0)</f>
        <v>0</v>
      </c>
      <c r="T206" s="33">
        <f>IF('2015-2016'!F205=1,'2015-2016'!AX205,0)</f>
        <v>0</v>
      </c>
    </row>
    <row r="207" spans="1:20" x14ac:dyDescent="0.25">
      <c r="A207" s="16">
        <f>Levels!B207</f>
        <v>0</v>
      </c>
      <c r="B207" s="34">
        <f>Levels!D207</f>
        <v>0</v>
      </c>
      <c r="C207" s="23">
        <f>Levels!E207</f>
        <v>0</v>
      </c>
      <c r="D207" s="23">
        <f>Levels!F207</f>
        <v>0</v>
      </c>
      <c r="E207" s="42">
        <f>Levels!G207</f>
        <v>0</v>
      </c>
      <c r="F207" s="36">
        <f>IFERROR(Levels!AC207,0)</f>
        <v>0</v>
      </c>
      <c r="G207" s="36">
        <f>IFERROR(Levels!AD207,0)</f>
        <v>0</v>
      </c>
      <c r="H207" s="36">
        <f>IFERROR(Levels!AE207,0)</f>
        <v>0</v>
      </c>
      <c r="I207" s="36">
        <f>IFERROR(Levels!AF207,0)</f>
        <v>0</v>
      </c>
      <c r="J207" s="36">
        <f>IFERROR(Levels!AG207,0)</f>
        <v>0</v>
      </c>
      <c r="K207" s="31">
        <f>IF(B207&gt;0,'2012-2013'!C206,0)</f>
        <v>0</v>
      </c>
      <c r="L207" s="32">
        <f>IF(C207&gt;0,'2012-2013'!AW206,0)</f>
        <v>0</v>
      </c>
      <c r="M207" s="32">
        <f>IF(D207&gt;0,'2013-2014'!AW206,0)</f>
        <v>0</v>
      </c>
      <c r="N207" s="32">
        <f>IF(E207&gt;0,'2014-2015'!AW206,0)</f>
        <v>0</v>
      </c>
      <c r="O207" s="33">
        <f>IF('2015-2016'!F206=1,'2015-2016'!AW206,0)</f>
        <v>0</v>
      </c>
      <c r="P207" s="31">
        <f>IF(B207&gt;0,'2012-2013'!C206,0)</f>
        <v>0</v>
      </c>
      <c r="Q207" s="32">
        <f>IF(C207&gt;0,'2012-2013'!AX206,0)</f>
        <v>0</v>
      </c>
      <c r="R207" s="32">
        <f>IF(D207&gt;0,'2013-2014'!AX206,0)</f>
        <v>0</v>
      </c>
      <c r="S207" s="32">
        <f>IF(E207&gt;0,'2014-2015'!AX206,0)</f>
        <v>0</v>
      </c>
      <c r="T207" s="33">
        <f>IF('2015-2016'!F206=1,'2015-2016'!AX206,0)</f>
        <v>0</v>
      </c>
    </row>
    <row r="208" spans="1:20" x14ac:dyDescent="0.25">
      <c r="A208" s="16">
        <f>Levels!B208</f>
        <v>0</v>
      </c>
      <c r="B208" s="34">
        <f>Levels!D208</f>
        <v>0</v>
      </c>
      <c r="C208" s="23">
        <f>Levels!E208</f>
        <v>0</v>
      </c>
      <c r="D208" s="23">
        <f>Levels!F208</f>
        <v>0</v>
      </c>
      <c r="E208" s="42">
        <f>Levels!G208</f>
        <v>0</v>
      </c>
      <c r="F208" s="36">
        <f>IFERROR(Levels!AC208,0)</f>
        <v>0</v>
      </c>
      <c r="G208" s="36">
        <f>IFERROR(Levels!AD208,0)</f>
        <v>0</v>
      </c>
      <c r="H208" s="36">
        <f>IFERROR(Levels!AE208,0)</f>
        <v>0</v>
      </c>
      <c r="I208" s="36">
        <f>IFERROR(Levels!AF208,0)</f>
        <v>0</v>
      </c>
      <c r="J208" s="36">
        <f>IFERROR(Levels!AG208,0)</f>
        <v>0</v>
      </c>
      <c r="K208" s="31">
        <f>IF(B208&gt;0,'2012-2013'!C207,0)</f>
        <v>0</v>
      </c>
      <c r="L208" s="32">
        <f>IF(C208&gt;0,'2012-2013'!AW207,0)</f>
        <v>0</v>
      </c>
      <c r="M208" s="32">
        <f>IF(D208&gt;0,'2013-2014'!AW207,0)</f>
        <v>0</v>
      </c>
      <c r="N208" s="32">
        <f>IF(E208&gt;0,'2014-2015'!AW207,0)</f>
        <v>0</v>
      </c>
      <c r="O208" s="33">
        <f>IF('2015-2016'!F207=1,'2015-2016'!AW207,0)</f>
        <v>0</v>
      </c>
      <c r="P208" s="31">
        <f>IF(B208&gt;0,'2012-2013'!C207,0)</f>
        <v>0</v>
      </c>
      <c r="Q208" s="32">
        <f>IF(C208&gt;0,'2012-2013'!AX207,0)</f>
        <v>0</v>
      </c>
      <c r="R208" s="32">
        <f>IF(D208&gt;0,'2013-2014'!AX207,0)</f>
        <v>0</v>
      </c>
      <c r="S208" s="32">
        <f>IF(E208&gt;0,'2014-2015'!AX207,0)</f>
        <v>0</v>
      </c>
      <c r="T208" s="33">
        <f>IF('2015-2016'!F207=1,'2015-2016'!AX207,0)</f>
        <v>0</v>
      </c>
    </row>
    <row r="209" spans="1:20" x14ac:dyDescent="0.25">
      <c r="A209" s="16">
        <f>Levels!B209</f>
        <v>0</v>
      </c>
      <c r="B209" s="34">
        <f>Levels!D209</f>
        <v>0</v>
      </c>
      <c r="C209" s="23">
        <f>Levels!E209</f>
        <v>0</v>
      </c>
      <c r="D209" s="23">
        <f>Levels!F209</f>
        <v>0</v>
      </c>
      <c r="E209" s="42">
        <f>Levels!G209</f>
        <v>0</v>
      </c>
      <c r="F209" s="36">
        <f>IFERROR(Levels!AC209,0)</f>
        <v>0</v>
      </c>
      <c r="G209" s="36">
        <f>IFERROR(Levels!AD209,0)</f>
        <v>0</v>
      </c>
      <c r="H209" s="36">
        <f>IFERROR(Levels!AE209,0)</f>
        <v>0</v>
      </c>
      <c r="I209" s="36">
        <f>IFERROR(Levels!AF209,0)</f>
        <v>0</v>
      </c>
      <c r="J209" s="36">
        <f>IFERROR(Levels!AG209,0)</f>
        <v>0</v>
      </c>
      <c r="K209" s="31">
        <f>IF(B209&gt;0,'2012-2013'!C208,0)</f>
        <v>0</v>
      </c>
      <c r="L209" s="32">
        <f>IF(C209&gt;0,'2012-2013'!AW208,0)</f>
        <v>0</v>
      </c>
      <c r="M209" s="32">
        <f>IF(D209&gt;0,'2013-2014'!AW208,0)</f>
        <v>0</v>
      </c>
      <c r="N209" s="32">
        <f>IF(E209&gt;0,'2014-2015'!AW208,0)</f>
        <v>0</v>
      </c>
      <c r="O209" s="33">
        <f>IF('2015-2016'!F208=1,'2015-2016'!AW208,0)</f>
        <v>0</v>
      </c>
      <c r="P209" s="31">
        <f>IF(B209&gt;0,'2012-2013'!C208,0)</f>
        <v>0</v>
      </c>
      <c r="Q209" s="32">
        <f>IF(C209&gt;0,'2012-2013'!AX208,0)</f>
        <v>0</v>
      </c>
      <c r="R209" s="32">
        <f>IF(D209&gt;0,'2013-2014'!AX208,0)</f>
        <v>0</v>
      </c>
      <c r="S209" s="32">
        <f>IF(E209&gt;0,'2014-2015'!AX208,0)</f>
        <v>0</v>
      </c>
      <c r="T209" s="33">
        <f>IF('2015-2016'!F208=1,'2015-2016'!AX208,0)</f>
        <v>0</v>
      </c>
    </row>
    <row r="210" spans="1:20" x14ac:dyDescent="0.25">
      <c r="A210" s="16">
        <f>Levels!B210</f>
        <v>0</v>
      </c>
      <c r="B210" s="34">
        <f>Levels!D210</f>
        <v>0</v>
      </c>
      <c r="C210" s="23">
        <f>Levels!E210</f>
        <v>0</v>
      </c>
      <c r="D210" s="23">
        <f>Levels!F210</f>
        <v>0</v>
      </c>
      <c r="E210" s="42">
        <f>Levels!G210</f>
        <v>0</v>
      </c>
      <c r="F210" s="36">
        <f>IFERROR(Levels!AC210,0)</f>
        <v>0</v>
      </c>
      <c r="G210" s="36">
        <f>IFERROR(Levels!AD210,0)</f>
        <v>0</v>
      </c>
      <c r="H210" s="36">
        <f>IFERROR(Levels!AE210,0)</f>
        <v>0</v>
      </c>
      <c r="I210" s="36">
        <f>IFERROR(Levels!AF210,0)</f>
        <v>0</v>
      </c>
      <c r="J210" s="36">
        <f>IFERROR(Levels!AG210,0)</f>
        <v>0</v>
      </c>
      <c r="K210" s="31">
        <f>IF(B210&gt;0,'2012-2013'!C209,0)</f>
        <v>0</v>
      </c>
      <c r="L210" s="32">
        <f>IF(C210&gt;0,'2012-2013'!AW209,0)</f>
        <v>0</v>
      </c>
      <c r="M210" s="32">
        <f>IF(D210&gt;0,'2013-2014'!AW209,0)</f>
        <v>0</v>
      </c>
      <c r="N210" s="32">
        <f>IF(E210&gt;0,'2014-2015'!AW209,0)</f>
        <v>0</v>
      </c>
      <c r="O210" s="33">
        <f>IF('2015-2016'!F209=1,'2015-2016'!AW209,0)</f>
        <v>0</v>
      </c>
      <c r="P210" s="31">
        <f>IF(B210&gt;0,'2012-2013'!C209,0)</f>
        <v>0</v>
      </c>
      <c r="Q210" s="32">
        <f>IF(C210&gt;0,'2012-2013'!AX209,0)</f>
        <v>0</v>
      </c>
      <c r="R210" s="32">
        <f>IF(D210&gt;0,'2013-2014'!AX209,0)</f>
        <v>0</v>
      </c>
      <c r="S210" s="32">
        <f>IF(E210&gt;0,'2014-2015'!AX209,0)</f>
        <v>0</v>
      </c>
      <c r="T210" s="33">
        <f>IF('2015-2016'!F209=1,'2015-2016'!AX209,0)</f>
        <v>0</v>
      </c>
    </row>
    <row r="211" spans="1:20" x14ac:dyDescent="0.25">
      <c r="A211" s="16">
        <f>Levels!B211</f>
        <v>0</v>
      </c>
      <c r="B211" s="34">
        <f>Levels!D211</f>
        <v>0</v>
      </c>
      <c r="C211" s="23">
        <f>Levels!E211</f>
        <v>0</v>
      </c>
      <c r="D211" s="23">
        <f>Levels!F211</f>
        <v>0</v>
      </c>
      <c r="E211" s="42">
        <f>Levels!G211</f>
        <v>0</v>
      </c>
      <c r="F211" s="36">
        <f>IFERROR(Levels!AC211,0)</f>
        <v>0</v>
      </c>
      <c r="G211" s="36">
        <f>IFERROR(Levels!AD211,0)</f>
        <v>0</v>
      </c>
      <c r="H211" s="36">
        <f>IFERROR(Levels!AE211,0)</f>
        <v>0</v>
      </c>
      <c r="I211" s="36">
        <f>IFERROR(Levels!AF211,0)</f>
        <v>0</v>
      </c>
      <c r="J211" s="36">
        <f>IFERROR(Levels!AG211,0)</f>
        <v>0</v>
      </c>
      <c r="K211" s="31">
        <f>IF(B211&gt;0,'2012-2013'!C210,0)</f>
        <v>0</v>
      </c>
      <c r="L211" s="32">
        <f>IF(C211&gt;0,'2012-2013'!AW210,0)</f>
        <v>0</v>
      </c>
      <c r="M211" s="32">
        <f>IF(D211&gt;0,'2013-2014'!AW210,0)</f>
        <v>0</v>
      </c>
      <c r="N211" s="32">
        <f>IF(E211&gt;0,'2014-2015'!AW210,0)</f>
        <v>0</v>
      </c>
      <c r="O211" s="33">
        <f>IF('2015-2016'!F210=1,'2015-2016'!AW210,0)</f>
        <v>0</v>
      </c>
      <c r="P211" s="31">
        <f>IF(B211&gt;0,'2012-2013'!C210,0)</f>
        <v>0</v>
      </c>
      <c r="Q211" s="32">
        <f>IF(C211&gt;0,'2012-2013'!AX210,0)</f>
        <v>0</v>
      </c>
      <c r="R211" s="32">
        <f>IF(D211&gt;0,'2013-2014'!AX210,0)</f>
        <v>0</v>
      </c>
      <c r="S211" s="32">
        <f>IF(E211&gt;0,'2014-2015'!AX210,0)</f>
        <v>0</v>
      </c>
      <c r="T211" s="33">
        <f>IF('2015-2016'!F210=1,'2015-2016'!AX210,0)</f>
        <v>0</v>
      </c>
    </row>
    <row r="212" spans="1:20" x14ac:dyDescent="0.25">
      <c r="A212" s="16">
        <f>Levels!B212</f>
        <v>0</v>
      </c>
      <c r="B212" s="34">
        <f>Levels!D212</f>
        <v>0</v>
      </c>
      <c r="C212" s="23">
        <f>Levels!E212</f>
        <v>0</v>
      </c>
      <c r="D212" s="23">
        <f>Levels!F212</f>
        <v>0</v>
      </c>
      <c r="E212" s="42">
        <f>Levels!G212</f>
        <v>0</v>
      </c>
      <c r="F212" s="36">
        <f>IFERROR(Levels!AC212,0)</f>
        <v>0</v>
      </c>
      <c r="G212" s="36">
        <f>IFERROR(Levels!AD212,0)</f>
        <v>0</v>
      </c>
      <c r="H212" s="36">
        <f>IFERROR(Levels!AE212,0)</f>
        <v>0</v>
      </c>
      <c r="I212" s="36">
        <f>IFERROR(Levels!AF212,0)</f>
        <v>0</v>
      </c>
      <c r="J212" s="36">
        <f>IFERROR(Levels!AG212,0)</f>
        <v>0</v>
      </c>
      <c r="K212" s="31">
        <f>IF(B212&gt;0,'2012-2013'!C211,0)</f>
        <v>0</v>
      </c>
      <c r="L212" s="32">
        <f>IF(C212&gt;0,'2012-2013'!AW211,0)</f>
        <v>0</v>
      </c>
      <c r="M212" s="32">
        <f>IF(D212&gt;0,'2013-2014'!AW211,0)</f>
        <v>0</v>
      </c>
      <c r="N212" s="32">
        <f>IF(E212&gt;0,'2014-2015'!AW211,0)</f>
        <v>0</v>
      </c>
      <c r="O212" s="33">
        <f>IF('2015-2016'!F211=1,'2015-2016'!AW211,0)</f>
        <v>0</v>
      </c>
      <c r="P212" s="31">
        <f>IF(B212&gt;0,'2012-2013'!C211,0)</f>
        <v>0</v>
      </c>
      <c r="Q212" s="32">
        <f>IF(C212&gt;0,'2012-2013'!AX211,0)</f>
        <v>0</v>
      </c>
      <c r="R212" s="32">
        <f>IF(D212&gt;0,'2013-2014'!AX211,0)</f>
        <v>0</v>
      </c>
      <c r="S212" s="32">
        <f>IF(E212&gt;0,'2014-2015'!AX211,0)</f>
        <v>0</v>
      </c>
      <c r="T212" s="33">
        <f>IF('2015-2016'!F211=1,'2015-2016'!AX211,0)</f>
        <v>0</v>
      </c>
    </row>
    <row r="213" spans="1:20" x14ac:dyDescent="0.25">
      <c r="A213" s="16">
        <f>Levels!B213</f>
        <v>0</v>
      </c>
      <c r="B213" s="34">
        <f>Levels!D213</f>
        <v>0</v>
      </c>
      <c r="C213" s="23">
        <f>Levels!E213</f>
        <v>0</v>
      </c>
      <c r="D213" s="23">
        <f>Levels!F213</f>
        <v>0</v>
      </c>
      <c r="E213" s="42">
        <f>Levels!G213</f>
        <v>0</v>
      </c>
      <c r="F213" s="36">
        <f>IFERROR(Levels!AC213,0)</f>
        <v>0</v>
      </c>
      <c r="G213" s="36">
        <f>IFERROR(Levels!AD213,0)</f>
        <v>0</v>
      </c>
      <c r="H213" s="36">
        <f>IFERROR(Levels!AE213,0)</f>
        <v>0</v>
      </c>
      <c r="I213" s="36">
        <f>IFERROR(Levels!AF213,0)</f>
        <v>0</v>
      </c>
      <c r="J213" s="36">
        <f>IFERROR(Levels!AG213,0)</f>
        <v>0</v>
      </c>
      <c r="K213" s="31">
        <f>IF(B213&gt;0,'2012-2013'!C212,0)</f>
        <v>0</v>
      </c>
      <c r="L213" s="32">
        <f>IF(C213&gt;0,'2012-2013'!AW212,0)</f>
        <v>0</v>
      </c>
      <c r="M213" s="32">
        <f>IF(D213&gt;0,'2013-2014'!AW212,0)</f>
        <v>0</v>
      </c>
      <c r="N213" s="32">
        <f>IF(E213&gt;0,'2014-2015'!AW212,0)</f>
        <v>0</v>
      </c>
      <c r="O213" s="33">
        <f>IF('2015-2016'!F212=1,'2015-2016'!AW212,0)</f>
        <v>0</v>
      </c>
      <c r="P213" s="31">
        <f>IF(B213&gt;0,'2012-2013'!C212,0)</f>
        <v>0</v>
      </c>
      <c r="Q213" s="32">
        <f>IF(C213&gt;0,'2012-2013'!AX212,0)</f>
        <v>0</v>
      </c>
      <c r="R213" s="32">
        <f>IF(D213&gt;0,'2013-2014'!AX212,0)</f>
        <v>0</v>
      </c>
      <c r="S213" s="32">
        <f>IF(E213&gt;0,'2014-2015'!AX212,0)</f>
        <v>0</v>
      </c>
      <c r="T213" s="33">
        <f>IF('2015-2016'!F212=1,'2015-2016'!AX212,0)</f>
        <v>0</v>
      </c>
    </row>
    <row r="214" spans="1:20" x14ac:dyDescent="0.25">
      <c r="A214" s="16">
        <f>Levels!B214</f>
        <v>0</v>
      </c>
      <c r="B214" s="34">
        <f>Levels!D214</f>
        <v>0</v>
      </c>
      <c r="C214" s="23">
        <f>Levels!E214</f>
        <v>0</v>
      </c>
      <c r="D214" s="23">
        <f>Levels!F214</f>
        <v>0</v>
      </c>
      <c r="E214" s="42">
        <f>Levels!G214</f>
        <v>0</v>
      </c>
      <c r="F214" s="36">
        <f>IFERROR(Levels!AC214,0)</f>
        <v>0</v>
      </c>
      <c r="G214" s="36">
        <f>IFERROR(Levels!AD214,0)</f>
        <v>0</v>
      </c>
      <c r="H214" s="36">
        <f>IFERROR(Levels!AE214,0)</f>
        <v>0</v>
      </c>
      <c r="I214" s="36">
        <f>IFERROR(Levels!AF214,0)</f>
        <v>0</v>
      </c>
      <c r="J214" s="36">
        <f>IFERROR(Levels!AG214,0)</f>
        <v>0</v>
      </c>
      <c r="K214" s="31">
        <f>IF(B214&gt;0,'2012-2013'!C213,0)</f>
        <v>0</v>
      </c>
      <c r="L214" s="32">
        <f>IF(C214&gt;0,'2012-2013'!AW213,0)</f>
        <v>0</v>
      </c>
      <c r="M214" s="32">
        <f>IF(D214&gt;0,'2013-2014'!AW213,0)</f>
        <v>0</v>
      </c>
      <c r="N214" s="32">
        <f>IF(E214&gt;0,'2014-2015'!AW213,0)</f>
        <v>0</v>
      </c>
      <c r="O214" s="33">
        <f>IF('2015-2016'!F213=1,'2015-2016'!AW213,0)</f>
        <v>0</v>
      </c>
      <c r="P214" s="31">
        <f>IF(B214&gt;0,'2012-2013'!C213,0)</f>
        <v>0</v>
      </c>
      <c r="Q214" s="32">
        <f>IF(C214&gt;0,'2012-2013'!AX213,0)</f>
        <v>0</v>
      </c>
      <c r="R214" s="32">
        <f>IF(D214&gt;0,'2013-2014'!AX213,0)</f>
        <v>0</v>
      </c>
      <c r="S214" s="32">
        <f>IF(E214&gt;0,'2014-2015'!AX213,0)</f>
        <v>0</v>
      </c>
      <c r="T214" s="33">
        <f>IF('2015-2016'!F213=1,'2015-2016'!AX213,0)</f>
        <v>0</v>
      </c>
    </row>
    <row r="215" spans="1:20" x14ac:dyDescent="0.25">
      <c r="A215" s="16">
        <f>Levels!B215</f>
        <v>0</v>
      </c>
      <c r="B215" s="34">
        <f>Levels!D215</f>
        <v>0</v>
      </c>
      <c r="C215" s="23">
        <f>Levels!E215</f>
        <v>0</v>
      </c>
      <c r="D215" s="23">
        <f>Levels!F215</f>
        <v>0</v>
      </c>
      <c r="E215" s="42">
        <f>Levels!G215</f>
        <v>0</v>
      </c>
      <c r="F215" s="36">
        <f>IFERROR(Levels!AC215,0)</f>
        <v>0</v>
      </c>
      <c r="G215" s="36">
        <f>IFERROR(Levels!AD215,0)</f>
        <v>0</v>
      </c>
      <c r="H215" s="36">
        <f>IFERROR(Levels!AE215,0)</f>
        <v>0</v>
      </c>
      <c r="I215" s="36">
        <f>IFERROR(Levels!AF215,0)</f>
        <v>0</v>
      </c>
      <c r="J215" s="36">
        <f>IFERROR(Levels!AG215,0)</f>
        <v>0</v>
      </c>
      <c r="K215" s="31">
        <f>IF(B215&gt;0,'2012-2013'!C214,0)</f>
        <v>0</v>
      </c>
      <c r="L215" s="32">
        <f>IF(C215&gt;0,'2012-2013'!AW214,0)</f>
        <v>0</v>
      </c>
      <c r="M215" s="32">
        <f>IF(D215&gt;0,'2013-2014'!AW214,0)</f>
        <v>0</v>
      </c>
      <c r="N215" s="32">
        <f>IF(E215&gt;0,'2014-2015'!AW214,0)</f>
        <v>0</v>
      </c>
      <c r="O215" s="33">
        <f>IF('2015-2016'!F214=1,'2015-2016'!AW214,0)</f>
        <v>0</v>
      </c>
      <c r="P215" s="31">
        <f>IF(B215&gt;0,'2012-2013'!C214,0)</f>
        <v>0</v>
      </c>
      <c r="Q215" s="32">
        <f>IF(C215&gt;0,'2012-2013'!AX214,0)</f>
        <v>0</v>
      </c>
      <c r="R215" s="32">
        <f>IF(D215&gt;0,'2013-2014'!AX214,0)</f>
        <v>0</v>
      </c>
      <c r="S215" s="32">
        <f>IF(E215&gt;0,'2014-2015'!AX214,0)</f>
        <v>0</v>
      </c>
      <c r="T215" s="33">
        <f>IF('2015-2016'!F214=1,'2015-2016'!AX214,0)</f>
        <v>0</v>
      </c>
    </row>
    <row r="216" spans="1:20" x14ac:dyDescent="0.25">
      <c r="A216" s="16">
        <f>Levels!B216</f>
        <v>0</v>
      </c>
      <c r="B216" s="34">
        <f>Levels!D216</f>
        <v>0</v>
      </c>
      <c r="C216" s="23">
        <f>Levels!E216</f>
        <v>0</v>
      </c>
      <c r="D216" s="23">
        <f>Levels!F216</f>
        <v>0</v>
      </c>
      <c r="E216" s="42">
        <f>Levels!G216</f>
        <v>0</v>
      </c>
      <c r="F216" s="36">
        <f>IFERROR(Levels!AC216,0)</f>
        <v>0</v>
      </c>
      <c r="G216" s="36">
        <f>IFERROR(Levels!AD216,0)</f>
        <v>0</v>
      </c>
      <c r="H216" s="36">
        <f>IFERROR(Levels!AE216,0)</f>
        <v>0</v>
      </c>
      <c r="I216" s="36">
        <f>IFERROR(Levels!AF216,0)</f>
        <v>0</v>
      </c>
      <c r="J216" s="36">
        <f>IFERROR(Levels!AG216,0)</f>
        <v>0</v>
      </c>
      <c r="K216" s="31">
        <f>IF(B216&gt;0,'2012-2013'!C215,0)</f>
        <v>0</v>
      </c>
      <c r="L216" s="32">
        <f>IF(C216&gt;0,'2012-2013'!AW215,0)</f>
        <v>0</v>
      </c>
      <c r="M216" s="32">
        <f>IF(D216&gt;0,'2013-2014'!AW215,0)</f>
        <v>0</v>
      </c>
      <c r="N216" s="32">
        <f>IF(E216&gt;0,'2014-2015'!AW215,0)</f>
        <v>0</v>
      </c>
      <c r="O216" s="33">
        <f>IF('2015-2016'!F215=1,'2015-2016'!AW215,0)</f>
        <v>0</v>
      </c>
      <c r="P216" s="31">
        <f>IF(B216&gt;0,'2012-2013'!C215,0)</f>
        <v>0</v>
      </c>
      <c r="Q216" s="32">
        <f>IF(C216&gt;0,'2012-2013'!AX215,0)</f>
        <v>0</v>
      </c>
      <c r="R216" s="32">
        <f>IF(D216&gt;0,'2013-2014'!AX215,0)</f>
        <v>0</v>
      </c>
      <c r="S216" s="32">
        <f>IF(E216&gt;0,'2014-2015'!AX215,0)</f>
        <v>0</v>
      </c>
      <c r="T216" s="33">
        <f>IF('2015-2016'!F215=1,'2015-2016'!AX215,0)</f>
        <v>0</v>
      </c>
    </row>
    <row r="217" spans="1:20" x14ac:dyDescent="0.25">
      <c r="A217" s="16">
        <f>Levels!B217</f>
        <v>0</v>
      </c>
      <c r="B217" s="34">
        <f>Levels!D217</f>
        <v>0</v>
      </c>
      <c r="C217" s="23">
        <f>Levels!E217</f>
        <v>0</v>
      </c>
      <c r="D217" s="23">
        <f>Levels!F217</f>
        <v>0</v>
      </c>
      <c r="E217" s="42">
        <f>Levels!G217</f>
        <v>0</v>
      </c>
      <c r="F217" s="36">
        <f>IFERROR(Levels!AC217,0)</f>
        <v>0</v>
      </c>
      <c r="G217" s="36">
        <f>IFERROR(Levels!AD217,0)</f>
        <v>0</v>
      </c>
      <c r="H217" s="36">
        <f>IFERROR(Levels!AE217,0)</f>
        <v>0</v>
      </c>
      <c r="I217" s="36">
        <f>IFERROR(Levels!AF217,0)</f>
        <v>0</v>
      </c>
      <c r="J217" s="36">
        <f>IFERROR(Levels!AG217,0)</f>
        <v>0</v>
      </c>
      <c r="K217" s="31">
        <f>IF(B217&gt;0,'2012-2013'!C216,0)</f>
        <v>0</v>
      </c>
      <c r="L217" s="32">
        <f>IF(C217&gt;0,'2012-2013'!AW216,0)</f>
        <v>0</v>
      </c>
      <c r="M217" s="32">
        <f>IF(D217&gt;0,'2013-2014'!AW216,0)</f>
        <v>0</v>
      </c>
      <c r="N217" s="32">
        <f>IF(E217&gt;0,'2014-2015'!AW216,0)</f>
        <v>0</v>
      </c>
      <c r="O217" s="33">
        <f>IF('2015-2016'!F216=1,'2015-2016'!AW216,0)</f>
        <v>0</v>
      </c>
      <c r="P217" s="31">
        <f>IF(B217&gt;0,'2012-2013'!C216,0)</f>
        <v>0</v>
      </c>
      <c r="Q217" s="32">
        <f>IF(C217&gt;0,'2012-2013'!AX216,0)</f>
        <v>0</v>
      </c>
      <c r="R217" s="32">
        <f>IF(D217&gt;0,'2013-2014'!AX216,0)</f>
        <v>0</v>
      </c>
      <c r="S217" s="32">
        <f>IF(E217&gt;0,'2014-2015'!AX216,0)</f>
        <v>0</v>
      </c>
      <c r="T217" s="33">
        <f>IF('2015-2016'!F216=1,'2015-2016'!AX216,0)</f>
        <v>0</v>
      </c>
    </row>
    <row r="218" spans="1:20" x14ac:dyDescent="0.25">
      <c r="A218" s="16">
        <f>Levels!B218</f>
        <v>0</v>
      </c>
      <c r="B218" s="34">
        <f>Levels!D218</f>
        <v>0</v>
      </c>
      <c r="C218" s="23">
        <f>Levels!E218</f>
        <v>0</v>
      </c>
      <c r="D218" s="23">
        <f>Levels!F218</f>
        <v>0</v>
      </c>
      <c r="E218" s="42">
        <f>Levels!G218</f>
        <v>0</v>
      </c>
      <c r="F218" s="36">
        <f>IFERROR(Levels!AC218,0)</f>
        <v>0</v>
      </c>
      <c r="G218" s="36">
        <f>IFERROR(Levels!AD218,0)</f>
        <v>0</v>
      </c>
      <c r="H218" s="36">
        <f>IFERROR(Levels!AE218,0)</f>
        <v>0</v>
      </c>
      <c r="I218" s="36">
        <f>IFERROR(Levels!AF218,0)</f>
        <v>0</v>
      </c>
      <c r="J218" s="36">
        <f>IFERROR(Levels!AG218,0)</f>
        <v>0</v>
      </c>
      <c r="K218" s="31">
        <f>IF(B218&gt;0,'2012-2013'!C217,0)</f>
        <v>0</v>
      </c>
      <c r="L218" s="32">
        <f>IF(C218&gt;0,'2012-2013'!AW217,0)</f>
        <v>0</v>
      </c>
      <c r="M218" s="32">
        <f>IF(D218&gt;0,'2013-2014'!AW217,0)</f>
        <v>0</v>
      </c>
      <c r="N218" s="32">
        <f>IF(E218&gt;0,'2014-2015'!AW217,0)</f>
        <v>0</v>
      </c>
      <c r="O218" s="33">
        <f>IF('2015-2016'!F217=1,'2015-2016'!AW217,0)</f>
        <v>0</v>
      </c>
      <c r="P218" s="31">
        <f>IF(B218&gt;0,'2012-2013'!C217,0)</f>
        <v>0</v>
      </c>
      <c r="Q218" s="32">
        <f>IF(C218&gt;0,'2012-2013'!AX217,0)</f>
        <v>0</v>
      </c>
      <c r="R218" s="32">
        <f>IF(D218&gt;0,'2013-2014'!AX217,0)</f>
        <v>0</v>
      </c>
      <c r="S218" s="32">
        <f>IF(E218&gt;0,'2014-2015'!AX217,0)</f>
        <v>0</v>
      </c>
      <c r="T218" s="33">
        <f>IF('2015-2016'!F217=1,'2015-2016'!AX217,0)</f>
        <v>0</v>
      </c>
    </row>
    <row r="219" spans="1:20" x14ac:dyDescent="0.25">
      <c r="A219" s="16">
        <f>Levels!B219</f>
        <v>0</v>
      </c>
      <c r="B219" s="34">
        <f>Levels!D219</f>
        <v>0</v>
      </c>
      <c r="C219" s="23">
        <f>Levels!E219</f>
        <v>0</v>
      </c>
      <c r="D219" s="23">
        <f>Levels!F219</f>
        <v>0</v>
      </c>
      <c r="E219" s="42">
        <f>Levels!G219</f>
        <v>0</v>
      </c>
      <c r="F219" s="36">
        <f>IFERROR(Levels!AC219,0)</f>
        <v>0</v>
      </c>
      <c r="G219" s="36">
        <f>IFERROR(Levels!AD219,0)</f>
        <v>0</v>
      </c>
      <c r="H219" s="36">
        <f>IFERROR(Levels!AE219,0)</f>
        <v>0</v>
      </c>
      <c r="I219" s="36">
        <f>IFERROR(Levels!AF219,0)</f>
        <v>0</v>
      </c>
      <c r="J219" s="36">
        <f>IFERROR(Levels!AG219,0)</f>
        <v>0</v>
      </c>
      <c r="K219" s="31">
        <f>IF(B219&gt;0,'2012-2013'!C218,0)</f>
        <v>0</v>
      </c>
      <c r="L219" s="32">
        <f>IF(C219&gt;0,'2012-2013'!AW218,0)</f>
        <v>0</v>
      </c>
      <c r="M219" s="32">
        <f>IF(D219&gt;0,'2013-2014'!AW218,0)</f>
        <v>0</v>
      </c>
      <c r="N219" s="32">
        <f>IF(E219&gt;0,'2014-2015'!AW218,0)</f>
        <v>0</v>
      </c>
      <c r="O219" s="33">
        <f>IF('2015-2016'!F218=1,'2015-2016'!AW218,0)</f>
        <v>0</v>
      </c>
      <c r="P219" s="31">
        <f>IF(B219&gt;0,'2012-2013'!C218,0)</f>
        <v>0</v>
      </c>
      <c r="Q219" s="32">
        <f>IF(C219&gt;0,'2012-2013'!AX218,0)</f>
        <v>0</v>
      </c>
      <c r="R219" s="32">
        <f>IF(D219&gt;0,'2013-2014'!AX218,0)</f>
        <v>0</v>
      </c>
      <c r="S219" s="32">
        <f>IF(E219&gt;0,'2014-2015'!AX218,0)</f>
        <v>0</v>
      </c>
      <c r="T219" s="33">
        <f>IF('2015-2016'!F218=1,'2015-2016'!AX218,0)</f>
        <v>0</v>
      </c>
    </row>
    <row r="220" spans="1:20" x14ac:dyDescent="0.25">
      <c r="A220" s="16">
        <f>Levels!B220</f>
        <v>0</v>
      </c>
      <c r="B220" s="34">
        <f>Levels!D220</f>
        <v>0</v>
      </c>
      <c r="C220" s="23">
        <f>Levels!E220</f>
        <v>0</v>
      </c>
      <c r="D220" s="23">
        <f>Levels!F220</f>
        <v>0</v>
      </c>
      <c r="E220" s="42">
        <f>Levels!G220</f>
        <v>0</v>
      </c>
      <c r="F220" s="36">
        <f>IFERROR(Levels!AC220,0)</f>
        <v>0</v>
      </c>
      <c r="G220" s="36">
        <f>IFERROR(Levels!AD220,0)</f>
        <v>0</v>
      </c>
      <c r="H220" s="36">
        <f>IFERROR(Levels!AE220,0)</f>
        <v>0</v>
      </c>
      <c r="I220" s="36">
        <f>IFERROR(Levels!AF220,0)</f>
        <v>0</v>
      </c>
      <c r="J220" s="36">
        <f>IFERROR(Levels!AG220,0)</f>
        <v>0</v>
      </c>
      <c r="K220" s="31">
        <f>IF(B220&gt;0,'2012-2013'!C219,0)</f>
        <v>0</v>
      </c>
      <c r="L220" s="32">
        <f>IF(C220&gt;0,'2012-2013'!AW219,0)</f>
        <v>0</v>
      </c>
      <c r="M220" s="32">
        <f>IF(D220&gt;0,'2013-2014'!AW219,0)</f>
        <v>0</v>
      </c>
      <c r="N220" s="32">
        <f>IF(E220&gt;0,'2014-2015'!AW219,0)</f>
        <v>0</v>
      </c>
      <c r="O220" s="33">
        <f>IF('2015-2016'!F219=1,'2015-2016'!AW219,0)</f>
        <v>0</v>
      </c>
      <c r="P220" s="31">
        <f>IF(B220&gt;0,'2012-2013'!C219,0)</f>
        <v>0</v>
      </c>
      <c r="Q220" s="32">
        <f>IF(C220&gt;0,'2012-2013'!AX219,0)</f>
        <v>0</v>
      </c>
      <c r="R220" s="32">
        <f>IF(D220&gt;0,'2013-2014'!AX219,0)</f>
        <v>0</v>
      </c>
      <c r="S220" s="32">
        <f>IF(E220&gt;0,'2014-2015'!AX219,0)</f>
        <v>0</v>
      </c>
      <c r="T220" s="33">
        <f>IF('2015-2016'!F219=1,'2015-2016'!AX219,0)</f>
        <v>0</v>
      </c>
    </row>
    <row r="221" spans="1:20" x14ac:dyDescent="0.25">
      <c r="A221" s="16">
        <f>Levels!B221</f>
        <v>0</v>
      </c>
      <c r="B221" s="34">
        <f>Levels!D221</f>
        <v>0</v>
      </c>
      <c r="C221" s="23">
        <f>Levels!E221</f>
        <v>0</v>
      </c>
      <c r="D221" s="23">
        <f>Levels!F221</f>
        <v>0</v>
      </c>
      <c r="E221" s="42">
        <f>Levels!G221</f>
        <v>0</v>
      </c>
      <c r="F221" s="36">
        <f>IFERROR(Levels!AC221,0)</f>
        <v>0</v>
      </c>
      <c r="G221" s="36">
        <f>IFERROR(Levels!AD221,0)</f>
        <v>0</v>
      </c>
      <c r="H221" s="36">
        <f>IFERROR(Levels!AE221,0)</f>
        <v>0</v>
      </c>
      <c r="I221" s="36">
        <f>IFERROR(Levels!AF221,0)</f>
        <v>0</v>
      </c>
      <c r="J221" s="36">
        <f>IFERROR(Levels!AG221,0)</f>
        <v>0</v>
      </c>
      <c r="K221" s="31">
        <f>IF(B221&gt;0,'2012-2013'!C220,0)</f>
        <v>0</v>
      </c>
      <c r="L221" s="32">
        <f>IF(C221&gt;0,'2012-2013'!AW220,0)</f>
        <v>0</v>
      </c>
      <c r="M221" s="32">
        <f>IF(D221&gt;0,'2013-2014'!AW220,0)</f>
        <v>0</v>
      </c>
      <c r="N221" s="32">
        <f>IF(E221&gt;0,'2014-2015'!AW220,0)</f>
        <v>0</v>
      </c>
      <c r="O221" s="33">
        <f>IF('2015-2016'!F220=1,'2015-2016'!AW220,0)</f>
        <v>0</v>
      </c>
      <c r="P221" s="31">
        <f>IF(B221&gt;0,'2012-2013'!C220,0)</f>
        <v>0</v>
      </c>
      <c r="Q221" s="32">
        <f>IF(C221&gt;0,'2012-2013'!AX220,0)</f>
        <v>0</v>
      </c>
      <c r="R221" s="32">
        <f>IF(D221&gt;0,'2013-2014'!AX220,0)</f>
        <v>0</v>
      </c>
      <c r="S221" s="32">
        <f>IF(E221&gt;0,'2014-2015'!AX220,0)</f>
        <v>0</v>
      </c>
      <c r="T221" s="33">
        <f>IF('2015-2016'!F220=1,'2015-2016'!AX220,0)</f>
        <v>0</v>
      </c>
    </row>
    <row r="222" spans="1:20" x14ac:dyDescent="0.25">
      <c r="A222" s="16">
        <f>Levels!B222</f>
        <v>0</v>
      </c>
      <c r="B222" s="34">
        <f>Levels!D222</f>
        <v>0</v>
      </c>
      <c r="C222" s="23">
        <f>Levels!E222</f>
        <v>0</v>
      </c>
      <c r="D222" s="23">
        <f>Levels!F222</f>
        <v>0</v>
      </c>
      <c r="E222" s="42">
        <f>Levels!G222</f>
        <v>0</v>
      </c>
      <c r="F222" s="36">
        <f>IFERROR(Levels!AC222,0)</f>
        <v>0</v>
      </c>
      <c r="G222" s="36">
        <f>IFERROR(Levels!AD222,0)</f>
        <v>0</v>
      </c>
      <c r="H222" s="36">
        <f>IFERROR(Levels!AE222,0)</f>
        <v>0</v>
      </c>
      <c r="I222" s="36">
        <f>IFERROR(Levels!AF222,0)</f>
        <v>0</v>
      </c>
      <c r="J222" s="36">
        <f>IFERROR(Levels!AG222,0)</f>
        <v>0</v>
      </c>
      <c r="K222" s="31">
        <f>IF(B222&gt;0,'2012-2013'!C221,0)</f>
        <v>0</v>
      </c>
      <c r="L222" s="32">
        <f>IF(C222&gt;0,'2012-2013'!AW221,0)</f>
        <v>0</v>
      </c>
      <c r="M222" s="32">
        <f>IF(D222&gt;0,'2013-2014'!AW221,0)</f>
        <v>0</v>
      </c>
      <c r="N222" s="32">
        <f>IF(E222&gt;0,'2014-2015'!AW221,0)</f>
        <v>0</v>
      </c>
      <c r="O222" s="33">
        <f>IF('2015-2016'!F221=1,'2015-2016'!AW221,0)</f>
        <v>0</v>
      </c>
      <c r="P222" s="31">
        <f>IF(B222&gt;0,'2012-2013'!C221,0)</f>
        <v>0</v>
      </c>
      <c r="Q222" s="32">
        <f>IF(C222&gt;0,'2012-2013'!AX221,0)</f>
        <v>0</v>
      </c>
      <c r="R222" s="32">
        <f>IF(D222&gt;0,'2013-2014'!AX221,0)</f>
        <v>0</v>
      </c>
      <c r="S222" s="32">
        <f>IF(E222&gt;0,'2014-2015'!AX221,0)</f>
        <v>0</v>
      </c>
      <c r="T222" s="33">
        <f>IF('2015-2016'!F221=1,'2015-2016'!AX221,0)</f>
        <v>0</v>
      </c>
    </row>
    <row r="223" spans="1:20" x14ac:dyDescent="0.25">
      <c r="A223" s="16">
        <f>Levels!B223</f>
        <v>0</v>
      </c>
      <c r="B223" s="34">
        <f>Levels!D223</f>
        <v>0</v>
      </c>
      <c r="C223" s="23">
        <f>Levels!E223</f>
        <v>0</v>
      </c>
      <c r="D223" s="23">
        <f>Levels!F223</f>
        <v>0</v>
      </c>
      <c r="E223" s="42">
        <f>Levels!G223</f>
        <v>0</v>
      </c>
      <c r="F223" s="36">
        <f>IFERROR(Levels!AC223,0)</f>
        <v>0</v>
      </c>
      <c r="G223" s="36">
        <f>IFERROR(Levels!AD223,0)</f>
        <v>0</v>
      </c>
      <c r="H223" s="36">
        <f>IFERROR(Levels!AE223,0)</f>
        <v>0</v>
      </c>
      <c r="I223" s="36">
        <f>IFERROR(Levels!AF223,0)</f>
        <v>0</v>
      </c>
      <c r="J223" s="36">
        <f>IFERROR(Levels!AG223,0)</f>
        <v>0</v>
      </c>
      <c r="K223" s="31">
        <f>IF(B223&gt;0,'2012-2013'!C222,0)</f>
        <v>0</v>
      </c>
      <c r="L223" s="32">
        <f>IF(C223&gt;0,'2012-2013'!AW222,0)</f>
        <v>0</v>
      </c>
      <c r="M223" s="32">
        <f>IF(D223&gt;0,'2013-2014'!AW222,0)</f>
        <v>0</v>
      </c>
      <c r="N223" s="32">
        <f>IF(E223&gt;0,'2014-2015'!AW222,0)</f>
        <v>0</v>
      </c>
      <c r="O223" s="33">
        <f>IF('2015-2016'!F222=1,'2015-2016'!AW222,0)</f>
        <v>0</v>
      </c>
      <c r="P223" s="31">
        <f>IF(B223&gt;0,'2012-2013'!C222,0)</f>
        <v>0</v>
      </c>
      <c r="Q223" s="32">
        <f>IF(C223&gt;0,'2012-2013'!AX222,0)</f>
        <v>0</v>
      </c>
      <c r="R223" s="32">
        <f>IF(D223&gt;0,'2013-2014'!AX222,0)</f>
        <v>0</v>
      </c>
      <c r="S223" s="32">
        <f>IF(E223&gt;0,'2014-2015'!AX222,0)</f>
        <v>0</v>
      </c>
      <c r="T223" s="33">
        <f>IF('2015-2016'!F222=1,'2015-2016'!AX222,0)</f>
        <v>0</v>
      </c>
    </row>
    <row r="224" spans="1:20" x14ac:dyDescent="0.25">
      <c r="A224" s="16">
        <f>Levels!B224</f>
        <v>0</v>
      </c>
      <c r="B224" s="34">
        <f>Levels!D224</f>
        <v>0</v>
      </c>
      <c r="C224" s="23">
        <f>Levels!E224</f>
        <v>0</v>
      </c>
      <c r="D224" s="23">
        <f>Levels!F224</f>
        <v>0</v>
      </c>
      <c r="E224" s="42">
        <f>Levels!G224</f>
        <v>0</v>
      </c>
      <c r="F224" s="36">
        <f>IFERROR(Levels!AC224,0)</f>
        <v>0</v>
      </c>
      <c r="G224" s="36">
        <f>IFERROR(Levels!AD224,0)</f>
        <v>0</v>
      </c>
      <c r="H224" s="36">
        <f>IFERROR(Levels!AE224,0)</f>
        <v>0</v>
      </c>
      <c r="I224" s="36">
        <f>IFERROR(Levels!AF224,0)</f>
        <v>0</v>
      </c>
      <c r="J224" s="36">
        <f>IFERROR(Levels!AG224,0)</f>
        <v>0</v>
      </c>
      <c r="K224" s="31">
        <f>IF(B224&gt;0,'2012-2013'!C223,0)</f>
        <v>0</v>
      </c>
      <c r="L224" s="32">
        <f>IF(C224&gt;0,'2012-2013'!AW223,0)</f>
        <v>0</v>
      </c>
      <c r="M224" s="32">
        <f>IF(D224&gt;0,'2013-2014'!AW223,0)</f>
        <v>0</v>
      </c>
      <c r="N224" s="32">
        <f>IF(E224&gt;0,'2014-2015'!AW223,0)</f>
        <v>0</v>
      </c>
      <c r="O224" s="33">
        <f>IF('2015-2016'!F223=1,'2015-2016'!AW223,0)</f>
        <v>0</v>
      </c>
      <c r="P224" s="31">
        <f>IF(B224&gt;0,'2012-2013'!C223,0)</f>
        <v>0</v>
      </c>
      <c r="Q224" s="32">
        <f>IF(C224&gt;0,'2012-2013'!AX223,0)</f>
        <v>0</v>
      </c>
      <c r="R224" s="32">
        <f>IF(D224&gt;0,'2013-2014'!AX223,0)</f>
        <v>0</v>
      </c>
      <c r="S224" s="32">
        <f>IF(E224&gt;0,'2014-2015'!AX223,0)</f>
        <v>0</v>
      </c>
      <c r="T224" s="33">
        <f>IF('2015-2016'!F223=1,'2015-2016'!AX223,0)</f>
        <v>0</v>
      </c>
    </row>
    <row r="225" spans="1:20" x14ac:dyDescent="0.25">
      <c r="A225" s="16">
        <f>Levels!B225</f>
        <v>0</v>
      </c>
      <c r="B225" s="34">
        <f>Levels!D225</f>
        <v>0</v>
      </c>
      <c r="C225" s="23">
        <f>Levels!E225</f>
        <v>0</v>
      </c>
      <c r="D225" s="23">
        <f>Levels!F225</f>
        <v>0</v>
      </c>
      <c r="E225" s="42">
        <f>Levels!G225</f>
        <v>0</v>
      </c>
      <c r="F225" s="36">
        <f>IFERROR(Levels!AC225,0)</f>
        <v>0</v>
      </c>
      <c r="G225" s="36">
        <f>IFERROR(Levels!AD225,0)</f>
        <v>0</v>
      </c>
      <c r="H225" s="36">
        <f>IFERROR(Levels!AE225,0)</f>
        <v>0</v>
      </c>
      <c r="I225" s="36">
        <f>IFERROR(Levels!AF225,0)</f>
        <v>0</v>
      </c>
      <c r="J225" s="36">
        <f>IFERROR(Levels!AG225,0)</f>
        <v>0</v>
      </c>
      <c r="K225" s="31">
        <f>IF(B225&gt;0,'2012-2013'!C224,0)</f>
        <v>0</v>
      </c>
      <c r="L225" s="32">
        <f>IF(C225&gt;0,'2012-2013'!AW224,0)</f>
        <v>0</v>
      </c>
      <c r="M225" s="32">
        <f>IF(D225&gt;0,'2013-2014'!AW224,0)</f>
        <v>0</v>
      </c>
      <c r="N225" s="32">
        <f>IF(E225&gt;0,'2014-2015'!AW224,0)</f>
        <v>0</v>
      </c>
      <c r="O225" s="33">
        <f>IF('2015-2016'!F224=1,'2015-2016'!AW224,0)</f>
        <v>0</v>
      </c>
      <c r="P225" s="31">
        <f>IF(B225&gt;0,'2012-2013'!C224,0)</f>
        <v>0</v>
      </c>
      <c r="Q225" s="32">
        <f>IF(C225&gt;0,'2012-2013'!AX224,0)</f>
        <v>0</v>
      </c>
      <c r="R225" s="32">
        <f>IF(D225&gt;0,'2013-2014'!AX224,0)</f>
        <v>0</v>
      </c>
      <c r="S225" s="32">
        <f>IF(E225&gt;0,'2014-2015'!AX224,0)</f>
        <v>0</v>
      </c>
      <c r="T225" s="33">
        <f>IF('2015-2016'!F224=1,'2015-2016'!AX224,0)</f>
        <v>0</v>
      </c>
    </row>
    <row r="226" spans="1:20" x14ac:dyDescent="0.25">
      <c r="A226" s="16">
        <f>Levels!B226</f>
        <v>0</v>
      </c>
      <c r="B226" s="34">
        <f>Levels!D226</f>
        <v>0</v>
      </c>
      <c r="C226" s="23">
        <f>Levels!E226</f>
        <v>0</v>
      </c>
      <c r="D226" s="23">
        <f>Levels!F226</f>
        <v>0</v>
      </c>
      <c r="E226" s="42">
        <f>Levels!G226</f>
        <v>0</v>
      </c>
      <c r="F226" s="36">
        <f>IFERROR(Levels!AC226,0)</f>
        <v>0</v>
      </c>
      <c r="G226" s="36">
        <f>IFERROR(Levels!AD226,0)</f>
        <v>0</v>
      </c>
      <c r="H226" s="36">
        <f>IFERROR(Levels!AE226,0)</f>
        <v>0</v>
      </c>
      <c r="I226" s="36">
        <f>IFERROR(Levels!AF226,0)</f>
        <v>0</v>
      </c>
      <c r="J226" s="36">
        <f>IFERROR(Levels!AG226,0)</f>
        <v>0</v>
      </c>
      <c r="K226" s="31">
        <f>IF(B226&gt;0,'2012-2013'!C225,0)</f>
        <v>0</v>
      </c>
      <c r="L226" s="32">
        <f>IF(C226&gt;0,'2012-2013'!AW225,0)</f>
        <v>0</v>
      </c>
      <c r="M226" s="32">
        <f>IF(D226&gt;0,'2013-2014'!AW225,0)</f>
        <v>0</v>
      </c>
      <c r="N226" s="32">
        <f>IF(E226&gt;0,'2014-2015'!AW225,0)</f>
        <v>0</v>
      </c>
      <c r="O226" s="33">
        <f>IF('2015-2016'!F225=1,'2015-2016'!AW225,0)</f>
        <v>0</v>
      </c>
      <c r="P226" s="31">
        <f>IF(B226&gt;0,'2012-2013'!C225,0)</f>
        <v>0</v>
      </c>
      <c r="Q226" s="32">
        <f>IF(C226&gt;0,'2012-2013'!AX225,0)</f>
        <v>0</v>
      </c>
      <c r="R226" s="32">
        <f>IF(D226&gt;0,'2013-2014'!AX225,0)</f>
        <v>0</v>
      </c>
      <c r="S226" s="32">
        <f>IF(E226&gt;0,'2014-2015'!AX225,0)</f>
        <v>0</v>
      </c>
      <c r="T226" s="33">
        <f>IF('2015-2016'!F225=1,'2015-2016'!AX225,0)</f>
        <v>0</v>
      </c>
    </row>
    <row r="227" spans="1:20" x14ac:dyDescent="0.25">
      <c r="A227" s="16">
        <f>Levels!B227</f>
        <v>0</v>
      </c>
      <c r="B227" s="34">
        <f>Levels!D227</f>
        <v>0</v>
      </c>
      <c r="C227" s="23">
        <f>Levels!E227</f>
        <v>0</v>
      </c>
      <c r="D227" s="23">
        <f>Levels!F227</f>
        <v>0</v>
      </c>
      <c r="E227" s="42">
        <f>Levels!G227</f>
        <v>0</v>
      </c>
      <c r="F227" s="36">
        <f>IFERROR(Levels!AC227,0)</f>
        <v>0</v>
      </c>
      <c r="G227" s="36">
        <f>IFERROR(Levels!AD227,0)</f>
        <v>0</v>
      </c>
      <c r="H227" s="36">
        <f>IFERROR(Levels!AE227,0)</f>
        <v>0</v>
      </c>
      <c r="I227" s="36">
        <f>IFERROR(Levels!AF227,0)</f>
        <v>0</v>
      </c>
      <c r="J227" s="36">
        <f>IFERROR(Levels!AG227,0)</f>
        <v>0</v>
      </c>
      <c r="K227" s="31">
        <f>IF(B227&gt;0,'2012-2013'!C226,0)</f>
        <v>0</v>
      </c>
      <c r="L227" s="32">
        <f>IF(C227&gt;0,'2012-2013'!AW226,0)</f>
        <v>0</v>
      </c>
      <c r="M227" s="32">
        <f>IF(D227&gt;0,'2013-2014'!AW226,0)</f>
        <v>0</v>
      </c>
      <c r="N227" s="32">
        <f>IF(E227&gt;0,'2014-2015'!AW226,0)</f>
        <v>0</v>
      </c>
      <c r="O227" s="33">
        <f>IF('2015-2016'!F226=1,'2015-2016'!AW226,0)</f>
        <v>0</v>
      </c>
      <c r="P227" s="31">
        <f>IF(B227&gt;0,'2012-2013'!C226,0)</f>
        <v>0</v>
      </c>
      <c r="Q227" s="32">
        <f>IF(C227&gt;0,'2012-2013'!AX226,0)</f>
        <v>0</v>
      </c>
      <c r="R227" s="32">
        <f>IF(D227&gt;0,'2013-2014'!AX226,0)</f>
        <v>0</v>
      </c>
      <c r="S227" s="32">
        <f>IF(E227&gt;0,'2014-2015'!AX226,0)</f>
        <v>0</v>
      </c>
      <c r="T227" s="33">
        <f>IF('2015-2016'!F226=1,'2015-2016'!AX226,0)</f>
        <v>0</v>
      </c>
    </row>
    <row r="228" spans="1:20" x14ac:dyDescent="0.25">
      <c r="A228" s="16">
        <f>Levels!B228</f>
        <v>0</v>
      </c>
      <c r="B228" s="34">
        <f>Levels!D228</f>
        <v>0</v>
      </c>
      <c r="C228" s="23">
        <f>Levels!E228</f>
        <v>0</v>
      </c>
      <c r="D228" s="23">
        <f>Levels!F228</f>
        <v>0</v>
      </c>
      <c r="E228" s="42">
        <f>Levels!G228</f>
        <v>0</v>
      </c>
      <c r="F228" s="36">
        <f>IFERROR(Levels!AC228,0)</f>
        <v>0</v>
      </c>
      <c r="G228" s="36">
        <f>IFERROR(Levels!AD228,0)</f>
        <v>0</v>
      </c>
      <c r="H228" s="36">
        <f>IFERROR(Levels!AE228,0)</f>
        <v>0</v>
      </c>
      <c r="I228" s="36">
        <f>IFERROR(Levels!AF228,0)</f>
        <v>0</v>
      </c>
      <c r="J228" s="36">
        <f>IFERROR(Levels!AG228,0)</f>
        <v>0</v>
      </c>
      <c r="K228" s="31">
        <f>IF(B228&gt;0,'2012-2013'!C227,0)</f>
        <v>0</v>
      </c>
      <c r="L228" s="32">
        <f>IF(C228&gt;0,'2012-2013'!AW227,0)</f>
        <v>0</v>
      </c>
      <c r="M228" s="32">
        <f>IF(D228&gt;0,'2013-2014'!AW227,0)</f>
        <v>0</v>
      </c>
      <c r="N228" s="32">
        <f>IF(E228&gt;0,'2014-2015'!AW227,0)</f>
        <v>0</v>
      </c>
      <c r="O228" s="33">
        <f>IF('2015-2016'!F227=1,'2015-2016'!AW227,0)</f>
        <v>0</v>
      </c>
      <c r="P228" s="31">
        <f>IF(B228&gt;0,'2012-2013'!C227,0)</f>
        <v>0</v>
      </c>
      <c r="Q228" s="32">
        <f>IF(C228&gt;0,'2012-2013'!AX227,0)</f>
        <v>0</v>
      </c>
      <c r="R228" s="32">
        <f>IF(D228&gt;0,'2013-2014'!AX227,0)</f>
        <v>0</v>
      </c>
      <c r="S228" s="32">
        <f>IF(E228&gt;0,'2014-2015'!AX227,0)</f>
        <v>0</v>
      </c>
      <c r="T228" s="33">
        <f>IF('2015-2016'!F227=1,'2015-2016'!AX227,0)</f>
        <v>0</v>
      </c>
    </row>
    <row r="229" spans="1:20" x14ac:dyDescent="0.25">
      <c r="A229" s="16">
        <f>Levels!B229</f>
        <v>0</v>
      </c>
      <c r="B229" s="34">
        <f>Levels!D229</f>
        <v>0</v>
      </c>
      <c r="C229" s="23">
        <f>Levels!E229</f>
        <v>0</v>
      </c>
      <c r="D229" s="23">
        <f>Levels!F229</f>
        <v>0</v>
      </c>
      <c r="E229" s="42">
        <f>Levels!G229</f>
        <v>0</v>
      </c>
      <c r="F229" s="36">
        <f>IFERROR(Levels!AC229,0)</f>
        <v>0</v>
      </c>
      <c r="G229" s="36">
        <f>IFERROR(Levels!AD229,0)</f>
        <v>0</v>
      </c>
      <c r="H229" s="36">
        <f>IFERROR(Levels!AE229,0)</f>
        <v>0</v>
      </c>
      <c r="I229" s="36">
        <f>IFERROR(Levels!AF229,0)</f>
        <v>0</v>
      </c>
      <c r="J229" s="36">
        <f>IFERROR(Levels!AG229,0)</f>
        <v>0</v>
      </c>
      <c r="K229" s="31">
        <f>IF(B229&gt;0,'2012-2013'!C228,0)</f>
        <v>0</v>
      </c>
      <c r="L229" s="32">
        <f>IF(C229&gt;0,'2012-2013'!AW228,0)</f>
        <v>0</v>
      </c>
      <c r="M229" s="32">
        <f>IF(D229&gt;0,'2013-2014'!AW228,0)</f>
        <v>0</v>
      </c>
      <c r="N229" s="32">
        <f>IF(E229&gt;0,'2014-2015'!AW228,0)</f>
        <v>0</v>
      </c>
      <c r="O229" s="33">
        <f>IF('2015-2016'!F228=1,'2015-2016'!AW228,0)</f>
        <v>0</v>
      </c>
      <c r="P229" s="31">
        <f>IF(B229&gt;0,'2012-2013'!C228,0)</f>
        <v>0</v>
      </c>
      <c r="Q229" s="32">
        <f>IF(C229&gt;0,'2012-2013'!AX228,0)</f>
        <v>0</v>
      </c>
      <c r="R229" s="32">
        <f>IF(D229&gt;0,'2013-2014'!AX228,0)</f>
        <v>0</v>
      </c>
      <c r="S229" s="32">
        <f>IF(E229&gt;0,'2014-2015'!AX228,0)</f>
        <v>0</v>
      </c>
      <c r="T229" s="33">
        <f>IF('2015-2016'!F228=1,'2015-2016'!AX228,0)</f>
        <v>0</v>
      </c>
    </row>
    <row r="230" spans="1:20" x14ac:dyDescent="0.25">
      <c r="A230" s="16">
        <f>Levels!B230</f>
        <v>0</v>
      </c>
      <c r="B230" s="34">
        <f>Levels!D230</f>
        <v>0</v>
      </c>
      <c r="C230" s="23">
        <f>Levels!E230</f>
        <v>0</v>
      </c>
      <c r="D230" s="23">
        <f>Levels!F230</f>
        <v>0</v>
      </c>
      <c r="E230" s="42">
        <f>Levels!G230</f>
        <v>0</v>
      </c>
      <c r="F230" s="36">
        <f>IFERROR(Levels!AC230,0)</f>
        <v>0</v>
      </c>
      <c r="G230" s="36">
        <f>IFERROR(Levels!AD230,0)</f>
        <v>0</v>
      </c>
      <c r="H230" s="36">
        <f>IFERROR(Levels!AE230,0)</f>
        <v>0</v>
      </c>
      <c r="I230" s="36">
        <f>IFERROR(Levels!AF230,0)</f>
        <v>0</v>
      </c>
      <c r="J230" s="36">
        <f>IFERROR(Levels!AG230,0)</f>
        <v>0</v>
      </c>
      <c r="K230" s="31">
        <f>IF(B230&gt;0,'2012-2013'!C229,0)</f>
        <v>0</v>
      </c>
      <c r="L230" s="32">
        <f>IF(C230&gt;0,'2012-2013'!AW229,0)</f>
        <v>0</v>
      </c>
      <c r="M230" s="32">
        <f>IF(D230&gt;0,'2013-2014'!AW229,0)</f>
        <v>0</v>
      </c>
      <c r="N230" s="32">
        <f>IF(E230&gt;0,'2014-2015'!AW229,0)</f>
        <v>0</v>
      </c>
      <c r="O230" s="33">
        <f>IF('2015-2016'!F229=1,'2015-2016'!AW229,0)</f>
        <v>0</v>
      </c>
      <c r="P230" s="31">
        <f>IF(B230&gt;0,'2012-2013'!C229,0)</f>
        <v>0</v>
      </c>
      <c r="Q230" s="32">
        <f>IF(C230&gt;0,'2012-2013'!AX229,0)</f>
        <v>0</v>
      </c>
      <c r="R230" s="32">
        <f>IF(D230&gt;0,'2013-2014'!AX229,0)</f>
        <v>0</v>
      </c>
      <c r="S230" s="32">
        <f>IF(E230&gt;0,'2014-2015'!AX229,0)</f>
        <v>0</v>
      </c>
      <c r="T230" s="33">
        <f>IF('2015-2016'!F229=1,'2015-2016'!AX229,0)</f>
        <v>0</v>
      </c>
    </row>
    <row r="231" spans="1:20" x14ac:dyDescent="0.25">
      <c r="A231" s="16">
        <f>Levels!B231</f>
        <v>0</v>
      </c>
      <c r="B231" s="34">
        <f>Levels!D231</f>
        <v>0</v>
      </c>
      <c r="C231" s="23">
        <f>Levels!E231</f>
        <v>0</v>
      </c>
      <c r="D231" s="23">
        <f>Levels!F231</f>
        <v>0</v>
      </c>
      <c r="E231" s="42">
        <f>Levels!G231</f>
        <v>0</v>
      </c>
      <c r="F231" s="36">
        <f>IFERROR(Levels!AC231,0)</f>
        <v>0</v>
      </c>
      <c r="G231" s="36">
        <f>IFERROR(Levels!AD231,0)</f>
        <v>0</v>
      </c>
      <c r="H231" s="36">
        <f>IFERROR(Levels!AE231,0)</f>
        <v>0</v>
      </c>
      <c r="I231" s="36">
        <f>IFERROR(Levels!AF231,0)</f>
        <v>0</v>
      </c>
      <c r="J231" s="36">
        <f>IFERROR(Levels!AG231,0)</f>
        <v>0</v>
      </c>
      <c r="K231" s="31">
        <f>IF(B231&gt;0,'2012-2013'!C230,0)</f>
        <v>0</v>
      </c>
      <c r="L231" s="32">
        <f>IF(C231&gt;0,'2012-2013'!AW230,0)</f>
        <v>0</v>
      </c>
      <c r="M231" s="32">
        <f>IF(D231&gt;0,'2013-2014'!AW230,0)</f>
        <v>0</v>
      </c>
      <c r="N231" s="32">
        <f>IF(E231&gt;0,'2014-2015'!AW230,0)</f>
        <v>0</v>
      </c>
      <c r="O231" s="33">
        <f>IF('2015-2016'!F230=1,'2015-2016'!AW230,0)</f>
        <v>0</v>
      </c>
      <c r="P231" s="31">
        <f>IF(B231&gt;0,'2012-2013'!C230,0)</f>
        <v>0</v>
      </c>
      <c r="Q231" s="32">
        <f>IF(C231&gt;0,'2012-2013'!AX230,0)</f>
        <v>0</v>
      </c>
      <c r="R231" s="32">
        <f>IF(D231&gt;0,'2013-2014'!AX230,0)</f>
        <v>0</v>
      </c>
      <c r="S231" s="32">
        <f>IF(E231&gt;0,'2014-2015'!AX230,0)</f>
        <v>0</v>
      </c>
      <c r="T231" s="33">
        <f>IF('2015-2016'!F230=1,'2015-2016'!AX230,0)</f>
        <v>0</v>
      </c>
    </row>
    <row r="232" spans="1:20" x14ac:dyDescent="0.25">
      <c r="A232" s="16">
        <f>Levels!B232</f>
        <v>0</v>
      </c>
      <c r="B232" s="34">
        <f>Levels!D232</f>
        <v>0</v>
      </c>
      <c r="C232" s="23">
        <f>Levels!E232</f>
        <v>0</v>
      </c>
      <c r="D232" s="23">
        <f>Levels!F232</f>
        <v>0</v>
      </c>
      <c r="E232" s="42">
        <f>Levels!G232</f>
        <v>0</v>
      </c>
      <c r="F232" s="36">
        <f>IFERROR(Levels!AC232,0)</f>
        <v>0</v>
      </c>
      <c r="G232" s="36">
        <f>IFERROR(Levels!AD232,0)</f>
        <v>0</v>
      </c>
      <c r="H232" s="36">
        <f>IFERROR(Levels!AE232,0)</f>
        <v>0</v>
      </c>
      <c r="I232" s="36">
        <f>IFERROR(Levels!AF232,0)</f>
        <v>0</v>
      </c>
      <c r="J232" s="36">
        <f>IFERROR(Levels!AG232,0)</f>
        <v>0</v>
      </c>
      <c r="K232" s="31">
        <f>IF(B232&gt;0,'2012-2013'!C231,0)</f>
        <v>0</v>
      </c>
      <c r="L232" s="32">
        <f>IF(C232&gt;0,'2012-2013'!AW231,0)</f>
        <v>0</v>
      </c>
      <c r="M232" s="32">
        <f>IF(D232&gt;0,'2013-2014'!AW231,0)</f>
        <v>0</v>
      </c>
      <c r="N232" s="32">
        <f>IF(E232&gt;0,'2014-2015'!AW231,0)</f>
        <v>0</v>
      </c>
      <c r="O232" s="33">
        <f>IF('2015-2016'!F231=1,'2015-2016'!AW231,0)</f>
        <v>0</v>
      </c>
      <c r="P232" s="31">
        <f>IF(B232&gt;0,'2012-2013'!C231,0)</f>
        <v>0</v>
      </c>
      <c r="Q232" s="32">
        <f>IF(C232&gt;0,'2012-2013'!AX231,0)</f>
        <v>0</v>
      </c>
      <c r="R232" s="32">
        <f>IF(D232&gt;0,'2013-2014'!AX231,0)</f>
        <v>0</v>
      </c>
      <c r="S232" s="32">
        <f>IF(E232&gt;0,'2014-2015'!AX231,0)</f>
        <v>0</v>
      </c>
      <c r="T232" s="33">
        <f>IF('2015-2016'!F231=1,'2015-2016'!AX231,0)</f>
        <v>0</v>
      </c>
    </row>
    <row r="233" spans="1:20" x14ac:dyDescent="0.25">
      <c r="A233" s="16">
        <f>Levels!B233</f>
        <v>0</v>
      </c>
      <c r="B233" s="34">
        <f>Levels!D233</f>
        <v>0</v>
      </c>
      <c r="C233" s="23">
        <f>Levels!E233</f>
        <v>0</v>
      </c>
      <c r="D233" s="23">
        <f>Levels!F233</f>
        <v>0</v>
      </c>
      <c r="E233" s="42">
        <f>Levels!G233</f>
        <v>0</v>
      </c>
      <c r="F233" s="36">
        <f>IFERROR(Levels!AC233,0)</f>
        <v>0</v>
      </c>
      <c r="G233" s="36">
        <f>IFERROR(Levels!AD233,0)</f>
        <v>0</v>
      </c>
      <c r="H233" s="36">
        <f>IFERROR(Levels!AE233,0)</f>
        <v>0</v>
      </c>
      <c r="I233" s="36">
        <f>IFERROR(Levels!AF233,0)</f>
        <v>0</v>
      </c>
      <c r="J233" s="36">
        <f>IFERROR(Levels!AG233,0)</f>
        <v>0</v>
      </c>
      <c r="K233" s="31">
        <f>IF(B233&gt;0,'2012-2013'!C232,0)</f>
        <v>0</v>
      </c>
      <c r="L233" s="32">
        <f>IF(C233&gt;0,'2012-2013'!AW232,0)</f>
        <v>0</v>
      </c>
      <c r="M233" s="32">
        <f>IF(D233&gt;0,'2013-2014'!AW232,0)</f>
        <v>0</v>
      </c>
      <c r="N233" s="32">
        <f>IF(E233&gt;0,'2014-2015'!AW232,0)</f>
        <v>0</v>
      </c>
      <c r="O233" s="33">
        <f>IF('2015-2016'!F232=1,'2015-2016'!AW232,0)</f>
        <v>0</v>
      </c>
      <c r="P233" s="31">
        <f>IF(B233&gt;0,'2012-2013'!C232,0)</f>
        <v>0</v>
      </c>
      <c r="Q233" s="32">
        <f>IF(C233&gt;0,'2012-2013'!AX232,0)</f>
        <v>0</v>
      </c>
      <c r="R233" s="32">
        <f>IF(D233&gt;0,'2013-2014'!AX232,0)</f>
        <v>0</v>
      </c>
      <c r="S233" s="32">
        <f>IF(E233&gt;0,'2014-2015'!AX232,0)</f>
        <v>0</v>
      </c>
      <c r="T233" s="33">
        <f>IF('2015-2016'!F232=1,'2015-2016'!AX232,0)</f>
        <v>0</v>
      </c>
    </row>
    <row r="234" spans="1:20" x14ac:dyDescent="0.25">
      <c r="A234" s="16">
        <f>Levels!B234</f>
        <v>0</v>
      </c>
      <c r="B234" s="34">
        <f>Levels!D234</f>
        <v>0</v>
      </c>
      <c r="C234" s="23">
        <f>Levels!E234</f>
        <v>0</v>
      </c>
      <c r="D234" s="23">
        <f>Levels!F234</f>
        <v>0</v>
      </c>
      <c r="E234" s="42">
        <f>Levels!G234</f>
        <v>0</v>
      </c>
      <c r="F234" s="36">
        <f>IFERROR(Levels!AC234,0)</f>
        <v>0</v>
      </c>
      <c r="G234" s="36">
        <f>IFERROR(Levels!AD234,0)</f>
        <v>0</v>
      </c>
      <c r="H234" s="36">
        <f>IFERROR(Levels!AE234,0)</f>
        <v>0</v>
      </c>
      <c r="I234" s="36">
        <f>IFERROR(Levels!AF234,0)</f>
        <v>0</v>
      </c>
      <c r="J234" s="36">
        <f>IFERROR(Levels!AG234,0)</f>
        <v>0</v>
      </c>
      <c r="K234" s="31">
        <f>IF(B234&gt;0,'2012-2013'!C233,0)</f>
        <v>0</v>
      </c>
      <c r="L234" s="32">
        <f>IF(C234&gt;0,'2012-2013'!AW233,0)</f>
        <v>0</v>
      </c>
      <c r="M234" s="32">
        <f>IF(D234&gt;0,'2013-2014'!AW233,0)</f>
        <v>0</v>
      </c>
      <c r="N234" s="32">
        <f>IF(E234&gt;0,'2014-2015'!AW233,0)</f>
        <v>0</v>
      </c>
      <c r="O234" s="33">
        <f>IF('2015-2016'!F233=1,'2015-2016'!AW233,0)</f>
        <v>0</v>
      </c>
      <c r="P234" s="31">
        <f>IF(B234&gt;0,'2012-2013'!C233,0)</f>
        <v>0</v>
      </c>
      <c r="Q234" s="32">
        <f>IF(C234&gt;0,'2012-2013'!AX233,0)</f>
        <v>0</v>
      </c>
      <c r="R234" s="32">
        <f>IF(D234&gt;0,'2013-2014'!AX233,0)</f>
        <v>0</v>
      </c>
      <c r="S234" s="32">
        <f>IF(E234&gt;0,'2014-2015'!AX233,0)</f>
        <v>0</v>
      </c>
      <c r="T234" s="33">
        <f>IF('2015-2016'!F233=1,'2015-2016'!AX233,0)</f>
        <v>0</v>
      </c>
    </row>
    <row r="235" spans="1:20" x14ac:dyDescent="0.25">
      <c r="A235" s="16">
        <f>Levels!B235</f>
        <v>0</v>
      </c>
      <c r="B235" s="34">
        <f>Levels!D235</f>
        <v>0</v>
      </c>
      <c r="C235" s="23">
        <f>Levels!E235</f>
        <v>0</v>
      </c>
      <c r="D235" s="23">
        <f>Levels!F235</f>
        <v>0</v>
      </c>
      <c r="E235" s="42">
        <f>Levels!G235</f>
        <v>0</v>
      </c>
      <c r="F235" s="36">
        <f>IFERROR(Levels!AC235,0)</f>
        <v>0</v>
      </c>
      <c r="G235" s="36">
        <f>IFERROR(Levels!AD235,0)</f>
        <v>0</v>
      </c>
      <c r="H235" s="36">
        <f>IFERROR(Levels!AE235,0)</f>
        <v>0</v>
      </c>
      <c r="I235" s="36">
        <f>IFERROR(Levels!AF235,0)</f>
        <v>0</v>
      </c>
      <c r="J235" s="36">
        <f>IFERROR(Levels!AG235,0)</f>
        <v>0</v>
      </c>
      <c r="K235" s="31">
        <f>IF(B235&gt;0,'2012-2013'!C234,0)</f>
        <v>0</v>
      </c>
      <c r="L235" s="32">
        <f>IF(C235&gt;0,'2012-2013'!AW234,0)</f>
        <v>0</v>
      </c>
      <c r="M235" s="32">
        <f>IF(D235&gt;0,'2013-2014'!AW234,0)</f>
        <v>0</v>
      </c>
      <c r="N235" s="32">
        <f>IF(E235&gt;0,'2014-2015'!AW234,0)</f>
        <v>0</v>
      </c>
      <c r="O235" s="33">
        <f>IF('2015-2016'!F234=1,'2015-2016'!AW234,0)</f>
        <v>0</v>
      </c>
      <c r="P235" s="31">
        <f>IF(B235&gt;0,'2012-2013'!C234,0)</f>
        <v>0</v>
      </c>
      <c r="Q235" s="32">
        <f>IF(C235&gt;0,'2012-2013'!AX234,0)</f>
        <v>0</v>
      </c>
      <c r="R235" s="32">
        <f>IF(D235&gt;0,'2013-2014'!AX234,0)</f>
        <v>0</v>
      </c>
      <c r="S235" s="32">
        <f>IF(E235&gt;0,'2014-2015'!AX234,0)</f>
        <v>0</v>
      </c>
      <c r="T235" s="33">
        <f>IF('2015-2016'!F234=1,'2015-2016'!AX234,0)</f>
        <v>0</v>
      </c>
    </row>
    <row r="236" spans="1:20" x14ac:dyDescent="0.25">
      <c r="A236" s="16">
        <f>Levels!B236</f>
        <v>0</v>
      </c>
      <c r="B236" s="34">
        <f>Levels!D236</f>
        <v>0</v>
      </c>
      <c r="C236" s="23">
        <f>Levels!E236</f>
        <v>0</v>
      </c>
      <c r="D236" s="23">
        <f>Levels!F236</f>
        <v>0</v>
      </c>
      <c r="E236" s="42">
        <f>Levels!G236</f>
        <v>0</v>
      </c>
      <c r="F236" s="36">
        <f>IFERROR(Levels!AC236,0)</f>
        <v>0</v>
      </c>
      <c r="G236" s="36">
        <f>IFERROR(Levels!AD236,0)</f>
        <v>0</v>
      </c>
      <c r="H236" s="36">
        <f>IFERROR(Levels!AE236,0)</f>
        <v>0</v>
      </c>
      <c r="I236" s="36">
        <f>IFERROR(Levels!AF236,0)</f>
        <v>0</v>
      </c>
      <c r="J236" s="36">
        <f>IFERROR(Levels!AG236,0)</f>
        <v>0</v>
      </c>
      <c r="K236" s="31">
        <f>IF(B236&gt;0,'2012-2013'!C235,0)</f>
        <v>0</v>
      </c>
      <c r="L236" s="32">
        <f>IF(C236&gt;0,'2012-2013'!AW235,0)</f>
        <v>0</v>
      </c>
      <c r="M236" s="32">
        <f>IF(D236&gt;0,'2013-2014'!AW235,0)</f>
        <v>0</v>
      </c>
      <c r="N236" s="32">
        <f>IF(E236&gt;0,'2014-2015'!AW235,0)</f>
        <v>0</v>
      </c>
      <c r="O236" s="33">
        <f>IF('2015-2016'!F235=1,'2015-2016'!AW235,0)</f>
        <v>0</v>
      </c>
      <c r="P236" s="31">
        <f>IF(B236&gt;0,'2012-2013'!C235,0)</f>
        <v>0</v>
      </c>
      <c r="Q236" s="32">
        <f>IF(C236&gt;0,'2012-2013'!AX235,0)</f>
        <v>0</v>
      </c>
      <c r="R236" s="32">
        <f>IF(D236&gt;0,'2013-2014'!AX235,0)</f>
        <v>0</v>
      </c>
      <c r="S236" s="32">
        <f>IF(E236&gt;0,'2014-2015'!AX235,0)</f>
        <v>0</v>
      </c>
      <c r="T236" s="33">
        <f>IF('2015-2016'!F235=1,'2015-2016'!AX235,0)</f>
        <v>0</v>
      </c>
    </row>
    <row r="237" spans="1:20" x14ac:dyDescent="0.25">
      <c r="A237" s="16">
        <f>Levels!B237</f>
        <v>0</v>
      </c>
      <c r="B237" s="34">
        <f>Levels!D237</f>
        <v>0</v>
      </c>
      <c r="C237" s="23">
        <f>Levels!E237</f>
        <v>0</v>
      </c>
      <c r="D237" s="23">
        <f>Levels!F237</f>
        <v>0</v>
      </c>
      <c r="E237" s="42">
        <f>Levels!G237</f>
        <v>0</v>
      </c>
      <c r="F237" s="36">
        <f>IFERROR(Levels!AC237,0)</f>
        <v>0</v>
      </c>
      <c r="G237" s="36">
        <f>IFERROR(Levels!AD237,0)</f>
        <v>0</v>
      </c>
      <c r="H237" s="36">
        <f>IFERROR(Levels!AE237,0)</f>
        <v>0</v>
      </c>
      <c r="I237" s="36">
        <f>IFERROR(Levels!AF237,0)</f>
        <v>0</v>
      </c>
      <c r="J237" s="36">
        <f>IFERROR(Levels!AG237,0)</f>
        <v>0</v>
      </c>
      <c r="K237" s="31">
        <f>IF(B237&gt;0,'2012-2013'!C236,0)</f>
        <v>0</v>
      </c>
      <c r="L237" s="32">
        <f>IF(C237&gt;0,'2012-2013'!AW236,0)</f>
        <v>0</v>
      </c>
      <c r="M237" s="32">
        <f>IF(D237&gt;0,'2013-2014'!AW236,0)</f>
        <v>0</v>
      </c>
      <c r="N237" s="32">
        <f>IF(E237&gt;0,'2014-2015'!AW236,0)</f>
        <v>0</v>
      </c>
      <c r="O237" s="33">
        <f>IF('2015-2016'!F236=1,'2015-2016'!AW236,0)</f>
        <v>0</v>
      </c>
      <c r="P237" s="31">
        <f>IF(B237&gt;0,'2012-2013'!C236,0)</f>
        <v>0</v>
      </c>
      <c r="Q237" s="32">
        <f>IF(C237&gt;0,'2012-2013'!AX236,0)</f>
        <v>0</v>
      </c>
      <c r="R237" s="32">
        <f>IF(D237&gt;0,'2013-2014'!AX236,0)</f>
        <v>0</v>
      </c>
      <c r="S237" s="32">
        <f>IF(E237&gt;0,'2014-2015'!AX236,0)</f>
        <v>0</v>
      </c>
      <c r="T237" s="33">
        <f>IF('2015-2016'!F236=1,'2015-2016'!AX236,0)</f>
        <v>0</v>
      </c>
    </row>
    <row r="238" spans="1:20" x14ac:dyDescent="0.25">
      <c r="A238" s="16">
        <f>Levels!B238</f>
        <v>0</v>
      </c>
      <c r="B238" s="34">
        <f>Levels!D238</f>
        <v>0</v>
      </c>
      <c r="C238" s="23">
        <f>Levels!E238</f>
        <v>0</v>
      </c>
      <c r="D238" s="23">
        <f>Levels!F238</f>
        <v>0</v>
      </c>
      <c r="E238" s="42">
        <f>Levels!G238</f>
        <v>0</v>
      </c>
      <c r="F238" s="36">
        <f>IFERROR(Levels!AC238,0)</f>
        <v>0</v>
      </c>
      <c r="G238" s="36">
        <f>IFERROR(Levels!AD238,0)</f>
        <v>0</v>
      </c>
      <c r="H238" s="36">
        <f>IFERROR(Levels!AE238,0)</f>
        <v>0</v>
      </c>
      <c r="I238" s="36">
        <f>IFERROR(Levels!AF238,0)</f>
        <v>0</v>
      </c>
      <c r="J238" s="36">
        <f>IFERROR(Levels!AG238,0)</f>
        <v>0</v>
      </c>
      <c r="K238" s="31">
        <f>IF(B238&gt;0,'2012-2013'!C237,0)</f>
        <v>0</v>
      </c>
      <c r="L238" s="32">
        <f>IF(C238&gt;0,'2012-2013'!AW237,0)</f>
        <v>0</v>
      </c>
      <c r="M238" s="32">
        <f>IF(D238&gt;0,'2013-2014'!AW237,0)</f>
        <v>0</v>
      </c>
      <c r="N238" s="32">
        <f>IF(E238&gt;0,'2014-2015'!AW237,0)</f>
        <v>0</v>
      </c>
      <c r="O238" s="33">
        <f>IF('2015-2016'!F237=1,'2015-2016'!AW237,0)</f>
        <v>0</v>
      </c>
      <c r="P238" s="31">
        <f>IF(B238&gt;0,'2012-2013'!C237,0)</f>
        <v>0</v>
      </c>
      <c r="Q238" s="32">
        <f>IF(C238&gt;0,'2012-2013'!AX237,0)</f>
        <v>0</v>
      </c>
      <c r="R238" s="32">
        <f>IF(D238&gt;0,'2013-2014'!AX237,0)</f>
        <v>0</v>
      </c>
      <c r="S238" s="32">
        <f>IF(E238&gt;0,'2014-2015'!AX237,0)</f>
        <v>0</v>
      </c>
      <c r="T238" s="33">
        <f>IF('2015-2016'!F237=1,'2015-2016'!AX237,0)</f>
        <v>0</v>
      </c>
    </row>
    <row r="239" spans="1:20" x14ac:dyDescent="0.25">
      <c r="A239" s="16">
        <f>Levels!B239</f>
        <v>0</v>
      </c>
      <c r="B239" s="34">
        <f>Levels!D239</f>
        <v>0</v>
      </c>
      <c r="C239" s="23">
        <f>Levels!E239</f>
        <v>0</v>
      </c>
      <c r="D239" s="23">
        <f>Levels!F239</f>
        <v>0</v>
      </c>
      <c r="E239" s="42">
        <f>Levels!G239</f>
        <v>0</v>
      </c>
      <c r="F239" s="36">
        <f>IFERROR(Levels!AC239,0)</f>
        <v>0</v>
      </c>
      <c r="G239" s="36">
        <f>IFERROR(Levels!AD239,0)</f>
        <v>0</v>
      </c>
      <c r="H239" s="36">
        <f>IFERROR(Levels!AE239,0)</f>
        <v>0</v>
      </c>
      <c r="I239" s="36">
        <f>IFERROR(Levels!AF239,0)</f>
        <v>0</v>
      </c>
      <c r="J239" s="36">
        <f>IFERROR(Levels!AG239,0)</f>
        <v>0</v>
      </c>
      <c r="K239" s="31">
        <f>IF(B239&gt;0,'2012-2013'!C238,0)</f>
        <v>0</v>
      </c>
      <c r="L239" s="32">
        <f>IF(C239&gt;0,'2012-2013'!AW238,0)</f>
        <v>0</v>
      </c>
      <c r="M239" s="32">
        <f>IF(D239&gt;0,'2013-2014'!AW238,0)</f>
        <v>0</v>
      </c>
      <c r="N239" s="32">
        <f>IF(E239&gt;0,'2014-2015'!AW238,0)</f>
        <v>0</v>
      </c>
      <c r="O239" s="33">
        <f>IF('2015-2016'!F238=1,'2015-2016'!AW238,0)</f>
        <v>0</v>
      </c>
      <c r="P239" s="31">
        <f>IF(B239&gt;0,'2012-2013'!C238,0)</f>
        <v>0</v>
      </c>
      <c r="Q239" s="32">
        <f>IF(C239&gt;0,'2012-2013'!AX238,0)</f>
        <v>0</v>
      </c>
      <c r="R239" s="32">
        <f>IF(D239&gt;0,'2013-2014'!AX238,0)</f>
        <v>0</v>
      </c>
      <c r="S239" s="32">
        <f>IF(E239&gt;0,'2014-2015'!AX238,0)</f>
        <v>0</v>
      </c>
      <c r="T239" s="33">
        <f>IF('2015-2016'!F238=1,'2015-2016'!AX238,0)</f>
        <v>0</v>
      </c>
    </row>
    <row r="240" spans="1:20" x14ac:dyDescent="0.25">
      <c r="A240" s="16">
        <f>Levels!B240</f>
        <v>0</v>
      </c>
      <c r="B240" s="34">
        <f>Levels!D240</f>
        <v>0</v>
      </c>
      <c r="C240" s="23">
        <f>Levels!E240</f>
        <v>0</v>
      </c>
      <c r="D240" s="23">
        <f>Levels!F240</f>
        <v>0</v>
      </c>
      <c r="E240" s="42">
        <f>Levels!G240</f>
        <v>0</v>
      </c>
      <c r="F240" s="36">
        <f>IFERROR(Levels!AC240,0)</f>
        <v>0</v>
      </c>
      <c r="G240" s="36">
        <f>IFERROR(Levels!AD240,0)</f>
        <v>0</v>
      </c>
      <c r="H240" s="36">
        <f>IFERROR(Levels!AE240,0)</f>
        <v>0</v>
      </c>
      <c r="I240" s="36">
        <f>IFERROR(Levels!AF240,0)</f>
        <v>0</v>
      </c>
      <c r="J240" s="36">
        <f>IFERROR(Levels!AG240,0)</f>
        <v>0</v>
      </c>
      <c r="K240" s="31">
        <f>IF(B240&gt;0,'2012-2013'!C239,0)</f>
        <v>0</v>
      </c>
      <c r="L240" s="32">
        <f>IF(C240&gt;0,'2012-2013'!AW239,0)</f>
        <v>0</v>
      </c>
      <c r="M240" s="32">
        <f>IF(D240&gt;0,'2013-2014'!AW239,0)</f>
        <v>0</v>
      </c>
      <c r="N240" s="32">
        <f>IF(E240&gt;0,'2014-2015'!AW239,0)</f>
        <v>0</v>
      </c>
      <c r="O240" s="33">
        <f>IF('2015-2016'!F239=1,'2015-2016'!AW239,0)</f>
        <v>0</v>
      </c>
      <c r="P240" s="31">
        <f>IF(B240&gt;0,'2012-2013'!C239,0)</f>
        <v>0</v>
      </c>
      <c r="Q240" s="32">
        <f>IF(C240&gt;0,'2012-2013'!AX239,0)</f>
        <v>0</v>
      </c>
      <c r="R240" s="32">
        <f>IF(D240&gt;0,'2013-2014'!AX239,0)</f>
        <v>0</v>
      </c>
      <c r="S240" s="32">
        <f>IF(E240&gt;0,'2014-2015'!AX239,0)</f>
        <v>0</v>
      </c>
      <c r="T240" s="33">
        <f>IF('2015-2016'!F239=1,'2015-2016'!AX239,0)</f>
        <v>0</v>
      </c>
    </row>
    <row r="241" spans="1:20" x14ac:dyDescent="0.25">
      <c r="A241" s="16">
        <f>Levels!B241</f>
        <v>0</v>
      </c>
      <c r="B241" s="34">
        <f>Levels!D241</f>
        <v>0</v>
      </c>
      <c r="C241" s="23">
        <f>Levels!E241</f>
        <v>0</v>
      </c>
      <c r="D241" s="23">
        <f>Levels!F241</f>
        <v>0</v>
      </c>
      <c r="E241" s="42">
        <f>Levels!G241</f>
        <v>0</v>
      </c>
      <c r="F241" s="36">
        <f>IFERROR(Levels!AC241,0)</f>
        <v>0</v>
      </c>
      <c r="G241" s="36">
        <f>IFERROR(Levels!AD241,0)</f>
        <v>0</v>
      </c>
      <c r="H241" s="36">
        <f>IFERROR(Levels!AE241,0)</f>
        <v>0</v>
      </c>
      <c r="I241" s="36">
        <f>IFERROR(Levels!AF241,0)</f>
        <v>0</v>
      </c>
      <c r="J241" s="36">
        <f>IFERROR(Levels!AG241,0)</f>
        <v>0</v>
      </c>
      <c r="K241" s="31">
        <f>IF(B241&gt;0,'2012-2013'!C240,0)</f>
        <v>0</v>
      </c>
      <c r="L241" s="32">
        <f>IF(C241&gt;0,'2012-2013'!AW240,0)</f>
        <v>0</v>
      </c>
      <c r="M241" s="32">
        <f>IF(D241&gt;0,'2013-2014'!AW240,0)</f>
        <v>0</v>
      </c>
      <c r="N241" s="32">
        <f>IF(E241&gt;0,'2014-2015'!AW240,0)</f>
        <v>0</v>
      </c>
      <c r="O241" s="33">
        <f>IF('2015-2016'!F240=1,'2015-2016'!AW240,0)</f>
        <v>0</v>
      </c>
      <c r="P241" s="31">
        <f>IF(B241&gt;0,'2012-2013'!C240,0)</f>
        <v>0</v>
      </c>
      <c r="Q241" s="32">
        <f>IF(C241&gt;0,'2012-2013'!AX240,0)</f>
        <v>0</v>
      </c>
      <c r="R241" s="32">
        <f>IF(D241&gt;0,'2013-2014'!AX240,0)</f>
        <v>0</v>
      </c>
      <c r="S241" s="32">
        <f>IF(E241&gt;0,'2014-2015'!AX240,0)</f>
        <v>0</v>
      </c>
      <c r="T241" s="33">
        <f>IF('2015-2016'!F240=1,'2015-2016'!AX240,0)</f>
        <v>0</v>
      </c>
    </row>
    <row r="242" spans="1:20" x14ac:dyDescent="0.25">
      <c r="A242" s="16">
        <f>Levels!B242</f>
        <v>0</v>
      </c>
      <c r="B242" s="34">
        <f>Levels!D242</f>
        <v>0</v>
      </c>
      <c r="C242" s="23">
        <f>Levels!E242</f>
        <v>0</v>
      </c>
      <c r="D242" s="23">
        <f>Levels!F242</f>
        <v>0</v>
      </c>
      <c r="E242" s="42">
        <f>Levels!G242</f>
        <v>0</v>
      </c>
      <c r="F242" s="36">
        <f>IFERROR(Levels!AC242,0)</f>
        <v>0</v>
      </c>
      <c r="G242" s="36">
        <f>IFERROR(Levels!AD242,0)</f>
        <v>0</v>
      </c>
      <c r="H242" s="36">
        <f>IFERROR(Levels!AE242,0)</f>
        <v>0</v>
      </c>
      <c r="I242" s="36">
        <f>IFERROR(Levels!AF242,0)</f>
        <v>0</v>
      </c>
      <c r="J242" s="36">
        <f>IFERROR(Levels!AG242,0)</f>
        <v>0</v>
      </c>
      <c r="K242" s="31">
        <f>IF(B242&gt;0,'2012-2013'!C241,0)</f>
        <v>0</v>
      </c>
      <c r="L242" s="32">
        <f>IF(C242&gt;0,'2012-2013'!AW241,0)</f>
        <v>0</v>
      </c>
      <c r="M242" s="32">
        <f>IF(D242&gt;0,'2013-2014'!AW241,0)</f>
        <v>0</v>
      </c>
      <c r="N242" s="32">
        <f>IF(E242&gt;0,'2014-2015'!AW241,0)</f>
        <v>0</v>
      </c>
      <c r="O242" s="33">
        <f>IF('2015-2016'!F241=1,'2015-2016'!AW241,0)</f>
        <v>0</v>
      </c>
      <c r="P242" s="31">
        <f>IF(B242&gt;0,'2012-2013'!C241,0)</f>
        <v>0</v>
      </c>
      <c r="Q242" s="32">
        <f>IF(C242&gt;0,'2012-2013'!AX241,0)</f>
        <v>0</v>
      </c>
      <c r="R242" s="32">
        <f>IF(D242&gt;0,'2013-2014'!AX241,0)</f>
        <v>0</v>
      </c>
      <c r="S242" s="32">
        <f>IF(E242&gt;0,'2014-2015'!AX241,0)</f>
        <v>0</v>
      </c>
      <c r="T242" s="33">
        <f>IF('2015-2016'!F241=1,'2015-2016'!AX241,0)</f>
        <v>0</v>
      </c>
    </row>
    <row r="243" spans="1:20" x14ac:dyDescent="0.25">
      <c r="A243" s="16">
        <f>Levels!B243</f>
        <v>0</v>
      </c>
      <c r="B243" s="34">
        <f>Levels!D243</f>
        <v>0</v>
      </c>
      <c r="C243" s="23">
        <f>Levels!E243</f>
        <v>0</v>
      </c>
      <c r="D243" s="23">
        <f>Levels!F243</f>
        <v>0</v>
      </c>
      <c r="E243" s="42">
        <f>Levels!G243</f>
        <v>0</v>
      </c>
      <c r="F243" s="36">
        <f>IFERROR(Levels!AC243,0)</f>
        <v>0</v>
      </c>
      <c r="G243" s="36">
        <f>IFERROR(Levels!AD243,0)</f>
        <v>0</v>
      </c>
      <c r="H243" s="36">
        <f>IFERROR(Levels!AE243,0)</f>
        <v>0</v>
      </c>
      <c r="I243" s="36">
        <f>IFERROR(Levels!AF243,0)</f>
        <v>0</v>
      </c>
      <c r="J243" s="36">
        <f>IFERROR(Levels!AG243,0)</f>
        <v>0</v>
      </c>
      <c r="K243" s="31">
        <f>IF(B243&gt;0,'2012-2013'!C242,0)</f>
        <v>0</v>
      </c>
      <c r="L243" s="32">
        <f>IF(C243&gt;0,'2012-2013'!AW242,0)</f>
        <v>0</v>
      </c>
      <c r="M243" s="32">
        <f>IF(D243&gt;0,'2013-2014'!AW242,0)</f>
        <v>0</v>
      </c>
      <c r="N243" s="32">
        <f>IF(E243&gt;0,'2014-2015'!AW242,0)</f>
        <v>0</v>
      </c>
      <c r="O243" s="33">
        <f>IF('2015-2016'!F242=1,'2015-2016'!AW242,0)</f>
        <v>0</v>
      </c>
      <c r="P243" s="31">
        <f>IF(B243&gt;0,'2012-2013'!C242,0)</f>
        <v>0</v>
      </c>
      <c r="Q243" s="32">
        <f>IF(C243&gt;0,'2012-2013'!AX242,0)</f>
        <v>0</v>
      </c>
      <c r="R243" s="32">
        <f>IF(D243&gt;0,'2013-2014'!AX242,0)</f>
        <v>0</v>
      </c>
      <c r="S243" s="32">
        <f>IF(E243&gt;0,'2014-2015'!AX242,0)</f>
        <v>0</v>
      </c>
      <c r="T243" s="33">
        <f>IF('2015-2016'!F242=1,'2015-2016'!AX242,0)</f>
        <v>0</v>
      </c>
    </row>
    <row r="244" spans="1:20" x14ac:dyDescent="0.25">
      <c r="A244" s="16">
        <f>Levels!B244</f>
        <v>0</v>
      </c>
      <c r="B244" s="34">
        <f>Levels!D244</f>
        <v>0</v>
      </c>
      <c r="C244" s="23">
        <f>Levels!E244</f>
        <v>0</v>
      </c>
      <c r="D244" s="23">
        <f>Levels!F244</f>
        <v>0</v>
      </c>
      <c r="E244" s="42">
        <f>Levels!G244</f>
        <v>0</v>
      </c>
      <c r="F244" s="36">
        <f>IFERROR(Levels!AC244,0)</f>
        <v>0</v>
      </c>
      <c r="G244" s="36">
        <f>IFERROR(Levels!AD244,0)</f>
        <v>0</v>
      </c>
      <c r="H244" s="36">
        <f>IFERROR(Levels!AE244,0)</f>
        <v>0</v>
      </c>
      <c r="I244" s="36">
        <f>IFERROR(Levels!AF244,0)</f>
        <v>0</v>
      </c>
      <c r="J244" s="36">
        <f>IFERROR(Levels!AG244,0)</f>
        <v>0</v>
      </c>
      <c r="K244" s="31">
        <f>IF(B244&gt;0,'2012-2013'!C243,0)</f>
        <v>0</v>
      </c>
      <c r="L244" s="32">
        <f>IF(C244&gt;0,'2012-2013'!AW243,0)</f>
        <v>0</v>
      </c>
      <c r="M244" s="32">
        <f>IF(D244&gt;0,'2013-2014'!AW243,0)</f>
        <v>0</v>
      </c>
      <c r="N244" s="32">
        <f>IF(E244&gt;0,'2014-2015'!AW243,0)</f>
        <v>0</v>
      </c>
      <c r="O244" s="33">
        <f>IF('2015-2016'!F243=1,'2015-2016'!AW243,0)</f>
        <v>0</v>
      </c>
      <c r="P244" s="31">
        <f>IF(B244&gt;0,'2012-2013'!C243,0)</f>
        <v>0</v>
      </c>
      <c r="Q244" s="32">
        <f>IF(C244&gt;0,'2012-2013'!AX243,0)</f>
        <v>0</v>
      </c>
      <c r="R244" s="32">
        <f>IF(D244&gt;0,'2013-2014'!AX243,0)</f>
        <v>0</v>
      </c>
      <c r="S244" s="32">
        <f>IF(E244&gt;0,'2014-2015'!AX243,0)</f>
        <v>0</v>
      </c>
      <c r="T244" s="33">
        <f>IF('2015-2016'!F243=1,'2015-2016'!AX243,0)</f>
        <v>0</v>
      </c>
    </row>
    <row r="245" spans="1:20" x14ac:dyDescent="0.25">
      <c r="A245" s="16">
        <f>Levels!B245</f>
        <v>0</v>
      </c>
      <c r="B245" s="34">
        <f>Levels!D245</f>
        <v>0</v>
      </c>
      <c r="C245" s="23">
        <f>Levels!E245</f>
        <v>0</v>
      </c>
      <c r="D245" s="23">
        <f>Levels!F245</f>
        <v>0</v>
      </c>
      <c r="E245" s="42">
        <f>Levels!G245</f>
        <v>0</v>
      </c>
      <c r="F245" s="36">
        <f>IFERROR(Levels!AC245,0)</f>
        <v>0</v>
      </c>
      <c r="G245" s="36">
        <f>IFERROR(Levels!AD245,0)</f>
        <v>0</v>
      </c>
      <c r="H245" s="36">
        <f>IFERROR(Levels!AE245,0)</f>
        <v>0</v>
      </c>
      <c r="I245" s="36">
        <f>IFERROR(Levels!AF245,0)</f>
        <v>0</v>
      </c>
      <c r="J245" s="36">
        <f>IFERROR(Levels!AG245,0)</f>
        <v>0</v>
      </c>
      <c r="K245" s="31">
        <f>IF(B245&gt;0,'2012-2013'!C244,0)</f>
        <v>0</v>
      </c>
      <c r="L245" s="32">
        <f>IF(C245&gt;0,'2012-2013'!AW244,0)</f>
        <v>0</v>
      </c>
      <c r="M245" s="32">
        <f>IF(D245&gt;0,'2013-2014'!AW244,0)</f>
        <v>0</v>
      </c>
      <c r="N245" s="32">
        <f>IF(E245&gt;0,'2014-2015'!AW244,0)</f>
        <v>0</v>
      </c>
      <c r="O245" s="33">
        <f>IF('2015-2016'!F244=1,'2015-2016'!AW244,0)</f>
        <v>0</v>
      </c>
      <c r="P245" s="31">
        <f>IF(B245&gt;0,'2012-2013'!C244,0)</f>
        <v>0</v>
      </c>
      <c r="Q245" s="32">
        <f>IF(C245&gt;0,'2012-2013'!AX244,0)</f>
        <v>0</v>
      </c>
      <c r="R245" s="32">
        <f>IF(D245&gt;0,'2013-2014'!AX244,0)</f>
        <v>0</v>
      </c>
      <c r="S245" s="32">
        <f>IF(E245&gt;0,'2014-2015'!AX244,0)</f>
        <v>0</v>
      </c>
      <c r="T245" s="33">
        <f>IF('2015-2016'!F244=1,'2015-2016'!AX244,0)</f>
        <v>0</v>
      </c>
    </row>
    <row r="246" spans="1:20" x14ac:dyDescent="0.25">
      <c r="A246" s="16">
        <f>Levels!B246</f>
        <v>0</v>
      </c>
      <c r="B246" s="34">
        <f>Levels!D246</f>
        <v>0</v>
      </c>
      <c r="C246" s="23">
        <f>Levels!E246</f>
        <v>0</v>
      </c>
      <c r="D246" s="23">
        <f>Levels!F246</f>
        <v>0</v>
      </c>
      <c r="E246" s="42">
        <f>Levels!G246</f>
        <v>0</v>
      </c>
      <c r="F246" s="36">
        <f>IFERROR(Levels!AC246,0)</f>
        <v>0</v>
      </c>
      <c r="G246" s="36">
        <f>IFERROR(Levels!AD246,0)</f>
        <v>0</v>
      </c>
      <c r="H246" s="36">
        <f>IFERROR(Levels!AE246,0)</f>
        <v>0</v>
      </c>
      <c r="I246" s="36">
        <f>IFERROR(Levels!AF246,0)</f>
        <v>0</v>
      </c>
      <c r="J246" s="36">
        <f>IFERROR(Levels!AG246,0)</f>
        <v>0</v>
      </c>
      <c r="K246" s="31">
        <f>IF(B246&gt;0,'2012-2013'!C245,0)</f>
        <v>0</v>
      </c>
      <c r="L246" s="32">
        <f>IF(C246&gt;0,'2012-2013'!AW245,0)</f>
        <v>0</v>
      </c>
      <c r="M246" s="32">
        <f>IF(D246&gt;0,'2013-2014'!AW245,0)</f>
        <v>0</v>
      </c>
      <c r="N246" s="32">
        <f>IF(E246&gt;0,'2014-2015'!AW245,0)</f>
        <v>0</v>
      </c>
      <c r="O246" s="33">
        <f>IF('2015-2016'!F245=1,'2015-2016'!AW245,0)</f>
        <v>0</v>
      </c>
      <c r="P246" s="31">
        <f>IF(B246&gt;0,'2012-2013'!C245,0)</f>
        <v>0</v>
      </c>
      <c r="Q246" s="32">
        <f>IF(C246&gt;0,'2012-2013'!AX245,0)</f>
        <v>0</v>
      </c>
      <c r="R246" s="32">
        <f>IF(D246&gt;0,'2013-2014'!AX245,0)</f>
        <v>0</v>
      </c>
      <c r="S246" s="32">
        <f>IF(E246&gt;0,'2014-2015'!AX245,0)</f>
        <v>0</v>
      </c>
      <c r="T246" s="33">
        <f>IF('2015-2016'!F245=1,'2015-2016'!AX245,0)</f>
        <v>0</v>
      </c>
    </row>
    <row r="247" spans="1:20" x14ac:dyDescent="0.25">
      <c r="A247" s="16">
        <f>Levels!B247</f>
        <v>0</v>
      </c>
      <c r="B247" s="34">
        <f>Levels!D247</f>
        <v>0</v>
      </c>
      <c r="C247" s="23">
        <f>Levels!E247</f>
        <v>0</v>
      </c>
      <c r="D247" s="23">
        <f>Levels!F247</f>
        <v>0</v>
      </c>
      <c r="E247" s="42">
        <f>Levels!G247</f>
        <v>0</v>
      </c>
      <c r="F247" s="36">
        <f>IFERROR(Levels!AC247,0)</f>
        <v>0</v>
      </c>
      <c r="G247" s="36">
        <f>IFERROR(Levels!AD247,0)</f>
        <v>0</v>
      </c>
      <c r="H247" s="36">
        <f>IFERROR(Levels!AE247,0)</f>
        <v>0</v>
      </c>
      <c r="I247" s="36">
        <f>IFERROR(Levels!AF247,0)</f>
        <v>0</v>
      </c>
      <c r="J247" s="36">
        <f>IFERROR(Levels!AG247,0)</f>
        <v>0</v>
      </c>
      <c r="K247" s="31">
        <f>IF(B247&gt;0,'2012-2013'!C246,0)</f>
        <v>0</v>
      </c>
      <c r="L247" s="32">
        <f>IF(C247&gt;0,'2012-2013'!AW246,0)</f>
        <v>0</v>
      </c>
      <c r="M247" s="32">
        <f>IF(D247&gt;0,'2013-2014'!AW246,0)</f>
        <v>0</v>
      </c>
      <c r="N247" s="32">
        <f>IF(E247&gt;0,'2014-2015'!AW246,0)</f>
        <v>0</v>
      </c>
      <c r="O247" s="33">
        <f>IF('2015-2016'!F246=1,'2015-2016'!AW246,0)</f>
        <v>0</v>
      </c>
      <c r="P247" s="31">
        <f>IF(B247&gt;0,'2012-2013'!C246,0)</f>
        <v>0</v>
      </c>
      <c r="Q247" s="32">
        <f>IF(C247&gt;0,'2012-2013'!AX246,0)</f>
        <v>0</v>
      </c>
      <c r="R247" s="32">
        <f>IF(D247&gt;0,'2013-2014'!AX246,0)</f>
        <v>0</v>
      </c>
      <c r="S247" s="32">
        <f>IF(E247&gt;0,'2014-2015'!AX246,0)</f>
        <v>0</v>
      </c>
      <c r="T247" s="33">
        <f>IF('2015-2016'!F246=1,'2015-2016'!AX246,0)</f>
        <v>0</v>
      </c>
    </row>
    <row r="248" spans="1:20" x14ac:dyDescent="0.25">
      <c r="A248" s="16">
        <f>Levels!B248</f>
        <v>0</v>
      </c>
      <c r="B248" s="34">
        <f>Levels!D248</f>
        <v>0</v>
      </c>
      <c r="C248" s="23">
        <f>Levels!E248</f>
        <v>0</v>
      </c>
      <c r="D248" s="23">
        <f>Levels!F248</f>
        <v>0</v>
      </c>
      <c r="E248" s="42">
        <f>Levels!G248</f>
        <v>0</v>
      </c>
      <c r="F248" s="36">
        <f>IFERROR(Levels!AC248,0)</f>
        <v>0</v>
      </c>
      <c r="G248" s="36">
        <f>IFERROR(Levels!AD248,0)</f>
        <v>0</v>
      </c>
      <c r="H248" s="36">
        <f>IFERROR(Levels!AE248,0)</f>
        <v>0</v>
      </c>
      <c r="I248" s="36">
        <f>IFERROR(Levels!AF248,0)</f>
        <v>0</v>
      </c>
      <c r="J248" s="36">
        <f>IFERROR(Levels!AG248,0)</f>
        <v>0</v>
      </c>
      <c r="K248" s="31">
        <f>IF(B248&gt;0,'2012-2013'!C247,0)</f>
        <v>0</v>
      </c>
      <c r="L248" s="32">
        <f>IF(C248&gt;0,'2012-2013'!AW247,0)</f>
        <v>0</v>
      </c>
      <c r="M248" s="32">
        <f>IF(D248&gt;0,'2013-2014'!AW247,0)</f>
        <v>0</v>
      </c>
      <c r="N248" s="32">
        <f>IF(E248&gt;0,'2014-2015'!AW247,0)</f>
        <v>0</v>
      </c>
      <c r="O248" s="33">
        <f>IF('2015-2016'!F247=1,'2015-2016'!AW247,0)</f>
        <v>0</v>
      </c>
      <c r="P248" s="31">
        <f>IF(B248&gt;0,'2012-2013'!C247,0)</f>
        <v>0</v>
      </c>
      <c r="Q248" s="32">
        <f>IF(C248&gt;0,'2012-2013'!AX247,0)</f>
        <v>0</v>
      </c>
      <c r="R248" s="32">
        <f>IF(D248&gt;0,'2013-2014'!AX247,0)</f>
        <v>0</v>
      </c>
      <c r="S248" s="32">
        <f>IF(E248&gt;0,'2014-2015'!AX247,0)</f>
        <v>0</v>
      </c>
      <c r="T248" s="33">
        <f>IF('2015-2016'!F247=1,'2015-2016'!AX247,0)</f>
        <v>0</v>
      </c>
    </row>
    <row r="249" spans="1:20" x14ac:dyDescent="0.25">
      <c r="A249" s="16">
        <f>Levels!B249</f>
        <v>0</v>
      </c>
      <c r="B249" s="34">
        <f>Levels!D249</f>
        <v>0</v>
      </c>
      <c r="C249" s="23">
        <f>Levels!E249</f>
        <v>0</v>
      </c>
      <c r="D249" s="23">
        <f>Levels!F249</f>
        <v>0</v>
      </c>
      <c r="E249" s="42">
        <f>Levels!G249</f>
        <v>0</v>
      </c>
      <c r="F249" s="36">
        <f>IFERROR(Levels!AC249,0)</f>
        <v>0</v>
      </c>
      <c r="G249" s="36">
        <f>IFERROR(Levels!AD249,0)</f>
        <v>0</v>
      </c>
      <c r="H249" s="36">
        <f>IFERROR(Levels!AE249,0)</f>
        <v>0</v>
      </c>
      <c r="I249" s="36">
        <f>IFERROR(Levels!AF249,0)</f>
        <v>0</v>
      </c>
      <c r="J249" s="36">
        <f>IFERROR(Levels!AG249,0)</f>
        <v>0</v>
      </c>
      <c r="K249" s="31">
        <f>IF(B249&gt;0,'2012-2013'!C248,0)</f>
        <v>0</v>
      </c>
      <c r="L249" s="32">
        <f>IF(C249&gt;0,'2012-2013'!AW248,0)</f>
        <v>0</v>
      </c>
      <c r="M249" s="32">
        <f>IF(D249&gt;0,'2013-2014'!AW248,0)</f>
        <v>0</v>
      </c>
      <c r="N249" s="32">
        <f>IF(E249&gt;0,'2014-2015'!AW248,0)</f>
        <v>0</v>
      </c>
      <c r="O249" s="33">
        <f>IF('2015-2016'!F248=1,'2015-2016'!AW248,0)</f>
        <v>0</v>
      </c>
      <c r="P249" s="31">
        <f>IF(B249&gt;0,'2012-2013'!C248,0)</f>
        <v>0</v>
      </c>
      <c r="Q249" s="32">
        <f>IF(C249&gt;0,'2012-2013'!AX248,0)</f>
        <v>0</v>
      </c>
      <c r="R249" s="32">
        <f>IF(D249&gt;0,'2013-2014'!AX248,0)</f>
        <v>0</v>
      </c>
      <c r="S249" s="32">
        <f>IF(E249&gt;0,'2014-2015'!AX248,0)</f>
        <v>0</v>
      </c>
      <c r="T249" s="33">
        <f>IF('2015-2016'!F248=1,'2015-2016'!AX248,0)</f>
        <v>0</v>
      </c>
    </row>
    <row r="250" spans="1:20" x14ac:dyDescent="0.25">
      <c r="A250" s="16">
        <f>Levels!B250</f>
        <v>0</v>
      </c>
      <c r="B250" s="34">
        <f>Levels!D250</f>
        <v>0</v>
      </c>
      <c r="C250" s="23">
        <f>Levels!E250</f>
        <v>0</v>
      </c>
      <c r="D250" s="23">
        <f>Levels!F250</f>
        <v>0</v>
      </c>
      <c r="E250" s="42">
        <f>Levels!G250</f>
        <v>0</v>
      </c>
      <c r="F250" s="36">
        <f>IFERROR(Levels!AC250,0)</f>
        <v>0</v>
      </c>
      <c r="G250" s="36">
        <f>IFERROR(Levels!AD250,0)</f>
        <v>0</v>
      </c>
      <c r="H250" s="36">
        <f>IFERROR(Levels!AE250,0)</f>
        <v>0</v>
      </c>
      <c r="I250" s="36">
        <f>IFERROR(Levels!AF250,0)</f>
        <v>0</v>
      </c>
      <c r="J250" s="36">
        <f>IFERROR(Levels!AG250,0)</f>
        <v>0</v>
      </c>
      <c r="K250" s="31">
        <f>IF(B250&gt;0,'2012-2013'!C249,0)</f>
        <v>0</v>
      </c>
      <c r="L250" s="32">
        <f>IF(C250&gt;0,'2012-2013'!AW249,0)</f>
        <v>0</v>
      </c>
      <c r="M250" s="32">
        <f>IF(D250&gt;0,'2013-2014'!AW249,0)</f>
        <v>0</v>
      </c>
      <c r="N250" s="32">
        <f>IF(E250&gt;0,'2014-2015'!AW249,0)</f>
        <v>0</v>
      </c>
      <c r="O250" s="33">
        <f>IF('2015-2016'!F249=1,'2015-2016'!AW249,0)</f>
        <v>0</v>
      </c>
      <c r="P250" s="31">
        <f>IF(B250&gt;0,'2012-2013'!C249,0)</f>
        <v>0</v>
      </c>
      <c r="Q250" s="32">
        <f>IF(C250&gt;0,'2012-2013'!AX249,0)</f>
        <v>0</v>
      </c>
      <c r="R250" s="32">
        <f>IF(D250&gt;0,'2013-2014'!AX249,0)</f>
        <v>0</v>
      </c>
      <c r="S250" s="32">
        <f>IF(E250&gt;0,'2014-2015'!AX249,0)</f>
        <v>0</v>
      </c>
      <c r="T250" s="33">
        <f>IF('2015-2016'!F249=1,'2015-2016'!AX249,0)</f>
        <v>0</v>
      </c>
    </row>
    <row r="251" spans="1:20" x14ac:dyDescent="0.25">
      <c r="A251" s="16">
        <f>Levels!B251</f>
        <v>0</v>
      </c>
      <c r="B251" s="34">
        <f>Levels!D251</f>
        <v>0</v>
      </c>
      <c r="C251" s="23">
        <f>Levels!E251</f>
        <v>0</v>
      </c>
      <c r="D251" s="23">
        <f>Levels!F251</f>
        <v>0</v>
      </c>
      <c r="E251" s="42">
        <f>Levels!G251</f>
        <v>0</v>
      </c>
      <c r="F251" s="36">
        <f>IFERROR(Levels!AC251,0)</f>
        <v>0</v>
      </c>
      <c r="G251" s="36">
        <f>IFERROR(Levels!AD251,0)</f>
        <v>0</v>
      </c>
      <c r="H251" s="36">
        <f>IFERROR(Levels!AE251,0)</f>
        <v>0</v>
      </c>
      <c r="I251" s="36">
        <f>IFERROR(Levels!AF251,0)</f>
        <v>0</v>
      </c>
      <c r="J251" s="36">
        <f>IFERROR(Levels!AG251,0)</f>
        <v>0</v>
      </c>
      <c r="K251" s="31">
        <f>IF(B251&gt;0,'2012-2013'!C250,0)</f>
        <v>0</v>
      </c>
      <c r="L251" s="32">
        <f>IF(C251&gt;0,'2012-2013'!AW250,0)</f>
        <v>0</v>
      </c>
      <c r="M251" s="32">
        <f>IF(D251&gt;0,'2013-2014'!AW250,0)</f>
        <v>0</v>
      </c>
      <c r="N251" s="32">
        <f>IF(E251&gt;0,'2014-2015'!AW250,0)</f>
        <v>0</v>
      </c>
      <c r="O251" s="33">
        <f>IF('2015-2016'!F250=1,'2015-2016'!AW250,0)</f>
        <v>0</v>
      </c>
      <c r="P251" s="31">
        <f>IF(B251&gt;0,'2012-2013'!C250,0)</f>
        <v>0</v>
      </c>
      <c r="Q251" s="32">
        <f>IF(C251&gt;0,'2012-2013'!AX250,0)</f>
        <v>0</v>
      </c>
      <c r="R251" s="32">
        <f>IF(D251&gt;0,'2013-2014'!AX250,0)</f>
        <v>0</v>
      </c>
      <c r="S251" s="32">
        <f>IF(E251&gt;0,'2014-2015'!AX250,0)</f>
        <v>0</v>
      </c>
      <c r="T251" s="33">
        <f>IF('2015-2016'!F250=1,'2015-2016'!AX250,0)</f>
        <v>0</v>
      </c>
    </row>
    <row r="252" spans="1:20" x14ac:dyDescent="0.25">
      <c r="A252" s="16">
        <f>Levels!B252</f>
        <v>0</v>
      </c>
      <c r="B252" s="34">
        <f>Levels!D252</f>
        <v>0</v>
      </c>
      <c r="C252" s="23">
        <f>Levels!E252</f>
        <v>0</v>
      </c>
      <c r="D252" s="23">
        <f>Levels!F252</f>
        <v>0</v>
      </c>
      <c r="E252" s="42">
        <f>Levels!G252</f>
        <v>0</v>
      </c>
      <c r="F252" s="36">
        <f>IFERROR(Levels!AC252,0)</f>
        <v>0</v>
      </c>
      <c r="G252" s="36">
        <f>IFERROR(Levels!AD252,0)</f>
        <v>0</v>
      </c>
      <c r="H252" s="36">
        <f>IFERROR(Levels!AE252,0)</f>
        <v>0</v>
      </c>
      <c r="I252" s="36">
        <f>IFERROR(Levels!AF252,0)</f>
        <v>0</v>
      </c>
      <c r="J252" s="36">
        <f>IFERROR(Levels!AG252,0)</f>
        <v>0</v>
      </c>
      <c r="K252" s="31">
        <f>IF(B252&gt;0,'2012-2013'!C251,0)</f>
        <v>0</v>
      </c>
      <c r="L252" s="32">
        <f>IF(C252&gt;0,'2012-2013'!AW251,0)</f>
        <v>0</v>
      </c>
      <c r="M252" s="32">
        <f>IF(D252&gt;0,'2013-2014'!AW251,0)</f>
        <v>0</v>
      </c>
      <c r="N252" s="32">
        <f>IF(E252&gt;0,'2014-2015'!AW251,0)</f>
        <v>0</v>
      </c>
      <c r="O252" s="33">
        <f>IF('2015-2016'!F251=1,'2015-2016'!AW251,0)</f>
        <v>0</v>
      </c>
      <c r="P252" s="31">
        <f>IF(B252&gt;0,'2012-2013'!C251,0)</f>
        <v>0</v>
      </c>
      <c r="Q252" s="32">
        <f>IF(C252&gt;0,'2012-2013'!AX251,0)</f>
        <v>0</v>
      </c>
      <c r="R252" s="32">
        <f>IF(D252&gt;0,'2013-2014'!AX251,0)</f>
        <v>0</v>
      </c>
      <c r="S252" s="32">
        <f>IF(E252&gt;0,'2014-2015'!AX251,0)</f>
        <v>0</v>
      </c>
      <c r="T252" s="33">
        <f>IF('2015-2016'!F251=1,'2015-2016'!AX251,0)</f>
        <v>0</v>
      </c>
    </row>
    <row r="253" spans="1:20" x14ac:dyDescent="0.25">
      <c r="A253" s="16">
        <f>Levels!B253</f>
        <v>0</v>
      </c>
      <c r="B253" s="34">
        <f>Levels!D253</f>
        <v>0</v>
      </c>
      <c r="C253" s="23">
        <f>Levels!E253</f>
        <v>0</v>
      </c>
      <c r="D253" s="23">
        <f>Levels!F253</f>
        <v>0</v>
      </c>
      <c r="E253" s="42">
        <f>Levels!G253</f>
        <v>0</v>
      </c>
      <c r="F253" s="36">
        <f>IFERROR(Levels!AC253,0)</f>
        <v>0</v>
      </c>
      <c r="G253" s="36">
        <f>IFERROR(Levels!AD253,0)</f>
        <v>0</v>
      </c>
      <c r="H253" s="36">
        <f>IFERROR(Levels!AE253,0)</f>
        <v>0</v>
      </c>
      <c r="I253" s="36">
        <f>IFERROR(Levels!AF253,0)</f>
        <v>0</v>
      </c>
      <c r="J253" s="36">
        <f>IFERROR(Levels!AG253,0)</f>
        <v>0</v>
      </c>
      <c r="K253" s="31">
        <f>IF(B253&gt;0,'2012-2013'!C252,0)</f>
        <v>0</v>
      </c>
      <c r="L253" s="32">
        <f>IF(C253&gt;0,'2012-2013'!AW252,0)</f>
        <v>0</v>
      </c>
      <c r="M253" s="32">
        <f>IF(D253&gt;0,'2013-2014'!AW252,0)</f>
        <v>0</v>
      </c>
      <c r="N253" s="32">
        <f>IF(E253&gt;0,'2014-2015'!AW252,0)</f>
        <v>0</v>
      </c>
      <c r="O253" s="33">
        <f>IF('2015-2016'!F252=1,'2015-2016'!AW252,0)</f>
        <v>0</v>
      </c>
      <c r="P253" s="31">
        <f>IF(B253&gt;0,'2012-2013'!C252,0)</f>
        <v>0</v>
      </c>
      <c r="Q253" s="32">
        <f>IF(C253&gt;0,'2012-2013'!AX252,0)</f>
        <v>0</v>
      </c>
      <c r="R253" s="32">
        <f>IF(D253&gt;0,'2013-2014'!AX252,0)</f>
        <v>0</v>
      </c>
      <c r="S253" s="32">
        <f>IF(E253&gt;0,'2014-2015'!AX252,0)</f>
        <v>0</v>
      </c>
      <c r="T253" s="33">
        <f>IF('2015-2016'!F252=1,'2015-2016'!AX252,0)</f>
        <v>0</v>
      </c>
    </row>
    <row r="254" spans="1:20" x14ac:dyDescent="0.25">
      <c r="A254" s="16">
        <f>Levels!B254</f>
        <v>0</v>
      </c>
      <c r="B254" s="34">
        <f>Levels!D254</f>
        <v>0</v>
      </c>
      <c r="C254" s="23">
        <f>Levels!E254</f>
        <v>0</v>
      </c>
      <c r="D254" s="23">
        <f>Levels!F254</f>
        <v>0</v>
      </c>
      <c r="E254" s="42">
        <f>Levels!G254</f>
        <v>0</v>
      </c>
      <c r="F254" s="36">
        <f>IFERROR(Levels!AC254,0)</f>
        <v>0</v>
      </c>
      <c r="G254" s="36">
        <f>IFERROR(Levels!AD254,0)</f>
        <v>0</v>
      </c>
      <c r="H254" s="36">
        <f>IFERROR(Levels!AE254,0)</f>
        <v>0</v>
      </c>
      <c r="I254" s="36">
        <f>IFERROR(Levels!AF254,0)</f>
        <v>0</v>
      </c>
      <c r="J254" s="36">
        <f>IFERROR(Levels!AG254,0)</f>
        <v>0</v>
      </c>
      <c r="K254" s="31">
        <f>IF(B254&gt;0,'2012-2013'!C253,0)</f>
        <v>0</v>
      </c>
      <c r="L254" s="32">
        <f>IF(C254&gt;0,'2012-2013'!AW253,0)</f>
        <v>0</v>
      </c>
      <c r="M254" s="32">
        <f>IF(D254&gt;0,'2013-2014'!AW253,0)</f>
        <v>0</v>
      </c>
      <c r="N254" s="32">
        <f>IF(E254&gt;0,'2014-2015'!AW253,0)</f>
        <v>0</v>
      </c>
      <c r="O254" s="33">
        <f>IF('2015-2016'!F253=1,'2015-2016'!AW253,0)</f>
        <v>0</v>
      </c>
      <c r="P254" s="31">
        <f>IF(B254&gt;0,'2012-2013'!C253,0)</f>
        <v>0</v>
      </c>
      <c r="Q254" s="32">
        <f>IF(C254&gt;0,'2012-2013'!AX253,0)</f>
        <v>0</v>
      </c>
      <c r="R254" s="32">
        <f>IF(D254&gt;0,'2013-2014'!AX253,0)</f>
        <v>0</v>
      </c>
      <c r="S254" s="32">
        <f>IF(E254&gt;0,'2014-2015'!AX253,0)</f>
        <v>0</v>
      </c>
      <c r="T254" s="33">
        <f>IF('2015-2016'!F253=1,'2015-2016'!AX253,0)</f>
        <v>0</v>
      </c>
    </row>
    <row r="255" spans="1:20" x14ac:dyDescent="0.25">
      <c r="A255" s="16">
        <f>Levels!B255</f>
        <v>0</v>
      </c>
      <c r="B255" s="34">
        <f>Levels!D255</f>
        <v>0</v>
      </c>
      <c r="C255" s="23">
        <f>Levels!E255</f>
        <v>0</v>
      </c>
      <c r="D255" s="23">
        <f>Levels!F255</f>
        <v>0</v>
      </c>
      <c r="E255" s="42">
        <f>Levels!G255</f>
        <v>0</v>
      </c>
      <c r="F255" s="36">
        <f>IFERROR(Levels!AC255,0)</f>
        <v>0</v>
      </c>
      <c r="G255" s="36">
        <f>IFERROR(Levels!AD255,0)</f>
        <v>0</v>
      </c>
      <c r="H255" s="36">
        <f>IFERROR(Levels!AE255,0)</f>
        <v>0</v>
      </c>
      <c r="I255" s="36">
        <f>IFERROR(Levels!AF255,0)</f>
        <v>0</v>
      </c>
      <c r="J255" s="36">
        <f>IFERROR(Levels!AG255,0)</f>
        <v>0</v>
      </c>
      <c r="K255" s="31">
        <f>IF(B255&gt;0,'2012-2013'!C254,0)</f>
        <v>0</v>
      </c>
      <c r="L255" s="32">
        <f>IF(C255&gt;0,'2012-2013'!AW254,0)</f>
        <v>0</v>
      </c>
      <c r="M255" s="32">
        <f>IF(D255&gt;0,'2013-2014'!AW254,0)</f>
        <v>0</v>
      </c>
      <c r="N255" s="32">
        <f>IF(E255&gt;0,'2014-2015'!AW254,0)</f>
        <v>0</v>
      </c>
      <c r="O255" s="33">
        <f>IF('2015-2016'!F254=1,'2015-2016'!AW254,0)</f>
        <v>0</v>
      </c>
      <c r="P255" s="31">
        <f>IF(B255&gt;0,'2012-2013'!C254,0)</f>
        <v>0</v>
      </c>
      <c r="Q255" s="32">
        <f>IF(C255&gt;0,'2012-2013'!AX254,0)</f>
        <v>0</v>
      </c>
      <c r="R255" s="32">
        <f>IF(D255&gt;0,'2013-2014'!AX254,0)</f>
        <v>0</v>
      </c>
      <c r="S255" s="32">
        <f>IF(E255&gt;0,'2014-2015'!AX254,0)</f>
        <v>0</v>
      </c>
      <c r="T255" s="33">
        <f>IF('2015-2016'!F254=1,'2015-2016'!AX254,0)</f>
        <v>0</v>
      </c>
    </row>
    <row r="256" spans="1:20" x14ac:dyDescent="0.25">
      <c r="A256" s="16">
        <f>Levels!B256</f>
        <v>0</v>
      </c>
      <c r="B256" s="34">
        <f>Levels!D256</f>
        <v>0</v>
      </c>
      <c r="C256" s="23">
        <f>Levels!E256</f>
        <v>0</v>
      </c>
      <c r="D256" s="23">
        <f>Levels!F256</f>
        <v>0</v>
      </c>
      <c r="E256" s="42">
        <f>Levels!G256</f>
        <v>0</v>
      </c>
      <c r="F256" s="36">
        <f>IFERROR(Levels!AC256,0)</f>
        <v>0</v>
      </c>
      <c r="G256" s="36">
        <f>IFERROR(Levels!AD256,0)</f>
        <v>0</v>
      </c>
      <c r="H256" s="36">
        <f>IFERROR(Levels!AE256,0)</f>
        <v>0</v>
      </c>
      <c r="I256" s="36">
        <f>IFERROR(Levels!AF256,0)</f>
        <v>0</v>
      </c>
      <c r="J256" s="36">
        <f>IFERROR(Levels!AG256,0)</f>
        <v>0</v>
      </c>
      <c r="K256" s="31">
        <f>IF(B256&gt;0,'2012-2013'!C255,0)</f>
        <v>0</v>
      </c>
      <c r="L256" s="32">
        <f>IF(C256&gt;0,'2012-2013'!AW255,0)</f>
        <v>0</v>
      </c>
      <c r="M256" s="32">
        <f>IF(D256&gt;0,'2013-2014'!AW255,0)</f>
        <v>0</v>
      </c>
      <c r="N256" s="32">
        <f>IF(E256&gt;0,'2014-2015'!AW255,0)</f>
        <v>0</v>
      </c>
      <c r="O256" s="33">
        <f>IF('2015-2016'!F255=1,'2015-2016'!AW255,0)</f>
        <v>0</v>
      </c>
      <c r="P256" s="31">
        <f>IF(B256&gt;0,'2012-2013'!C255,0)</f>
        <v>0</v>
      </c>
      <c r="Q256" s="32">
        <f>IF(C256&gt;0,'2012-2013'!AX255,0)</f>
        <v>0</v>
      </c>
      <c r="R256" s="32">
        <f>IF(D256&gt;0,'2013-2014'!AX255,0)</f>
        <v>0</v>
      </c>
      <c r="S256" s="32">
        <f>IF(E256&gt;0,'2014-2015'!AX255,0)</f>
        <v>0</v>
      </c>
      <c r="T256" s="33">
        <f>IF('2015-2016'!F255=1,'2015-2016'!AX255,0)</f>
        <v>0</v>
      </c>
    </row>
    <row r="257" spans="1:20" x14ac:dyDescent="0.25">
      <c r="A257" s="16">
        <f>Levels!B257</f>
        <v>0</v>
      </c>
      <c r="B257" s="34">
        <f>Levels!D257</f>
        <v>0</v>
      </c>
      <c r="C257" s="23">
        <f>Levels!E257</f>
        <v>0</v>
      </c>
      <c r="D257" s="23">
        <f>Levels!F257</f>
        <v>0</v>
      </c>
      <c r="E257" s="42">
        <f>Levels!G257</f>
        <v>0</v>
      </c>
      <c r="F257" s="36">
        <f>IFERROR(Levels!AC257,0)</f>
        <v>0</v>
      </c>
      <c r="G257" s="36">
        <f>IFERROR(Levels!AD257,0)</f>
        <v>0</v>
      </c>
      <c r="H257" s="36">
        <f>IFERROR(Levels!AE257,0)</f>
        <v>0</v>
      </c>
      <c r="I257" s="36">
        <f>IFERROR(Levels!AF257,0)</f>
        <v>0</v>
      </c>
      <c r="J257" s="36">
        <f>IFERROR(Levels!AG257,0)</f>
        <v>0</v>
      </c>
      <c r="K257" s="31">
        <f>IF(B257&gt;0,'2012-2013'!C256,0)</f>
        <v>0</v>
      </c>
      <c r="L257" s="32">
        <f>IF(C257&gt;0,'2012-2013'!AW256,0)</f>
        <v>0</v>
      </c>
      <c r="M257" s="32">
        <f>IF(D257&gt;0,'2013-2014'!AW256,0)</f>
        <v>0</v>
      </c>
      <c r="N257" s="32">
        <f>IF(E257&gt;0,'2014-2015'!AW256,0)</f>
        <v>0</v>
      </c>
      <c r="O257" s="33">
        <f>IF('2015-2016'!F256=1,'2015-2016'!AW256,0)</f>
        <v>0</v>
      </c>
      <c r="P257" s="31">
        <f>IF(B257&gt;0,'2012-2013'!C256,0)</f>
        <v>0</v>
      </c>
      <c r="Q257" s="32">
        <f>IF(C257&gt;0,'2012-2013'!AX256,0)</f>
        <v>0</v>
      </c>
      <c r="R257" s="32">
        <f>IF(D257&gt;0,'2013-2014'!AX256,0)</f>
        <v>0</v>
      </c>
      <c r="S257" s="32">
        <f>IF(E257&gt;0,'2014-2015'!AX256,0)</f>
        <v>0</v>
      </c>
      <c r="T257" s="33">
        <f>IF('2015-2016'!F256=1,'2015-2016'!AX256,0)</f>
        <v>0</v>
      </c>
    </row>
    <row r="258" spans="1:20" x14ac:dyDescent="0.25">
      <c r="A258" s="16">
        <f>Levels!B258</f>
        <v>0</v>
      </c>
      <c r="B258" s="34">
        <f>Levels!D258</f>
        <v>0</v>
      </c>
      <c r="C258" s="23">
        <f>Levels!E258</f>
        <v>0</v>
      </c>
      <c r="D258" s="23">
        <f>Levels!F258</f>
        <v>0</v>
      </c>
      <c r="E258" s="42">
        <f>Levels!G258</f>
        <v>0</v>
      </c>
      <c r="F258" s="36">
        <f>IFERROR(Levels!AC258,0)</f>
        <v>0</v>
      </c>
      <c r="G258" s="36">
        <f>IFERROR(Levels!AD258,0)</f>
        <v>0</v>
      </c>
      <c r="H258" s="36">
        <f>IFERROR(Levels!AE258,0)</f>
        <v>0</v>
      </c>
      <c r="I258" s="36">
        <f>IFERROR(Levels!AF258,0)</f>
        <v>0</v>
      </c>
      <c r="J258" s="36">
        <f>IFERROR(Levels!AG258,0)</f>
        <v>0</v>
      </c>
      <c r="K258" s="31">
        <f>IF(B258&gt;0,'2012-2013'!C257,0)</f>
        <v>0</v>
      </c>
      <c r="L258" s="32">
        <f>IF(C258&gt;0,'2012-2013'!AW257,0)</f>
        <v>0</v>
      </c>
      <c r="M258" s="32">
        <f>IF(D258&gt;0,'2013-2014'!AW257,0)</f>
        <v>0</v>
      </c>
      <c r="N258" s="32">
        <f>IF(E258&gt;0,'2014-2015'!AW257,0)</f>
        <v>0</v>
      </c>
      <c r="O258" s="33">
        <f>IF('2015-2016'!F257=1,'2015-2016'!AW257,0)</f>
        <v>0</v>
      </c>
      <c r="P258" s="31">
        <f>IF(B258&gt;0,'2012-2013'!C257,0)</f>
        <v>0</v>
      </c>
      <c r="Q258" s="32">
        <f>IF(C258&gt;0,'2012-2013'!AX257,0)</f>
        <v>0</v>
      </c>
      <c r="R258" s="32">
        <f>IF(D258&gt;0,'2013-2014'!AX257,0)</f>
        <v>0</v>
      </c>
      <c r="S258" s="32">
        <f>IF(E258&gt;0,'2014-2015'!AX257,0)</f>
        <v>0</v>
      </c>
      <c r="T258" s="33">
        <f>IF('2015-2016'!F257=1,'2015-2016'!AX257,0)</f>
        <v>0</v>
      </c>
    </row>
    <row r="259" spans="1:20" x14ac:dyDescent="0.25">
      <c r="A259" s="16">
        <f>Levels!B259</f>
        <v>0</v>
      </c>
      <c r="B259" s="34">
        <f>Levels!D259</f>
        <v>0</v>
      </c>
      <c r="C259" s="23">
        <f>Levels!E259</f>
        <v>0</v>
      </c>
      <c r="D259" s="23">
        <f>Levels!F259</f>
        <v>0</v>
      </c>
      <c r="E259" s="42">
        <f>Levels!G259</f>
        <v>0</v>
      </c>
      <c r="F259" s="36">
        <f>IFERROR(Levels!AC259,0)</f>
        <v>0</v>
      </c>
      <c r="G259" s="36">
        <f>IFERROR(Levels!AD259,0)</f>
        <v>0</v>
      </c>
      <c r="H259" s="36">
        <f>IFERROR(Levels!AE259,0)</f>
        <v>0</v>
      </c>
      <c r="I259" s="36">
        <f>IFERROR(Levels!AF259,0)</f>
        <v>0</v>
      </c>
      <c r="J259" s="36">
        <f>IFERROR(Levels!AG259,0)</f>
        <v>0</v>
      </c>
      <c r="K259" s="31">
        <f>IF(B259&gt;0,'2012-2013'!C258,0)</f>
        <v>0</v>
      </c>
      <c r="L259" s="32">
        <f>IF(C259&gt;0,'2012-2013'!AW258,0)</f>
        <v>0</v>
      </c>
      <c r="M259" s="32">
        <f>IF(D259&gt;0,'2013-2014'!AW258,0)</f>
        <v>0</v>
      </c>
      <c r="N259" s="32">
        <f>IF(E259&gt;0,'2014-2015'!AW258,0)</f>
        <v>0</v>
      </c>
      <c r="O259" s="33">
        <f>IF('2015-2016'!F258=1,'2015-2016'!AW258,0)</f>
        <v>0</v>
      </c>
      <c r="P259" s="31">
        <f>IF(B259&gt;0,'2012-2013'!C258,0)</f>
        <v>0</v>
      </c>
      <c r="Q259" s="32">
        <f>IF(C259&gt;0,'2012-2013'!AX258,0)</f>
        <v>0</v>
      </c>
      <c r="R259" s="32">
        <f>IF(D259&gt;0,'2013-2014'!AX258,0)</f>
        <v>0</v>
      </c>
      <c r="S259" s="32">
        <f>IF(E259&gt;0,'2014-2015'!AX258,0)</f>
        <v>0</v>
      </c>
      <c r="T259" s="33">
        <f>IF('2015-2016'!F258=1,'2015-2016'!AX258,0)</f>
        <v>0</v>
      </c>
    </row>
    <row r="260" spans="1:20" x14ac:dyDescent="0.25">
      <c r="A260" s="16">
        <f>Levels!B260</f>
        <v>0</v>
      </c>
      <c r="B260" s="34">
        <f>Levels!D260</f>
        <v>0</v>
      </c>
      <c r="C260" s="23">
        <f>Levels!E260</f>
        <v>0</v>
      </c>
      <c r="D260" s="23">
        <f>Levels!F260</f>
        <v>0</v>
      </c>
      <c r="E260" s="42">
        <f>Levels!G260</f>
        <v>0</v>
      </c>
      <c r="F260" s="36">
        <f>IFERROR(Levels!AC260,0)</f>
        <v>0</v>
      </c>
      <c r="G260" s="36">
        <f>IFERROR(Levels!AD260,0)</f>
        <v>0</v>
      </c>
      <c r="H260" s="36">
        <f>IFERROR(Levels!AE260,0)</f>
        <v>0</v>
      </c>
      <c r="I260" s="36">
        <f>IFERROR(Levels!AF260,0)</f>
        <v>0</v>
      </c>
      <c r="J260" s="36">
        <f>IFERROR(Levels!AG260,0)</f>
        <v>0</v>
      </c>
      <c r="K260" s="31">
        <f>IF(B260&gt;0,'2012-2013'!C259,0)</f>
        <v>0</v>
      </c>
      <c r="L260" s="32">
        <f>IF(C260&gt;0,'2012-2013'!AW259,0)</f>
        <v>0</v>
      </c>
      <c r="M260" s="32">
        <f>IF(D260&gt;0,'2013-2014'!AW259,0)</f>
        <v>0</v>
      </c>
      <c r="N260" s="32">
        <f>IF(E260&gt;0,'2014-2015'!AW259,0)</f>
        <v>0</v>
      </c>
      <c r="O260" s="33">
        <f>IF('2015-2016'!F259=1,'2015-2016'!AW259,0)</f>
        <v>0</v>
      </c>
      <c r="P260" s="31">
        <f>IF(B260&gt;0,'2012-2013'!C259,0)</f>
        <v>0</v>
      </c>
      <c r="Q260" s="32">
        <f>IF(C260&gt;0,'2012-2013'!AX259,0)</f>
        <v>0</v>
      </c>
      <c r="R260" s="32">
        <f>IF(D260&gt;0,'2013-2014'!AX259,0)</f>
        <v>0</v>
      </c>
      <c r="S260" s="32">
        <f>IF(E260&gt;0,'2014-2015'!AX259,0)</f>
        <v>0</v>
      </c>
      <c r="T260" s="33">
        <f>IF('2015-2016'!F259=1,'2015-2016'!AX259,0)</f>
        <v>0</v>
      </c>
    </row>
    <row r="261" spans="1:20" x14ac:dyDescent="0.25">
      <c r="A261" s="16">
        <f>Levels!B261</f>
        <v>0</v>
      </c>
      <c r="B261" s="34">
        <f>Levels!D261</f>
        <v>0</v>
      </c>
      <c r="C261" s="23">
        <f>Levels!E261</f>
        <v>0</v>
      </c>
      <c r="D261" s="23">
        <f>Levels!F261</f>
        <v>0</v>
      </c>
      <c r="E261" s="42">
        <f>Levels!G261</f>
        <v>0</v>
      </c>
      <c r="F261" s="36">
        <f>IFERROR(Levels!AC261,0)</f>
        <v>0</v>
      </c>
      <c r="G261" s="36">
        <f>IFERROR(Levels!AD261,0)</f>
        <v>0</v>
      </c>
      <c r="H261" s="36">
        <f>IFERROR(Levels!AE261,0)</f>
        <v>0</v>
      </c>
      <c r="I261" s="36">
        <f>IFERROR(Levels!AF261,0)</f>
        <v>0</v>
      </c>
      <c r="J261" s="36">
        <f>IFERROR(Levels!AG261,0)</f>
        <v>0</v>
      </c>
      <c r="K261" s="31">
        <f>IF(B261&gt;0,'2012-2013'!C260,0)</f>
        <v>0</v>
      </c>
      <c r="L261" s="32">
        <f>IF(C261&gt;0,'2012-2013'!AW260,0)</f>
        <v>0</v>
      </c>
      <c r="M261" s="32">
        <f>IF(D261&gt;0,'2013-2014'!AW260,0)</f>
        <v>0</v>
      </c>
      <c r="N261" s="32">
        <f>IF(E261&gt;0,'2014-2015'!AW260,0)</f>
        <v>0</v>
      </c>
      <c r="O261" s="33">
        <f>IF('2015-2016'!F260=1,'2015-2016'!AW260,0)</f>
        <v>0</v>
      </c>
      <c r="P261" s="31">
        <f>IF(B261&gt;0,'2012-2013'!C260,0)</f>
        <v>0</v>
      </c>
      <c r="Q261" s="32">
        <f>IF(C261&gt;0,'2012-2013'!AX260,0)</f>
        <v>0</v>
      </c>
      <c r="R261" s="32">
        <f>IF(D261&gt;0,'2013-2014'!AX260,0)</f>
        <v>0</v>
      </c>
      <c r="S261" s="32">
        <f>IF(E261&gt;0,'2014-2015'!AX260,0)</f>
        <v>0</v>
      </c>
      <c r="T261" s="33">
        <f>IF('2015-2016'!F260=1,'2015-2016'!AX260,0)</f>
        <v>0</v>
      </c>
    </row>
    <row r="262" spans="1:20" x14ac:dyDescent="0.25">
      <c r="A262" s="16">
        <f>Levels!B262</f>
        <v>0</v>
      </c>
      <c r="B262" s="34">
        <f>Levels!D262</f>
        <v>0</v>
      </c>
      <c r="C262" s="23">
        <f>Levels!E262</f>
        <v>0</v>
      </c>
      <c r="D262" s="23">
        <f>Levels!F262</f>
        <v>0</v>
      </c>
      <c r="E262" s="42">
        <f>Levels!G262</f>
        <v>0</v>
      </c>
      <c r="F262" s="36">
        <f>IFERROR(Levels!AC262,0)</f>
        <v>0</v>
      </c>
      <c r="G262" s="36">
        <f>IFERROR(Levels!AD262,0)</f>
        <v>0</v>
      </c>
      <c r="H262" s="36">
        <f>IFERROR(Levels!AE262,0)</f>
        <v>0</v>
      </c>
      <c r="I262" s="36">
        <f>IFERROR(Levels!AF262,0)</f>
        <v>0</v>
      </c>
      <c r="J262" s="36">
        <f>IFERROR(Levels!AG262,0)</f>
        <v>0</v>
      </c>
      <c r="K262" s="31">
        <f>IF(B262&gt;0,'2012-2013'!C261,0)</f>
        <v>0</v>
      </c>
      <c r="L262" s="32">
        <f>IF(C262&gt;0,'2012-2013'!AW261,0)</f>
        <v>0</v>
      </c>
      <c r="M262" s="32">
        <f>IF(D262&gt;0,'2013-2014'!AW261,0)</f>
        <v>0</v>
      </c>
      <c r="N262" s="32">
        <f>IF(E262&gt;0,'2014-2015'!AW261,0)</f>
        <v>0</v>
      </c>
      <c r="O262" s="33">
        <f>IF('2015-2016'!F261=1,'2015-2016'!AW261,0)</f>
        <v>0</v>
      </c>
      <c r="P262" s="31">
        <f>IF(B262&gt;0,'2012-2013'!C261,0)</f>
        <v>0</v>
      </c>
      <c r="Q262" s="32">
        <f>IF(C262&gt;0,'2012-2013'!AX261,0)</f>
        <v>0</v>
      </c>
      <c r="R262" s="32">
        <f>IF(D262&gt;0,'2013-2014'!AX261,0)</f>
        <v>0</v>
      </c>
      <c r="S262" s="32">
        <f>IF(E262&gt;0,'2014-2015'!AX261,0)</f>
        <v>0</v>
      </c>
      <c r="T262" s="33">
        <f>IF('2015-2016'!F261=1,'2015-2016'!AX261,0)</f>
        <v>0</v>
      </c>
    </row>
    <row r="263" spans="1:20" x14ac:dyDescent="0.25">
      <c r="A263" s="16">
        <f>Levels!B263</f>
        <v>0</v>
      </c>
      <c r="B263" s="34">
        <f>Levels!D263</f>
        <v>0</v>
      </c>
      <c r="C263" s="23">
        <f>Levels!E263</f>
        <v>0</v>
      </c>
      <c r="D263" s="23">
        <f>Levels!F263</f>
        <v>0</v>
      </c>
      <c r="E263" s="42">
        <f>Levels!G263</f>
        <v>0</v>
      </c>
      <c r="F263" s="36">
        <f>IFERROR(Levels!AC263,0)</f>
        <v>0</v>
      </c>
      <c r="G263" s="36">
        <f>IFERROR(Levels!AD263,0)</f>
        <v>0</v>
      </c>
      <c r="H263" s="36">
        <f>IFERROR(Levels!AE263,0)</f>
        <v>0</v>
      </c>
      <c r="I263" s="36">
        <f>IFERROR(Levels!AF263,0)</f>
        <v>0</v>
      </c>
      <c r="J263" s="36">
        <f>IFERROR(Levels!AG263,0)</f>
        <v>0</v>
      </c>
      <c r="K263" s="31">
        <f>IF(B263&gt;0,'2012-2013'!C262,0)</f>
        <v>0</v>
      </c>
      <c r="L263" s="32">
        <f>IF(C263&gt;0,'2012-2013'!AW262,0)</f>
        <v>0</v>
      </c>
      <c r="M263" s="32">
        <f>IF(D263&gt;0,'2013-2014'!AW262,0)</f>
        <v>0</v>
      </c>
      <c r="N263" s="32">
        <f>IF(E263&gt;0,'2014-2015'!AW262,0)</f>
        <v>0</v>
      </c>
      <c r="O263" s="33">
        <f>IF('2015-2016'!F262=1,'2015-2016'!AW262,0)</f>
        <v>0</v>
      </c>
      <c r="P263" s="31">
        <f>IF(B263&gt;0,'2012-2013'!C262,0)</f>
        <v>0</v>
      </c>
      <c r="Q263" s="32">
        <f>IF(C263&gt;0,'2012-2013'!AX262,0)</f>
        <v>0</v>
      </c>
      <c r="R263" s="32">
        <f>IF(D263&gt;0,'2013-2014'!AX262,0)</f>
        <v>0</v>
      </c>
      <c r="S263" s="32">
        <f>IF(E263&gt;0,'2014-2015'!AX262,0)</f>
        <v>0</v>
      </c>
      <c r="T263" s="33">
        <f>IF('2015-2016'!F262=1,'2015-2016'!AX262,0)</f>
        <v>0</v>
      </c>
    </row>
    <row r="264" spans="1:20" x14ac:dyDescent="0.25">
      <c r="A264" s="16">
        <f>Levels!B264</f>
        <v>0</v>
      </c>
      <c r="B264" s="34">
        <f>Levels!D264</f>
        <v>0</v>
      </c>
      <c r="C264" s="23">
        <f>Levels!E264</f>
        <v>0</v>
      </c>
      <c r="D264" s="23">
        <f>Levels!F264</f>
        <v>0</v>
      </c>
      <c r="E264" s="42">
        <f>Levels!G264</f>
        <v>0</v>
      </c>
      <c r="F264" s="36">
        <f>IFERROR(Levels!AC264,0)</f>
        <v>0</v>
      </c>
      <c r="G264" s="36">
        <f>IFERROR(Levels!AD264,0)</f>
        <v>0</v>
      </c>
      <c r="H264" s="36">
        <f>IFERROR(Levels!AE264,0)</f>
        <v>0</v>
      </c>
      <c r="I264" s="36">
        <f>IFERROR(Levels!AF264,0)</f>
        <v>0</v>
      </c>
      <c r="J264" s="36">
        <f>IFERROR(Levels!AG264,0)</f>
        <v>0</v>
      </c>
      <c r="K264" s="31">
        <f>IF(B264&gt;0,'2012-2013'!C263,0)</f>
        <v>0</v>
      </c>
      <c r="L264" s="32">
        <f>IF(C264&gt;0,'2012-2013'!AW263,0)</f>
        <v>0</v>
      </c>
      <c r="M264" s="32">
        <f>IF(D264&gt;0,'2013-2014'!AW263,0)</f>
        <v>0</v>
      </c>
      <c r="N264" s="32">
        <f>IF(E264&gt;0,'2014-2015'!AW263,0)</f>
        <v>0</v>
      </c>
      <c r="O264" s="33">
        <f>IF('2015-2016'!F263=1,'2015-2016'!AW263,0)</f>
        <v>0</v>
      </c>
      <c r="P264" s="31">
        <f>IF(B264&gt;0,'2012-2013'!C263,0)</f>
        <v>0</v>
      </c>
      <c r="Q264" s="32">
        <f>IF(C264&gt;0,'2012-2013'!AX263,0)</f>
        <v>0</v>
      </c>
      <c r="R264" s="32">
        <f>IF(D264&gt;0,'2013-2014'!AX263,0)</f>
        <v>0</v>
      </c>
      <c r="S264" s="32">
        <f>IF(E264&gt;0,'2014-2015'!AX263,0)</f>
        <v>0</v>
      </c>
      <c r="T264" s="33">
        <f>IF('2015-2016'!F263=1,'2015-2016'!AX263,0)</f>
        <v>0</v>
      </c>
    </row>
    <row r="265" spans="1:20" x14ac:dyDescent="0.25">
      <c r="A265" s="16">
        <f>Levels!B265</f>
        <v>0</v>
      </c>
      <c r="B265" s="34">
        <f>Levels!D265</f>
        <v>0</v>
      </c>
      <c r="C265" s="23">
        <f>Levels!E265</f>
        <v>0</v>
      </c>
      <c r="D265" s="23">
        <f>Levels!F265</f>
        <v>0</v>
      </c>
      <c r="E265" s="42">
        <f>Levels!G265</f>
        <v>0</v>
      </c>
      <c r="F265" s="36">
        <f>IFERROR(Levels!AC265,0)</f>
        <v>0</v>
      </c>
      <c r="G265" s="36">
        <f>IFERROR(Levels!AD265,0)</f>
        <v>0</v>
      </c>
      <c r="H265" s="36">
        <f>IFERROR(Levels!AE265,0)</f>
        <v>0</v>
      </c>
      <c r="I265" s="36">
        <f>IFERROR(Levels!AF265,0)</f>
        <v>0</v>
      </c>
      <c r="J265" s="36">
        <f>IFERROR(Levels!AG265,0)</f>
        <v>0</v>
      </c>
      <c r="K265" s="31">
        <f>IF(B265&gt;0,'2012-2013'!C264,0)</f>
        <v>0</v>
      </c>
      <c r="L265" s="32">
        <f>IF(C265&gt;0,'2012-2013'!AW264,0)</f>
        <v>0</v>
      </c>
      <c r="M265" s="32">
        <f>IF(D265&gt;0,'2013-2014'!AW264,0)</f>
        <v>0</v>
      </c>
      <c r="N265" s="32">
        <f>IF(E265&gt;0,'2014-2015'!AW264,0)</f>
        <v>0</v>
      </c>
      <c r="O265" s="33">
        <f>IF('2015-2016'!F264=1,'2015-2016'!AW264,0)</f>
        <v>0</v>
      </c>
      <c r="P265" s="31">
        <f>IF(B265&gt;0,'2012-2013'!C264,0)</f>
        <v>0</v>
      </c>
      <c r="Q265" s="32">
        <f>IF(C265&gt;0,'2012-2013'!AX264,0)</f>
        <v>0</v>
      </c>
      <c r="R265" s="32">
        <f>IF(D265&gt;0,'2013-2014'!AX264,0)</f>
        <v>0</v>
      </c>
      <c r="S265" s="32">
        <f>IF(E265&gt;0,'2014-2015'!AX264,0)</f>
        <v>0</v>
      </c>
      <c r="T265" s="33">
        <f>IF('2015-2016'!F264=1,'2015-2016'!AX264,0)</f>
        <v>0</v>
      </c>
    </row>
    <row r="266" spans="1:20" x14ac:dyDescent="0.25">
      <c r="A266" s="16">
        <f>Levels!B266</f>
        <v>0</v>
      </c>
      <c r="B266" s="34">
        <f>Levels!D266</f>
        <v>0</v>
      </c>
      <c r="C266" s="23">
        <f>Levels!E266</f>
        <v>0</v>
      </c>
      <c r="D266" s="23">
        <f>Levels!F266</f>
        <v>0</v>
      </c>
      <c r="E266" s="42">
        <f>Levels!G266</f>
        <v>0</v>
      </c>
      <c r="F266" s="36">
        <f>IFERROR(Levels!AC266,0)</f>
        <v>0</v>
      </c>
      <c r="G266" s="36">
        <f>IFERROR(Levels!AD266,0)</f>
        <v>0</v>
      </c>
      <c r="H266" s="36">
        <f>IFERROR(Levels!AE266,0)</f>
        <v>0</v>
      </c>
      <c r="I266" s="36">
        <f>IFERROR(Levels!AF266,0)</f>
        <v>0</v>
      </c>
      <c r="J266" s="36">
        <f>IFERROR(Levels!AG266,0)</f>
        <v>0</v>
      </c>
      <c r="K266" s="31">
        <f>IF(B266&gt;0,'2012-2013'!C265,0)</f>
        <v>0</v>
      </c>
      <c r="L266" s="32">
        <f>IF(C266&gt;0,'2012-2013'!AW265,0)</f>
        <v>0</v>
      </c>
      <c r="M266" s="32">
        <f>IF(D266&gt;0,'2013-2014'!AW265,0)</f>
        <v>0</v>
      </c>
      <c r="N266" s="32">
        <f>IF(E266&gt;0,'2014-2015'!AW265,0)</f>
        <v>0</v>
      </c>
      <c r="O266" s="33">
        <f>IF('2015-2016'!F265=1,'2015-2016'!AW265,0)</f>
        <v>0</v>
      </c>
      <c r="P266" s="31">
        <f>IF(B266&gt;0,'2012-2013'!C265,0)</f>
        <v>0</v>
      </c>
      <c r="Q266" s="32">
        <f>IF(C266&gt;0,'2012-2013'!AX265,0)</f>
        <v>0</v>
      </c>
      <c r="R266" s="32">
        <f>IF(D266&gt;0,'2013-2014'!AX265,0)</f>
        <v>0</v>
      </c>
      <c r="S266" s="32">
        <f>IF(E266&gt;0,'2014-2015'!AX265,0)</f>
        <v>0</v>
      </c>
      <c r="T266" s="33">
        <f>IF('2015-2016'!F265=1,'2015-2016'!AX265,0)</f>
        <v>0</v>
      </c>
    </row>
    <row r="267" spans="1:20" x14ac:dyDescent="0.25">
      <c r="A267" s="16">
        <f>Levels!B267</f>
        <v>0</v>
      </c>
      <c r="B267" s="34">
        <f>Levels!D267</f>
        <v>0</v>
      </c>
      <c r="C267" s="23">
        <f>Levels!E267</f>
        <v>0</v>
      </c>
      <c r="D267" s="23">
        <f>Levels!F267</f>
        <v>0</v>
      </c>
      <c r="E267" s="42">
        <f>Levels!G267</f>
        <v>0</v>
      </c>
      <c r="F267" s="36">
        <f>IFERROR(Levels!AC267,0)</f>
        <v>0</v>
      </c>
      <c r="G267" s="36">
        <f>IFERROR(Levels!AD267,0)</f>
        <v>0</v>
      </c>
      <c r="H267" s="36">
        <f>IFERROR(Levels!AE267,0)</f>
        <v>0</v>
      </c>
      <c r="I267" s="36">
        <f>IFERROR(Levels!AF267,0)</f>
        <v>0</v>
      </c>
      <c r="J267" s="36">
        <f>IFERROR(Levels!AG267,0)</f>
        <v>0</v>
      </c>
      <c r="K267" s="31">
        <f>IF(B267&gt;0,'2012-2013'!C266,0)</f>
        <v>0</v>
      </c>
      <c r="L267" s="32">
        <f>IF(C267&gt;0,'2012-2013'!AW266,0)</f>
        <v>0</v>
      </c>
      <c r="M267" s="32">
        <f>IF(D267&gt;0,'2013-2014'!AW266,0)</f>
        <v>0</v>
      </c>
      <c r="N267" s="32">
        <f>IF(E267&gt;0,'2014-2015'!AW266,0)</f>
        <v>0</v>
      </c>
      <c r="O267" s="33">
        <f>IF('2015-2016'!F266=1,'2015-2016'!AW266,0)</f>
        <v>0</v>
      </c>
      <c r="P267" s="31">
        <f>IF(B267&gt;0,'2012-2013'!C266,0)</f>
        <v>0</v>
      </c>
      <c r="Q267" s="32">
        <f>IF(C267&gt;0,'2012-2013'!AX266,0)</f>
        <v>0</v>
      </c>
      <c r="R267" s="32">
        <f>IF(D267&gt;0,'2013-2014'!AX266,0)</f>
        <v>0</v>
      </c>
      <c r="S267" s="32">
        <f>IF(E267&gt;0,'2014-2015'!AX266,0)</f>
        <v>0</v>
      </c>
      <c r="T267" s="33">
        <f>IF('2015-2016'!F266=1,'2015-2016'!AX266,0)</f>
        <v>0</v>
      </c>
    </row>
    <row r="268" spans="1:20" x14ac:dyDescent="0.25">
      <c r="A268" s="16">
        <f>Levels!B268</f>
        <v>0</v>
      </c>
      <c r="B268" s="34">
        <f>Levels!D268</f>
        <v>0</v>
      </c>
      <c r="C268" s="23">
        <f>Levels!E268</f>
        <v>0</v>
      </c>
      <c r="D268" s="23">
        <f>Levels!F268</f>
        <v>0</v>
      </c>
      <c r="E268" s="42">
        <f>Levels!G268</f>
        <v>0</v>
      </c>
      <c r="F268" s="36">
        <f>IFERROR(Levels!AC268,0)</f>
        <v>0</v>
      </c>
      <c r="G268" s="36">
        <f>IFERROR(Levels!AD268,0)</f>
        <v>0</v>
      </c>
      <c r="H268" s="36">
        <f>IFERROR(Levels!AE268,0)</f>
        <v>0</v>
      </c>
      <c r="I268" s="36">
        <f>IFERROR(Levels!AF268,0)</f>
        <v>0</v>
      </c>
      <c r="J268" s="36">
        <f>IFERROR(Levels!AG268,0)</f>
        <v>0</v>
      </c>
      <c r="K268" s="31">
        <f>IF(B268&gt;0,'2012-2013'!C267,0)</f>
        <v>0</v>
      </c>
      <c r="L268" s="32">
        <f>IF(C268&gt;0,'2012-2013'!AW267,0)</f>
        <v>0</v>
      </c>
      <c r="M268" s="32">
        <f>IF(D268&gt;0,'2013-2014'!AW267,0)</f>
        <v>0</v>
      </c>
      <c r="N268" s="32">
        <f>IF(E268&gt;0,'2014-2015'!AW267,0)</f>
        <v>0</v>
      </c>
      <c r="O268" s="33">
        <f>IF('2015-2016'!F267=1,'2015-2016'!AW267,0)</f>
        <v>0</v>
      </c>
      <c r="P268" s="31">
        <f>IF(B268&gt;0,'2012-2013'!C267,0)</f>
        <v>0</v>
      </c>
      <c r="Q268" s="32">
        <f>IF(C268&gt;0,'2012-2013'!AX267,0)</f>
        <v>0</v>
      </c>
      <c r="R268" s="32">
        <f>IF(D268&gt;0,'2013-2014'!AX267,0)</f>
        <v>0</v>
      </c>
      <c r="S268" s="32">
        <f>IF(E268&gt;0,'2014-2015'!AX267,0)</f>
        <v>0</v>
      </c>
      <c r="T268" s="33">
        <f>IF('2015-2016'!F267=1,'2015-2016'!AX267,0)</f>
        <v>0</v>
      </c>
    </row>
    <row r="269" spans="1:20" x14ac:dyDescent="0.25">
      <c r="A269" s="16">
        <f>Levels!B269</f>
        <v>0</v>
      </c>
      <c r="B269" s="34">
        <f>Levels!D269</f>
        <v>0</v>
      </c>
      <c r="C269" s="23">
        <f>Levels!E269</f>
        <v>0</v>
      </c>
      <c r="D269" s="23">
        <f>Levels!F269</f>
        <v>0</v>
      </c>
      <c r="E269" s="42">
        <f>Levels!G269</f>
        <v>0</v>
      </c>
      <c r="F269" s="36">
        <f>IFERROR(Levels!AC269,0)</f>
        <v>0</v>
      </c>
      <c r="G269" s="36">
        <f>IFERROR(Levels!AD269,0)</f>
        <v>0</v>
      </c>
      <c r="H269" s="36">
        <f>IFERROR(Levels!AE269,0)</f>
        <v>0</v>
      </c>
      <c r="I269" s="36">
        <f>IFERROR(Levels!AF269,0)</f>
        <v>0</v>
      </c>
      <c r="J269" s="36">
        <f>IFERROR(Levels!AG269,0)</f>
        <v>0</v>
      </c>
      <c r="K269" s="31">
        <f>IF(B269&gt;0,'2012-2013'!C268,0)</f>
        <v>0</v>
      </c>
      <c r="L269" s="32">
        <f>IF(C269&gt;0,'2012-2013'!AW268,0)</f>
        <v>0</v>
      </c>
      <c r="M269" s="32">
        <f>IF(D269&gt;0,'2013-2014'!AW268,0)</f>
        <v>0</v>
      </c>
      <c r="N269" s="32">
        <f>IF(E269&gt;0,'2014-2015'!AW268,0)</f>
        <v>0</v>
      </c>
      <c r="O269" s="33">
        <f>IF('2015-2016'!F268=1,'2015-2016'!AW268,0)</f>
        <v>0</v>
      </c>
      <c r="P269" s="31">
        <f>IF(B269&gt;0,'2012-2013'!C268,0)</f>
        <v>0</v>
      </c>
      <c r="Q269" s="32">
        <f>IF(C269&gt;0,'2012-2013'!AX268,0)</f>
        <v>0</v>
      </c>
      <c r="R269" s="32">
        <f>IF(D269&gt;0,'2013-2014'!AX268,0)</f>
        <v>0</v>
      </c>
      <c r="S269" s="32">
        <f>IF(E269&gt;0,'2014-2015'!AX268,0)</f>
        <v>0</v>
      </c>
      <c r="T269" s="33">
        <f>IF('2015-2016'!F268=1,'2015-2016'!AX268,0)</f>
        <v>0</v>
      </c>
    </row>
    <row r="270" spans="1:20" x14ac:dyDescent="0.25">
      <c r="A270" s="16">
        <f>Levels!B270</f>
        <v>0</v>
      </c>
      <c r="B270" s="34">
        <f>Levels!D270</f>
        <v>0</v>
      </c>
      <c r="C270" s="23">
        <f>Levels!E270</f>
        <v>0</v>
      </c>
      <c r="D270" s="23">
        <f>Levels!F270</f>
        <v>0</v>
      </c>
      <c r="E270" s="42">
        <f>Levels!G270</f>
        <v>0</v>
      </c>
      <c r="F270" s="36">
        <f>IFERROR(Levels!AC270,0)</f>
        <v>0</v>
      </c>
      <c r="G270" s="36">
        <f>IFERROR(Levels!AD270,0)</f>
        <v>0</v>
      </c>
      <c r="H270" s="36">
        <f>IFERROR(Levels!AE270,0)</f>
        <v>0</v>
      </c>
      <c r="I270" s="36">
        <f>IFERROR(Levels!AF270,0)</f>
        <v>0</v>
      </c>
      <c r="J270" s="36">
        <f>IFERROR(Levels!AG270,0)</f>
        <v>0</v>
      </c>
      <c r="K270" s="31">
        <f>IF(B270&gt;0,'2012-2013'!C269,0)</f>
        <v>0</v>
      </c>
      <c r="L270" s="32">
        <f>IF(C270&gt;0,'2012-2013'!AW269,0)</f>
        <v>0</v>
      </c>
      <c r="M270" s="32">
        <f>IF(D270&gt;0,'2013-2014'!AW269,0)</f>
        <v>0</v>
      </c>
      <c r="N270" s="32">
        <f>IF(E270&gt;0,'2014-2015'!AW269,0)</f>
        <v>0</v>
      </c>
      <c r="O270" s="33">
        <f>IF('2015-2016'!F269=1,'2015-2016'!AW269,0)</f>
        <v>0</v>
      </c>
      <c r="P270" s="31">
        <f>IF(B270&gt;0,'2012-2013'!C269,0)</f>
        <v>0</v>
      </c>
      <c r="Q270" s="32">
        <f>IF(C270&gt;0,'2012-2013'!AX269,0)</f>
        <v>0</v>
      </c>
      <c r="R270" s="32">
        <f>IF(D270&gt;0,'2013-2014'!AX269,0)</f>
        <v>0</v>
      </c>
      <c r="S270" s="32">
        <f>IF(E270&gt;0,'2014-2015'!AX269,0)</f>
        <v>0</v>
      </c>
      <c r="T270" s="33">
        <f>IF('2015-2016'!F269=1,'2015-2016'!AX269,0)</f>
        <v>0</v>
      </c>
    </row>
    <row r="271" spans="1:20" x14ac:dyDescent="0.25">
      <c r="A271" s="16">
        <f>Levels!B271</f>
        <v>0</v>
      </c>
      <c r="B271" s="34">
        <f>Levels!D271</f>
        <v>0</v>
      </c>
      <c r="C271" s="23">
        <f>Levels!E271</f>
        <v>0</v>
      </c>
      <c r="D271" s="23">
        <f>Levels!F271</f>
        <v>0</v>
      </c>
      <c r="E271" s="42">
        <f>Levels!G271</f>
        <v>0</v>
      </c>
      <c r="F271" s="36">
        <f>IFERROR(Levels!AC271,0)</f>
        <v>0</v>
      </c>
      <c r="G271" s="36">
        <f>IFERROR(Levels!AD271,0)</f>
        <v>0</v>
      </c>
      <c r="H271" s="36">
        <f>IFERROR(Levels!AE271,0)</f>
        <v>0</v>
      </c>
      <c r="I271" s="36">
        <f>IFERROR(Levels!AF271,0)</f>
        <v>0</v>
      </c>
      <c r="J271" s="36">
        <f>IFERROR(Levels!AG271,0)</f>
        <v>0</v>
      </c>
      <c r="K271" s="31">
        <f>IF(B271&gt;0,'2012-2013'!C270,0)</f>
        <v>0</v>
      </c>
      <c r="L271" s="32">
        <f>IF(C271&gt;0,'2012-2013'!AW270,0)</f>
        <v>0</v>
      </c>
      <c r="M271" s="32">
        <f>IF(D271&gt;0,'2013-2014'!AW270,0)</f>
        <v>0</v>
      </c>
      <c r="N271" s="32">
        <f>IF(E271&gt;0,'2014-2015'!AW270,0)</f>
        <v>0</v>
      </c>
      <c r="O271" s="33">
        <f>IF('2015-2016'!F270=1,'2015-2016'!AW270,0)</f>
        <v>0</v>
      </c>
      <c r="P271" s="31">
        <f>IF(B271&gt;0,'2012-2013'!C270,0)</f>
        <v>0</v>
      </c>
      <c r="Q271" s="32">
        <f>IF(C271&gt;0,'2012-2013'!AX270,0)</f>
        <v>0</v>
      </c>
      <c r="R271" s="32">
        <f>IF(D271&gt;0,'2013-2014'!AX270,0)</f>
        <v>0</v>
      </c>
      <c r="S271" s="32">
        <f>IF(E271&gt;0,'2014-2015'!AX270,0)</f>
        <v>0</v>
      </c>
      <c r="T271" s="33">
        <f>IF('2015-2016'!F270=1,'2015-2016'!AX270,0)</f>
        <v>0</v>
      </c>
    </row>
    <row r="272" spans="1:20" x14ac:dyDescent="0.25">
      <c r="A272" s="16">
        <f>Levels!B272</f>
        <v>0</v>
      </c>
      <c r="B272" s="34">
        <f>Levels!D272</f>
        <v>0</v>
      </c>
      <c r="C272" s="23">
        <f>Levels!E272</f>
        <v>0</v>
      </c>
      <c r="D272" s="23">
        <f>Levels!F272</f>
        <v>0</v>
      </c>
      <c r="E272" s="42">
        <f>Levels!G272</f>
        <v>0</v>
      </c>
      <c r="F272" s="36">
        <f>IFERROR(Levels!AC272,0)</f>
        <v>0</v>
      </c>
      <c r="G272" s="36">
        <f>IFERROR(Levels!AD272,0)</f>
        <v>0</v>
      </c>
      <c r="H272" s="36">
        <f>IFERROR(Levels!AE272,0)</f>
        <v>0</v>
      </c>
      <c r="I272" s="36">
        <f>IFERROR(Levels!AF272,0)</f>
        <v>0</v>
      </c>
      <c r="J272" s="36">
        <f>IFERROR(Levels!AG272,0)</f>
        <v>0</v>
      </c>
      <c r="K272" s="31">
        <f>IF(B272&gt;0,'2012-2013'!C271,0)</f>
        <v>0</v>
      </c>
      <c r="L272" s="32">
        <f>IF(C272&gt;0,'2012-2013'!AW271,0)</f>
        <v>0</v>
      </c>
      <c r="M272" s="32">
        <f>IF(D272&gt;0,'2013-2014'!AW271,0)</f>
        <v>0</v>
      </c>
      <c r="N272" s="32">
        <f>IF(E272&gt;0,'2014-2015'!AW271,0)</f>
        <v>0</v>
      </c>
      <c r="O272" s="33">
        <f>IF('2015-2016'!F271=1,'2015-2016'!AW271,0)</f>
        <v>0</v>
      </c>
      <c r="P272" s="31">
        <f>IF(B272&gt;0,'2012-2013'!C271,0)</f>
        <v>0</v>
      </c>
      <c r="Q272" s="32">
        <f>IF(C272&gt;0,'2012-2013'!AX271,0)</f>
        <v>0</v>
      </c>
      <c r="R272" s="32">
        <f>IF(D272&gt;0,'2013-2014'!AX271,0)</f>
        <v>0</v>
      </c>
      <c r="S272" s="32">
        <f>IF(E272&gt;0,'2014-2015'!AX271,0)</f>
        <v>0</v>
      </c>
      <c r="T272" s="33">
        <f>IF('2015-2016'!F271=1,'2015-2016'!AX271,0)</f>
        <v>0</v>
      </c>
    </row>
    <row r="273" spans="1:20" x14ac:dyDescent="0.25">
      <c r="A273" s="16">
        <f>Levels!B273</f>
        <v>0</v>
      </c>
      <c r="B273" s="34">
        <f>Levels!D273</f>
        <v>0</v>
      </c>
      <c r="C273" s="23">
        <f>Levels!E273</f>
        <v>0</v>
      </c>
      <c r="D273" s="23">
        <f>Levels!F273</f>
        <v>0</v>
      </c>
      <c r="E273" s="42">
        <f>Levels!G273</f>
        <v>0</v>
      </c>
      <c r="F273" s="36">
        <f>IFERROR(Levels!AC273,0)</f>
        <v>0</v>
      </c>
      <c r="G273" s="36">
        <f>IFERROR(Levels!AD273,0)</f>
        <v>0</v>
      </c>
      <c r="H273" s="36">
        <f>IFERROR(Levels!AE273,0)</f>
        <v>0</v>
      </c>
      <c r="I273" s="36">
        <f>IFERROR(Levels!AF273,0)</f>
        <v>0</v>
      </c>
      <c r="J273" s="36">
        <f>IFERROR(Levels!AG273,0)</f>
        <v>0</v>
      </c>
      <c r="K273" s="31">
        <f>IF(B273&gt;0,'2012-2013'!C272,0)</f>
        <v>0</v>
      </c>
      <c r="L273" s="32">
        <f>IF(C273&gt;0,'2012-2013'!AW272,0)</f>
        <v>0</v>
      </c>
      <c r="M273" s="32">
        <f>IF(D273&gt;0,'2013-2014'!AW272,0)</f>
        <v>0</v>
      </c>
      <c r="N273" s="32">
        <f>IF(E273&gt;0,'2014-2015'!AW272,0)</f>
        <v>0</v>
      </c>
      <c r="O273" s="33">
        <f>IF('2015-2016'!F272=1,'2015-2016'!AW272,0)</f>
        <v>0</v>
      </c>
      <c r="P273" s="31">
        <f>IF(B273&gt;0,'2012-2013'!C272,0)</f>
        <v>0</v>
      </c>
      <c r="Q273" s="32">
        <f>IF(C273&gt;0,'2012-2013'!AX272,0)</f>
        <v>0</v>
      </c>
      <c r="R273" s="32">
        <f>IF(D273&gt;0,'2013-2014'!AX272,0)</f>
        <v>0</v>
      </c>
      <c r="S273" s="32">
        <f>IF(E273&gt;0,'2014-2015'!AX272,0)</f>
        <v>0</v>
      </c>
      <c r="T273" s="33">
        <f>IF('2015-2016'!F272=1,'2015-2016'!AX272,0)</f>
        <v>0</v>
      </c>
    </row>
    <row r="274" spans="1:20" x14ac:dyDescent="0.25">
      <c r="A274" s="16">
        <f>Levels!B274</f>
        <v>0</v>
      </c>
      <c r="B274" s="34">
        <f>Levels!D274</f>
        <v>0</v>
      </c>
      <c r="C274" s="23">
        <f>Levels!E274</f>
        <v>0</v>
      </c>
      <c r="D274" s="23">
        <f>Levels!F274</f>
        <v>0</v>
      </c>
      <c r="E274" s="42">
        <f>Levels!G274</f>
        <v>0</v>
      </c>
      <c r="F274" s="36">
        <f>IFERROR(Levels!AC274,0)</f>
        <v>0</v>
      </c>
      <c r="G274" s="36">
        <f>IFERROR(Levels!AD274,0)</f>
        <v>0</v>
      </c>
      <c r="H274" s="36">
        <f>IFERROR(Levels!AE274,0)</f>
        <v>0</v>
      </c>
      <c r="I274" s="36">
        <f>IFERROR(Levels!AF274,0)</f>
        <v>0</v>
      </c>
      <c r="J274" s="36">
        <f>IFERROR(Levels!AG274,0)</f>
        <v>0</v>
      </c>
      <c r="K274" s="31">
        <f>IF(B274&gt;0,'2012-2013'!C273,0)</f>
        <v>0</v>
      </c>
      <c r="L274" s="32">
        <f>IF(C274&gt;0,'2012-2013'!AW273,0)</f>
        <v>0</v>
      </c>
      <c r="M274" s="32">
        <f>IF(D274&gt;0,'2013-2014'!AW273,0)</f>
        <v>0</v>
      </c>
      <c r="N274" s="32">
        <f>IF(E274&gt;0,'2014-2015'!AW273,0)</f>
        <v>0</v>
      </c>
      <c r="O274" s="33">
        <f>IF('2015-2016'!F273=1,'2015-2016'!AW273,0)</f>
        <v>0</v>
      </c>
      <c r="P274" s="31">
        <f>IF(B274&gt;0,'2012-2013'!C273,0)</f>
        <v>0</v>
      </c>
      <c r="Q274" s="32">
        <f>IF(C274&gt;0,'2012-2013'!AX273,0)</f>
        <v>0</v>
      </c>
      <c r="R274" s="32">
        <f>IF(D274&gt;0,'2013-2014'!AX273,0)</f>
        <v>0</v>
      </c>
      <c r="S274" s="32">
        <f>IF(E274&gt;0,'2014-2015'!AX273,0)</f>
        <v>0</v>
      </c>
      <c r="T274" s="33">
        <f>IF('2015-2016'!F273=1,'2015-2016'!AX273,0)</f>
        <v>0</v>
      </c>
    </row>
    <row r="275" spans="1:20" x14ac:dyDescent="0.25">
      <c r="A275" s="16">
        <f>Levels!B275</f>
        <v>0</v>
      </c>
      <c r="B275" s="34">
        <f>Levels!D275</f>
        <v>0</v>
      </c>
      <c r="C275" s="23">
        <f>Levels!E275</f>
        <v>0</v>
      </c>
      <c r="D275" s="23">
        <f>Levels!F275</f>
        <v>0</v>
      </c>
      <c r="E275" s="42">
        <f>Levels!G275</f>
        <v>0</v>
      </c>
      <c r="F275" s="36">
        <f>IFERROR(Levels!AC275,0)</f>
        <v>0</v>
      </c>
      <c r="G275" s="36">
        <f>IFERROR(Levels!AD275,0)</f>
        <v>0</v>
      </c>
      <c r="H275" s="36">
        <f>IFERROR(Levels!AE275,0)</f>
        <v>0</v>
      </c>
      <c r="I275" s="36">
        <f>IFERROR(Levels!AF275,0)</f>
        <v>0</v>
      </c>
      <c r="J275" s="36">
        <f>IFERROR(Levels!AG275,0)</f>
        <v>0</v>
      </c>
      <c r="K275" s="31">
        <f>IF(B275&gt;0,'2012-2013'!C274,0)</f>
        <v>0</v>
      </c>
      <c r="L275" s="32">
        <f>IF(C275&gt;0,'2012-2013'!AW274,0)</f>
        <v>0</v>
      </c>
      <c r="M275" s="32">
        <f>IF(D275&gt;0,'2013-2014'!AW274,0)</f>
        <v>0</v>
      </c>
      <c r="N275" s="32">
        <f>IF(E275&gt;0,'2014-2015'!AW274,0)</f>
        <v>0</v>
      </c>
      <c r="O275" s="33">
        <f>IF('2015-2016'!F274=1,'2015-2016'!AW274,0)</f>
        <v>0</v>
      </c>
      <c r="P275" s="31">
        <f>IF(B275&gt;0,'2012-2013'!C274,0)</f>
        <v>0</v>
      </c>
      <c r="Q275" s="32">
        <f>IF(C275&gt;0,'2012-2013'!AX274,0)</f>
        <v>0</v>
      </c>
      <c r="R275" s="32">
        <f>IF(D275&gt;0,'2013-2014'!AX274,0)</f>
        <v>0</v>
      </c>
      <c r="S275" s="32">
        <f>IF(E275&gt;0,'2014-2015'!AX274,0)</f>
        <v>0</v>
      </c>
      <c r="T275" s="33">
        <f>IF('2015-2016'!F274=1,'2015-2016'!AX274,0)</f>
        <v>0</v>
      </c>
    </row>
    <row r="276" spans="1:20" x14ac:dyDescent="0.25">
      <c r="A276" s="16">
        <f>Levels!B276</f>
        <v>0</v>
      </c>
      <c r="B276" s="34">
        <f>Levels!D276</f>
        <v>0</v>
      </c>
      <c r="C276" s="23">
        <f>Levels!E276</f>
        <v>0</v>
      </c>
      <c r="D276" s="23">
        <f>Levels!F276</f>
        <v>0</v>
      </c>
      <c r="E276" s="42">
        <f>Levels!G276</f>
        <v>0</v>
      </c>
      <c r="F276" s="36">
        <f>IFERROR(Levels!AC276,0)</f>
        <v>0</v>
      </c>
      <c r="G276" s="36">
        <f>IFERROR(Levels!AD276,0)</f>
        <v>0</v>
      </c>
      <c r="H276" s="36">
        <f>IFERROR(Levels!AE276,0)</f>
        <v>0</v>
      </c>
      <c r="I276" s="36">
        <f>IFERROR(Levels!AF276,0)</f>
        <v>0</v>
      </c>
      <c r="J276" s="36">
        <f>IFERROR(Levels!AG276,0)</f>
        <v>0</v>
      </c>
      <c r="K276" s="31">
        <f>IF(B276&gt;0,'2012-2013'!C275,0)</f>
        <v>0</v>
      </c>
      <c r="L276" s="32">
        <f>IF(C276&gt;0,'2012-2013'!AW275,0)</f>
        <v>0</v>
      </c>
      <c r="M276" s="32">
        <f>IF(D276&gt;0,'2013-2014'!AW275,0)</f>
        <v>0</v>
      </c>
      <c r="N276" s="32">
        <f>IF(E276&gt;0,'2014-2015'!AW275,0)</f>
        <v>0</v>
      </c>
      <c r="O276" s="33">
        <f>IF('2015-2016'!F275=1,'2015-2016'!AW275,0)</f>
        <v>0</v>
      </c>
      <c r="P276" s="31">
        <f>IF(B276&gt;0,'2012-2013'!C275,0)</f>
        <v>0</v>
      </c>
      <c r="Q276" s="32">
        <f>IF(C276&gt;0,'2012-2013'!AX275,0)</f>
        <v>0</v>
      </c>
      <c r="R276" s="32">
        <f>IF(D276&gt;0,'2013-2014'!AX275,0)</f>
        <v>0</v>
      </c>
      <c r="S276" s="32">
        <f>IF(E276&gt;0,'2014-2015'!AX275,0)</f>
        <v>0</v>
      </c>
      <c r="T276" s="33">
        <f>IF('2015-2016'!F275=1,'2015-2016'!AX275,0)</f>
        <v>0</v>
      </c>
    </row>
    <row r="277" spans="1:20" x14ac:dyDescent="0.25">
      <c r="A277" s="16">
        <f>Levels!B277</f>
        <v>0</v>
      </c>
      <c r="B277" s="34">
        <f>Levels!D277</f>
        <v>0</v>
      </c>
      <c r="C277" s="23">
        <f>Levels!E277</f>
        <v>0</v>
      </c>
      <c r="D277" s="23">
        <f>Levels!F277</f>
        <v>0</v>
      </c>
      <c r="E277" s="42">
        <f>Levels!G277</f>
        <v>0</v>
      </c>
      <c r="F277" s="36">
        <f>IFERROR(Levels!AC277,0)</f>
        <v>0</v>
      </c>
      <c r="G277" s="36">
        <f>IFERROR(Levels!AD277,0)</f>
        <v>0</v>
      </c>
      <c r="H277" s="36">
        <f>IFERROR(Levels!AE277,0)</f>
        <v>0</v>
      </c>
      <c r="I277" s="36">
        <f>IFERROR(Levels!AF277,0)</f>
        <v>0</v>
      </c>
      <c r="J277" s="36">
        <f>IFERROR(Levels!AG277,0)</f>
        <v>0</v>
      </c>
      <c r="K277" s="31">
        <f>IF(B277&gt;0,'2012-2013'!C276,0)</f>
        <v>0</v>
      </c>
      <c r="L277" s="32">
        <f>IF(C277&gt;0,'2012-2013'!AW276,0)</f>
        <v>0</v>
      </c>
      <c r="M277" s="32">
        <f>IF(D277&gt;0,'2013-2014'!AW276,0)</f>
        <v>0</v>
      </c>
      <c r="N277" s="32">
        <f>IF(E277&gt;0,'2014-2015'!AW276,0)</f>
        <v>0</v>
      </c>
      <c r="O277" s="33">
        <f>IF('2015-2016'!F276=1,'2015-2016'!AW276,0)</f>
        <v>0</v>
      </c>
      <c r="P277" s="31">
        <f>IF(B277&gt;0,'2012-2013'!C276,0)</f>
        <v>0</v>
      </c>
      <c r="Q277" s="32">
        <f>IF(C277&gt;0,'2012-2013'!AX276,0)</f>
        <v>0</v>
      </c>
      <c r="R277" s="32">
        <f>IF(D277&gt;0,'2013-2014'!AX276,0)</f>
        <v>0</v>
      </c>
      <c r="S277" s="32">
        <f>IF(E277&gt;0,'2014-2015'!AX276,0)</f>
        <v>0</v>
      </c>
      <c r="T277" s="33">
        <f>IF('2015-2016'!F276=1,'2015-2016'!AX276,0)</f>
        <v>0</v>
      </c>
    </row>
    <row r="278" spans="1:20" x14ac:dyDescent="0.25">
      <c r="A278" s="16">
        <f>Levels!B278</f>
        <v>0</v>
      </c>
      <c r="B278" s="34">
        <f>Levels!D278</f>
        <v>0</v>
      </c>
      <c r="C278" s="23">
        <f>Levels!E278</f>
        <v>0</v>
      </c>
      <c r="D278" s="23">
        <f>Levels!F278</f>
        <v>0</v>
      </c>
      <c r="E278" s="42">
        <f>Levels!G278</f>
        <v>0</v>
      </c>
      <c r="F278" s="36">
        <f>IFERROR(Levels!AC278,0)</f>
        <v>0</v>
      </c>
      <c r="G278" s="36">
        <f>IFERROR(Levels!AD278,0)</f>
        <v>0</v>
      </c>
      <c r="H278" s="36">
        <f>IFERROR(Levels!AE278,0)</f>
        <v>0</v>
      </c>
      <c r="I278" s="36">
        <f>IFERROR(Levels!AF278,0)</f>
        <v>0</v>
      </c>
      <c r="J278" s="36">
        <f>IFERROR(Levels!AG278,0)</f>
        <v>0</v>
      </c>
      <c r="K278" s="31">
        <f>IF(B278&gt;0,'2012-2013'!C277,0)</f>
        <v>0</v>
      </c>
      <c r="L278" s="32">
        <f>IF(C278&gt;0,'2012-2013'!AW277,0)</f>
        <v>0</v>
      </c>
      <c r="M278" s="32">
        <f>IF(D278&gt;0,'2013-2014'!AW277,0)</f>
        <v>0</v>
      </c>
      <c r="N278" s="32">
        <f>IF(E278&gt;0,'2014-2015'!AW277,0)</f>
        <v>0</v>
      </c>
      <c r="O278" s="33">
        <f>IF('2015-2016'!F277=1,'2015-2016'!AW277,0)</f>
        <v>0</v>
      </c>
      <c r="P278" s="31">
        <f>IF(B278&gt;0,'2012-2013'!C277,0)</f>
        <v>0</v>
      </c>
      <c r="Q278" s="32">
        <f>IF(C278&gt;0,'2012-2013'!AX277,0)</f>
        <v>0</v>
      </c>
      <c r="R278" s="32">
        <f>IF(D278&gt;0,'2013-2014'!AX277,0)</f>
        <v>0</v>
      </c>
      <c r="S278" s="32">
        <f>IF(E278&gt;0,'2014-2015'!AX277,0)</f>
        <v>0</v>
      </c>
      <c r="T278" s="33">
        <f>IF('2015-2016'!F277=1,'2015-2016'!AX277,0)</f>
        <v>0</v>
      </c>
    </row>
    <row r="279" spans="1:20" x14ac:dyDescent="0.25">
      <c r="A279" s="16">
        <f>Levels!B279</f>
        <v>0</v>
      </c>
      <c r="B279" s="34">
        <f>Levels!D279</f>
        <v>0</v>
      </c>
      <c r="C279" s="23">
        <f>Levels!E279</f>
        <v>0</v>
      </c>
      <c r="D279" s="23">
        <f>Levels!F279</f>
        <v>0</v>
      </c>
      <c r="E279" s="42">
        <f>Levels!G279</f>
        <v>0</v>
      </c>
      <c r="F279" s="36">
        <f>IFERROR(Levels!AC279,0)</f>
        <v>0</v>
      </c>
      <c r="G279" s="36">
        <f>IFERROR(Levels!AD279,0)</f>
        <v>0</v>
      </c>
      <c r="H279" s="36">
        <f>IFERROR(Levels!AE279,0)</f>
        <v>0</v>
      </c>
      <c r="I279" s="36">
        <f>IFERROR(Levels!AF279,0)</f>
        <v>0</v>
      </c>
      <c r="J279" s="36">
        <f>IFERROR(Levels!AG279,0)</f>
        <v>0</v>
      </c>
      <c r="K279" s="31">
        <f>IF(B279&gt;0,'2012-2013'!C278,0)</f>
        <v>0</v>
      </c>
      <c r="L279" s="32">
        <f>IF(C279&gt;0,'2012-2013'!AW278,0)</f>
        <v>0</v>
      </c>
      <c r="M279" s="32">
        <f>IF(D279&gt;0,'2013-2014'!AW278,0)</f>
        <v>0</v>
      </c>
      <c r="N279" s="32">
        <f>IF(E279&gt;0,'2014-2015'!AW278,0)</f>
        <v>0</v>
      </c>
      <c r="O279" s="33">
        <f>IF('2015-2016'!F278=1,'2015-2016'!AW278,0)</f>
        <v>0</v>
      </c>
      <c r="P279" s="31">
        <f>IF(B279&gt;0,'2012-2013'!C278,0)</f>
        <v>0</v>
      </c>
      <c r="Q279" s="32">
        <f>IF(C279&gt;0,'2012-2013'!AX278,0)</f>
        <v>0</v>
      </c>
      <c r="R279" s="32">
        <f>IF(D279&gt;0,'2013-2014'!AX278,0)</f>
        <v>0</v>
      </c>
      <c r="S279" s="32">
        <f>IF(E279&gt;0,'2014-2015'!AX278,0)</f>
        <v>0</v>
      </c>
      <c r="T279" s="33">
        <f>IF('2015-2016'!F278=1,'2015-2016'!AX278,0)</f>
        <v>0</v>
      </c>
    </row>
    <row r="280" spans="1:20" x14ac:dyDescent="0.25">
      <c r="A280" s="16">
        <f>Levels!B280</f>
        <v>0</v>
      </c>
      <c r="B280" s="34">
        <f>Levels!D280</f>
        <v>0</v>
      </c>
      <c r="C280" s="23">
        <f>Levels!E280</f>
        <v>0</v>
      </c>
      <c r="D280" s="23">
        <f>Levels!F280</f>
        <v>0</v>
      </c>
      <c r="E280" s="42">
        <f>Levels!G280</f>
        <v>0</v>
      </c>
      <c r="F280" s="36">
        <f>IFERROR(Levels!AC280,0)</f>
        <v>0</v>
      </c>
      <c r="G280" s="36">
        <f>IFERROR(Levels!AD280,0)</f>
        <v>0</v>
      </c>
      <c r="H280" s="36">
        <f>IFERROR(Levels!AE280,0)</f>
        <v>0</v>
      </c>
      <c r="I280" s="36">
        <f>IFERROR(Levels!AF280,0)</f>
        <v>0</v>
      </c>
      <c r="J280" s="36">
        <f>IFERROR(Levels!AG280,0)</f>
        <v>0</v>
      </c>
      <c r="K280" s="31">
        <f>IF(B280&gt;0,'2012-2013'!C279,0)</f>
        <v>0</v>
      </c>
      <c r="L280" s="32">
        <f>IF(C280&gt;0,'2012-2013'!AW279,0)</f>
        <v>0</v>
      </c>
      <c r="M280" s="32">
        <f>IF(D280&gt;0,'2013-2014'!AW279,0)</f>
        <v>0</v>
      </c>
      <c r="N280" s="32">
        <f>IF(E280&gt;0,'2014-2015'!AW279,0)</f>
        <v>0</v>
      </c>
      <c r="O280" s="33">
        <f>IF('2015-2016'!F279=1,'2015-2016'!AW279,0)</f>
        <v>0</v>
      </c>
      <c r="P280" s="31">
        <f>IF(B280&gt;0,'2012-2013'!C279,0)</f>
        <v>0</v>
      </c>
      <c r="Q280" s="32">
        <f>IF(C280&gt;0,'2012-2013'!AX279,0)</f>
        <v>0</v>
      </c>
      <c r="R280" s="32">
        <f>IF(D280&gt;0,'2013-2014'!AX279,0)</f>
        <v>0</v>
      </c>
      <c r="S280" s="32">
        <f>IF(E280&gt;0,'2014-2015'!AX279,0)</f>
        <v>0</v>
      </c>
      <c r="T280" s="33">
        <f>IF('2015-2016'!F279=1,'2015-2016'!AX279,0)</f>
        <v>0</v>
      </c>
    </row>
    <row r="281" spans="1:20" x14ac:dyDescent="0.25">
      <c r="A281" s="16">
        <f>Levels!B281</f>
        <v>0</v>
      </c>
      <c r="B281" s="34">
        <f>Levels!D281</f>
        <v>0</v>
      </c>
      <c r="C281" s="23">
        <f>Levels!E281</f>
        <v>0</v>
      </c>
      <c r="D281" s="23">
        <f>Levels!F281</f>
        <v>0</v>
      </c>
      <c r="E281" s="42">
        <f>Levels!G281</f>
        <v>0</v>
      </c>
      <c r="F281" s="36">
        <f>IFERROR(Levels!AC281,0)</f>
        <v>0</v>
      </c>
      <c r="G281" s="36">
        <f>IFERROR(Levels!AD281,0)</f>
        <v>0</v>
      </c>
      <c r="H281" s="36">
        <f>IFERROR(Levels!AE281,0)</f>
        <v>0</v>
      </c>
      <c r="I281" s="36">
        <f>IFERROR(Levels!AF281,0)</f>
        <v>0</v>
      </c>
      <c r="J281" s="36">
        <f>IFERROR(Levels!AG281,0)</f>
        <v>0</v>
      </c>
      <c r="K281" s="31">
        <f>IF(B281&gt;0,'2012-2013'!C280,0)</f>
        <v>0</v>
      </c>
      <c r="L281" s="32">
        <f>IF(C281&gt;0,'2012-2013'!AW280,0)</f>
        <v>0</v>
      </c>
      <c r="M281" s="32">
        <f>IF(D281&gt;0,'2013-2014'!AW280,0)</f>
        <v>0</v>
      </c>
      <c r="N281" s="32">
        <f>IF(E281&gt;0,'2014-2015'!AW280,0)</f>
        <v>0</v>
      </c>
      <c r="O281" s="33">
        <f>IF('2015-2016'!F280=1,'2015-2016'!AW280,0)</f>
        <v>0</v>
      </c>
      <c r="P281" s="31">
        <f>IF(B281&gt;0,'2012-2013'!C280,0)</f>
        <v>0</v>
      </c>
      <c r="Q281" s="32">
        <f>IF(C281&gt;0,'2012-2013'!AX280,0)</f>
        <v>0</v>
      </c>
      <c r="R281" s="32">
        <f>IF(D281&gt;0,'2013-2014'!AX280,0)</f>
        <v>0</v>
      </c>
      <c r="S281" s="32">
        <f>IF(E281&gt;0,'2014-2015'!AX280,0)</f>
        <v>0</v>
      </c>
      <c r="T281" s="33">
        <f>IF('2015-2016'!F280=1,'2015-2016'!AX280,0)</f>
        <v>0</v>
      </c>
    </row>
    <row r="282" spans="1:20" x14ac:dyDescent="0.25">
      <c r="A282" s="16">
        <f>Levels!B282</f>
        <v>0</v>
      </c>
      <c r="B282" s="34">
        <f>Levels!D282</f>
        <v>0</v>
      </c>
      <c r="C282" s="23">
        <f>Levels!E282</f>
        <v>0</v>
      </c>
      <c r="D282" s="23">
        <f>Levels!F282</f>
        <v>0</v>
      </c>
      <c r="E282" s="42">
        <f>Levels!G282</f>
        <v>0</v>
      </c>
      <c r="F282" s="36">
        <f>IFERROR(Levels!AC282,0)</f>
        <v>0</v>
      </c>
      <c r="G282" s="36">
        <f>IFERROR(Levels!AD282,0)</f>
        <v>0</v>
      </c>
      <c r="H282" s="36">
        <f>IFERROR(Levels!AE282,0)</f>
        <v>0</v>
      </c>
      <c r="I282" s="36">
        <f>IFERROR(Levels!AF282,0)</f>
        <v>0</v>
      </c>
      <c r="J282" s="36">
        <f>IFERROR(Levels!AG282,0)</f>
        <v>0</v>
      </c>
      <c r="K282" s="31">
        <f>IF(B282&gt;0,'2012-2013'!C281,0)</f>
        <v>0</v>
      </c>
      <c r="L282" s="32">
        <f>IF(C282&gt;0,'2012-2013'!AW281,0)</f>
        <v>0</v>
      </c>
      <c r="M282" s="32">
        <f>IF(D282&gt;0,'2013-2014'!AW281,0)</f>
        <v>0</v>
      </c>
      <c r="N282" s="32">
        <f>IF(E282&gt;0,'2014-2015'!AW281,0)</f>
        <v>0</v>
      </c>
      <c r="O282" s="33">
        <f>IF('2015-2016'!F281=1,'2015-2016'!AW281,0)</f>
        <v>0</v>
      </c>
      <c r="P282" s="31">
        <f>IF(B282&gt;0,'2012-2013'!C281,0)</f>
        <v>0</v>
      </c>
      <c r="Q282" s="32">
        <f>IF(C282&gt;0,'2012-2013'!AX281,0)</f>
        <v>0</v>
      </c>
      <c r="R282" s="32">
        <f>IF(D282&gt;0,'2013-2014'!AX281,0)</f>
        <v>0</v>
      </c>
      <c r="S282" s="32">
        <f>IF(E282&gt;0,'2014-2015'!AX281,0)</f>
        <v>0</v>
      </c>
      <c r="T282" s="33">
        <f>IF('2015-2016'!F281=1,'2015-2016'!AX281,0)</f>
        <v>0</v>
      </c>
    </row>
    <row r="283" spans="1:20" x14ac:dyDescent="0.25">
      <c r="A283" s="16">
        <f>Levels!B283</f>
        <v>0</v>
      </c>
      <c r="B283" s="34">
        <f>Levels!D283</f>
        <v>0</v>
      </c>
      <c r="C283" s="23">
        <f>Levels!E283</f>
        <v>0</v>
      </c>
      <c r="D283" s="23">
        <f>Levels!F283</f>
        <v>0</v>
      </c>
      <c r="E283" s="42">
        <f>Levels!G283</f>
        <v>0</v>
      </c>
      <c r="F283" s="36">
        <f>IFERROR(Levels!AC283,0)</f>
        <v>0</v>
      </c>
      <c r="G283" s="36">
        <f>IFERROR(Levels!AD283,0)</f>
        <v>0</v>
      </c>
      <c r="H283" s="36">
        <f>IFERROR(Levels!AE283,0)</f>
        <v>0</v>
      </c>
      <c r="I283" s="36">
        <f>IFERROR(Levels!AF283,0)</f>
        <v>0</v>
      </c>
      <c r="J283" s="36">
        <f>IFERROR(Levels!AG283,0)</f>
        <v>0</v>
      </c>
      <c r="K283" s="31">
        <f>IF(B283&gt;0,'2012-2013'!C282,0)</f>
        <v>0</v>
      </c>
      <c r="L283" s="32">
        <f>IF(C283&gt;0,'2012-2013'!AW282,0)</f>
        <v>0</v>
      </c>
      <c r="M283" s="32">
        <f>IF(D283&gt;0,'2013-2014'!AW282,0)</f>
        <v>0</v>
      </c>
      <c r="N283" s="32">
        <f>IF(E283&gt;0,'2014-2015'!AW282,0)</f>
        <v>0</v>
      </c>
      <c r="O283" s="33">
        <f>IF('2015-2016'!F282=1,'2015-2016'!AW282,0)</f>
        <v>0</v>
      </c>
      <c r="P283" s="31">
        <f>IF(B283&gt;0,'2012-2013'!C282,0)</f>
        <v>0</v>
      </c>
      <c r="Q283" s="32">
        <f>IF(C283&gt;0,'2012-2013'!AX282,0)</f>
        <v>0</v>
      </c>
      <c r="R283" s="32">
        <f>IF(D283&gt;0,'2013-2014'!AX282,0)</f>
        <v>0</v>
      </c>
      <c r="S283" s="32">
        <f>IF(E283&gt;0,'2014-2015'!AX282,0)</f>
        <v>0</v>
      </c>
      <c r="T283" s="33">
        <f>IF('2015-2016'!F282=1,'2015-2016'!AX282,0)</f>
        <v>0</v>
      </c>
    </row>
    <row r="284" spans="1:20" x14ac:dyDescent="0.25">
      <c r="A284" s="16">
        <f>Levels!B284</f>
        <v>0</v>
      </c>
      <c r="B284" s="34">
        <f>Levels!D284</f>
        <v>0</v>
      </c>
      <c r="C284" s="23">
        <f>Levels!E284</f>
        <v>0</v>
      </c>
      <c r="D284" s="23">
        <f>Levels!F284</f>
        <v>0</v>
      </c>
      <c r="E284" s="42">
        <f>Levels!G284</f>
        <v>0</v>
      </c>
      <c r="F284" s="36">
        <f>IFERROR(Levels!AC284,0)</f>
        <v>0</v>
      </c>
      <c r="G284" s="36">
        <f>IFERROR(Levels!AD284,0)</f>
        <v>0</v>
      </c>
      <c r="H284" s="36">
        <f>IFERROR(Levels!AE284,0)</f>
        <v>0</v>
      </c>
      <c r="I284" s="36">
        <f>IFERROR(Levels!AF284,0)</f>
        <v>0</v>
      </c>
      <c r="J284" s="36">
        <f>IFERROR(Levels!AG284,0)</f>
        <v>0</v>
      </c>
      <c r="K284" s="31">
        <f>IF(B284&gt;0,'2012-2013'!C283,0)</f>
        <v>0</v>
      </c>
      <c r="L284" s="32">
        <f>IF(C284&gt;0,'2012-2013'!AW283,0)</f>
        <v>0</v>
      </c>
      <c r="M284" s="32">
        <f>IF(D284&gt;0,'2013-2014'!AW283,0)</f>
        <v>0</v>
      </c>
      <c r="N284" s="32">
        <f>IF(E284&gt;0,'2014-2015'!AW283,0)</f>
        <v>0</v>
      </c>
      <c r="O284" s="33">
        <f>IF('2015-2016'!F283=1,'2015-2016'!AW283,0)</f>
        <v>0</v>
      </c>
      <c r="P284" s="31">
        <f>IF(B284&gt;0,'2012-2013'!C283,0)</f>
        <v>0</v>
      </c>
      <c r="Q284" s="32">
        <f>IF(C284&gt;0,'2012-2013'!AX283,0)</f>
        <v>0</v>
      </c>
      <c r="R284" s="32">
        <f>IF(D284&gt;0,'2013-2014'!AX283,0)</f>
        <v>0</v>
      </c>
      <c r="S284" s="32">
        <f>IF(E284&gt;0,'2014-2015'!AX283,0)</f>
        <v>0</v>
      </c>
      <c r="T284" s="33">
        <f>IF('2015-2016'!F283=1,'2015-2016'!AX283,0)</f>
        <v>0</v>
      </c>
    </row>
    <row r="285" spans="1:20" x14ac:dyDescent="0.25">
      <c r="A285" s="16">
        <f>Levels!B285</f>
        <v>0</v>
      </c>
      <c r="B285" s="34">
        <f>Levels!D285</f>
        <v>0</v>
      </c>
      <c r="C285" s="23">
        <f>Levels!E285</f>
        <v>0</v>
      </c>
      <c r="D285" s="23">
        <f>Levels!F285</f>
        <v>0</v>
      </c>
      <c r="E285" s="42">
        <f>Levels!G285</f>
        <v>0</v>
      </c>
      <c r="F285" s="36">
        <f>IFERROR(Levels!AC285,0)</f>
        <v>0</v>
      </c>
      <c r="G285" s="36">
        <f>IFERROR(Levels!AD285,0)</f>
        <v>0</v>
      </c>
      <c r="H285" s="36">
        <f>IFERROR(Levels!AE285,0)</f>
        <v>0</v>
      </c>
      <c r="I285" s="36">
        <f>IFERROR(Levels!AF285,0)</f>
        <v>0</v>
      </c>
      <c r="J285" s="36">
        <f>IFERROR(Levels!AG285,0)</f>
        <v>0</v>
      </c>
      <c r="K285" s="31">
        <f>IF(B285&gt;0,'2012-2013'!C284,0)</f>
        <v>0</v>
      </c>
      <c r="L285" s="32">
        <f>IF(C285&gt;0,'2012-2013'!AW284,0)</f>
        <v>0</v>
      </c>
      <c r="M285" s="32">
        <f>IF(D285&gt;0,'2013-2014'!AW284,0)</f>
        <v>0</v>
      </c>
      <c r="N285" s="32">
        <f>IF(E285&gt;0,'2014-2015'!AW284,0)</f>
        <v>0</v>
      </c>
      <c r="O285" s="33">
        <f>IF('2015-2016'!F284=1,'2015-2016'!AW284,0)</f>
        <v>0</v>
      </c>
      <c r="P285" s="31">
        <f>IF(B285&gt;0,'2012-2013'!C284,0)</f>
        <v>0</v>
      </c>
      <c r="Q285" s="32">
        <f>IF(C285&gt;0,'2012-2013'!AX284,0)</f>
        <v>0</v>
      </c>
      <c r="R285" s="32">
        <f>IF(D285&gt;0,'2013-2014'!AX284,0)</f>
        <v>0</v>
      </c>
      <c r="S285" s="32">
        <f>IF(E285&gt;0,'2014-2015'!AX284,0)</f>
        <v>0</v>
      </c>
      <c r="T285" s="33">
        <f>IF('2015-2016'!F284=1,'2015-2016'!AX284,0)</f>
        <v>0</v>
      </c>
    </row>
    <row r="286" spans="1:20" x14ac:dyDescent="0.25">
      <c r="A286" s="16">
        <f>Levels!B286</f>
        <v>0</v>
      </c>
      <c r="B286" s="34">
        <f>Levels!D286</f>
        <v>0</v>
      </c>
      <c r="C286" s="23">
        <f>Levels!E286</f>
        <v>0</v>
      </c>
      <c r="D286" s="23">
        <f>Levels!F286</f>
        <v>0</v>
      </c>
      <c r="E286" s="42">
        <f>Levels!G286</f>
        <v>0</v>
      </c>
      <c r="F286" s="36">
        <f>IFERROR(Levels!AC286,0)</f>
        <v>0</v>
      </c>
      <c r="G286" s="36">
        <f>IFERROR(Levels!AD286,0)</f>
        <v>0</v>
      </c>
      <c r="H286" s="36">
        <f>IFERROR(Levels!AE286,0)</f>
        <v>0</v>
      </c>
      <c r="I286" s="36">
        <f>IFERROR(Levels!AF286,0)</f>
        <v>0</v>
      </c>
      <c r="J286" s="36">
        <f>IFERROR(Levels!AG286,0)</f>
        <v>0</v>
      </c>
      <c r="K286" s="31">
        <f>IF(B286&gt;0,'2012-2013'!C285,0)</f>
        <v>0</v>
      </c>
      <c r="L286" s="32">
        <f>IF(C286&gt;0,'2012-2013'!AW285,0)</f>
        <v>0</v>
      </c>
      <c r="M286" s="32">
        <f>IF(D286&gt;0,'2013-2014'!AW285,0)</f>
        <v>0</v>
      </c>
      <c r="N286" s="32">
        <f>IF(E286&gt;0,'2014-2015'!AW285,0)</f>
        <v>0</v>
      </c>
      <c r="O286" s="33">
        <f>IF('2015-2016'!F285=1,'2015-2016'!AW285,0)</f>
        <v>0</v>
      </c>
      <c r="P286" s="31">
        <f>IF(B286&gt;0,'2012-2013'!C285,0)</f>
        <v>0</v>
      </c>
      <c r="Q286" s="32">
        <f>IF(C286&gt;0,'2012-2013'!AX285,0)</f>
        <v>0</v>
      </c>
      <c r="R286" s="32">
        <f>IF(D286&gt;0,'2013-2014'!AX285,0)</f>
        <v>0</v>
      </c>
      <c r="S286" s="32">
        <f>IF(E286&gt;0,'2014-2015'!AX285,0)</f>
        <v>0</v>
      </c>
      <c r="T286" s="33">
        <f>IF('2015-2016'!F285=1,'2015-2016'!AX285,0)</f>
        <v>0</v>
      </c>
    </row>
    <row r="287" spans="1:20" x14ac:dyDescent="0.25">
      <c r="A287" s="16">
        <f>Levels!B287</f>
        <v>0</v>
      </c>
      <c r="B287" s="34">
        <f>Levels!D287</f>
        <v>0</v>
      </c>
      <c r="C287" s="23">
        <f>Levels!E287</f>
        <v>0</v>
      </c>
      <c r="D287" s="23">
        <f>Levels!F287</f>
        <v>0</v>
      </c>
      <c r="E287" s="42">
        <f>Levels!G287</f>
        <v>0</v>
      </c>
      <c r="F287" s="36">
        <f>IFERROR(Levels!AC287,0)</f>
        <v>0</v>
      </c>
      <c r="G287" s="36">
        <f>IFERROR(Levels!AD287,0)</f>
        <v>0</v>
      </c>
      <c r="H287" s="36">
        <f>IFERROR(Levels!AE287,0)</f>
        <v>0</v>
      </c>
      <c r="I287" s="36">
        <f>IFERROR(Levels!AF287,0)</f>
        <v>0</v>
      </c>
      <c r="J287" s="36">
        <f>IFERROR(Levels!AG287,0)</f>
        <v>0</v>
      </c>
      <c r="K287" s="31">
        <f>IF(B287&gt;0,'2012-2013'!C286,0)</f>
        <v>0</v>
      </c>
      <c r="L287" s="32">
        <f>IF(C287&gt;0,'2012-2013'!AW286,0)</f>
        <v>0</v>
      </c>
      <c r="M287" s="32">
        <f>IF(D287&gt;0,'2013-2014'!AW286,0)</f>
        <v>0</v>
      </c>
      <c r="N287" s="32">
        <f>IF(E287&gt;0,'2014-2015'!AW286,0)</f>
        <v>0</v>
      </c>
      <c r="O287" s="33">
        <f>IF('2015-2016'!F286=1,'2015-2016'!AW286,0)</f>
        <v>0</v>
      </c>
      <c r="P287" s="31">
        <f>IF(B287&gt;0,'2012-2013'!C286,0)</f>
        <v>0</v>
      </c>
      <c r="Q287" s="32">
        <f>IF(C287&gt;0,'2012-2013'!AX286,0)</f>
        <v>0</v>
      </c>
      <c r="R287" s="32">
        <f>IF(D287&gt;0,'2013-2014'!AX286,0)</f>
        <v>0</v>
      </c>
      <c r="S287" s="32">
        <f>IF(E287&gt;0,'2014-2015'!AX286,0)</f>
        <v>0</v>
      </c>
      <c r="T287" s="33">
        <f>IF('2015-2016'!F286=1,'2015-2016'!AX286,0)</f>
        <v>0</v>
      </c>
    </row>
    <row r="288" spans="1:20" x14ac:dyDescent="0.25">
      <c r="A288" s="16">
        <f>Levels!B288</f>
        <v>0</v>
      </c>
      <c r="B288" s="34">
        <f>Levels!D288</f>
        <v>0</v>
      </c>
      <c r="C288" s="23">
        <f>Levels!E288</f>
        <v>0</v>
      </c>
      <c r="D288" s="23">
        <f>Levels!F288</f>
        <v>0</v>
      </c>
      <c r="E288" s="42">
        <f>Levels!G288</f>
        <v>0</v>
      </c>
      <c r="F288" s="36">
        <f>IFERROR(Levels!AC288,0)</f>
        <v>0</v>
      </c>
      <c r="G288" s="36">
        <f>IFERROR(Levels!AD288,0)</f>
        <v>0</v>
      </c>
      <c r="H288" s="36">
        <f>IFERROR(Levels!AE288,0)</f>
        <v>0</v>
      </c>
      <c r="I288" s="36">
        <f>IFERROR(Levels!AF288,0)</f>
        <v>0</v>
      </c>
      <c r="J288" s="36">
        <f>IFERROR(Levels!AG288,0)</f>
        <v>0</v>
      </c>
      <c r="K288" s="31">
        <f>IF(B288&gt;0,'2012-2013'!C287,0)</f>
        <v>0</v>
      </c>
      <c r="L288" s="32">
        <f>IF(C288&gt;0,'2012-2013'!AW287,0)</f>
        <v>0</v>
      </c>
      <c r="M288" s="32">
        <f>IF(D288&gt;0,'2013-2014'!AW287,0)</f>
        <v>0</v>
      </c>
      <c r="N288" s="32">
        <f>IF(E288&gt;0,'2014-2015'!AW287,0)</f>
        <v>0</v>
      </c>
      <c r="O288" s="33">
        <f>IF('2015-2016'!F287=1,'2015-2016'!AW287,0)</f>
        <v>0</v>
      </c>
      <c r="P288" s="31">
        <f>IF(B288&gt;0,'2012-2013'!C287,0)</f>
        <v>0</v>
      </c>
      <c r="Q288" s="32">
        <f>IF(C288&gt;0,'2012-2013'!AX287,0)</f>
        <v>0</v>
      </c>
      <c r="R288" s="32">
        <f>IF(D288&gt;0,'2013-2014'!AX287,0)</f>
        <v>0</v>
      </c>
      <c r="S288" s="32">
        <f>IF(E288&gt;0,'2014-2015'!AX287,0)</f>
        <v>0</v>
      </c>
      <c r="T288" s="33">
        <f>IF('2015-2016'!F287=1,'2015-2016'!AX287,0)</f>
        <v>0</v>
      </c>
    </row>
    <row r="289" spans="1:20" x14ac:dyDescent="0.25">
      <c r="A289" s="16">
        <f>Levels!B289</f>
        <v>0</v>
      </c>
      <c r="B289" s="34">
        <f>Levels!D289</f>
        <v>0</v>
      </c>
      <c r="C289" s="23">
        <f>Levels!E289</f>
        <v>0</v>
      </c>
      <c r="D289" s="23">
        <f>Levels!F289</f>
        <v>0</v>
      </c>
      <c r="E289" s="42">
        <f>Levels!G289</f>
        <v>0</v>
      </c>
      <c r="F289" s="36">
        <f>IFERROR(Levels!AC289,0)</f>
        <v>0</v>
      </c>
      <c r="G289" s="36">
        <f>IFERROR(Levels!AD289,0)</f>
        <v>0</v>
      </c>
      <c r="H289" s="36">
        <f>IFERROR(Levels!AE289,0)</f>
        <v>0</v>
      </c>
      <c r="I289" s="36">
        <f>IFERROR(Levels!AF289,0)</f>
        <v>0</v>
      </c>
      <c r="J289" s="36">
        <f>IFERROR(Levels!AG289,0)</f>
        <v>0</v>
      </c>
      <c r="K289" s="31">
        <f>IF(B289&gt;0,'2012-2013'!C288,0)</f>
        <v>0</v>
      </c>
      <c r="L289" s="32">
        <f>IF(C289&gt;0,'2012-2013'!AW288,0)</f>
        <v>0</v>
      </c>
      <c r="M289" s="32">
        <f>IF(D289&gt;0,'2013-2014'!AW288,0)</f>
        <v>0</v>
      </c>
      <c r="N289" s="32">
        <f>IF(E289&gt;0,'2014-2015'!AW288,0)</f>
        <v>0</v>
      </c>
      <c r="O289" s="33">
        <f>IF('2015-2016'!F288=1,'2015-2016'!AW288,0)</f>
        <v>0</v>
      </c>
      <c r="P289" s="31">
        <f>IF(B289&gt;0,'2012-2013'!C288,0)</f>
        <v>0</v>
      </c>
      <c r="Q289" s="32">
        <f>IF(C289&gt;0,'2012-2013'!AX288,0)</f>
        <v>0</v>
      </c>
      <c r="R289" s="32">
        <f>IF(D289&gt;0,'2013-2014'!AX288,0)</f>
        <v>0</v>
      </c>
      <c r="S289" s="32">
        <f>IF(E289&gt;0,'2014-2015'!AX288,0)</f>
        <v>0</v>
      </c>
      <c r="T289" s="33">
        <f>IF('2015-2016'!F288=1,'2015-2016'!AX288,0)</f>
        <v>0</v>
      </c>
    </row>
    <row r="290" spans="1:20" x14ac:dyDescent="0.25">
      <c r="A290" s="16">
        <f>Levels!B290</f>
        <v>0</v>
      </c>
      <c r="B290" s="34">
        <f>Levels!D290</f>
        <v>0</v>
      </c>
      <c r="C290" s="23">
        <f>Levels!E290</f>
        <v>0</v>
      </c>
      <c r="D290" s="23">
        <f>Levels!F290</f>
        <v>0</v>
      </c>
      <c r="E290" s="42">
        <f>Levels!G290</f>
        <v>0</v>
      </c>
      <c r="F290" s="36">
        <f>IFERROR(Levels!AC290,0)</f>
        <v>0</v>
      </c>
      <c r="G290" s="36">
        <f>IFERROR(Levels!AD290,0)</f>
        <v>0</v>
      </c>
      <c r="H290" s="36">
        <f>IFERROR(Levels!AE290,0)</f>
        <v>0</v>
      </c>
      <c r="I290" s="36">
        <f>IFERROR(Levels!AF290,0)</f>
        <v>0</v>
      </c>
      <c r="J290" s="36">
        <f>IFERROR(Levels!AG290,0)</f>
        <v>0</v>
      </c>
      <c r="K290" s="31">
        <f>IF(B290&gt;0,'2012-2013'!C289,0)</f>
        <v>0</v>
      </c>
      <c r="L290" s="32">
        <f>IF(C290&gt;0,'2012-2013'!AW289,0)</f>
        <v>0</v>
      </c>
      <c r="M290" s="32">
        <f>IF(D290&gt;0,'2013-2014'!AW289,0)</f>
        <v>0</v>
      </c>
      <c r="N290" s="32">
        <f>IF(E290&gt;0,'2014-2015'!AW289,0)</f>
        <v>0</v>
      </c>
      <c r="O290" s="33">
        <f>IF('2015-2016'!F289=1,'2015-2016'!AW289,0)</f>
        <v>0</v>
      </c>
      <c r="P290" s="31">
        <f>IF(B290&gt;0,'2012-2013'!C289,0)</f>
        <v>0</v>
      </c>
      <c r="Q290" s="32">
        <f>IF(C290&gt;0,'2012-2013'!AX289,0)</f>
        <v>0</v>
      </c>
      <c r="R290" s="32">
        <f>IF(D290&gt;0,'2013-2014'!AX289,0)</f>
        <v>0</v>
      </c>
      <c r="S290" s="32">
        <f>IF(E290&gt;0,'2014-2015'!AX289,0)</f>
        <v>0</v>
      </c>
      <c r="T290" s="33">
        <f>IF('2015-2016'!F289=1,'2015-2016'!AX289,0)</f>
        <v>0</v>
      </c>
    </row>
    <row r="291" spans="1:20" x14ac:dyDescent="0.25">
      <c r="A291" s="16">
        <f>Levels!B291</f>
        <v>0</v>
      </c>
      <c r="B291" s="34">
        <f>Levels!D291</f>
        <v>0</v>
      </c>
      <c r="C291" s="23">
        <f>Levels!E291</f>
        <v>0</v>
      </c>
      <c r="D291" s="23">
        <f>Levels!F291</f>
        <v>0</v>
      </c>
      <c r="E291" s="42">
        <f>Levels!G291</f>
        <v>0</v>
      </c>
      <c r="F291" s="36">
        <f>IFERROR(Levels!AC291,0)</f>
        <v>0</v>
      </c>
      <c r="G291" s="36">
        <f>IFERROR(Levels!AD291,0)</f>
        <v>0</v>
      </c>
      <c r="H291" s="36">
        <f>IFERROR(Levels!AE291,0)</f>
        <v>0</v>
      </c>
      <c r="I291" s="36">
        <f>IFERROR(Levels!AF291,0)</f>
        <v>0</v>
      </c>
      <c r="J291" s="36">
        <f>IFERROR(Levels!AG291,0)</f>
        <v>0</v>
      </c>
      <c r="K291" s="31">
        <f>IF(B291&gt;0,'2012-2013'!C290,0)</f>
        <v>0</v>
      </c>
      <c r="L291" s="32">
        <f>IF(C291&gt;0,'2012-2013'!AW290,0)</f>
        <v>0</v>
      </c>
      <c r="M291" s="32">
        <f>IF(D291&gt;0,'2013-2014'!AW290,0)</f>
        <v>0</v>
      </c>
      <c r="N291" s="32">
        <f>IF(E291&gt;0,'2014-2015'!AW290,0)</f>
        <v>0</v>
      </c>
      <c r="O291" s="33">
        <f>IF('2015-2016'!F290=1,'2015-2016'!AW290,0)</f>
        <v>0</v>
      </c>
      <c r="P291" s="31">
        <f>IF(B291&gt;0,'2012-2013'!C290,0)</f>
        <v>0</v>
      </c>
      <c r="Q291" s="32">
        <f>IF(C291&gt;0,'2012-2013'!AX290,0)</f>
        <v>0</v>
      </c>
      <c r="R291" s="32">
        <f>IF(D291&gt;0,'2013-2014'!AX290,0)</f>
        <v>0</v>
      </c>
      <c r="S291" s="32">
        <f>IF(E291&gt;0,'2014-2015'!AX290,0)</f>
        <v>0</v>
      </c>
      <c r="T291" s="33">
        <f>IF('2015-2016'!F290=1,'2015-2016'!AX290,0)</f>
        <v>0</v>
      </c>
    </row>
    <row r="292" spans="1:20" x14ac:dyDescent="0.25">
      <c r="A292" s="16">
        <f>Levels!B292</f>
        <v>0</v>
      </c>
      <c r="B292" s="34">
        <f>Levels!D292</f>
        <v>0</v>
      </c>
      <c r="C292" s="23">
        <f>Levels!E292</f>
        <v>0</v>
      </c>
      <c r="D292" s="23">
        <f>Levels!F292</f>
        <v>0</v>
      </c>
      <c r="E292" s="42">
        <f>Levels!G292</f>
        <v>0</v>
      </c>
      <c r="F292" s="36">
        <f>IFERROR(Levels!AC292,0)</f>
        <v>0</v>
      </c>
      <c r="G292" s="36">
        <f>IFERROR(Levels!AD292,0)</f>
        <v>0</v>
      </c>
      <c r="H292" s="36">
        <f>IFERROR(Levels!AE292,0)</f>
        <v>0</v>
      </c>
      <c r="I292" s="36">
        <f>IFERROR(Levels!AF292,0)</f>
        <v>0</v>
      </c>
      <c r="J292" s="36">
        <f>IFERROR(Levels!AG292,0)</f>
        <v>0</v>
      </c>
      <c r="K292" s="31">
        <f>IF(B292&gt;0,'2012-2013'!C291,0)</f>
        <v>0</v>
      </c>
      <c r="L292" s="32">
        <f>IF(C292&gt;0,'2012-2013'!AW291,0)</f>
        <v>0</v>
      </c>
      <c r="M292" s="32">
        <f>IF(D292&gt;0,'2013-2014'!AW291,0)</f>
        <v>0</v>
      </c>
      <c r="N292" s="32">
        <f>IF(E292&gt;0,'2014-2015'!AW291,0)</f>
        <v>0</v>
      </c>
      <c r="O292" s="33">
        <f>IF('2015-2016'!F291=1,'2015-2016'!AW291,0)</f>
        <v>0</v>
      </c>
      <c r="P292" s="31">
        <f>IF(B292&gt;0,'2012-2013'!C291,0)</f>
        <v>0</v>
      </c>
      <c r="Q292" s="32">
        <f>IF(C292&gt;0,'2012-2013'!AX291,0)</f>
        <v>0</v>
      </c>
      <c r="R292" s="32">
        <f>IF(D292&gt;0,'2013-2014'!AX291,0)</f>
        <v>0</v>
      </c>
      <c r="S292" s="32">
        <f>IF(E292&gt;0,'2014-2015'!AX291,0)</f>
        <v>0</v>
      </c>
      <c r="T292" s="33">
        <f>IF('2015-2016'!F291=1,'2015-2016'!AX291,0)</f>
        <v>0</v>
      </c>
    </row>
    <row r="293" spans="1:20" x14ac:dyDescent="0.25">
      <c r="A293" s="16">
        <f>Levels!B293</f>
        <v>0</v>
      </c>
      <c r="B293" s="34">
        <f>Levels!D293</f>
        <v>0</v>
      </c>
      <c r="C293" s="23">
        <f>Levels!E293</f>
        <v>0</v>
      </c>
      <c r="D293" s="23">
        <f>Levels!F293</f>
        <v>0</v>
      </c>
      <c r="E293" s="42">
        <f>Levels!G293</f>
        <v>0</v>
      </c>
      <c r="F293" s="36">
        <f>IFERROR(Levels!AC293,0)</f>
        <v>0</v>
      </c>
      <c r="G293" s="36">
        <f>IFERROR(Levels!AD293,0)</f>
        <v>0</v>
      </c>
      <c r="H293" s="36">
        <f>IFERROR(Levels!AE293,0)</f>
        <v>0</v>
      </c>
      <c r="I293" s="36">
        <f>IFERROR(Levels!AF293,0)</f>
        <v>0</v>
      </c>
      <c r="J293" s="36">
        <f>IFERROR(Levels!AG293,0)</f>
        <v>0</v>
      </c>
      <c r="K293" s="31">
        <f>IF(B293&gt;0,'2012-2013'!C292,0)</f>
        <v>0</v>
      </c>
      <c r="L293" s="32">
        <f>IF(C293&gt;0,'2012-2013'!AW292,0)</f>
        <v>0</v>
      </c>
      <c r="M293" s="32">
        <f>IF(D293&gt;0,'2013-2014'!AW292,0)</f>
        <v>0</v>
      </c>
      <c r="N293" s="32">
        <f>IF(E293&gt;0,'2014-2015'!AW292,0)</f>
        <v>0</v>
      </c>
      <c r="O293" s="33">
        <f>IF('2015-2016'!F292=1,'2015-2016'!AW292,0)</f>
        <v>0</v>
      </c>
      <c r="P293" s="31">
        <f>IF(B293&gt;0,'2012-2013'!C292,0)</f>
        <v>0</v>
      </c>
      <c r="Q293" s="32">
        <f>IF(C293&gt;0,'2012-2013'!AX292,0)</f>
        <v>0</v>
      </c>
      <c r="R293" s="32">
        <f>IF(D293&gt;0,'2013-2014'!AX292,0)</f>
        <v>0</v>
      </c>
      <c r="S293" s="32">
        <f>IF(E293&gt;0,'2014-2015'!AX292,0)</f>
        <v>0</v>
      </c>
      <c r="T293" s="33">
        <f>IF('2015-2016'!F292=1,'2015-2016'!AX292,0)</f>
        <v>0</v>
      </c>
    </row>
    <row r="294" spans="1:20" x14ac:dyDescent="0.25">
      <c r="A294" s="16">
        <f>Levels!B294</f>
        <v>0</v>
      </c>
      <c r="B294" s="34">
        <f>Levels!D294</f>
        <v>0</v>
      </c>
      <c r="C294" s="23">
        <f>Levels!E294</f>
        <v>0</v>
      </c>
      <c r="D294" s="23">
        <f>Levels!F294</f>
        <v>0</v>
      </c>
      <c r="E294" s="42">
        <f>Levels!G294</f>
        <v>0</v>
      </c>
      <c r="F294" s="36">
        <f>IFERROR(Levels!AC294,0)</f>
        <v>0</v>
      </c>
      <c r="G294" s="36">
        <f>IFERROR(Levels!AD294,0)</f>
        <v>0</v>
      </c>
      <c r="H294" s="36">
        <f>IFERROR(Levels!AE294,0)</f>
        <v>0</v>
      </c>
      <c r="I294" s="36">
        <f>IFERROR(Levels!AF294,0)</f>
        <v>0</v>
      </c>
      <c r="J294" s="36">
        <f>IFERROR(Levels!AG294,0)</f>
        <v>0</v>
      </c>
      <c r="K294" s="31">
        <f>IF(B294&gt;0,'2012-2013'!C293,0)</f>
        <v>0</v>
      </c>
      <c r="L294" s="32">
        <f>IF(C294&gt;0,'2012-2013'!AW293,0)</f>
        <v>0</v>
      </c>
      <c r="M294" s="32">
        <f>IF(D294&gt;0,'2013-2014'!AW293,0)</f>
        <v>0</v>
      </c>
      <c r="N294" s="32">
        <f>IF(E294&gt;0,'2014-2015'!AW293,0)</f>
        <v>0</v>
      </c>
      <c r="O294" s="33">
        <f>IF('2015-2016'!F293=1,'2015-2016'!AW293,0)</f>
        <v>0</v>
      </c>
      <c r="P294" s="31">
        <f>IF(B294&gt;0,'2012-2013'!C293,0)</f>
        <v>0</v>
      </c>
      <c r="Q294" s="32">
        <f>IF(C294&gt;0,'2012-2013'!AX293,0)</f>
        <v>0</v>
      </c>
      <c r="R294" s="32">
        <f>IF(D294&gt;0,'2013-2014'!AX293,0)</f>
        <v>0</v>
      </c>
      <c r="S294" s="32">
        <f>IF(E294&gt;0,'2014-2015'!AX293,0)</f>
        <v>0</v>
      </c>
      <c r="T294" s="33">
        <f>IF('2015-2016'!F293=1,'2015-2016'!AX293,0)</f>
        <v>0</v>
      </c>
    </row>
    <row r="295" spans="1:20" x14ac:dyDescent="0.25">
      <c r="A295" s="16">
        <f>Levels!B295</f>
        <v>0</v>
      </c>
      <c r="B295" s="34">
        <f>Levels!D295</f>
        <v>0</v>
      </c>
      <c r="C295" s="23">
        <f>Levels!E295</f>
        <v>0</v>
      </c>
      <c r="D295" s="23">
        <f>Levels!F295</f>
        <v>0</v>
      </c>
      <c r="E295" s="42">
        <f>Levels!G295</f>
        <v>0</v>
      </c>
      <c r="F295" s="36">
        <f>IFERROR(Levels!AC295,0)</f>
        <v>0</v>
      </c>
      <c r="G295" s="36">
        <f>IFERROR(Levels!AD295,0)</f>
        <v>0</v>
      </c>
      <c r="H295" s="36">
        <f>IFERROR(Levels!AE295,0)</f>
        <v>0</v>
      </c>
      <c r="I295" s="36">
        <f>IFERROR(Levels!AF295,0)</f>
        <v>0</v>
      </c>
      <c r="J295" s="36">
        <f>IFERROR(Levels!AG295,0)</f>
        <v>0</v>
      </c>
      <c r="K295" s="31">
        <f>IF(B295&gt;0,'2012-2013'!C294,0)</f>
        <v>0</v>
      </c>
      <c r="L295" s="32">
        <f>IF(C295&gt;0,'2012-2013'!AW294,0)</f>
        <v>0</v>
      </c>
      <c r="M295" s="32">
        <f>IF(D295&gt;0,'2013-2014'!AW294,0)</f>
        <v>0</v>
      </c>
      <c r="N295" s="32">
        <f>IF(E295&gt;0,'2014-2015'!AW294,0)</f>
        <v>0</v>
      </c>
      <c r="O295" s="33">
        <f>IF('2015-2016'!F294=1,'2015-2016'!AW294,0)</f>
        <v>0</v>
      </c>
      <c r="P295" s="31">
        <f>IF(B295&gt;0,'2012-2013'!C294,0)</f>
        <v>0</v>
      </c>
      <c r="Q295" s="32">
        <f>IF(C295&gt;0,'2012-2013'!AX294,0)</f>
        <v>0</v>
      </c>
      <c r="R295" s="32">
        <f>IF(D295&gt;0,'2013-2014'!AX294,0)</f>
        <v>0</v>
      </c>
      <c r="S295" s="32">
        <f>IF(E295&gt;0,'2014-2015'!AX294,0)</f>
        <v>0</v>
      </c>
      <c r="T295" s="33">
        <f>IF('2015-2016'!F294=1,'2015-2016'!AX294,0)</f>
        <v>0</v>
      </c>
    </row>
    <row r="296" spans="1:20" x14ac:dyDescent="0.25">
      <c r="A296" s="16">
        <f>Levels!B296</f>
        <v>0</v>
      </c>
      <c r="B296" s="34">
        <f>Levels!D296</f>
        <v>0</v>
      </c>
      <c r="C296" s="23">
        <f>Levels!E296</f>
        <v>0</v>
      </c>
      <c r="D296" s="23">
        <f>Levels!F296</f>
        <v>0</v>
      </c>
      <c r="E296" s="42">
        <f>Levels!G296</f>
        <v>0</v>
      </c>
      <c r="F296" s="36">
        <f>IFERROR(Levels!AC296,0)</f>
        <v>0</v>
      </c>
      <c r="G296" s="36">
        <f>IFERROR(Levels!AD296,0)</f>
        <v>0</v>
      </c>
      <c r="H296" s="36">
        <f>IFERROR(Levels!AE296,0)</f>
        <v>0</v>
      </c>
      <c r="I296" s="36">
        <f>IFERROR(Levels!AF296,0)</f>
        <v>0</v>
      </c>
      <c r="J296" s="36">
        <f>IFERROR(Levels!AG296,0)</f>
        <v>0</v>
      </c>
      <c r="K296" s="31">
        <f>IF(B296&gt;0,'2012-2013'!C295,0)</f>
        <v>0</v>
      </c>
      <c r="L296" s="32">
        <f>IF(C296&gt;0,'2012-2013'!AW295,0)</f>
        <v>0</v>
      </c>
      <c r="M296" s="32">
        <f>IF(D296&gt;0,'2013-2014'!AW295,0)</f>
        <v>0</v>
      </c>
      <c r="N296" s="32">
        <f>IF(E296&gt;0,'2014-2015'!AW295,0)</f>
        <v>0</v>
      </c>
      <c r="O296" s="33">
        <f>IF('2015-2016'!F295=1,'2015-2016'!AW295,0)</f>
        <v>0</v>
      </c>
      <c r="P296" s="31">
        <f>IF(B296&gt;0,'2012-2013'!C295,0)</f>
        <v>0</v>
      </c>
      <c r="Q296" s="32">
        <f>IF(C296&gt;0,'2012-2013'!AX295,0)</f>
        <v>0</v>
      </c>
      <c r="R296" s="32">
        <f>IF(D296&gt;0,'2013-2014'!AX295,0)</f>
        <v>0</v>
      </c>
      <c r="S296" s="32">
        <f>IF(E296&gt;0,'2014-2015'!AX295,0)</f>
        <v>0</v>
      </c>
      <c r="T296" s="33">
        <f>IF('2015-2016'!F295=1,'2015-2016'!AX295,0)</f>
        <v>0</v>
      </c>
    </row>
    <row r="297" spans="1:20" x14ac:dyDescent="0.25">
      <c r="A297" s="16">
        <f>Levels!B297</f>
        <v>0</v>
      </c>
      <c r="B297" s="34">
        <f>Levels!D297</f>
        <v>0</v>
      </c>
      <c r="C297" s="23">
        <f>Levels!E297</f>
        <v>0</v>
      </c>
      <c r="D297" s="23">
        <f>Levels!F297</f>
        <v>0</v>
      </c>
      <c r="E297" s="42">
        <f>Levels!G297</f>
        <v>0</v>
      </c>
      <c r="F297" s="36">
        <f>IFERROR(Levels!AC297,0)</f>
        <v>0</v>
      </c>
      <c r="G297" s="36">
        <f>IFERROR(Levels!AD297,0)</f>
        <v>0</v>
      </c>
      <c r="H297" s="36">
        <f>IFERROR(Levels!AE297,0)</f>
        <v>0</v>
      </c>
      <c r="I297" s="36">
        <f>IFERROR(Levels!AF297,0)</f>
        <v>0</v>
      </c>
      <c r="J297" s="36">
        <f>IFERROR(Levels!AG297,0)</f>
        <v>0</v>
      </c>
      <c r="K297" s="31">
        <f>IF(B297&gt;0,'2012-2013'!C296,0)</f>
        <v>0</v>
      </c>
      <c r="L297" s="32">
        <f>IF(C297&gt;0,'2012-2013'!AW296,0)</f>
        <v>0</v>
      </c>
      <c r="M297" s="32">
        <f>IF(D297&gt;0,'2013-2014'!AW296,0)</f>
        <v>0</v>
      </c>
      <c r="N297" s="32">
        <f>IF(E297&gt;0,'2014-2015'!AW296,0)</f>
        <v>0</v>
      </c>
      <c r="O297" s="33">
        <f>IF('2015-2016'!F296=1,'2015-2016'!AW296,0)</f>
        <v>0</v>
      </c>
      <c r="P297" s="31">
        <f>IF(B297&gt;0,'2012-2013'!C296,0)</f>
        <v>0</v>
      </c>
      <c r="Q297" s="32">
        <f>IF(C297&gt;0,'2012-2013'!AX296,0)</f>
        <v>0</v>
      </c>
      <c r="R297" s="32">
        <f>IF(D297&gt;0,'2013-2014'!AX296,0)</f>
        <v>0</v>
      </c>
      <c r="S297" s="32">
        <f>IF(E297&gt;0,'2014-2015'!AX296,0)</f>
        <v>0</v>
      </c>
      <c r="T297" s="33">
        <f>IF('2015-2016'!F296=1,'2015-2016'!AX296,0)</f>
        <v>0</v>
      </c>
    </row>
    <row r="298" spans="1:20" x14ac:dyDescent="0.25">
      <c r="A298" s="16">
        <f>Levels!B298</f>
        <v>0</v>
      </c>
      <c r="B298" s="34">
        <f>Levels!D298</f>
        <v>0</v>
      </c>
      <c r="C298" s="23">
        <f>Levels!E298</f>
        <v>0</v>
      </c>
      <c r="D298" s="23">
        <f>Levels!F298</f>
        <v>0</v>
      </c>
      <c r="E298" s="42">
        <f>Levels!G298</f>
        <v>0</v>
      </c>
      <c r="F298" s="36">
        <f>IFERROR(Levels!AC298,0)</f>
        <v>0</v>
      </c>
      <c r="G298" s="36">
        <f>IFERROR(Levels!AD298,0)</f>
        <v>0</v>
      </c>
      <c r="H298" s="36">
        <f>IFERROR(Levels!AE298,0)</f>
        <v>0</v>
      </c>
      <c r="I298" s="36">
        <f>IFERROR(Levels!AF298,0)</f>
        <v>0</v>
      </c>
      <c r="J298" s="36">
        <f>IFERROR(Levels!AG298,0)</f>
        <v>0</v>
      </c>
      <c r="K298" s="31">
        <f>IF(B298&gt;0,'2012-2013'!C297,0)</f>
        <v>0</v>
      </c>
      <c r="L298" s="32">
        <f>IF(C298&gt;0,'2012-2013'!AW297,0)</f>
        <v>0</v>
      </c>
      <c r="M298" s="32">
        <f>IF(D298&gt;0,'2013-2014'!AW297,0)</f>
        <v>0</v>
      </c>
      <c r="N298" s="32">
        <f>IF(E298&gt;0,'2014-2015'!AW297,0)</f>
        <v>0</v>
      </c>
      <c r="O298" s="33">
        <f>IF('2015-2016'!F297=1,'2015-2016'!AW297,0)</f>
        <v>0</v>
      </c>
      <c r="P298" s="31">
        <f>IF(B298&gt;0,'2012-2013'!C297,0)</f>
        <v>0</v>
      </c>
      <c r="Q298" s="32">
        <f>IF(C298&gt;0,'2012-2013'!AX297,0)</f>
        <v>0</v>
      </c>
      <c r="R298" s="32">
        <f>IF(D298&gt;0,'2013-2014'!AX297,0)</f>
        <v>0</v>
      </c>
      <c r="S298" s="32">
        <f>IF(E298&gt;0,'2014-2015'!AX297,0)</f>
        <v>0</v>
      </c>
      <c r="T298" s="33">
        <f>IF('2015-2016'!F297=1,'2015-2016'!AX297,0)</f>
        <v>0</v>
      </c>
    </row>
    <row r="299" spans="1:20" x14ac:dyDescent="0.25">
      <c r="A299" s="16">
        <f>Levels!B299</f>
        <v>0</v>
      </c>
      <c r="B299" s="34">
        <f>Levels!D299</f>
        <v>0</v>
      </c>
      <c r="C299" s="23">
        <f>Levels!E299</f>
        <v>0</v>
      </c>
      <c r="D299" s="23">
        <f>Levels!F299</f>
        <v>0</v>
      </c>
      <c r="E299" s="42">
        <f>Levels!G299</f>
        <v>0</v>
      </c>
      <c r="F299" s="36">
        <f>IFERROR(Levels!AC299,0)</f>
        <v>0</v>
      </c>
      <c r="G299" s="36">
        <f>IFERROR(Levels!AD299,0)</f>
        <v>0</v>
      </c>
      <c r="H299" s="36">
        <f>IFERROR(Levels!AE299,0)</f>
        <v>0</v>
      </c>
      <c r="I299" s="36">
        <f>IFERROR(Levels!AF299,0)</f>
        <v>0</v>
      </c>
      <c r="J299" s="36">
        <f>IFERROR(Levels!AG299,0)</f>
        <v>0</v>
      </c>
      <c r="K299" s="31">
        <f>IF(B299&gt;0,'2012-2013'!C298,0)</f>
        <v>0</v>
      </c>
      <c r="L299" s="32">
        <f>IF(C299&gt;0,'2012-2013'!AW298,0)</f>
        <v>0</v>
      </c>
      <c r="M299" s="32">
        <f>IF(D299&gt;0,'2013-2014'!AW298,0)</f>
        <v>0</v>
      </c>
      <c r="N299" s="32">
        <f>IF(E299&gt;0,'2014-2015'!AW298,0)</f>
        <v>0</v>
      </c>
      <c r="O299" s="33">
        <f>IF('2015-2016'!F298=1,'2015-2016'!AW298,0)</f>
        <v>0</v>
      </c>
      <c r="P299" s="31">
        <f>IF(B299&gt;0,'2012-2013'!C298,0)</f>
        <v>0</v>
      </c>
      <c r="Q299" s="32">
        <f>IF(C299&gt;0,'2012-2013'!AX298,0)</f>
        <v>0</v>
      </c>
      <c r="R299" s="32">
        <f>IF(D299&gt;0,'2013-2014'!AX298,0)</f>
        <v>0</v>
      </c>
      <c r="S299" s="32">
        <f>IF(E299&gt;0,'2014-2015'!AX298,0)</f>
        <v>0</v>
      </c>
      <c r="T299" s="33">
        <f>IF('2015-2016'!F298=1,'2015-2016'!AX298,0)</f>
        <v>0</v>
      </c>
    </row>
    <row r="300" spans="1:20" x14ac:dyDescent="0.25">
      <c r="A300" s="16">
        <f>Levels!B300</f>
        <v>0</v>
      </c>
      <c r="B300" s="34">
        <f>Levels!D300</f>
        <v>0</v>
      </c>
      <c r="C300" s="23">
        <f>Levels!E300</f>
        <v>0</v>
      </c>
      <c r="D300" s="23">
        <f>Levels!F300</f>
        <v>0</v>
      </c>
      <c r="E300" s="42">
        <f>Levels!G300</f>
        <v>0</v>
      </c>
      <c r="F300" s="36">
        <f>IFERROR(Levels!AC300,0)</f>
        <v>0</v>
      </c>
      <c r="G300" s="36">
        <f>IFERROR(Levels!AD300,0)</f>
        <v>0</v>
      </c>
      <c r="H300" s="36">
        <f>IFERROR(Levels!AE300,0)</f>
        <v>0</v>
      </c>
      <c r="I300" s="36">
        <f>IFERROR(Levels!AF300,0)</f>
        <v>0</v>
      </c>
      <c r="J300" s="36">
        <f>IFERROR(Levels!AG300,0)</f>
        <v>0</v>
      </c>
      <c r="K300" s="31">
        <f>IF(B300&gt;0,'2012-2013'!C299,0)</f>
        <v>0</v>
      </c>
      <c r="L300" s="32">
        <f>IF(C300&gt;0,'2012-2013'!AW299,0)</f>
        <v>0</v>
      </c>
      <c r="M300" s="32">
        <f>IF(D300&gt;0,'2013-2014'!AW299,0)</f>
        <v>0</v>
      </c>
      <c r="N300" s="32">
        <f>IF(E300&gt;0,'2014-2015'!AW299,0)</f>
        <v>0</v>
      </c>
      <c r="O300" s="33">
        <f>IF('2015-2016'!F299=1,'2015-2016'!AW299,0)</f>
        <v>0</v>
      </c>
      <c r="P300" s="31">
        <f>IF(B300&gt;0,'2012-2013'!C299,0)</f>
        <v>0</v>
      </c>
      <c r="Q300" s="32">
        <f>IF(C300&gt;0,'2012-2013'!AX299,0)</f>
        <v>0</v>
      </c>
      <c r="R300" s="32">
        <f>IF(D300&gt;0,'2013-2014'!AX299,0)</f>
        <v>0</v>
      </c>
      <c r="S300" s="32">
        <f>IF(E300&gt;0,'2014-2015'!AX299,0)</f>
        <v>0</v>
      </c>
      <c r="T300" s="33">
        <f>IF('2015-2016'!F299=1,'2015-2016'!AX299,0)</f>
        <v>0</v>
      </c>
    </row>
    <row r="301" spans="1:20" x14ac:dyDescent="0.25">
      <c r="A301" s="16">
        <f>Levels!B301</f>
        <v>0</v>
      </c>
      <c r="B301" s="34">
        <f>Levels!D301</f>
        <v>0</v>
      </c>
      <c r="C301" s="23">
        <f>Levels!E301</f>
        <v>0</v>
      </c>
      <c r="D301" s="23">
        <f>Levels!F301</f>
        <v>0</v>
      </c>
      <c r="E301" s="42">
        <f>Levels!G301</f>
        <v>0</v>
      </c>
      <c r="F301" s="36">
        <f>IFERROR(Levels!AC301,0)</f>
        <v>0</v>
      </c>
      <c r="G301" s="36">
        <f>IFERROR(Levels!AD301,0)</f>
        <v>0</v>
      </c>
      <c r="H301" s="36">
        <f>IFERROR(Levels!AE301,0)</f>
        <v>0</v>
      </c>
      <c r="I301" s="36">
        <f>IFERROR(Levels!AF301,0)</f>
        <v>0</v>
      </c>
      <c r="J301" s="36">
        <f>IFERROR(Levels!AG301,0)</f>
        <v>0</v>
      </c>
      <c r="K301" s="31">
        <f>IF(B301&gt;0,'2012-2013'!C300,0)</f>
        <v>0</v>
      </c>
      <c r="L301" s="32">
        <f>IF(C301&gt;0,'2012-2013'!AW300,0)</f>
        <v>0</v>
      </c>
      <c r="M301" s="32">
        <f>IF(D301&gt;0,'2013-2014'!AW300,0)</f>
        <v>0</v>
      </c>
      <c r="N301" s="32">
        <f>IF(E301&gt;0,'2014-2015'!AW300,0)</f>
        <v>0</v>
      </c>
      <c r="O301" s="33">
        <f>IF('2015-2016'!F300=1,'2015-2016'!AW300,0)</f>
        <v>0</v>
      </c>
      <c r="P301" s="31">
        <f>IF(B301&gt;0,'2012-2013'!C300,0)</f>
        <v>0</v>
      </c>
      <c r="Q301" s="32">
        <f>IF(C301&gt;0,'2012-2013'!AX300,0)</f>
        <v>0</v>
      </c>
      <c r="R301" s="32">
        <f>IF(D301&gt;0,'2013-2014'!AX300,0)</f>
        <v>0</v>
      </c>
      <c r="S301" s="32">
        <f>IF(E301&gt;0,'2014-2015'!AX300,0)</f>
        <v>0</v>
      </c>
      <c r="T301" s="33">
        <f>IF('2015-2016'!F300=1,'2015-2016'!AX300,0)</f>
        <v>0</v>
      </c>
    </row>
    <row r="302" spans="1:20" x14ac:dyDescent="0.25">
      <c r="A302" s="16">
        <f>Levels!B302</f>
        <v>0</v>
      </c>
      <c r="B302" s="34">
        <f>Levels!D302</f>
        <v>0</v>
      </c>
      <c r="C302" s="23">
        <f>Levels!E302</f>
        <v>0</v>
      </c>
      <c r="D302" s="23">
        <f>Levels!F302</f>
        <v>0</v>
      </c>
      <c r="E302" s="42">
        <f>Levels!G302</f>
        <v>0</v>
      </c>
      <c r="F302" s="36">
        <f>IFERROR(Levels!AC302,0)</f>
        <v>0</v>
      </c>
      <c r="G302" s="36">
        <f>IFERROR(Levels!AD302,0)</f>
        <v>0</v>
      </c>
      <c r="H302" s="36">
        <f>IFERROR(Levels!AE302,0)</f>
        <v>0</v>
      </c>
      <c r="I302" s="36">
        <f>IFERROR(Levels!AF302,0)</f>
        <v>0</v>
      </c>
      <c r="J302" s="36">
        <f>IFERROR(Levels!AG302,0)</f>
        <v>0</v>
      </c>
      <c r="K302" s="31">
        <f>IF(B302&gt;0,'2012-2013'!C301,0)</f>
        <v>0</v>
      </c>
      <c r="L302" s="32">
        <f>IF(C302&gt;0,'2012-2013'!AW301,0)</f>
        <v>0</v>
      </c>
      <c r="M302" s="32">
        <f>IF(D302&gt;0,'2013-2014'!AW301,0)</f>
        <v>0</v>
      </c>
      <c r="N302" s="32">
        <f>IF(E302&gt;0,'2014-2015'!AW301,0)</f>
        <v>0</v>
      </c>
      <c r="O302" s="33">
        <f>IF('2015-2016'!F301=1,'2015-2016'!AW301,0)</f>
        <v>0</v>
      </c>
      <c r="P302" s="31">
        <f>IF(B302&gt;0,'2012-2013'!C301,0)</f>
        <v>0</v>
      </c>
      <c r="Q302" s="32">
        <f>IF(C302&gt;0,'2012-2013'!AX301,0)</f>
        <v>0</v>
      </c>
      <c r="R302" s="32">
        <f>IF(D302&gt;0,'2013-2014'!AX301,0)</f>
        <v>0</v>
      </c>
      <c r="S302" s="32">
        <f>IF(E302&gt;0,'2014-2015'!AX301,0)</f>
        <v>0</v>
      </c>
      <c r="T302" s="33">
        <f>IF('2015-2016'!F301=1,'2015-2016'!AX301,0)</f>
        <v>0</v>
      </c>
    </row>
    <row r="303" spans="1:20" x14ac:dyDescent="0.25">
      <c r="A303" s="16">
        <f>Levels!B303</f>
        <v>0</v>
      </c>
      <c r="B303" s="34">
        <f>Levels!D303</f>
        <v>0</v>
      </c>
      <c r="C303" s="23">
        <f>Levels!E303</f>
        <v>0</v>
      </c>
      <c r="D303" s="23">
        <f>Levels!F303</f>
        <v>0</v>
      </c>
      <c r="E303" s="42">
        <f>Levels!G303</f>
        <v>0</v>
      </c>
      <c r="F303" s="36">
        <f>IFERROR(Levels!AC303,0)</f>
        <v>0</v>
      </c>
      <c r="G303" s="36">
        <f>IFERROR(Levels!AD303,0)</f>
        <v>0</v>
      </c>
      <c r="H303" s="36">
        <f>IFERROR(Levels!AE303,0)</f>
        <v>0</v>
      </c>
      <c r="I303" s="36">
        <f>IFERROR(Levels!AF303,0)</f>
        <v>0</v>
      </c>
      <c r="J303" s="36">
        <f>IFERROR(Levels!AG303,0)</f>
        <v>0</v>
      </c>
      <c r="K303" s="31">
        <f>IF(B303&gt;0,'2012-2013'!C302,0)</f>
        <v>0</v>
      </c>
      <c r="L303" s="32">
        <f>IF(C303&gt;0,'2012-2013'!AW302,0)</f>
        <v>0</v>
      </c>
      <c r="M303" s="32">
        <f>IF(D303&gt;0,'2013-2014'!AW302,0)</f>
        <v>0</v>
      </c>
      <c r="N303" s="32">
        <f>IF(E303&gt;0,'2014-2015'!AW302,0)</f>
        <v>0</v>
      </c>
      <c r="O303" s="33">
        <f>IF('2015-2016'!F302=1,'2015-2016'!AW302,0)</f>
        <v>0</v>
      </c>
      <c r="P303" s="31">
        <f>IF(B303&gt;0,'2012-2013'!C302,0)</f>
        <v>0</v>
      </c>
      <c r="Q303" s="32">
        <f>IF(C303&gt;0,'2012-2013'!AX302,0)</f>
        <v>0</v>
      </c>
      <c r="R303" s="32">
        <f>IF(D303&gt;0,'2013-2014'!AX302,0)</f>
        <v>0</v>
      </c>
      <c r="S303" s="32">
        <f>IF(E303&gt;0,'2014-2015'!AX302,0)</f>
        <v>0</v>
      </c>
      <c r="T303" s="33">
        <f>IF('2015-2016'!F302=1,'2015-2016'!AX302,0)</f>
        <v>0</v>
      </c>
    </row>
    <row r="304" spans="1:20" ht="15.75" thickBot="1" x14ac:dyDescent="0.3">
      <c r="A304" s="16">
        <f>Levels!B304</f>
        <v>0</v>
      </c>
      <c r="B304" s="43">
        <f>Levels!D304</f>
        <v>0</v>
      </c>
      <c r="C304" s="44">
        <f>Levels!E304</f>
        <v>0</v>
      </c>
      <c r="D304" s="44">
        <f>Levels!F304</f>
        <v>0</v>
      </c>
      <c r="E304" s="45">
        <f>Levels!G304</f>
        <v>0</v>
      </c>
      <c r="F304" s="36">
        <f>IFERROR(Levels!AC304,0)</f>
        <v>0</v>
      </c>
      <c r="G304" s="36">
        <f>IFERROR(Levels!AD304,0)</f>
        <v>0</v>
      </c>
      <c r="H304" s="36">
        <f>IFERROR(Levels!AE304,0)</f>
        <v>0</v>
      </c>
      <c r="I304" s="36">
        <f>IFERROR(Levels!AF304,0)</f>
        <v>0</v>
      </c>
      <c r="J304" s="36">
        <f>IFERROR(Levels!AG304,0)</f>
        <v>0</v>
      </c>
      <c r="K304" s="31">
        <f>IF(B304&gt;0,'2012-2013'!C303,0)</f>
        <v>0</v>
      </c>
      <c r="L304" s="32">
        <f>IF(C304&gt;0,'2012-2013'!AW303,0)</f>
        <v>0</v>
      </c>
      <c r="M304" s="32">
        <f>IF(D304&gt;0,'2013-2014'!AW303,0)</f>
        <v>0</v>
      </c>
      <c r="N304" s="32">
        <f>IF(E304&gt;0,'2014-2015'!AW303,0)</f>
        <v>0</v>
      </c>
      <c r="O304" s="33">
        <f>IF('2015-2016'!F303=1,'2015-2016'!AW303,0)</f>
        <v>0</v>
      </c>
      <c r="P304" s="31">
        <f>IF(B304&gt;0,'2012-2013'!C303,0)</f>
        <v>0</v>
      </c>
      <c r="Q304" s="32">
        <f>IF(C304&gt;0,'2012-2013'!AX303,0)</f>
        <v>0</v>
      </c>
      <c r="R304" s="32">
        <f>IF(D304&gt;0,'2013-2014'!AX303,0)</f>
        <v>0</v>
      </c>
      <c r="S304" s="32">
        <f>IF(E304&gt;0,'2014-2015'!AX303,0)</f>
        <v>0</v>
      </c>
      <c r="T304" s="33">
        <f>IF('2015-2016'!F303=1,'2015-2016'!AX303,0)</f>
        <v>0</v>
      </c>
    </row>
  </sheetData>
  <mergeCells count="6">
    <mergeCell ref="V3:W3"/>
    <mergeCell ref="K3:O3"/>
    <mergeCell ref="P3:T3"/>
    <mergeCell ref="B3:E3"/>
    <mergeCell ref="A3:A4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Inputs</vt:lpstr>
      <vt:lpstr>Budget Inputs</vt:lpstr>
      <vt:lpstr>Levels</vt:lpstr>
      <vt:lpstr>2012-2013</vt:lpstr>
      <vt:lpstr>2013-2014</vt:lpstr>
      <vt:lpstr>2014-2015</vt:lpstr>
      <vt:lpstr>2015-2016</vt:lpstr>
      <vt:lpstr>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Kishel</dc:creator>
  <cp:lastModifiedBy>April Gariepy</cp:lastModifiedBy>
  <dcterms:created xsi:type="dcterms:W3CDTF">2012-08-30T16:45:16Z</dcterms:created>
  <dcterms:modified xsi:type="dcterms:W3CDTF">2013-02-13T03:55:14Z</dcterms:modified>
</cp:coreProperties>
</file>